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DB\current\"/>
    </mc:Choice>
  </mc:AlternateContent>
  <xr:revisionPtr revIDLastSave="0" documentId="13_ncr:1_{559E679D-F7AA-4770-8355-1204AA68999C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Q88" i="37"/>
  <c r="CO88" i="37"/>
  <c r="CM88" i="37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2" i="36"/>
  <c r="DM562" i="36"/>
  <c r="FI561" i="36"/>
  <c r="EW561" i="36"/>
  <c r="EW562" i="36" s="1"/>
  <c r="DS561" i="36"/>
  <c r="DS562" i="36" s="1"/>
  <c r="DM561" i="36"/>
  <c r="GO560" i="36"/>
  <c r="GI560" i="36"/>
  <c r="GC560" i="36"/>
  <c r="FW560" i="36"/>
  <c r="FQ560" i="36"/>
  <c r="FK560" i="36"/>
  <c r="FJ560" i="36"/>
  <c r="FE560" i="36"/>
  <c r="EY560" i="36"/>
  <c r="EX560" i="36"/>
  <c r="ES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S558" i="36"/>
  <c r="EP131" i="37" s="1"/>
  <c r="GO558" i="36"/>
  <c r="GM558" i="36"/>
  <c r="ER131" i="37" s="1"/>
  <c r="GI558" i="36"/>
  <c r="GG558" i="36"/>
  <c r="ET131" i="37" s="1"/>
  <c r="GC558" i="36"/>
  <c r="GA558" i="36"/>
  <c r="EV131" i="37" s="1"/>
  <c r="FW558" i="36"/>
  <c r="FU558" i="36"/>
  <c r="EX131" i="37" s="1"/>
  <c r="FQ558" i="36"/>
  <c r="FO558" i="36"/>
  <c r="EZ131" i="37" s="1"/>
  <c r="FK558" i="36"/>
  <c r="FJ558" i="36"/>
  <c r="FE558" i="36"/>
  <c r="FD558" i="36"/>
  <c r="FC558" i="36"/>
  <c r="FD131" i="37" s="1"/>
  <c r="EY558" i="36"/>
  <c r="EX558" i="36"/>
  <c r="ES558" i="36"/>
  <c r="EQ558" i="36"/>
  <c r="FH131" i="37" s="1"/>
  <c r="EM558" i="36"/>
  <c r="EK558" i="36"/>
  <c r="FJ131" i="37" s="1"/>
  <c r="EG558" i="36"/>
  <c r="EE558" i="36"/>
  <c r="FL131" i="37" s="1"/>
  <c r="EA558" i="36"/>
  <c r="DY558" i="36"/>
  <c r="FN131" i="37" s="1"/>
  <c r="DU558" i="36"/>
  <c r="DT558" i="36"/>
  <c r="DO558" i="36"/>
  <c r="DN558" i="36"/>
  <c r="DI558" i="36"/>
  <c r="DG558" i="36"/>
  <c r="FT131" i="37" s="1"/>
  <c r="DC558" i="36"/>
  <c r="DA558" i="36"/>
  <c r="FV131" i="37" s="1"/>
  <c r="CW558" i="36"/>
  <c r="CU558" i="36"/>
  <c r="FX131" i="37" s="1"/>
  <c r="CQ558" i="36"/>
  <c r="CO558" i="36"/>
  <c r="FZ131" i="37" s="1"/>
  <c r="CK558" i="36"/>
  <c r="CI558" i="36"/>
  <c r="GB131" i="37" s="1"/>
  <c r="CE558" i="36"/>
  <c r="CC558" i="36"/>
  <c r="AV131" i="37" s="1"/>
  <c r="BY558" i="36"/>
  <c r="BW558" i="36"/>
  <c r="AT131" i="37" s="1"/>
  <c r="BS558" i="36"/>
  <c r="BQ558" i="36"/>
  <c r="AZ131" i="37" s="1"/>
  <c r="BM558" i="36"/>
  <c r="BK558" i="36"/>
  <c r="AX131" i="37" s="1"/>
  <c r="BG558" i="36"/>
  <c r="BE558" i="36"/>
  <c r="BB131" i="37" s="1"/>
  <c r="BA558" i="36"/>
  <c r="AY558" i="36"/>
  <c r="BD131" i="37" s="1"/>
  <c r="AU558" i="36"/>
  <c r="AS558" i="36"/>
  <c r="BY131" i="37" s="1"/>
  <c r="AO558" i="36"/>
  <c r="AM558" i="36"/>
  <c r="CA131" i="37" s="1"/>
  <c r="AI558" i="36"/>
  <c r="AG558" i="36"/>
  <c r="CC131" i="37" s="1"/>
  <c r="AC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H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GM549" i="36"/>
  <c r="GN550" i="36" s="1"/>
  <c r="GG549" i="36"/>
  <c r="GH550" i="36" s="1"/>
  <c r="FI549" i="36"/>
  <c r="FJ550" i="36" s="1"/>
  <c r="EK549" i="36"/>
  <c r="EL550" i="36" s="1"/>
  <c r="EE549" i="36"/>
  <c r="EF550" i="36" s="1"/>
  <c r="DM549" i="36"/>
  <c r="DN550" i="36" s="1"/>
  <c r="DG549" i="36"/>
  <c r="CU549" i="36"/>
  <c r="CV550" i="36" s="1"/>
  <c r="CO549" i="36"/>
  <c r="CP550" i="36" s="1"/>
  <c r="BQ549" i="36"/>
  <c r="BR550" i="36" s="1"/>
  <c r="AS549" i="36"/>
  <c r="AT550" i="36" s="1"/>
  <c r="AM549" i="36"/>
  <c r="AN550" i="36" s="1"/>
  <c r="GS548" i="36"/>
  <c r="GS549" i="36" s="1"/>
  <c r="GT550" i="36" s="1"/>
  <c r="GM548" i="36"/>
  <c r="GG548" i="36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E548" i="36"/>
  <c r="DY548" i="36"/>
  <c r="DY549" i="36" s="1"/>
  <c r="DZ550" i="36" s="1"/>
  <c r="DS548" i="36"/>
  <c r="DS549" i="36" s="1"/>
  <c r="DT550" i="36" s="1"/>
  <c r="DM548" i="36"/>
  <c r="DG548" i="36"/>
  <c r="DA548" i="36"/>
  <c r="DA549" i="36" s="1"/>
  <c r="DB550" i="36" s="1"/>
  <c r="CU548" i="36"/>
  <c r="CO548" i="36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K548" i="36"/>
  <c r="BK549" i="36" s="1"/>
  <c r="BL550" i="36" s="1"/>
  <c r="BE548" i="36"/>
  <c r="BE549" i="36" s="1"/>
  <c r="BF550" i="36" s="1"/>
  <c r="AY548" i="36"/>
  <c r="AY549" i="36" s="1"/>
  <c r="AZ550" i="36" s="1"/>
  <c r="AS548" i="36"/>
  <c r="AM548" i="36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I538" i="36"/>
  <c r="GC538" i="36"/>
  <c r="GB538" i="36"/>
  <c r="FW538" i="36"/>
  <c r="FV538" i="36"/>
  <c r="FQ538" i="36"/>
  <c r="FK538" i="36"/>
  <c r="FE538" i="36"/>
  <c r="FD538" i="36"/>
  <c r="EY538" i="36"/>
  <c r="EX538" i="36"/>
  <c r="ES538" i="36"/>
  <c r="EM538" i="36"/>
  <c r="EG538" i="36"/>
  <c r="EA538" i="36"/>
  <c r="DZ538" i="36"/>
  <c r="DU538" i="36"/>
  <c r="DO538" i="36"/>
  <c r="DI538" i="36"/>
  <c r="DH538" i="36"/>
  <c r="DC538" i="36"/>
  <c r="DB538" i="36"/>
  <c r="CW538" i="36"/>
  <c r="CQ538" i="36"/>
  <c r="CK538" i="36"/>
  <c r="CJ538" i="36"/>
  <c r="CE538" i="36"/>
  <c r="CD538" i="36"/>
  <c r="BY538" i="36"/>
  <c r="BS538" i="36"/>
  <c r="BM538" i="36"/>
  <c r="BL538" i="36"/>
  <c r="BG538" i="36"/>
  <c r="BF538" i="36"/>
  <c r="BA538" i="36"/>
  <c r="AU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M537" i="36"/>
  <c r="GN538" i="36" s="1"/>
  <c r="GG537" i="36"/>
  <c r="GH538" i="36" s="1"/>
  <c r="GA537" i="36"/>
  <c r="FU537" i="36"/>
  <c r="FO537" i="36"/>
  <c r="FP538" i="36" s="1"/>
  <c r="FI537" i="36"/>
  <c r="FJ538" i="36" s="1"/>
  <c r="FC537" i="36"/>
  <c r="EW537" i="36"/>
  <c r="EQ537" i="36"/>
  <c r="ER538" i="36" s="1"/>
  <c r="EK537" i="36"/>
  <c r="EL538" i="36" s="1"/>
  <c r="EE537" i="36"/>
  <c r="EF538" i="36" s="1"/>
  <c r="DY537" i="36"/>
  <c r="DS537" i="36"/>
  <c r="DT538" i="36" s="1"/>
  <c r="DM537" i="36"/>
  <c r="DN538" i="36" s="1"/>
  <c r="DG537" i="36"/>
  <c r="DA537" i="36"/>
  <c r="CU537" i="36"/>
  <c r="CV538" i="36" s="1"/>
  <c r="CO537" i="36"/>
  <c r="CP538" i="36" s="1"/>
  <c r="CI537" i="36"/>
  <c r="CC537" i="36"/>
  <c r="BW537" i="36"/>
  <c r="BX538" i="36" s="1"/>
  <c r="BQ537" i="36"/>
  <c r="BR538" i="36" s="1"/>
  <c r="BK537" i="36"/>
  <c r="BE537" i="36"/>
  <c r="AY537" i="36"/>
  <c r="AZ538" i="36" s="1"/>
  <c r="AS537" i="36"/>
  <c r="AT538" i="36" s="1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Q516" i="36"/>
  <c r="JK132" i="37" s="1"/>
  <c r="CM516" i="36"/>
  <c r="CK516" i="36"/>
  <c r="BX218" i="37" s="1"/>
  <c r="CG516" i="36"/>
  <c r="CE516" i="36"/>
  <c r="BV218" i="37" s="1"/>
  <c r="CA516" i="36"/>
  <c r="BY516" i="36"/>
  <c r="CB218" i="37" s="1"/>
  <c r="BU516" i="36"/>
  <c r="BS516" i="36"/>
  <c r="BZ218" i="37" s="1"/>
  <c r="BO516" i="36"/>
  <c r="BM516" i="36"/>
  <c r="EB132" i="37" s="1"/>
  <c r="BI516" i="36"/>
  <c r="BG516" i="36"/>
  <c r="ED132" i="37" s="1"/>
  <c r="BC516" i="36"/>
  <c r="BA516" i="36"/>
  <c r="EH132" i="37" s="1"/>
  <c r="AW516" i="36"/>
  <c r="AU516" i="36"/>
  <c r="EF132" i="37" s="1"/>
  <c r="AQ516" i="36"/>
  <c r="AO516" i="36"/>
  <c r="EL132" i="37" s="1"/>
  <c r="AK516" i="36"/>
  <c r="AI516" i="36"/>
  <c r="EJ132" i="37" s="1"/>
  <c r="AE516" i="36"/>
  <c r="AC516" i="36"/>
  <c r="EN132" i="37" s="1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BX217" i="37" s="1"/>
  <c r="CG515" i="36"/>
  <c r="CE515" i="36"/>
  <c r="BV217" i="37" s="1"/>
  <c r="CA515" i="36"/>
  <c r="BY515" i="36"/>
  <c r="CB217" i="37" s="1"/>
  <c r="BU515" i="36"/>
  <c r="BS515" i="36"/>
  <c r="BZ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U515" i="36"/>
  <c r="EF131" i="37" s="1"/>
  <c r="AQ515" i="36"/>
  <c r="AO515" i="36"/>
  <c r="EL131" i="37" s="1"/>
  <c r="AK515" i="36"/>
  <c r="AI515" i="36"/>
  <c r="EJ131" i="37" s="1"/>
  <c r="AE515" i="36"/>
  <c r="AC515" i="36"/>
  <c r="EN131" i="37" s="1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G506" i="36" s="1"/>
  <c r="BH507" i="36" s="1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AC506" i="36" s="1"/>
  <c r="AD507" i="36" s="1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R495" i="36"/>
  <c r="CM495" i="36"/>
  <c r="CG495" i="36"/>
  <c r="CA495" i="36"/>
  <c r="BU495" i="36"/>
  <c r="BT495" i="36"/>
  <c r="BO495" i="36"/>
  <c r="BI495" i="36"/>
  <c r="BC495" i="36"/>
  <c r="AW495" i="36"/>
  <c r="AV495" i="36"/>
  <c r="AQ495" i="36"/>
  <c r="AK495" i="36"/>
  <c r="AE495" i="36"/>
  <c r="Y495" i="36"/>
  <c r="T495" i="36"/>
  <c r="Q495" i="36"/>
  <c r="O495" i="36"/>
  <c r="H495" i="36"/>
  <c r="C495" i="36"/>
  <c r="CQ494" i="36"/>
  <c r="CK494" i="36"/>
  <c r="CL495" i="36" s="1"/>
  <c r="CE494" i="36"/>
  <c r="CF495" i="36" s="1"/>
  <c r="BY494" i="36"/>
  <c r="BZ495" i="36" s="1"/>
  <c r="BS494" i="36"/>
  <c r="BM494" i="36"/>
  <c r="BN495" i="36" s="1"/>
  <c r="BG494" i="36"/>
  <c r="BH495" i="36" s="1"/>
  <c r="BA494" i="36"/>
  <c r="BB495" i="36" s="1"/>
  <c r="AU494" i="36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H472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2" i="36"/>
  <c r="G463" i="36" s="1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M433" i="36"/>
  <c r="M432" i="36"/>
  <c r="G432" i="36"/>
  <c r="G433" i="36" s="1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O430" i="36"/>
  <c r="AM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D429" i="36"/>
  <c r="DZ429" i="36"/>
  <c r="DU429" i="36"/>
  <c r="DQ429" i="36"/>
  <c r="DN429" i="36"/>
  <c r="DL429" i="36"/>
  <c r="DF429" i="36"/>
  <c r="DA429" i="36"/>
  <c r="CX429" i="36"/>
  <c r="CV429" i="36"/>
  <c r="CP429" i="36"/>
  <c r="CO429" i="36"/>
  <c r="CN429" i="36"/>
  <c r="CJ429" i="36"/>
  <c r="CI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N429" i="36"/>
  <c r="AM429" i="36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I421" i="36"/>
  <c r="AD421" i="36"/>
  <c r="Y421" i="36"/>
  <c r="T421" i="36"/>
  <c r="O421" i="36"/>
  <c r="I421" i="36"/>
  <c r="C421" i="36"/>
  <c r="ED420" i="36"/>
  <c r="CN420" i="36"/>
  <c r="CO421" i="36" s="1"/>
  <c r="AM420" i="36"/>
  <c r="AN421" i="36" s="1"/>
  <c r="M420" i="36"/>
  <c r="N421" i="36" s="1"/>
  <c r="ED419" i="36"/>
  <c r="CN419" i="36"/>
  <c r="CH419" i="36"/>
  <c r="CH420" i="36" s="1"/>
  <c r="CI421" i="36" s="1"/>
  <c r="AS419" i="36"/>
  <c r="AS420" i="36" s="1"/>
  <c r="AT421" i="36" s="1"/>
  <c r="AM419" i="36"/>
  <c r="M419" i="36"/>
  <c r="G419" i="36"/>
  <c r="G420" i="36" s="1"/>
  <c r="H421" i="36" s="1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T409" i="36"/>
  <c r="AO409" i="36"/>
  <c r="AI409" i="36"/>
  <c r="AD409" i="36"/>
  <c r="Y409" i="36"/>
  <c r="T409" i="36"/>
  <c r="O409" i="36"/>
  <c r="N409" i="36"/>
  <c r="I409" i="36"/>
  <c r="C409" i="36"/>
  <c r="ED408" i="36"/>
  <c r="CN408" i="36"/>
  <c r="CO409" i="36" s="1"/>
  <c r="CH408" i="36"/>
  <c r="CI409" i="36" s="1"/>
  <c r="AS408" i="36"/>
  <c r="AM408" i="36"/>
  <c r="AN409" i="36" s="1"/>
  <c r="M408" i="36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G390" i="36"/>
  <c r="M389" i="36"/>
  <c r="M390" i="36" s="1"/>
  <c r="G389" i="36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G387" i="36"/>
  <c r="CZ387" i="36"/>
  <c r="CW387" i="36"/>
  <c r="CU387" i="36"/>
  <c r="CP387" i="36"/>
  <c r="CN387" i="36"/>
  <c r="AI132" i="37" s="1"/>
  <c r="CJ387" i="36"/>
  <c r="CH387" i="36"/>
  <c r="AK132" i="37" s="1"/>
  <c r="CD387" i="36"/>
  <c r="CB387" i="36"/>
  <c r="AM132" i="37" s="1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M386" i="36"/>
  <c r="EL386" i="36"/>
  <c r="Y131" i="37" s="1"/>
  <c r="EH386" i="36"/>
  <c r="EG386" i="36"/>
  <c r="EF386" i="36"/>
  <c r="W131" i="37" s="1"/>
  <c r="EB386" i="36"/>
  <c r="DZ386" i="36"/>
  <c r="AC131" i="37" s="1"/>
  <c r="DY386" i="36"/>
  <c r="DY387" i="36" s="1"/>
  <c r="DY388" i="36" s="1"/>
  <c r="DY389" i="36" s="1"/>
  <c r="DY390" i="36" s="1"/>
  <c r="DU386" i="36"/>
  <c r="DS386" i="36"/>
  <c r="AA131" i="37" s="1"/>
  <c r="DR386" i="36"/>
  <c r="DR387" i="36" s="1"/>
  <c r="DR388" i="36" s="1"/>
  <c r="DR389" i="36" s="1"/>
  <c r="DR390" i="36" s="1"/>
  <c r="DN386" i="36"/>
  <c r="DL386" i="36"/>
  <c r="AG131" i="37" s="1"/>
  <c r="DK386" i="36"/>
  <c r="DK387" i="36" s="1"/>
  <c r="DK388" i="36" s="1"/>
  <c r="DK389" i="36" s="1"/>
  <c r="DK390" i="36" s="1"/>
  <c r="DG386" i="36"/>
  <c r="DE386" i="36"/>
  <c r="AE131" i="37" s="1"/>
  <c r="DD386" i="36"/>
  <c r="DD387" i="36" s="1"/>
  <c r="DD388" i="36" s="1"/>
  <c r="DD389" i="36" s="1"/>
  <c r="DD390" i="36" s="1"/>
  <c r="CZ386" i="36"/>
  <c r="CW386" i="36"/>
  <c r="CU386" i="36"/>
  <c r="CP386" i="36"/>
  <c r="CO386" i="36"/>
  <c r="CN386" i="36"/>
  <c r="AI131" i="37" s="1"/>
  <c r="CJ386" i="36"/>
  <c r="CI386" i="36"/>
  <c r="CH386" i="36"/>
  <c r="AK131" i="37" s="1"/>
  <c r="CD386" i="36"/>
  <c r="CC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D386" i="36"/>
  <c r="AE386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N378" i="36"/>
  <c r="I378" i="36"/>
  <c r="C378" i="36"/>
  <c r="DY377" i="36"/>
  <c r="DZ378" i="36" s="1"/>
  <c r="AC123" i="37" s="1"/>
  <c r="DR377" i="36"/>
  <c r="DS378" i="36" s="1"/>
  <c r="AA123" i="37" s="1"/>
  <c r="CN377" i="36"/>
  <c r="CH377" i="36"/>
  <c r="X377" i="36"/>
  <c r="Y378" i="36" s="1"/>
  <c r="M377" i="36"/>
  <c r="EL376" i="36"/>
  <c r="EL377" i="36" s="1"/>
  <c r="EM378" i="36" s="1"/>
  <c r="EF376" i="36"/>
  <c r="EF377" i="36" s="1"/>
  <c r="EG378" i="36" s="1"/>
  <c r="DY376" i="36"/>
  <c r="DR376" i="36"/>
  <c r="DK376" i="36"/>
  <c r="DK377" i="36" s="1"/>
  <c r="DL378" i="36" s="1"/>
  <c r="AG123" i="37" s="1"/>
  <c r="DD376" i="36"/>
  <c r="DD377" i="36" s="1"/>
  <c r="DE378" i="36" s="1"/>
  <c r="AE123" i="37" s="1"/>
  <c r="CN376" i="36"/>
  <c r="CH376" i="36"/>
  <c r="CB376" i="36"/>
  <c r="CB377" i="36" s="1"/>
  <c r="AD376" i="36"/>
  <c r="AD377" i="36" s="1"/>
  <c r="AE378" i="36" s="1"/>
  <c r="X376" i="36"/>
  <c r="M376" i="36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M366" i="36"/>
  <c r="EH366" i="36"/>
  <c r="EB366" i="36"/>
  <c r="DU366" i="36"/>
  <c r="DS366" i="36"/>
  <c r="AA111" i="37" s="1"/>
  <c r="DN366" i="36"/>
  <c r="DL366" i="36"/>
  <c r="AG111" i="37" s="1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T366" i="36"/>
  <c r="O366" i="36"/>
  <c r="N366" i="36"/>
  <c r="I366" i="36"/>
  <c r="H366" i="36"/>
  <c r="C366" i="36"/>
  <c r="EL365" i="36"/>
  <c r="EF365" i="36"/>
  <c r="EG366" i="36" s="1"/>
  <c r="DY365" i="36"/>
  <c r="DZ366" i="36" s="1"/>
  <c r="AC111" i="37" s="1"/>
  <c r="DR365" i="36"/>
  <c r="DK365" i="36"/>
  <c r="DD365" i="36"/>
  <c r="DE366" i="36" s="1"/>
  <c r="AE111" i="37" s="1"/>
  <c r="CN365" i="36"/>
  <c r="CH365" i="36"/>
  <c r="CB365" i="36"/>
  <c r="AD365" i="36"/>
  <c r="AE366" i="36" s="1"/>
  <c r="X365" i="36"/>
  <c r="Y366" i="36" s="1"/>
  <c r="M365" i="36"/>
  <c r="G365" i="36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F344" i="36"/>
  <c r="IA344" i="36"/>
  <c r="HY344" i="36"/>
  <c r="HT344" i="36"/>
  <c r="HR344" i="36"/>
  <c r="HM344" i="36"/>
  <c r="HK344" i="36"/>
  <c r="HF344" i="36"/>
  <c r="HD344" i="36"/>
  <c r="GY344" i="36"/>
  <c r="GW344" i="36"/>
  <c r="GR344" i="36"/>
  <c r="GP344" i="36"/>
  <c r="GK344" i="36"/>
  <c r="GI344" i="36"/>
  <c r="GD344" i="36"/>
  <c r="GB344" i="36"/>
  <c r="FW344" i="36"/>
  <c r="FU344" i="36"/>
  <c r="FP344" i="36"/>
  <c r="FN344" i="36"/>
  <c r="FI344" i="36"/>
  <c r="FG344" i="36"/>
  <c r="FB344" i="36"/>
  <c r="EZ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X344" i="36"/>
  <c r="CT344" i="36"/>
  <c r="CR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Z343" i="36"/>
  <c r="HY343" i="36"/>
  <c r="AR131" i="37" s="1"/>
  <c r="HT343" i="36"/>
  <c r="HS343" i="36"/>
  <c r="HR343" i="36"/>
  <c r="DD131" i="37" s="1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DJ131" i="37" s="1"/>
  <c r="GR343" i="36"/>
  <c r="GQ343" i="36"/>
  <c r="GP343" i="36"/>
  <c r="DL131" i="37" s="1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DR131" i="37" s="1"/>
  <c r="FP343" i="36"/>
  <c r="FO343" i="36"/>
  <c r="FN343" i="36"/>
  <c r="DP131" i="37" s="1"/>
  <c r="FI343" i="36"/>
  <c r="FH343" i="36"/>
  <c r="FG343" i="36"/>
  <c r="DT131" i="37" s="1"/>
  <c r="FB343" i="36"/>
  <c r="FA343" i="36"/>
  <c r="EZ343" i="36"/>
  <c r="DV131" i="37" s="1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GI334" i="36"/>
  <c r="GJ335" i="36" s="1"/>
  <c r="IF333" i="36"/>
  <c r="IF334" i="36" s="1"/>
  <c r="IG335" i="36" s="1"/>
  <c r="HY333" i="36"/>
  <c r="HY334" i="36" s="1"/>
  <c r="HZ335" i="36" s="1"/>
  <c r="HR333" i="36"/>
  <c r="HR334" i="36" s="1"/>
  <c r="HS335" i="36" s="1"/>
  <c r="HK333" i="36"/>
  <c r="HK334" i="36" s="1"/>
  <c r="HL335" i="36" s="1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B333" i="36"/>
  <c r="GB334" i="36" s="1"/>
  <c r="GC335" i="36" s="1"/>
  <c r="FU333" i="36"/>
  <c r="FU334" i="36" s="1"/>
  <c r="FV335" i="36" s="1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T323" i="36"/>
  <c r="HS323" i="36"/>
  <c r="HM323" i="36"/>
  <c r="HL323" i="36"/>
  <c r="HF323" i="36"/>
  <c r="GY323" i="36"/>
  <c r="GR323" i="36"/>
  <c r="GQ323" i="36"/>
  <c r="GK323" i="36"/>
  <c r="GJ323" i="36"/>
  <c r="GD323" i="36"/>
  <c r="FW323" i="36"/>
  <c r="FP323" i="36"/>
  <c r="FO323" i="36"/>
  <c r="FI323" i="36"/>
  <c r="FH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S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Z323" i="36" s="1"/>
  <c r="HR322" i="36"/>
  <c r="HK322" i="36"/>
  <c r="HD322" i="36"/>
  <c r="HE323" i="36" s="1"/>
  <c r="GW322" i="36"/>
  <c r="GX323" i="36" s="1"/>
  <c r="GP322" i="36"/>
  <c r="GI322" i="36"/>
  <c r="GB322" i="36"/>
  <c r="GC323" i="36" s="1"/>
  <c r="FU322" i="36"/>
  <c r="FV323" i="36" s="1"/>
  <c r="FN322" i="36"/>
  <c r="FG322" i="36"/>
  <c r="EZ322" i="36"/>
  <c r="FA323" i="36" s="1"/>
  <c r="ES322" i="36"/>
  <c r="ET323" i="36" s="1"/>
  <c r="CX322" i="36"/>
  <c r="CR322" i="36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Z300" i="36"/>
  <c r="JY300" i="36"/>
  <c r="CE88" i="37" s="1"/>
  <c r="JU300" i="36"/>
  <c r="JT300" i="36"/>
  <c r="JS300" i="36"/>
  <c r="CI88" i="37" s="1"/>
  <c r="JO300" i="36"/>
  <c r="JN300" i="36"/>
  <c r="JM300" i="36"/>
  <c r="CK88" i="37" s="1"/>
  <c r="JI300" i="36"/>
  <c r="JD300" i="36"/>
  <c r="IY300" i="36"/>
  <c r="IT300" i="36"/>
  <c r="IO300" i="36"/>
  <c r="IN300" i="36"/>
  <c r="IM300" i="36"/>
  <c r="IM301" i="36" s="1"/>
  <c r="IH300" i="36"/>
  <c r="IG300" i="36"/>
  <c r="IF300" i="36"/>
  <c r="IF301" i="36" s="1"/>
  <c r="IA300" i="36"/>
  <c r="HZ300" i="36"/>
  <c r="HY300" i="36"/>
  <c r="HY301" i="36" s="1"/>
  <c r="HT300" i="36"/>
  <c r="HS300" i="36"/>
  <c r="HR300" i="36"/>
  <c r="HR301" i="36" s="1"/>
  <c r="HM300" i="36"/>
  <c r="HK300" i="36"/>
  <c r="HJ300" i="36"/>
  <c r="HJ301" i="36" s="1"/>
  <c r="HF300" i="36"/>
  <c r="HD300" i="36"/>
  <c r="HC300" i="36"/>
  <c r="HC301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Z292" i="36"/>
  <c r="JU292" i="36"/>
  <c r="JT292" i="36"/>
  <c r="JO292" i="36"/>
  <c r="JI292" i="36"/>
  <c r="JD292" i="36"/>
  <c r="IY292" i="36"/>
  <c r="IT292" i="36"/>
  <c r="IO292" i="36"/>
  <c r="IH292" i="36"/>
  <c r="IA292" i="36"/>
  <c r="HZ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S292" i="36"/>
  <c r="DR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S291" i="36"/>
  <c r="IF291" i="36"/>
  <c r="IG292" i="36" s="1"/>
  <c r="HY291" i="36"/>
  <c r="HC291" i="36"/>
  <c r="ES291" i="36"/>
  <c r="ET292" i="36" s="1"/>
  <c r="DX291" i="36"/>
  <c r="DY292" i="36" s="1"/>
  <c r="DQ291" i="36"/>
  <c r="CV291" i="36"/>
  <c r="CW292" i="36" s="1"/>
  <c r="CO291" i="36"/>
  <c r="CP292" i="36" s="1"/>
  <c r="BV291" i="36"/>
  <c r="BW292" i="36" s="1"/>
  <c r="KE290" i="36"/>
  <c r="KE291" i="36" s="1"/>
  <c r="KF292" i="36" s="1"/>
  <c r="JY290" i="36"/>
  <c r="JS290" i="36"/>
  <c r="JM290" i="36"/>
  <c r="JM291" i="36" s="1"/>
  <c r="JN292" i="36" s="1"/>
  <c r="IM290" i="36"/>
  <c r="IM291" i="36" s="1"/>
  <c r="IN292" i="36" s="1"/>
  <c r="IF290" i="36"/>
  <c r="HY290" i="36"/>
  <c r="HR290" i="36"/>
  <c r="HR291" i="36" s="1"/>
  <c r="HS292" i="36" s="1"/>
  <c r="HJ290" i="36"/>
  <c r="HJ291" i="36" s="1"/>
  <c r="HC290" i="36"/>
  <c r="ES290" i="36"/>
  <c r="EL290" i="36"/>
  <c r="EL291" i="36" s="1"/>
  <c r="EM292" i="36" s="1"/>
  <c r="EE290" i="36"/>
  <c r="EE291" i="36" s="1"/>
  <c r="EF292" i="36" s="1"/>
  <c r="DX290" i="36"/>
  <c r="DQ290" i="36"/>
  <c r="DJ290" i="36"/>
  <c r="DJ291" i="36" s="1"/>
  <c r="DK292" i="36" s="1"/>
  <c r="DC290" i="36"/>
  <c r="DC291" i="36" s="1"/>
  <c r="DD292" i="36" s="1"/>
  <c r="CV290" i="36"/>
  <c r="CO290" i="36"/>
  <c r="CH290" i="36"/>
  <c r="CH291" i="36" s="1"/>
  <c r="CI292" i="36" s="1"/>
  <c r="CB290" i="36"/>
  <c r="CB291" i="36" s="1"/>
  <c r="CC292" i="36" s="1"/>
  <c r="BV290" i="36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Z280" i="36"/>
  <c r="JU280" i="36"/>
  <c r="JO280" i="36"/>
  <c r="JN280" i="36"/>
  <c r="JI280" i="36"/>
  <c r="JD280" i="36"/>
  <c r="IY280" i="36"/>
  <c r="IT280" i="36"/>
  <c r="IO280" i="36"/>
  <c r="IN280" i="36"/>
  <c r="IH280" i="36"/>
  <c r="IG280" i="36"/>
  <c r="IA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EF280" i="36"/>
  <c r="DZ280" i="36"/>
  <c r="DY280" i="36"/>
  <c r="DS280" i="36"/>
  <c r="DL280" i="36"/>
  <c r="DE280" i="36"/>
  <c r="CX280" i="36"/>
  <c r="CW280" i="36"/>
  <c r="CQ280" i="36"/>
  <c r="CJ280" i="36"/>
  <c r="CI280" i="36"/>
  <c r="CD280" i="36"/>
  <c r="CC280" i="36"/>
  <c r="BX280" i="36"/>
  <c r="BW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S279" i="36"/>
  <c r="JT280" i="36" s="1"/>
  <c r="JM279" i="36"/>
  <c r="IM279" i="36"/>
  <c r="IF279" i="36"/>
  <c r="HY279" i="36"/>
  <c r="HZ280" i="36" s="1"/>
  <c r="HR279" i="36"/>
  <c r="HS280" i="36" s="1"/>
  <c r="HJ279" i="36"/>
  <c r="HC279" i="36"/>
  <c r="ES279" i="36"/>
  <c r="ET280" i="36" s="1"/>
  <c r="EL279" i="36"/>
  <c r="EM280" i="36" s="1"/>
  <c r="EE279" i="36"/>
  <c r="DX279" i="36"/>
  <c r="DQ279" i="36"/>
  <c r="DR280" i="36" s="1"/>
  <c r="DJ279" i="36"/>
  <c r="DK280" i="36" s="1"/>
  <c r="DC279" i="36"/>
  <c r="DD280" i="36" s="1"/>
  <c r="CV279" i="36"/>
  <c r="CO279" i="36"/>
  <c r="CP280" i="36" s="1"/>
  <c r="CH279" i="36"/>
  <c r="CB279" i="36"/>
  <c r="BV279" i="36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X259" i="36"/>
  <c r="CX260" i="36" s="1"/>
  <c r="CX261" i="36" s="1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T258" i="36"/>
  <c r="CM258" i="36"/>
  <c r="CH258" i="36"/>
  <c r="CA258" i="36"/>
  <c r="BT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FZ257" i="36"/>
  <c r="FV257" i="36"/>
  <c r="FR257" i="36"/>
  <c r="FN257" i="36"/>
  <c r="FJ257" i="36"/>
  <c r="FF257" i="36"/>
  <c r="FD257" i="36"/>
  <c r="EZ257" i="36"/>
  <c r="EX257" i="36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X258" i="36" s="1"/>
  <c r="CY258" i="36" s="1"/>
  <c r="CT257" i="36"/>
  <c r="CQ257" i="36"/>
  <c r="CQ258" i="36" s="1"/>
  <c r="CR258" i="36" s="1"/>
  <c r="CM257" i="36"/>
  <c r="CH257" i="36"/>
  <c r="CE257" i="36"/>
  <c r="CA257" i="36"/>
  <c r="BX257" i="36"/>
  <c r="BT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Y257" i="36"/>
  <c r="W257" i="36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S249" i="36"/>
  <c r="N249" i="36"/>
  <c r="K249" i="36"/>
  <c r="I249" i="36"/>
  <c r="C249" i="36"/>
  <c r="GF248" i="36"/>
  <c r="GG249" i="36" s="1"/>
  <c r="CX248" i="36"/>
  <c r="CQ248" i="36"/>
  <c r="BQ248" i="36"/>
  <c r="GF247" i="36"/>
  <c r="FZ247" i="36"/>
  <c r="FZ248" i="36" s="1"/>
  <c r="GA249" i="36" s="1"/>
  <c r="FD247" i="36"/>
  <c r="FD248" i="36" s="1"/>
  <c r="FE249" i="36" s="1"/>
  <c r="EX247" i="36"/>
  <c r="EX248" i="36" s="1"/>
  <c r="EY249" i="36" s="1"/>
  <c r="CX247" i="36"/>
  <c r="CQ247" i="36"/>
  <c r="CE247" i="36"/>
  <c r="CE248" i="36" s="1"/>
  <c r="BX247" i="36"/>
  <c r="BX248" i="36" s="1"/>
  <c r="BQ247" i="36"/>
  <c r="BJ247" i="36"/>
  <c r="BJ248" i="36" s="1"/>
  <c r="AC247" i="36"/>
  <c r="AC248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FV237" i="36"/>
  <c r="FR237" i="36"/>
  <c r="FN237" i="36"/>
  <c r="FJ237" i="36"/>
  <c r="FF237" i="36"/>
  <c r="FE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F236" i="36"/>
  <c r="FZ236" i="36"/>
  <c r="GA237" i="36" s="1"/>
  <c r="FD236" i="36"/>
  <c r="EX236" i="36"/>
  <c r="EY237" i="36" s="1"/>
  <c r="CX236" i="36"/>
  <c r="CQ236" i="36"/>
  <c r="CE236" i="36"/>
  <c r="BX236" i="36"/>
  <c r="BQ236" i="36"/>
  <c r="BJ236" i="36"/>
  <c r="AC236" i="36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I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W88" i="37" s="1"/>
  <c r="CK214" i="36"/>
  <c r="CJ214" i="36"/>
  <c r="CI214" i="36"/>
  <c r="FU88" i="37" s="1"/>
  <c r="CE214" i="36"/>
  <c r="CA214" i="36"/>
  <c r="BW214" i="36"/>
  <c r="BR214" i="36"/>
  <c r="BQ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P206" i="36" s="1"/>
  <c r="CI204" i="36"/>
  <c r="CI205" i="36" s="1"/>
  <c r="CJ206" i="36" s="1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CJ194" i="36" s="1"/>
  <c r="BP193" i="36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MD87" i="36"/>
  <c r="LZ87" i="36"/>
  <c r="LX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E86" i="36"/>
  <c r="MD86" i="36"/>
  <c r="EA89" i="37" s="1"/>
  <c r="LZ86" i="36"/>
  <c r="LY86" i="36"/>
  <c r="LX86" i="36"/>
  <c r="DY89" i="37" s="1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D86" i="36"/>
  <c r="GW86" i="36"/>
  <c r="GP86" i="36"/>
  <c r="GJ86" i="36"/>
  <c r="GD86" i="36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ME85" i="36"/>
  <c r="MD85" i="36"/>
  <c r="EA88" i="37" s="1"/>
  <c r="LZ85" i="36"/>
  <c r="LY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V85" i="36"/>
  <c r="JR85" i="36"/>
  <c r="JP85" i="36"/>
  <c r="JL85" i="36"/>
  <c r="JJ85" i="36"/>
  <c r="JF85" i="36"/>
  <c r="JD85" i="36"/>
  <c r="IZ85" i="36"/>
  <c r="IX85" i="36"/>
  <c r="IT85" i="36"/>
  <c r="IR85" i="36"/>
  <c r="IN85" i="36"/>
  <c r="IL85" i="36"/>
  <c r="IH85" i="36"/>
  <c r="IF85" i="36"/>
  <c r="IB85" i="36"/>
  <c r="HZ85" i="36"/>
  <c r="HV85" i="36"/>
  <c r="HT85" i="36"/>
  <c r="HP85" i="36"/>
  <c r="HN85" i="36"/>
  <c r="HJ85" i="36"/>
  <c r="HH85" i="36"/>
  <c r="HD85" i="36"/>
  <c r="HB85" i="36"/>
  <c r="GW85" i="36"/>
  <c r="GU85" i="36"/>
  <c r="GP85" i="36"/>
  <c r="GN85" i="36"/>
  <c r="GJ85" i="36"/>
  <c r="GH85" i="36"/>
  <c r="GD85" i="36"/>
  <c r="GB85" i="36"/>
  <c r="FX85" i="36"/>
  <c r="FV85" i="36"/>
  <c r="FR85" i="36"/>
  <c r="FO85" i="36"/>
  <c r="FK85" i="36"/>
  <c r="FH85" i="36"/>
  <c r="FD85" i="36"/>
  <c r="EY85" i="36"/>
  <c r="EV85" i="36"/>
  <c r="EV86" i="36" s="1"/>
  <c r="ER85" i="36"/>
  <c r="EO85" i="36"/>
  <c r="EO86" i="36" s="1"/>
  <c r="EK85" i="36"/>
  <c r="EG85" i="36"/>
  <c r="EC85" i="36"/>
  <c r="DX85" i="36"/>
  <c r="DS85" i="36"/>
  <c r="DO85" i="36"/>
  <c r="DK85" i="36"/>
  <c r="DI85" i="36"/>
  <c r="E174" i="37" s="1"/>
  <c r="DE85" i="36"/>
  <c r="DC85" i="36"/>
  <c r="C174" i="37" s="1"/>
  <c r="CY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V85" i="36"/>
  <c r="AV86" i="36" s="1"/>
  <c r="AR85" i="36"/>
  <c r="AO85" i="36"/>
  <c r="AO86" i="36" s="1"/>
  <c r="AK85" i="36"/>
  <c r="AH85" i="36"/>
  <c r="AH86" i="36" s="1"/>
  <c r="AD85" i="36"/>
  <c r="AA85" i="36"/>
  <c r="AA86" i="36" s="1"/>
  <c r="W85" i="36"/>
  <c r="U85" i="36"/>
  <c r="U86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JV76" i="36"/>
  <c r="JW77" i="36" s="1"/>
  <c r="JP76" i="36"/>
  <c r="JQ77" i="36" s="1"/>
  <c r="IX76" i="36"/>
  <c r="IY77" i="36" s="1"/>
  <c r="IR76" i="36"/>
  <c r="IS77" i="36" s="1"/>
  <c r="HZ76" i="36"/>
  <c r="IA77" i="36" s="1"/>
  <c r="HT76" i="36"/>
  <c r="HU77" i="36" s="1"/>
  <c r="HB76" i="36"/>
  <c r="HC77" i="36" s="1"/>
  <c r="FJ80" i="37" s="1"/>
  <c r="GU76" i="36"/>
  <c r="GV77" i="36" s="1"/>
  <c r="FH80" i="37" s="1"/>
  <c r="GB76" i="36"/>
  <c r="GC77" i="36" s="1"/>
  <c r="FV76" i="36"/>
  <c r="FW77" i="36" s="1"/>
  <c r="EV76" i="36"/>
  <c r="EO76" i="36"/>
  <c r="CW76" i="36"/>
  <c r="CX77" i="36" s="1"/>
  <c r="CQ76" i="36"/>
  <c r="BD76" i="36"/>
  <c r="AO76" i="36"/>
  <c r="AH76" i="36"/>
  <c r="MD75" i="36"/>
  <c r="MD76" i="36" s="1"/>
  <c r="ME77" i="36" s="1"/>
  <c r="LX75" i="36"/>
  <c r="LX76" i="36" s="1"/>
  <c r="LY77" i="36" s="1"/>
  <c r="JV75" i="36"/>
  <c r="JP75" i="36"/>
  <c r="JJ75" i="36"/>
  <c r="JJ76" i="36" s="1"/>
  <c r="JK77" i="36" s="1"/>
  <c r="JD75" i="36"/>
  <c r="JD76" i="36" s="1"/>
  <c r="JE77" i="36" s="1"/>
  <c r="IX75" i="36"/>
  <c r="IR75" i="36"/>
  <c r="IL75" i="36"/>
  <c r="IL76" i="36" s="1"/>
  <c r="IM77" i="36" s="1"/>
  <c r="IF75" i="36"/>
  <c r="IF76" i="36" s="1"/>
  <c r="IG77" i="36" s="1"/>
  <c r="HZ75" i="36"/>
  <c r="HT75" i="36"/>
  <c r="HN75" i="36"/>
  <c r="HN76" i="36" s="1"/>
  <c r="HO77" i="36" s="1"/>
  <c r="HH75" i="36"/>
  <c r="HH76" i="36" s="1"/>
  <c r="HI77" i="36" s="1"/>
  <c r="HB75" i="36"/>
  <c r="GU75" i="36"/>
  <c r="GN75" i="36"/>
  <c r="GN76" i="36" s="1"/>
  <c r="GO77" i="36" s="1"/>
  <c r="GH75" i="36"/>
  <c r="GH76" i="36" s="1"/>
  <c r="GI77" i="36" s="1"/>
  <c r="GB75" i="36"/>
  <c r="FV75" i="36"/>
  <c r="FO75" i="36"/>
  <c r="FO76" i="36" s="1"/>
  <c r="FH75" i="36"/>
  <c r="FH76" i="36" s="1"/>
  <c r="EV75" i="36"/>
  <c r="EO75" i="36"/>
  <c r="DI75" i="36"/>
  <c r="DI76" i="36" s="1"/>
  <c r="DJ77" i="36" s="1"/>
  <c r="DC75" i="36"/>
  <c r="DC76" i="36" s="1"/>
  <c r="DD77" i="36" s="1"/>
  <c r="CW75" i="36"/>
  <c r="CQ75" i="36"/>
  <c r="BD75" i="36"/>
  <c r="AV75" i="36"/>
  <c r="AV76" i="36" s="1"/>
  <c r="AO75" i="36"/>
  <c r="AH75" i="36"/>
  <c r="AA75" i="36"/>
  <c r="AA76" i="36" s="1"/>
  <c r="U75" i="36"/>
  <c r="U76" i="36" s="1"/>
  <c r="V77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Y65" i="36"/>
  <c r="LT65" i="36"/>
  <c r="LP65" i="36"/>
  <c r="LJ65" i="36"/>
  <c r="LD65" i="36"/>
  <c r="KX65" i="36"/>
  <c r="KR65" i="36"/>
  <c r="KM65" i="36"/>
  <c r="KH65" i="36"/>
  <c r="KC65" i="36"/>
  <c r="JX65" i="36"/>
  <c r="JR65" i="36"/>
  <c r="JL65" i="36"/>
  <c r="JK65" i="36"/>
  <c r="JF65" i="36"/>
  <c r="IZ65" i="36"/>
  <c r="IT65" i="36"/>
  <c r="IN65" i="36"/>
  <c r="IM65" i="36"/>
  <c r="IH65" i="36"/>
  <c r="IB65" i="36"/>
  <c r="HV65" i="36"/>
  <c r="HP65" i="36"/>
  <c r="HO65" i="36"/>
  <c r="HJ65" i="36"/>
  <c r="HD65" i="36"/>
  <c r="GW65" i="36"/>
  <c r="GP65" i="36"/>
  <c r="GO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JV64" i="36"/>
  <c r="JW65" i="36" s="1"/>
  <c r="JP64" i="36"/>
  <c r="JQ65" i="36" s="1"/>
  <c r="JJ64" i="36"/>
  <c r="JD64" i="36"/>
  <c r="JE65" i="36" s="1"/>
  <c r="IX64" i="36"/>
  <c r="IY65" i="36" s="1"/>
  <c r="IR64" i="36"/>
  <c r="IS65" i="36" s="1"/>
  <c r="IL64" i="36"/>
  <c r="IF64" i="36"/>
  <c r="IG65" i="36" s="1"/>
  <c r="HZ64" i="36"/>
  <c r="IA65" i="36" s="1"/>
  <c r="HT64" i="36"/>
  <c r="HU65" i="36" s="1"/>
  <c r="HN64" i="36"/>
  <c r="HH64" i="36"/>
  <c r="HI65" i="36" s="1"/>
  <c r="HB64" i="36"/>
  <c r="HC65" i="36" s="1"/>
  <c r="FJ68" i="37" s="1"/>
  <c r="GU64" i="36"/>
  <c r="GV65" i="36" s="1"/>
  <c r="FH68" i="37" s="1"/>
  <c r="GN64" i="36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X65" i="36" s="1"/>
  <c r="CQ64" i="36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OP45" i="36"/>
  <c r="OP46" i="36" s="1"/>
  <c r="LC45" i="36"/>
  <c r="LC46" i="36" s="1"/>
  <c r="KW45" i="36"/>
  <c r="KW46" i="36" s="1"/>
  <c r="KQ45" i="36"/>
  <c r="GK45" i="36"/>
  <c r="GK46" i="36" s="1"/>
  <c r="EN45" i="36"/>
  <c r="EN46" i="36" s="1"/>
  <c r="QB44" i="36"/>
  <c r="PV44" i="36"/>
  <c r="PQ44" i="36"/>
  <c r="PO44" i="36"/>
  <c r="PP44" i="36" s="1"/>
  <c r="PK44" i="36"/>
  <c r="PE44" i="36"/>
  <c r="OZ44" i="36"/>
  <c r="OW44" i="36"/>
  <c r="OS44" i="36"/>
  <c r="OP44" i="36"/>
  <c r="OQ44" i="36" s="1"/>
  <c r="N90" i="37" s="1"/>
  <c r="OL44" i="36"/>
  <c r="OG44" i="36"/>
  <c r="NZ44" i="36"/>
  <c r="NS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W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K44" i="36"/>
  <c r="GL44" i="36" s="1"/>
  <c r="GG44" i="36"/>
  <c r="GD44" i="36"/>
  <c r="FZ44" i="36"/>
  <c r="FX44" i="36"/>
  <c r="FT44" i="36"/>
  <c r="FR44" i="36"/>
  <c r="FS44" i="36" s="1"/>
  <c r="FN44" i="36"/>
  <c r="FL44" i="36"/>
  <c r="FM44" i="36" s="1"/>
  <c r="FH44" i="36"/>
  <c r="FF44" i="36"/>
  <c r="FB44" i="36"/>
  <c r="EZ44" i="36"/>
  <c r="EV44" i="36"/>
  <c r="ET44" i="36"/>
  <c r="EU44" i="36" s="1"/>
  <c r="EP44" i="36"/>
  <c r="EN44" i="36"/>
  <c r="EO44" i="36" s="1"/>
  <c r="EJ44" i="36"/>
  <c r="EH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L44" i="36"/>
  <c r="BG44" i="36"/>
  <c r="BE44" i="36"/>
  <c r="BF44" i="36" s="1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O43" i="36"/>
  <c r="PP43" i="36" s="1"/>
  <c r="PK43" i="36"/>
  <c r="PI43" i="36"/>
  <c r="PJ43" i="36" s="1"/>
  <c r="PE43" i="36"/>
  <c r="OZ43" i="36"/>
  <c r="OW43" i="36"/>
  <c r="OX43" i="36" s="1"/>
  <c r="P89" i="37" s="1"/>
  <c r="OS43" i="36"/>
  <c r="OP43" i="36"/>
  <c r="OQ43" i="36" s="1"/>
  <c r="N89" i="37" s="1"/>
  <c r="OL43" i="36"/>
  <c r="OG43" i="36"/>
  <c r="NZ43" i="36"/>
  <c r="NS43" i="36"/>
  <c r="NR43" i="36"/>
  <c r="NM43" i="36"/>
  <c r="NG43" i="36"/>
  <c r="NB43" i="36"/>
  <c r="MZ43" i="36"/>
  <c r="MV43" i="36"/>
  <c r="MP43" i="36"/>
  <c r="MK43" i="36"/>
  <c r="MI43" i="36"/>
  <c r="MJ43" i="36" s="1"/>
  <c r="ME43" i="36"/>
  <c r="MC43" i="36"/>
  <c r="MD43" i="36" s="1"/>
  <c r="LY43" i="36"/>
  <c r="LV43" i="36"/>
  <c r="LW43" i="36" s="1"/>
  <c r="AI89" i="37" s="1"/>
  <c r="LR43" i="36"/>
  <c r="LO43" i="36"/>
  <c r="LP43" i="36" s="1"/>
  <c r="AG89" i="37" s="1"/>
  <c r="LK43" i="36"/>
  <c r="LI43" i="36"/>
  <c r="LE43" i="36"/>
  <c r="LD43" i="36"/>
  <c r="KY43" i="36"/>
  <c r="KW43" i="36"/>
  <c r="AM89" i="37" s="1"/>
  <c r="KS43" i="36"/>
  <c r="KR43" i="36"/>
  <c r="KM43" i="36"/>
  <c r="KH43" i="36"/>
  <c r="KB43" i="36"/>
  <c r="KA43" i="36"/>
  <c r="JZ43" i="36"/>
  <c r="JZ44" i="36" s="1"/>
  <c r="JZ45" i="36" s="1"/>
  <c r="JZ46" i="36" s="1"/>
  <c r="JV43" i="36"/>
  <c r="JT43" i="36"/>
  <c r="JT44" i="36" s="1"/>
  <c r="JT45" i="36" s="1"/>
  <c r="JT46" i="36" s="1"/>
  <c r="JP43" i="36"/>
  <c r="JJ43" i="36"/>
  <c r="JD43" i="36"/>
  <c r="JC43" i="36"/>
  <c r="JB43" i="36"/>
  <c r="JB44" i="36" s="1"/>
  <c r="JB45" i="36" s="1"/>
  <c r="JB46" i="36" s="1"/>
  <c r="IX43" i="36"/>
  <c r="IV43" i="36"/>
  <c r="IV44" i="36" s="1"/>
  <c r="IW44" i="36" s="1"/>
  <c r="IR43" i="36"/>
  <c r="IL43" i="36"/>
  <c r="IF43" i="36"/>
  <c r="IE43" i="36"/>
  <c r="ID43" i="36"/>
  <c r="HZ43" i="36"/>
  <c r="HW43" i="36"/>
  <c r="HW44" i="36" s="1"/>
  <c r="HW45" i="36" s="1"/>
  <c r="HW46" i="36" s="1"/>
  <c r="HS43" i="36"/>
  <c r="HL43" i="36"/>
  <c r="HG43" i="36"/>
  <c r="HD43" i="36"/>
  <c r="HE43" i="36" s="1"/>
  <c r="GZ43" i="36"/>
  <c r="GW43" i="36"/>
  <c r="GX43" i="36" s="1"/>
  <c r="GS43" i="36"/>
  <c r="GN43" i="36"/>
  <c r="GK43" i="36"/>
  <c r="GL43" i="36" s="1"/>
  <c r="GG43" i="36"/>
  <c r="GD43" i="36"/>
  <c r="GE43" i="36" s="1"/>
  <c r="FZ43" i="36"/>
  <c r="FX43" i="36"/>
  <c r="FY43" i="36" s="1"/>
  <c r="FT43" i="36"/>
  <c r="FR43" i="36"/>
  <c r="FS43" i="36" s="1"/>
  <c r="FN43" i="36"/>
  <c r="FL43" i="36"/>
  <c r="FM43" i="36" s="1"/>
  <c r="FH43" i="36"/>
  <c r="FF43" i="36"/>
  <c r="FG43" i="36" s="1"/>
  <c r="FB43" i="36"/>
  <c r="EZ43" i="36"/>
  <c r="FA43" i="36" s="1"/>
  <c r="EV43" i="36"/>
  <c r="ET43" i="36"/>
  <c r="EU43" i="36" s="1"/>
  <c r="EP43" i="36"/>
  <c r="EN43" i="36"/>
  <c r="EO43" i="36" s="1"/>
  <c r="EJ43" i="36"/>
  <c r="EH43" i="36"/>
  <c r="EI43" i="36" s="1"/>
  <c r="ED43" i="36"/>
  <c r="DY43" i="36"/>
  <c r="DS43" i="36"/>
  <c r="DM43" i="36"/>
  <c r="DH43" i="36"/>
  <c r="DB43" i="36"/>
  <c r="CV43" i="36"/>
  <c r="CP43" i="36"/>
  <c r="CJ43" i="36"/>
  <c r="CE43" i="36"/>
  <c r="CC43" i="36"/>
  <c r="CD43" i="36" s="1"/>
  <c r="BY43" i="36"/>
  <c r="BW43" i="36"/>
  <c r="BX43" i="36" s="1"/>
  <c r="BS43" i="36"/>
  <c r="BN43" i="36"/>
  <c r="BL43" i="36"/>
  <c r="DP89" i="37" s="1"/>
  <c r="BG43" i="36"/>
  <c r="BE43" i="36"/>
  <c r="BF43" i="36" s="1"/>
  <c r="AZ43" i="36"/>
  <c r="AU43" i="36"/>
  <c r="AN43" i="36"/>
  <c r="AM43" i="36"/>
  <c r="AG43" i="36"/>
  <c r="AB43" i="36"/>
  <c r="U43" i="36"/>
  <c r="S43" i="36"/>
  <c r="R43" i="36"/>
  <c r="R44" i="36" s="1"/>
  <c r="R45" i="36" s="1"/>
  <c r="R46" i="36" s="1"/>
  <c r="N43" i="36"/>
  <c r="K43" i="36"/>
  <c r="I43" i="36"/>
  <c r="C43" i="36"/>
  <c r="QF42" i="36"/>
  <c r="QG42" i="36" s="1"/>
  <c r="QB42" i="36"/>
  <c r="PZ42" i="36"/>
  <c r="QA42" i="36" s="1"/>
  <c r="PV42" i="36"/>
  <c r="PQ42" i="36"/>
  <c r="PO42" i="36"/>
  <c r="PP42" i="36" s="1"/>
  <c r="PK42" i="36"/>
  <c r="PI42" i="36"/>
  <c r="PJ42" i="36" s="1"/>
  <c r="PE42" i="36"/>
  <c r="OZ42" i="36"/>
  <c r="OX42" i="36"/>
  <c r="P88" i="37" s="1"/>
  <c r="OW42" i="36"/>
  <c r="OS42" i="36"/>
  <c r="OQ42" i="36"/>
  <c r="N88" i="37" s="1"/>
  <c r="OP42" i="36"/>
  <c r="OL42" i="36"/>
  <c r="OG42" i="36"/>
  <c r="OF42" i="36"/>
  <c r="K88" i="37" s="1"/>
  <c r="OE42" i="36"/>
  <c r="OE43" i="36" s="1"/>
  <c r="OE44" i="36" s="1"/>
  <c r="OF44" i="36" s="1"/>
  <c r="K90" i="37" s="1"/>
  <c r="NZ42" i="36"/>
  <c r="NX42" i="36"/>
  <c r="NX43" i="36" s="1"/>
  <c r="NX44" i="36" s="1"/>
  <c r="NS42" i="36"/>
  <c r="NQ42" i="36"/>
  <c r="NQ43" i="36" s="1"/>
  <c r="NQ44" i="36" s="1"/>
  <c r="NM42" i="36"/>
  <c r="NL42" i="36"/>
  <c r="NK42" i="36"/>
  <c r="NK43" i="36" s="1"/>
  <c r="NK44" i="36" s="1"/>
  <c r="NL44" i="36" s="1"/>
  <c r="NG42" i="36"/>
  <c r="NB42" i="36"/>
  <c r="MZ42" i="36"/>
  <c r="MV42" i="36"/>
  <c r="MT42" i="36"/>
  <c r="MU42" i="36" s="1"/>
  <c r="MP42" i="36"/>
  <c r="MK42" i="36"/>
  <c r="MI42" i="36"/>
  <c r="MJ42" i="36" s="1"/>
  <c r="ME42" i="36"/>
  <c r="MC42" i="36"/>
  <c r="MD42" i="36" s="1"/>
  <c r="LY42" i="36"/>
  <c r="LV42" i="36"/>
  <c r="LW42" i="36" s="1"/>
  <c r="AI88" i="37" s="1"/>
  <c r="LR42" i="36"/>
  <c r="LO42" i="36"/>
  <c r="LP42" i="36" s="1"/>
  <c r="AG88" i="37" s="1"/>
  <c r="LK42" i="36"/>
  <c r="LI42" i="36"/>
  <c r="AQ88" i="37" s="1"/>
  <c r="LE42" i="36"/>
  <c r="LD42" i="36"/>
  <c r="KY42" i="36"/>
  <c r="KX42" i="36"/>
  <c r="KW42" i="36"/>
  <c r="AM88" i="37" s="1"/>
  <c r="KS42" i="36"/>
  <c r="KR42" i="36"/>
  <c r="KM42" i="36"/>
  <c r="KH42" i="36"/>
  <c r="KF42" i="36"/>
  <c r="KG42" i="36" s="1"/>
  <c r="KB42" i="36"/>
  <c r="JZ42" i="36"/>
  <c r="KA42" i="36" s="1"/>
  <c r="JV42" i="36"/>
  <c r="JT42" i="36"/>
  <c r="JU42" i="36" s="1"/>
  <c r="JP42" i="36"/>
  <c r="JN42" i="36"/>
  <c r="JO42" i="36" s="1"/>
  <c r="JJ42" i="36"/>
  <c r="JH42" i="36"/>
  <c r="JI42" i="36" s="1"/>
  <c r="JD42" i="36"/>
  <c r="JB42" i="36"/>
  <c r="JC42" i="36" s="1"/>
  <c r="IX42" i="36"/>
  <c r="IV42" i="36"/>
  <c r="IW42" i="36" s="1"/>
  <c r="IR42" i="36"/>
  <c r="IP42" i="36"/>
  <c r="IQ42" i="36" s="1"/>
  <c r="IL42" i="36"/>
  <c r="IJ42" i="36"/>
  <c r="IJ43" i="36" s="1"/>
  <c r="IF42" i="36"/>
  <c r="ID42" i="36"/>
  <c r="HZ42" i="36"/>
  <c r="HW42" i="36"/>
  <c r="HX42" i="36" s="1"/>
  <c r="HS42" i="36"/>
  <c r="HP42" i="36"/>
  <c r="HQ42" i="36" s="1"/>
  <c r="HL42" i="36"/>
  <c r="HG42" i="36"/>
  <c r="HD42" i="36"/>
  <c r="HE42" i="36" s="1"/>
  <c r="GZ42" i="36"/>
  <c r="GW42" i="36"/>
  <c r="GX42" i="36" s="1"/>
  <c r="GS42" i="36"/>
  <c r="GN42" i="36"/>
  <c r="GL42" i="36"/>
  <c r="GK42" i="36"/>
  <c r="GG42" i="36"/>
  <c r="GE42" i="36"/>
  <c r="GD42" i="36"/>
  <c r="FZ42" i="36"/>
  <c r="FY42" i="36"/>
  <c r="FX42" i="36"/>
  <c r="FT42" i="36"/>
  <c r="FS42" i="36"/>
  <c r="FR42" i="36"/>
  <c r="FN42" i="36"/>
  <c r="FM42" i="36"/>
  <c r="FL42" i="36"/>
  <c r="FH42" i="36"/>
  <c r="FG42" i="36"/>
  <c r="FF42" i="36"/>
  <c r="FB42" i="36"/>
  <c r="FA42" i="36"/>
  <c r="EZ42" i="36"/>
  <c r="EV42" i="36"/>
  <c r="EU42" i="36"/>
  <c r="ET42" i="36"/>
  <c r="EP42" i="36"/>
  <c r="EO42" i="36"/>
  <c r="EN42" i="36"/>
  <c r="EJ42" i="36"/>
  <c r="EI42" i="36"/>
  <c r="EH42" i="36"/>
  <c r="ED42" i="36"/>
  <c r="DY42" i="36"/>
  <c r="DX42" i="36"/>
  <c r="DW42" i="36"/>
  <c r="DW43" i="36" s="1"/>
  <c r="DW44" i="36" s="1"/>
  <c r="DS42" i="36"/>
  <c r="DR42" i="36"/>
  <c r="DQ42" i="36"/>
  <c r="DQ43" i="36" s="1"/>
  <c r="DQ44" i="36" s="1"/>
  <c r="DR44" i="36" s="1"/>
  <c r="DM42" i="36"/>
  <c r="DH42" i="36"/>
  <c r="DF42" i="36"/>
  <c r="DG42" i="36" s="1"/>
  <c r="DB42" i="36"/>
  <c r="CZ42" i="36"/>
  <c r="DA42" i="36" s="1"/>
  <c r="CV42" i="36"/>
  <c r="CT42" i="36"/>
  <c r="CU42" i="36" s="1"/>
  <c r="CP42" i="36"/>
  <c r="CN42" i="36"/>
  <c r="CO42" i="36" s="1"/>
  <c r="CJ42" i="36"/>
  <c r="CE42" i="36"/>
  <c r="CC42" i="36"/>
  <c r="CD42" i="36" s="1"/>
  <c r="BY42" i="36"/>
  <c r="BW42" i="36"/>
  <c r="BX42" i="36" s="1"/>
  <c r="BS42" i="36"/>
  <c r="BN42" i="36"/>
  <c r="BM42" i="36"/>
  <c r="BL42" i="36"/>
  <c r="DP88" i="37" s="1"/>
  <c r="BG42" i="36"/>
  <c r="BF42" i="36"/>
  <c r="BE42" i="36"/>
  <c r="AZ42" i="36"/>
  <c r="AU42" i="36"/>
  <c r="AS42" i="36"/>
  <c r="AS43" i="36" s="1"/>
  <c r="AS44" i="36" s="1"/>
  <c r="AT44" i="36" s="1"/>
  <c r="AN42" i="36"/>
  <c r="AL42" i="36"/>
  <c r="AL43" i="36" s="1"/>
  <c r="AL44" i="36" s="1"/>
  <c r="AG42" i="36"/>
  <c r="AB42" i="36"/>
  <c r="Y42" i="36"/>
  <c r="Z42" i="36" s="1"/>
  <c r="U42" i="36"/>
  <c r="R42" i="36"/>
  <c r="S42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Y34" i="36"/>
  <c r="I80" i="37" s="1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G34" i="36"/>
  <c r="FB34" i="36"/>
  <c r="EV34" i="36"/>
  <c r="EP34" i="36"/>
  <c r="EJ34" i="36"/>
  <c r="EI34" i="36"/>
  <c r="ED34" i="36"/>
  <c r="DY34" i="36"/>
  <c r="DS34" i="36"/>
  <c r="DM34" i="36"/>
  <c r="DH34" i="36"/>
  <c r="DB34" i="36"/>
  <c r="CV34" i="36"/>
  <c r="CP34" i="36"/>
  <c r="CO34" i="36"/>
  <c r="CJ34" i="36"/>
  <c r="CE34" i="36"/>
  <c r="BY34" i="36"/>
  <c r="BS34" i="36"/>
  <c r="BN34" i="36"/>
  <c r="BG34" i="36"/>
  <c r="AZ34" i="36"/>
  <c r="AU34" i="36"/>
  <c r="AT34" i="36"/>
  <c r="AN34" i="36"/>
  <c r="AG34" i="36"/>
  <c r="AB34" i="36"/>
  <c r="Z34" i="36"/>
  <c r="U34" i="36"/>
  <c r="S34" i="36"/>
  <c r="N34" i="36"/>
  <c r="K34" i="36"/>
  <c r="I34" i="36"/>
  <c r="C34" i="36"/>
  <c r="PO33" i="36"/>
  <c r="PP34" i="36" s="1"/>
  <c r="PI33" i="36"/>
  <c r="PJ34" i="36" s="1"/>
  <c r="OE33" i="36"/>
  <c r="OF34" i="36" s="1"/>
  <c r="K80" i="37" s="1"/>
  <c r="NX33" i="36"/>
  <c r="MZ33" i="36"/>
  <c r="NA34" i="36" s="1"/>
  <c r="MT33" i="36"/>
  <c r="MU34" i="36" s="1"/>
  <c r="LV33" i="36"/>
  <c r="LO33" i="36"/>
  <c r="KW33" i="36"/>
  <c r="KX34" i="36" s="1"/>
  <c r="KQ33" i="36"/>
  <c r="KR34" i="36" s="1"/>
  <c r="JT33" i="36"/>
  <c r="JU34" i="36" s="1"/>
  <c r="JN33" i="36"/>
  <c r="JO34" i="36" s="1"/>
  <c r="IV33" i="36"/>
  <c r="IW34" i="36" s="1"/>
  <c r="IP33" i="36"/>
  <c r="IQ34" i="36" s="1"/>
  <c r="HW33" i="36"/>
  <c r="HP33" i="36"/>
  <c r="GK33" i="36"/>
  <c r="GD33" i="36"/>
  <c r="FL33" i="36"/>
  <c r="FM34" i="36" s="1"/>
  <c r="FF33" i="36"/>
  <c r="EN33" i="36"/>
  <c r="EO34" i="36" s="1"/>
  <c r="EH33" i="36"/>
  <c r="DF33" i="36"/>
  <c r="DG34" i="36" s="1"/>
  <c r="CZ33" i="36"/>
  <c r="DA34" i="36" s="1"/>
  <c r="CC33" i="36"/>
  <c r="CD34" i="36" s="1"/>
  <c r="BW33" i="36"/>
  <c r="BX34" i="36" s="1"/>
  <c r="AS33" i="36"/>
  <c r="AL33" i="36"/>
  <c r="AM34" i="36" s="1"/>
  <c r="QF32" i="36"/>
  <c r="QF33" i="36" s="1"/>
  <c r="QG34" i="36" s="1"/>
  <c r="PZ32" i="36"/>
  <c r="PZ33" i="36" s="1"/>
  <c r="QA34" i="36" s="1"/>
  <c r="PO32" i="36"/>
  <c r="PI32" i="36"/>
  <c r="OW32" i="36"/>
  <c r="OW33" i="36" s="1"/>
  <c r="OX34" i="36" s="1"/>
  <c r="P80" i="37" s="1"/>
  <c r="OP32" i="36"/>
  <c r="OP33" i="36" s="1"/>
  <c r="OQ34" i="36" s="1"/>
  <c r="N80" i="37" s="1"/>
  <c r="N91" i="37" s="1"/>
  <c r="OE32" i="36"/>
  <c r="NX32" i="36"/>
  <c r="NQ32" i="36"/>
  <c r="NQ33" i="36" s="1"/>
  <c r="NR34" i="36" s="1"/>
  <c r="NK32" i="36"/>
  <c r="NK33" i="36" s="1"/>
  <c r="NL34" i="36" s="1"/>
  <c r="MZ32" i="36"/>
  <c r="MT32" i="36"/>
  <c r="MI32" i="36"/>
  <c r="MI33" i="36" s="1"/>
  <c r="MJ34" i="36" s="1"/>
  <c r="MC32" i="36"/>
  <c r="MC33" i="36" s="1"/>
  <c r="MD34" i="36" s="1"/>
  <c r="LV32" i="36"/>
  <c r="LO32" i="36"/>
  <c r="LI32" i="36"/>
  <c r="LI33" i="36" s="1"/>
  <c r="LJ34" i="36" s="1"/>
  <c r="LC32" i="36"/>
  <c r="LC33" i="36" s="1"/>
  <c r="LD34" i="36" s="1"/>
  <c r="KW32" i="36"/>
  <c r="KQ32" i="36"/>
  <c r="KF32" i="36"/>
  <c r="KF33" i="36" s="1"/>
  <c r="KG34" i="36" s="1"/>
  <c r="JZ32" i="36"/>
  <c r="JZ33" i="36" s="1"/>
  <c r="KA34" i="36" s="1"/>
  <c r="JT32" i="36"/>
  <c r="JN32" i="36"/>
  <c r="JH32" i="36"/>
  <c r="JH33" i="36" s="1"/>
  <c r="JI34" i="36" s="1"/>
  <c r="JB32" i="36"/>
  <c r="JB33" i="36" s="1"/>
  <c r="JC34" i="36" s="1"/>
  <c r="IV32" i="36"/>
  <c r="IP32" i="36"/>
  <c r="IJ32" i="36"/>
  <c r="IJ33" i="36" s="1"/>
  <c r="IK34" i="36" s="1"/>
  <c r="ID32" i="36"/>
  <c r="ID33" i="36" s="1"/>
  <c r="IE34" i="36" s="1"/>
  <c r="HW32" i="36"/>
  <c r="HP32" i="36"/>
  <c r="HD32" i="36"/>
  <c r="HD33" i="36" s="1"/>
  <c r="GW32" i="36"/>
  <c r="GW33" i="36" s="1"/>
  <c r="GK32" i="36"/>
  <c r="GD32" i="36"/>
  <c r="FX32" i="36"/>
  <c r="FX33" i="36" s="1"/>
  <c r="FY34" i="36" s="1"/>
  <c r="FR32" i="36"/>
  <c r="FR33" i="36" s="1"/>
  <c r="FS34" i="36" s="1"/>
  <c r="FL32" i="36"/>
  <c r="FF32" i="36"/>
  <c r="EZ32" i="36"/>
  <c r="EZ33" i="36" s="1"/>
  <c r="FA34" i="36" s="1"/>
  <c r="ET32" i="36"/>
  <c r="ET33" i="36" s="1"/>
  <c r="EU34" i="36" s="1"/>
  <c r="EN32" i="36"/>
  <c r="EH32" i="36"/>
  <c r="DW32" i="36"/>
  <c r="DW33" i="36" s="1"/>
  <c r="DX34" i="36" s="1"/>
  <c r="DQ32" i="36"/>
  <c r="DQ33" i="36" s="1"/>
  <c r="DR34" i="36" s="1"/>
  <c r="DF32" i="36"/>
  <c r="CZ32" i="36"/>
  <c r="CT32" i="36"/>
  <c r="CT33" i="36" s="1"/>
  <c r="CU34" i="36" s="1"/>
  <c r="CN32" i="36"/>
  <c r="CN33" i="36" s="1"/>
  <c r="CC32" i="36"/>
  <c r="BW32" i="36"/>
  <c r="BL32" i="36"/>
  <c r="BL33" i="36" s="1"/>
  <c r="BM34" i="36" s="1"/>
  <c r="BE32" i="36"/>
  <c r="BE33" i="36" s="1"/>
  <c r="BF34" i="36" s="1"/>
  <c r="AS32" i="36"/>
  <c r="AL32" i="36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G22" i="36"/>
  <c r="QB22" i="36"/>
  <c r="QA22" i="36"/>
  <c r="PV22" i="36"/>
  <c r="PQ22" i="36"/>
  <c r="PK22" i="36"/>
  <c r="PJ22" i="36"/>
  <c r="PE22" i="36"/>
  <c r="OZ22" i="36"/>
  <c r="OS22" i="36"/>
  <c r="OL22" i="36"/>
  <c r="OG22" i="36"/>
  <c r="OF22" i="36"/>
  <c r="K68" i="37" s="1"/>
  <c r="NZ22" i="36"/>
  <c r="NS22" i="36"/>
  <c r="NM22" i="36"/>
  <c r="NL22" i="36"/>
  <c r="NG22" i="36"/>
  <c r="NB22" i="36"/>
  <c r="NA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J22" i="36"/>
  <c r="LE22" i="36"/>
  <c r="KY22" i="36"/>
  <c r="KS22" i="36"/>
  <c r="KR22" i="36"/>
  <c r="KM22" i="36"/>
  <c r="KH22" i="36"/>
  <c r="KB22" i="36"/>
  <c r="JV22" i="36"/>
  <c r="JU22" i="36"/>
  <c r="JP22" i="36"/>
  <c r="JO22" i="36"/>
  <c r="JJ22" i="36"/>
  <c r="JD22" i="36"/>
  <c r="IX22" i="36"/>
  <c r="IW22" i="36"/>
  <c r="IR22" i="36"/>
  <c r="IQ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EV22" i="36"/>
  <c r="EU22" i="36"/>
  <c r="EP22" i="36"/>
  <c r="EO22" i="36"/>
  <c r="EJ22" i="36"/>
  <c r="ED22" i="36"/>
  <c r="DY22" i="36"/>
  <c r="DX22" i="36"/>
  <c r="DS22" i="36"/>
  <c r="DM22" i="36"/>
  <c r="DH22" i="36"/>
  <c r="DG22" i="36"/>
  <c r="DB22" i="36"/>
  <c r="DA22" i="36"/>
  <c r="CV22" i="36"/>
  <c r="CP22" i="36"/>
  <c r="CJ22" i="36"/>
  <c r="CE22" i="36"/>
  <c r="CD22" i="36"/>
  <c r="BY22" i="36"/>
  <c r="BS22" i="36"/>
  <c r="BN22" i="36"/>
  <c r="BG22" i="36"/>
  <c r="BF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F21" i="36"/>
  <c r="PZ21" i="36"/>
  <c r="PO21" i="36"/>
  <c r="PP22" i="36" s="1"/>
  <c r="PI21" i="36"/>
  <c r="OW21" i="36"/>
  <c r="OX22" i="36" s="1"/>
  <c r="P68" i="37" s="1"/>
  <c r="OP21" i="36"/>
  <c r="OQ22" i="36" s="1"/>
  <c r="N68" i="37" s="1"/>
  <c r="OE21" i="36"/>
  <c r="NX21" i="36"/>
  <c r="NY22" i="36" s="1"/>
  <c r="I68" i="37" s="1"/>
  <c r="NQ21" i="36"/>
  <c r="NR22" i="36" s="1"/>
  <c r="NK21" i="36"/>
  <c r="MZ21" i="36"/>
  <c r="MT21" i="36"/>
  <c r="MU22" i="36" s="1"/>
  <c r="MI21" i="36"/>
  <c r="MJ22" i="36" s="1"/>
  <c r="MC21" i="36"/>
  <c r="MD22" i="36" s="1"/>
  <c r="LV21" i="36"/>
  <c r="LO21" i="36"/>
  <c r="LI21" i="36"/>
  <c r="LC21" i="36"/>
  <c r="LD22" i="36" s="1"/>
  <c r="KW21" i="36"/>
  <c r="KX22" i="36" s="1"/>
  <c r="KQ21" i="36"/>
  <c r="KF21" i="36"/>
  <c r="KG22" i="36" s="1"/>
  <c r="JZ21" i="36"/>
  <c r="KA22" i="36" s="1"/>
  <c r="JT21" i="36"/>
  <c r="JN21" i="36"/>
  <c r="JH21" i="36"/>
  <c r="JI22" i="36" s="1"/>
  <c r="JB21" i="36"/>
  <c r="JC22" i="36" s="1"/>
  <c r="IV21" i="36"/>
  <c r="IP21" i="36"/>
  <c r="IJ21" i="36"/>
  <c r="IK22" i="36" s="1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FA22" i="36" s="1"/>
  <c r="ET21" i="36"/>
  <c r="EN21" i="36"/>
  <c r="EH21" i="36"/>
  <c r="EI22" i="36" s="1"/>
  <c r="DW21" i="36"/>
  <c r="DQ21" i="36"/>
  <c r="DR22" i="36" s="1"/>
  <c r="DF21" i="36"/>
  <c r="CZ21" i="36"/>
  <c r="CT21" i="36"/>
  <c r="CU22" i="36" s="1"/>
  <c r="CN21" i="36"/>
  <c r="CO22" i="36" s="1"/>
  <c r="CC21" i="36"/>
  <c r="BW21" i="36"/>
  <c r="BX22" i="36" s="1"/>
  <c r="BL21" i="36"/>
  <c r="BM22" i="36" s="1"/>
  <c r="BE21" i="36"/>
  <c r="AS21" i="36"/>
  <c r="AT22" i="36" s="1"/>
  <c r="AL21" i="36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C263" i="37"/>
  <c r="AZ263" i="37"/>
  <c r="O263" i="37"/>
  <c r="C263" i="37"/>
  <c r="BC250" i="37"/>
  <c r="AZ250" i="37"/>
  <c r="O250" i="37"/>
  <c r="C250" i="37"/>
  <c r="BC239" i="37"/>
  <c r="BC251" i="37" s="1"/>
  <c r="BC264" i="37" s="1"/>
  <c r="AZ239" i="37"/>
  <c r="AZ251" i="37" s="1"/>
  <c r="AZ264" i="37" s="1"/>
  <c r="O239" i="37"/>
  <c r="O251" i="37" s="1"/>
  <c r="O264" i="37" s="1"/>
  <c r="C239" i="37"/>
  <c r="C251" i="37" s="1"/>
  <c r="C264" i="37" s="1"/>
  <c r="CB207" i="37"/>
  <c r="CB208" i="37" s="1"/>
  <c r="BZ207" i="37"/>
  <c r="BX207" i="37"/>
  <c r="BX208" i="37" s="1"/>
  <c r="BV207" i="37"/>
  <c r="CB196" i="37"/>
  <c r="BZ196" i="37"/>
  <c r="BZ208" i="37" s="1"/>
  <c r="BX196" i="37"/>
  <c r="BV196" i="37"/>
  <c r="BV208" i="37" s="1"/>
  <c r="S165" i="37"/>
  <c r="H165" i="37"/>
  <c r="C165" i="37"/>
  <c r="AJ164" i="37"/>
  <c r="S164" i="37"/>
  <c r="J164" i="37"/>
  <c r="H164" i="37"/>
  <c r="E164" i="37"/>
  <c r="C164" i="37"/>
  <c r="AJ153" i="37"/>
  <c r="AJ165" i="37" s="1"/>
  <c r="S153" i="37"/>
  <c r="J153" i="37"/>
  <c r="J165" i="37" s="1"/>
  <c r="H153" i="37"/>
  <c r="E153" i="37"/>
  <c r="E165" i="37" s="1"/>
  <c r="C153" i="37"/>
  <c r="HD134" i="37"/>
  <c r="FR134" i="37"/>
  <c r="FP134" i="37"/>
  <c r="FF134" i="37"/>
  <c r="FB134" i="37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P110" i="37"/>
  <c r="KP122" i="37" s="1"/>
  <c r="JK110" i="37"/>
  <c r="JK122" i="37" s="1"/>
  <c r="HD110" i="37"/>
  <c r="HD122" i="37" s="1"/>
  <c r="HD135" i="37" s="1"/>
  <c r="GB110" i="37"/>
  <c r="GB122" i="37" s="1"/>
  <c r="FZ110" i="37"/>
  <c r="FZ122" i="37" s="1"/>
  <c r="FX110" i="37"/>
  <c r="FX122" i="37" s="1"/>
  <c r="FV110" i="37"/>
  <c r="FV122" i="37" s="1"/>
  <c r="FT110" i="37"/>
  <c r="FT122" i="37" s="1"/>
  <c r="FR110" i="37"/>
  <c r="FR122" i="37" s="1"/>
  <c r="FR135" i="37" s="1"/>
  <c r="FP110" i="37"/>
  <c r="FP122" i="37" s="1"/>
  <c r="FP135" i="37" s="1"/>
  <c r="FN110" i="37"/>
  <c r="FN122" i="37" s="1"/>
  <c r="FL110" i="37"/>
  <c r="FL122" i="37" s="1"/>
  <c r="FJ110" i="37"/>
  <c r="FJ122" i="37" s="1"/>
  <c r="FH110" i="37"/>
  <c r="FH122" i="37" s="1"/>
  <c r="FF110" i="37"/>
  <c r="FF122" i="37" s="1"/>
  <c r="FF135" i="37" s="1"/>
  <c r="FD110" i="37"/>
  <c r="FD122" i="37" s="1"/>
  <c r="FB110" i="37"/>
  <c r="FB122" i="37" s="1"/>
  <c r="FB135" i="37" s="1"/>
  <c r="EZ110" i="37"/>
  <c r="EZ122" i="37" s="1"/>
  <c r="EX110" i="37"/>
  <c r="EX122" i="37" s="1"/>
  <c r="EV110" i="37"/>
  <c r="EV122" i="37" s="1"/>
  <c r="ET110" i="37"/>
  <c r="ET122" i="37" s="1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D122" i="37" s="1"/>
  <c r="EB110" i="37"/>
  <c r="EB122" i="37" s="1"/>
  <c r="DZ110" i="37"/>
  <c r="DZ122" i="37" s="1"/>
  <c r="DX110" i="37"/>
  <c r="DX122" i="37" s="1"/>
  <c r="DV110" i="37"/>
  <c r="DV122" i="37" s="1"/>
  <c r="DT110" i="37"/>
  <c r="DT122" i="37" s="1"/>
  <c r="DR110" i="37"/>
  <c r="DR122" i="37" s="1"/>
  <c r="DP110" i="37"/>
  <c r="DP122" i="37" s="1"/>
  <c r="DN110" i="37"/>
  <c r="DN122" i="37" s="1"/>
  <c r="DL110" i="37"/>
  <c r="DL122" i="37" s="1"/>
  <c r="DJ110" i="37"/>
  <c r="DJ122" i="37" s="1"/>
  <c r="DH110" i="37"/>
  <c r="DH122" i="37" s="1"/>
  <c r="DF110" i="37"/>
  <c r="DF122" i="37" s="1"/>
  <c r="DD110" i="37"/>
  <c r="DD122" i="37" s="1"/>
  <c r="DB110" i="37"/>
  <c r="DB122" i="37" s="1"/>
  <c r="CZ110" i="37"/>
  <c r="CZ122" i="37" s="1"/>
  <c r="CX110" i="37"/>
  <c r="CX122" i="37" s="1"/>
  <c r="CV110" i="37"/>
  <c r="CV122" i="37" s="1"/>
  <c r="CT110" i="37"/>
  <c r="CT122" i="37" s="1"/>
  <c r="CR110" i="37"/>
  <c r="CR122" i="37" s="1"/>
  <c r="CP110" i="37"/>
  <c r="CP122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Z122" i="37" s="1"/>
  <c r="AX110" i="37"/>
  <c r="AX122" i="37" s="1"/>
  <c r="AV110" i="37"/>
  <c r="AV122" i="37" s="1"/>
  <c r="AT110" i="37"/>
  <c r="AT122" i="37" s="1"/>
  <c r="AR110" i="37"/>
  <c r="AR122" i="37" s="1"/>
  <c r="AM110" i="37"/>
  <c r="AM122" i="37" s="1"/>
  <c r="AK110" i="37"/>
  <c r="AK122" i="37" s="1"/>
  <c r="AI110" i="37"/>
  <c r="AI122" i="37" s="1"/>
  <c r="AG110" i="37"/>
  <c r="AG122" i="37" s="1"/>
  <c r="AE110" i="37"/>
  <c r="AE122" i="37" s="1"/>
  <c r="AC110" i="37"/>
  <c r="AC122" i="37" s="1"/>
  <c r="AA110" i="37"/>
  <c r="AA122" i="37" s="1"/>
  <c r="Y110" i="37"/>
  <c r="Y122" i="37" s="1"/>
  <c r="W110" i="37"/>
  <c r="W122" i="37" s="1"/>
  <c r="U110" i="37"/>
  <c r="U122" i="37" s="1"/>
  <c r="S110" i="37"/>
  <c r="S122" i="37" s="1"/>
  <c r="CS91" i="37"/>
  <c r="CQ91" i="37"/>
  <c r="CO91" i="37"/>
  <c r="CM91" i="37"/>
  <c r="AO91" i="37"/>
  <c r="AK91" i="37"/>
  <c r="FW79" i="37"/>
  <c r="FR79" i="37"/>
  <c r="FJ79" i="37"/>
  <c r="EA79" i="37"/>
  <c r="DP79" i="37"/>
  <c r="CQ79" i="37"/>
  <c r="CQ92" i="37" s="1"/>
  <c r="CM79" i="37"/>
  <c r="CM92" i="37" s="1"/>
  <c r="CI79" i="37"/>
  <c r="CE79" i="37"/>
  <c r="CA79" i="37"/>
  <c r="BF79" i="37"/>
  <c r="AO79" i="37"/>
  <c r="AO92" i="37" s="1"/>
  <c r="AK79" i="37"/>
  <c r="AK92" i="37" s="1"/>
  <c r="AG79" i="37"/>
  <c r="N79" i="37"/>
  <c r="N92" i="37" s="1"/>
  <c r="I79" i="37"/>
  <c r="FW78" i="37"/>
  <c r="FU78" i="37"/>
  <c r="FR78" i="37"/>
  <c r="FP78" i="37"/>
  <c r="FJ78" i="37"/>
  <c r="FH78" i="37"/>
  <c r="EA78" i="37"/>
  <c r="DY78" i="37"/>
  <c r="DP78" i="37"/>
  <c r="CS78" i="37"/>
  <c r="CQ78" i="37"/>
  <c r="CO78" i="37"/>
  <c r="CM78" i="37"/>
  <c r="CK78" i="37"/>
  <c r="CI78" i="37"/>
  <c r="CG78" i="37"/>
  <c r="CE78" i="37"/>
  <c r="CC78" i="37"/>
  <c r="CA78" i="37"/>
  <c r="BF78" i="37"/>
  <c r="BD78" i="37"/>
  <c r="AQ78" i="37"/>
  <c r="AO78" i="37"/>
  <c r="AM78" i="37"/>
  <c r="AK78" i="37"/>
  <c r="AI78" i="37"/>
  <c r="AG78" i="37"/>
  <c r="AA78" i="37"/>
  <c r="P78" i="37"/>
  <c r="N78" i="37"/>
  <c r="K78" i="37"/>
  <c r="I78" i="37"/>
  <c r="FW67" i="37"/>
  <c r="FU67" i="37"/>
  <c r="FU79" i="37" s="1"/>
  <c r="FR67" i="37"/>
  <c r="FP67" i="37"/>
  <c r="FP79" i="37" s="1"/>
  <c r="FJ67" i="37"/>
  <c r="FH67" i="37"/>
  <c r="FH79" i="37" s="1"/>
  <c r="EA67" i="37"/>
  <c r="DY67" i="37"/>
  <c r="DY79" i="37" s="1"/>
  <c r="DP67" i="37"/>
  <c r="CS67" i="37"/>
  <c r="CS79" i="37" s="1"/>
  <c r="CS92" i="37" s="1"/>
  <c r="CQ67" i="37"/>
  <c r="CO67" i="37"/>
  <c r="CO79" i="37" s="1"/>
  <c r="CO92" i="37" s="1"/>
  <c r="CM67" i="37"/>
  <c r="CK67" i="37"/>
  <c r="CK79" i="37" s="1"/>
  <c r="CI67" i="37"/>
  <c r="CG67" i="37"/>
  <c r="CG79" i="37" s="1"/>
  <c r="CE67" i="37"/>
  <c r="CC67" i="37"/>
  <c r="CC79" i="37" s="1"/>
  <c r="CA67" i="37"/>
  <c r="BF67" i="37"/>
  <c r="BD67" i="37"/>
  <c r="BD79" i="37" s="1"/>
  <c r="AQ67" i="37"/>
  <c r="AQ79" i="37" s="1"/>
  <c r="AO67" i="37"/>
  <c r="AM67" i="37"/>
  <c r="AM79" i="37" s="1"/>
  <c r="AK67" i="37"/>
  <c r="AI67" i="37"/>
  <c r="AI79" i="37" s="1"/>
  <c r="AG67" i="37"/>
  <c r="AA67" i="37"/>
  <c r="AA79" i="37" s="1"/>
  <c r="P67" i="37"/>
  <c r="P79" i="37" s="1"/>
  <c r="N67" i="37"/>
  <c r="K67" i="37"/>
  <c r="K79" i="37" s="1"/>
  <c r="I67" i="37"/>
  <c r="CL603" i="36"/>
  <c r="BW603" i="36"/>
  <c r="BC603" i="36"/>
  <c r="AN603" i="36"/>
  <c r="AS603" i="36"/>
  <c r="I603" i="36"/>
  <c r="CQ602" i="36"/>
  <c r="CB602" i="36"/>
  <c r="AS602" i="36"/>
  <c r="I602" i="36"/>
  <c r="CQ601" i="36"/>
  <c r="CB601" i="36"/>
  <c r="AS601" i="36"/>
  <c r="I601" i="36"/>
  <c r="CQ600" i="36"/>
  <c r="CB600" i="36"/>
  <c r="AS600" i="36"/>
  <c r="I600" i="36"/>
  <c r="CQ599" i="36"/>
  <c r="CB599" i="36"/>
  <c r="AS599" i="36"/>
  <c r="I599" i="36"/>
  <c r="CQ598" i="36"/>
  <c r="CB598" i="36"/>
  <c r="AS598" i="36"/>
  <c r="I598" i="36"/>
  <c r="CQ597" i="36"/>
  <c r="CB597" i="36"/>
  <c r="AS597" i="36"/>
  <c r="I597" i="36"/>
  <c r="CQ596" i="36"/>
  <c r="CB596" i="36"/>
  <c r="AS596" i="36"/>
  <c r="I596" i="36"/>
  <c r="CQ595" i="36"/>
  <c r="CB595" i="36"/>
  <c r="AS595" i="36"/>
  <c r="I595" i="36"/>
  <c r="CQ594" i="36"/>
  <c r="CB594" i="36"/>
  <c r="AS594" i="36"/>
  <c r="I594" i="36"/>
  <c r="CQ593" i="36"/>
  <c r="CB593" i="36"/>
  <c r="AS593" i="36"/>
  <c r="I593" i="36"/>
  <c r="CQ590" i="36"/>
  <c r="CB590" i="36"/>
  <c r="AS590" i="36"/>
  <c r="I590" i="36"/>
  <c r="CQ589" i="36"/>
  <c r="CB589" i="36"/>
  <c r="AS589" i="36"/>
  <c r="I589" i="36"/>
  <c r="CQ588" i="36"/>
  <c r="CB588" i="36"/>
  <c r="AS588" i="36"/>
  <c r="I588" i="36"/>
  <c r="CQ587" i="36"/>
  <c r="CB587" i="36"/>
  <c r="AS587" i="36"/>
  <c r="I587" i="36"/>
  <c r="CQ586" i="36"/>
  <c r="CB586" i="36"/>
  <c r="AS586" i="36"/>
  <c r="I586" i="36"/>
  <c r="CQ585" i="36"/>
  <c r="CB585" i="36"/>
  <c r="AS585" i="36"/>
  <c r="I585" i="36"/>
  <c r="CQ584" i="36"/>
  <c r="CB584" i="36"/>
  <c r="AS584" i="36"/>
  <c r="I584" i="36"/>
  <c r="CQ583" i="36"/>
  <c r="CB583" i="36"/>
  <c r="AS583" i="36"/>
  <c r="I583" i="36"/>
  <c r="CQ582" i="36"/>
  <c r="CB582" i="36"/>
  <c r="AS582" i="36"/>
  <c r="I582" i="36"/>
  <c r="CQ581" i="36"/>
  <c r="CB581" i="36"/>
  <c r="AS581" i="36"/>
  <c r="I581" i="36"/>
  <c r="CQ579" i="36"/>
  <c r="CB579" i="36"/>
  <c r="AS579" i="36"/>
  <c r="I579" i="36"/>
  <c r="CQ578" i="36"/>
  <c r="CB578" i="36"/>
  <c r="AS578" i="36"/>
  <c r="I578" i="36"/>
  <c r="CQ577" i="36"/>
  <c r="CB577" i="36"/>
  <c r="AS577" i="36"/>
  <c r="I577" i="36"/>
  <c r="CQ576" i="36"/>
  <c r="CB576" i="36"/>
  <c r="AS576" i="36"/>
  <c r="I576" i="36"/>
  <c r="CQ575" i="36"/>
  <c r="CB575" i="36"/>
  <c r="AS575" i="36"/>
  <c r="I575" i="36"/>
  <c r="CQ574" i="36"/>
  <c r="CB574" i="36"/>
  <c r="AS574" i="36"/>
  <c r="I574" i="36"/>
  <c r="CQ573" i="36"/>
  <c r="CB573" i="36"/>
  <c r="AS573" i="36"/>
  <c r="I573" i="36"/>
  <c r="CQ572" i="36"/>
  <c r="CB572" i="36"/>
  <c r="AS572" i="36"/>
  <c r="I572" i="36"/>
  <c r="CQ571" i="36"/>
  <c r="CB571" i="36"/>
  <c r="AS571" i="36"/>
  <c r="I571" i="36"/>
  <c r="CQ570" i="36"/>
  <c r="CB570" i="36"/>
  <c r="AS570" i="36"/>
  <c r="I570" i="36"/>
  <c r="DP560" i="36"/>
  <c r="I560" i="36"/>
  <c r="DP559" i="36"/>
  <c r="I559" i="36"/>
  <c r="DP558" i="36"/>
  <c r="I558" i="36"/>
  <c r="GD557" i="36"/>
  <c r="FF557" i="36"/>
  <c r="EH557" i="36"/>
  <c r="DJ557" i="36"/>
  <c r="CL557" i="36"/>
  <c r="BN557" i="36"/>
  <c r="AP557" i="36"/>
  <c r="S557" i="36"/>
  <c r="GP556" i="36"/>
  <c r="FR556" i="36"/>
  <c r="ET556" i="36"/>
  <c r="DV556" i="36"/>
  <c r="CX556" i="36"/>
  <c r="BZ556" i="36"/>
  <c r="BB556" i="36"/>
  <c r="AD556" i="36"/>
  <c r="I556" i="36"/>
  <c r="GD555" i="36"/>
  <c r="FF555" i="36"/>
  <c r="EH555" i="36"/>
  <c r="DJ555" i="36"/>
  <c r="CL555" i="36"/>
  <c r="BN555" i="36"/>
  <c r="D597" i="36"/>
  <c r="D596" i="36"/>
  <c r="D595" i="36"/>
  <c r="D594" i="36"/>
  <c r="D593" i="36"/>
  <c r="D590" i="36"/>
  <c r="D589" i="36"/>
  <c r="D588" i="36"/>
  <c r="D587" i="36"/>
  <c r="D586" i="36"/>
  <c r="D585" i="36"/>
  <c r="D584" i="36"/>
  <c r="D583" i="36"/>
  <c r="D582" i="36"/>
  <c r="D581" i="36"/>
  <c r="D579" i="36"/>
  <c r="D578" i="36"/>
  <c r="D577" i="36"/>
  <c r="D576" i="36"/>
  <c r="D575" i="36"/>
  <c r="D574" i="36"/>
  <c r="D573" i="36"/>
  <c r="D572" i="36"/>
  <c r="D571" i="36"/>
  <c r="D570" i="36"/>
  <c r="FF560" i="36"/>
  <c r="S560" i="36"/>
  <c r="FF559" i="36"/>
  <c r="S559" i="36"/>
  <c r="FF558" i="36"/>
  <c r="EZ558" i="36"/>
  <c r="S558" i="36"/>
  <c r="GP557" i="36"/>
  <c r="FR557" i="36"/>
  <c r="ET557" i="36"/>
  <c r="DV557" i="36"/>
  <c r="CX557" i="36"/>
  <c r="BZ557" i="36"/>
  <c r="BB557" i="36"/>
  <c r="AD557" i="36"/>
  <c r="I557" i="36"/>
  <c r="GD556" i="36"/>
  <c r="FF556" i="36"/>
  <c r="EH556" i="36"/>
  <c r="DJ556" i="36"/>
  <c r="CL556" i="36"/>
  <c r="BN556" i="36"/>
  <c r="AP556" i="36"/>
  <c r="S556" i="36"/>
  <c r="GP555" i="36"/>
  <c r="FR555" i="36"/>
  <c r="ET555" i="36"/>
  <c r="DV555" i="36"/>
  <c r="CX555" i="36"/>
  <c r="BZ555" i="36"/>
  <c r="BB555" i="36"/>
  <c r="CQ603" i="36"/>
  <c r="CB603" i="36"/>
  <c r="D603" i="36"/>
  <c r="AC602" i="36"/>
  <c r="CL601" i="36"/>
  <c r="BW601" i="36"/>
  <c r="BM600" i="36"/>
  <c r="BC599" i="36"/>
  <c r="AN599" i="36"/>
  <c r="D599" i="36"/>
  <c r="AC598" i="36"/>
  <c r="CL597" i="36"/>
  <c r="BW597" i="36"/>
  <c r="BM596" i="36"/>
  <c r="BC595" i="36"/>
  <c r="AN595" i="36"/>
  <c r="AC594" i="36"/>
  <c r="CL593" i="36"/>
  <c r="BW593" i="36"/>
  <c r="BM590" i="36"/>
  <c r="BC589" i="36"/>
  <c r="AN589" i="36"/>
  <c r="AC588" i="36"/>
  <c r="CL587" i="36"/>
  <c r="BW587" i="36"/>
  <c r="BM586" i="36"/>
  <c r="BC585" i="36"/>
  <c r="AN585" i="36"/>
  <c r="AC584" i="36"/>
  <c r="CL583" i="36"/>
  <c r="BW583" i="36"/>
  <c r="BM582" i="36"/>
  <c r="BC581" i="36"/>
  <c r="AN581" i="36"/>
  <c r="AC579" i="36"/>
  <c r="CL578" i="36"/>
  <c r="BW578" i="36"/>
  <c r="BM577" i="36"/>
  <c r="BC576" i="36"/>
  <c r="AN576" i="36"/>
  <c r="AC575" i="36"/>
  <c r="CL574" i="36"/>
  <c r="BW574" i="36"/>
  <c r="BM573" i="36"/>
  <c r="BC572" i="36"/>
  <c r="AN572" i="36"/>
  <c r="AC571" i="36"/>
  <c r="CL570" i="36"/>
  <c r="BW570" i="36"/>
  <c r="ET560" i="36"/>
  <c r="DJ560" i="36"/>
  <c r="ET559" i="36"/>
  <c r="DJ559" i="36"/>
  <c r="ET558" i="36"/>
  <c r="DJ558" i="36"/>
  <c r="GJ557" i="36"/>
  <c r="FX557" i="36"/>
  <c r="FL557" i="36"/>
  <c r="EZ557" i="36"/>
  <c r="EN557" i="36"/>
  <c r="EB557" i="36"/>
  <c r="DP557" i="36"/>
  <c r="DD557" i="36"/>
  <c r="CR557" i="36"/>
  <c r="CF557" i="36"/>
  <c r="BT557" i="36"/>
  <c r="BH557" i="36"/>
  <c r="AV557" i="36"/>
  <c r="AJ557" i="36"/>
  <c r="X557" i="36"/>
  <c r="GJ555" i="36"/>
  <c r="FX555" i="36"/>
  <c r="FL555" i="36"/>
  <c r="EZ555" i="36"/>
  <c r="EN555" i="36"/>
  <c r="EB555" i="36"/>
  <c r="DP555" i="36"/>
  <c r="DD555" i="36"/>
  <c r="CR555" i="36"/>
  <c r="CF555" i="36"/>
  <c r="BT555" i="36"/>
  <c r="BH555" i="36"/>
  <c r="AV555" i="36"/>
  <c r="S555" i="36"/>
  <c r="FR554" i="36"/>
  <c r="EZ554" i="36"/>
  <c r="DV554" i="36"/>
  <c r="DD554" i="36"/>
  <c r="BZ554" i="36"/>
  <c r="BH554" i="36"/>
  <c r="AD554" i="36"/>
  <c r="GD553" i="36"/>
  <c r="FL553" i="36"/>
  <c r="EH553" i="36"/>
  <c r="DP553" i="36"/>
  <c r="CL553" i="36"/>
  <c r="BT553" i="36"/>
  <c r="AP553" i="36"/>
  <c r="X553" i="36"/>
  <c r="GP552" i="36"/>
  <c r="FX552" i="36"/>
  <c r="ET552" i="36"/>
  <c r="EB552" i="36"/>
  <c r="CX552" i="36"/>
  <c r="CF552" i="36"/>
  <c r="BB552" i="36"/>
  <c r="AJ552" i="36"/>
  <c r="I552" i="36"/>
  <c r="GJ551" i="36"/>
  <c r="FF551" i="36"/>
  <c r="EN551" i="36"/>
  <c r="DJ551" i="36"/>
  <c r="CR551" i="36"/>
  <c r="BN551" i="36"/>
  <c r="AV551" i="36"/>
  <c r="S551" i="36"/>
  <c r="GJ550" i="36"/>
  <c r="FX550" i="36"/>
  <c r="FL550" i="36"/>
  <c r="EZ550" i="36"/>
  <c r="EN550" i="36"/>
  <c r="EB550" i="36"/>
  <c r="DP550" i="36"/>
  <c r="DD550" i="36"/>
  <c r="CR550" i="36"/>
  <c r="CF550" i="36"/>
  <c r="BT550" i="36"/>
  <c r="BH550" i="36"/>
  <c r="AV550" i="36"/>
  <c r="AJ550" i="36"/>
  <c r="X550" i="36"/>
  <c r="GP547" i="36"/>
  <c r="FX547" i="36"/>
  <c r="ET547" i="36"/>
  <c r="EB547" i="36"/>
  <c r="CX547" i="36"/>
  <c r="CF547" i="36"/>
  <c r="BB547" i="36"/>
  <c r="AJ547" i="36"/>
  <c r="I547" i="36"/>
  <c r="GJ546" i="36"/>
  <c r="FF546" i="36"/>
  <c r="EN546" i="36"/>
  <c r="DJ546" i="36"/>
  <c r="CR546" i="36"/>
  <c r="BN546" i="36"/>
  <c r="AV546" i="36"/>
  <c r="S546" i="36"/>
  <c r="FR545" i="36"/>
  <c r="EZ545" i="36"/>
  <c r="DV545" i="36"/>
  <c r="DD545" i="36"/>
  <c r="BZ545" i="36"/>
  <c r="BH545" i="36"/>
  <c r="AD545" i="36"/>
  <c r="GD544" i="36"/>
  <c r="FL544" i="36"/>
  <c r="EH544" i="36"/>
  <c r="DP544" i="36"/>
  <c r="CL544" i="36"/>
  <c r="BT544" i="36"/>
  <c r="AP544" i="36"/>
  <c r="X544" i="36"/>
  <c r="GP543" i="36"/>
  <c r="FX543" i="36"/>
  <c r="ET543" i="36"/>
  <c r="EB543" i="36"/>
  <c r="CX543" i="36"/>
  <c r="CF543" i="36"/>
  <c r="BB543" i="36"/>
  <c r="AJ543" i="36"/>
  <c r="I543" i="36"/>
  <c r="GJ542" i="36"/>
  <c r="FF542" i="36"/>
  <c r="EN542" i="36"/>
  <c r="DJ542" i="36"/>
  <c r="CR542" i="36"/>
  <c r="BN542" i="36"/>
  <c r="AV542" i="36"/>
  <c r="S542" i="36"/>
  <c r="FR541" i="36"/>
  <c r="EZ541" i="36"/>
  <c r="DV541" i="36"/>
  <c r="DD541" i="36"/>
  <c r="BZ541" i="36"/>
  <c r="BH541" i="36"/>
  <c r="AD541" i="36"/>
  <c r="GD540" i="36"/>
  <c r="FL540" i="36"/>
  <c r="EH540" i="36"/>
  <c r="DP540" i="36"/>
  <c r="CL540" i="36"/>
  <c r="BT540" i="36"/>
  <c r="AP540" i="36"/>
  <c r="X540" i="36"/>
  <c r="GP539" i="36"/>
  <c r="FX539" i="36"/>
  <c r="ET539" i="36"/>
  <c r="EB539" i="36"/>
  <c r="CX539" i="36"/>
  <c r="CF539" i="36"/>
  <c r="BB539" i="36"/>
  <c r="AJ539" i="36"/>
  <c r="I539" i="36"/>
  <c r="GJ538" i="36"/>
  <c r="FX538" i="36"/>
  <c r="DV538" i="36"/>
  <c r="DJ538" i="36"/>
  <c r="CR538" i="36"/>
  <c r="CF538" i="36"/>
  <c r="AD538" i="36"/>
  <c r="GJ536" i="36"/>
  <c r="FF536" i="36"/>
  <c r="EN536" i="36"/>
  <c r="DJ536" i="36"/>
  <c r="CR536" i="36"/>
  <c r="BN536" i="36"/>
  <c r="AV536" i="36"/>
  <c r="S536" i="36"/>
  <c r="FR535" i="36"/>
  <c r="EZ535" i="36"/>
  <c r="DV535" i="36"/>
  <c r="DD535" i="36"/>
  <c r="BZ535" i="36"/>
  <c r="BH535" i="36"/>
  <c r="AD535" i="36"/>
  <c r="GD534" i="36"/>
  <c r="FL534" i="36"/>
  <c r="ET534" i="36"/>
  <c r="DD534" i="36"/>
  <c r="CL534" i="36"/>
  <c r="BT534" i="36"/>
  <c r="BB534" i="36"/>
  <c r="GP533" i="36"/>
  <c r="FX533" i="36"/>
  <c r="FF533" i="36"/>
  <c r="DP533" i="36"/>
  <c r="CX533" i="36"/>
  <c r="CF533" i="36"/>
  <c r="BN533" i="36"/>
  <c r="X533" i="36"/>
  <c r="I533" i="36"/>
  <c r="GJ532" i="36"/>
  <c r="FR532" i="36"/>
  <c r="EB532" i="36"/>
  <c r="DJ532" i="36"/>
  <c r="CR532" i="36"/>
  <c r="BZ532" i="36"/>
  <c r="AJ532" i="36"/>
  <c r="S532" i="36"/>
  <c r="GD531" i="36"/>
  <c r="EN531" i="36"/>
  <c r="DV531" i="36"/>
  <c r="DD531" i="36"/>
  <c r="CL531" i="36"/>
  <c r="AV531" i="36"/>
  <c r="AD531" i="36"/>
  <c r="GP530" i="36"/>
  <c r="EZ530" i="36"/>
  <c r="EH530" i="36"/>
  <c r="DP530" i="36"/>
  <c r="CX530" i="36"/>
  <c r="BH530" i="36"/>
  <c r="AP530" i="36"/>
  <c r="X530" i="36"/>
  <c r="I530" i="36"/>
  <c r="FL529" i="36"/>
  <c r="ET529" i="36"/>
  <c r="EB529" i="36"/>
  <c r="DJ529" i="36"/>
  <c r="BT529" i="36"/>
  <c r="BB529" i="36"/>
  <c r="AD529" i="36"/>
  <c r="I529" i="36"/>
  <c r="GD528" i="36"/>
  <c r="FF528" i="36"/>
  <c r="EH528" i="36"/>
  <c r="DJ528" i="36"/>
  <c r="CL528" i="36"/>
  <c r="BN528" i="36"/>
  <c r="AP528" i="36"/>
  <c r="S528" i="36"/>
  <c r="GP527" i="36"/>
  <c r="FR527" i="36"/>
  <c r="ET527" i="36"/>
  <c r="DV527" i="36"/>
  <c r="CX527" i="36"/>
  <c r="BZ527" i="36"/>
  <c r="BB527" i="36"/>
  <c r="AD527" i="36"/>
  <c r="I527" i="36"/>
  <c r="FX517" i="36"/>
  <c r="FH517" i="36"/>
  <c r="EZ517" i="36"/>
  <c r="GD516" i="36"/>
  <c r="EQ516" i="36"/>
  <c r="DS516" i="36"/>
  <c r="DI516" i="36"/>
  <c r="I516" i="36"/>
  <c r="FM515" i="36"/>
  <c r="FD515" i="36"/>
  <c r="P515" i="36"/>
  <c r="GO514" i="36"/>
  <c r="FS514" i="36"/>
  <c r="EM514" i="36"/>
  <c r="DX514" i="36"/>
  <c r="DN514" i="36"/>
  <c r="DD514" i="36"/>
  <c r="CH514" i="36"/>
  <c r="BJ514" i="36"/>
  <c r="AL514" i="36"/>
  <c r="U514" i="36"/>
  <c r="D514" i="36"/>
  <c r="FX513" i="36"/>
  <c r="FH513" i="36"/>
  <c r="EZ513" i="36"/>
  <c r="CN513" i="36"/>
  <c r="BP513" i="36"/>
  <c r="AR513" i="36"/>
  <c r="GD512" i="36"/>
  <c r="EQ512" i="36"/>
  <c r="DS512" i="36"/>
  <c r="DI512" i="36"/>
  <c r="BV512" i="36"/>
  <c r="AX512" i="36"/>
  <c r="Z512" i="36"/>
  <c r="I512" i="36"/>
  <c r="FM511" i="36"/>
  <c r="FD511" i="36"/>
  <c r="CB511" i="36"/>
  <c r="BD511" i="36"/>
  <c r="AF511" i="36"/>
  <c r="P511" i="36"/>
  <c r="GO510" i="36"/>
  <c r="FS510" i="36"/>
  <c r="EM510" i="36"/>
  <c r="DX510" i="36"/>
  <c r="DN510" i="36"/>
  <c r="DD510" i="36"/>
  <c r="CH510" i="36"/>
  <c r="BJ510" i="36"/>
  <c r="AL510" i="36"/>
  <c r="U510" i="36"/>
  <c r="D510" i="36"/>
  <c r="FX509" i="36"/>
  <c r="FH509" i="36"/>
  <c r="EZ509" i="36"/>
  <c r="CN509" i="36"/>
  <c r="BP509" i="36"/>
  <c r="AR509" i="36"/>
  <c r="GD508" i="36"/>
  <c r="EQ508" i="36"/>
  <c r="DS508" i="36"/>
  <c r="DI508" i="36"/>
  <c r="BV508" i="36"/>
  <c r="AX508" i="36"/>
  <c r="Z508" i="36"/>
  <c r="I508" i="36"/>
  <c r="FM507" i="36"/>
  <c r="FD507" i="36"/>
  <c r="CB507" i="36"/>
  <c r="BD507" i="36"/>
  <c r="AF507" i="36"/>
  <c r="P507" i="36"/>
  <c r="GO504" i="36"/>
  <c r="FS504" i="36"/>
  <c r="EM504" i="36"/>
  <c r="DX504" i="36"/>
  <c r="DN504" i="36"/>
  <c r="DD504" i="36"/>
  <c r="CH504" i="36"/>
  <c r="BJ504" i="36"/>
  <c r="AL504" i="36"/>
  <c r="U504" i="36"/>
  <c r="D504" i="36"/>
  <c r="FX503" i="36"/>
  <c r="FH503" i="36"/>
  <c r="EZ503" i="36"/>
  <c r="CN503" i="36"/>
  <c r="BP503" i="36"/>
  <c r="AR503" i="36"/>
  <c r="GD502" i="36"/>
  <c r="EQ502" i="36"/>
  <c r="DS502" i="36"/>
  <c r="DI502" i="36"/>
  <c r="BV502" i="36"/>
  <c r="AX502" i="36"/>
  <c r="Z502" i="36"/>
  <c r="I502" i="36"/>
  <c r="FM501" i="36"/>
  <c r="FD501" i="36"/>
  <c r="CB501" i="36"/>
  <c r="BD501" i="36"/>
  <c r="AF501" i="36"/>
  <c r="P501" i="36"/>
  <c r="GO500" i="36"/>
  <c r="FS500" i="36"/>
  <c r="EM500" i="36"/>
  <c r="DX500" i="36"/>
  <c r="DN500" i="36"/>
  <c r="DD500" i="36"/>
  <c r="CH500" i="36"/>
  <c r="BJ500" i="36"/>
  <c r="AL500" i="36"/>
  <c r="U500" i="36"/>
  <c r="D500" i="36"/>
  <c r="FX499" i="36"/>
  <c r="FH499" i="36"/>
  <c r="EZ499" i="36"/>
  <c r="CN499" i="36"/>
  <c r="BP499" i="36"/>
  <c r="AR499" i="36"/>
  <c r="GD498" i="36"/>
  <c r="EQ498" i="36"/>
  <c r="DS498" i="36"/>
  <c r="DI498" i="36"/>
  <c r="BV498" i="36"/>
  <c r="AX498" i="36"/>
  <c r="Z498" i="36"/>
  <c r="I498" i="36"/>
  <c r="FM497" i="36"/>
  <c r="FD497" i="36"/>
  <c r="CB497" i="36"/>
  <c r="BD497" i="36"/>
  <c r="AF497" i="36"/>
  <c r="P497" i="36"/>
  <c r="GO496" i="36"/>
  <c r="FS496" i="36"/>
  <c r="EM496" i="36"/>
  <c r="DX496" i="36"/>
  <c r="DN496" i="36"/>
  <c r="DD496" i="36"/>
  <c r="CH496" i="36"/>
  <c r="BJ496" i="36"/>
  <c r="AL496" i="36"/>
  <c r="U496" i="36"/>
  <c r="D496" i="36"/>
  <c r="FX495" i="36"/>
  <c r="FH495" i="36"/>
  <c r="EZ495" i="36"/>
  <c r="CN495" i="36"/>
  <c r="BP495" i="36"/>
  <c r="AR495" i="36"/>
  <c r="GD493" i="36"/>
  <c r="EQ493" i="36"/>
  <c r="DS493" i="36"/>
  <c r="DI493" i="36"/>
  <c r="BV493" i="36"/>
  <c r="AX493" i="36"/>
  <c r="Z493" i="36"/>
  <c r="I493" i="36"/>
  <c r="FM492" i="36"/>
  <c r="FD492" i="36"/>
  <c r="CB492" i="36"/>
  <c r="BD492" i="36"/>
  <c r="AF492" i="36"/>
  <c r="P492" i="36"/>
  <c r="GO491" i="36"/>
  <c r="FS491" i="36"/>
  <c r="EM491" i="36"/>
  <c r="DX491" i="36"/>
  <c r="DN491" i="36"/>
  <c r="DD491" i="36"/>
  <c r="CH491" i="36"/>
  <c r="BJ491" i="36"/>
  <c r="AL491" i="36"/>
  <c r="U491" i="36"/>
  <c r="D491" i="36"/>
  <c r="FX490" i="36"/>
  <c r="FH490" i="36"/>
  <c r="EZ490" i="36"/>
  <c r="CN490" i="36"/>
  <c r="BP490" i="36"/>
  <c r="AR490" i="36"/>
  <c r="GD489" i="36"/>
  <c r="EQ489" i="36"/>
  <c r="DS489" i="36"/>
  <c r="DI489" i="36"/>
  <c r="BV489" i="36"/>
  <c r="AX489" i="36"/>
  <c r="Z489" i="36"/>
  <c r="I489" i="36"/>
  <c r="FM488" i="36"/>
  <c r="FD488" i="36"/>
  <c r="CB488" i="36"/>
  <c r="BD488" i="36"/>
  <c r="AF488" i="36"/>
  <c r="P488" i="36"/>
  <c r="GO487" i="36"/>
  <c r="FS487" i="36"/>
  <c r="EM487" i="36"/>
  <c r="DX487" i="36"/>
  <c r="DN487" i="36"/>
  <c r="DD487" i="36"/>
  <c r="CH487" i="36"/>
  <c r="BJ487" i="36"/>
  <c r="AL487" i="36"/>
  <c r="U487" i="36"/>
  <c r="D487" i="36"/>
  <c r="FX486" i="36"/>
  <c r="FH486" i="36"/>
  <c r="EZ486" i="36"/>
  <c r="CN486" i="36"/>
  <c r="BP486" i="36"/>
  <c r="AR486" i="36"/>
  <c r="GD485" i="36"/>
  <c r="EQ485" i="36"/>
  <c r="DS485" i="36"/>
  <c r="DI485" i="36"/>
  <c r="BV485" i="36"/>
  <c r="AX485" i="36"/>
  <c r="Z485" i="36"/>
  <c r="I485" i="36"/>
  <c r="FM484" i="36"/>
  <c r="FD484" i="36"/>
  <c r="CB484" i="36"/>
  <c r="BD484" i="36"/>
  <c r="AF484" i="36"/>
  <c r="P484" i="36"/>
  <c r="AK474" i="36"/>
  <c r="AK473" i="36"/>
  <c r="AK472" i="36"/>
  <c r="D472" i="36"/>
  <c r="AK471" i="36"/>
  <c r="AP470" i="36"/>
  <c r="O470" i="36"/>
  <c r="AV469" i="36"/>
  <c r="Z469" i="36"/>
  <c r="BU468" i="36"/>
  <c r="AE468" i="36"/>
  <c r="D468" i="36"/>
  <c r="AK467" i="36"/>
  <c r="AP466" i="36"/>
  <c r="O466" i="36"/>
  <c r="AV465" i="36"/>
  <c r="Z465" i="36"/>
  <c r="BU464" i="36"/>
  <c r="AE464" i="36"/>
  <c r="D464" i="36"/>
  <c r="AV461" i="36"/>
  <c r="Z461" i="36"/>
  <c r="BU460" i="36"/>
  <c r="AE460" i="36"/>
  <c r="D460" i="36"/>
  <c r="AK459" i="36"/>
  <c r="AP458" i="36"/>
  <c r="O458" i="36"/>
  <c r="AV457" i="36"/>
  <c r="Z457" i="36"/>
  <c r="BU456" i="36"/>
  <c r="AE456" i="36"/>
  <c r="D456" i="36"/>
  <c r="AK455" i="36"/>
  <c r="AP454" i="36"/>
  <c r="O454" i="36"/>
  <c r="AV453" i="36"/>
  <c r="Z453" i="36"/>
  <c r="BU452" i="36"/>
  <c r="AE452" i="36"/>
  <c r="D452" i="36"/>
  <c r="BU450" i="36"/>
  <c r="AE450" i="36"/>
  <c r="D450" i="36"/>
  <c r="AK449" i="36"/>
  <c r="AP448" i="36"/>
  <c r="O448" i="36"/>
  <c r="AV447" i="36"/>
  <c r="Z447" i="36"/>
  <c r="BM603" i="36"/>
  <c r="BC602" i="36"/>
  <c r="AN602" i="36"/>
  <c r="D602" i="36"/>
  <c r="AC601" i="36"/>
  <c r="CL600" i="36"/>
  <c r="BW600" i="36"/>
  <c r="BM599" i="36"/>
  <c r="BC598" i="36"/>
  <c r="AN598" i="36"/>
  <c r="D598" i="36"/>
  <c r="AC597" i="36"/>
  <c r="CL596" i="36"/>
  <c r="BW596" i="36"/>
  <c r="BM595" i="36"/>
  <c r="BC594" i="36"/>
  <c r="AN594" i="36"/>
  <c r="AC593" i="36"/>
  <c r="CL590" i="36"/>
  <c r="BW590" i="36"/>
  <c r="BM589" i="36"/>
  <c r="BC588" i="36"/>
  <c r="AN588" i="36"/>
  <c r="AC587" i="36"/>
  <c r="CL586" i="36"/>
  <c r="BW586" i="36"/>
  <c r="BM585" i="36"/>
  <c r="BC584" i="36"/>
  <c r="AN584" i="36"/>
  <c r="AC583" i="36"/>
  <c r="CL582" i="36"/>
  <c r="BW582" i="36"/>
  <c r="BM581" i="36"/>
  <c r="BC579" i="36"/>
  <c r="AN579" i="36"/>
  <c r="AC578" i="36"/>
  <c r="CL577" i="36"/>
  <c r="BW577" i="36"/>
  <c r="BM576" i="36"/>
  <c r="BC575" i="36"/>
  <c r="AN575" i="36"/>
  <c r="AC574" i="36"/>
  <c r="CL573" i="36"/>
  <c r="BW573" i="36"/>
  <c r="BM572" i="36"/>
  <c r="BC571" i="36"/>
  <c r="AN571" i="36"/>
  <c r="AC570" i="36"/>
  <c r="AJ555" i="36"/>
  <c r="I555" i="36"/>
  <c r="GJ554" i="36"/>
  <c r="FF554" i="36"/>
  <c r="EN554" i="36"/>
  <c r="DJ554" i="36"/>
  <c r="CR554" i="36"/>
  <c r="BN554" i="36"/>
  <c r="AV554" i="36"/>
  <c r="S554" i="36"/>
  <c r="FR553" i="36"/>
  <c r="EZ553" i="36"/>
  <c r="DV553" i="36"/>
  <c r="DD553" i="36"/>
  <c r="BZ553" i="36"/>
  <c r="BH553" i="36"/>
  <c r="AD553" i="36"/>
  <c r="GD552" i="36"/>
  <c r="FL552" i="36"/>
  <c r="EH552" i="36"/>
  <c r="DP552" i="36"/>
  <c r="CL552" i="36"/>
  <c r="BT552" i="36"/>
  <c r="AP552" i="36"/>
  <c r="X552" i="36"/>
  <c r="GP551" i="36"/>
  <c r="FX551" i="36"/>
  <c r="ET551" i="36"/>
  <c r="EB551" i="36"/>
  <c r="CX551" i="36"/>
  <c r="CF551" i="36"/>
  <c r="BB551" i="36"/>
  <c r="AJ551" i="36"/>
  <c r="I551" i="36"/>
  <c r="GP550" i="36"/>
  <c r="GD550" i="36"/>
  <c r="FR550" i="36"/>
  <c r="FF550" i="36"/>
  <c r="ET550" i="36"/>
  <c r="EH550" i="36"/>
  <c r="DV550" i="36"/>
  <c r="DJ550" i="36"/>
  <c r="CX550" i="36"/>
  <c r="CL550" i="36"/>
  <c r="BZ550" i="36"/>
  <c r="BN550" i="36"/>
  <c r="BB550" i="36"/>
  <c r="AP550" i="36"/>
  <c r="AD550" i="36"/>
  <c r="GD547" i="36"/>
  <c r="FL547" i="36"/>
  <c r="EH547" i="36"/>
  <c r="DP547" i="36"/>
  <c r="CL547" i="36"/>
  <c r="BT547" i="36"/>
  <c r="AP547" i="36"/>
  <c r="X547" i="36"/>
  <c r="GP546" i="36"/>
  <c r="FX546" i="36"/>
  <c r="ET546" i="36"/>
  <c r="EB546" i="36"/>
  <c r="CX546" i="36"/>
  <c r="CF546" i="36"/>
  <c r="BB546" i="36"/>
  <c r="AJ546" i="36"/>
  <c r="I546" i="36"/>
  <c r="GJ545" i="36"/>
  <c r="FF545" i="36"/>
  <c r="EN545" i="36"/>
  <c r="DJ545" i="36"/>
  <c r="CR545" i="36"/>
  <c r="BN545" i="36"/>
  <c r="AV545" i="36"/>
  <c r="S545" i="36"/>
  <c r="FR544" i="36"/>
  <c r="EZ544" i="36"/>
  <c r="DV544" i="36"/>
  <c r="DD544" i="36"/>
  <c r="BZ544" i="36"/>
  <c r="BH544" i="36"/>
  <c r="AD544" i="36"/>
  <c r="GD543" i="36"/>
  <c r="FL543" i="36"/>
  <c r="EH543" i="36"/>
  <c r="DP543" i="36"/>
  <c r="CL543" i="36"/>
  <c r="BT543" i="36"/>
  <c r="AP543" i="36"/>
  <c r="X543" i="36"/>
  <c r="GP542" i="36"/>
  <c r="FX542" i="36"/>
  <c r="ET542" i="36"/>
  <c r="EB542" i="36"/>
  <c r="CX542" i="36"/>
  <c r="CF542" i="36"/>
  <c r="BB542" i="36"/>
  <c r="AJ542" i="36"/>
  <c r="I542" i="36"/>
  <c r="GJ541" i="36"/>
  <c r="FF541" i="36"/>
  <c r="EN541" i="36"/>
  <c r="DJ541" i="36"/>
  <c r="CR541" i="36"/>
  <c r="BN541" i="36"/>
  <c r="AV541" i="36"/>
  <c r="S541" i="36"/>
  <c r="FR540" i="36"/>
  <c r="EZ540" i="36"/>
  <c r="DV540" i="36"/>
  <c r="DD540" i="36"/>
  <c r="BZ540" i="36"/>
  <c r="BH540" i="36"/>
  <c r="AD540" i="36"/>
  <c r="GD539" i="36"/>
  <c r="FL539" i="36"/>
  <c r="EH539" i="36"/>
  <c r="DP539" i="36"/>
  <c r="CL539" i="36"/>
  <c r="BT539" i="36"/>
  <c r="AP539" i="36"/>
  <c r="X539" i="36"/>
  <c r="GP538" i="36"/>
  <c r="GD538" i="36"/>
  <c r="FL538" i="36"/>
  <c r="EZ538" i="36"/>
  <c r="CX538" i="36"/>
  <c r="CL538" i="36"/>
  <c r="BT538" i="36"/>
  <c r="BH538" i="36"/>
  <c r="S538" i="36"/>
  <c r="GP536" i="36"/>
  <c r="FX536" i="36"/>
  <c r="ET536" i="36"/>
  <c r="EB536" i="36"/>
  <c r="CX536" i="36"/>
  <c r="CF536" i="36"/>
  <c r="BB536" i="36"/>
  <c r="AJ536" i="36"/>
  <c r="I536" i="36"/>
  <c r="GJ535" i="36"/>
  <c r="FF535" i="36"/>
  <c r="EN535" i="36"/>
  <c r="DJ535" i="36"/>
  <c r="CR535" i="36"/>
  <c r="BN535" i="36"/>
  <c r="AV535" i="36"/>
  <c r="S535" i="36"/>
  <c r="FR534" i="36"/>
  <c r="EB534" i="36"/>
  <c r="BZ534" i="36"/>
  <c r="AJ534" i="36"/>
  <c r="GD533" i="36"/>
  <c r="EN533" i="36"/>
  <c r="CL533" i="36"/>
  <c r="AV533" i="36"/>
  <c r="GP532" i="36"/>
  <c r="EZ532" i="36"/>
  <c r="CX532" i="36"/>
  <c r="BH532" i="36"/>
  <c r="I532" i="36"/>
  <c r="FL531" i="36"/>
  <c r="DJ531" i="36"/>
  <c r="BT531" i="36"/>
  <c r="S531" i="36"/>
  <c r="FX530" i="36"/>
  <c r="DV530" i="36"/>
  <c r="CF530" i="36"/>
  <c r="AD530" i="36"/>
  <c r="GJ529" i="36"/>
  <c r="EH529" i="36"/>
  <c r="CR529" i="36"/>
  <c r="BM602" i="36"/>
  <c r="BC601" i="36"/>
  <c r="AN601" i="36"/>
  <c r="D601" i="36"/>
  <c r="AC600" i="36"/>
  <c r="CL599" i="36"/>
  <c r="BW599" i="36"/>
  <c r="BM598" i="36"/>
  <c r="BC597" i="36"/>
  <c r="AN597" i="36"/>
  <c r="AC596" i="36"/>
  <c r="CL595" i="36"/>
  <c r="BW595" i="36"/>
  <c r="BM594" i="36"/>
  <c r="BC593" i="36"/>
  <c r="AN593" i="36"/>
  <c r="AC590" i="36"/>
  <c r="CL589" i="36"/>
  <c r="BW589" i="36"/>
  <c r="BM588" i="36"/>
  <c r="BC587" i="36"/>
  <c r="AN587" i="36"/>
  <c r="AC586" i="36"/>
  <c r="CL585" i="36"/>
  <c r="BW585" i="36"/>
  <c r="BM584" i="36"/>
  <c r="BC583" i="36"/>
  <c r="AN583" i="36"/>
  <c r="AC582" i="36"/>
  <c r="CL581" i="36"/>
  <c r="BW581" i="36"/>
  <c r="BM579" i="36"/>
  <c r="BC578" i="36"/>
  <c r="AN578" i="36"/>
  <c r="AC577" i="36"/>
  <c r="CL576" i="36"/>
  <c r="BW576" i="36"/>
  <c r="BM575" i="36"/>
  <c r="BC574" i="36"/>
  <c r="AN574" i="36"/>
  <c r="AC573" i="36"/>
  <c r="CL572" i="36"/>
  <c r="BW572" i="36"/>
  <c r="BM571" i="36"/>
  <c r="BC570" i="36"/>
  <c r="AN570" i="36"/>
  <c r="GJ556" i="36"/>
  <c r="FX556" i="36"/>
  <c r="FL556" i="36"/>
  <c r="EZ556" i="36"/>
  <c r="EN556" i="36"/>
  <c r="EB556" i="36"/>
  <c r="DP556" i="36"/>
  <c r="DD556" i="36"/>
  <c r="CR556" i="36"/>
  <c r="CF556" i="36"/>
  <c r="BT556" i="36"/>
  <c r="BH556" i="36"/>
  <c r="AV556" i="36"/>
  <c r="AJ556" i="36"/>
  <c r="X556" i="36"/>
  <c r="AP555" i="36"/>
  <c r="X555" i="36"/>
  <c r="GP554" i="36"/>
  <c r="FX554" i="36"/>
  <c r="ET554" i="36"/>
  <c r="EB554" i="36"/>
  <c r="CX554" i="36"/>
  <c r="CF554" i="36"/>
  <c r="BB554" i="36"/>
  <c r="AJ554" i="36"/>
  <c r="I554" i="36"/>
  <c r="GJ553" i="36"/>
  <c r="FF553" i="36"/>
  <c r="EN553" i="36"/>
  <c r="DJ553" i="36"/>
  <c r="CR553" i="36"/>
  <c r="BN553" i="36"/>
  <c r="AV553" i="36"/>
  <c r="S553" i="36"/>
  <c r="FR552" i="36"/>
  <c r="EZ552" i="36"/>
  <c r="DV552" i="36"/>
  <c r="DD552" i="36"/>
  <c r="BZ552" i="36"/>
  <c r="BH552" i="36"/>
  <c r="AD552" i="36"/>
  <c r="GD551" i="36"/>
  <c r="FL551" i="36"/>
  <c r="EH551" i="36"/>
  <c r="DP551" i="36"/>
  <c r="CL551" i="36"/>
  <c r="BT551" i="36"/>
  <c r="AP551" i="36"/>
  <c r="X551" i="36"/>
  <c r="S550" i="36"/>
  <c r="FR547" i="36"/>
  <c r="EZ547" i="36"/>
  <c r="DV547" i="36"/>
  <c r="DD547" i="36"/>
  <c r="BZ547" i="36"/>
  <c r="BH547" i="36"/>
  <c r="AD547" i="36"/>
  <c r="GD546" i="36"/>
  <c r="FL546" i="36"/>
  <c r="EH546" i="36"/>
  <c r="DP546" i="36"/>
  <c r="CL546" i="36"/>
  <c r="BT546" i="36"/>
  <c r="AP546" i="36"/>
  <c r="X546" i="36"/>
  <c r="GP545" i="36"/>
  <c r="FX545" i="36"/>
  <c r="ET545" i="36"/>
  <c r="EB545" i="36"/>
  <c r="CX545" i="36"/>
  <c r="CF545" i="36"/>
  <c r="BB545" i="36"/>
  <c r="AJ545" i="36"/>
  <c r="I545" i="36"/>
  <c r="GJ544" i="36"/>
  <c r="FF544" i="36"/>
  <c r="EN544" i="36"/>
  <c r="DJ544" i="36"/>
  <c r="CR544" i="36"/>
  <c r="BN544" i="36"/>
  <c r="AV544" i="36"/>
  <c r="S544" i="36"/>
  <c r="FR543" i="36"/>
  <c r="EZ543" i="36"/>
  <c r="DV543" i="36"/>
  <c r="DD543" i="36"/>
  <c r="BZ543" i="36"/>
  <c r="BH543" i="36"/>
  <c r="AD543" i="36"/>
  <c r="GD542" i="36"/>
  <c r="FL542" i="36"/>
  <c r="EH542" i="36"/>
  <c r="DP542" i="36"/>
  <c r="CL542" i="36"/>
  <c r="BT542" i="36"/>
  <c r="AP542" i="36"/>
  <c r="X542" i="36"/>
  <c r="GP541" i="36"/>
  <c r="FX541" i="36"/>
  <c r="ET541" i="36"/>
  <c r="EB541" i="36"/>
  <c r="CX541" i="36"/>
  <c r="CF541" i="36"/>
  <c r="BB541" i="36"/>
  <c r="AJ541" i="36"/>
  <c r="I541" i="36"/>
  <c r="GJ540" i="36"/>
  <c r="FF540" i="36"/>
  <c r="EN540" i="36"/>
  <c r="DJ540" i="36"/>
  <c r="CR540" i="36"/>
  <c r="BN540" i="36"/>
  <c r="AV540" i="36"/>
  <c r="S540" i="36"/>
  <c r="FR539" i="36"/>
  <c r="EZ539" i="36"/>
  <c r="DV539" i="36"/>
  <c r="DD539" i="36"/>
  <c r="BZ539" i="36"/>
  <c r="BH539" i="36"/>
  <c r="AD539" i="36"/>
  <c r="FR538" i="36"/>
  <c r="FF538" i="36"/>
  <c r="EN538" i="36"/>
  <c r="EB538" i="36"/>
  <c r="BZ538" i="36"/>
  <c r="BN538" i="36"/>
  <c r="AV538" i="36"/>
  <c r="AJ538" i="36"/>
  <c r="I538" i="36"/>
  <c r="GD536" i="36"/>
  <c r="FL536" i="36"/>
  <c r="EH536" i="36"/>
  <c r="DP536" i="36"/>
  <c r="CL536" i="36"/>
  <c r="BT536" i="36"/>
  <c r="AP536" i="36"/>
  <c r="X536" i="36"/>
  <c r="GP535" i="36"/>
  <c r="FX535" i="36"/>
  <c r="ET535" i="36"/>
  <c r="EB535" i="36"/>
  <c r="CX535" i="36"/>
  <c r="CF535" i="36"/>
  <c r="BB535" i="36"/>
  <c r="AJ535" i="36"/>
  <c r="I535" i="36"/>
  <c r="GJ534" i="36"/>
  <c r="EZ534" i="36"/>
  <c r="CX534" i="36"/>
  <c r="BH534" i="36"/>
  <c r="I534" i="36"/>
  <c r="FL533" i="36"/>
  <c r="DJ533" i="36"/>
  <c r="BT533" i="36"/>
  <c r="S533" i="36"/>
  <c r="FX532" i="36"/>
  <c r="DV532" i="36"/>
  <c r="CF532" i="36"/>
  <c r="AD532" i="36"/>
  <c r="GJ531" i="36"/>
  <c r="EH531" i="36"/>
  <c r="CR531" i="36"/>
  <c r="AP531" i="36"/>
  <c r="ET530" i="36"/>
  <c r="DD530" i="36"/>
  <c r="BB530" i="36"/>
  <c r="FF529" i="36"/>
  <c r="DP529" i="36"/>
  <c r="AC603" i="36"/>
  <c r="CL602" i="36"/>
  <c r="BW602" i="36"/>
  <c r="BM601" i="36"/>
  <c r="BC600" i="36"/>
  <c r="AN600" i="36"/>
  <c r="D600" i="36"/>
  <c r="AC599" i="36"/>
  <c r="CL598" i="36"/>
  <c r="BW598" i="36"/>
  <c r="BM597" i="36"/>
  <c r="BC596" i="36"/>
  <c r="AN596" i="36"/>
  <c r="AC595" i="36"/>
  <c r="CL594" i="36"/>
  <c r="BW594" i="36"/>
  <c r="BM593" i="36"/>
  <c r="BC590" i="36"/>
  <c r="AN590" i="36"/>
  <c r="AC589" i="36"/>
  <c r="CL588" i="36"/>
  <c r="BW588" i="36"/>
  <c r="BM587" i="36"/>
  <c r="BC586" i="36"/>
  <c r="AN586" i="36"/>
  <c r="AC585" i="36"/>
  <c r="CL584" i="36"/>
  <c r="BW584" i="36"/>
  <c r="BM583" i="36"/>
  <c r="BC582" i="36"/>
  <c r="AN582" i="36"/>
  <c r="AC581" i="36"/>
  <c r="CL579" i="36"/>
  <c r="BW579" i="36"/>
  <c r="BM578" i="36"/>
  <c r="BC577" i="36"/>
  <c r="AN577" i="36"/>
  <c r="AC576" i="36"/>
  <c r="CL575" i="36"/>
  <c r="BW575" i="36"/>
  <c r="BM574" i="36"/>
  <c r="BC573" i="36"/>
  <c r="AN573" i="36"/>
  <c r="AC572" i="36"/>
  <c r="CL571" i="36"/>
  <c r="BW571" i="36"/>
  <c r="BM570" i="36"/>
  <c r="AD555" i="36"/>
  <c r="GD554" i="36"/>
  <c r="FL554" i="36"/>
  <c r="EH554" i="36"/>
  <c r="DP554" i="36"/>
  <c r="CL554" i="36"/>
  <c r="BT554" i="36"/>
  <c r="AP554" i="36"/>
  <c r="X554" i="36"/>
  <c r="GP553" i="36"/>
  <c r="FX553" i="36"/>
  <c r="ET553" i="36"/>
  <c r="EB553" i="36"/>
  <c r="CX553" i="36"/>
  <c r="CF553" i="36"/>
  <c r="BB553" i="36"/>
  <c r="AJ553" i="36"/>
  <c r="I553" i="36"/>
  <c r="GJ552" i="36"/>
  <c r="FF552" i="36"/>
  <c r="EN552" i="36"/>
  <c r="DJ552" i="36"/>
  <c r="CR552" i="36"/>
  <c r="BN552" i="36"/>
  <c r="AV552" i="36"/>
  <c r="S552" i="36"/>
  <c r="FR551" i="36"/>
  <c r="EZ551" i="36"/>
  <c r="DV551" i="36"/>
  <c r="DD551" i="36"/>
  <c r="BZ551" i="36"/>
  <c r="BH551" i="36"/>
  <c r="AD551" i="36"/>
  <c r="I550" i="36"/>
  <c r="GJ547" i="36"/>
  <c r="FF547" i="36"/>
  <c r="EN547" i="36"/>
  <c r="DJ547" i="36"/>
  <c r="CR547" i="36"/>
  <c r="BN547" i="36"/>
  <c r="AV547" i="36"/>
  <c r="S547" i="36"/>
  <c r="FR546" i="36"/>
  <c r="EZ546" i="36"/>
  <c r="DV546" i="36"/>
  <c r="DD546" i="36"/>
  <c r="BZ546" i="36"/>
  <c r="BH546" i="36"/>
  <c r="AD546" i="36"/>
  <c r="GD545" i="36"/>
  <c r="FL545" i="36"/>
  <c r="EH545" i="36"/>
  <c r="DP545" i="36"/>
  <c r="CL545" i="36"/>
  <c r="BT545" i="36"/>
  <c r="AP545" i="36"/>
  <c r="X545" i="36"/>
  <c r="GP544" i="36"/>
  <c r="FX544" i="36"/>
  <c r="ET544" i="36"/>
  <c r="EB544" i="36"/>
  <c r="CX544" i="36"/>
  <c r="CF544" i="36"/>
  <c r="BB544" i="36"/>
  <c r="AJ544" i="36"/>
  <c r="I544" i="36"/>
  <c r="GJ543" i="36"/>
  <c r="FF543" i="36"/>
  <c r="EN543" i="36"/>
  <c r="DJ543" i="36"/>
  <c r="CR543" i="36"/>
  <c r="BN543" i="36"/>
  <c r="AV543" i="36"/>
  <c r="S543" i="36"/>
  <c r="FR542" i="36"/>
  <c r="EZ542" i="36"/>
  <c r="DV542" i="36"/>
  <c r="DD542" i="36"/>
  <c r="BZ542" i="36"/>
  <c r="BH542" i="36"/>
  <c r="AD542" i="36"/>
  <c r="GD541" i="36"/>
  <c r="FL541" i="36"/>
  <c r="EH541" i="36"/>
  <c r="DP541" i="36"/>
  <c r="CL541" i="36"/>
  <c r="BT541" i="36"/>
  <c r="AP541" i="36"/>
  <c r="X541" i="36"/>
  <c r="GP540" i="36"/>
  <c r="FX540" i="36"/>
  <c r="ET540" i="36"/>
  <c r="EB540" i="36"/>
  <c r="CX540" i="36"/>
  <c r="CF540" i="36"/>
  <c r="BB540" i="36"/>
  <c r="AJ540" i="36"/>
  <c r="I540" i="36"/>
  <c r="GJ539" i="36"/>
  <c r="FF539" i="36"/>
  <c r="EN539" i="36"/>
  <c r="DJ539" i="36"/>
  <c r="CR539" i="36"/>
  <c r="BN539" i="36"/>
  <c r="AV539" i="36"/>
  <c r="S539" i="36"/>
  <c r="ET538" i="36"/>
  <c r="EH538" i="36"/>
  <c r="DP538" i="36"/>
  <c r="DD538" i="36"/>
  <c r="BB538" i="36"/>
  <c r="AP538" i="36"/>
  <c r="X538" i="36"/>
  <c r="FR536" i="36"/>
  <c r="EZ536" i="36"/>
  <c r="DV536" i="36"/>
  <c r="DD536" i="36"/>
  <c r="BZ536" i="36"/>
  <c r="BH536" i="36"/>
  <c r="AD536" i="36"/>
  <c r="GD535" i="36"/>
  <c r="FL535" i="36"/>
  <c r="EH535" i="36"/>
  <c r="DP535" i="36"/>
  <c r="CL535" i="36"/>
  <c r="BT535" i="36"/>
  <c r="AP535" i="36"/>
  <c r="X535" i="36"/>
  <c r="GP534" i="36"/>
  <c r="FX534" i="36"/>
  <c r="FF534" i="36"/>
  <c r="EN534" i="36"/>
  <c r="DV534" i="36"/>
  <c r="CF534" i="36"/>
  <c r="BN534" i="36"/>
  <c r="AV534" i="36"/>
  <c r="AD534" i="36"/>
  <c r="GJ533" i="36"/>
  <c r="FR533" i="36"/>
  <c r="EZ533" i="36"/>
  <c r="EH533" i="36"/>
  <c r="CR533" i="36"/>
  <c r="BZ533" i="36"/>
  <c r="BH533" i="36"/>
  <c r="AP533" i="36"/>
  <c r="GD532" i="36"/>
  <c r="FL532" i="36"/>
  <c r="ET532" i="36"/>
  <c r="DD532" i="36"/>
  <c r="CL532" i="36"/>
  <c r="BT532" i="36"/>
  <c r="BB532" i="36"/>
  <c r="GP531" i="36"/>
  <c r="FX531" i="36"/>
  <c r="FF531" i="36"/>
  <c r="DP531" i="36"/>
  <c r="CX531" i="36"/>
  <c r="CF531" i="36"/>
  <c r="BN531" i="36"/>
  <c r="X531" i="36"/>
  <c r="I531" i="36"/>
  <c r="GJ530" i="36"/>
  <c r="FR530" i="36"/>
  <c r="EB530" i="36"/>
  <c r="DJ530" i="36"/>
  <c r="CR530" i="36"/>
  <c r="BZ530" i="36"/>
  <c r="AJ530" i="36"/>
  <c r="S530" i="36"/>
  <c r="GD529" i="36"/>
  <c r="EN529" i="36"/>
  <c r="DV529" i="36"/>
  <c r="DD529" i="36"/>
  <c r="CL529" i="36"/>
  <c r="AV529" i="36"/>
  <c r="X529" i="36"/>
  <c r="FX528" i="36"/>
  <c r="EZ528" i="36"/>
  <c r="EB528" i="36"/>
  <c r="DD528" i="36"/>
  <c r="CF528" i="36"/>
  <c r="BH528" i="36"/>
  <c r="AJ528" i="36"/>
  <c r="GJ527" i="36"/>
  <c r="FL527" i="36"/>
  <c r="EN527" i="36"/>
  <c r="DP527" i="36"/>
  <c r="CR527" i="36"/>
  <c r="BT527" i="36"/>
  <c r="AV527" i="36"/>
  <c r="X527" i="36"/>
  <c r="GO517" i="36"/>
  <c r="FS517" i="36"/>
  <c r="EM517" i="36"/>
  <c r="DX517" i="36"/>
  <c r="DN517" i="36"/>
  <c r="DD517" i="36"/>
  <c r="U517" i="36"/>
  <c r="D517" i="36"/>
  <c r="FX516" i="36"/>
  <c r="FH516" i="36"/>
  <c r="EZ516" i="36"/>
  <c r="GD515" i="36"/>
  <c r="EQ515" i="36"/>
  <c r="DS515" i="36"/>
  <c r="DI515" i="36"/>
  <c r="I515" i="36"/>
  <c r="FM514" i="36"/>
  <c r="FD514" i="36"/>
  <c r="CB514" i="36"/>
  <c r="BD514" i="36"/>
  <c r="AF514" i="36"/>
  <c r="P514" i="36"/>
  <c r="GO513" i="36"/>
  <c r="FS513" i="36"/>
  <c r="EM513" i="36"/>
  <c r="DX513" i="36"/>
  <c r="DN513" i="36"/>
  <c r="DD513" i="36"/>
  <c r="CH513" i="36"/>
  <c r="BJ513" i="36"/>
  <c r="AL513" i="36"/>
  <c r="U513" i="36"/>
  <c r="D513" i="36"/>
  <c r="FX512" i="36"/>
  <c r="FH512" i="36"/>
  <c r="EZ512" i="36"/>
  <c r="CN512" i="36"/>
  <c r="BP512" i="36"/>
  <c r="AR512" i="36"/>
  <c r="GD511" i="36"/>
  <c r="EQ511" i="36"/>
  <c r="DS511" i="36"/>
  <c r="DI511" i="36"/>
  <c r="BV511" i="36"/>
  <c r="AX511" i="36"/>
  <c r="Z511" i="36"/>
  <c r="I511" i="36"/>
  <c r="FM510" i="36"/>
  <c r="FD510" i="36"/>
  <c r="CB510" i="36"/>
  <c r="BD510" i="36"/>
  <c r="AF510" i="36"/>
  <c r="P510" i="36"/>
  <c r="GO509" i="36"/>
  <c r="FS509" i="36"/>
  <c r="EM509" i="36"/>
  <c r="DX509" i="36"/>
  <c r="DN509" i="36"/>
  <c r="DD509" i="36"/>
  <c r="CH509" i="36"/>
  <c r="BJ509" i="36"/>
  <c r="AL509" i="36"/>
  <c r="U509" i="36"/>
  <c r="D509" i="36"/>
  <c r="FX508" i="36"/>
  <c r="FH508" i="36"/>
  <c r="EZ508" i="36"/>
  <c r="CN508" i="36"/>
  <c r="BP508" i="36"/>
  <c r="AR508" i="36"/>
  <c r="GD507" i="36"/>
  <c r="EQ507" i="36"/>
  <c r="DS507" i="36"/>
  <c r="DI507" i="36"/>
  <c r="BV507" i="36"/>
  <c r="AX507" i="36"/>
  <c r="Z507" i="36"/>
  <c r="I507" i="36"/>
  <c r="FM504" i="36"/>
  <c r="FD504" i="36"/>
  <c r="CB504" i="36"/>
  <c r="BD504" i="36"/>
  <c r="AF504" i="36"/>
  <c r="P504" i="36"/>
  <c r="GO503" i="36"/>
  <c r="FS503" i="36"/>
  <c r="EM503" i="36"/>
  <c r="DX503" i="36"/>
  <c r="DN503" i="36"/>
  <c r="DD503" i="36"/>
  <c r="CH503" i="36"/>
  <c r="BJ503" i="36"/>
  <c r="AL503" i="36"/>
  <c r="U503" i="36"/>
  <c r="D503" i="36"/>
  <c r="FX502" i="36"/>
  <c r="FH502" i="36"/>
  <c r="EZ502" i="36"/>
  <c r="CN502" i="36"/>
  <c r="BP502" i="36"/>
  <c r="AR502" i="36"/>
  <c r="GD501" i="36"/>
  <c r="EQ501" i="36"/>
  <c r="DS501" i="36"/>
  <c r="DI501" i="36"/>
  <c r="BV501" i="36"/>
  <c r="AX501" i="36"/>
  <c r="Z501" i="36"/>
  <c r="I501" i="36"/>
  <c r="FM500" i="36"/>
  <c r="FD500" i="36"/>
  <c r="CB500" i="36"/>
  <c r="BD500" i="36"/>
  <c r="AF500" i="36"/>
  <c r="P500" i="36"/>
  <c r="GO499" i="36"/>
  <c r="FS499" i="36"/>
  <c r="EM499" i="36"/>
  <c r="DX499" i="36"/>
  <c r="DN499" i="36"/>
  <c r="DD499" i="36"/>
  <c r="CH499" i="36"/>
  <c r="BJ499" i="36"/>
  <c r="AL499" i="36"/>
  <c r="U499" i="36"/>
  <c r="D499" i="36"/>
  <c r="FX498" i="36"/>
  <c r="FH498" i="36"/>
  <c r="EZ498" i="36"/>
  <c r="CN498" i="36"/>
  <c r="BP498" i="36"/>
  <c r="AR498" i="36"/>
  <c r="GD497" i="36"/>
  <c r="EQ497" i="36"/>
  <c r="DS497" i="36"/>
  <c r="DI497" i="36"/>
  <c r="BV497" i="36"/>
  <c r="AX497" i="36"/>
  <c r="Z497" i="36"/>
  <c r="I497" i="36"/>
  <c r="FM496" i="36"/>
  <c r="FD496" i="36"/>
  <c r="CB496" i="36"/>
  <c r="BD496" i="36"/>
  <c r="AF496" i="36"/>
  <c r="P496" i="36"/>
  <c r="GO495" i="36"/>
  <c r="FS495" i="36"/>
  <c r="EM495" i="36"/>
  <c r="DX495" i="36"/>
  <c r="DN495" i="36"/>
  <c r="DD495" i="36"/>
  <c r="CH495" i="36"/>
  <c r="BJ495" i="36"/>
  <c r="AL495" i="36"/>
  <c r="U495" i="36"/>
  <c r="D495" i="36"/>
  <c r="FX493" i="36"/>
  <c r="FH493" i="36"/>
  <c r="EZ493" i="36"/>
  <c r="CN493" i="36"/>
  <c r="BP493" i="36"/>
  <c r="AR493" i="36"/>
  <c r="GD492" i="36"/>
  <c r="EQ492" i="36"/>
  <c r="DS492" i="36"/>
  <c r="DI492" i="36"/>
  <c r="BV492" i="36"/>
  <c r="AX492" i="36"/>
  <c r="Z492" i="36"/>
  <c r="I492" i="36"/>
  <c r="FM491" i="36"/>
  <c r="FD491" i="36"/>
  <c r="CB491" i="36"/>
  <c r="BD491" i="36"/>
  <c r="AF491" i="36"/>
  <c r="P491" i="36"/>
  <c r="GO490" i="36"/>
  <c r="FS490" i="36"/>
  <c r="EM490" i="36"/>
  <c r="DX490" i="36"/>
  <c r="DN490" i="36"/>
  <c r="DD490" i="36"/>
  <c r="CH490" i="36"/>
  <c r="BJ490" i="36"/>
  <c r="AL490" i="36"/>
  <c r="U490" i="36"/>
  <c r="D490" i="36"/>
  <c r="FX489" i="36"/>
  <c r="FH489" i="36"/>
  <c r="EZ489" i="36"/>
  <c r="CN489" i="36"/>
  <c r="BP489" i="36"/>
  <c r="AR489" i="36"/>
  <c r="GD488" i="36"/>
  <c r="EQ488" i="36"/>
  <c r="DS488" i="36"/>
  <c r="DI488" i="36"/>
  <c r="BV488" i="36"/>
  <c r="AX488" i="36"/>
  <c r="Z488" i="36"/>
  <c r="I488" i="36"/>
  <c r="FM487" i="36"/>
  <c r="FD487" i="36"/>
  <c r="CB487" i="36"/>
  <c r="BD487" i="36"/>
  <c r="AF487" i="36"/>
  <c r="P487" i="36"/>
  <c r="GO486" i="36"/>
  <c r="FS486" i="36"/>
  <c r="EM486" i="36"/>
  <c r="DX486" i="36"/>
  <c r="DN486" i="36"/>
  <c r="DD486" i="36"/>
  <c r="CH486" i="36"/>
  <c r="BJ486" i="36"/>
  <c r="AL486" i="36"/>
  <c r="U486" i="36"/>
  <c r="D486" i="36"/>
  <c r="FX485" i="36"/>
  <c r="FH485" i="36"/>
  <c r="EZ485" i="36"/>
  <c r="CN485" i="36"/>
  <c r="BP485" i="36"/>
  <c r="AR485" i="36"/>
  <c r="GD484" i="36"/>
  <c r="EQ484" i="36"/>
  <c r="DS484" i="36"/>
  <c r="DI484" i="36"/>
  <c r="BV484" i="36"/>
  <c r="AX484" i="36"/>
  <c r="Z484" i="36"/>
  <c r="I484" i="36"/>
  <c r="BU474" i="36"/>
  <c r="AE474" i="36"/>
  <c r="BU473" i="36"/>
  <c r="AE473" i="36"/>
  <c r="BU472" i="36"/>
  <c r="AE472" i="36"/>
  <c r="BU471" i="36"/>
  <c r="AE471" i="36"/>
  <c r="D471" i="36"/>
  <c r="AK470" i="36"/>
  <c r="AP469" i="36"/>
  <c r="O469" i="36"/>
  <c r="AV468" i="36"/>
  <c r="Z468" i="36"/>
  <c r="BU467" i="36"/>
  <c r="AE467" i="36"/>
  <c r="D467" i="36"/>
  <c r="AK466" i="36"/>
  <c r="EH534" i="36"/>
  <c r="DJ534" i="36"/>
  <c r="AP534" i="36"/>
  <c r="S534" i="36"/>
  <c r="EB533" i="36"/>
  <c r="DD533" i="36"/>
  <c r="AJ533" i="36"/>
  <c r="FF532" i="36"/>
  <c r="EH532" i="36"/>
  <c r="BN532" i="36"/>
  <c r="AP532" i="36"/>
  <c r="EZ531" i="36"/>
  <c r="EB531" i="36"/>
  <c r="BH531" i="36"/>
  <c r="AJ531" i="36"/>
  <c r="GD530" i="36"/>
  <c r="FF530" i="36"/>
  <c r="CL530" i="36"/>
  <c r="BN530" i="36"/>
  <c r="FX529" i="36"/>
  <c r="EZ529" i="36"/>
  <c r="CF529" i="36"/>
  <c r="BH529" i="36"/>
  <c r="AJ529" i="36"/>
  <c r="GP528" i="36"/>
  <c r="FR528" i="36"/>
  <c r="ET528" i="36"/>
  <c r="DV528" i="36"/>
  <c r="CX528" i="36"/>
  <c r="BZ528" i="36"/>
  <c r="BB528" i="36"/>
  <c r="AD528" i="36"/>
  <c r="FX527" i="36"/>
  <c r="EZ527" i="36"/>
  <c r="EB527" i="36"/>
  <c r="DD527" i="36"/>
  <c r="CF527" i="36"/>
  <c r="BH527" i="36"/>
  <c r="AJ527" i="36"/>
  <c r="GD517" i="36"/>
  <c r="FM517" i="36"/>
  <c r="DI517" i="36"/>
  <c r="FS516" i="36"/>
  <c r="DN516" i="36"/>
  <c r="EM515" i="36"/>
  <c r="FX514" i="36"/>
  <c r="FH514" i="36"/>
  <c r="EQ514" i="36"/>
  <c r="CN514" i="36"/>
  <c r="BP514" i="36"/>
  <c r="AR514" i="36"/>
  <c r="GD513" i="36"/>
  <c r="FM513" i="36"/>
  <c r="DI513" i="36"/>
  <c r="FS512" i="36"/>
  <c r="DN512" i="36"/>
  <c r="CH512" i="36"/>
  <c r="BJ512" i="36"/>
  <c r="AL512" i="36"/>
  <c r="EM511" i="36"/>
  <c r="FX510" i="36"/>
  <c r="FH510" i="36"/>
  <c r="EQ510" i="36"/>
  <c r="CN510" i="36"/>
  <c r="BP510" i="36"/>
  <c r="AR510" i="36"/>
  <c r="GD509" i="36"/>
  <c r="FM509" i="36"/>
  <c r="DI509" i="36"/>
  <c r="FS508" i="36"/>
  <c r="DN508" i="36"/>
  <c r="CH508" i="36"/>
  <c r="BJ508" i="36"/>
  <c r="AL508" i="36"/>
  <c r="EM507" i="36"/>
  <c r="FX504" i="36"/>
  <c r="FH504" i="36"/>
  <c r="EQ504" i="36"/>
  <c r="CN504" i="36"/>
  <c r="BP504" i="36"/>
  <c r="AR504" i="36"/>
  <c r="GD503" i="36"/>
  <c r="FM503" i="36"/>
  <c r="DI503" i="36"/>
  <c r="FS502" i="36"/>
  <c r="DN502" i="36"/>
  <c r="CH502" i="36"/>
  <c r="BJ502" i="36"/>
  <c r="AL502" i="36"/>
  <c r="EM501" i="36"/>
  <c r="FX500" i="36"/>
  <c r="FH500" i="36"/>
  <c r="EQ500" i="36"/>
  <c r="CN500" i="36"/>
  <c r="BP500" i="36"/>
  <c r="AR500" i="36"/>
  <c r="GD499" i="36"/>
  <c r="FM499" i="36"/>
  <c r="DI499" i="36"/>
  <c r="FS498" i="36"/>
  <c r="DN498" i="36"/>
  <c r="CH498" i="36"/>
  <c r="BJ498" i="36"/>
  <c r="AL498" i="36"/>
  <c r="EM497" i="36"/>
  <c r="FX496" i="36"/>
  <c r="FH496" i="36"/>
  <c r="EQ496" i="36"/>
  <c r="CN496" i="36"/>
  <c r="BP496" i="36"/>
  <c r="AR496" i="36"/>
  <c r="GD495" i="36"/>
  <c r="FM495" i="36"/>
  <c r="DI495" i="36"/>
  <c r="BV495" i="36"/>
  <c r="BD495" i="36"/>
  <c r="FM493" i="36"/>
  <c r="U493" i="36"/>
  <c r="D493" i="36"/>
  <c r="FS492" i="36"/>
  <c r="EZ492" i="36"/>
  <c r="DN492" i="36"/>
  <c r="CH492" i="36"/>
  <c r="BJ492" i="36"/>
  <c r="AL492" i="36"/>
  <c r="DS491" i="36"/>
  <c r="EQ490" i="36"/>
  <c r="CB490" i="36"/>
  <c r="BD490" i="36"/>
  <c r="AF490" i="36"/>
  <c r="FM489" i="36"/>
  <c r="U489" i="36"/>
  <c r="D489" i="36"/>
  <c r="FS488" i="36"/>
  <c r="EZ488" i="36"/>
  <c r="DN488" i="36"/>
  <c r="CH488" i="36"/>
  <c r="BJ488" i="36"/>
  <c r="AL488" i="36"/>
  <c r="DS487" i="36"/>
  <c r="EQ486" i="36"/>
  <c r="CB486" i="36"/>
  <c r="BD486" i="36"/>
  <c r="AF486" i="36"/>
  <c r="FM485" i="36"/>
  <c r="U485" i="36"/>
  <c r="D485" i="36"/>
  <c r="FS484" i="36"/>
  <c r="EZ484" i="36"/>
  <c r="DN484" i="36"/>
  <c r="CH484" i="36"/>
  <c r="BJ484" i="36"/>
  <c r="AL484" i="36"/>
  <c r="Z474" i="36"/>
  <c r="AV472" i="36"/>
  <c r="AV471" i="36"/>
  <c r="AV470" i="36"/>
  <c r="AE470" i="36"/>
  <c r="D470" i="36"/>
  <c r="AE469" i="36"/>
  <c r="D469" i="36"/>
  <c r="AV467" i="36"/>
  <c r="AV466" i="36"/>
  <c r="AE466" i="36"/>
  <c r="D466" i="36"/>
  <c r="O464" i="36"/>
  <c r="O460" i="36"/>
  <c r="O459" i="36"/>
  <c r="D459" i="36"/>
  <c r="O457" i="36"/>
  <c r="D457" i="36"/>
  <c r="AP456" i="36"/>
  <c r="BU455" i="36"/>
  <c r="Z455" i="36"/>
  <c r="AE454" i="36"/>
  <c r="BU453" i="36"/>
  <c r="AK453" i="36"/>
  <c r="AV450" i="36"/>
  <c r="AK450" i="36"/>
  <c r="Z450" i="36"/>
  <c r="AP449" i="36"/>
  <c r="BU448" i="36"/>
  <c r="AV448" i="36"/>
  <c r="AK448" i="36"/>
  <c r="Z448" i="36"/>
  <c r="D448" i="36"/>
  <c r="AP446" i="36"/>
  <c r="AE446" i="36"/>
  <c r="O446" i="36"/>
  <c r="D446" i="36"/>
  <c r="AP445" i="36"/>
  <c r="AE445" i="36"/>
  <c r="D445" i="36"/>
  <c r="AE444" i="36"/>
  <c r="D444" i="36"/>
  <c r="AV443" i="36"/>
  <c r="AV442" i="36"/>
  <c r="AK442" i="36"/>
  <c r="AV441" i="36"/>
  <c r="AK441" i="36"/>
  <c r="GA431" i="36"/>
  <c r="FO431" i="36"/>
  <c r="FD431" i="36"/>
  <c r="ET431" i="36"/>
  <c r="DR431" i="36"/>
  <c r="Z431" i="36"/>
  <c r="FD430" i="36"/>
  <c r="ET430" i="36"/>
  <c r="EI430" i="36"/>
  <c r="CW430" i="36"/>
  <c r="BP430" i="36"/>
  <c r="U430" i="36"/>
  <c r="J430" i="36"/>
  <c r="GF429" i="36"/>
  <c r="EI429" i="36"/>
  <c r="CW429" i="36"/>
  <c r="BP429" i="36"/>
  <c r="BF429" i="36"/>
  <c r="P429" i="36"/>
  <c r="D429" i="36"/>
  <c r="GA428" i="36"/>
  <c r="FO428" i="36"/>
  <c r="CE428" i="36"/>
  <c r="AJ428" i="36"/>
  <c r="GF427" i="36"/>
  <c r="EY427" i="36"/>
  <c r="DB427" i="36"/>
  <c r="CK427" i="36"/>
  <c r="Z427" i="36"/>
  <c r="DR426" i="36"/>
  <c r="AP426" i="36"/>
  <c r="P426" i="36"/>
  <c r="FJ425" i="36"/>
  <c r="EY425" i="36"/>
  <c r="EN425" i="36"/>
  <c r="DM425" i="36"/>
  <c r="CK425" i="36"/>
  <c r="AJ425" i="36"/>
  <c r="U425" i="36"/>
  <c r="J425" i="36"/>
  <c r="GF424" i="36"/>
  <c r="EY424" i="36"/>
  <c r="CW424" i="36"/>
  <c r="CK424" i="36"/>
  <c r="BP424" i="36"/>
  <c r="AE424" i="36"/>
  <c r="P424" i="36"/>
  <c r="FO423" i="36"/>
  <c r="DR423" i="36"/>
  <c r="CE423" i="36"/>
  <c r="U423" i="36"/>
  <c r="J423" i="36"/>
  <c r="GF422" i="36"/>
  <c r="EI422" i="36"/>
  <c r="CE422" i="36"/>
  <c r="AJ422" i="36"/>
  <c r="U422" i="36"/>
  <c r="J422" i="36"/>
  <c r="FO421" i="36"/>
  <c r="FD421" i="36"/>
  <c r="ET421" i="36"/>
  <c r="DR421" i="36"/>
  <c r="CE421" i="36"/>
  <c r="AE421" i="36"/>
  <c r="GF418" i="36"/>
  <c r="EI418" i="36"/>
  <c r="CE418" i="36"/>
  <c r="AJ418" i="36"/>
  <c r="U418" i="36"/>
  <c r="J418" i="36"/>
  <c r="FO417" i="36"/>
  <c r="FD417" i="36"/>
  <c r="ET417" i="36"/>
  <c r="DR417" i="36"/>
  <c r="BF417" i="36"/>
  <c r="P417" i="36"/>
  <c r="D417" i="36"/>
  <c r="GA416" i="36"/>
  <c r="FO416" i="36"/>
  <c r="CE416" i="36"/>
  <c r="AJ416" i="36"/>
  <c r="GF415" i="36"/>
  <c r="EY415" i="36"/>
  <c r="DB415" i="36"/>
  <c r="CK415" i="36"/>
  <c r="Z415" i="36"/>
  <c r="DR414" i="36"/>
  <c r="AP414" i="36"/>
  <c r="P414" i="36"/>
  <c r="FJ413" i="36"/>
  <c r="EY413" i="36"/>
  <c r="EN413" i="36"/>
  <c r="DM413" i="36"/>
  <c r="CK413" i="36"/>
  <c r="AJ413" i="36"/>
  <c r="U413" i="36"/>
  <c r="J413" i="36"/>
  <c r="GF412" i="36"/>
  <c r="EY412" i="36"/>
  <c r="CW412" i="36"/>
  <c r="CK412" i="36"/>
  <c r="BP412" i="36"/>
  <c r="AE412" i="36"/>
  <c r="P412" i="36"/>
  <c r="FO411" i="36"/>
  <c r="DR411" i="36"/>
  <c r="CE411" i="36"/>
  <c r="U411" i="36"/>
  <c r="J411" i="36"/>
  <c r="GF410" i="36"/>
  <c r="EI410" i="36"/>
  <c r="CE410" i="36"/>
  <c r="AJ410" i="36"/>
  <c r="U410" i="36"/>
  <c r="J410" i="36"/>
  <c r="FO409" i="36"/>
  <c r="FD409" i="36"/>
  <c r="ET409" i="36"/>
  <c r="DR409" i="36"/>
  <c r="CE409" i="36"/>
  <c r="AJ409" i="36"/>
  <c r="U409" i="36"/>
  <c r="J409" i="36"/>
  <c r="FD407" i="36"/>
  <c r="AE407" i="36"/>
  <c r="U407" i="36"/>
  <c r="GA406" i="36"/>
  <c r="FO406" i="36"/>
  <c r="DR406" i="36"/>
  <c r="CK406" i="36"/>
  <c r="Z406" i="36"/>
  <c r="ET405" i="36"/>
  <c r="DM405" i="36"/>
  <c r="CW405" i="36"/>
  <c r="AJ405" i="36"/>
  <c r="Z405" i="36"/>
  <c r="P405" i="36"/>
  <c r="GF404" i="36"/>
  <c r="FO404" i="36"/>
  <c r="EN404" i="36"/>
  <c r="CK404" i="36"/>
  <c r="BF404" i="36"/>
  <c r="AP404" i="36"/>
  <c r="AE404" i="36"/>
  <c r="GF403" i="36"/>
  <c r="FO403" i="36"/>
  <c r="EN403" i="36"/>
  <c r="DR403" i="36"/>
  <c r="DB403" i="36"/>
  <c r="CK403" i="36"/>
  <c r="BF403" i="36"/>
  <c r="AP403" i="36"/>
  <c r="D403" i="36"/>
  <c r="FJ402" i="36"/>
  <c r="EY402" i="36"/>
  <c r="EI402" i="36"/>
  <c r="DM402" i="36"/>
  <c r="DB402" i="36"/>
  <c r="BF402" i="36"/>
  <c r="AE402" i="36"/>
  <c r="P402" i="36"/>
  <c r="FD401" i="36"/>
  <c r="J401" i="36"/>
  <c r="GA400" i="36"/>
  <c r="EY400" i="36"/>
  <c r="EI400" i="36"/>
  <c r="DR400" i="36"/>
  <c r="DB400" i="36"/>
  <c r="CE400" i="36"/>
  <c r="BP400" i="36"/>
  <c r="AJ400" i="36"/>
  <c r="U400" i="36"/>
  <c r="J400" i="36"/>
  <c r="FJ399" i="36"/>
  <c r="EY399" i="36"/>
  <c r="EI399" i="36"/>
  <c r="CW399" i="36"/>
  <c r="CE399" i="36"/>
  <c r="AJ399" i="36"/>
  <c r="Z399" i="36"/>
  <c r="P399" i="36"/>
  <c r="FD398" i="36"/>
  <c r="ET398" i="36"/>
  <c r="CW398" i="36"/>
  <c r="CE398" i="36"/>
  <c r="BP398" i="36"/>
  <c r="AP398" i="36"/>
  <c r="U398" i="36"/>
  <c r="J398" i="36"/>
  <c r="HA388" i="36"/>
  <c r="GP388" i="36"/>
  <c r="DA388" i="36"/>
  <c r="J388" i="36"/>
  <c r="HF387" i="36"/>
  <c r="GA387" i="36"/>
  <c r="FQ387" i="36"/>
  <c r="EZ387" i="36"/>
  <c r="DH387" i="36"/>
  <c r="CQ387" i="36"/>
  <c r="BH387" i="36"/>
  <c r="AY387" i="36"/>
  <c r="AQ387" i="36"/>
  <c r="AG387" i="36"/>
  <c r="GK386" i="36"/>
  <c r="FV386" i="36"/>
  <c r="FE386" i="36"/>
  <c r="EI386" i="36"/>
  <c r="EC386" i="36"/>
  <c r="DV386" i="36"/>
  <c r="DO386" i="36"/>
  <c r="DH386" i="36"/>
  <c r="DA386" i="36"/>
  <c r="AA386" i="36"/>
  <c r="J386" i="36"/>
  <c r="HF385" i="36"/>
  <c r="GA385" i="36"/>
  <c r="FQ385" i="36"/>
  <c r="EZ385" i="36"/>
  <c r="EI385" i="36"/>
  <c r="DO385" i="36"/>
  <c r="CV385" i="36"/>
  <c r="BL385" i="36"/>
  <c r="AU385" i="36"/>
  <c r="D385" i="36"/>
  <c r="HA384" i="36"/>
  <c r="FQ384" i="36"/>
  <c r="EC384" i="36"/>
  <c r="DH384" i="36"/>
  <c r="CQ384" i="36"/>
  <c r="BY384" i="36"/>
  <c r="BH384" i="36"/>
  <c r="AY384" i="36"/>
  <c r="AQ384" i="36"/>
  <c r="AG384" i="36"/>
  <c r="HF383" i="36"/>
  <c r="GP383" i="36"/>
  <c r="GA383" i="36"/>
  <c r="FQ383" i="36"/>
  <c r="EC383" i="36"/>
  <c r="DH383" i="36"/>
  <c r="CQ383" i="36"/>
  <c r="AQ383" i="36"/>
  <c r="AG383" i="36"/>
  <c r="HF382" i="36"/>
  <c r="GP382" i="36"/>
  <c r="GF382" i="36"/>
  <c r="FV382" i="36"/>
  <c r="DV382" i="36"/>
  <c r="DA382" i="36"/>
  <c r="CK382" i="36"/>
  <c r="BL382" i="36"/>
  <c r="AA382" i="36"/>
  <c r="J382" i="36"/>
  <c r="HF381" i="36"/>
  <c r="GA381" i="36"/>
  <c r="FQ381" i="36"/>
  <c r="EZ381" i="36"/>
  <c r="EI381" i="36"/>
  <c r="DO381" i="36"/>
  <c r="CV381" i="36"/>
  <c r="BL381" i="36"/>
  <c r="AU381" i="36"/>
  <c r="D381" i="36"/>
  <c r="HA380" i="36"/>
  <c r="FQ380" i="36"/>
  <c r="EC380" i="36"/>
  <c r="DH380" i="36"/>
  <c r="CQ380" i="36"/>
  <c r="BY380" i="36"/>
  <c r="BH380" i="36"/>
  <c r="AY380" i="36"/>
  <c r="AQ380" i="36"/>
  <c r="AG380" i="36"/>
  <c r="HF379" i="36"/>
  <c r="GP379" i="36"/>
  <c r="GA379" i="36"/>
  <c r="FQ379" i="36"/>
  <c r="EC379" i="36"/>
  <c r="DH379" i="36"/>
  <c r="CQ379" i="36"/>
  <c r="AQ379" i="36"/>
  <c r="AG379" i="36"/>
  <c r="HF378" i="36"/>
  <c r="GP378" i="36"/>
  <c r="GF378" i="36"/>
  <c r="FV378" i="36"/>
  <c r="DH378" i="36"/>
  <c r="BL378" i="36"/>
  <c r="AG378" i="36"/>
  <c r="J378" i="36"/>
  <c r="GP375" i="36"/>
  <c r="GF375" i="36"/>
  <c r="FV375" i="36"/>
  <c r="EZ375" i="36"/>
  <c r="DV375" i="36"/>
  <c r="CV375" i="36"/>
  <c r="BY375" i="36"/>
  <c r="AU375" i="36"/>
  <c r="HF374" i="36"/>
  <c r="FQ374" i="36"/>
  <c r="DO374" i="36"/>
  <c r="CQ374" i="36"/>
  <c r="BL374" i="36"/>
  <c r="AG374" i="36"/>
  <c r="J374" i="36"/>
  <c r="HA373" i="36"/>
  <c r="GK373" i="36"/>
  <c r="GA373" i="36"/>
  <c r="EI373" i="36"/>
  <c r="DH373" i="36"/>
  <c r="CK373" i="36"/>
  <c r="AY373" i="36"/>
  <c r="AQ373" i="36"/>
  <c r="AA373" i="36"/>
  <c r="D373" i="36"/>
  <c r="FE372" i="36"/>
  <c r="EC372" i="36"/>
  <c r="DA372" i="36"/>
  <c r="CE372" i="36"/>
  <c r="BP372" i="36"/>
  <c r="BH372" i="36"/>
  <c r="U372" i="36"/>
  <c r="GP371" i="36"/>
  <c r="GF371" i="36"/>
  <c r="FV371" i="36"/>
  <c r="EZ371" i="36"/>
  <c r="DV371" i="36"/>
  <c r="CV371" i="36"/>
  <c r="BY371" i="36"/>
  <c r="AU371" i="36"/>
  <c r="HF370" i="36"/>
  <c r="FQ370" i="36"/>
  <c r="DO370" i="36"/>
  <c r="CQ370" i="36"/>
  <c r="BL370" i="36"/>
  <c r="AG370" i="36"/>
  <c r="J370" i="36"/>
  <c r="HA369" i="36"/>
  <c r="GK369" i="36"/>
  <c r="GA369" i="36"/>
  <c r="EI369" i="36"/>
  <c r="DH369" i="36"/>
  <c r="CK369" i="36"/>
  <c r="AY369" i="36"/>
  <c r="AQ369" i="36"/>
  <c r="AA369" i="36"/>
  <c r="D369" i="36"/>
  <c r="FE368" i="36"/>
  <c r="EC368" i="36"/>
  <c r="DA368" i="36"/>
  <c r="CE368" i="36"/>
  <c r="BP368" i="36"/>
  <c r="BH368" i="36"/>
  <c r="U368" i="36"/>
  <c r="GP367" i="36"/>
  <c r="GF367" i="36"/>
  <c r="FV367" i="36"/>
  <c r="EZ367" i="36"/>
  <c r="DV367" i="36"/>
  <c r="CV367" i="36"/>
  <c r="BY367" i="36"/>
  <c r="AU367" i="36"/>
  <c r="HF366" i="36"/>
  <c r="FQ366" i="36"/>
  <c r="DO366" i="36"/>
  <c r="CQ366" i="36"/>
  <c r="BL366" i="36"/>
  <c r="AG366" i="36"/>
  <c r="J366" i="36"/>
  <c r="FE364" i="36"/>
  <c r="EC364" i="36"/>
  <c r="DA364" i="36"/>
  <c r="CE364" i="36"/>
  <c r="BP364" i="36"/>
  <c r="BH364" i="36"/>
  <c r="U364" i="36"/>
  <c r="GP363" i="36"/>
  <c r="GF363" i="36"/>
  <c r="FV363" i="36"/>
  <c r="EZ363" i="36"/>
  <c r="DV363" i="36"/>
  <c r="CV363" i="36"/>
  <c r="BY363" i="36"/>
  <c r="AU363" i="36"/>
  <c r="HF362" i="36"/>
  <c r="FQ362" i="36"/>
  <c r="DO362" i="36"/>
  <c r="CQ362" i="36"/>
  <c r="BL362" i="36"/>
  <c r="AG362" i="36"/>
  <c r="J362" i="36"/>
  <c r="HA361" i="36"/>
  <c r="GK361" i="36"/>
  <c r="GA361" i="36"/>
  <c r="EI361" i="36"/>
  <c r="DH361" i="36"/>
  <c r="CK361" i="36"/>
  <c r="AY361" i="36"/>
  <c r="AQ361" i="36"/>
  <c r="AA361" i="36"/>
  <c r="D361" i="36"/>
  <c r="FE360" i="36"/>
  <c r="EC360" i="36"/>
  <c r="DA360" i="36"/>
  <c r="CE360" i="36"/>
  <c r="BP360" i="36"/>
  <c r="BH360" i="36"/>
  <c r="U360" i="36"/>
  <c r="GP359" i="36"/>
  <c r="GF359" i="36"/>
  <c r="FV359" i="36"/>
  <c r="EZ359" i="36"/>
  <c r="DV359" i="36"/>
  <c r="CV359" i="36"/>
  <c r="BY359" i="36"/>
  <c r="AU359" i="36"/>
  <c r="HF358" i="36"/>
  <c r="FQ358" i="36"/>
  <c r="DO358" i="36"/>
  <c r="CQ358" i="36"/>
  <c r="BL358" i="36"/>
  <c r="AG358" i="36"/>
  <c r="J358" i="36"/>
  <c r="HA357" i="36"/>
  <c r="GK357" i="36"/>
  <c r="GA357" i="36"/>
  <c r="EI357" i="36"/>
  <c r="DH357" i="36"/>
  <c r="CK357" i="36"/>
  <c r="AY357" i="36"/>
  <c r="AQ357" i="36"/>
  <c r="AA357" i="36"/>
  <c r="D357" i="36"/>
  <c r="FE356" i="36"/>
  <c r="EC356" i="36"/>
  <c r="DA356" i="36"/>
  <c r="CE356" i="36"/>
  <c r="BP356" i="36"/>
  <c r="BH356" i="36"/>
  <c r="U356" i="36"/>
  <c r="GP355" i="36"/>
  <c r="GF355" i="36"/>
  <c r="FV355" i="36"/>
  <c r="EZ355" i="36"/>
  <c r="DV355" i="36"/>
  <c r="CV355" i="36"/>
  <c r="BY355" i="36"/>
  <c r="AU355" i="36"/>
  <c r="CE345" i="36"/>
  <c r="BU345" i="36"/>
  <c r="BK345" i="36"/>
  <c r="BA345" i="36"/>
  <c r="AQ345" i="36"/>
  <c r="AG345" i="36"/>
  <c r="W345" i="36"/>
  <c r="M345" i="36"/>
  <c r="D345" i="36"/>
  <c r="EG344" i="36"/>
  <c r="DY344" i="36"/>
  <c r="DQ344" i="36"/>
  <c r="DI344" i="36"/>
  <c r="DA344" i="36"/>
  <c r="BZ343" i="36"/>
  <c r="BP343" i="36"/>
  <c r="BF343" i="36"/>
  <c r="AV343" i="36"/>
  <c r="AL343" i="36"/>
  <c r="AB343" i="36"/>
  <c r="R343" i="36"/>
  <c r="H343" i="36"/>
  <c r="HU342" i="36"/>
  <c r="GS342" i="36"/>
  <c r="FQ342" i="36"/>
  <c r="EO342" i="36"/>
  <c r="EG342" i="36"/>
  <c r="DY342" i="36"/>
  <c r="DQ342" i="36"/>
  <c r="DI342" i="36"/>
  <c r="DA342" i="36"/>
  <c r="HN341" i="36"/>
  <c r="GL341" i="36"/>
  <c r="FJ341" i="36"/>
  <c r="CU341" i="36"/>
  <c r="CE341" i="36"/>
  <c r="BU341" i="36"/>
  <c r="BK341" i="36"/>
  <c r="BA341" i="36"/>
  <c r="AQ341" i="36"/>
  <c r="AG341" i="36"/>
  <c r="W341" i="36"/>
  <c r="M341" i="36"/>
  <c r="D341" i="36"/>
  <c r="HG340" i="36"/>
  <c r="GE340" i="36"/>
  <c r="FC340" i="36"/>
  <c r="EK340" i="36"/>
  <c r="EC340" i="36"/>
  <c r="DU340" i="36"/>
  <c r="DM340" i="36"/>
  <c r="DE340" i="36"/>
  <c r="CO340" i="36"/>
  <c r="IB339" i="36"/>
  <c r="GZ339" i="36"/>
  <c r="FX339" i="36"/>
  <c r="EV339" i="36"/>
  <c r="BZ339" i="36"/>
  <c r="BP339" i="36"/>
  <c r="BF339" i="36"/>
  <c r="AV339" i="36"/>
  <c r="AL339" i="36"/>
  <c r="AB339" i="36"/>
  <c r="R339" i="36"/>
  <c r="H339" i="36"/>
  <c r="HU338" i="36"/>
  <c r="GS338" i="36"/>
  <c r="FQ338" i="36"/>
  <c r="EO338" i="36"/>
  <c r="EG338" i="36"/>
  <c r="DY338" i="36"/>
  <c r="DQ338" i="36"/>
  <c r="DI338" i="36"/>
  <c r="DA338" i="36"/>
  <c r="HN337" i="36"/>
  <c r="GL337" i="36"/>
  <c r="FJ337" i="36"/>
  <c r="CU337" i="36"/>
  <c r="CE337" i="36"/>
  <c r="BU337" i="36"/>
  <c r="BK337" i="36"/>
  <c r="BA337" i="36"/>
  <c r="AQ337" i="36"/>
  <c r="AG337" i="36"/>
  <c r="W337" i="36"/>
  <c r="M337" i="36"/>
  <c r="D337" i="36"/>
  <c r="HG336" i="36"/>
  <c r="GE336" i="36"/>
  <c r="FC336" i="36"/>
  <c r="EK336" i="36"/>
  <c r="EC336" i="36"/>
  <c r="DU336" i="36"/>
  <c r="DM336" i="36"/>
  <c r="DE336" i="36"/>
  <c r="CO336" i="36"/>
  <c r="IB335" i="36"/>
  <c r="GZ335" i="36"/>
  <c r="FX335" i="36"/>
  <c r="EV335" i="36"/>
  <c r="BZ335" i="36"/>
  <c r="BP335" i="36"/>
  <c r="BF335" i="36"/>
  <c r="AV335" i="36"/>
  <c r="AL335" i="36"/>
  <c r="AB335" i="36"/>
  <c r="R335" i="36"/>
  <c r="H335" i="36"/>
  <c r="HU332" i="36"/>
  <c r="GS332" i="36"/>
  <c r="FQ332" i="36"/>
  <c r="EO332" i="36"/>
  <c r="EG332" i="36"/>
  <c r="DY332" i="36"/>
  <c r="DQ332" i="36"/>
  <c r="DI332" i="36"/>
  <c r="DA332" i="36"/>
  <c r="HN331" i="36"/>
  <c r="GL331" i="36"/>
  <c r="FJ331" i="36"/>
  <c r="CU331" i="36"/>
  <c r="CE331" i="36"/>
  <c r="BU331" i="36"/>
  <c r="BK331" i="36"/>
  <c r="BA331" i="36"/>
  <c r="AQ331" i="36"/>
  <c r="AG331" i="36"/>
  <c r="W331" i="36"/>
  <c r="M331" i="36"/>
  <c r="D331" i="36"/>
  <c r="HG330" i="36"/>
  <c r="GE330" i="36"/>
  <c r="FC330" i="36"/>
  <c r="EK330" i="36"/>
  <c r="EC330" i="36"/>
  <c r="DU330" i="36"/>
  <c r="DM330" i="36"/>
  <c r="DE330" i="36"/>
  <c r="CO330" i="36"/>
  <c r="IB329" i="36"/>
  <c r="GZ329" i="36"/>
  <c r="FX329" i="36"/>
  <c r="EV329" i="36"/>
  <c r="BZ329" i="36"/>
  <c r="BP329" i="36"/>
  <c r="BF329" i="36"/>
  <c r="AV329" i="36"/>
  <c r="AL329" i="36"/>
  <c r="AB329" i="36"/>
  <c r="R329" i="36"/>
  <c r="H329" i="36"/>
  <c r="HU328" i="36"/>
  <c r="GS328" i="36"/>
  <c r="FQ328" i="36"/>
  <c r="EO328" i="36"/>
  <c r="EG328" i="36"/>
  <c r="DY328" i="36"/>
  <c r="DQ328" i="36"/>
  <c r="DI328" i="36"/>
  <c r="DA328" i="36"/>
  <c r="HN327" i="36"/>
  <c r="GL327" i="36"/>
  <c r="FJ327" i="36"/>
  <c r="CU327" i="36"/>
  <c r="CE327" i="36"/>
  <c r="BU327" i="36"/>
  <c r="BK327" i="36"/>
  <c r="BA327" i="36"/>
  <c r="AQ327" i="36"/>
  <c r="AG327" i="36"/>
  <c r="W327" i="36"/>
  <c r="M327" i="36"/>
  <c r="D327" i="36"/>
  <c r="HG326" i="36"/>
  <c r="GE326" i="36"/>
  <c r="FC326" i="36"/>
  <c r="EK326" i="36"/>
  <c r="EC326" i="36"/>
  <c r="DU326" i="36"/>
  <c r="DM326" i="36"/>
  <c r="DE326" i="36"/>
  <c r="CO326" i="36"/>
  <c r="IB325" i="36"/>
  <c r="GZ325" i="36"/>
  <c r="FX325" i="36"/>
  <c r="EV325" i="36"/>
  <c r="BZ325" i="36"/>
  <c r="BP325" i="36"/>
  <c r="BF325" i="36"/>
  <c r="AV325" i="36"/>
  <c r="AL325" i="36"/>
  <c r="AB325" i="36"/>
  <c r="R325" i="36"/>
  <c r="H325" i="36"/>
  <c r="HU324" i="36"/>
  <c r="GS324" i="36"/>
  <c r="FQ324" i="36"/>
  <c r="EO324" i="36"/>
  <c r="EG324" i="36"/>
  <c r="DY324" i="36"/>
  <c r="DQ324" i="36"/>
  <c r="DI324" i="36"/>
  <c r="DA324" i="36"/>
  <c r="HN323" i="36"/>
  <c r="GL323" i="36"/>
  <c r="FJ323" i="36"/>
  <c r="CU323" i="36"/>
  <c r="CE323" i="36"/>
  <c r="BU323" i="36"/>
  <c r="BK323" i="36"/>
  <c r="BA323" i="36"/>
  <c r="AQ323" i="36"/>
  <c r="AG323" i="36"/>
  <c r="W323" i="36"/>
  <c r="M323" i="36"/>
  <c r="D323" i="36"/>
  <c r="HG321" i="36"/>
  <c r="GE321" i="36"/>
  <c r="FC321" i="36"/>
  <c r="EK321" i="36"/>
  <c r="EC321" i="36"/>
  <c r="DU321" i="36"/>
  <c r="DM321" i="36"/>
  <c r="DE321" i="36"/>
  <c r="CO321" i="36"/>
  <c r="IB320" i="36"/>
  <c r="GZ320" i="36"/>
  <c r="FX320" i="36"/>
  <c r="EV320" i="36"/>
  <c r="BZ320" i="36"/>
  <c r="BP320" i="36"/>
  <c r="BF320" i="36"/>
  <c r="AV320" i="36"/>
  <c r="AL320" i="36"/>
  <c r="AB320" i="36"/>
  <c r="R320" i="36"/>
  <c r="H320" i="36"/>
  <c r="HU319" i="36"/>
  <c r="GS319" i="36"/>
  <c r="FQ319" i="36"/>
  <c r="EO319" i="36"/>
  <c r="EG319" i="36"/>
  <c r="DY319" i="36"/>
  <c r="DQ319" i="36"/>
  <c r="DI319" i="36"/>
  <c r="DA319" i="36"/>
  <c r="HN318" i="36"/>
  <c r="GL318" i="36"/>
  <c r="FJ318" i="36"/>
  <c r="CU318" i="36"/>
  <c r="CE318" i="36"/>
  <c r="BU318" i="36"/>
  <c r="BK318" i="36"/>
  <c r="BA318" i="36"/>
  <c r="AQ318" i="36"/>
  <c r="AG318" i="36"/>
  <c r="W318" i="36"/>
  <c r="M318" i="36"/>
  <c r="D318" i="36"/>
  <c r="HG317" i="36"/>
  <c r="GE317" i="36"/>
  <c r="FC317" i="36"/>
  <c r="EK317" i="36"/>
  <c r="EC317" i="36"/>
  <c r="DU317" i="36"/>
  <c r="DM317" i="36"/>
  <c r="DE317" i="36"/>
  <c r="CO317" i="36"/>
  <c r="IB316" i="36"/>
  <c r="GZ316" i="36"/>
  <c r="FX316" i="36"/>
  <c r="EV316" i="36"/>
  <c r="BZ316" i="36"/>
  <c r="BP316" i="36"/>
  <c r="BF316" i="36"/>
  <c r="AV316" i="36"/>
  <c r="AL316" i="36"/>
  <c r="AB316" i="36"/>
  <c r="R316" i="36"/>
  <c r="H316" i="36"/>
  <c r="HU315" i="36"/>
  <c r="GS315" i="36"/>
  <c r="FQ315" i="36"/>
  <c r="EO315" i="36"/>
  <c r="EG315" i="36"/>
  <c r="DY315" i="36"/>
  <c r="DQ315" i="36"/>
  <c r="DI315" i="36"/>
  <c r="DA315" i="36"/>
  <c r="HN314" i="36"/>
  <c r="GL314" i="36"/>
  <c r="FJ314" i="36"/>
  <c r="CU314" i="36"/>
  <c r="CE314" i="36"/>
  <c r="BU314" i="36"/>
  <c r="BK314" i="36"/>
  <c r="BA314" i="36"/>
  <c r="AQ314" i="36"/>
  <c r="AG314" i="36"/>
  <c r="W314" i="36"/>
  <c r="M314" i="36"/>
  <c r="D314" i="36"/>
  <c r="HG313" i="36"/>
  <c r="GE313" i="36"/>
  <c r="FC313" i="36"/>
  <c r="EK313" i="36"/>
  <c r="EC313" i="36"/>
  <c r="DU313" i="36"/>
  <c r="DM313" i="36"/>
  <c r="DE313" i="36"/>
  <c r="CO313" i="36"/>
  <c r="IB312" i="36"/>
  <c r="GZ312" i="36"/>
  <c r="FX312" i="36"/>
  <c r="EV312" i="36"/>
  <c r="BZ312" i="36"/>
  <c r="BP312" i="36"/>
  <c r="BF312" i="36"/>
  <c r="AV312" i="36"/>
  <c r="AL312" i="36"/>
  <c r="AB312" i="36"/>
  <c r="R312" i="36"/>
  <c r="H312" i="36"/>
  <c r="GF302" i="36"/>
  <c r="AO302" i="36"/>
  <c r="JE301" i="36"/>
  <c r="IU301" i="36"/>
  <c r="GU301" i="36"/>
  <c r="GK301" i="36"/>
  <c r="FU301" i="36"/>
  <c r="FK301" i="36"/>
  <c r="FA301" i="36"/>
  <c r="BN300" i="36"/>
  <c r="AY300" i="36"/>
  <c r="JJ299" i="36"/>
  <c r="IZ299" i="36"/>
  <c r="IP299" i="36"/>
  <c r="HN299" i="36"/>
  <c r="GU299" i="36"/>
  <c r="GK299" i="36"/>
  <c r="FU299" i="36"/>
  <c r="FK299" i="36"/>
  <c r="FA299" i="36"/>
  <c r="EH299" i="36"/>
  <c r="DF299" i="36"/>
  <c r="CE299" i="36"/>
  <c r="KB298" i="36"/>
  <c r="II298" i="36"/>
  <c r="HG298" i="36"/>
  <c r="GF298" i="36"/>
  <c r="EA298" i="36"/>
  <c r="CY298" i="36"/>
  <c r="BY298" i="36"/>
  <c r="AO298" i="36"/>
  <c r="JV297" i="36"/>
  <c r="JE297" i="36"/>
  <c r="IU297" i="36"/>
  <c r="IB297" i="36"/>
  <c r="GZ297" i="36"/>
  <c r="GP297" i="36"/>
  <c r="FZ297" i="36"/>
  <c r="FP297" i="36"/>
  <c r="FF297" i="36"/>
  <c r="EV297" i="36"/>
  <c r="DT297" i="36"/>
  <c r="CR297" i="36"/>
  <c r="BS297" i="36"/>
  <c r="AC297" i="36"/>
  <c r="JP296" i="36"/>
  <c r="HU296" i="36"/>
  <c r="EO296" i="36"/>
  <c r="DM296" i="36"/>
  <c r="CK296" i="36"/>
  <c r="BN296" i="36"/>
  <c r="AY296" i="36"/>
  <c r="JJ295" i="36"/>
  <c r="IZ295" i="36"/>
  <c r="IP295" i="36"/>
  <c r="HN295" i="36"/>
  <c r="GU295" i="36"/>
  <c r="GK295" i="36"/>
  <c r="FU295" i="36"/>
  <c r="FK295" i="36"/>
  <c r="FA295" i="36"/>
  <c r="EH295" i="36"/>
  <c r="DF295" i="36"/>
  <c r="CE295" i="36"/>
  <c r="KB294" i="36"/>
  <c r="II294" i="36"/>
  <c r="HG294" i="36"/>
  <c r="GF294" i="36"/>
  <c r="EA294" i="36"/>
  <c r="CY294" i="36"/>
  <c r="BY294" i="36"/>
  <c r="AO294" i="36"/>
  <c r="JV293" i="36"/>
  <c r="JE293" i="36"/>
  <c r="IU293" i="36"/>
  <c r="IB293" i="36"/>
  <c r="EQ517" i="36"/>
  <c r="FM516" i="36"/>
  <c r="U516" i="36"/>
  <c r="D516" i="36"/>
  <c r="FS515" i="36"/>
  <c r="EZ515" i="36"/>
  <c r="DN515" i="36"/>
  <c r="DS514" i="36"/>
  <c r="EQ513" i="36"/>
  <c r="CB513" i="36"/>
  <c r="BD513" i="36"/>
  <c r="AF513" i="36"/>
  <c r="FM512" i="36"/>
  <c r="U512" i="36"/>
  <c r="D512" i="36"/>
  <c r="FS511" i="36"/>
  <c r="EZ511" i="36"/>
  <c r="DN511" i="36"/>
  <c r="CH511" i="36"/>
  <c r="BJ511" i="36"/>
  <c r="AL511" i="36"/>
  <c r="DS510" i="36"/>
  <c r="EQ509" i="36"/>
  <c r="CB509" i="36"/>
  <c r="BD509" i="36"/>
  <c r="AF509" i="36"/>
  <c r="FM508" i="36"/>
  <c r="U508" i="36"/>
  <c r="D508" i="36"/>
  <c r="FS507" i="36"/>
  <c r="EZ507" i="36"/>
  <c r="DN507" i="36"/>
  <c r="DS504" i="36"/>
  <c r="EQ503" i="36"/>
  <c r="CB503" i="36"/>
  <c r="BD503" i="36"/>
  <c r="AF503" i="36"/>
  <c r="FM502" i="36"/>
  <c r="U502" i="36"/>
  <c r="D502" i="36"/>
  <c r="FS501" i="36"/>
  <c r="EZ501" i="36"/>
  <c r="DN501" i="36"/>
  <c r="CH501" i="36"/>
  <c r="BJ501" i="36"/>
  <c r="AL501" i="36"/>
  <c r="DS500" i="36"/>
  <c r="EQ499" i="36"/>
  <c r="CB499" i="36"/>
  <c r="BD499" i="36"/>
  <c r="AF499" i="36"/>
  <c r="FM498" i="36"/>
  <c r="U498" i="36"/>
  <c r="D498" i="36"/>
  <c r="FS497" i="36"/>
  <c r="EZ497" i="36"/>
  <c r="DN497" i="36"/>
  <c r="CH497" i="36"/>
  <c r="BJ497" i="36"/>
  <c r="AL497" i="36"/>
  <c r="DS496" i="36"/>
  <c r="EQ495" i="36"/>
  <c r="AX495" i="36"/>
  <c r="AF495" i="36"/>
  <c r="P495" i="36"/>
  <c r="GO493" i="36"/>
  <c r="DX493" i="36"/>
  <c r="DD493" i="36"/>
  <c r="CB493" i="36"/>
  <c r="BD493" i="36"/>
  <c r="AF493" i="36"/>
  <c r="U492" i="36"/>
  <c r="D492" i="36"/>
  <c r="EZ491" i="36"/>
  <c r="BV491" i="36"/>
  <c r="AX491" i="36"/>
  <c r="Z491" i="36"/>
  <c r="I491" i="36"/>
  <c r="FD490" i="36"/>
  <c r="DS490" i="36"/>
  <c r="P490" i="36"/>
  <c r="GO489" i="36"/>
  <c r="DX489" i="36"/>
  <c r="DD489" i="36"/>
  <c r="CB489" i="36"/>
  <c r="BD489" i="36"/>
  <c r="AF489" i="36"/>
  <c r="U488" i="36"/>
  <c r="D488" i="36"/>
  <c r="EZ487" i="36"/>
  <c r="BV487" i="36"/>
  <c r="AX487" i="36"/>
  <c r="Z487" i="36"/>
  <c r="I487" i="36"/>
  <c r="FD486" i="36"/>
  <c r="DS486" i="36"/>
  <c r="P486" i="36"/>
  <c r="GO485" i="36"/>
  <c r="DX485" i="36"/>
  <c r="DD485" i="36"/>
  <c r="CB485" i="36"/>
  <c r="BD485" i="36"/>
  <c r="AF485" i="36"/>
  <c r="U484" i="36"/>
  <c r="D484" i="36"/>
  <c r="AV473" i="36"/>
  <c r="AP472" i="36"/>
  <c r="O472" i="36"/>
  <c r="AP471" i="36"/>
  <c r="O471" i="36"/>
  <c r="AP468" i="36"/>
  <c r="O468" i="36"/>
  <c r="AP467" i="36"/>
  <c r="O467" i="36"/>
  <c r="O465" i="36"/>
  <c r="D465" i="36"/>
  <c r="AP464" i="36"/>
  <c r="O461" i="36"/>
  <c r="D461" i="36"/>
  <c r="AP460" i="36"/>
  <c r="BU459" i="36"/>
  <c r="Z459" i="36"/>
  <c r="AE458" i="36"/>
  <c r="BU457" i="36"/>
  <c r="AK457" i="36"/>
  <c r="AV455" i="36"/>
  <c r="AE455" i="36"/>
  <c r="AP453" i="36"/>
  <c r="AE453" i="36"/>
  <c r="AV452" i="36"/>
  <c r="AK452" i="36"/>
  <c r="Z452" i="36"/>
  <c r="O450" i="36"/>
  <c r="O449" i="36"/>
  <c r="D449" i="36"/>
  <c r="O447" i="36"/>
  <c r="D447" i="36"/>
  <c r="AV444" i="36"/>
  <c r="AK443" i="36"/>
  <c r="Z443" i="36"/>
  <c r="BU442" i="36"/>
  <c r="Z441" i="36"/>
  <c r="O441" i="36"/>
  <c r="GF431" i="36"/>
  <c r="EI431" i="36"/>
  <c r="CW431" i="36"/>
  <c r="BP431" i="36"/>
  <c r="BF431" i="36"/>
  <c r="U431" i="36"/>
  <c r="J431" i="36"/>
  <c r="GF430" i="36"/>
  <c r="DB430" i="36"/>
  <c r="BF430" i="36"/>
  <c r="AE430" i="36"/>
  <c r="P430" i="36"/>
  <c r="FJ429" i="36"/>
  <c r="EY429" i="36"/>
  <c r="DM429" i="36"/>
  <c r="CE429" i="36"/>
  <c r="Z429" i="36"/>
  <c r="FD428" i="36"/>
  <c r="ET428" i="36"/>
  <c r="EI428" i="36"/>
  <c r="DR428" i="36"/>
  <c r="AP428" i="36"/>
  <c r="U428" i="36"/>
  <c r="J428" i="36"/>
  <c r="EN427" i="36"/>
  <c r="DM427" i="36"/>
  <c r="BP427" i="36"/>
  <c r="BF427" i="36"/>
  <c r="AJ427" i="36"/>
  <c r="D427" i="36"/>
  <c r="FO426" i="36"/>
  <c r="ET426" i="36"/>
  <c r="CW426" i="36"/>
  <c r="BF426" i="36"/>
  <c r="Z426" i="36"/>
  <c r="GA425" i="36"/>
  <c r="DB425" i="36"/>
  <c r="BP425" i="36"/>
  <c r="AE425" i="36"/>
  <c r="FJ424" i="36"/>
  <c r="EN424" i="36"/>
  <c r="DM424" i="36"/>
  <c r="D424" i="36"/>
  <c r="GA423" i="36"/>
  <c r="FD423" i="36"/>
  <c r="EI423" i="36"/>
  <c r="AP423" i="36"/>
  <c r="AE423" i="36"/>
  <c r="P423" i="36"/>
  <c r="FJ422" i="36"/>
  <c r="EY422" i="36"/>
  <c r="DB422" i="36"/>
  <c r="GF421" i="36"/>
  <c r="CW421" i="36"/>
  <c r="P421" i="36"/>
  <c r="D421" i="36"/>
  <c r="FJ418" i="36"/>
  <c r="EY418" i="36"/>
  <c r="DB418" i="36"/>
  <c r="GF417" i="36"/>
  <c r="CW417" i="36"/>
  <c r="Z417" i="36"/>
  <c r="FD416" i="36"/>
  <c r="ET416" i="36"/>
  <c r="EI416" i="36"/>
  <c r="DR416" i="36"/>
  <c r="AP416" i="36"/>
  <c r="U416" i="36"/>
  <c r="J416" i="36"/>
  <c r="EN415" i="36"/>
  <c r="DM415" i="36"/>
  <c r="BP415" i="36"/>
  <c r="BF415" i="36"/>
  <c r="AJ415" i="36"/>
  <c r="D415" i="36"/>
  <c r="FO414" i="36"/>
  <c r="ET414" i="36"/>
  <c r="CW414" i="36"/>
  <c r="BF414" i="36"/>
  <c r="Z414" i="36"/>
  <c r="GA413" i="36"/>
  <c r="DB413" i="36"/>
  <c r="BP413" i="36"/>
  <c r="AE413" i="36"/>
  <c r="FJ412" i="36"/>
  <c r="EN412" i="36"/>
  <c r="DM412" i="36"/>
  <c r="D412" i="36"/>
  <c r="GA411" i="36"/>
  <c r="FD411" i="36"/>
  <c r="EI411" i="36"/>
  <c r="AP411" i="36"/>
  <c r="AE411" i="36"/>
  <c r="P411" i="36"/>
  <c r="FJ410" i="36"/>
  <c r="EY410" i="36"/>
  <c r="DB410" i="36"/>
  <c r="GF409" i="36"/>
  <c r="CW409" i="36"/>
  <c r="AE409" i="36"/>
  <c r="GA407" i="36"/>
  <c r="ET407" i="36"/>
  <c r="DM407" i="36"/>
  <c r="BP407" i="36"/>
  <c r="J407" i="36"/>
  <c r="EN406" i="36"/>
  <c r="D406" i="36"/>
  <c r="EY405" i="36"/>
  <c r="EI405" i="36"/>
  <c r="DB405" i="36"/>
  <c r="CE405" i="36"/>
  <c r="ET404" i="36"/>
  <c r="CW404" i="36"/>
  <c r="P404" i="36"/>
  <c r="FD403" i="36"/>
  <c r="AE403" i="36"/>
  <c r="U403" i="36"/>
  <c r="GA402" i="36"/>
  <c r="CK402" i="36"/>
  <c r="AJ401" i="36"/>
  <c r="Z401" i="36"/>
  <c r="P401" i="36"/>
  <c r="GF400" i="36"/>
  <c r="FO400" i="36"/>
  <c r="BF400" i="36"/>
  <c r="GF399" i="36"/>
  <c r="EN399" i="36"/>
  <c r="DR399" i="36"/>
  <c r="CK399" i="36"/>
  <c r="D399" i="36"/>
  <c r="EI398" i="36"/>
  <c r="DM398" i="36"/>
  <c r="AE398" i="36"/>
  <c r="GA388" i="36"/>
  <c r="CQ388" i="36"/>
  <c r="BH388" i="36"/>
  <c r="GK387" i="36"/>
  <c r="FE387" i="36"/>
  <c r="BP387" i="36"/>
  <c r="D387" i="36"/>
  <c r="CQ386" i="36"/>
  <c r="CK386" i="36"/>
  <c r="CE386" i="36"/>
  <c r="BY386" i="36"/>
  <c r="BH386" i="36"/>
  <c r="GK385" i="36"/>
  <c r="FE385" i="36"/>
  <c r="DA385" i="36"/>
  <c r="CK385" i="36"/>
  <c r="AA385" i="36"/>
  <c r="GP384" i="36"/>
  <c r="GF384" i="36"/>
  <c r="FV384" i="36"/>
  <c r="FE384" i="36"/>
  <c r="CV384" i="36"/>
  <c r="BP384" i="36"/>
  <c r="EZ383" i="36"/>
  <c r="DO383" i="36"/>
  <c r="BY383" i="36"/>
  <c r="DH382" i="36"/>
  <c r="AY382" i="36"/>
  <c r="AQ382" i="36"/>
  <c r="GK381" i="36"/>
  <c r="FE381" i="36"/>
  <c r="DA381" i="36"/>
  <c r="CK381" i="36"/>
  <c r="AA381" i="36"/>
  <c r="GP380" i="36"/>
  <c r="GF380" i="36"/>
  <c r="FV380" i="36"/>
  <c r="FE380" i="36"/>
  <c r="CV380" i="36"/>
  <c r="BP380" i="36"/>
  <c r="EZ379" i="36"/>
  <c r="DO379" i="36"/>
  <c r="BY379" i="36"/>
  <c r="CQ378" i="36"/>
  <c r="DP534" i="36"/>
  <c r="CR534" i="36"/>
  <c r="X534" i="36"/>
  <c r="ET533" i="36"/>
  <c r="DV533" i="36"/>
  <c r="BB533" i="36"/>
  <c r="AD533" i="36"/>
  <c r="EN532" i="36"/>
  <c r="DP532" i="36"/>
  <c r="AV532" i="36"/>
  <c r="X532" i="36"/>
  <c r="FR531" i="36"/>
  <c r="ET531" i="36"/>
  <c r="BZ531" i="36"/>
  <c r="BB531" i="36"/>
  <c r="FL530" i="36"/>
  <c r="EN530" i="36"/>
  <c r="BT530" i="36"/>
  <c r="AV530" i="36"/>
  <c r="GP529" i="36"/>
  <c r="FR529" i="36"/>
  <c r="CX529" i="36"/>
  <c r="BZ529" i="36"/>
  <c r="BN529" i="36"/>
  <c r="AP529" i="36"/>
  <c r="S529" i="36"/>
  <c r="GJ528" i="36"/>
  <c r="FL528" i="36"/>
  <c r="EN528" i="36"/>
  <c r="DP528" i="36"/>
  <c r="CR528" i="36"/>
  <c r="BT528" i="36"/>
  <c r="AV528" i="36"/>
  <c r="X528" i="36"/>
  <c r="GD527" i="36"/>
  <c r="FF527" i="36"/>
  <c r="EH527" i="36"/>
  <c r="DJ527" i="36"/>
  <c r="CL527" i="36"/>
  <c r="BN527" i="36"/>
  <c r="AP527" i="36"/>
  <c r="S527" i="36"/>
  <c r="FD517" i="36"/>
  <c r="DS517" i="36"/>
  <c r="P517" i="36"/>
  <c r="GO516" i="36"/>
  <c r="DX516" i="36"/>
  <c r="DD516" i="36"/>
  <c r="U515" i="36"/>
  <c r="D515" i="36"/>
  <c r="EZ514" i="36"/>
  <c r="BV514" i="36"/>
  <c r="AX514" i="36"/>
  <c r="Z514" i="36"/>
  <c r="I514" i="36"/>
  <c r="FD513" i="36"/>
  <c r="DS513" i="36"/>
  <c r="P513" i="36"/>
  <c r="GO512" i="36"/>
  <c r="DX512" i="36"/>
  <c r="DD512" i="36"/>
  <c r="CB512" i="36"/>
  <c r="BD512" i="36"/>
  <c r="AF512" i="36"/>
  <c r="U511" i="36"/>
  <c r="D511" i="36"/>
  <c r="EZ510" i="36"/>
  <c r="BV510" i="36"/>
  <c r="AX510" i="36"/>
  <c r="Z510" i="36"/>
  <c r="I510" i="36"/>
  <c r="FD509" i="36"/>
  <c r="DS509" i="36"/>
  <c r="P509" i="36"/>
  <c r="GO508" i="36"/>
  <c r="DX508" i="36"/>
  <c r="DD508" i="36"/>
  <c r="CB508" i="36"/>
  <c r="BD508" i="36"/>
  <c r="AF508" i="36"/>
  <c r="CN507" i="36"/>
  <c r="BP507" i="36"/>
  <c r="AR507" i="36"/>
  <c r="U507" i="36"/>
  <c r="D507" i="36"/>
  <c r="EZ504" i="36"/>
  <c r="BV504" i="36"/>
  <c r="AX504" i="36"/>
  <c r="Z504" i="36"/>
  <c r="I504" i="36"/>
  <c r="FD503" i="36"/>
  <c r="DS503" i="36"/>
  <c r="P503" i="36"/>
  <c r="GO502" i="36"/>
  <c r="DX502" i="36"/>
  <c r="DD502" i="36"/>
  <c r="CB502" i="36"/>
  <c r="BD502" i="36"/>
  <c r="AF502" i="36"/>
  <c r="U501" i="36"/>
  <c r="D501" i="36"/>
  <c r="EZ500" i="36"/>
  <c r="BV500" i="36"/>
  <c r="AX500" i="36"/>
  <c r="Z500" i="36"/>
  <c r="I500" i="36"/>
  <c r="FD499" i="36"/>
  <c r="DS499" i="36"/>
  <c r="P499" i="36"/>
  <c r="GO498" i="36"/>
  <c r="DX498" i="36"/>
  <c r="DD498" i="36"/>
  <c r="CB498" i="36"/>
  <c r="BD498" i="36"/>
  <c r="AF498" i="36"/>
  <c r="U497" i="36"/>
  <c r="D497" i="36"/>
  <c r="EZ496" i="36"/>
  <c r="BV496" i="36"/>
  <c r="AX496" i="36"/>
  <c r="Z496" i="36"/>
  <c r="I496" i="36"/>
  <c r="FD495" i="36"/>
  <c r="DS495" i="36"/>
  <c r="Z495" i="36"/>
  <c r="I495" i="36"/>
  <c r="FD493" i="36"/>
  <c r="EM493" i="36"/>
  <c r="P493" i="36"/>
  <c r="GO492" i="36"/>
  <c r="FX492" i="36"/>
  <c r="FH492" i="36"/>
  <c r="DX492" i="36"/>
  <c r="DD492" i="36"/>
  <c r="CN492" i="36"/>
  <c r="BP492" i="36"/>
  <c r="AR492" i="36"/>
  <c r="GD491" i="36"/>
  <c r="DI491" i="36"/>
  <c r="BV490" i="36"/>
  <c r="AX490" i="36"/>
  <c r="Z490" i="36"/>
  <c r="I490" i="36"/>
  <c r="FD489" i="36"/>
  <c r="EM489" i="36"/>
  <c r="P489" i="36"/>
  <c r="GO488" i="36"/>
  <c r="FX488" i="36"/>
  <c r="FH488" i="36"/>
  <c r="DX488" i="36"/>
  <c r="DD488" i="36"/>
  <c r="CN488" i="36"/>
  <c r="BP488" i="36"/>
  <c r="AR488" i="36"/>
  <c r="GD487" i="36"/>
  <c r="DI487" i="36"/>
  <c r="BV486" i="36"/>
  <c r="AX486" i="36"/>
  <c r="Z486" i="36"/>
  <c r="I486" i="36"/>
  <c r="FD485" i="36"/>
  <c r="EM485" i="36"/>
  <c r="P485" i="36"/>
  <c r="GO484" i="36"/>
  <c r="FX484" i="36"/>
  <c r="FH484" i="36"/>
  <c r="DX484" i="36"/>
  <c r="DD484" i="36"/>
  <c r="CN484" i="36"/>
  <c r="BP484" i="36"/>
  <c r="AR484" i="36"/>
  <c r="AV474" i="36"/>
  <c r="AP473" i="36"/>
  <c r="O473" i="36"/>
  <c r="Z472" i="36"/>
  <c r="Z471" i="36"/>
  <c r="BU470" i="36"/>
  <c r="Z470" i="36"/>
  <c r="BU469" i="36"/>
  <c r="Z467" i="36"/>
  <c r="BU466" i="36"/>
  <c r="Z466" i="36"/>
  <c r="BU465" i="36"/>
  <c r="AK465" i="36"/>
  <c r="BU461" i="36"/>
  <c r="AK461" i="36"/>
  <c r="AV459" i="36"/>
  <c r="AE459" i="36"/>
  <c r="AP457" i="36"/>
  <c r="AE457" i="36"/>
  <c r="AV456" i="36"/>
  <c r="AK456" i="36"/>
  <c r="Z456" i="36"/>
  <c r="AP455" i="36"/>
  <c r="BU454" i="36"/>
  <c r="AV454" i="36"/>
  <c r="AK454" i="36"/>
  <c r="Z454" i="36"/>
  <c r="D454" i="36"/>
  <c r="O452" i="36"/>
  <c r="AP450" i="36"/>
  <c r="BU449" i="36"/>
  <c r="Z449" i="36"/>
  <c r="AE448" i="36"/>
  <c r="BU447" i="36"/>
  <c r="AK447" i="36"/>
  <c r="AK446" i="36"/>
  <c r="AV445" i="36"/>
  <c r="AK445" i="36"/>
  <c r="Z444" i="36"/>
  <c r="BU443" i="36"/>
  <c r="AP442" i="36"/>
  <c r="AE442" i="36"/>
  <c r="O442" i="36"/>
  <c r="D442" i="36"/>
  <c r="AP441" i="36"/>
  <c r="FJ431" i="36"/>
  <c r="EY431" i="36"/>
  <c r="DM431" i="36"/>
  <c r="AE431" i="36"/>
  <c r="FJ430" i="36"/>
  <c r="EN430" i="36"/>
  <c r="DM430" i="36"/>
  <c r="Z430" i="36"/>
  <c r="DB429" i="36"/>
  <c r="CK429" i="36"/>
  <c r="AJ429" i="36"/>
  <c r="U429" i="36"/>
  <c r="J429" i="36"/>
  <c r="GF428" i="36"/>
  <c r="CW428" i="36"/>
  <c r="CK428" i="36"/>
  <c r="BP428" i="36"/>
  <c r="AE428" i="36"/>
  <c r="FO427" i="36"/>
  <c r="CE427" i="36"/>
  <c r="U427" i="36"/>
  <c r="GF426" i="36"/>
  <c r="EI426" i="36"/>
  <c r="CE426" i="36"/>
  <c r="AJ426" i="36"/>
  <c r="J426" i="36"/>
  <c r="FO425" i="36"/>
  <c r="FD425" i="36"/>
  <c r="ET425" i="36"/>
  <c r="DR425" i="36"/>
  <c r="BF425" i="36"/>
  <c r="P425" i="36"/>
  <c r="D425" i="36"/>
  <c r="GA424" i="36"/>
  <c r="CE424" i="36"/>
  <c r="EY423" i="36"/>
  <c r="DB423" i="36"/>
  <c r="CK423" i="36"/>
  <c r="Z423" i="36"/>
  <c r="DR422" i="36"/>
  <c r="AP422" i="36"/>
  <c r="P422" i="36"/>
  <c r="FJ421" i="36"/>
  <c r="EY421" i="36"/>
  <c r="EN421" i="36"/>
  <c r="DM421" i="36"/>
  <c r="CK421" i="36"/>
  <c r="BP421" i="36"/>
  <c r="Z421" i="36"/>
  <c r="DR418" i="36"/>
  <c r="AP418" i="36"/>
  <c r="P418" i="36"/>
  <c r="FJ417" i="36"/>
  <c r="EY417" i="36"/>
  <c r="EN417" i="36"/>
  <c r="DM417" i="36"/>
  <c r="CK417" i="36"/>
  <c r="AJ417" i="36"/>
  <c r="U417" i="36"/>
  <c r="J417" i="36"/>
  <c r="GF416" i="36"/>
  <c r="CW416" i="36"/>
  <c r="CK416" i="36"/>
  <c r="BP416" i="36"/>
  <c r="AE416" i="36"/>
  <c r="FO415" i="36"/>
  <c r="CE415" i="36"/>
  <c r="U415" i="36"/>
  <c r="GF414" i="36"/>
  <c r="EI414" i="36"/>
  <c r="CE414" i="36"/>
  <c r="AJ414" i="36"/>
  <c r="J414" i="36"/>
  <c r="FO413" i="36"/>
  <c r="FD413" i="36"/>
  <c r="ET413" i="36"/>
  <c r="DR413" i="36"/>
  <c r="BF413" i="36"/>
  <c r="P413" i="36"/>
  <c r="D413" i="36"/>
  <c r="GA412" i="36"/>
  <c r="CE412" i="36"/>
  <c r="EY411" i="36"/>
  <c r="DB411" i="36"/>
  <c r="CK411" i="36"/>
  <c r="Z411" i="36"/>
  <c r="DR410" i="36"/>
  <c r="AP410" i="36"/>
  <c r="P410" i="36"/>
  <c r="FJ409" i="36"/>
  <c r="EY409" i="36"/>
  <c r="EN409" i="36"/>
  <c r="DM409" i="36"/>
  <c r="CK409" i="36"/>
  <c r="BP409" i="36"/>
  <c r="P409" i="36"/>
  <c r="D409" i="36"/>
  <c r="FJ407" i="36"/>
  <c r="CW407" i="36"/>
  <c r="FD406" i="36"/>
  <c r="CE406" i="36"/>
  <c r="BP406" i="36"/>
  <c r="AP406" i="36"/>
  <c r="U406" i="36"/>
  <c r="FO405" i="36"/>
  <c r="BF405" i="36"/>
  <c r="AP405" i="36"/>
  <c r="FJ404" i="36"/>
  <c r="Z404" i="36"/>
  <c r="GA403" i="36"/>
  <c r="ET403" i="36"/>
  <c r="DM403" i="36"/>
  <c r="BP403" i="36"/>
  <c r="J403" i="36"/>
  <c r="EN402" i="36"/>
  <c r="D402" i="36"/>
  <c r="EY401" i="36"/>
  <c r="EI401" i="36"/>
  <c r="DB401" i="36"/>
  <c r="CE401" i="36"/>
  <c r="ET400" i="36"/>
  <c r="CW400" i="36"/>
  <c r="P400" i="36"/>
  <c r="FD399" i="36"/>
  <c r="AE399" i="36"/>
  <c r="U399" i="36"/>
  <c r="GA398" i="36"/>
  <c r="CK398" i="36"/>
  <c r="GK388" i="36"/>
  <c r="FE388" i="36"/>
  <c r="BP388" i="36"/>
  <c r="D388" i="36"/>
  <c r="CV387" i="36"/>
  <c r="AU387" i="36"/>
  <c r="HA386" i="36"/>
  <c r="BP386" i="36"/>
  <c r="D386" i="36"/>
  <c r="EC385" i="36"/>
  <c r="BP385" i="36"/>
  <c r="BH385" i="36"/>
  <c r="AQ385" i="36"/>
  <c r="DV384" i="36"/>
  <c r="CE384" i="36"/>
  <c r="AU384" i="36"/>
  <c r="U384" i="36"/>
  <c r="FV383" i="36"/>
  <c r="CV383" i="36"/>
  <c r="HA382" i="36"/>
  <c r="GK382" i="36"/>
  <c r="GA382" i="36"/>
  <c r="EI382" i="36"/>
  <c r="CQ382" i="36"/>
  <c r="AG382" i="36"/>
  <c r="D382" i="36"/>
  <c r="EC381" i="36"/>
  <c r="BP381" i="36"/>
  <c r="BH381" i="36"/>
  <c r="AQ381" i="36"/>
  <c r="DV380" i="36"/>
  <c r="CE380" i="36"/>
  <c r="AU380" i="36"/>
  <c r="U380" i="36"/>
  <c r="FV379" i="36"/>
  <c r="CV379" i="36"/>
  <c r="HA378" i="36"/>
  <c r="GK378" i="36"/>
  <c r="GA378" i="36"/>
  <c r="EI378" i="36"/>
  <c r="DO378" i="36"/>
  <c r="I528" i="36"/>
  <c r="I517" i="36"/>
  <c r="FD516" i="36"/>
  <c r="EM516" i="36"/>
  <c r="P516" i="36"/>
  <c r="GO515" i="36"/>
  <c r="FX515" i="36"/>
  <c r="FH515" i="36"/>
  <c r="DX515" i="36"/>
  <c r="DD515" i="36"/>
  <c r="GD514" i="36"/>
  <c r="DI514" i="36"/>
  <c r="BV513" i="36"/>
  <c r="AX513" i="36"/>
  <c r="Z513" i="36"/>
  <c r="I513" i="36"/>
  <c r="FD512" i="36"/>
  <c r="EM512" i="36"/>
  <c r="P512" i="36"/>
  <c r="GO511" i="36"/>
  <c r="FX511" i="36"/>
  <c r="FH511" i="36"/>
  <c r="DX511" i="36"/>
  <c r="DD511" i="36"/>
  <c r="CN511" i="36"/>
  <c r="BP511" i="36"/>
  <c r="AR511" i="36"/>
  <c r="GD510" i="36"/>
  <c r="DI510" i="36"/>
  <c r="BV509" i="36"/>
  <c r="AX509" i="36"/>
  <c r="Z509" i="36"/>
  <c r="I509" i="36"/>
  <c r="FD508" i="36"/>
  <c r="EM508" i="36"/>
  <c r="P508" i="36"/>
  <c r="GO507" i="36"/>
  <c r="FX507" i="36"/>
  <c r="FH507" i="36"/>
  <c r="DX507" i="36"/>
  <c r="DD507" i="36"/>
  <c r="CH507" i="36"/>
  <c r="BJ507" i="36"/>
  <c r="AL507" i="36"/>
  <c r="GD504" i="36"/>
  <c r="DI504" i="36"/>
  <c r="BV503" i="36"/>
  <c r="AX503" i="36"/>
  <c r="Z503" i="36"/>
  <c r="I503" i="36"/>
  <c r="FD502" i="36"/>
  <c r="EM502" i="36"/>
  <c r="P502" i="36"/>
  <c r="GO501" i="36"/>
  <c r="FX501" i="36"/>
  <c r="FH501" i="36"/>
  <c r="DX501" i="36"/>
  <c r="DD501" i="36"/>
  <c r="CN501" i="36"/>
  <c r="BP501" i="36"/>
  <c r="AR501" i="36"/>
  <c r="GD500" i="36"/>
  <c r="DI500" i="36"/>
  <c r="BV499" i="36"/>
  <c r="AX499" i="36"/>
  <c r="Z499" i="36"/>
  <c r="I499" i="36"/>
  <c r="FD498" i="36"/>
  <c r="EM498" i="36"/>
  <c r="P498" i="36"/>
  <c r="GO497" i="36"/>
  <c r="FX497" i="36"/>
  <c r="FH497" i="36"/>
  <c r="DX497" i="36"/>
  <c r="DD497" i="36"/>
  <c r="CN497" i="36"/>
  <c r="BP497" i="36"/>
  <c r="AR497" i="36"/>
  <c r="GD496" i="36"/>
  <c r="DI496" i="36"/>
  <c r="CB495" i="36"/>
  <c r="FS493" i="36"/>
  <c r="DN493" i="36"/>
  <c r="CH493" i="36"/>
  <c r="BJ493" i="36"/>
  <c r="AL493" i="36"/>
  <c r="EM492" i="36"/>
  <c r="FX491" i="36"/>
  <c r="FH491" i="36"/>
  <c r="EQ491" i="36"/>
  <c r="CN491" i="36"/>
  <c r="BP491" i="36"/>
  <c r="AR491" i="36"/>
  <c r="GD490" i="36"/>
  <c r="FM490" i="36"/>
  <c r="DI490" i="36"/>
  <c r="FS489" i="36"/>
  <c r="DN489" i="36"/>
  <c r="CH489" i="36"/>
  <c r="BJ489" i="36"/>
  <c r="AL489" i="36"/>
  <c r="EM488" i="36"/>
  <c r="FX487" i="36"/>
  <c r="FH487" i="36"/>
  <c r="EQ487" i="36"/>
  <c r="CN487" i="36"/>
  <c r="BP487" i="36"/>
  <c r="AR487" i="36"/>
  <c r="GD486" i="36"/>
  <c r="FM486" i="36"/>
  <c r="DI486" i="36"/>
  <c r="FS485" i="36"/>
  <c r="DN485" i="36"/>
  <c r="CH485" i="36"/>
  <c r="BJ485" i="36"/>
  <c r="AL485" i="36"/>
  <c r="EM484" i="36"/>
  <c r="AP474" i="36"/>
  <c r="O474" i="36"/>
  <c r="Z473" i="36"/>
  <c r="AK469" i="36"/>
  <c r="AK468" i="36"/>
  <c r="AP465" i="36"/>
  <c r="AE465" i="36"/>
  <c r="AV464" i="36"/>
  <c r="AK464" i="36"/>
  <c r="Z464" i="36"/>
  <c r="AP461" i="36"/>
  <c r="AE461" i="36"/>
  <c r="AV460" i="36"/>
  <c r="AK460" i="36"/>
  <c r="Z460" i="36"/>
  <c r="AP459" i="36"/>
  <c r="BU458" i="36"/>
  <c r="AV458" i="36"/>
  <c r="AK458" i="36"/>
  <c r="Z458" i="36"/>
  <c r="D458" i="36"/>
  <c r="O456" i="36"/>
  <c r="O455" i="36"/>
  <c r="D455" i="36"/>
  <c r="O453" i="36"/>
  <c r="D453" i="36"/>
  <c r="AP452" i="36"/>
  <c r="AV449" i="36"/>
  <c r="AE449" i="36"/>
  <c r="AP447" i="36"/>
  <c r="AE447" i="36"/>
  <c r="BU446" i="36"/>
  <c r="Z446" i="36"/>
  <c r="BU445" i="36"/>
  <c r="Z445" i="36"/>
  <c r="O445" i="36"/>
  <c r="BU444" i="36"/>
  <c r="AP444" i="36"/>
  <c r="O444" i="36"/>
  <c r="AE443" i="36"/>
  <c r="O443" i="36"/>
  <c r="D443" i="36"/>
  <c r="DB431" i="36"/>
  <c r="P431" i="36"/>
  <c r="D431" i="36"/>
  <c r="GA430" i="36"/>
  <c r="FO430" i="36"/>
  <c r="DR430" i="36"/>
  <c r="D430" i="36"/>
  <c r="GA429" i="36"/>
  <c r="FO429" i="36"/>
  <c r="FD429" i="36"/>
  <c r="ET429" i="36"/>
  <c r="DR429" i="36"/>
  <c r="AP429" i="36"/>
  <c r="AE429" i="36"/>
  <c r="FJ428" i="36"/>
  <c r="EN428" i="36"/>
  <c r="DM428" i="36"/>
  <c r="DB428" i="36"/>
  <c r="BF428" i="36"/>
  <c r="Z428" i="36"/>
  <c r="D428" i="36"/>
  <c r="GA427" i="36"/>
  <c r="FD427" i="36"/>
  <c r="ET427" i="36"/>
  <c r="EI427" i="36"/>
  <c r="CW427" i="36"/>
  <c r="AP427" i="36"/>
  <c r="AE427" i="36"/>
  <c r="P427" i="36"/>
  <c r="FJ426" i="36"/>
  <c r="EY426" i="36"/>
  <c r="EN426" i="36"/>
  <c r="DM426" i="36"/>
  <c r="DB426" i="36"/>
  <c r="CK426" i="36"/>
  <c r="AE426" i="36"/>
  <c r="GF425" i="36"/>
  <c r="EI425" i="36"/>
  <c r="CW425" i="36"/>
  <c r="CE425" i="36"/>
  <c r="Z425" i="36"/>
  <c r="FD424" i="36"/>
  <c r="ET424" i="36"/>
  <c r="EI424" i="36"/>
  <c r="DR424" i="36"/>
  <c r="AP424" i="36"/>
  <c r="U424" i="36"/>
  <c r="J424" i="36"/>
  <c r="FJ423" i="36"/>
  <c r="EN423" i="36"/>
  <c r="DM423" i="36"/>
  <c r="BP423" i="36"/>
  <c r="BF423" i="36"/>
  <c r="AJ423" i="36"/>
  <c r="D423" i="36"/>
  <c r="GA422" i="36"/>
  <c r="FO422" i="36"/>
  <c r="FD422" i="36"/>
  <c r="ET422" i="36"/>
  <c r="CW422" i="36"/>
  <c r="BP422" i="36"/>
  <c r="BF422" i="36"/>
  <c r="Z422" i="36"/>
  <c r="D422" i="36"/>
  <c r="GA421" i="36"/>
  <c r="DB421" i="36"/>
  <c r="BF421" i="36"/>
  <c r="AJ421" i="36"/>
  <c r="U421" i="36"/>
  <c r="J421" i="36"/>
  <c r="GA418" i="36"/>
  <c r="FO418" i="36"/>
  <c r="FD418" i="36"/>
  <c r="ET418" i="36"/>
  <c r="CW418" i="36"/>
  <c r="BP418" i="36"/>
  <c r="BF418" i="36"/>
  <c r="Z418" i="36"/>
  <c r="D418" i="36"/>
  <c r="GA417" i="36"/>
  <c r="DB417" i="36"/>
  <c r="BP417" i="36"/>
  <c r="AP417" i="36"/>
  <c r="AE417" i="36"/>
  <c r="FJ416" i="36"/>
  <c r="EN416" i="36"/>
  <c r="DM416" i="36"/>
  <c r="DB416" i="36"/>
  <c r="BF416" i="36"/>
  <c r="Z416" i="36"/>
  <c r="D416" i="36"/>
  <c r="GA415" i="36"/>
  <c r="FD415" i="36"/>
  <c r="ET415" i="36"/>
  <c r="EI415" i="36"/>
  <c r="CW415" i="36"/>
  <c r="AP415" i="36"/>
  <c r="AE415" i="36"/>
  <c r="P415" i="36"/>
  <c r="FJ414" i="36"/>
  <c r="EY414" i="36"/>
  <c r="EN414" i="36"/>
  <c r="DM414" i="36"/>
  <c r="DB414" i="36"/>
  <c r="CK414" i="36"/>
  <c r="AE414" i="36"/>
  <c r="GF413" i="36"/>
  <c r="EI413" i="36"/>
  <c r="CW413" i="36"/>
  <c r="CE413" i="36"/>
  <c r="Z413" i="36"/>
  <c r="FD412" i="36"/>
  <c r="ET412" i="36"/>
  <c r="EI412" i="36"/>
  <c r="DR412" i="36"/>
  <c r="AP412" i="36"/>
  <c r="U412" i="36"/>
  <c r="J412" i="36"/>
  <c r="FJ411" i="36"/>
  <c r="EN411" i="36"/>
  <c r="DM411" i="36"/>
  <c r="BP411" i="36"/>
  <c r="BF411" i="36"/>
  <c r="AJ411" i="36"/>
  <c r="D411" i="36"/>
  <c r="GA410" i="36"/>
  <c r="FO410" i="36"/>
  <c r="FD410" i="36"/>
  <c r="ET410" i="36"/>
  <c r="CW410" i="36"/>
  <c r="BP410" i="36"/>
  <c r="BF410" i="36"/>
  <c r="Z410" i="36"/>
  <c r="D410" i="36"/>
  <c r="GA409" i="36"/>
  <c r="DB409" i="36"/>
  <c r="BF409" i="36"/>
  <c r="Z409" i="36"/>
  <c r="GF407" i="36"/>
  <c r="FO407" i="36"/>
  <c r="EN407" i="36"/>
  <c r="DR407" i="36"/>
  <c r="DB407" i="36"/>
  <c r="CK407" i="36"/>
  <c r="BF407" i="36"/>
  <c r="AP407" i="36"/>
  <c r="D407" i="36"/>
  <c r="FJ406" i="36"/>
  <c r="EY406" i="36"/>
  <c r="EI406" i="36"/>
  <c r="DM406" i="36"/>
  <c r="DB406" i="36"/>
  <c r="BF406" i="36"/>
  <c r="AE406" i="36"/>
  <c r="P406" i="36"/>
  <c r="FD405" i="36"/>
  <c r="J405" i="36"/>
  <c r="GA404" i="36"/>
  <c r="EY404" i="36"/>
  <c r="EI404" i="36"/>
  <c r="DR404" i="36"/>
  <c r="DB404" i="36"/>
  <c r="CE404" i="36"/>
  <c r="BP404" i="36"/>
  <c r="AJ404" i="36"/>
  <c r="U404" i="36"/>
  <c r="J404" i="36"/>
  <c r="FJ403" i="36"/>
  <c r="EY403" i="36"/>
  <c r="EI403" i="36"/>
  <c r="CW403" i="36"/>
  <c r="CE403" i="36"/>
  <c r="AJ403" i="36"/>
  <c r="Z403" i="36"/>
  <c r="P403" i="36"/>
  <c r="FD402" i="36"/>
  <c r="ET402" i="36"/>
  <c r="CW402" i="36"/>
  <c r="CE402" i="36"/>
  <c r="BP402" i="36"/>
  <c r="AP402" i="36"/>
  <c r="U402" i="36"/>
  <c r="J402" i="36"/>
  <c r="GF401" i="36"/>
  <c r="FO401" i="36"/>
  <c r="EN401" i="36"/>
  <c r="CK401" i="36"/>
  <c r="BF401" i="36"/>
  <c r="AP401" i="36"/>
  <c r="AE401" i="36"/>
  <c r="U401" i="36"/>
  <c r="D401" i="36"/>
  <c r="FJ400" i="36"/>
  <c r="DM400" i="36"/>
  <c r="Z400" i="36"/>
  <c r="D400" i="36"/>
  <c r="GA399" i="36"/>
  <c r="ET399" i="36"/>
  <c r="DM399" i="36"/>
  <c r="BP399" i="36"/>
  <c r="J399" i="36"/>
  <c r="GF398" i="36"/>
  <c r="EN398" i="36"/>
  <c r="AJ398" i="36"/>
  <c r="D398" i="36"/>
  <c r="GF388" i="36"/>
  <c r="DV388" i="36"/>
  <c r="CV388" i="36"/>
  <c r="BL388" i="36"/>
  <c r="AU388" i="36"/>
  <c r="HA387" i="36"/>
  <c r="GP387" i="36"/>
  <c r="DA387" i="36"/>
  <c r="J387" i="36"/>
  <c r="HF386" i="36"/>
  <c r="GA386" i="36"/>
  <c r="FQ386" i="36"/>
  <c r="EZ386" i="36"/>
  <c r="CV386" i="36"/>
  <c r="BL386" i="36"/>
  <c r="AU386" i="36"/>
  <c r="U386" i="36"/>
  <c r="HA385" i="36"/>
  <c r="GP385" i="36"/>
  <c r="DH385" i="36"/>
  <c r="CE385" i="36"/>
  <c r="AY385" i="36"/>
  <c r="U385" i="36"/>
  <c r="GK384" i="36"/>
  <c r="GA384" i="36"/>
  <c r="EZ384" i="36"/>
  <c r="DA384" i="36"/>
  <c r="CK384" i="36"/>
  <c r="AA384" i="36"/>
  <c r="J384" i="36"/>
  <c r="HA383" i="36"/>
  <c r="GF383" i="36"/>
  <c r="DV383" i="36"/>
  <c r="DA383" i="36"/>
  <c r="CK383" i="36"/>
  <c r="BL383" i="36"/>
  <c r="AU383" i="36"/>
  <c r="AA383" i="36"/>
  <c r="J383" i="36"/>
  <c r="FQ382" i="36"/>
  <c r="FE382" i="36"/>
  <c r="DO382" i="36"/>
  <c r="CV382" i="36"/>
  <c r="CE382" i="36"/>
  <c r="AU382" i="36"/>
  <c r="U382" i="36"/>
  <c r="HA381" i="36"/>
  <c r="GP381" i="36"/>
  <c r="DH381" i="36"/>
  <c r="CE381" i="36"/>
  <c r="AY381" i="36"/>
  <c r="U381" i="36"/>
  <c r="GK380" i="36"/>
  <c r="GA380" i="36"/>
  <c r="EZ380" i="36"/>
  <c r="DA380" i="36"/>
  <c r="CK380" i="36"/>
  <c r="AA380" i="36"/>
  <c r="J380" i="36"/>
  <c r="HA379" i="36"/>
  <c r="GF379" i="36"/>
  <c r="DV379" i="36"/>
  <c r="DA379" i="36"/>
  <c r="CK379" i="36"/>
  <c r="BL379" i="36"/>
  <c r="AU379" i="36"/>
  <c r="AA379" i="36"/>
  <c r="J379" i="36"/>
  <c r="FQ378" i="36"/>
  <c r="FE378" i="36"/>
  <c r="DV378" i="36"/>
  <c r="DA378" i="36"/>
  <c r="CK378" i="36"/>
  <c r="AY378" i="36"/>
  <c r="AQ378" i="36"/>
  <c r="AA378" i="36"/>
  <c r="D378" i="36"/>
  <c r="HF375" i="36"/>
  <c r="FQ375" i="36"/>
  <c r="DO375" i="36"/>
  <c r="CQ375" i="36"/>
  <c r="BL375" i="36"/>
  <c r="AG375" i="36"/>
  <c r="J375" i="36"/>
  <c r="HA374" i="36"/>
  <c r="GK374" i="36"/>
  <c r="GA374" i="36"/>
  <c r="EI374" i="36"/>
  <c r="DH374" i="36"/>
  <c r="CK374" i="36"/>
  <c r="AY374" i="36"/>
  <c r="AQ374" i="36"/>
  <c r="AA374" i="36"/>
  <c r="D374" i="36"/>
  <c r="FE373" i="36"/>
  <c r="EC373" i="36"/>
  <c r="DA373" i="36"/>
  <c r="CE373" i="36"/>
  <c r="BP373" i="36"/>
  <c r="BH373" i="36"/>
  <c r="U373" i="36"/>
  <c r="GP372" i="36"/>
  <c r="GF372" i="36"/>
  <c r="FV372" i="36"/>
  <c r="EZ372" i="36"/>
  <c r="DV372" i="36"/>
  <c r="CV372" i="36"/>
  <c r="BY372" i="36"/>
  <c r="AU372" i="36"/>
  <c r="HF371" i="36"/>
  <c r="FQ371" i="36"/>
  <c r="DO371" i="36"/>
  <c r="CQ371" i="36"/>
  <c r="BL371" i="36"/>
  <c r="AG371" i="36"/>
  <c r="J371" i="36"/>
  <c r="HA370" i="36"/>
  <c r="GK370" i="36"/>
  <c r="GA370" i="36"/>
  <c r="EI370" i="36"/>
  <c r="DH370" i="36"/>
  <c r="CK370" i="36"/>
  <c r="AY370" i="36"/>
  <c r="AQ370" i="36"/>
  <c r="AA370" i="36"/>
  <c r="D370" i="36"/>
  <c r="FE369" i="36"/>
  <c r="EC369" i="36"/>
  <c r="DA369" i="36"/>
  <c r="CE369" i="36"/>
  <c r="BP369" i="36"/>
  <c r="BH369" i="36"/>
  <c r="U369" i="36"/>
  <c r="GP368" i="36"/>
  <c r="GF368" i="36"/>
  <c r="FV368" i="36"/>
  <c r="EZ368" i="36"/>
  <c r="DV368" i="36"/>
  <c r="CV368" i="36"/>
  <c r="BY368" i="36"/>
  <c r="AU368" i="36"/>
  <c r="HF367" i="36"/>
  <c r="FQ367" i="36"/>
  <c r="DO367" i="36"/>
  <c r="CQ367" i="36"/>
  <c r="BL367" i="36"/>
  <c r="AG367" i="36"/>
  <c r="J367" i="36"/>
  <c r="HA366" i="36"/>
  <c r="GK366" i="36"/>
  <c r="GA366" i="36"/>
  <c r="EI366" i="36"/>
  <c r="DH366" i="36"/>
  <c r="CK366" i="36"/>
  <c r="AY366" i="36"/>
  <c r="AQ366" i="36"/>
  <c r="AA366" i="36"/>
  <c r="D366" i="36"/>
  <c r="GP364" i="36"/>
  <c r="GF364" i="36"/>
  <c r="FV364" i="36"/>
  <c r="EZ364" i="36"/>
  <c r="DV364" i="36"/>
  <c r="CV364" i="36"/>
  <c r="BY364" i="36"/>
  <c r="AU364" i="36"/>
  <c r="HF363" i="36"/>
  <c r="FQ363" i="36"/>
  <c r="DO363" i="36"/>
  <c r="CQ363" i="36"/>
  <c r="BL363" i="36"/>
  <c r="AG363" i="36"/>
  <c r="J363" i="36"/>
  <c r="HA362" i="36"/>
  <c r="GK362" i="36"/>
  <c r="GA362" i="36"/>
  <c r="EI362" i="36"/>
  <c r="DH362" i="36"/>
  <c r="CK362" i="36"/>
  <c r="AY362" i="36"/>
  <c r="AQ362" i="36"/>
  <c r="AA362" i="36"/>
  <c r="D362" i="36"/>
  <c r="FE361" i="36"/>
  <c r="EC361" i="36"/>
  <c r="DA361" i="36"/>
  <c r="Z442" i="36"/>
  <c r="BU441" i="36"/>
  <c r="EY430" i="36"/>
  <c r="DR427" i="36"/>
  <c r="FD426" i="36"/>
  <c r="BF424" i="36"/>
  <c r="Z424" i="36"/>
  <c r="EN422" i="36"/>
  <c r="DM422" i="36"/>
  <c r="EI421" i="36"/>
  <c r="CK418" i="36"/>
  <c r="AE418" i="36"/>
  <c r="CE417" i="36"/>
  <c r="GA414" i="36"/>
  <c r="GF411" i="36"/>
  <c r="CK410" i="36"/>
  <c r="AE410" i="36"/>
  <c r="Z407" i="36"/>
  <c r="AJ406" i="36"/>
  <c r="EN405" i="36"/>
  <c r="D404" i="36"/>
  <c r="DR402" i="36"/>
  <c r="AJ402" i="36"/>
  <c r="DM401" i="36"/>
  <c r="CW401" i="36"/>
  <c r="BF399" i="36"/>
  <c r="AP399" i="36"/>
  <c r="DR398" i="36"/>
  <c r="DB398" i="36"/>
  <c r="P398" i="36"/>
  <c r="GP386" i="36"/>
  <c r="AY386" i="36"/>
  <c r="AG386" i="36"/>
  <c r="GF385" i="36"/>
  <c r="DV385" i="36"/>
  <c r="J385" i="36"/>
  <c r="FE383" i="36"/>
  <c r="D383" i="36"/>
  <c r="BP382" i="36"/>
  <c r="GF381" i="36"/>
  <c r="DV381" i="36"/>
  <c r="J381" i="36"/>
  <c r="FE379" i="36"/>
  <c r="D379" i="36"/>
  <c r="BY378" i="36"/>
  <c r="BH378" i="36"/>
  <c r="U378" i="36"/>
  <c r="FE375" i="36"/>
  <c r="EC375" i="36"/>
  <c r="DA375" i="36"/>
  <c r="D375" i="36"/>
  <c r="CE374" i="36"/>
  <c r="BP374" i="36"/>
  <c r="U374" i="36"/>
  <c r="GF373" i="36"/>
  <c r="FQ373" i="36"/>
  <c r="EZ373" i="36"/>
  <c r="DV373" i="36"/>
  <c r="CV373" i="36"/>
  <c r="J373" i="36"/>
  <c r="GK372" i="36"/>
  <c r="CK372" i="36"/>
  <c r="AQ372" i="36"/>
  <c r="AA372" i="36"/>
  <c r="FE371" i="36"/>
  <c r="EC371" i="36"/>
  <c r="DA371" i="36"/>
  <c r="D371" i="36"/>
  <c r="CE370" i="36"/>
  <c r="BP370" i="36"/>
  <c r="U370" i="36"/>
  <c r="GF369" i="36"/>
  <c r="FQ369" i="36"/>
  <c r="EZ369" i="36"/>
  <c r="DV369" i="36"/>
  <c r="CV369" i="36"/>
  <c r="J369" i="36"/>
  <c r="GK368" i="36"/>
  <c r="CK368" i="36"/>
  <c r="AQ368" i="36"/>
  <c r="AA368" i="36"/>
  <c r="FE367" i="36"/>
  <c r="EC367" i="36"/>
  <c r="DA367" i="36"/>
  <c r="D367" i="36"/>
  <c r="EC366" i="36"/>
  <c r="CV366" i="36"/>
  <c r="HA364" i="36"/>
  <c r="FQ364" i="36"/>
  <c r="EI364" i="36"/>
  <c r="DH364" i="36"/>
  <c r="J364" i="36"/>
  <c r="GK363" i="36"/>
  <c r="CK363" i="36"/>
  <c r="BH363" i="36"/>
  <c r="AQ363" i="36"/>
  <c r="AA363" i="36"/>
  <c r="GP362" i="36"/>
  <c r="FV362" i="36"/>
  <c r="FE362" i="36"/>
  <c r="EC362" i="36"/>
  <c r="DA362" i="36"/>
  <c r="AU362" i="36"/>
  <c r="CQ361" i="36"/>
  <c r="CE361" i="36"/>
  <c r="BH361" i="36"/>
  <c r="AU361" i="36"/>
  <c r="AG361" i="36"/>
  <c r="U361" i="36"/>
  <c r="J361" i="36"/>
  <c r="GP360" i="36"/>
  <c r="DH360" i="36"/>
  <c r="CV360" i="36"/>
  <c r="CK360" i="36"/>
  <c r="BY360" i="36"/>
  <c r="BL360" i="36"/>
  <c r="AY360" i="36"/>
  <c r="AA360" i="36"/>
  <c r="D360" i="36"/>
  <c r="HA359" i="36"/>
  <c r="FQ359" i="36"/>
  <c r="FE359" i="36"/>
  <c r="EI359" i="36"/>
  <c r="BP359" i="36"/>
  <c r="AQ359" i="36"/>
  <c r="GF358" i="36"/>
  <c r="FE358" i="36"/>
  <c r="EI358" i="36"/>
  <c r="DA358" i="36"/>
  <c r="BH358" i="36"/>
  <c r="AU358" i="36"/>
  <c r="HF357" i="36"/>
  <c r="DO357" i="36"/>
  <c r="DA357" i="36"/>
  <c r="CQ357" i="36"/>
  <c r="CE357" i="36"/>
  <c r="BH357" i="36"/>
  <c r="AU357" i="36"/>
  <c r="AG357" i="36"/>
  <c r="U357" i="36"/>
  <c r="J357" i="36"/>
  <c r="GP356" i="36"/>
  <c r="DH356" i="36"/>
  <c r="CV356" i="36"/>
  <c r="CK356" i="36"/>
  <c r="BY356" i="36"/>
  <c r="BL356" i="36"/>
  <c r="AY356" i="36"/>
  <c r="AA356" i="36"/>
  <c r="D356" i="36"/>
  <c r="HA355" i="36"/>
  <c r="FQ355" i="36"/>
  <c r="FE355" i="36"/>
  <c r="EI355" i="36"/>
  <c r="BP355" i="36"/>
  <c r="AQ355" i="36"/>
  <c r="EK345" i="36"/>
  <c r="DY345" i="36"/>
  <c r="DE345" i="36"/>
  <c r="BU344" i="36"/>
  <c r="BF344" i="36"/>
  <c r="AG344" i="36"/>
  <c r="R344" i="36"/>
  <c r="IB343" i="36"/>
  <c r="GZ343" i="36"/>
  <c r="FX343" i="36"/>
  <c r="EV343" i="36"/>
  <c r="EK343" i="36"/>
  <c r="DQ343" i="36"/>
  <c r="DE343" i="36"/>
  <c r="CO343" i="36"/>
  <c r="HG342" i="36"/>
  <c r="EV342" i="36"/>
  <c r="BP342" i="36"/>
  <c r="BA342" i="36"/>
  <c r="AB342" i="36"/>
  <c r="M342" i="36"/>
  <c r="HU341" i="36"/>
  <c r="HG341" i="36"/>
  <c r="FX341" i="36"/>
  <c r="EK341" i="36"/>
  <c r="DQ341" i="36"/>
  <c r="DE341" i="36"/>
  <c r="BP341" i="36"/>
  <c r="AV341" i="36"/>
  <c r="AB341" i="36"/>
  <c r="H341" i="36"/>
  <c r="HN340" i="36"/>
  <c r="GZ340" i="36"/>
  <c r="FQ340" i="36"/>
  <c r="BK340" i="36"/>
  <c r="AV340" i="36"/>
  <c r="W340" i="36"/>
  <c r="H340" i="36"/>
  <c r="GE339" i="36"/>
  <c r="FQ339" i="36"/>
  <c r="EG339" i="36"/>
  <c r="DM339" i="36"/>
  <c r="DA339" i="36"/>
  <c r="CE339" i="36"/>
  <c r="BK339" i="36"/>
  <c r="AQ339" i="36"/>
  <c r="W339" i="36"/>
  <c r="D339" i="36"/>
  <c r="FX338" i="36"/>
  <c r="FJ338" i="36"/>
  <c r="EK338" i="36"/>
  <c r="DU338" i="36"/>
  <c r="DE338" i="36"/>
  <c r="CE338" i="36"/>
  <c r="BF338" i="36"/>
  <c r="AQ338" i="36"/>
  <c r="R338" i="36"/>
  <c r="D338" i="36"/>
  <c r="GZ337" i="36"/>
  <c r="EO337" i="36"/>
  <c r="EC337" i="36"/>
  <c r="DI337" i="36"/>
  <c r="IB336" i="36"/>
  <c r="GS336" i="36"/>
  <c r="EG336" i="36"/>
  <c r="DQ336" i="36"/>
  <c r="DA336" i="36"/>
  <c r="BZ336" i="36"/>
  <c r="BA336" i="36"/>
  <c r="AL336" i="36"/>
  <c r="M336" i="36"/>
  <c r="HN335" i="36"/>
  <c r="GS335" i="36"/>
  <c r="FJ335" i="36"/>
  <c r="EO335" i="36"/>
  <c r="DU335" i="36"/>
  <c r="DI335" i="36"/>
  <c r="GZ332" i="36"/>
  <c r="GL332" i="36"/>
  <c r="FC332" i="36"/>
  <c r="CU332" i="36"/>
  <c r="BU332" i="36"/>
  <c r="AV332" i="36"/>
  <c r="AG332" i="36"/>
  <c r="H332" i="36"/>
  <c r="IB331" i="36"/>
  <c r="FQ331" i="36"/>
  <c r="FC331" i="36"/>
  <c r="EG331" i="36"/>
  <c r="DU331" i="36"/>
  <c r="DA331" i="36"/>
  <c r="CO331" i="36"/>
  <c r="BZ331" i="36"/>
  <c r="BF331" i="36"/>
  <c r="AL331" i="36"/>
  <c r="R331" i="36"/>
  <c r="HU330" i="36"/>
  <c r="FJ330" i="36"/>
  <c r="EV330" i="36"/>
  <c r="CE330" i="36"/>
  <c r="BP330" i="36"/>
  <c r="AQ330" i="36"/>
  <c r="AB330" i="36"/>
  <c r="D330" i="36"/>
  <c r="HU329" i="36"/>
  <c r="GL329" i="36"/>
  <c r="EC329" i="36"/>
  <c r="DQ329" i="36"/>
  <c r="BU329" i="36"/>
  <c r="BA329" i="36"/>
  <c r="AG329" i="36"/>
  <c r="M329" i="36"/>
  <c r="IB328" i="36"/>
  <c r="HN328" i="36"/>
  <c r="GE328" i="36"/>
  <c r="EC328" i="36"/>
  <c r="DM328" i="36"/>
  <c r="CO328" i="36"/>
  <c r="BZ328" i="36"/>
  <c r="BK328" i="36"/>
  <c r="AL328" i="36"/>
  <c r="W328" i="36"/>
  <c r="GS327" i="36"/>
  <c r="GE327" i="36"/>
  <c r="EV327" i="36"/>
  <c r="DY327" i="36"/>
  <c r="DM327" i="36"/>
  <c r="GL326" i="36"/>
  <c r="FX326" i="36"/>
  <c r="EO326" i="36"/>
  <c r="DY326" i="36"/>
  <c r="DI326" i="36"/>
  <c r="CU326" i="36"/>
  <c r="BU326" i="36"/>
  <c r="BF326" i="36"/>
  <c r="AG326" i="36"/>
  <c r="R326" i="36"/>
  <c r="HN325" i="36"/>
  <c r="FC325" i="36"/>
  <c r="EO325" i="36"/>
  <c r="DU325" i="36"/>
  <c r="DI325" i="36"/>
  <c r="CO325" i="36"/>
  <c r="HG324" i="36"/>
  <c r="EV324" i="36"/>
  <c r="BP324" i="36"/>
  <c r="BA324" i="36"/>
  <c r="AB324" i="36"/>
  <c r="M324" i="36"/>
  <c r="GZ323" i="36"/>
  <c r="FQ323" i="36"/>
  <c r="FC323" i="36"/>
  <c r="EK323" i="36"/>
  <c r="DQ323" i="36"/>
  <c r="DE323" i="36"/>
  <c r="BP323" i="36"/>
  <c r="AV323" i="36"/>
  <c r="AB323" i="36"/>
  <c r="H323" i="36"/>
  <c r="HN321" i="36"/>
  <c r="GZ321" i="36"/>
  <c r="FQ321" i="36"/>
  <c r="BK321" i="36"/>
  <c r="AV321" i="36"/>
  <c r="W321" i="36"/>
  <c r="H321" i="36"/>
  <c r="GE320" i="36"/>
  <c r="FQ320" i="36"/>
  <c r="EG320" i="36"/>
  <c r="DM320" i="36"/>
  <c r="DA320" i="36"/>
  <c r="CE320" i="36"/>
  <c r="BK320" i="36"/>
  <c r="AQ320" i="36"/>
  <c r="W320" i="36"/>
  <c r="D320" i="36"/>
  <c r="FX319" i="36"/>
  <c r="FJ319" i="36"/>
  <c r="EK319" i="36"/>
  <c r="DU319" i="36"/>
  <c r="DE319" i="36"/>
  <c r="CE319" i="36"/>
  <c r="BF319" i="36"/>
  <c r="AQ319" i="36"/>
  <c r="R319" i="36"/>
  <c r="D319" i="36"/>
  <c r="GZ318" i="36"/>
  <c r="EO318" i="36"/>
  <c r="EC318" i="36"/>
  <c r="DI318" i="36"/>
  <c r="IB317" i="36"/>
  <c r="GS317" i="36"/>
  <c r="EG317" i="36"/>
  <c r="DQ317" i="36"/>
  <c r="DA317" i="36"/>
  <c r="BZ317" i="36"/>
  <c r="BA317" i="36"/>
  <c r="AL317" i="36"/>
  <c r="M317" i="36"/>
  <c r="HG316" i="36"/>
  <c r="GS316" i="36"/>
  <c r="FJ316" i="36"/>
  <c r="EK316" i="36"/>
  <c r="DY316" i="36"/>
  <c r="DE316" i="36"/>
  <c r="CU316" i="36"/>
  <c r="GZ315" i="36"/>
  <c r="GL315" i="36"/>
  <c r="FC315" i="36"/>
  <c r="CU315" i="36"/>
  <c r="BU315" i="36"/>
  <c r="AV315" i="36"/>
  <c r="AG315" i="36"/>
  <c r="H315" i="36"/>
  <c r="IB314" i="36"/>
  <c r="FQ314" i="36"/>
  <c r="FC314" i="36"/>
  <c r="EG314" i="36"/>
  <c r="DU314" i="36"/>
  <c r="DA314" i="36"/>
  <c r="CO314" i="36"/>
  <c r="BZ314" i="36"/>
  <c r="BF314" i="36"/>
  <c r="AL314" i="36"/>
  <c r="R314" i="36"/>
  <c r="HU313" i="36"/>
  <c r="FJ313" i="36"/>
  <c r="EV313" i="36"/>
  <c r="CE313" i="36"/>
  <c r="BP313" i="36"/>
  <c r="AQ313" i="36"/>
  <c r="AB313" i="36"/>
  <c r="D313" i="36"/>
  <c r="HU312" i="36"/>
  <c r="GL312" i="36"/>
  <c r="EC312" i="36"/>
  <c r="DQ312" i="36"/>
  <c r="BU312" i="36"/>
  <c r="BA312" i="36"/>
  <c r="AG312" i="36"/>
  <c r="M312" i="36"/>
  <c r="IZ302" i="36"/>
  <c r="GK302" i="36"/>
  <c r="FK302" i="36"/>
  <c r="EV302" i="36"/>
  <c r="GF301" i="36"/>
  <c r="FP301" i="36"/>
  <c r="EV301" i="36"/>
  <c r="JV300" i="36"/>
  <c r="IP300" i="36"/>
  <c r="HN300" i="36"/>
  <c r="FF300" i="36"/>
  <c r="EA300" i="36"/>
  <c r="CY300" i="36"/>
  <c r="BY300" i="36"/>
  <c r="JV299" i="36"/>
  <c r="GP299" i="36"/>
  <c r="DT299" i="36"/>
  <c r="BN299" i="36"/>
  <c r="JV298" i="36"/>
  <c r="IZ298" i="36"/>
  <c r="HN298" i="36"/>
  <c r="GZ298" i="36"/>
  <c r="FZ298" i="36"/>
  <c r="FA298" i="36"/>
  <c r="EO298" i="36"/>
  <c r="CE298" i="36"/>
  <c r="BS298" i="36"/>
  <c r="IZ297" i="36"/>
  <c r="II297" i="36"/>
  <c r="HU297" i="36"/>
  <c r="GU297" i="36"/>
  <c r="GF297" i="36"/>
  <c r="CY297" i="36"/>
  <c r="CK297" i="36"/>
  <c r="IZ296" i="36"/>
  <c r="IB296" i="36"/>
  <c r="HN296" i="36"/>
  <c r="GP296" i="36"/>
  <c r="GF296" i="36"/>
  <c r="FP296" i="36"/>
  <c r="FA296" i="36"/>
  <c r="CR296" i="36"/>
  <c r="CE296" i="36"/>
  <c r="JP295" i="36"/>
  <c r="II295" i="36"/>
  <c r="GZ295" i="36"/>
  <c r="DM295" i="36"/>
  <c r="CY295" i="36"/>
  <c r="BS295" i="36"/>
  <c r="JE294" i="36"/>
  <c r="HU294" i="36"/>
  <c r="GU294" i="36"/>
  <c r="FU294" i="36"/>
  <c r="FF294" i="36"/>
  <c r="EH294" i="36"/>
  <c r="DT294" i="36"/>
  <c r="CK294" i="36"/>
  <c r="JJ293" i="36"/>
  <c r="IP293" i="36"/>
  <c r="GP293" i="36"/>
  <c r="GF293" i="36"/>
  <c r="FU293" i="36"/>
  <c r="FF293" i="36"/>
  <c r="JV292" i="36"/>
  <c r="II292" i="36"/>
  <c r="HU292" i="36"/>
  <c r="FZ292" i="36"/>
  <c r="AY292" i="36"/>
  <c r="JP289" i="36"/>
  <c r="JE289" i="36"/>
  <c r="IP289" i="36"/>
  <c r="HU289" i="36"/>
  <c r="GZ289" i="36"/>
  <c r="GK289" i="36"/>
  <c r="FP289" i="36"/>
  <c r="FA289" i="36"/>
  <c r="EO289" i="36"/>
  <c r="DT289" i="36"/>
  <c r="DF289" i="36"/>
  <c r="CK289" i="36"/>
  <c r="BS289" i="36"/>
  <c r="AY289" i="36"/>
  <c r="IZ288" i="36"/>
  <c r="GU288" i="36"/>
  <c r="FK288" i="36"/>
  <c r="KB287" i="36"/>
  <c r="JJ287" i="36"/>
  <c r="IU287" i="36"/>
  <c r="II287" i="36"/>
  <c r="HN287" i="36"/>
  <c r="GZ287" i="36"/>
  <c r="FP287" i="36"/>
  <c r="EH287" i="36"/>
  <c r="DT287" i="36"/>
  <c r="CY287" i="36"/>
  <c r="CE287" i="36"/>
  <c r="BS287" i="36"/>
  <c r="AO287" i="36"/>
  <c r="JV286" i="36"/>
  <c r="IB286" i="36"/>
  <c r="HG286" i="36"/>
  <c r="EV286" i="36"/>
  <c r="EA286" i="36"/>
  <c r="DM286" i="36"/>
  <c r="CR286" i="36"/>
  <c r="BY286" i="36"/>
  <c r="BN286" i="36"/>
  <c r="JP285" i="36"/>
  <c r="JE285" i="36"/>
  <c r="IP285" i="36"/>
  <c r="HU285" i="36"/>
  <c r="GZ285" i="36"/>
  <c r="GK285" i="36"/>
  <c r="FP285" i="36"/>
  <c r="FA285" i="36"/>
  <c r="EO285" i="36"/>
  <c r="DT285" i="36"/>
  <c r="DF285" i="36"/>
  <c r="CK285" i="36"/>
  <c r="BS285" i="36"/>
  <c r="AY285" i="36"/>
  <c r="IZ284" i="36"/>
  <c r="GU284" i="36"/>
  <c r="FK284" i="36"/>
  <c r="KB283" i="36"/>
  <c r="JJ283" i="36"/>
  <c r="IU283" i="36"/>
  <c r="II283" i="36"/>
  <c r="HN283" i="36"/>
  <c r="GZ283" i="36"/>
  <c r="FP283" i="36"/>
  <c r="EH283" i="36"/>
  <c r="DT283" i="36"/>
  <c r="CY283" i="36"/>
  <c r="CE283" i="36"/>
  <c r="BS283" i="36"/>
  <c r="AO283" i="36"/>
  <c r="JV282" i="36"/>
  <c r="IB282" i="36"/>
  <c r="HG282" i="36"/>
  <c r="EV282" i="36"/>
  <c r="EA282" i="36"/>
  <c r="DM282" i="36"/>
  <c r="CR282" i="36"/>
  <c r="BY282" i="36"/>
  <c r="BN282" i="36"/>
  <c r="JP281" i="36"/>
  <c r="JE281" i="36"/>
  <c r="IP281" i="36"/>
  <c r="HU281" i="36"/>
  <c r="GZ281" i="36"/>
  <c r="GK281" i="36"/>
  <c r="FP281" i="36"/>
  <c r="FA281" i="36"/>
  <c r="EO281" i="36"/>
  <c r="DT281" i="36"/>
  <c r="DF281" i="36"/>
  <c r="CK281" i="36"/>
  <c r="BS281" i="36"/>
  <c r="AY281" i="36"/>
  <c r="JJ280" i="36"/>
  <c r="II280" i="36"/>
  <c r="EO280" i="36"/>
  <c r="EA280" i="36"/>
  <c r="CE280" i="36"/>
  <c r="BN280" i="36"/>
  <c r="JV278" i="36"/>
  <c r="JJ278" i="36"/>
  <c r="IB278" i="36"/>
  <c r="HN278" i="36"/>
  <c r="FU278" i="36"/>
  <c r="EV278" i="36"/>
  <c r="EH278" i="36"/>
  <c r="DM278" i="36"/>
  <c r="CR278" i="36"/>
  <c r="CE278" i="36"/>
  <c r="BN278" i="36"/>
  <c r="JV276" i="36"/>
  <c r="IP276" i="36"/>
  <c r="IB276" i="36"/>
  <c r="HG276" i="36"/>
  <c r="GU276" i="36"/>
  <c r="FK276" i="36"/>
  <c r="EV276" i="36"/>
  <c r="EA276" i="36"/>
  <c r="DF276" i="36"/>
  <c r="CR276" i="36"/>
  <c r="BY276" i="36"/>
  <c r="KB275" i="36"/>
  <c r="JP275" i="36"/>
  <c r="IU275" i="36"/>
  <c r="II275" i="36"/>
  <c r="HU275" i="36"/>
  <c r="GZ275" i="36"/>
  <c r="FP275" i="36"/>
  <c r="EO275" i="36"/>
  <c r="DT275" i="36"/>
  <c r="CY275" i="36"/>
  <c r="CK275" i="36"/>
  <c r="BS275" i="36"/>
  <c r="AO275" i="36"/>
  <c r="AC275" i="36"/>
  <c r="JV274" i="36"/>
  <c r="JJ274" i="36"/>
  <c r="IB274" i="36"/>
  <c r="HN274" i="36"/>
  <c r="FU274" i="36"/>
  <c r="EV274" i="36"/>
  <c r="EH274" i="36"/>
  <c r="DM274" i="36"/>
  <c r="CR274" i="36"/>
  <c r="CE274" i="36"/>
  <c r="BN274" i="36"/>
  <c r="JV272" i="36"/>
  <c r="IP272" i="36"/>
  <c r="IB272" i="36"/>
  <c r="HG272" i="36"/>
  <c r="GU272" i="36"/>
  <c r="FK272" i="36"/>
  <c r="EV272" i="36"/>
  <c r="EA272" i="36"/>
  <c r="DF272" i="36"/>
  <c r="CR272" i="36"/>
  <c r="BY272" i="36"/>
  <c r="KB271" i="36"/>
  <c r="JP271" i="36"/>
  <c r="IU271" i="36"/>
  <c r="II271" i="36"/>
  <c r="HU271" i="36"/>
  <c r="GZ271" i="36"/>
  <c r="FP271" i="36"/>
  <c r="EO271" i="36"/>
  <c r="DT271" i="36"/>
  <c r="CY271" i="36"/>
  <c r="CK271" i="36"/>
  <c r="BS271" i="36"/>
  <c r="AO271" i="36"/>
  <c r="AC271" i="36"/>
  <c r="JV270" i="36"/>
  <c r="JJ270" i="36"/>
  <c r="IB270" i="36"/>
  <c r="HN270" i="36"/>
  <c r="FU270" i="36"/>
  <c r="EV270" i="36"/>
  <c r="EH270" i="36"/>
  <c r="DM270" i="36"/>
  <c r="CR270" i="36"/>
  <c r="CE270" i="36"/>
  <c r="BN270" i="36"/>
  <c r="FK259" i="36"/>
  <c r="CU259" i="36"/>
  <c r="CB259" i="36"/>
  <c r="AQ259" i="36"/>
  <c r="HQ258" i="36"/>
  <c r="FO258" i="36"/>
  <c r="EQ258" i="36"/>
  <c r="CB258" i="36"/>
  <c r="BN258" i="36"/>
  <c r="BB258" i="36"/>
  <c r="HM257" i="36"/>
  <c r="FS257" i="36"/>
  <c r="FG257" i="36"/>
  <c r="EQ257" i="36"/>
  <c r="BG257" i="36"/>
  <c r="O257" i="36"/>
  <c r="HM256" i="36"/>
  <c r="FW256" i="36"/>
  <c r="EU256" i="36"/>
  <c r="DZ256" i="36"/>
  <c r="CU256" i="36"/>
  <c r="BN256" i="36"/>
  <c r="T256" i="36"/>
  <c r="IE255" i="36"/>
  <c r="HU255" i="36"/>
  <c r="FO255" i="36"/>
  <c r="BU255" i="36"/>
  <c r="BB255" i="36"/>
  <c r="HU254" i="36"/>
  <c r="FK254" i="36"/>
  <c r="BG254" i="36"/>
  <c r="AQ254" i="36"/>
  <c r="HQ253" i="36"/>
  <c r="EU253" i="36"/>
  <c r="GC252" i="36"/>
  <c r="CN252" i="36"/>
  <c r="CU251" i="36"/>
  <c r="CB251" i="36"/>
  <c r="Z251" i="36"/>
  <c r="DG250" i="36"/>
  <c r="BN250" i="36"/>
  <c r="AL250" i="36"/>
  <c r="O250" i="36"/>
  <c r="IE249" i="36"/>
  <c r="CU249" i="36"/>
  <c r="CB249" i="36"/>
  <c r="Z249" i="36"/>
  <c r="HU246" i="36"/>
  <c r="HM246" i="36"/>
  <c r="FW246" i="36"/>
  <c r="FO246" i="36"/>
  <c r="FG246" i="36"/>
  <c r="EQ246" i="36"/>
  <c r="DZ246" i="36"/>
  <c r="FS245" i="36"/>
  <c r="FK245" i="36"/>
  <c r="EL245" i="36"/>
  <c r="BU245" i="36"/>
  <c r="T245" i="36"/>
  <c r="BG244" i="36"/>
  <c r="AQ244" i="36"/>
  <c r="HQ243" i="36"/>
  <c r="EU243" i="36"/>
  <c r="GC242" i="36"/>
  <c r="CN242" i="36"/>
  <c r="CU241" i="36"/>
  <c r="CB241" i="36"/>
  <c r="Z241" i="36"/>
  <c r="DG240" i="36"/>
  <c r="BN240" i="36"/>
  <c r="AL240" i="36"/>
  <c r="O240" i="36"/>
  <c r="IE239" i="36"/>
  <c r="FA239" i="36"/>
  <c r="BB239" i="36"/>
  <c r="J239" i="36"/>
  <c r="HU238" i="36"/>
  <c r="HM238" i="36"/>
  <c r="FW238" i="36"/>
  <c r="FO238" i="36"/>
  <c r="FG238" i="36"/>
  <c r="EQ238" i="36"/>
  <c r="DZ238" i="36"/>
  <c r="FA237" i="36"/>
  <c r="BB237" i="36"/>
  <c r="J237" i="36"/>
  <c r="HU235" i="36"/>
  <c r="HM235" i="36"/>
  <c r="FW235" i="36"/>
  <c r="FO235" i="36"/>
  <c r="FG235" i="36"/>
  <c r="EQ235" i="36"/>
  <c r="DZ235" i="36"/>
  <c r="FS234" i="36"/>
  <c r="FK234" i="36"/>
  <c r="EL234" i="36"/>
  <c r="BU234" i="36"/>
  <c r="T234" i="36"/>
  <c r="BG233" i="36"/>
  <c r="AQ233" i="36"/>
  <c r="HQ232" i="36"/>
  <c r="EU232" i="36"/>
  <c r="GC231" i="36"/>
  <c r="CN231" i="36"/>
  <c r="CU230" i="36"/>
  <c r="CB230" i="36"/>
  <c r="Z230" i="36"/>
  <c r="DG229" i="36"/>
  <c r="BN229" i="36"/>
  <c r="AL229" i="36"/>
  <c r="O229" i="36"/>
  <c r="IE228" i="36"/>
  <c r="FA228" i="36"/>
  <c r="BB228" i="36"/>
  <c r="J228" i="36"/>
  <c r="HU227" i="36"/>
  <c r="HM227" i="36"/>
  <c r="FW227" i="36"/>
  <c r="FO227" i="36"/>
  <c r="FG227" i="36"/>
  <c r="EQ227" i="36"/>
  <c r="DZ227" i="36"/>
  <c r="FS226" i="36"/>
  <c r="FK226" i="36"/>
  <c r="EL226" i="36"/>
  <c r="BU226" i="36"/>
  <c r="T226" i="36"/>
  <c r="EU216" i="36"/>
  <c r="DN216" i="36"/>
  <c r="CW216" i="36"/>
  <c r="AU216" i="36"/>
  <c r="Y216" i="36"/>
  <c r="FE215" i="36"/>
  <c r="EU215" i="36"/>
  <c r="EK215" i="36"/>
  <c r="EA215" i="36"/>
  <c r="DJ215" i="36"/>
  <c r="BC215" i="36"/>
  <c r="AU215" i="36"/>
  <c r="AM215" i="36"/>
  <c r="GM214" i="36"/>
  <c r="EZ214" i="36"/>
  <c r="DA214" i="36"/>
  <c r="FQ213" i="36"/>
  <c r="EZ213" i="36"/>
  <c r="EP213" i="36"/>
  <c r="EF213" i="36"/>
  <c r="DN213" i="36"/>
  <c r="CL213" i="36"/>
  <c r="EA212" i="36"/>
  <c r="CB212" i="36"/>
  <c r="BC212" i="36"/>
  <c r="GB211" i="36"/>
  <c r="DR211" i="36"/>
  <c r="BG210" i="36"/>
  <c r="FQ209" i="36"/>
  <c r="EZ209" i="36"/>
  <c r="EP209" i="36"/>
  <c r="EF209" i="36"/>
  <c r="DN209" i="36"/>
  <c r="CL209" i="36"/>
  <c r="EA208" i="36"/>
  <c r="CB208" i="36"/>
  <c r="BC208" i="36"/>
  <c r="GB207" i="36"/>
  <c r="DR207" i="36"/>
  <c r="AI206" i="36"/>
  <c r="FV203" i="36"/>
  <c r="Y203" i="36"/>
  <c r="EU202" i="36"/>
  <c r="DN202" i="36"/>
  <c r="CW202" i="36"/>
  <c r="AM202" i="36"/>
  <c r="GG201" i="36"/>
  <c r="CF201" i="36"/>
  <c r="O201" i="36"/>
  <c r="EP200" i="36"/>
  <c r="DR200" i="36"/>
  <c r="DJ200" i="36"/>
  <c r="AQ200" i="36"/>
  <c r="O200" i="36"/>
  <c r="FV199" i="36"/>
  <c r="Y199" i="36"/>
  <c r="EU198" i="36"/>
  <c r="DN198" i="36"/>
  <c r="CW198" i="36"/>
  <c r="AM198" i="36"/>
  <c r="GG197" i="36"/>
  <c r="CF197" i="36"/>
  <c r="O197" i="36"/>
  <c r="EP196" i="36"/>
  <c r="DR196" i="36"/>
  <c r="DJ196" i="36"/>
  <c r="AQ196" i="36"/>
  <c r="O196" i="36"/>
  <c r="FV195" i="36"/>
  <c r="Y195" i="36"/>
  <c r="EU194" i="36"/>
  <c r="DN194" i="36"/>
  <c r="CW194" i="36"/>
  <c r="BM194" i="36"/>
  <c r="AU194" i="36"/>
  <c r="Y194" i="36"/>
  <c r="FE192" i="36"/>
  <c r="EU192" i="36"/>
  <c r="EK192" i="36"/>
  <c r="EA192" i="36"/>
  <c r="DJ192" i="36"/>
  <c r="BC192" i="36"/>
  <c r="AU192" i="36"/>
  <c r="AM192" i="36"/>
  <c r="GM191" i="36"/>
  <c r="EZ191" i="36"/>
  <c r="DA191" i="36"/>
  <c r="CF191" i="36"/>
  <c r="BX191" i="36"/>
  <c r="AY191" i="36"/>
  <c r="GR190" i="36"/>
  <c r="BM190" i="36"/>
  <c r="GX189" i="36"/>
  <c r="FV189" i="36"/>
  <c r="FE189" i="36"/>
  <c r="BM189" i="36"/>
  <c r="AU189" i="36"/>
  <c r="Y189" i="36"/>
  <c r="FE188" i="36"/>
  <c r="EU188" i="36"/>
  <c r="EK188" i="36"/>
  <c r="EA188" i="36"/>
  <c r="DJ188" i="36"/>
  <c r="BC188" i="36"/>
  <c r="AU188" i="36"/>
  <c r="AM188" i="36"/>
  <c r="GM187" i="36"/>
  <c r="EZ187" i="36"/>
  <c r="DA187" i="36"/>
  <c r="CF187" i="36"/>
  <c r="BX187" i="36"/>
  <c r="AY187" i="36"/>
  <c r="GR186" i="36"/>
  <c r="BM186" i="36"/>
  <c r="AK444" i="36"/>
  <c r="EY428" i="36"/>
  <c r="FJ427" i="36"/>
  <c r="BP426" i="36"/>
  <c r="U426" i="36"/>
  <c r="FO424" i="36"/>
  <c r="ET423" i="36"/>
  <c r="EN418" i="36"/>
  <c r="DM418" i="36"/>
  <c r="EI417" i="36"/>
  <c r="DR415" i="36"/>
  <c r="FD414" i="36"/>
  <c r="BF412" i="36"/>
  <c r="Z412" i="36"/>
  <c r="EN410" i="36"/>
  <c r="DM410" i="36"/>
  <c r="EI409" i="36"/>
  <c r="AP409" i="36"/>
  <c r="EY407" i="36"/>
  <c r="CE407" i="36"/>
  <c r="ET406" i="36"/>
  <c r="GF405" i="36"/>
  <c r="BP405" i="36"/>
  <c r="U405" i="36"/>
  <c r="BP401" i="36"/>
  <c r="CK400" i="36"/>
  <c r="AE400" i="36"/>
  <c r="FO399" i="36"/>
  <c r="FJ398" i="36"/>
  <c r="HF388" i="36"/>
  <c r="FV388" i="36"/>
  <c r="DO388" i="36"/>
  <c r="AQ388" i="36"/>
  <c r="GF387" i="36"/>
  <c r="BL387" i="36"/>
  <c r="CQ385" i="36"/>
  <c r="AG385" i="36"/>
  <c r="EI384" i="36"/>
  <c r="GK383" i="36"/>
  <c r="BH383" i="36"/>
  <c r="EC382" i="36"/>
  <c r="CQ381" i="36"/>
  <c r="AG381" i="36"/>
  <c r="EI380" i="36"/>
  <c r="GK379" i="36"/>
  <c r="BH379" i="36"/>
  <c r="CV378" i="36"/>
  <c r="GK375" i="36"/>
  <c r="CK375" i="36"/>
  <c r="BH375" i="36"/>
  <c r="AQ375" i="36"/>
  <c r="AA375" i="36"/>
  <c r="GP374" i="36"/>
  <c r="FV374" i="36"/>
  <c r="FE374" i="36"/>
  <c r="EC374" i="36"/>
  <c r="DA374" i="36"/>
  <c r="AU374" i="36"/>
  <c r="CQ373" i="36"/>
  <c r="AG373" i="36"/>
  <c r="HA372" i="36"/>
  <c r="FQ372" i="36"/>
  <c r="EI372" i="36"/>
  <c r="DH372" i="36"/>
  <c r="J372" i="36"/>
  <c r="GK371" i="36"/>
  <c r="CK371" i="36"/>
  <c r="BH371" i="36"/>
  <c r="AQ371" i="36"/>
  <c r="AA371" i="36"/>
  <c r="GP370" i="36"/>
  <c r="FV370" i="36"/>
  <c r="FE370" i="36"/>
  <c r="EC370" i="36"/>
  <c r="DA370" i="36"/>
  <c r="AU370" i="36"/>
  <c r="CQ369" i="36"/>
  <c r="AG369" i="36"/>
  <c r="HA368" i="36"/>
  <c r="FQ368" i="36"/>
  <c r="EI368" i="36"/>
  <c r="DH368" i="36"/>
  <c r="J368" i="36"/>
  <c r="GK367" i="36"/>
  <c r="CK367" i="36"/>
  <c r="BH367" i="36"/>
  <c r="AQ367" i="36"/>
  <c r="AA367" i="36"/>
  <c r="GP366" i="36"/>
  <c r="FV366" i="36"/>
  <c r="FE366" i="36"/>
  <c r="DV366" i="36"/>
  <c r="CE366" i="36"/>
  <c r="BP366" i="36"/>
  <c r="GA364" i="36"/>
  <c r="CQ364" i="36"/>
  <c r="AY364" i="36"/>
  <c r="AG364" i="36"/>
  <c r="HA363" i="36"/>
  <c r="EI363" i="36"/>
  <c r="DH363" i="36"/>
  <c r="BY362" i="36"/>
  <c r="BH362" i="36"/>
  <c r="HF361" i="36"/>
  <c r="GP361" i="36"/>
  <c r="FV361" i="36"/>
  <c r="DO361" i="36"/>
  <c r="BP361" i="36"/>
  <c r="HA360" i="36"/>
  <c r="GA360" i="36"/>
  <c r="FQ360" i="36"/>
  <c r="EZ360" i="36"/>
  <c r="AU360" i="36"/>
  <c r="HF359" i="36"/>
  <c r="GA359" i="36"/>
  <c r="DH359" i="36"/>
  <c r="CK359" i="36"/>
  <c r="BL359" i="36"/>
  <c r="AA359" i="36"/>
  <c r="HA358" i="36"/>
  <c r="GP358" i="36"/>
  <c r="GA358" i="36"/>
  <c r="DV358" i="36"/>
  <c r="DH358" i="36"/>
  <c r="CE358" i="36"/>
  <c r="AQ358" i="36"/>
  <c r="U358" i="36"/>
  <c r="GP357" i="36"/>
  <c r="FV357" i="36"/>
  <c r="EZ357" i="36"/>
  <c r="BP357" i="36"/>
  <c r="HA356" i="36"/>
  <c r="GA356" i="36"/>
  <c r="FQ356" i="36"/>
  <c r="EZ356" i="36"/>
  <c r="AU356" i="36"/>
  <c r="HF355" i="36"/>
  <c r="GA355" i="36"/>
  <c r="DH355" i="36"/>
  <c r="CK355" i="36"/>
  <c r="BL355" i="36"/>
  <c r="AA355" i="36"/>
  <c r="EG345" i="36"/>
  <c r="DM345" i="36"/>
  <c r="DA345" i="36"/>
  <c r="BZ345" i="36"/>
  <c r="BF345" i="36"/>
  <c r="AL345" i="36"/>
  <c r="R345" i="36"/>
  <c r="EK344" i="36"/>
  <c r="DU344" i="36"/>
  <c r="DE344" i="36"/>
  <c r="CE344" i="36"/>
  <c r="BP344" i="36"/>
  <c r="AQ344" i="36"/>
  <c r="AB344" i="36"/>
  <c r="D344" i="36"/>
  <c r="HG343" i="36"/>
  <c r="GE343" i="36"/>
  <c r="FC343" i="36"/>
  <c r="DY343" i="36"/>
  <c r="DM343" i="36"/>
  <c r="CU343" i="36"/>
  <c r="BU343" i="36"/>
  <c r="BA343" i="36"/>
  <c r="AG343" i="36"/>
  <c r="M343" i="36"/>
  <c r="IB342" i="36"/>
  <c r="HN342" i="36"/>
  <c r="GE342" i="36"/>
  <c r="EC342" i="36"/>
  <c r="DM342" i="36"/>
  <c r="CO342" i="36"/>
  <c r="BZ342" i="36"/>
  <c r="BK342" i="36"/>
  <c r="AL342" i="36"/>
  <c r="W342" i="36"/>
  <c r="GS341" i="36"/>
  <c r="GE341" i="36"/>
  <c r="EV341" i="36"/>
  <c r="DY341" i="36"/>
  <c r="DM341" i="36"/>
  <c r="GL340" i="36"/>
  <c r="FX340" i="36"/>
  <c r="EO340" i="36"/>
  <c r="DY340" i="36"/>
  <c r="DI340" i="36"/>
  <c r="CU340" i="36"/>
  <c r="BU340" i="36"/>
  <c r="BF340" i="36"/>
  <c r="AG340" i="36"/>
  <c r="R340" i="36"/>
  <c r="HN339" i="36"/>
  <c r="FC339" i="36"/>
  <c r="EO339" i="36"/>
  <c r="DU339" i="36"/>
  <c r="DI339" i="36"/>
  <c r="CO339" i="36"/>
  <c r="HG338" i="36"/>
  <c r="EV338" i="36"/>
  <c r="BP338" i="36"/>
  <c r="BA338" i="36"/>
  <c r="AB338" i="36"/>
  <c r="M338" i="36"/>
  <c r="HU337" i="36"/>
  <c r="HG337" i="36"/>
  <c r="FX337" i="36"/>
  <c r="EK337" i="36"/>
  <c r="DQ337" i="36"/>
  <c r="DE337" i="36"/>
  <c r="BP337" i="36"/>
  <c r="AV337" i="36"/>
  <c r="AB337" i="36"/>
  <c r="H337" i="36"/>
  <c r="HN336" i="36"/>
  <c r="GZ336" i="36"/>
  <c r="FQ336" i="36"/>
  <c r="BK336" i="36"/>
  <c r="AV336" i="36"/>
  <c r="W336" i="36"/>
  <c r="H336" i="36"/>
  <c r="HG335" i="36"/>
  <c r="FC335" i="36"/>
  <c r="EC335" i="36"/>
  <c r="DQ335" i="36"/>
  <c r="CU335" i="36"/>
  <c r="CE335" i="36"/>
  <c r="BK335" i="36"/>
  <c r="AQ335" i="36"/>
  <c r="W335" i="36"/>
  <c r="D335" i="36"/>
  <c r="FX332" i="36"/>
  <c r="FJ332" i="36"/>
  <c r="EK332" i="36"/>
  <c r="DU332" i="36"/>
  <c r="DE332" i="36"/>
  <c r="CE332" i="36"/>
  <c r="BF332" i="36"/>
  <c r="AQ332" i="36"/>
  <c r="R332" i="36"/>
  <c r="D332" i="36"/>
  <c r="GZ331" i="36"/>
  <c r="EO331" i="36"/>
  <c r="EC331" i="36"/>
  <c r="DI331" i="36"/>
  <c r="IB330" i="36"/>
  <c r="GS330" i="36"/>
  <c r="EG330" i="36"/>
  <c r="DQ330" i="36"/>
  <c r="DA330" i="36"/>
  <c r="BZ330" i="36"/>
  <c r="BA330" i="36"/>
  <c r="AL330" i="36"/>
  <c r="M330" i="36"/>
  <c r="HG329" i="36"/>
  <c r="GS329" i="36"/>
  <c r="FJ329" i="36"/>
  <c r="EK329" i="36"/>
  <c r="DY329" i="36"/>
  <c r="DE329" i="36"/>
  <c r="CU329" i="36"/>
  <c r="GZ328" i="36"/>
  <c r="GL328" i="36"/>
  <c r="FC328" i="36"/>
  <c r="CU328" i="36"/>
  <c r="BU328" i="36"/>
  <c r="AV328" i="36"/>
  <c r="AG328" i="36"/>
  <c r="H328" i="36"/>
  <c r="IB327" i="36"/>
  <c r="FQ327" i="36"/>
  <c r="FC327" i="36"/>
  <c r="EG327" i="36"/>
  <c r="DU327" i="36"/>
  <c r="DA327" i="36"/>
  <c r="CO327" i="36"/>
  <c r="BZ327" i="36"/>
  <c r="BF327" i="36"/>
  <c r="AL327" i="36"/>
  <c r="R327" i="36"/>
  <c r="HU326" i="36"/>
  <c r="FJ326" i="36"/>
  <c r="EV326" i="36"/>
  <c r="CE326" i="36"/>
  <c r="BP326" i="36"/>
  <c r="AQ326" i="36"/>
  <c r="AB326" i="36"/>
  <c r="D326" i="36"/>
  <c r="HU325" i="36"/>
  <c r="GL325" i="36"/>
  <c r="EC325" i="36"/>
  <c r="DQ325" i="36"/>
  <c r="BU325" i="36"/>
  <c r="BA325" i="36"/>
  <c r="AG325" i="36"/>
  <c r="M325" i="36"/>
  <c r="IB324" i="36"/>
  <c r="HN324" i="36"/>
  <c r="GE324" i="36"/>
  <c r="EC324" i="36"/>
  <c r="DM324" i="36"/>
  <c r="CO324" i="36"/>
  <c r="BZ324" i="36"/>
  <c r="BK324" i="36"/>
  <c r="AL324" i="36"/>
  <c r="W324" i="36"/>
  <c r="IB323" i="36"/>
  <c r="GS323" i="36"/>
  <c r="GE323" i="36"/>
  <c r="DY323" i="36"/>
  <c r="DM323" i="36"/>
  <c r="GL321" i="36"/>
  <c r="FX321" i="36"/>
  <c r="EO321" i="36"/>
  <c r="DY321" i="36"/>
  <c r="DI321" i="36"/>
  <c r="CU321" i="36"/>
  <c r="BU321" i="36"/>
  <c r="BF321" i="36"/>
  <c r="AG321" i="36"/>
  <c r="R321" i="36"/>
  <c r="HN320" i="36"/>
  <c r="FC320" i="36"/>
  <c r="EO320" i="36"/>
  <c r="DU320" i="36"/>
  <c r="DI320" i="36"/>
  <c r="CO320" i="36"/>
  <c r="HG319" i="36"/>
  <c r="EV319" i="36"/>
  <c r="BP319" i="36"/>
  <c r="BA319" i="36"/>
  <c r="AB319" i="36"/>
  <c r="M319" i="36"/>
  <c r="HU318" i="36"/>
  <c r="HG318" i="36"/>
  <c r="FX318" i="36"/>
  <c r="EK318" i="36"/>
  <c r="DQ318" i="36"/>
  <c r="DE318" i="36"/>
  <c r="BP318" i="36"/>
  <c r="AV318" i="36"/>
  <c r="AB318" i="36"/>
  <c r="H318" i="36"/>
  <c r="HN317" i="36"/>
  <c r="GZ317" i="36"/>
  <c r="FQ317" i="36"/>
  <c r="BK317" i="36"/>
  <c r="AV317" i="36"/>
  <c r="W317" i="36"/>
  <c r="H317" i="36"/>
  <c r="GE316" i="36"/>
  <c r="FQ316" i="36"/>
  <c r="EG316" i="36"/>
  <c r="DM316" i="36"/>
  <c r="DA316" i="36"/>
  <c r="CE316" i="36"/>
  <c r="BK316" i="36"/>
  <c r="AQ316" i="36"/>
  <c r="W316" i="36"/>
  <c r="D316" i="36"/>
  <c r="FX315" i="36"/>
  <c r="FJ315" i="36"/>
  <c r="EK315" i="36"/>
  <c r="DU315" i="36"/>
  <c r="DE315" i="36"/>
  <c r="CE315" i="36"/>
  <c r="BF315" i="36"/>
  <c r="AQ315" i="36"/>
  <c r="R315" i="36"/>
  <c r="D315" i="36"/>
  <c r="GZ314" i="36"/>
  <c r="EO314" i="36"/>
  <c r="EC314" i="36"/>
  <c r="DI314" i="36"/>
  <c r="IB313" i="36"/>
  <c r="GS313" i="36"/>
  <c r="EG313" i="36"/>
  <c r="DQ313" i="36"/>
  <c r="DA313" i="36"/>
  <c r="BZ313" i="36"/>
  <c r="BA313" i="36"/>
  <c r="AL313" i="36"/>
  <c r="M313" i="36"/>
  <c r="HG312" i="36"/>
  <c r="GS312" i="36"/>
  <c r="FJ312" i="36"/>
  <c r="EK312" i="36"/>
  <c r="DY312" i="36"/>
  <c r="DE312" i="36"/>
  <c r="CU312" i="36"/>
  <c r="HG302" i="36"/>
  <c r="GU302" i="36"/>
  <c r="FU302" i="36"/>
  <c r="FF302" i="36"/>
  <c r="AC302" i="36"/>
  <c r="IP301" i="36"/>
  <c r="GP301" i="36"/>
  <c r="KB300" i="36"/>
  <c r="IZ300" i="36"/>
  <c r="HU300" i="36"/>
  <c r="GP300" i="36"/>
  <c r="GF300" i="36"/>
  <c r="FP300" i="36"/>
  <c r="FA300" i="36"/>
  <c r="EH300" i="36"/>
  <c r="DF300" i="36"/>
  <c r="CE300" i="36"/>
  <c r="AO300" i="36"/>
  <c r="KB299" i="36"/>
  <c r="JE299" i="36"/>
  <c r="IB299" i="36"/>
  <c r="FZ299" i="36"/>
  <c r="FF299" i="36"/>
  <c r="EO299" i="36"/>
  <c r="EA299" i="36"/>
  <c r="CR299" i="36"/>
  <c r="AY299" i="36"/>
  <c r="AO299" i="36"/>
  <c r="AC299" i="36"/>
  <c r="JJ298" i="36"/>
  <c r="IU298" i="36"/>
  <c r="GK298" i="36"/>
  <c r="FK298" i="36"/>
  <c r="EV298" i="36"/>
  <c r="DM298" i="36"/>
  <c r="AC298" i="36"/>
  <c r="HG297" i="36"/>
  <c r="FK297" i="36"/>
  <c r="EH297" i="36"/>
  <c r="BY297" i="36"/>
  <c r="BN297" i="36"/>
  <c r="AY297" i="36"/>
  <c r="AO297" i="36"/>
  <c r="JV296" i="36"/>
  <c r="JJ296" i="36"/>
  <c r="GZ296" i="36"/>
  <c r="GK296" i="36"/>
  <c r="FZ296" i="36"/>
  <c r="FK296" i="36"/>
  <c r="EA296" i="36"/>
  <c r="BS296" i="36"/>
  <c r="AC296" i="36"/>
  <c r="IU295" i="36"/>
  <c r="HU295" i="36"/>
  <c r="HG295" i="36"/>
  <c r="GF295" i="36"/>
  <c r="FP295" i="36"/>
  <c r="EV295" i="36"/>
  <c r="CK295" i="36"/>
  <c r="BY295" i="36"/>
  <c r="JP294" i="36"/>
  <c r="IP294" i="36"/>
  <c r="IB294" i="36"/>
  <c r="GP294" i="36"/>
  <c r="FP294" i="36"/>
  <c r="DF294" i="36"/>
  <c r="CR294" i="36"/>
  <c r="BN294" i="36"/>
  <c r="AY294" i="36"/>
  <c r="KB293" i="36"/>
  <c r="JP293" i="36"/>
  <c r="HN293" i="36"/>
  <c r="GZ293" i="36"/>
  <c r="FP293" i="36"/>
  <c r="EH293" i="36"/>
  <c r="DT293" i="36"/>
  <c r="CY293" i="36"/>
  <c r="CE293" i="36"/>
  <c r="BS293" i="36"/>
  <c r="AY293" i="36"/>
  <c r="AO293" i="36"/>
  <c r="IU292" i="36"/>
  <c r="HG292" i="36"/>
  <c r="FU292" i="36"/>
  <c r="EV292" i="36"/>
  <c r="EH292" i="36"/>
  <c r="DT292" i="36"/>
  <c r="DF292" i="36"/>
  <c r="CR292" i="36"/>
  <c r="CE292" i="36"/>
  <c r="BS292" i="36"/>
  <c r="AO292" i="36"/>
  <c r="AC292" i="36"/>
  <c r="IZ289" i="36"/>
  <c r="HG289" i="36"/>
  <c r="GU289" i="36"/>
  <c r="FZ289" i="36"/>
  <c r="FK289" i="36"/>
  <c r="EA289" i="36"/>
  <c r="BY289" i="36"/>
  <c r="AO289" i="36"/>
  <c r="AC289" i="36"/>
  <c r="KB288" i="36"/>
  <c r="JJ288" i="36"/>
  <c r="IU288" i="36"/>
  <c r="II288" i="36"/>
  <c r="HN288" i="36"/>
  <c r="GP288" i="36"/>
  <c r="GF288" i="36"/>
  <c r="FU288" i="36"/>
  <c r="FF288" i="36"/>
  <c r="EH288" i="36"/>
  <c r="DM288" i="36"/>
  <c r="CY288" i="36"/>
  <c r="CE288" i="36"/>
  <c r="BN288" i="36"/>
  <c r="JP287" i="36"/>
  <c r="JE287" i="36"/>
  <c r="HU287" i="36"/>
  <c r="GK287" i="36"/>
  <c r="FZ287" i="36"/>
  <c r="FA287" i="36"/>
  <c r="EO287" i="36"/>
  <c r="CK287" i="36"/>
  <c r="AC287" i="36"/>
  <c r="JJ286" i="36"/>
  <c r="HN286" i="36"/>
  <c r="GP286" i="36"/>
  <c r="GF286" i="36"/>
  <c r="FF286" i="36"/>
  <c r="EH286" i="36"/>
  <c r="CE286" i="36"/>
  <c r="AY286" i="36"/>
  <c r="IZ285" i="36"/>
  <c r="HG285" i="36"/>
  <c r="GU285" i="36"/>
  <c r="FZ285" i="36"/>
  <c r="FK285" i="36"/>
  <c r="EA285" i="36"/>
  <c r="BY285" i="36"/>
  <c r="AO285" i="36"/>
  <c r="AC285" i="36"/>
  <c r="KB284" i="36"/>
  <c r="JJ284" i="36"/>
  <c r="IU284" i="36"/>
  <c r="II284" i="36"/>
  <c r="HN284" i="36"/>
  <c r="GP284" i="36"/>
  <c r="GF284" i="36"/>
  <c r="FU284" i="36"/>
  <c r="FF284" i="36"/>
  <c r="EH284" i="36"/>
  <c r="DM284" i="36"/>
  <c r="CY284" i="36"/>
  <c r="CE284" i="36"/>
  <c r="BN284" i="36"/>
  <c r="JP283" i="36"/>
  <c r="JE283" i="36"/>
  <c r="HU283" i="36"/>
  <c r="GK283" i="36"/>
  <c r="FZ283" i="36"/>
  <c r="FA283" i="36"/>
  <c r="EO283" i="36"/>
  <c r="CK283" i="36"/>
  <c r="AC283" i="36"/>
  <c r="JJ282" i="36"/>
  <c r="HN282" i="36"/>
  <c r="GP282" i="36"/>
  <c r="GF282" i="36"/>
  <c r="FF282" i="36"/>
  <c r="EH282" i="36"/>
  <c r="CE282" i="36"/>
  <c r="AY282" i="36"/>
  <c r="IZ281" i="36"/>
  <c r="HG281" i="36"/>
  <c r="GU281" i="36"/>
  <c r="FZ281" i="36"/>
  <c r="FK281" i="36"/>
  <c r="EA281" i="36"/>
  <c r="BY281" i="36"/>
  <c r="AO281" i="36"/>
  <c r="AC281" i="36"/>
  <c r="KB280" i="36"/>
  <c r="JE280" i="36"/>
  <c r="HU280" i="36"/>
  <c r="HG280" i="36"/>
  <c r="GK280" i="36"/>
  <c r="FZ280" i="36"/>
  <c r="FA280" i="36"/>
  <c r="DM280" i="36"/>
  <c r="CY280" i="36"/>
  <c r="BS280" i="36"/>
  <c r="KB278" i="36"/>
  <c r="IU278" i="36"/>
  <c r="II278" i="36"/>
  <c r="GP278" i="36"/>
  <c r="GF278" i="36"/>
  <c r="FF278" i="36"/>
  <c r="CY278" i="36"/>
  <c r="JP277" i="36"/>
  <c r="IP277" i="36"/>
  <c r="HU277" i="36"/>
  <c r="HG277" i="36"/>
  <c r="GK277" i="36"/>
  <c r="FZ277" i="36"/>
  <c r="FA277" i="36"/>
  <c r="EO277" i="36"/>
  <c r="EA277" i="36"/>
  <c r="DF277" i="36"/>
  <c r="CK277" i="36"/>
  <c r="BY277" i="36"/>
  <c r="AY277" i="36"/>
  <c r="AO277" i="36"/>
  <c r="IZ276" i="36"/>
  <c r="GP276" i="36"/>
  <c r="GF276" i="36"/>
  <c r="FU276" i="36"/>
  <c r="FF276" i="36"/>
  <c r="DM276" i="36"/>
  <c r="BN276" i="36"/>
  <c r="JE275" i="36"/>
  <c r="IP275" i="36"/>
  <c r="GU275" i="36"/>
  <c r="FZ275" i="36"/>
  <c r="FK275" i="36"/>
  <c r="DF275" i="36"/>
  <c r="KB274" i="36"/>
  <c r="IU274" i="36"/>
  <c r="II274" i="36"/>
  <c r="GP274" i="36"/>
  <c r="GF274" i="36"/>
  <c r="FF274" i="36"/>
  <c r="CY274" i="36"/>
  <c r="JP273" i="36"/>
  <c r="IP273" i="36"/>
  <c r="HU273" i="36"/>
  <c r="HG273" i="36"/>
  <c r="GK273" i="36"/>
  <c r="FZ273" i="36"/>
  <c r="FA273" i="36"/>
  <c r="EO273" i="36"/>
  <c r="EA273" i="36"/>
  <c r="DF273" i="36"/>
  <c r="CK273" i="36"/>
  <c r="BY273" i="36"/>
  <c r="AY273" i="36"/>
  <c r="AO273" i="36"/>
  <c r="IZ272" i="36"/>
  <c r="GP272" i="36"/>
  <c r="GF272" i="36"/>
  <c r="FU272" i="36"/>
  <c r="FF272" i="36"/>
  <c r="DM272" i="36"/>
  <c r="BN272" i="36"/>
  <c r="JE271" i="36"/>
  <c r="IP271" i="36"/>
  <c r="GU271" i="36"/>
  <c r="FZ271" i="36"/>
  <c r="FK271" i="36"/>
  <c r="DF271" i="36"/>
  <c r="KB270" i="36"/>
  <c r="IU270" i="36"/>
  <c r="II270" i="36"/>
  <c r="GP270" i="36"/>
  <c r="GF270" i="36"/>
  <c r="FF270" i="36"/>
  <c r="CY270" i="36"/>
  <c r="JP269" i="36"/>
  <c r="IP269" i="36"/>
  <c r="HU269" i="36"/>
  <c r="HG269" i="36"/>
  <c r="GK269" i="36"/>
  <c r="FZ269" i="36"/>
  <c r="FA269" i="36"/>
  <c r="EO269" i="36"/>
  <c r="EA269" i="36"/>
  <c r="DF269" i="36"/>
  <c r="CK269" i="36"/>
  <c r="BY269" i="36"/>
  <c r="AY269" i="36"/>
  <c r="AO269" i="36"/>
  <c r="HM259" i="36"/>
  <c r="FS259" i="36"/>
  <c r="FG259" i="36"/>
  <c r="EQ259" i="36"/>
  <c r="BG259" i="36"/>
  <c r="O259" i="36"/>
  <c r="HM258" i="36"/>
  <c r="FK258" i="36"/>
  <c r="J258" i="36"/>
  <c r="IE257" i="36"/>
  <c r="HU257" i="36"/>
  <c r="FO257" i="36"/>
  <c r="BN257" i="36"/>
  <c r="AL257" i="36"/>
  <c r="HU256" i="36"/>
  <c r="FK256" i="36"/>
  <c r="FA256" i="36"/>
  <c r="EQ256" i="36"/>
  <c r="BB256" i="36"/>
  <c r="AQ256" i="36"/>
  <c r="Z256" i="36"/>
  <c r="O256" i="36"/>
  <c r="HQ255" i="36"/>
  <c r="FW255" i="36"/>
  <c r="FK255" i="36"/>
  <c r="FA255" i="36"/>
  <c r="EQ255" i="36"/>
  <c r="T255" i="36"/>
  <c r="J255" i="36"/>
  <c r="IE254" i="36"/>
  <c r="GC254" i="36"/>
  <c r="FS254" i="36"/>
  <c r="FG254" i="36"/>
  <c r="EQ254" i="36"/>
  <c r="DZ254" i="36"/>
  <c r="Z254" i="36"/>
  <c r="J254" i="36"/>
  <c r="FS253" i="36"/>
  <c r="FK253" i="36"/>
  <c r="EL253" i="36"/>
  <c r="DZ253" i="36"/>
  <c r="BU253" i="36"/>
  <c r="AL253" i="36"/>
  <c r="T253" i="36"/>
  <c r="FA252" i="36"/>
  <c r="EL252" i="36"/>
  <c r="CU252" i="36"/>
  <c r="CB252" i="36"/>
  <c r="BG252" i="36"/>
  <c r="AQ252" i="36"/>
  <c r="T252" i="36"/>
  <c r="HQ251" i="36"/>
  <c r="GC251" i="36"/>
  <c r="EU251" i="36"/>
  <c r="BN251" i="36"/>
  <c r="HQ250" i="36"/>
  <c r="GC250" i="36"/>
  <c r="FS250" i="36"/>
  <c r="FK250" i="36"/>
  <c r="EU250" i="36"/>
  <c r="CN250" i="36"/>
  <c r="BU250" i="36"/>
  <c r="BB250" i="36"/>
  <c r="EU249" i="36"/>
  <c r="BN249" i="36"/>
  <c r="DG246" i="36"/>
  <c r="BN246" i="36"/>
  <c r="AL246" i="36"/>
  <c r="O246" i="36"/>
  <c r="IE245" i="36"/>
  <c r="HU245" i="36"/>
  <c r="HM245" i="36"/>
  <c r="FA245" i="36"/>
  <c r="EQ245" i="36"/>
  <c r="DG245" i="36"/>
  <c r="CN245" i="36"/>
  <c r="BB245" i="36"/>
  <c r="AQ245" i="36"/>
  <c r="J245" i="36"/>
  <c r="IE244" i="36"/>
  <c r="HU244" i="36"/>
  <c r="HM244" i="36"/>
  <c r="FW244" i="36"/>
  <c r="FO244" i="36"/>
  <c r="FG244" i="36"/>
  <c r="EQ244" i="36"/>
  <c r="DZ244" i="36"/>
  <c r="Z244" i="36"/>
  <c r="J244" i="36"/>
  <c r="FS243" i="36"/>
  <c r="FK243" i="36"/>
  <c r="EL243" i="36"/>
  <c r="AV446" i="36"/>
  <c r="AE441" i="36"/>
  <c r="D441" i="36"/>
  <c r="EN431" i="36"/>
  <c r="EN429" i="36"/>
  <c r="P428" i="36"/>
  <c r="J427" i="36"/>
  <c r="D426" i="36"/>
  <c r="AP425" i="36"/>
  <c r="DB424" i="36"/>
  <c r="AJ424" i="36"/>
  <c r="CW423" i="36"/>
  <c r="EY416" i="36"/>
  <c r="FJ415" i="36"/>
  <c r="BP414" i="36"/>
  <c r="U414" i="36"/>
  <c r="FO412" i="36"/>
  <c r="ET411" i="36"/>
  <c r="EI407" i="36"/>
  <c r="AJ407" i="36"/>
  <c r="P407" i="36"/>
  <c r="CW406" i="36"/>
  <c r="J406" i="36"/>
  <c r="DR405" i="36"/>
  <c r="D405" i="36"/>
  <c r="FD404" i="36"/>
  <c r="DM404" i="36"/>
  <c r="Z402" i="36"/>
  <c r="DR401" i="36"/>
  <c r="FD400" i="36"/>
  <c r="EN400" i="36"/>
  <c r="AP400" i="36"/>
  <c r="DB399" i="36"/>
  <c r="BF398" i="36"/>
  <c r="Z398" i="36"/>
  <c r="DH388" i="36"/>
  <c r="DV387" i="36"/>
  <c r="GF386" i="36"/>
  <c r="AQ386" i="36"/>
  <c r="FV385" i="36"/>
  <c r="EI383" i="36"/>
  <c r="BY382" i="36"/>
  <c r="BH382" i="36"/>
  <c r="FV381" i="36"/>
  <c r="EI379" i="36"/>
  <c r="CE378" i="36"/>
  <c r="BP378" i="36"/>
  <c r="HA375" i="36"/>
  <c r="EI375" i="36"/>
  <c r="DH375" i="36"/>
  <c r="BY374" i="36"/>
  <c r="BH374" i="36"/>
  <c r="HF373" i="36"/>
  <c r="GP373" i="36"/>
  <c r="FV373" i="36"/>
  <c r="DO373" i="36"/>
  <c r="BL373" i="36"/>
  <c r="AU373" i="36"/>
  <c r="GA372" i="36"/>
  <c r="CQ372" i="36"/>
  <c r="AY372" i="36"/>
  <c r="AG372" i="36"/>
  <c r="HA371" i="36"/>
  <c r="EI371" i="36"/>
  <c r="DH371" i="36"/>
  <c r="BY370" i="36"/>
  <c r="BH370" i="36"/>
  <c r="HF369" i="36"/>
  <c r="GP369" i="36"/>
  <c r="FV369" i="36"/>
  <c r="DO369" i="36"/>
  <c r="BL369" i="36"/>
  <c r="AU369" i="36"/>
  <c r="GA368" i="36"/>
  <c r="CQ368" i="36"/>
  <c r="AY368" i="36"/>
  <c r="AG368" i="36"/>
  <c r="HA367" i="36"/>
  <c r="EI367" i="36"/>
  <c r="DH367" i="36"/>
  <c r="DA366" i="36"/>
  <c r="AU366" i="36"/>
  <c r="HF364" i="36"/>
  <c r="DO364" i="36"/>
  <c r="BL364" i="36"/>
  <c r="D364" i="36"/>
  <c r="GA363" i="36"/>
  <c r="CE363" i="36"/>
  <c r="BP363" i="36"/>
  <c r="AY363" i="36"/>
  <c r="U363" i="36"/>
  <c r="GF362" i="36"/>
  <c r="EZ362" i="36"/>
  <c r="DV362" i="36"/>
  <c r="CV362" i="36"/>
  <c r="GK360" i="36"/>
  <c r="FV360" i="36"/>
  <c r="DO360" i="36"/>
  <c r="CQ360" i="36"/>
  <c r="AG360" i="36"/>
  <c r="J360" i="36"/>
  <c r="EC359" i="36"/>
  <c r="DO359" i="36"/>
  <c r="CQ359" i="36"/>
  <c r="AY359" i="36"/>
  <c r="AG359" i="36"/>
  <c r="D359" i="36"/>
  <c r="GK358" i="36"/>
  <c r="EZ358" i="36"/>
  <c r="CV358" i="36"/>
  <c r="CK358" i="36"/>
  <c r="BP358" i="36"/>
  <c r="AY358" i="36"/>
  <c r="AA358" i="36"/>
  <c r="D358" i="36"/>
  <c r="FE357" i="36"/>
  <c r="DV357" i="36"/>
  <c r="GK356" i="36"/>
  <c r="FV356" i="36"/>
  <c r="DO356" i="36"/>
  <c r="CQ356" i="36"/>
  <c r="AG356" i="36"/>
  <c r="J356" i="36"/>
  <c r="EC355" i="36"/>
  <c r="DO355" i="36"/>
  <c r="CQ355" i="36"/>
  <c r="AY355" i="36"/>
  <c r="AG355" i="36"/>
  <c r="D355" i="36"/>
  <c r="DU345" i="36"/>
  <c r="DI345" i="36"/>
  <c r="BZ344" i="36"/>
  <c r="BA344" i="36"/>
  <c r="AL344" i="36"/>
  <c r="M344" i="36"/>
  <c r="HN343" i="36"/>
  <c r="GL343" i="36"/>
  <c r="FJ343" i="36"/>
  <c r="EG343" i="36"/>
  <c r="DU343" i="36"/>
  <c r="DA343" i="36"/>
  <c r="GZ342" i="36"/>
  <c r="GL342" i="36"/>
  <c r="FC342" i="36"/>
  <c r="CU342" i="36"/>
  <c r="BU342" i="36"/>
  <c r="AV342" i="36"/>
  <c r="AG342" i="36"/>
  <c r="H342" i="36"/>
  <c r="IB341" i="36"/>
  <c r="FQ341" i="36"/>
  <c r="FC341" i="36"/>
  <c r="EG341" i="36"/>
  <c r="DU341" i="36"/>
  <c r="DA341" i="36"/>
  <c r="CO341" i="36"/>
  <c r="BZ341" i="36"/>
  <c r="BF341" i="36"/>
  <c r="AL341" i="36"/>
  <c r="R341" i="36"/>
  <c r="HU340" i="36"/>
  <c r="FJ340" i="36"/>
  <c r="EV340" i="36"/>
  <c r="CE340" i="36"/>
  <c r="BP340" i="36"/>
  <c r="AQ340" i="36"/>
  <c r="AB340" i="36"/>
  <c r="D340" i="36"/>
  <c r="HU339" i="36"/>
  <c r="GL339" i="36"/>
  <c r="EC339" i="36"/>
  <c r="DQ339" i="36"/>
  <c r="BU339" i="36"/>
  <c r="BA339" i="36"/>
  <c r="AG339" i="36"/>
  <c r="M339" i="36"/>
  <c r="IB338" i="36"/>
  <c r="HN338" i="36"/>
  <c r="GE338" i="36"/>
  <c r="EC338" i="36"/>
  <c r="DM338" i="36"/>
  <c r="CO338" i="36"/>
  <c r="BZ338" i="36"/>
  <c r="BK338" i="36"/>
  <c r="AL338" i="36"/>
  <c r="W338" i="36"/>
  <c r="GS337" i="36"/>
  <c r="GE337" i="36"/>
  <c r="EV337" i="36"/>
  <c r="DY337" i="36"/>
  <c r="DM337" i="36"/>
  <c r="GL336" i="36"/>
  <c r="FX336" i="36"/>
  <c r="EO336" i="36"/>
  <c r="DY336" i="36"/>
  <c r="DI336" i="36"/>
  <c r="CU336" i="36"/>
  <c r="BU336" i="36"/>
  <c r="BF336" i="36"/>
  <c r="AG336" i="36"/>
  <c r="R336" i="36"/>
  <c r="HU335" i="36"/>
  <c r="GL335" i="36"/>
  <c r="FQ335" i="36"/>
  <c r="EK335" i="36"/>
  <c r="DY335" i="36"/>
  <c r="DE335" i="36"/>
  <c r="CO335" i="36"/>
  <c r="HG332" i="36"/>
  <c r="EV332" i="36"/>
  <c r="BP332" i="36"/>
  <c r="BA332" i="36"/>
  <c r="AB332" i="36"/>
  <c r="M332" i="36"/>
  <c r="HU331" i="36"/>
  <c r="HG331" i="36"/>
  <c r="FX331" i="36"/>
  <c r="EK331" i="36"/>
  <c r="DQ331" i="36"/>
  <c r="DE331" i="36"/>
  <c r="BP331" i="36"/>
  <c r="AV331" i="36"/>
  <c r="AB331" i="36"/>
  <c r="H331" i="36"/>
  <c r="HN330" i="36"/>
  <c r="GZ330" i="36"/>
  <c r="FQ330" i="36"/>
  <c r="BK330" i="36"/>
  <c r="AV330" i="36"/>
  <c r="W330" i="36"/>
  <c r="H330" i="36"/>
  <c r="GE329" i="36"/>
  <c r="FQ329" i="36"/>
  <c r="EG329" i="36"/>
  <c r="DM329" i="36"/>
  <c r="DA329" i="36"/>
  <c r="CE329" i="36"/>
  <c r="BK329" i="36"/>
  <c r="AQ329" i="36"/>
  <c r="W329" i="36"/>
  <c r="D329" i="36"/>
  <c r="FX328" i="36"/>
  <c r="FJ328" i="36"/>
  <c r="EK328" i="36"/>
  <c r="DU328" i="36"/>
  <c r="DE328" i="36"/>
  <c r="CE328" i="36"/>
  <c r="BF328" i="36"/>
  <c r="AQ328" i="36"/>
  <c r="R328" i="36"/>
  <c r="D328" i="36"/>
  <c r="GZ327" i="36"/>
  <c r="EO327" i="36"/>
  <c r="EC327" i="36"/>
  <c r="DI327" i="36"/>
  <c r="IB326" i="36"/>
  <c r="GS326" i="36"/>
  <c r="EG326" i="36"/>
  <c r="DQ326" i="36"/>
  <c r="DA326" i="36"/>
  <c r="BZ326" i="36"/>
  <c r="BA326" i="36"/>
  <c r="AL326" i="36"/>
  <c r="M326" i="36"/>
  <c r="HG325" i="36"/>
  <c r="GS325" i="36"/>
  <c r="FJ325" i="36"/>
  <c r="EK325" i="36"/>
  <c r="DY325" i="36"/>
  <c r="DE325" i="36"/>
  <c r="CU325" i="36"/>
  <c r="GZ324" i="36"/>
  <c r="GL324" i="36"/>
  <c r="FC324" i="36"/>
  <c r="CU324" i="36"/>
  <c r="BU324" i="36"/>
  <c r="AV324" i="36"/>
  <c r="AG324" i="36"/>
  <c r="H324" i="36"/>
  <c r="HU323" i="36"/>
  <c r="HG323" i="36"/>
  <c r="EV323" i="36"/>
  <c r="EG323" i="36"/>
  <c r="DU323" i="36"/>
  <c r="DA323" i="36"/>
  <c r="CO323" i="36"/>
  <c r="BZ323" i="36"/>
  <c r="BF323" i="36"/>
  <c r="AL323" i="36"/>
  <c r="R323" i="36"/>
  <c r="HU321" i="36"/>
  <c r="FJ321" i="36"/>
  <c r="EV321" i="36"/>
  <c r="CE321" i="36"/>
  <c r="BP321" i="36"/>
  <c r="AQ321" i="36"/>
  <c r="AB321" i="36"/>
  <c r="D321" i="36"/>
  <c r="HU320" i="36"/>
  <c r="GL320" i="36"/>
  <c r="EC320" i="36"/>
  <c r="DQ320" i="36"/>
  <c r="BU320" i="36"/>
  <c r="BA320" i="36"/>
  <c r="AG320" i="36"/>
  <c r="M320" i="36"/>
  <c r="IB319" i="36"/>
  <c r="HN319" i="36"/>
  <c r="GE319" i="36"/>
  <c r="EC319" i="36"/>
  <c r="DM319" i="36"/>
  <c r="CO319" i="36"/>
  <c r="BZ319" i="36"/>
  <c r="BK319" i="36"/>
  <c r="AL319" i="36"/>
  <c r="W319" i="36"/>
  <c r="GS318" i="36"/>
  <c r="GE318" i="36"/>
  <c r="EV318" i="36"/>
  <c r="DY318" i="36"/>
  <c r="DM318" i="36"/>
  <c r="GL317" i="36"/>
  <c r="FX317" i="36"/>
  <c r="EO317" i="36"/>
  <c r="DY317" i="36"/>
  <c r="DI317" i="36"/>
  <c r="CU317" i="36"/>
  <c r="BU317" i="36"/>
  <c r="BF317" i="36"/>
  <c r="AG317" i="36"/>
  <c r="R317" i="36"/>
  <c r="HN316" i="36"/>
  <c r="FC316" i="36"/>
  <c r="EO316" i="36"/>
  <c r="DU316" i="36"/>
  <c r="DI316" i="36"/>
  <c r="CO316" i="36"/>
  <c r="HG315" i="36"/>
  <c r="EV315" i="36"/>
  <c r="BP315" i="36"/>
  <c r="BA315" i="36"/>
  <c r="AB315" i="36"/>
  <c r="M315" i="36"/>
  <c r="HU314" i="36"/>
  <c r="HG314" i="36"/>
  <c r="FX314" i="36"/>
  <c r="EK314" i="36"/>
  <c r="DQ314" i="36"/>
  <c r="DE314" i="36"/>
  <c r="BP314" i="36"/>
  <c r="AV314" i="36"/>
  <c r="AB314" i="36"/>
  <c r="H314" i="36"/>
  <c r="HN313" i="36"/>
  <c r="GZ313" i="36"/>
  <c r="FQ313" i="36"/>
  <c r="BK313" i="36"/>
  <c r="AV313" i="36"/>
  <c r="W313" i="36"/>
  <c r="H313" i="36"/>
  <c r="GE312" i="36"/>
  <c r="FQ312" i="36"/>
  <c r="EG312" i="36"/>
  <c r="DM312" i="36"/>
  <c r="DA312" i="36"/>
  <c r="CE312" i="36"/>
  <c r="BK312" i="36"/>
  <c r="AQ312" i="36"/>
  <c r="W312" i="36"/>
  <c r="D312" i="36"/>
  <c r="IU302" i="36"/>
  <c r="GP302" i="36"/>
  <c r="FP302" i="36"/>
  <c r="HG301" i="36"/>
  <c r="FZ301" i="36"/>
  <c r="FF301" i="36"/>
  <c r="BN301" i="36"/>
  <c r="JJ300" i="36"/>
  <c r="IU300" i="36"/>
  <c r="IB300" i="36"/>
  <c r="GZ300" i="36"/>
  <c r="GK300" i="36"/>
  <c r="FZ300" i="36"/>
  <c r="FK300" i="36"/>
  <c r="EO300" i="36"/>
  <c r="DM300" i="36"/>
  <c r="CK300" i="36"/>
  <c r="JP299" i="36"/>
  <c r="II299" i="36"/>
  <c r="GZ299" i="36"/>
  <c r="DM299" i="36"/>
  <c r="CY299" i="36"/>
  <c r="BS299" i="36"/>
  <c r="JE298" i="36"/>
  <c r="HU298" i="36"/>
  <c r="GU298" i="36"/>
  <c r="FU298" i="36"/>
  <c r="FF298" i="36"/>
  <c r="EH298" i="36"/>
  <c r="DT298" i="36"/>
  <c r="CK298" i="36"/>
  <c r="JJ297" i="36"/>
  <c r="IP297" i="36"/>
  <c r="GK297" i="36"/>
  <c r="EO297" i="36"/>
  <c r="DF297" i="36"/>
  <c r="IU296" i="36"/>
  <c r="II296" i="36"/>
  <c r="GU296" i="36"/>
  <c r="FU296" i="36"/>
  <c r="EV296" i="36"/>
  <c r="EH296" i="36"/>
  <c r="CY296" i="36"/>
  <c r="JV295" i="36"/>
  <c r="GP295" i="36"/>
  <c r="DT295" i="36"/>
  <c r="BN295" i="36"/>
  <c r="JV294" i="36"/>
  <c r="IZ294" i="36"/>
  <c r="HN294" i="36"/>
  <c r="GZ294" i="36"/>
  <c r="FZ294" i="36"/>
  <c r="FA294" i="36"/>
  <c r="EO294" i="36"/>
  <c r="CE294" i="36"/>
  <c r="BS294" i="36"/>
  <c r="IZ293" i="36"/>
  <c r="II293" i="36"/>
  <c r="HU293" i="36"/>
  <c r="GK293" i="36"/>
  <c r="FZ293" i="36"/>
  <c r="FA293" i="36"/>
  <c r="AC293" i="36"/>
  <c r="KB292" i="36"/>
  <c r="JP292" i="36"/>
  <c r="JE292" i="36"/>
  <c r="IB292" i="36"/>
  <c r="GP292" i="36"/>
  <c r="GF292" i="36"/>
  <c r="FF292" i="36"/>
  <c r="JV289" i="36"/>
  <c r="JJ289" i="36"/>
  <c r="IB289" i="36"/>
  <c r="HN289" i="36"/>
  <c r="FU289" i="36"/>
  <c r="EV289" i="36"/>
  <c r="EH289" i="36"/>
  <c r="DM289" i="36"/>
  <c r="CR289" i="36"/>
  <c r="CE289" i="36"/>
  <c r="BN289" i="36"/>
  <c r="JV287" i="36"/>
  <c r="IP287" i="36"/>
  <c r="IB287" i="36"/>
  <c r="HG287" i="36"/>
  <c r="GU287" i="36"/>
  <c r="FK287" i="36"/>
  <c r="EV287" i="36"/>
  <c r="EA287" i="36"/>
  <c r="DF287" i="36"/>
  <c r="CR287" i="36"/>
  <c r="BY287" i="36"/>
  <c r="KB286" i="36"/>
  <c r="JP286" i="36"/>
  <c r="IU286" i="36"/>
  <c r="II286" i="36"/>
  <c r="HU286" i="36"/>
  <c r="GZ286" i="36"/>
  <c r="FP286" i="36"/>
  <c r="EO286" i="36"/>
  <c r="DT286" i="36"/>
  <c r="CY286" i="36"/>
  <c r="CK286" i="36"/>
  <c r="BS286" i="36"/>
  <c r="AO286" i="36"/>
  <c r="AC286" i="36"/>
  <c r="JV285" i="36"/>
  <c r="JJ285" i="36"/>
  <c r="IB285" i="36"/>
  <c r="HN285" i="36"/>
  <c r="FU285" i="36"/>
  <c r="EV285" i="36"/>
  <c r="EH285" i="36"/>
  <c r="DM285" i="36"/>
  <c r="CR285" i="36"/>
  <c r="CE285" i="36"/>
  <c r="BN285" i="36"/>
  <c r="JV283" i="36"/>
  <c r="IP283" i="36"/>
  <c r="IB283" i="36"/>
  <c r="HG283" i="36"/>
  <c r="GU283" i="36"/>
  <c r="FK283" i="36"/>
  <c r="EV283" i="36"/>
  <c r="EA283" i="36"/>
  <c r="DF283" i="36"/>
  <c r="CR283" i="36"/>
  <c r="BY283" i="36"/>
  <c r="KB282" i="36"/>
  <c r="JP282" i="36"/>
  <c r="IU282" i="36"/>
  <c r="II282" i="36"/>
  <c r="HU282" i="36"/>
  <c r="GZ282" i="36"/>
  <c r="FP282" i="36"/>
  <c r="EO282" i="36"/>
  <c r="DT282" i="36"/>
  <c r="CY282" i="36"/>
  <c r="CK282" i="36"/>
  <c r="BS282" i="36"/>
  <c r="AO282" i="36"/>
  <c r="AC282" i="36"/>
  <c r="JV281" i="36"/>
  <c r="JJ281" i="36"/>
  <c r="IB281" i="36"/>
  <c r="HN281" i="36"/>
  <c r="FU281" i="36"/>
  <c r="EV281" i="36"/>
  <c r="EH281" i="36"/>
  <c r="DM281" i="36"/>
  <c r="CR281" i="36"/>
  <c r="CE281" i="36"/>
  <c r="BN281" i="36"/>
  <c r="JP280" i="36"/>
  <c r="IP280" i="36"/>
  <c r="GU280" i="36"/>
  <c r="FK280" i="36"/>
  <c r="EH280" i="36"/>
  <c r="CK280" i="36"/>
  <c r="BY280" i="36"/>
  <c r="AY280" i="36"/>
  <c r="AO280" i="36"/>
  <c r="JP278" i="36"/>
  <c r="JE278" i="36"/>
  <c r="IP278" i="36"/>
  <c r="HU278" i="36"/>
  <c r="GZ278" i="36"/>
  <c r="GK278" i="36"/>
  <c r="FP278" i="36"/>
  <c r="FA278" i="36"/>
  <c r="EO278" i="36"/>
  <c r="DT278" i="36"/>
  <c r="DF278" i="36"/>
  <c r="CK278" i="36"/>
  <c r="BS278" i="36"/>
  <c r="AY278" i="36"/>
  <c r="IZ277" i="36"/>
  <c r="GU277" i="36"/>
  <c r="FK277" i="36"/>
  <c r="KB276" i="36"/>
  <c r="JJ276" i="36"/>
  <c r="IU276" i="36"/>
  <c r="II276" i="36"/>
  <c r="HN276" i="36"/>
  <c r="GZ276" i="36"/>
  <c r="FP276" i="36"/>
  <c r="EH276" i="36"/>
  <c r="DT276" i="36"/>
  <c r="CY276" i="36"/>
  <c r="CE276" i="36"/>
  <c r="BS276" i="36"/>
  <c r="AO276" i="36"/>
  <c r="JV275" i="36"/>
  <c r="IB275" i="36"/>
  <c r="HG275" i="36"/>
  <c r="EV275" i="36"/>
  <c r="EA275" i="36"/>
  <c r="DM275" i="36"/>
  <c r="CR275" i="36"/>
  <c r="BY275" i="36"/>
  <c r="BN275" i="36"/>
  <c r="JP274" i="36"/>
  <c r="JE274" i="36"/>
  <c r="IP274" i="36"/>
  <c r="HU274" i="36"/>
  <c r="GZ274" i="36"/>
  <c r="GK274" i="36"/>
  <c r="FP274" i="36"/>
  <c r="FA274" i="36"/>
  <c r="EO274" i="36"/>
  <c r="DT274" i="36"/>
  <c r="DF274" i="36"/>
  <c r="CK274" i="36"/>
  <c r="BS274" i="36"/>
  <c r="AY274" i="36"/>
  <c r="IZ273" i="36"/>
  <c r="GU273" i="36"/>
  <c r="FK273" i="36"/>
  <c r="KB272" i="36"/>
  <c r="JJ272" i="36"/>
  <c r="IU272" i="36"/>
  <c r="II272" i="36"/>
  <c r="HN272" i="36"/>
  <c r="GZ272" i="36"/>
  <c r="FP272" i="36"/>
  <c r="EH272" i="36"/>
  <c r="DT272" i="36"/>
  <c r="CY272" i="36"/>
  <c r="CE272" i="36"/>
  <c r="BS272" i="36"/>
  <c r="AO272" i="36"/>
  <c r="JV271" i="36"/>
  <c r="IB271" i="36"/>
  <c r="HG271" i="36"/>
  <c r="EV271" i="36"/>
  <c r="EA271" i="36"/>
  <c r="DM271" i="36"/>
  <c r="CR271" i="36"/>
  <c r="BY271" i="36"/>
  <c r="BN271" i="36"/>
  <c r="JP270" i="36"/>
  <c r="JE270" i="36"/>
  <c r="IP270" i="36"/>
  <c r="HU270" i="36"/>
  <c r="GZ270" i="36"/>
  <c r="GK270" i="36"/>
  <c r="FP270" i="36"/>
  <c r="FA270" i="36"/>
  <c r="EO270" i="36"/>
  <c r="DT270" i="36"/>
  <c r="DF270" i="36"/>
  <c r="CK270" i="36"/>
  <c r="BS270" i="36"/>
  <c r="AY270" i="36"/>
  <c r="IZ269" i="36"/>
  <c r="GU269" i="36"/>
  <c r="FK269" i="36"/>
  <c r="IE259" i="36"/>
  <c r="HU259" i="36"/>
  <c r="FO259" i="36"/>
  <c r="BN259" i="36"/>
  <c r="AL259" i="36"/>
  <c r="HU258" i="36"/>
  <c r="FS258" i="36"/>
  <c r="DG258" i="36"/>
  <c r="BU258" i="36"/>
  <c r="BG258" i="36"/>
  <c r="O258" i="36"/>
  <c r="HQ257" i="36"/>
  <c r="EL257" i="36"/>
  <c r="DG257" i="36"/>
  <c r="CN257" i="36"/>
  <c r="BU257" i="36"/>
  <c r="J257" i="36"/>
  <c r="GC256" i="36"/>
  <c r="FS256" i="36"/>
  <c r="FG256" i="36"/>
  <c r="CN256" i="36"/>
  <c r="BU256" i="36"/>
  <c r="BG256" i="36"/>
  <c r="FS255" i="36"/>
  <c r="CB255" i="36"/>
  <c r="BG255" i="36"/>
  <c r="HQ254" i="36"/>
  <c r="FO254" i="36"/>
  <c r="DG254" i="36"/>
  <c r="BN254" i="36"/>
  <c r="AL254" i="36"/>
  <c r="O254" i="36"/>
  <c r="IE253" i="36"/>
  <c r="FA253" i="36"/>
  <c r="BB253" i="36"/>
  <c r="J253" i="36"/>
  <c r="HU252" i="36"/>
  <c r="HM252" i="36"/>
  <c r="FW252" i="36"/>
  <c r="FO252" i="36"/>
  <c r="FG252" i="36"/>
  <c r="EQ252" i="36"/>
  <c r="DZ252" i="36"/>
  <c r="FS251" i="36"/>
  <c r="FK251" i="36"/>
  <c r="EL251" i="36"/>
  <c r="BU251" i="36"/>
  <c r="T251" i="36"/>
  <c r="BG250" i="36"/>
  <c r="AQ250" i="36"/>
  <c r="HQ249" i="36"/>
  <c r="FS249" i="36"/>
  <c r="FK249" i="36"/>
  <c r="EL249" i="36"/>
  <c r="BU249" i="36"/>
  <c r="T249" i="36"/>
  <c r="GC246" i="36"/>
  <c r="CN246" i="36"/>
  <c r="CU245" i="36"/>
  <c r="CB245" i="36"/>
  <c r="Z245" i="36"/>
  <c r="DG244" i="36"/>
  <c r="BN244" i="36"/>
  <c r="AL244" i="36"/>
  <c r="O244" i="36"/>
  <c r="IE243" i="36"/>
  <c r="FA243" i="36"/>
  <c r="BB243" i="36"/>
  <c r="J243" i="36"/>
  <c r="HU242" i="36"/>
  <c r="HM242" i="36"/>
  <c r="FW242" i="36"/>
  <c r="FO242" i="36"/>
  <c r="FG242" i="36"/>
  <c r="EQ242" i="36"/>
  <c r="DZ242" i="36"/>
  <c r="FS241" i="36"/>
  <c r="FK241" i="36"/>
  <c r="EL241" i="36"/>
  <c r="BU241" i="36"/>
  <c r="T241" i="36"/>
  <c r="BG240" i="36"/>
  <c r="AQ240" i="36"/>
  <c r="HQ239" i="36"/>
  <c r="EU239" i="36"/>
  <c r="GC238" i="36"/>
  <c r="CN238" i="36"/>
  <c r="EU237" i="36"/>
  <c r="GC235" i="36"/>
  <c r="CN235" i="36"/>
  <c r="CU234" i="36"/>
  <c r="CB234" i="36"/>
  <c r="Z234" i="36"/>
  <c r="DG233" i="36"/>
  <c r="BN233" i="36"/>
  <c r="AL233" i="36"/>
  <c r="O233" i="36"/>
  <c r="IE232" i="36"/>
  <c r="FA232" i="36"/>
  <c r="BB232" i="36"/>
  <c r="J232" i="36"/>
  <c r="HU231" i="36"/>
  <c r="HM231" i="36"/>
  <c r="FW231" i="36"/>
  <c r="FO231" i="36"/>
  <c r="FG231" i="36"/>
  <c r="EQ231" i="36"/>
  <c r="DZ231" i="36"/>
  <c r="FS230" i="36"/>
  <c r="FK230" i="36"/>
  <c r="EL230" i="36"/>
  <c r="BU230" i="36"/>
  <c r="T230" i="36"/>
  <c r="BG229" i="36"/>
  <c r="AQ229" i="36"/>
  <c r="HQ228" i="36"/>
  <c r="EU228" i="36"/>
  <c r="GC227" i="36"/>
  <c r="CN227" i="36"/>
  <c r="CU226" i="36"/>
  <c r="CB226" i="36"/>
  <c r="Z226" i="36"/>
  <c r="EA216" i="36"/>
  <c r="BX216" i="36"/>
  <c r="GX215" i="36"/>
  <c r="CW215" i="36"/>
  <c r="GG214" i="36"/>
  <c r="FQ214" i="36"/>
  <c r="EF214" i="36"/>
  <c r="AQ214" i="36"/>
  <c r="O214" i="36"/>
  <c r="FV213" i="36"/>
  <c r="Y213" i="36"/>
  <c r="EU212" i="36"/>
  <c r="DN212" i="36"/>
  <c r="CW212" i="36"/>
  <c r="AM212" i="36"/>
  <c r="GG211" i="36"/>
  <c r="CF211" i="36"/>
  <c r="O211" i="36"/>
  <c r="EP210" i="36"/>
  <c r="DR210" i="36"/>
  <c r="DJ210" i="36"/>
  <c r="AQ210" i="36"/>
  <c r="O210" i="36"/>
  <c r="FV209" i="36"/>
  <c r="Y209" i="36"/>
  <c r="EU208" i="36"/>
  <c r="DN208" i="36"/>
  <c r="CW208" i="36"/>
  <c r="AM208" i="36"/>
  <c r="GG207" i="36"/>
  <c r="CF207" i="36"/>
  <c r="O207" i="36"/>
  <c r="EP206" i="36"/>
  <c r="DR206" i="36"/>
  <c r="DJ206" i="36"/>
  <c r="AY206" i="36"/>
  <c r="FQ203" i="36"/>
  <c r="EZ203" i="36"/>
  <c r="EP203" i="36"/>
  <c r="EF203" i="36"/>
  <c r="DN203" i="36"/>
  <c r="CL203" i="36"/>
  <c r="EA202" i="36"/>
  <c r="CB202" i="36"/>
  <c r="BC202" i="36"/>
  <c r="GB201" i="36"/>
  <c r="DR201" i="36"/>
  <c r="BG200" i="36"/>
  <c r="FQ199" i="36"/>
  <c r="EZ199" i="36"/>
  <c r="EP199" i="36"/>
  <c r="EF199" i="36"/>
  <c r="DN199" i="36"/>
  <c r="CL199" i="36"/>
  <c r="EA198" i="36"/>
  <c r="CB198" i="36"/>
  <c r="BC198" i="36"/>
  <c r="GB197" i="36"/>
  <c r="DR197" i="36"/>
  <c r="BG196" i="36"/>
  <c r="FQ195" i="36"/>
  <c r="EZ195" i="36"/>
  <c r="EP195" i="36"/>
  <c r="EF195" i="36"/>
  <c r="DN195" i="36"/>
  <c r="CL195" i="36"/>
  <c r="EA194" i="36"/>
  <c r="GX192" i="36"/>
  <c r="CW192" i="36"/>
  <c r="BX192" i="36"/>
  <c r="GG191" i="36"/>
  <c r="FQ191" i="36"/>
  <c r="EF191" i="36"/>
  <c r="CL191" i="36"/>
  <c r="AI191" i="36"/>
  <c r="GM190" i="36"/>
  <c r="DA190" i="36"/>
  <c r="CB190" i="36"/>
  <c r="BG190" i="36"/>
  <c r="AY190" i="36"/>
  <c r="AQ190" i="36"/>
  <c r="AI190" i="36"/>
  <c r="GR189" i="36"/>
  <c r="GB189" i="36"/>
  <c r="EK189" i="36"/>
  <c r="GX188" i="36"/>
  <c r="CW188" i="36"/>
  <c r="BX188" i="36"/>
  <c r="GG187" i="36"/>
  <c r="FQ187" i="36"/>
  <c r="EF187" i="36"/>
  <c r="CL187" i="36"/>
  <c r="AI187" i="36"/>
  <c r="GM186" i="36"/>
  <c r="DA186" i="36"/>
  <c r="AP443" i="36"/>
  <c r="GA426" i="36"/>
  <c r="GF423" i="36"/>
  <c r="CK422" i="36"/>
  <c r="AE422" i="36"/>
  <c r="AP421" i="36"/>
  <c r="P416" i="36"/>
  <c r="J415" i="36"/>
  <c r="D414" i="36"/>
  <c r="AP413" i="36"/>
  <c r="DB412" i="36"/>
  <c r="AJ412" i="36"/>
  <c r="CW411" i="36"/>
  <c r="GF406" i="36"/>
  <c r="GA405" i="36"/>
  <c r="FJ405" i="36"/>
  <c r="CK405" i="36"/>
  <c r="AE405" i="36"/>
  <c r="GF402" i="36"/>
  <c r="FO402" i="36"/>
  <c r="GA401" i="36"/>
  <c r="FJ401" i="36"/>
  <c r="ET401" i="36"/>
  <c r="FO398" i="36"/>
  <c r="EY398" i="36"/>
  <c r="FQ388" i="36"/>
  <c r="EZ388" i="36"/>
  <c r="AY388" i="36"/>
  <c r="AG388" i="36"/>
  <c r="FV387" i="36"/>
  <c r="DO387" i="36"/>
  <c r="BY385" i="36"/>
  <c r="HF384" i="36"/>
  <c r="DO384" i="36"/>
  <c r="BL384" i="36"/>
  <c r="D384" i="36"/>
  <c r="CE383" i="36"/>
  <c r="BP383" i="36"/>
  <c r="AY383" i="36"/>
  <c r="U383" i="36"/>
  <c r="EZ382" i="36"/>
  <c r="BY381" i="36"/>
  <c r="HF380" i="36"/>
  <c r="DO380" i="36"/>
  <c r="BL380" i="36"/>
  <c r="D380" i="36"/>
  <c r="CE379" i="36"/>
  <c r="BP379" i="36"/>
  <c r="AY379" i="36"/>
  <c r="U379" i="36"/>
  <c r="EZ378" i="36"/>
  <c r="EC378" i="36"/>
  <c r="AU378" i="36"/>
  <c r="GA375" i="36"/>
  <c r="CE375" i="36"/>
  <c r="BP375" i="36"/>
  <c r="AY375" i="36"/>
  <c r="U375" i="36"/>
  <c r="GF374" i="36"/>
  <c r="EZ374" i="36"/>
  <c r="DV374" i="36"/>
  <c r="CV374" i="36"/>
  <c r="BY373" i="36"/>
  <c r="HF372" i="36"/>
  <c r="DO372" i="36"/>
  <c r="BL372" i="36"/>
  <c r="D372" i="36"/>
  <c r="GA371" i="36"/>
  <c r="CE371" i="36"/>
  <c r="BP371" i="36"/>
  <c r="AY371" i="36"/>
  <c r="U371" i="36"/>
  <c r="GF370" i="36"/>
  <c r="EZ370" i="36"/>
  <c r="DV370" i="36"/>
  <c r="CV370" i="36"/>
  <c r="BY369" i="36"/>
  <c r="HF368" i="36"/>
  <c r="DO368" i="36"/>
  <c r="BL368" i="36"/>
  <c r="D368" i="36"/>
  <c r="GA367" i="36"/>
  <c r="CE367" i="36"/>
  <c r="BP367" i="36"/>
  <c r="AY367" i="36"/>
  <c r="U367" i="36"/>
  <c r="GF366" i="36"/>
  <c r="EZ366" i="36"/>
  <c r="BY366" i="36"/>
  <c r="BH366" i="36"/>
  <c r="U366" i="36"/>
  <c r="GK364" i="36"/>
  <c r="CK364" i="36"/>
  <c r="AQ364" i="36"/>
  <c r="AA364" i="36"/>
  <c r="FE363" i="36"/>
  <c r="EC363" i="36"/>
  <c r="DA363" i="36"/>
  <c r="D363" i="36"/>
  <c r="CE362" i="36"/>
  <c r="BP362" i="36"/>
  <c r="U362" i="36"/>
  <c r="GF361" i="36"/>
  <c r="FQ361" i="36"/>
  <c r="EZ361" i="36"/>
  <c r="DV361" i="36"/>
  <c r="CV361" i="36"/>
  <c r="BY361" i="36"/>
  <c r="BL361" i="36"/>
  <c r="HF360" i="36"/>
  <c r="GF360" i="36"/>
  <c r="EI360" i="36"/>
  <c r="DV360" i="36"/>
  <c r="AQ360" i="36"/>
  <c r="GK359" i="36"/>
  <c r="DA359" i="36"/>
  <c r="CE359" i="36"/>
  <c r="BH359" i="36"/>
  <c r="U359" i="36"/>
  <c r="J359" i="36"/>
  <c r="FV358" i="36"/>
  <c r="EC358" i="36"/>
  <c r="BY358" i="36"/>
  <c r="GF357" i="36"/>
  <c r="FQ357" i="36"/>
  <c r="EC357" i="36"/>
  <c r="CV357" i="36"/>
  <c r="BY357" i="36"/>
  <c r="BL357" i="36"/>
  <c r="HF356" i="36"/>
  <c r="GF356" i="36"/>
  <c r="EI356" i="36"/>
  <c r="DV356" i="36"/>
  <c r="AQ356" i="36"/>
  <c r="GK355" i="36"/>
  <c r="DA355" i="36"/>
  <c r="CE355" i="36"/>
  <c r="BH355" i="36"/>
  <c r="U355" i="36"/>
  <c r="J355" i="36"/>
  <c r="EC345" i="36"/>
  <c r="DQ345" i="36"/>
  <c r="BP345" i="36"/>
  <c r="AV345" i="36"/>
  <c r="AB345" i="36"/>
  <c r="H345" i="36"/>
  <c r="EC344" i="36"/>
  <c r="DM344" i="36"/>
  <c r="BK344" i="36"/>
  <c r="AV344" i="36"/>
  <c r="W344" i="36"/>
  <c r="H344" i="36"/>
  <c r="HU343" i="36"/>
  <c r="GS343" i="36"/>
  <c r="FQ343" i="36"/>
  <c r="EO343" i="36"/>
  <c r="EC343" i="36"/>
  <c r="DI343" i="36"/>
  <c r="CE343" i="36"/>
  <c r="BK343" i="36"/>
  <c r="AQ343" i="36"/>
  <c r="W343" i="36"/>
  <c r="D343" i="36"/>
  <c r="FX342" i="36"/>
  <c r="FJ342" i="36"/>
  <c r="EK342" i="36"/>
  <c r="DU342" i="36"/>
  <c r="DE342" i="36"/>
  <c r="CE342" i="36"/>
  <c r="BF342" i="36"/>
  <c r="AQ342" i="36"/>
  <c r="R342" i="36"/>
  <c r="D342" i="36"/>
  <c r="GZ341" i="36"/>
  <c r="EO341" i="36"/>
  <c r="EC341" i="36"/>
  <c r="DI341" i="36"/>
  <c r="IB340" i="36"/>
  <c r="GS340" i="36"/>
  <c r="EG340" i="36"/>
  <c r="DQ340" i="36"/>
  <c r="DA340" i="36"/>
  <c r="BZ340" i="36"/>
  <c r="BA340" i="36"/>
  <c r="AL340" i="36"/>
  <c r="M340" i="36"/>
  <c r="HG339" i="36"/>
  <c r="GS339" i="36"/>
  <c r="FJ339" i="36"/>
  <c r="EK339" i="36"/>
  <c r="DY339" i="36"/>
  <c r="DE339" i="36"/>
  <c r="CU339" i="36"/>
  <c r="GZ338" i="36"/>
  <c r="GL338" i="36"/>
  <c r="FC338" i="36"/>
  <c r="CU338" i="36"/>
  <c r="BU338" i="36"/>
  <c r="AV338" i="36"/>
  <c r="AG338" i="36"/>
  <c r="H338" i="36"/>
  <c r="IB337" i="36"/>
  <c r="FQ337" i="36"/>
  <c r="FC337" i="36"/>
  <c r="EG337" i="36"/>
  <c r="DU337" i="36"/>
  <c r="DA337" i="36"/>
  <c r="CO337" i="36"/>
  <c r="BZ337" i="36"/>
  <c r="BF337" i="36"/>
  <c r="AL337" i="36"/>
  <c r="R337" i="36"/>
  <c r="HU336" i="36"/>
  <c r="FJ336" i="36"/>
  <c r="EV336" i="36"/>
  <c r="CE336" i="36"/>
  <c r="BP336" i="36"/>
  <c r="AQ336" i="36"/>
  <c r="AB336" i="36"/>
  <c r="D336" i="36"/>
  <c r="GE335" i="36"/>
  <c r="EG335" i="36"/>
  <c r="DM335" i="36"/>
  <c r="DA335" i="36"/>
  <c r="BU335" i="36"/>
  <c r="BA335" i="36"/>
  <c r="AG335" i="36"/>
  <c r="M335" i="36"/>
  <c r="IB332" i="36"/>
  <c r="HN332" i="36"/>
  <c r="GE332" i="36"/>
  <c r="EC332" i="36"/>
  <c r="DM332" i="36"/>
  <c r="CO332" i="36"/>
  <c r="BZ332" i="36"/>
  <c r="BK332" i="36"/>
  <c r="AL332" i="36"/>
  <c r="W332" i="36"/>
  <c r="GS331" i="36"/>
  <c r="GE331" i="36"/>
  <c r="EV331" i="36"/>
  <c r="DY331" i="36"/>
  <c r="DM331" i="36"/>
  <c r="GL330" i="36"/>
  <c r="FX330" i="36"/>
  <c r="EO330" i="36"/>
  <c r="DY330" i="36"/>
  <c r="DI330" i="36"/>
  <c r="CU330" i="36"/>
  <c r="BU330" i="36"/>
  <c r="BF330" i="36"/>
  <c r="AG330" i="36"/>
  <c r="R330" i="36"/>
  <c r="HN329" i="36"/>
  <c r="FC329" i="36"/>
  <c r="EO329" i="36"/>
  <c r="DU329" i="36"/>
  <c r="DI329" i="36"/>
  <c r="CO329" i="36"/>
  <c r="HG328" i="36"/>
  <c r="EV328" i="36"/>
  <c r="BP328" i="36"/>
  <c r="BA328" i="36"/>
  <c r="AB328" i="36"/>
  <c r="M328" i="36"/>
  <c r="HU327" i="36"/>
  <c r="HG327" i="36"/>
  <c r="FX327" i="36"/>
  <c r="EK327" i="36"/>
  <c r="DQ327" i="36"/>
  <c r="DE327" i="36"/>
  <c r="BP327" i="36"/>
  <c r="AV327" i="36"/>
  <c r="AB327" i="36"/>
  <c r="H327" i="36"/>
  <c r="HN326" i="36"/>
  <c r="GZ326" i="36"/>
  <c r="FQ326" i="36"/>
  <c r="BK326" i="36"/>
  <c r="AV326" i="36"/>
  <c r="W326" i="36"/>
  <c r="H326" i="36"/>
  <c r="GE325" i="36"/>
  <c r="FQ325" i="36"/>
  <c r="EG325" i="36"/>
  <c r="DM325" i="36"/>
  <c r="DA325" i="36"/>
  <c r="CE325" i="36"/>
  <c r="BK325" i="36"/>
  <c r="AQ325" i="36"/>
  <c r="W325" i="36"/>
  <c r="D325" i="36"/>
  <c r="FX324" i="36"/>
  <c r="FJ324" i="36"/>
  <c r="EK324" i="36"/>
  <c r="DU324" i="36"/>
  <c r="DE324" i="36"/>
  <c r="CE324" i="36"/>
  <c r="BF324" i="36"/>
  <c r="AQ324" i="36"/>
  <c r="R324" i="36"/>
  <c r="D324" i="36"/>
  <c r="FX323" i="36"/>
  <c r="EO323" i="36"/>
  <c r="EC323" i="36"/>
  <c r="DI323" i="36"/>
  <c r="IB321" i="36"/>
  <c r="GS321" i="36"/>
  <c r="EG321" i="36"/>
  <c r="DQ321" i="36"/>
  <c r="DA321" i="36"/>
  <c r="BZ321" i="36"/>
  <c r="BA321" i="36"/>
  <c r="AL321" i="36"/>
  <c r="M321" i="36"/>
  <c r="HG320" i="36"/>
  <c r="GS320" i="36"/>
  <c r="FJ320" i="36"/>
  <c r="EK320" i="36"/>
  <c r="DY320" i="36"/>
  <c r="DE320" i="36"/>
  <c r="CU320" i="36"/>
  <c r="GZ319" i="36"/>
  <c r="GL319" i="36"/>
  <c r="FC319" i="36"/>
  <c r="CU319" i="36"/>
  <c r="BU319" i="36"/>
  <c r="AV319" i="36"/>
  <c r="AG319" i="36"/>
  <c r="H319" i="36"/>
  <c r="IB318" i="36"/>
  <c r="FQ318" i="36"/>
  <c r="FC318" i="36"/>
  <c r="EG318" i="36"/>
  <c r="DU318" i="36"/>
  <c r="DA318" i="36"/>
  <c r="CO318" i="36"/>
  <c r="BZ318" i="36"/>
  <c r="BF318" i="36"/>
  <c r="AL318" i="36"/>
  <c r="R318" i="36"/>
  <c r="HU317" i="36"/>
  <c r="FJ317" i="36"/>
  <c r="EV317" i="36"/>
  <c r="CE317" i="36"/>
  <c r="BP317" i="36"/>
  <c r="AQ317" i="36"/>
  <c r="AB317" i="36"/>
  <c r="D317" i="36"/>
  <c r="HU316" i="36"/>
  <c r="GL316" i="36"/>
  <c r="EC316" i="36"/>
  <c r="DQ316" i="36"/>
  <c r="BU316" i="36"/>
  <c r="BA316" i="36"/>
  <c r="AG316" i="36"/>
  <c r="M316" i="36"/>
  <c r="IB315" i="36"/>
  <c r="HN315" i="36"/>
  <c r="GE315" i="36"/>
  <c r="EC315" i="36"/>
  <c r="DM315" i="36"/>
  <c r="CO315" i="36"/>
  <c r="BZ315" i="36"/>
  <c r="BK315" i="36"/>
  <c r="AL315" i="36"/>
  <c r="W315" i="36"/>
  <c r="GS314" i="36"/>
  <c r="GE314" i="36"/>
  <c r="EV314" i="36"/>
  <c r="DY314" i="36"/>
  <c r="DM314" i="36"/>
  <c r="GL313" i="36"/>
  <c r="FX313" i="36"/>
  <c r="EO313" i="36"/>
  <c r="DY313" i="36"/>
  <c r="DI313" i="36"/>
  <c r="CU313" i="36"/>
  <c r="BU313" i="36"/>
  <c r="BF313" i="36"/>
  <c r="AG313" i="36"/>
  <c r="R313" i="36"/>
  <c r="HN312" i="36"/>
  <c r="FC312" i="36"/>
  <c r="EO312" i="36"/>
  <c r="DU312" i="36"/>
  <c r="DI312" i="36"/>
  <c r="CO312" i="36"/>
  <c r="JE302" i="36"/>
  <c r="IP302" i="36"/>
  <c r="GZ302" i="36"/>
  <c r="FZ302" i="36"/>
  <c r="FA302" i="36"/>
  <c r="BN302" i="36"/>
  <c r="AY302" i="36"/>
  <c r="IZ301" i="36"/>
  <c r="GZ301" i="36"/>
  <c r="AY301" i="36"/>
  <c r="AO301" i="36"/>
  <c r="AC301" i="36"/>
  <c r="JP300" i="36"/>
  <c r="JE300" i="36"/>
  <c r="II300" i="36"/>
  <c r="HG300" i="36"/>
  <c r="GU300" i="36"/>
  <c r="FU300" i="36"/>
  <c r="EV300" i="36"/>
  <c r="DT300" i="36"/>
  <c r="CR300" i="36"/>
  <c r="BS300" i="36"/>
  <c r="AC300" i="36"/>
  <c r="IU299" i="36"/>
  <c r="HU299" i="36"/>
  <c r="HG299" i="36"/>
  <c r="GF299" i="36"/>
  <c r="FP299" i="36"/>
  <c r="EV299" i="36"/>
  <c r="CK299" i="36"/>
  <c r="BY299" i="36"/>
  <c r="JP298" i="36"/>
  <c r="IP298" i="36"/>
  <c r="IB298" i="36"/>
  <c r="GP298" i="36"/>
  <c r="FP298" i="36"/>
  <c r="DF298" i="36"/>
  <c r="CR298" i="36"/>
  <c r="BN298" i="36"/>
  <c r="AY298" i="36"/>
  <c r="KB297" i="36"/>
  <c r="JP297" i="36"/>
  <c r="HN297" i="36"/>
  <c r="FU297" i="36"/>
  <c r="FA297" i="36"/>
  <c r="EA297" i="36"/>
  <c r="DM297" i="36"/>
  <c r="CE297" i="36"/>
  <c r="KB296" i="36"/>
  <c r="JE296" i="36"/>
  <c r="IP296" i="36"/>
  <c r="HG296" i="36"/>
  <c r="FF296" i="36"/>
  <c r="DT296" i="36"/>
  <c r="DF296" i="36"/>
  <c r="BY296" i="36"/>
  <c r="AO296" i="36"/>
  <c r="KB295" i="36"/>
  <c r="JE295" i="36"/>
  <c r="IB295" i="36"/>
  <c r="FZ295" i="36"/>
  <c r="FF295" i="36"/>
  <c r="EO295" i="36"/>
  <c r="EA295" i="36"/>
  <c r="CR295" i="36"/>
  <c r="AY295" i="36"/>
  <c r="AO295" i="36"/>
  <c r="AC295" i="36"/>
  <c r="JJ294" i="36"/>
  <c r="IU294" i="36"/>
  <c r="GK294" i="36"/>
  <c r="FK294" i="36"/>
  <c r="EV294" i="36"/>
  <c r="DM294" i="36"/>
  <c r="AC294" i="36"/>
  <c r="HG293" i="36"/>
  <c r="GU293" i="36"/>
  <c r="FK293" i="36"/>
  <c r="EV293" i="36"/>
  <c r="EA293" i="36"/>
  <c r="DF293" i="36"/>
  <c r="CR293" i="36"/>
  <c r="BY293" i="36"/>
  <c r="IZ292" i="36"/>
  <c r="GZ292" i="36"/>
  <c r="GK292" i="36"/>
  <c r="FP292" i="36"/>
  <c r="FA292" i="36"/>
  <c r="EO292" i="36"/>
  <c r="EA292" i="36"/>
  <c r="DM292" i="36"/>
  <c r="CY292" i="36"/>
  <c r="CK292" i="36"/>
  <c r="BY292" i="36"/>
  <c r="BN292" i="36"/>
  <c r="KB289" i="36"/>
  <c r="IU289" i="36"/>
  <c r="II289" i="36"/>
  <c r="GP289" i="36"/>
  <c r="GF289" i="36"/>
  <c r="FF289" i="36"/>
  <c r="CY289" i="36"/>
  <c r="JP288" i="36"/>
  <c r="IP288" i="36"/>
  <c r="HU288" i="36"/>
  <c r="HG288" i="36"/>
  <c r="GK288" i="36"/>
  <c r="FZ288" i="36"/>
  <c r="FA288" i="36"/>
  <c r="EO288" i="36"/>
  <c r="EA288" i="36"/>
  <c r="DF288" i="36"/>
  <c r="CK288" i="36"/>
  <c r="BY288" i="36"/>
  <c r="AY288" i="36"/>
  <c r="AO288" i="36"/>
  <c r="IZ287" i="36"/>
  <c r="GP287" i="36"/>
  <c r="GF287" i="36"/>
  <c r="FU287" i="36"/>
  <c r="FF287" i="36"/>
  <c r="DM287" i="36"/>
  <c r="BN287" i="36"/>
  <c r="JE286" i="36"/>
  <c r="IP286" i="36"/>
  <c r="GU286" i="36"/>
  <c r="FZ286" i="36"/>
  <c r="FK286" i="36"/>
  <c r="DF286" i="36"/>
  <c r="KB285" i="36"/>
  <c r="IU285" i="36"/>
  <c r="II285" i="36"/>
  <c r="GP285" i="36"/>
  <c r="GF285" i="36"/>
  <c r="FF285" i="36"/>
  <c r="CY285" i="36"/>
  <c r="JP284" i="36"/>
  <c r="IP284" i="36"/>
  <c r="HU284" i="36"/>
  <c r="HG284" i="36"/>
  <c r="GK284" i="36"/>
  <c r="FZ284" i="36"/>
  <c r="FA284" i="36"/>
  <c r="EO284" i="36"/>
  <c r="EA284" i="36"/>
  <c r="DF284" i="36"/>
  <c r="CK284" i="36"/>
  <c r="BY284" i="36"/>
  <c r="AY284" i="36"/>
  <c r="AO284" i="36"/>
  <c r="IZ283" i="36"/>
  <c r="GP283" i="36"/>
  <c r="GF283" i="36"/>
  <c r="FU283" i="36"/>
  <c r="FF283" i="36"/>
  <c r="DM283" i="36"/>
  <c r="BN283" i="36"/>
  <c r="JE282" i="36"/>
  <c r="IP282" i="36"/>
  <c r="GU282" i="36"/>
  <c r="FZ282" i="36"/>
  <c r="FK282" i="36"/>
  <c r="DF282" i="36"/>
  <c r="KB281" i="36"/>
  <c r="IU281" i="36"/>
  <c r="II281" i="36"/>
  <c r="GP281" i="36"/>
  <c r="GF281" i="36"/>
  <c r="FF281" i="36"/>
  <c r="CY281" i="36"/>
  <c r="IZ280" i="36"/>
  <c r="IB280" i="36"/>
  <c r="HN280" i="36"/>
  <c r="GP280" i="36"/>
  <c r="GF280" i="36"/>
  <c r="FU280" i="36"/>
  <c r="FF280" i="36"/>
  <c r="DT280" i="36"/>
  <c r="DF280" i="36"/>
  <c r="AC280" i="36"/>
  <c r="IZ278" i="36"/>
  <c r="HG278" i="36"/>
  <c r="GU278" i="36"/>
  <c r="FZ278" i="36"/>
  <c r="FK278" i="36"/>
  <c r="EA278" i="36"/>
  <c r="BY278" i="36"/>
  <c r="AO278" i="36"/>
  <c r="AC278" i="36"/>
  <c r="KB277" i="36"/>
  <c r="JJ277" i="36"/>
  <c r="IU277" i="36"/>
  <c r="II277" i="36"/>
  <c r="HN277" i="36"/>
  <c r="GP277" i="36"/>
  <c r="GF277" i="36"/>
  <c r="FU277" i="36"/>
  <c r="FF277" i="36"/>
  <c r="EH277" i="36"/>
  <c r="DM277" i="36"/>
  <c r="CY277" i="36"/>
  <c r="CE277" i="36"/>
  <c r="BN277" i="36"/>
  <c r="JP276" i="36"/>
  <c r="JE276" i="36"/>
  <c r="HU276" i="36"/>
  <c r="GK276" i="36"/>
  <c r="FZ276" i="36"/>
  <c r="FA276" i="36"/>
  <c r="EO276" i="36"/>
  <c r="CK276" i="36"/>
  <c r="AC276" i="36"/>
  <c r="JJ275" i="36"/>
  <c r="HN275" i="36"/>
  <c r="GP275" i="36"/>
  <c r="GF275" i="36"/>
  <c r="FF275" i="36"/>
  <c r="EH275" i="36"/>
  <c r="CE275" i="36"/>
  <c r="AY275" i="36"/>
  <c r="IZ274" i="36"/>
  <c r="HG274" i="36"/>
  <c r="GU274" i="36"/>
  <c r="FZ274" i="36"/>
  <c r="FK274" i="36"/>
  <c r="EA274" i="36"/>
  <c r="BY274" i="36"/>
  <c r="AO274" i="36"/>
  <c r="AC274" i="36"/>
  <c r="KB273" i="36"/>
  <c r="JJ273" i="36"/>
  <c r="IU273" i="36"/>
  <c r="II273" i="36"/>
  <c r="HN273" i="36"/>
  <c r="GP273" i="36"/>
  <c r="GF273" i="36"/>
  <c r="FU273" i="36"/>
  <c r="FF273" i="36"/>
  <c r="EH273" i="36"/>
  <c r="DM273" i="36"/>
  <c r="CY273" i="36"/>
  <c r="CE273" i="36"/>
  <c r="BN273" i="36"/>
  <c r="JP272" i="36"/>
  <c r="JE272" i="36"/>
  <c r="HU272" i="36"/>
  <c r="GK272" i="36"/>
  <c r="FZ272" i="36"/>
  <c r="FA272" i="36"/>
  <c r="EO272" i="36"/>
  <c r="CK272" i="36"/>
  <c r="AC272" i="36"/>
  <c r="JJ271" i="36"/>
  <c r="HN271" i="36"/>
  <c r="GP271" i="36"/>
  <c r="GF271" i="36"/>
  <c r="FF271" i="36"/>
  <c r="EH271" i="36"/>
  <c r="CE271" i="36"/>
  <c r="AY271" i="36"/>
  <c r="IZ270" i="36"/>
  <c r="HG270" i="36"/>
  <c r="GU270" i="36"/>
  <c r="FZ270" i="36"/>
  <c r="FK270" i="36"/>
  <c r="EA270" i="36"/>
  <c r="BY270" i="36"/>
  <c r="AO270" i="36"/>
  <c r="AC270" i="36"/>
  <c r="KB269" i="36"/>
  <c r="JJ269" i="36"/>
  <c r="IU269" i="36"/>
  <c r="II269" i="36"/>
  <c r="HN269" i="36"/>
  <c r="GP269" i="36"/>
  <c r="GF269" i="36"/>
  <c r="FU269" i="36"/>
  <c r="FF269" i="36"/>
  <c r="EH269" i="36"/>
  <c r="DM269" i="36"/>
  <c r="CY269" i="36"/>
  <c r="CE269" i="36"/>
  <c r="BN269" i="36"/>
  <c r="HQ259" i="36"/>
  <c r="EL259" i="36"/>
  <c r="DZ259" i="36"/>
  <c r="DG259" i="36"/>
  <c r="CN259" i="36"/>
  <c r="BU259" i="36"/>
  <c r="JJ292" i="36"/>
  <c r="IP292" i="36"/>
  <c r="JV280" i="36"/>
  <c r="CR280" i="36"/>
  <c r="JE277" i="36"/>
  <c r="GK275" i="36"/>
  <c r="FU275" i="36"/>
  <c r="FA275" i="36"/>
  <c r="JE273" i="36"/>
  <c r="GK271" i="36"/>
  <c r="FU271" i="36"/>
  <c r="FA271" i="36"/>
  <c r="JE269" i="36"/>
  <c r="J259" i="36"/>
  <c r="CU258" i="36"/>
  <c r="AQ258" i="36"/>
  <c r="FK257" i="36"/>
  <c r="DZ257" i="36"/>
  <c r="CB257" i="36"/>
  <c r="AQ257" i="36"/>
  <c r="FO256" i="36"/>
  <c r="DG256" i="36"/>
  <c r="AL256" i="36"/>
  <c r="CN255" i="36"/>
  <c r="AL255" i="36"/>
  <c r="EU254" i="36"/>
  <c r="EL254" i="36"/>
  <c r="CB254" i="36"/>
  <c r="HU253" i="36"/>
  <c r="FO253" i="36"/>
  <c r="DG253" i="36"/>
  <c r="IE252" i="36"/>
  <c r="FK252" i="36"/>
  <c r="BU252" i="36"/>
  <c r="Z252" i="36"/>
  <c r="IE251" i="36"/>
  <c r="EQ251" i="36"/>
  <c r="CN251" i="36"/>
  <c r="BB251" i="36"/>
  <c r="FO250" i="36"/>
  <c r="EL250" i="36"/>
  <c r="J250" i="36"/>
  <c r="GC249" i="36"/>
  <c r="EQ249" i="36"/>
  <c r="CN249" i="36"/>
  <c r="BB249" i="36"/>
  <c r="J249" i="36"/>
  <c r="EL246" i="36"/>
  <c r="CU246" i="36"/>
  <c r="FO245" i="36"/>
  <c r="DZ245" i="36"/>
  <c r="O245" i="36"/>
  <c r="FS244" i="36"/>
  <c r="CU244" i="36"/>
  <c r="T244" i="36"/>
  <c r="GC243" i="36"/>
  <c r="FG243" i="36"/>
  <c r="CB243" i="36"/>
  <c r="Z243" i="36"/>
  <c r="O243" i="36"/>
  <c r="FA242" i="36"/>
  <c r="BU242" i="36"/>
  <c r="BG242" i="36"/>
  <c r="AL242" i="36"/>
  <c r="T242" i="36"/>
  <c r="IE241" i="36"/>
  <c r="O241" i="36"/>
  <c r="EU240" i="36"/>
  <c r="DZ240" i="36"/>
  <c r="CN240" i="36"/>
  <c r="CB240" i="36"/>
  <c r="HU239" i="36"/>
  <c r="CN239" i="36"/>
  <c r="BN239" i="36"/>
  <c r="AQ239" i="36"/>
  <c r="HQ238" i="36"/>
  <c r="FK238" i="36"/>
  <c r="DG238" i="36"/>
  <c r="CB238" i="36"/>
  <c r="J238" i="36"/>
  <c r="HQ237" i="36"/>
  <c r="CN237" i="36"/>
  <c r="BN237" i="36"/>
  <c r="AQ237" i="36"/>
  <c r="T237" i="36"/>
  <c r="IE235" i="36"/>
  <c r="EL235" i="36"/>
  <c r="CU235" i="36"/>
  <c r="BN235" i="36"/>
  <c r="AQ235" i="36"/>
  <c r="Z235" i="36"/>
  <c r="O235" i="36"/>
  <c r="GC234" i="36"/>
  <c r="DG234" i="36"/>
  <c r="BN234" i="36"/>
  <c r="AQ234" i="36"/>
  <c r="J234" i="36"/>
  <c r="FA233" i="36"/>
  <c r="EQ233" i="36"/>
  <c r="CU233" i="36"/>
  <c r="BU233" i="36"/>
  <c r="T233" i="36"/>
  <c r="HM232" i="36"/>
  <c r="DZ232" i="36"/>
  <c r="DG232" i="36"/>
  <c r="BG232" i="36"/>
  <c r="AL232" i="36"/>
  <c r="FS231" i="36"/>
  <c r="EU231" i="36"/>
  <c r="BB231" i="36"/>
  <c r="HU230" i="36"/>
  <c r="HM230" i="36"/>
  <c r="FO230" i="36"/>
  <c r="FA230" i="36"/>
  <c r="EQ230" i="36"/>
  <c r="BB230" i="36"/>
  <c r="HQ229" i="36"/>
  <c r="FW229" i="36"/>
  <c r="FO229" i="36"/>
  <c r="FG229" i="36"/>
  <c r="Z229" i="36"/>
  <c r="FW228" i="36"/>
  <c r="FO228" i="36"/>
  <c r="FG228" i="36"/>
  <c r="EL228" i="36"/>
  <c r="CB228" i="36"/>
  <c r="Z228" i="36"/>
  <c r="O228" i="36"/>
  <c r="FA227" i="36"/>
  <c r="BU227" i="36"/>
  <c r="BG227" i="36"/>
  <c r="AL227" i="36"/>
  <c r="T227" i="36"/>
  <c r="IE226" i="36"/>
  <c r="O226" i="36"/>
  <c r="FE216" i="36"/>
  <c r="DJ216" i="36"/>
  <c r="AI216" i="36"/>
  <c r="GM215" i="36"/>
  <c r="FQ215" i="36"/>
  <c r="BX215" i="36"/>
  <c r="O215" i="36"/>
  <c r="GR214" i="36"/>
  <c r="EK214" i="36"/>
  <c r="DN214" i="36"/>
  <c r="AY214" i="36"/>
  <c r="Y214" i="36"/>
  <c r="GR213" i="36"/>
  <c r="CB213" i="36"/>
  <c r="BM213" i="36"/>
  <c r="BC213" i="36"/>
  <c r="AU213" i="36"/>
  <c r="AM213" i="36"/>
  <c r="GX212" i="36"/>
  <c r="GM212" i="36"/>
  <c r="FV212" i="36"/>
  <c r="EF212" i="36"/>
  <c r="DR212" i="36"/>
  <c r="DA212" i="36"/>
  <c r="CF212" i="36"/>
  <c r="BG212" i="36"/>
  <c r="AU212" i="36"/>
  <c r="O212" i="36"/>
  <c r="FQ211" i="36"/>
  <c r="DN211" i="36"/>
  <c r="CL211" i="36"/>
  <c r="CB211" i="36"/>
  <c r="BG211" i="36"/>
  <c r="AY211" i="36"/>
  <c r="AQ211" i="36"/>
  <c r="AI211" i="36"/>
  <c r="Y211" i="36"/>
  <c r="GR210" i="36"/>
  <c r="FE210" i="36"/>
  <c r="EA210" i="36"/>
  <c r="CW210" i="36"/>
  <c r="AY210" i="36"/>
  <c r="Y210" i="36"/>
  <c r="GR209" i="36"/>
  <c r="CB209" i="36"/>
  <c r="BM209" i="36"/>
  <c r="BC209" i="36"/>
  <c r="AU209" i="36"/>
  <c r="AM209" i="36"/>
  <c r="GX208" i="36"/>
  <c r="GM208" i="36"/>
  <c r="FV208" i="36"/>
  <c r="EF208" i="36"/>
  <c r="DR208" i="36"/>
  <c r="DA208" i="36"/>
  <c r="CF208" i="36"/>
  <c r="BG208" i="36"/>
  <c r="AU208" i="36"/>
  <c r="O208" i="36"/>
  <c r="FQ207" i="36"/>
  <c r="DN207" i="36"/>
  <c r="CL207" i="36"/>
  <c r="CB207" i="36"/>
  <c r="BG207" i="36"/>
  <c r="AY207" i="36"/>
  <c r="AQ207" i="36"/>
  <c r="AI207" i="36"/>
  <c r="Y207" i="36"/>
  <c r="GR206" i="36"/>
  <c r="FE206" i="36"/>
  <c r="EA206" i="36"/>
  <c r="CW206" i="36"/>
  <c r="BG206" i="36"/>
  <c r="GG203" i="36"/>
  <c r="EU203" i="36"/>
  <c r="EA203" i="36"/>
  <c r="DJ203" i="36"/>
  <c r="DA203" i="36"/>
  <c r="BX203" i="36"/>
  <c r="GR202" i="36"/>
  <c r="GG202" i="36"/>
  <c r="EP202" i="36"/>
  <c r="CL202" i="36"/>
  <c r="BM202" i="36"/>
  <c r="AQ202" i="36"/>
  <c r="GR201" i="36"/>
  <c r="FV201" i="36"/>
  <c r="EZ201" i="36"/>
  <c r="EP201" i="36"/>
  <c r="EF201" i="36"/>
  <c r="DA201" i="36"/>
  <c r="FQ200" i="36"/>
  <c r="EK200" i="36"/>
  <c r="CF200" i="36"/>
  <c r="BX200" i="36"/>
  <c r="AU200" i="36"/>
  <c r="AI200" i="36"/>
  <c r="GG199" i="36"/>
  <c r="EU199" i="36"/>
  <c r="EA199" i="36"/>
  <c r="DJ199" i="36"/>
  <c r="DA199" i="36"/>
  <c r="BX199" i="36"/>
  <c r="GR198" i="36"/>
  <c r="GG198" i="36"/>
  <c r="EP198" i="36"/>
  <c r="CL198" i="36"/>
  <c r="BM198" i="36"/>
  <c r="AQ198" i="36"/>
  <c r="GR197" i="36"/>
  <c r="FV197" i="36"/>
  <c r="EZ197" i="36"/>
  <c r="EP197" i="36"/>
  <c r="EF197" i="36"/>
  <c r="DA197" i="36"/>
  <c r="FQ196" i="36"/>
  <c r="EK196" i="36"/>
  <c r="CF196" i="36"/>
  <c r="BX196" i="36"/>
  <c r="AU196" i="36"/>
  <c r="AI196" i="36"/>
  <c r="GG195" i="36"/>
  <c r="EU195" i="36"/>
  <c r="EA195" i="36"/>
  <c r="DJ195" i="36"/>
  <c r="DA195" i="36"/>
  <c r="BX195" i="36"/>
  <c r="GR194" i="36"/>
  <c r="GG194" i="36"/>
  <c r="EP194" i="36"/>
  <c r="BG194" i="36"/>
  <c r="AI194" i="36"/>
  <c r="GM192" i="36"/>
  <c r="FQ192" i="36"/>
  <c r="AY192" i="36"/>
  <c r="AI192" i="36"/>
  <c r="GB191" i="36"/>
  <c r="FE191" i="36"/>
  <c r="EP191" i="36"/>
  <c r="CW191" i="36"/>
  <c r="CB191" i="36"/>
  <c r="BC191" i="36"/>
  <c r="AQ191" i="36"/>
  <c r="O191" i="36"/>
  <c r="GX190" i="36"/>
  <c r="FQ190" i="36"/>
  <c r="DJ190" i="36"/>
  <c r="EF189" i="36"/>
  <c r="BG189" i="36"/>
  <c r="AI189" i="36"/>
  <c r="GM188" i="36"/>
  <c r="FQ188" i="36"/>
  <c r="AY188" i="36"/>
  <c r="AI188" i="36"/>
  <c r="GB187" i="36"/>
  <c r="FE187" i="36"/>
  <c r="EP187" i="36"/>
  <c r="CW187" i="36"/>
  <c r="CB187" i="36"/>
  <c r="BC187" i="36"/>
  <c r="AQ187" i="36"/>
  <c r="O187" i="36"/>
  <c r="GX186" i="36"/>
  <c r="FQ186" i="36"/>
  <c r="DJ186" i="36"/>
  <c r="BX186" i="36"/>
  <c r="Y186" i="36"/>
  <c r="EU185" i="36"/>
  <c r="DN185" i="36"/>
  <c r="CW185" i="36"/>
  <c r="AM185" i="36"/>
  <c r="GG184" i="36"/>
  <c r="CF184" i="36"/>
  <c r="O184" i="36"/>
  <c r="EP183" i="36"/>
  <c r="DR183" i="36"/>
  <c r="DJ183" i="36"/>
  <c r="T153" i="36"/>
  <c r="GM152" i="36"/>
  <c r="EY152" i="36"/>
  <c r="DS152" i="36"/>
  <c r="CP152" i="36"/>
  <c r="T152" i="36"/>
  <c r="GM151" i="36"/>
  <c r="EY151" i="36"/>
  <c r="DS151" i="36"/>
  <c r="CP151" i="36"/>
  <c r="T151" i="36"/>
  <c r="GM149" i="36"/>
  <c r="EY149" i="36"/>
  <c r="DS149" i="36"/>
  <c r="CP149" i="36"/>
  <c r="T149" i="36"/>
  <c r="GM148" i="36"/>
  <c r="EY148" i="36"/>
  <c r="DS148" i="36"/>
  <c r="CP148" i="36"/>
  <c r="T148" i="36"/>
  <c r="GM147" i="36"/>
  <c r="EY147" i="36"/>
  <c r="DS147" i="36"/>
  <c r="CP147" i="36"/>
  <c r="T147" i="36"/>
  <c r="GM146" i="36"/>
  <c r="EY146" i="36"/>
  <c r="DS146" i="36"/>
  <c r="CP146" i="36"/>
  <c r="T146" i="36"/>
  <c r="GM145" i="36"/>
  <c r="EY145" i="36"/>
  <c r="DS145" i="36"/>
  <c r="CP145" i="36"/>
  <c r="T145" i="36"/>
  <c r="GM144" i="36"/>
  <c r="EY144" i="36"/>
  <c r="DS144" i="36"/>
  <c r="CP144" i="36"/>
  <c r="T144" i="36"/>
  <c r="GM143" i="36"/>
  <c r="EY143" i="36"/>
  <c r="DS143" i="36"/>
  <c r="CP143" i="36"/>
  <c r="T143" i="36"/>
  <c r="GM142" i="36"/>
  <c r="EY142" i="36"/>
  <c r="DS142" i="36"/>
  <c r="CP142" i="36"/>
  <c r="T142" i="36"/>
  <c r="GM141" i="36"/>
  <c r="EY141" i="36"/>
  <c r="DS141" i="36"/>
  <c r="CP141" i="36"/>
  <c r="T141" i="36"/>
  <c r="GM140" i="36"/>
  <c r="EY140" i="36"/>
  <c r="DS140" i="36"/>
  <c r="CP140" i="36"/>
  <c r="T140" i="36"/>
  <c r="JS130" i="36"/>
  <c r="JI130" i="36"/>
  <c r="IY130" i="36"/>
  <c r="IO130" i="36"/>
  <c r="IE130" i="36"/>
  <c r="HU130" i="36"/>
  <c r="HM130" i="36"/>
  <c r="HE130" i="36"/>
  <c r="GU130" i="36"/>
  <c r="GK130" i="36"/>
  <c r="AM130" i="36"/>
  <c r="AE130" i="36"/>
  <c r="W130" i="36"/>
  <c r="N130" i="36"/>
  <c r="D130" i="36"/>
  <c r="JS129" i="36"/>
  <c r="JI129" i="36"/>
  <c r="IY129" i="36"/>
  <c r="IO129" i="36"/>
  <c r="IE129" i="36"/>
  <c r="HU129" i="36"/>
  <c r="HM129" i="36"/>
  <c r="HE129" i="36"/>
  <c r="GU129" i="36"/>
  <c r="GK129" i="36"/>
  <c r="AM129" i="36"/>
  <c r="AE129" i="36"/>
  <c r="W129" i="36"/>
  <c r="N129" i="36"/>
  <c r="D129" i="36"/>
  <c r="JS128" i="36"/>
  <c r="JI128" i="36"/>
  <c r="IY128" i="36"/>
  <c r="IO128" i="36"/>
  <c r="IE128" i="36"/>
  <c r="HU128" i="36"/>
  <c r="HM128" i="36"/>
  <c r="HE128" i="36"/>
  <c r="GU128" i="36"/>
  <c r="GK128" i="36"/>
  <c r="AM128" i="36"/>
  <c r="AE128" i="36"/>
  <c r="W128" i="36"/>
  <c r="N128" i="36"/>
  <c r="D128" i="36"/>
  <c r="JS127" i="36"/>
  <c r="JI127" i="36"/>
  <c r="IY127" i="36"/>
  <c r="IO127" i="36"/>
  <c r="IE127" i="36"/>
  <c r="HU127" i="36"/>
  <c r="HM127" i="36"/>
  <c r="HE127" i="36"/>
  <c r="GU127" i="36"/>
  <c r="GK127" i="36"/>
  <c r="AM127" i="36"/>
  <c r="AE127" i="36"/>
  <c r="W127" i="36"/>
  <c r="N127" i="36"/>
  <c r="D127" i="36"/>
  <c r="JS126" i="36"/>
  <c r="JI126" i="36"/>
  <c r="IY126" i="36"/>
  <c r="IO126" i="36"/>
  <c r="IE126" i="36"/>
  <c r="HU126" i="36"/>
  <c r="HM126" i="36"/>
  <c r="HE126" i="36"/>
  <c r="GU126" i="36"/>
  <c r="GK126" i="36"/>
  <c r="AM126" i="36"/>
  <c r="AE126" i="36"/>
  <c r="W126" i="36"/>
  <c r="N126" i="36"/>
  <c r="D126" i="36"/>
  <c r="JS125" i="36"/>
  <c r="JI125" i="36"/>
  <c r="IY125" i="36"/>
  <c r="IO125" i="36"/>
  <c r="IE125" i="36"/>
  <c r="HU125" i="36"/>
  <c r="HM125" i="36"/>
  <c r="HE125" i="36"/>
  <c r="GU125" i="36"/>
  <c r="GK125" i="36"/>
  <c r="AM125" i="36"/>
  <c r="AE125" i="36"/>
  <c r="W125" i="36"/>
  <c r="N125" i="36"/>
  <c r="D125" i="36"/>
  <c r="JS124" i="36"/>
  <c r="JI124" i="36"/>
  <c r="IY124" i="36"/>
  <c r="IO124" i="36"/>
  <c r="IE124" i="36"/>
  <c r="HU124" i="36"/>
  <c r="HM124" i="36"/>
  <c r="HE124" i="36"/>
  <c r="GU124" i="36"/>
  <c r="GK124" i="36"/>
  <c r="AM124" i="36"/>
  <c r="AE124" i="36"/>
  <c r="W124" i="36"/>
  <c r="N124" i="36"/>
  <c r="D124" i="36"/>
  <c r="JS123" i="36"/>
  <c r="JI123" i="36"/>
  <c r="IY123" i="36"/>
  <c r="IO123" i="36"/>
  <c r="IE123" i="36"/>
  <c r="HU123" i="36"/>
  <c r="HM123" i="36"/>
  <c r="HE123" i="36"/>
  <c r="GU123" i="36"/>
  <c r="GK123" i="36"/>
  <c r="AM123" i="36"/>
  <c r="AE123" i="36"/>
  <c r="W123" i="36"/>
  <c r="N123" i="36"/>
  <c r="D123" i="36"/>
  <c r="JS122" i="36"/>
  <c r="JI122" i="36"/>
  <c r="IY122" i="36"/>
  <c r="IO122" i="36"/>
  <c r="IE122" i="36"/>
  <c r="HU122" i="36"/>
  <c r="HM122" i="36"/>
  <c r="HE122" i="36"/>
  <c r="GU122" i="36"/>
  <c r="GK122" i="36"/>
  <c r="AM122" i="36"/>
  <c r="AE122" i="36"/>
  <c r="W122" i="36"/>
  <c r="N122" i="36"/>
  <c r="D122" i="36"/>
  <c r="JS121" i="36"/>
  <c r="JI121" i="36"/>
  <c r="IY121" i="36"/>
  <c r="IO121" i="36"/>
  <c r="IE121" i="36"/>
  <c r="HU121" i="36"/>
  <c r="HM121" i="36"/>
  <c r="HE121" i="36"/>
  <c r="GU121" i="36"/>
  <c r="GK121" i="36"/>
  <c r="AM121" i="36"/>
  <c r="AE121" i="36"/>
  <c r="W121" i="36"/>
  <c r="N121" i="36"/>
  <c r="D121" i="36"/>
  <c r="JS120" i="36"/>
  <c r="JI120" i="36"/>
  <c r="IY120" i="36"/>
  <c r="IO120" i="36"/>
  <c r="IE120" i="36"/>
  <c r="HU120" i="36"/>
  <c r="HM120" i="36"/>
  <c r="HE120" i="36"/>
  <c r="GU120" i="36"/>
  <c r="GK120" i="36"/>
  <c r="AM120" i="36"/>
  <c r="AE120" i="36"/>
  <c r="W120" i="36"/>
  <c r="N120" i="36"/>
  <c r="D120" i="36"/>
  <c r="JX117" i="36"/>
  <c r="JN117" i="36"/>
  <c r="JD117" i="36"/>
  <c r="IT117" i="36"/>
  <c r="IJ117" i="36"/>
  <c r="HZ117" i="36"/>
  <c r="HQ117" i="36"/>
  <c r="HI117" i="36"/>
  <c r="GZ117" i="36"/>
  <c r="GP117" i="36"/>
  <c r="AQ117" i="36"/>
  <c r="AI117" i="36"/>
  <c r="AA117" i="36"/>
  <c r="S117" i="36"/>
  <c r="I117" i="36"/>
  <c r="JX116" i="36"/>
  <c r="JN116" i="36"/>
  <c r="JD116" i="36"/>
  <c r="IT116" i="36"/>
  <c r="IJ116" i="36"/>
  <c r="HZ116" i="36"/>
  <c r="HQ116" i="36"/>
  <c r="HI116" i="36"/>
  <c r="GZ116" i="36"/>
  <c r="GP116" i="36"/>
  <c r="AQ116" i="36"/>
  <c r="AI116" i="36"/>
  <c r="AA116" i="36"/>
  <c r="S116" i="36"/>
  <c r="I116" i="36"/>
  <c r="JX115" i="36"/>
  <c r="JN115" i="36"/>
  <c r="JD115" i="36"/>
  <c r="IT115" i="36"/>
  <c r="IJ115" i="36"/>
  <c r="HZ115" i="36"/>
  <c r="HQ115" i="36"/>
  <c r="HI115" i="36"/>
  <c r="GZ115" i="36"/>
  <c r="GP115" i="36"/>
  <c r="AQ115" i="36"/>
  <c r="AI115" i="36"/>
  <c r="AA115" i="36"/>
  <c r="S115" i="36"/>
  <c r="I115" i="36"/>
  <c r="JX114" i="36"/>
  <c r="JN114" i="36"/>
  <c r="JD114" i="36"/>
  <c r="IT114" i="36"/>
  <c r="IJ114" i="36"/>
  <c r="HZ114" i="36"/>
  <c r="HQ114" i="36"/>
  <c r="HI114" i="36"/>
  <c r="GZ114" i="36"/>
  <c r="GP114" i="36"/>
  <c r="AQ114" i="36"/>
  <c r="AI114" i="36"/>
  <c r="AA114" i="36"/>
  <c r="S114" i="36"/>
  <c r="I114" i="36"/>
  <c r="JX113" i="36"/>
  <c r="JN113" i="36"/>
  <c r="JD113" i="36"/>
  <c r="IT113" i="36"/>
  <c r="IJ113" i="36"/>
  <c r="HZ113" i="36"/>
  <c r="HQ113" i="36"/>
  <c r="HI113" i="36"/>
  <c r="GZ113" i="36"/>
  <c r="GP113" i="36"/>
  <c r="AQ113" i="36"/>
  <c r="AI113" i="36"/>
  <c r="AA113" i="36"/>
  <c r="S113" i="36"/>
  <c r="I113" i="36"/>
  <c r="JX112" i="36"/>
  <c r="JN112" i="36"/>
  <c r="JD112" i="36"/>
  <c r="IT112" i="36"/>
  <c r="IJ112" i="36"/>
  <c r="HZ112" i="36"/>
  <c r="HQ112" i="36"/>
  <c r="HI112" i="36"/>
  <c r="GZ112" i="36"/>
  <c r="GP112" i="36"/>
  <c r="AQ112" i="36"/>
  <c r="AI112" i="36"/>
  <c r="AA112" i="36"/>
  <c r="S112" i="36"/>
  <c r="I112" i="36"/>
  <c r="JX111" i="36"/>
  <c r="JN111" i="36"/>
  <c r="JD111" i="36"/>
  <c r="IT111" i="36"/>
  <c r="IJ111" i="36"/>
  <c r="HZ111" i="36"/>
  <c r="HQ111" i="36"/>
  <c r="HI111" i="36"/>
  <c r="GZ111" i="36"/>
  <c r="GP111" i="36"/>
  <c r="AQ111" i="36"/>
  <c r="AI111" i="36"/>
  <c r="AA111" i="36"/>
  <c r="S111" i="36"/>
  <c r="I111" i="36"/>
  <c r="JX110" i="36"/>
  <c r="JN110" i="36"/>
  <c r="JD110" i="36"/>
  <c r="IT110" i="36"/>
  <c r="IJ110" i="36"/>
  <c r="HZ110" i="36"/>
  <c r="HQ110" i="36"/>
  <c r="HI110" i="36"/>
  <c r="GZ110" i="36"/>
  <c r="GP110" i="36"/>
  <c r="AQ110" i="36"/>
  <c r="AI110" i="36"/>
  <c r="AA110" i="36"/>
  <c r="S110" i="36"/>
  <c r="I110" i="36"/>
  <c r="JX109" i="36"/>
  <c r="JN109" i="36"/>
  <c r="JD109" i="36"/>
  <c r="IT109" i="36"/>
  <c r="IJ109" i="36"/>
  <c r="HZ109" i="36"/>
  <c r="HQ109" i="36"/>
  <c r="HI109" i="36"/>
  <c r="GZ109" i="36"/>
  <c r="GP109" i="36"/>
  <c r="AQ109" i="36"/>
  <c r="AI109" i="36"/>
  <c r="AA109" i="36"/>
  <c r="S109" i="36"/>
  <c r="I109" i="36"/>
  <c r="JX108" i="36"/>
  <c r="JN108" i="36"/>
  <c r="JD108" i="36"/>
  <c r="IT108" i="36"/>
  <c r="IJ108" i="36"/>
  <c r="HZ108" i="36"/>
  <c r="HQ108" i="36"/>
  <c r="HI108" i="36"/>
  <c r="GZ108" i="36"/>
  <c r="GP108" i="36"/>
  <c r="AQ108" i="36"/>
  <c r="AI108" i="36"/>
  <c r="AA108" i="36"/>
  <c r="S108" i="36"/>
  <c r="I108" i="36"/>
  <c r="FZ106" i="36"/>
  <c r="FO106" i="36"/>
  <c r="FE106" i="36"/>
  <c r="EU106" i="36"/>
  <c r="EL106" i="36"/>
  <c r="ED106" i="36"/>
  <c r="DU106" i="36"/>
  <c r="DL106" i="36"/>
  <c r="BT106" i="36"/>
  <c r="BJ106" i="36"/>
  <c r="AZ106" i="36"/>
  <c r="FZ105" i="36"/>
  <c r="FO105" i="36"/>
  <c r="FE105" i="36"/>
  <c r="EU105" i="36"/>
  <c r="EL105" i="36"/>
  <c r="ED105" i="36"/>
  <c r="DU105" i="36"/>
  <c r="DL105" i="36"/>
  <c r="BT105" i="36"/>
  <c r="BJ105" i="36"/>
  <c r="AZ105" i="36"/>
  <c r="FZ104" i="36"/>
  <c r="FO104" i="36"/>
  <c r="FE104" i="36"/>
  <c r="EU104" i="36"/>
  <c r="EL104" i="36"/>
  <c r="ED104" i="36"/>
  <c r="DU104" i="36"/>
  <c r="DL104" i="36"/>
  <c r="BT104" i="36"/>
  <c r="BJ104" i="36"/>
  <c r="AZ104" i="36"/>
  <c r="FZ103" i="36"/>
  <c r="FO103" i="36"/>
  <c r="FE103" i="36"/>
  <c r="EU103" i="36"/>
  <c r="EL103" i="36"/>
  <c r="ED103" i="36"/>
  <c r="DU103" i="36"/>
  <c r="DL103" i="36"/>
  <c r="BT103" i="36"/>
  <c r="BJ103" i="36"/>
  <c r="AZ103" i="36"/>
  <c r="FZ102" i="36"/>
  <c r="FO102" i="36"/>
  <c r="FE102" i="36"/>
  <c r="EU102" i="36"/>
  <c r="EL102" i="36"/>
  <c r="ED102" i="36"/>
  <c r="DU102" i="36"/>
  <c r="DL102" i="36"/>
  <c r="BT102" i="36"/>
  <c r="BJ102" i="36"/>
  <c r="AZ102" i="36"/>
  <c r="FZ101" i="36"/>
  <c r="FO101" i="36"/>
  <c r="FE101" i="36"/>
  <c r="EU101" i="36"/>
  <c r="EL101" i="36"/>
  <c r="ED101" i="36"/>
  <c r="DU101" i="36"/>
  <c r="DL101" i="36"/>
  <c r="BT101" i="36"/>
  <c r="BJ101" i="36"/>
  <c r="AZ101" i="36"/>
  <c r="FZ100" i="36"/>
  <c r="FO100" i="36"/>
  <c r="FE100" i="36"/>
  <c r="EU100" i="36"/>
  <c r="EL100" i="36"/>
  <c r="ED100" i="36"/>
  <c r="DU100" i="36"/>
  <c r="DL100" i="36"/>
  <c r="BT100" i="36"/>
  <c r="BJ100" i="36"/>
  <c r="AZ100" i="36"/>
  <c r="FZ99" i="36"/>
  <c r="FO99" i="36"/>
  <c r="FE99" i="36"/>
  <c r="EU99" i="36"/>
  <c r="EL99" i="36"/>
  <c r="ED99" i="36"/>
  <c r="DU99" i="36"/>
  <c r="DL99" i="36"/>
  <c r="BT99" i="36"/>
  <c r="BJ99" i="36"/>
  <c r="AZ99" i="36"/>
  <c r="FZ98" i="36"/>
  <c r="FO98" i="36"/>
  <c r="FE98" i="36"/>
  <c r="EU98" i="36"/>
  <c r="EL98" i="36"/>
  <c r="ED98" i="36"/>
  <c r="DU98" i="36"/>
  <c r="DL98" i="36"/>
  <c r="BT98" i="36"/>
  <c r="BJ98" i="36"/>
  <c r="AZ98" i="36"/>
  <c r="FZ97" i="36"/>
  <c r="FO97" i="36"/>
  <c r="FE97" i="36"/>
  <c r="EU97" i="36"/>
  <c r="EL97" i="36"/>
  <c r="ED97" i="36"/>
  <c r="DU97" i="36"/>
  <c r="DL97" i="36"/>
  <c r="BT97" i="36"/>
  <c r="BJ97" i="36"/>
  <c r="AZ97" i="36"/>
  <c r="LK87" i="36"/>
  <c r="KY87" i="36"/>
  <c r="KN87" i="36"/>
  <c r="KD87" i="36"/>
  <c r="EH86" i="36"/>
  <c r="DY86" i="36"/>
  <c r="DP86" i="36"/>
  <c r="CI86" i="36"/>
  <c r="BY86" i="36"/>
  <c r="BO86" i="36"/>
  <c r="BE86" i="36"/>
  <c r="LQ85" i="36"/>
  <c r="LE85" i="36"/>
  <c r="KS85" i="36"/>
  <c r="KI85" i="36"/>
  <c r="JY85" i="36"/>
  <c r="GX85" i="36"/>
  <c r="GQ85" i="36"/>
  <c r="FL85" i="36"/>
  <c r="FE85" i="36"/>
  <c r="JG84" i="36"/>
  <c r="II84" i="36"/>
  <c r="HK84" i="36"/>
  <c r="GK84" i="36"/>
  <c r="FL84" i="36"/>
  <c r="EL84" i="36"/>
  <c r="ED84" i="36"/>
  <c r="DT84" i="36"/>
  <c r="DL84" i="36"/>
  <c r="CN84" i="36"/>
  <c r="CD84" i="36"/>
  <c r="BT84" i="36"/>
  <c r="BJ84" i="36"/>
  <c r="AZ84" i="36"/>
  <c r="X84" i="36"/>
  <c r="JG83" i="36"/>
  <c r="II83" i="36"/>
  <c r="HK83" i="36"/>
  <c r="GK83" i="36"/>
  <c r="FL83" i="36"/>
  <c r="EL83" i="36"/>
  <c r="ED83" i="36"/>
  <c r="DT83" i="36"/>
  <c r="DL83" i="36"/>
  <c r="CN83" i="36"/>
  <c r="CD83" i="36"/>
  <c r="BT83" i="36"/>
  <c r="BJ83" i="36"/>
  <c r="AZ83" i="36"/>
  <c r="X83" i="36"/>
  <c r="JG82" i="36"/>
  <c r="II82" i="36"/>
  <c r="HK82" i="36"/>
  <c r="GK82" i="36"/>
  <c r="FL82" i="36"/>
  <c r="EL82" i="36"/>
  <c r="ED82" i="36"/>
  <c r="DT82" i="36"/>
  <c r="DL82" i="36"/>
  <c r="CN82" i="36"/>
  <c r="CD82" i="36"/>
  <c r="BT82" i="36"/>
  <c r="BJ82" i="36"/>
  <c r="AZ82" i="36"/>
  <c r="X82" i="36"/>
  <c r="JG81" i="36"/>
  <c r="II81" i="36"/>
  <c r="HK81" i="36"/>
  <c r="GK81" i="36"/>
  <c r="FL81" i="36"/>
  <c r="EL81" i="36"/>
  <c r="ED81" i="36"/>
  <c r="DT81" i="36"/>
  <c r="DL81" i="36"/>
  <c r="CN81" i="36"/>
  <c r="CD81" i="36"/>
  <c r="BT81" i="36"/>
  <c r="BJ81" i="36"/>
  <c r="AZ81" i="36"/>
  <c r="X81" i="36"/>
  <c r="JG80" i="36"/>
  <c r="II80" i="36"/>
  <c r="HK80" i="36"/>
  <c r="GK80" i="36"/>
  <c r="FL80" i="36"/>
  <c r="EL80" i="36"/>
  <c r="ED80" i="36"/>
  <c r="DT80" i="36"/>
  <c r="DL80" i="36"/>
  <c r="CN80" i="36"/>
  <c r="CD80" i="36"/>
  <c r="BT80" i="36"/>
  <c r="BJ80" i="36"/>
  <c r="AZ80" i="36"/>
  <c r="X80" i="36"/>
  <c r="JG79" i="36"/>
  <c r="II79" i="36"/>
  <c r="HK79" i="36"/>
  <c r="GK79" i="36"/>
  <c r="FL79" i="36"/>
  <c r="EL79" i="36"/>
  <c r="ED79" i="36"/>
  <c r="DT79" i="36"/>
  <c r="DL79" i="36"/>
  <c r="CN79" i="36"/>
  <c r="CD79" i="36"/>
  <c r="BT79" i="36"/>
  <c r="BJ79" i="36"/>
  <c r="AZ79" i="36"/>
  <c r="X79" i="36"/>
  <c r="JG78" i="36"/>
  <c r="II78" i="36"/>
  <c r="HK78" i="36"/>
  <c r="GK78" i="36"/>
  <c r="FL78" i="36"/>
  <c r="EL78" i="36"/>
  <c r="ED78" i="36"/>
  <c r="DT78" i="36"/>
  <c r="DL78" i="36"/>
  <c r="CN78" i="36"/>
  <c r="CD78" i="36"/>
  <c r="BT78" i="36"/>
  <c r="BJ78" i="36"/>
  <c r="AZ78" i="36"/>
  <c r="X78" i="36"/>
  <c r="JG77" i="36"/>
  <c r="II77" i="36"/>
  <c r="HK77" i="36"/>
  <c r="GK77" i="36"/>
  <c r="FL77" i="36"/>
  <c r="EL77" i="36"/>
  <c r="ED77" i="36"/>
  <c r="DT77" i="36"/>
  <c r="DL77" i="36"/>
  <c r="CN77" i="36"/>
  <c r="CD77" i="36"/>
  <c r="BT77" i="36"/>
  <c r="BJ77" i="36"/>
  <c r="AZ77" i="36"/>
  <c r="X77" i="36"/>
  <c r="JG74" i="36"/>
  <c r="II74" i="36"/>
  <c r="HK74" i="36"/>
  <c r="GK74" i="36"/>
  <c r="FL74" i="36"/>
  <c r="EL74" i="36"/>
  <c r="ED74" i="36"/>
  <c r="DT74" i="36"/>
  <c r="DL74" i="36"/>
  <c r="CN74" i="36"/>
  <c r="CD74" i="36"/>
  <c r="BT74" i="36"/>
  <c r="BJ74" i="36"/>
  <c r="AZ74" i="36"/>
  <c r="X74" i="36"/>
  <c r="JG73" i="36"/>
  <c r="II73" i="36"/>
  <c r="HK73" i="36"/>
  <c r="GK73" i="36"/>
  <c r="FL73" i="36"/>
  <c r="EL73" i="36"/>
  <c r="ED73" i="36"/>
  <c r="DT73" i="36"/>
  <c r="DL73" i="36"/>
  <c r="CN73" i="36"/>
  <c r="CD73" i="36"/>
  <c r="BT73" i="36"/>
  <c r="BJ73" i="36"/>
  <c r="AZ73" i="36"/>
  <c r="X73" i="36"/>
  <c r="JG72" i="36"/>
  <c r="II72" i="36"/>
  <c r="HK72" i="36"/>
  <c r="GK72" i="36"/>
  <c r="FL72" i="36"/>
  <c r="EL72" i="36"/>
  <c r="ED72" i="36"/>
  <c r="DT72" i="36"/>
  <c r="DL72" i="36"/>
  <c r="CN72" i="36"/>
  <c r="CD72" i="36"/>
  <c r="BT72" i="36"/>
  <c r="BJ72" i="36"/>
  <c r="AZ72" i="36"/>
  <c r="X72" i="36"/>
  <c r="JG71" i="36"/>
  <c r="II71" i="36"/>
  <c r="HK71" i="36"/>
  <c r="GK71" i="36"/>
  <c r="FL71" i="36"/>
  <c r="EL71" i="36"/>
  <c r="ED71" i="36"/>
  <c r="DT71" i="36"/>
  <c r="DL71" i="36"/>
  <c r="CN71" i="36"/>
  <c r="CD71" i="36"/>
  <c r="BT71" i="36"/>
  <c r="BJ71" i="36"/>
  <c r="AZ71" i="36"/>
  <c r="X71" i="36"/>
  <c r="JG70" i="36"/>
  <c r="II70" i="36"/>
  <c r="HK70" i="36"/>
  <c r="GK70" i="36"/>
  <c r="FL70" i="36"/>
  <c r="EL70" i="36"/>
  <c r="ED70" i="36"/>
  <c r="DT70" i="36"/>
  <c r="DL70" i="36"/>
  <c r="CN70" i="36"/>
  <c r="CD70" i="36"/>
  <c r="BT70" i="36"/>
  <c r="BJ70" i="36"/>
  <c r="AZ70" i="36"/>
  <c r="X70" i="36"/>
  <c r="JG69" i="36"/>
  <c r="II69" i="36"/>
  <c r="HK69" i="36"/>
  <c r="GK69" i="36"/>
  <c r="FL69" i="36"/>
  <c r="EL69" i="36"/>
  <c r="ED69" i="36"/>
  <c r="DT69" i="36"/>
  <c r="DL69" i="36"/>
  <c r="CN69" i="36"/>
  <c r="CD69" i="36"/>
  <c r="BT69" i="36"/>
  <c r="BJ69" i="36"/>
  <c r="AZ69" i="36"/>
  <c r="X69" i="36"/>
  <c r="JG68" i="36"/>
  <c r="II68" i="36"/>
  <c r="HK68" i="36"/>
  <c r="GK68" i="36"/>
  <c r="FL68" i="36"/>
  <c r="EL68" i="36"/>
  <c r="ED68" i="36"/>
  <c r="DT68" i="36"/>
  <c r="DL68" i="36"/>
  <c r="CN68" i="36"/>
  <c r="CD68" i="36"/>
  <c r="BT68" i="36"/>
  <c r="BJ68" i="36"/>
  <c r="AZ68" i="36"/>
  <c r="X68" i="36"/>
  <c r="JG67" i="36"/>
  <c r="II67" i="36"/>
  <c r="HK67" i="36"/>
  <c r="GK67" i="36"/>
  <c r="FL67" i="36"/>
  <c r="EL67" i="36"/>
  <c r="ED67" i="36"/>
  <c r="DT67" i="36"/>
  <c r="DL67" i="36"/>
  <c r="CN67" i="36"/>
  <c r="CD67" i="36"/>
  <c r="BT67" i="36"/>
  <c r="BJ67" i="36"/>
  <c r="AZ67" i="36"/>
  <c r="X67" i="36"/>
  <c r="JG66" i="36"/>
  <c r="II66" i="36"/>
  <c r="HK66" i="36"/>
  <c r="GK66" i="36"/>
  <c r="FL66" i="36"/>
  <c r="EL66" i="36"/>
  <c r="ED66" i="36"/>
  <c r="DT66" i="36"/>
  <c r="DL66" i="36"/>
  <c r="CN66" i="36"/>
  <c r="CD66" i="36"/>
  <c r="BT66" i="36"/>
  <c r="BJ66" i="36"/>
  <c r="AZ66" i="36"/>
  <c r="X66" i="36"/>
  <c r="JG65" i="36"/>
  <c r="II65" i="36"/>
  <c r="HK65" i="36"/>
  <c r="GK65" i="36"/>
  <c r="FL65" i="36"/>
  <c r="EL65" i="36"/>
  <c r="ED65" i="36"/>
  <c r="DT65" i="36"/>
  <c r="DL65" i="36"/>
  <c r="CN65" i="36"/>
  <c r="CD65" i="36"/>
  <c r="BT65" i="36"/>
  <c r="BJ65" i="36"/>
  <c r="AZ65" i="36"/>
  <c r="X65" i="36"/>
  <c r="MA63" i="36"/>
  <c r="JS63" i="36"/>
  <c r="IU63" i="36"/>
  <c r="HW63" i="36"/>
  <c r="GX63" i="36"/>
  <c r="FY63" i="36"/>
  <c r="EH63" i="36"/>
  <c r="DY63" i="36"/>
  <c r="DP63" i="36"/>
  <c r="CZ63" i="36"/>
  <c r="CI63" i="36"/>
  <c r="BY63" i="36"/>
  <c r="BO63" i="36"/>
  <c r="BE63" i="36"/>
  <c r="AL63" i="36"/>
  <c r="MA62" i="36"/>
  <c r="JS62" i="36"/>
  <c r="IU62" i="36"/>
  <c r="HW62" i="36"/>
  <c r="GX62" i="36"/>
  <c r="FY62" i="36"/>
  <c r="EH62" i="36"/>
  <c r="DY62" i="36"/>
  <c r="DP62" i="36"/>
  <c r="CZ62" i="36"/>
  <c r="CI62" i="36"/>
  <c r="BY62" i="36"/>
  <c r="BO62" i="36"/>
  <c r="BE62" i="36"/>
  <c r="AL62" i="36"/>
  <c r="MA61" i="36"/>
  <c r="JS61" i="36"/>
  <c r="IU61" i="36"/>
  <c r="HW61" i="36"/>
  <c r="GX61" i="36"/>
  <c r="FY61" i="36"/>
  <c r="EH61" i="36"/>
  <c r="DY61" i="36"/>
  <c r="DP61" i="36"/>
  <c r="CZ61" i="36"/>
  <c r="CI61" i="36"/>
  <c r="BY61" i="36"/>
  <c r="BO61" i="36"/>
  <c r="BE61" i="36"/>
  <c r="AL61" i="36"/>
  <c r="MA60" i="36"/>
  <c r="JS60" i="36"/>
  <c r="IU60" i="36"/>
  <c r="HW60" i="36"/>
  <c r="GX60" i="36"/>
  <c r="FY60" i="36"/>
  <c r="EH60" i="36"/>
  <c r="DY60" i="36"/>
  <c r="DP60" i="36"/>
  <c r="CZ60" i="36"/>
  <c r="CI60" i="36"/>
  <c r="BY60" i="36"/>
  <c r="BO60" i="36"/>
  <c r="BE60" i="36"/>
  <c r="AL60" i="36"/>
  <c r="MA59" i="36"/>
  <c r="JS59" i="36"/>
  <c r="IU59" i="36"/>
  <c r="HW59" i="36"/>
  <c r="GX59" i="36"/>
  <c r="FY59" i="36"/>
  <c r="EH59" i="36"/>
  <c r="DY59" i="36"/>
  <c r="DP59" i="36"/>
  <c r="CZ59" i="36"/>
  <c r="CI59" i="36"/>
  <c r="BY59" i="36"/>
  <c r="BO59" i="36"/>
  <c r="BE59" i="36"/>
  <c r="AL59" i="36"/>
  <c r="MA58" i="36"/>
  <c r="JS58" i="36"/>
  <c r="IU58" i="36"/>
  <c r="HW58" i="36"/>
  <c r="GX58" i="36"/>
  <c r="FY58" i="36"/>
  <c r="EH58" i="36"/>
  <c r="DY58" i="36"/>
  <c r="DP58" i="36"/>
  <c r="CZ58" i="36"/>
  <c r="CI58" i="36"/>
  <c r="BY58" i="36"/>
  <c r="BO58" i="36"/>
  <c r="BE58" i="36"/>
  <c r="AL58" i="36"/>
  <c r="MA57" i="36"/>
  <c r="JS57" i="36"/>
  <c r="IU57" i="36"/>
  <c r="HW57" i="36"/>
  <c r="GX57" i="36"/>
  <c r="FY57" i="36"/>
  <c r="EH57" i="36"/>
  <c r="DY57" i="36"/>
  <c r="DP57" i="36"/>
  <c r="CZ57" i="36"/>
  <c r="CI57" i="36"/>
  <c r="BY57" i="36"/>
  <c r="BO57" i="36"/>
  <c r="BE57" i="36"/>
  <c r="AL57" i="36"/>
  <c r="MA56" i="36"/>
  <c r="JS56" i="36"/>
  <c r="IU56" i="36"/>
  <c r="HW56" i="36"/>
  <c r="GX56" i="36"/>
  <c r="FY56" i="36"/>
  <c r="EH56" i="36"/>
  <c r="DY56" i="36"/>
  <c r="DP56" i="36"/>
  <c r="CZ56" i="36"/>
  <c r="CI56" i="36"/>
  <c r="BY56" i="36"/>
  <c r="BO56" i="36"/>
  <c r="BE56" i="36"/>
  <c r="AL56" i="36"/>
  <c r="MA55" i="36"/>
  <c r="JS55" i="36"/>
  <c r="IU55" i="36"/>
  <c r="HW55" i="36"/>
  <c r="GX55" i="36"/>
  <c r="FY55" i="36"/>
  <c r="EH55" i="36"/>
  <c r="DY55" i="36"/>
  <c r="DP55" i="36"/>
  <c r="CZ55" i="36"/>
  <c r="CI55" i="36"/>
  <c r="BY55" i="36"/>
  <c r="BO55" i="36"/>
  <c r="BE55" i="36"/>
  <c r="EO293" i="36"/>
  <c r="DM293" i="36"/>
  <c r="CK293" i="36"/>
  <c r="BN293" i="36"/>
  <c r="HN292" i="36"/>
  <c r="JV288" i="36"/>
  <c r="IB288" i="36"/>
  <c r="GZ288" i="36"/>
  <c r="FP288" i="36"/>
  <c r="EV288" i="36"/>
  <c r="DT288" i="36"/>
  <c r="CR288" i="36"/>
  <c r="BS288" i="36"/>
  <c r="AY287" i="36"/>
  <c r="IZ286" i="36"/>
  <c r="JV284" i="36"/>
  <c r="IB284" i="36"/>
  <c r="GZ284" i="36"/>
  <c r="FP284" i="36"/>
  <c r="EV284" i="36"/>
  <c r="DT284" i="36"/>
  <c r="CR284" i="36"/>
  <c r="BS284" i="36"/>
  <c r="AY283" i="36"/>
  <c r="IZ282" i="36"/>
  <c r="GZ280" i="36"/>
  <c r="FP280" i="36"/>
  <c r="EV280" i="36"/>
  <c r="AC277" i="36"/>
  <c r="AC273" i="36"/>
  <c r="AC269" i="36"/>
  <c r="FG258" i="36"/>
  <c r="DZ258" i="36"/>
  <c r="CN258" i="36"/>
  <c r="BB257" i="36"/>
  <c r="J256" i="36"/>
  <c r="GC255" i="36"/>
  <c r="DZ255" i="36"/>
  <c r="CU255" i="36"/>
  <c r="CN254" i="36"/>
  <c r="BB254" i="36"/>
  <c r="FW253" i="36"/>
  <c r="EQ253" i="36"/>
  <c r="CB253" i="36"/>
  <c r="BN253" i="36"/>
  <c r="AQ253" i="36"/>
  <c r="EU252" i="36"/>
  <c r="DG252" i="36"/>
  <c r="HM251" i="36"/>
  <c r="FO251" i="36"/>
  <c r="FA251" i="36"/>
  <c r="AL251" i="36"/>
  <c r="J251" i="36"/>
  <c r="HM250" i="36"/>
  <c r="FW250" i="36"/>
  <c r="EQ250" i="36"/>
  <c r="CB250" i="36"/>
  <c r="T250" i="36"/>
  <c r="HU249" i="36"/>
  <c r="FW249" i="36"/>
  <c r="FG249" i="36"/>
  <c r="AL249" i="36"/>
  <c r="FS246" i="36"/>
  <c r="EU246" i="36"/>
  <c r="BB246" i="36"/>
  <c r="Z246" i="36"/>
  <c r="AL245" i="36"/>
  <c r="HQ244" i="36"/>
  <c r="GC244" i="36"/>
  <c r="EU244" i="36"/>
  <c r="EL244" i="36"/>
  <c r="CB244" i="36"/>
  <c r="HU243" i="36"/>
  <c r="FO243" i="36"/>
  <c r="CN243" i="36"/>
  <c r="BN243" i="36"/>
  <c r="AQ243" i="36"/>
  <c r="HQ242" i="36"/>
  <c r="FK242" i="36"/>
  <c r="DG242" i="36"/>
  <c r="CB242" i="36"/>
  <c r="J242" i="36"/>
  <c r="HQ241" i="36"/>
  <c r="FW241" i="36"/>
  <c r="FG241" i="36"/>
  <c r="EU241" i="36"/>
  <c r="DZ241" i="36"/>
  <c r="CN241" i="36"/>
  <c r="BG241" i="36"/>
  <c r="AL241" i="36"/>
  <c r="IE240" i="36"/>
  <c r="HU240" i="36"/>
  <c r="HM240" i="36"/>
  <c r="GC240" i="36"/>
  <c r="FS240" i="36"/>
  <c r="FK240" i="36"/>
  <c r="EL240" i="36"/>
  <c r="BB240" i="36"/>
  <c r="J240" i="36"/>
  <c r="GC239" i="36"/>
  <c r="FS239" i="36"/>
  <c r="FK239" i="36"/>
  <c r="EQ239" i="36"/>
  <c r="CU239" i="36"/>
  <c r="BU239" i="36"/>
  <c r="T239" i="36"/>
  <c r="IE238" i="36"/>
  <c r="EL238" i="36"/>
  <c r="CU238" i="36"/>
  <c r="BN238" i="36"/>
  <c r="AQ238" i="36"/>
  <c r="Z238" i="36"/>
  <c r="O238" i="36"/>
  <c r="GC237" i="36"/>
  <c r="FS237" i="36"/>
  <c r="FK237" i="36"/>
  <c r="EQ237" i="36"/>
  <c r="CU237" i="36"/>
  <c r="BU237" i="36"/>
  <c r="FS235" i="36"/>
  <c r="EU235" i="36"/>
  <c r="BB235" i="36"/>
  <c r="HU234" i="36"/>
  <c r="HM234" i="36"/>
  <c r="FO234" i="36"/>
  <c r="FA234" i="36"/>
  <c r="EQ234" i="36"/>
  <c r="BB234" i="36"/>
  <c r="HQ233" i="36"/>
  <c r="FW233" i="36"/>
  <c r="FO233" i="36"/>
  <c r="FG233" i="36"/>
  <c r="Z233" i="36"/>
  <c r="FW232" i="36"/>
  <c r="FO232" i="36"/>
  <c r="FG232" i="36"/>
  <c r="EL232" i="36"/>
  <c r="CB232" i="36"/>
  <c r="Z232" i="36"/>
  <c r="O232" i="36"/>
  <c r="FA231" i="36"/>
  <c r="BU231" i="36"/>
  <c r="BG231" i="36"/>
  <c r="AL231" i="36"/>
  <c r="T231" i="36"/>
  <c r="IE230" i="36"/>
  <c r="O230" i="36"/>
  <c r="EU229" i="36"/>
  <c r="DZ229" i="36"/>
  <c r="CN229" i="36"/>
  <c r="CB229" i="36"/>
  <c r="HU228" i="36"/>
  <c r="CN228" i="36"/>
  <c r="BN228" i="36"/>
  <c r="AQ228" i="36"/>
  <c r="HQ227" i="36"/>
  <c r="FK227" i="36"/>
  <c r="DG227" i="36"/>
  <c r="CB227" i="36"/>
  <c r="J227" i="36"/>
  <c r="HQ226" i="36"/>
  <c r="FW226" i="36"/>
  <c r="FG226" i="36"/>
  <c r="EU226" i="36"/>
  <c r="DZ226" i="36"/>
  <c r="CN226" i="36"/>
  <c r="BG226" i="36"/>
  <c r="AL226" i="36"/>
  <c r="GB216" i="36"/>
  <c r="FQ216" i="36"/>
  <c r="EZ216" i="36"/>
  <c r="EK216" i="36"/>
  <c r="AQ216" i="36"/>
  <c r="GR215" i="36"/>
  <c r="GG215" i="36"/>
  <c r="EZ215" i="36"/>
  <c r="EF215" i="36"/>
  <c r="DR215" i="36"/>
  <c r="AQ215" i="36"/>
  <c r="Y215" i="36"/>
  <c r="FV214" i="36"/>
  <c r="EU214" i="36"/>
  <c r="CL214" i="36"/>
  <c r="CF214" i="36"/>
  <c r="BX214" i="36"/>
  <c r="AU214" i="36"/>
  <c r="AI214" i="36"/>
  <c r="GG213" i="36"/>
  <c r="EU213" i="36"/>
  <c r="EA213" i="36"/>
  <c r="DJ213" i="36"/>
  <c r="DA213" i="36"/>
  <c r="BX213" i="36"/>
  <c r="GR212" i="36"/>
  <c r="GG212" i="36"/>
  <c r="EP212" i="36"/>
  <c r="CL212" i="36"/>
  <c r="BM212" i="36"/>
  <c r="AQ212" i="36"/>
  <c r="GR211" i="36"/>
  <c r="FV211" i="36"/>
  <c r="EZ211" i="36"/>
  <c r="EP211" i="36"/>
  <c r="EF211" i="36"/>
  <c r="DA211" i="36"/>
  <c r="FQ210" i="36"/>
  <c r="EK210" i="36"/>
  <c r="CF210" i="36"/>
  <c r="BX210" i="36"/>
  <c r="AU210" i="36"/>
  <c r="AI210" i="36"/>
  <c r="GG209" i="36"/>
  <c r="EU209" i="36"/>
  <c r="EA209" i="36"/>
  <c r="DJ209" i="36"/>
  <c r="DA209" i="36"/>
  <c r="BX209" i="36"/>
  <c r="GR208" i="36"/>
  <c r="GG208" i="36"/>
  <c r="EP208" i="36"/>
  <c r="CL208" i="36"/>
  <c r="BM208" i="36"/>
  <c r="AQ208" i="36"/>
  <c r="GR207" i="36"/>
  <c r="FV207" i="36"/>
  <c r="EZ207" i="36"/>
  <c r="EP207" i="36"/>
  <c r="EF207" i="36"/>
  <c r="DA207" i="36"/>
  <c r="FQ206" i="36"/>
  <c r="EK206" i="36"/>
  <c r="CB206" i="36"/>
  <c r="BC206" i="36"/>
  <c r="AQ206" i="36"/>
  <c r="O206" i="36"/>
  <c r="GM203" i="36"/>
  <c r="CF203" i="36"/>
  <c r="BG203" i="36"/>
  <c r="AY203" i="36"/>
  <c r="AQ203" i="36"/>
  <c r="AI203" i="36"/>
  <c r="O203" i="36"/>
  <c r="FE202" i="36"/>
  <c r="DJ202" i="36"/>
  <c r="BX202" i="36"/>
  <c r="AY202" i="36"/>
  <c r="GX201" i="36"/>
  <c r="DJ201" i="36"/>
  <c r="BX201" i="36"/>
  <c r="BM201" i="36"/>
  <c r="BC201" i="36"/>
  <c r="AU201" i="36"/>
  <c r="AM201" i="36"/>
  <c r="GM200" i="36"/>
  <c r="GB200" i="36"/>
  <c r="EZ200" i="36"/>
  <c r="BM200" i="36"/>
  <c r="BC200" i="36"/>
  <c r="GM199" i="36"/>
  <c r="CF199" i="36"/>
  <c r="BG199" i="36"/>
  <c r="AY199" i="36"/>
  <c r="AQ199" i="36"/>
  <c r="AI199" i="36"/>
  <c r="O199" i="36"/>
  <c r="FE198" i="36"/>
  <c r="DJ198" i="36"/>
  <c r="BX198" i="36"/>
  <c r="AY198" i="36"/>
  <c r="GX197" i="36"/>
  <c r="DJ197" i="36"/>
  <c r="BX197" i="36"/>
  <c r="BM197" i="36"/>
  <c r="BC197" i="36"/>
  <c r="AU197" i="36"/>
  <c r="AM197" i="36"/>
  <c r="GM196" i="36"/>
  <c r="GB196" i="36"/>
  <c r="EZ196" i="36"/>
  <c r="BM196" i="36"/>
  <c r="BC196" i="36"/>
  <c r="GM195" i="36"/>
  <c r="CF195" i="36"/>
  <c r="BG195" i="36"/>
  <c r="AY195" i="36"/>
  <c r="AQ195" i="36"/>
  <c r="AI195" i="36"/>
  <c r="O195" i="36"/>
  <c r="FE194" i="36"/>
  <c r="DJ194" i="36"/>
  <c r="CF194" i="36"/>
  <c r="BX194" i="36"/>
  <c r="AQ194" i="36"/>
  <c r="GR192" i="36"/>
  <c r="GG192" i="36"/>
  <c r="EZ192" i="36"/>
  <c r="EF192" i="36"/>
  <c r="DR192" i="36"/>
  <c r="CF192" i="36"/>
  <c r="O192" i="36"/>
  <c r="GR191" i="36"/>
  <c r="EK191" i="36"/>
  <c r="DN191" i="36"/>
  <c r="BM191" i="36"/>
  <c r="AM191" i="36"/>
  <c r="Y191" i="36"/>
  <c r="GB190" i="36"/>
  <c r="FE190" i="36"/>
  <c r="EU190" i="36"/>
  <c r="EK190" i="36"/>
  <c r="EA190" i="36"/>
  <c r="DR190" i="36"/>
  <c r="CF190" i="36"/>
  <c r="AU190" i="36"/>
  <c r="GM189" i="36"/>
  <c r="EU189" i="36"/>
  <c r="DR189" i="36"/>
  <c r="DJ189" i="36"/>
  <c r="DA189" i="36"/>
  <c r="CF189" i="36"/>
  <c r="BX189" i="36"/>
  <c r="AQ189" i="36"/>
  <c r="GR188" i="36"/>
  <c r="GG188" i="36"/>
  <c r="EZ188" i="36"/>
  <c r="EF188" i="36"/>
  <c r="DR188" i="36"/>
  <c r="CF188" i="36"/>
  <c r="O188" i="36"/>
  <c r="GR187" i="36"/>
  <c r="EK187" i="36"/>
  <c r="DN187" i="36"/>
  <c r="BM187" i="36"/>
  <c r="AM187" i="36"/>
  <c r="Y187" i="36"/>
  <c r="GB186" i="36"/>
  <c r="FE186" i="36"/>
  <c r="EU186" i="36"/>
  <c r="EK186" i="36"/>
  <c r="EA186" i="36"/>
  <c r="DR186" i="36"/>
  <c r="GX185" i="36"/>
  <c r="FV185" i="36"/>
  <c r="FE185" i="36"/>
  <c r="BM185" i="36"/>
  <c r="AU185" i="36"/>
  <c r="Y185" i="36"/>
  <c r="FE184" i="36"/>
  <c r="EU184" i="36"/>
  <c r="EK184" i="36"/>
  <c r="EA184" i="36"/>
  <c r="DJ184" i="36"/>
  <c r="BC184" i="36"/>
  <c r="AU184" i="36"/>
  <c r="AM184" i="36"/>
  <c r="GM183" i="36"/>
  <c r="EZ183" i="36"/>
  <c r="DA183" i="36"/>
  <c r="GU292" i="36"/>
  <c r="FK292" i="36"/>
  <c r="JE288" i="36"/>
  <c r="GK286" i="36"/>
  <c r="FU286" i="36"/>
  <c r="FA286" i="36"/>
  <c r="JE284" i="36"/>
  <c r="GK282" i="36"/>
  <c r="FU282" i="36"/>
  <c r="FA282" i="36"/>
  <c r="IU280" i="36"/>
  <c r="BB259" i="36"/>
  <c r="IE258" i="36"/>
  <c r="EL258" i="36"/>
  <c r="AL258" i="36"/>
  <c r="CU257" i="36"/>
  <c r="HQ256" i="36"/>
  <c r="EL256" i="36"/>
  <c r="CB256" i="36"/>
  <c r="DG255" i="36"/>
  <c r="AQ255" i="36"/>
  <c r="O255" i="36"/>
  <c r="FA254" i="36"/>
  <c r="BU254" i="36"/>
  <c r="HM253" i="36"/>
  <c r="CN253" i="36"/>
  <c r="O253" i="36"/>
  <c r="FS252" i="36"/>
  <c r="BN252" i="36"/>
  <c r="BB252" i="36"/>
  <c r="J252" i="36"/>
  <c r="HU251" i="36"/>
  <c r="DZ251" i="36"/>
  <c r="DG251" i="36"/>
  <c r="BG251" i="36"/>
  <c r="AQ251" i="36"/>
  <c r="HU250" i="36"/>
  <c r="FA250" i="36"/>
  <c r="DZ250" i="36"/>
  <c r="Z250" i="36"/>
  <c r="FA249" i="36"/>
  <c r="DZ249" i="36"/>
  <c r="DG249" i="36"/>
  <c r="BG249" i="36"/>
  <c r="AQ249" i="36"/>
  <c r="O249" i="36"/>
  <c r="HQ246" i="36"/>
  <c r="FA246" i="36"/>
  <c r="BU246" i="36"/>
  <c r="BG246" i="36"/>
  <c r="HQ245" i="36"/>
  <c r="FW245" i="36"/>
  <c r="FG245" i="36"/>
  <c r="EU245" i="36"/>
  <c r="BG245" i="36"/>
  <c r="CN244" i="36"/>
  <c r="BB244" i="36"/>
  <c r="FW243" i="36"/>
  <c r="EQ243" i="36"/>
  <c r="CU243" i="36"/>
  <c r="BU243" i="36"/>
  <c r="T243" i="36"/>
  <c r="IE242" i="36"/>
  <c r="EL242" i="36"/>
  <c r="CU242" i="36"/>
  <c r="BN242" i="36"/>
  <c r="AQ242" i="36"/>
  <c r="Z242" i="36"/>
  <c r="O242" i="36"/>
  <c r="GC241" i="36"/>
  <c r="DG241" i="36"/>
  <c r="BN241" i="36"/>
  <c r="AQ241" i="36"/>
  <c r="J241" i="36"/>
  <c r="FA240" i="36"/>
  <c r="EQ240" i="36"/>
  <c r="CU240" i="36"/>
  <c r="BU240" i="36"/>
  <c r="T240" i="36"/>
  <c r="HM239" i="36"/>
  <c r="DZ239" i="36"/>
  <c r="DG239" i="36"/>
  <c r="BG239" i="36"/>
  <c r="AL239" i="36"/>
  <c r="FS238" i="36"/>
  <c r="EU238" i="36"/>
  <c r="BB238" i="36"/>
  <c r="HU237" i="36"/>
  <c r="HM237" i="36"/>
  <c r="DZ237" i="36"/>
  <c r="DG237" i="36"/>
  <c r="BG237" i="36"/>
  <c r="AL237" i="36"/>
  <c r="O237" i="36"/>
  <c r="FA235" i="36"/>
  <c r="BU235" i="36"/>
  <c r="BG235" i="36"/>
  <c r="AL235" i="36"/>
  <c r="T235" i="36"/>
  <c r="IE234" i="36"/>
  <c r="O234" i="36"/>
  <c r="EU233" i="36"/>
  <c r="DZ233" i="36"/>
  <c r="CN233" i="36"/>
  <c r="CB233" i="36"/>
  <c r="HU232" i="36"/>
  <c r="CN232" i="36"/>
  <c r="BN232" i="36"/>
  <c r="AQ232" i="36"/>
  <c r="HQ231" i="36"/>
  <c r="FK231" i="36"/>
  <c r="DG231" i="36"/>
  <c r="CB231" i="36"/>
  <c r="J231" i="36"/>
  <c r="HQ230" i="36"/>
  <c r="FW230" i="36"/>
  <c r="FG230" i="36"/>
  <c r="EU230" i="36"/>
  <c r="DZ230" i="36"/>
  <c r="CN230" i="36"/>
  <c r="BG230" i="36"/>
  <c r="AL230" i="36"/>
  <c r="IE229" i="36"/>
  <c r="HU229" i="36"/>
  <c r="HM229" i="36"/>
  <c r="GC229" i="36"/>
  <c r="FS229" i="36"/>
  <c r="FK229" i="36"/>
  <c r="EL229" i="36"/>
  <c r="BB229" i="36"/>
  <c r="J229" i="36"/>
  <c r="GC228" i="36"/>
  <c r="FS228" i="36"/>
  <c r="FK228" i="36"/>
  <c r="EQ228" i="36"/>
  <c r="CU228" i="36"/>
  <c r="BU228" i="36"/>
  <c r="T228" i="36"/>
  <c r="IE227" i="36"/>
  <c r="EL227" i="36"/>
  <c r="CU227" i="36"/>
  <c r="BN227" i="36"/>
  <c r="AQ227" i="36"/>
  <c r="Z227" i="36"/>
  <c r="O227" i="36"/>
  <c r="GC226" i="36"/>
  <c r="DG226" i="36"/>
  <c r="BN226" i="36"/>
  <c r="AQ226" i="36"/>
  <c r="J226" i="36"/>
  <c r="GX216" i="36"/>
  <c r="GM216" i="36"/>
  <c r="FV216" i="36"/>
  <c r="EF216" i="36"/>
  <c r="DR216" i="36"/>
  <c r="DA216" i="36"/>
  <c r="CB216" i="36"/>
  <c r="BC216" i="36"/>
  <c r="O216" i="36"/>
  <c r="FV215" i="36"/>
  <c r="DN215" i="36"/>
  <c r="DA215" i="36"/>
  <c r="GX214" i="36"/>
  <c r="EA214" i="36"/>
  <c r="DR214" i="36"/>
  <c r="DJ214" i="36"/>
  <c r="BC214" i="36"/>
  <c r="GM213" i="36"/>
  <c r="CF213" i="36"/>
  <c r="BG213" i="36"/>
  <c r="AY213" i="36"/>
  <c r="AQ213" i="36"/>
  <c r="AI213" i="36"/>
  <c r="O213" i="36"/>
  <c r="FE212" i="36"/>
  <c r="DJ212" i="36"/>
  <c r="BX212" i="36"/>
  <c r="AY212" i="36"/>
  <c r="GX211" i="36"/>
  <c r="DJ211" i="36"/>
  <c r="BX211" i="36"/>
  <c r="BM211" i="36"/>
  <c r="BC211" i="36"/>
  <c r="AU211" i="36"/>
  <c r="AM211" i="36"/>
  <c r="GM210" i="36"/>
  <c r="GB210" i="36"/>
  <c r="EZ210" i="36"/>
  <c r="BM210" i="36"/>
  <c r="BC210" i="36"/>
  <c r="GM209" i="36"/>
  <c r="CF209" i="36"/>
  <c r="BG209" i="36"/>
  <c r="AY209" i="36"/>
  <c r="AQ209" i="36"/>
  <c r="AI209" i="36"/>
  <c r="O209" i="36"/>
  <c r="FE208" i="36"/>
  <c r="DJ208" i="36"/>
  <c r="BX208" i="36"/>
  <c r="AY208" i="36"/>
  <c r="GX207" i="36"/>
  <c r="DJ207" i="36"/>
  <c r="BX207" i="36"/>
  <c r="BM207" i="36"/>
  <c r="BC207" i="36"/>
  <c r="AU207" i="36"/>
  <c r="AM207" i="36"/>
  <c r="GM206" i="36"/>
  <c r="GB206" i="36"/>
  <c r="EZ206" i="36"/>
  <c r="CL206" i="36"/>
  <c r="AM206" i="36"/>
  <c r="Y206" i="36"/>
  <c r="GX203" i="36"/>
  <c r="GB203" i="36"/>
  <c r="FE203" i="36"/>
  <c r="EK203" i="36"/>
  <c r="DR203" i="36"/>
  <c r="CW203" i="36"/>
  <c r="GB202" i="36"/>
  <c r="FQ202" i="36"/>
  <c r="EZ202" i="36"/>
  <c r="EK202" i="36"/>
  <c r="AI202" i="36"/>
  <c r="Y202" i="36"/>
  <c r="GM201" i="36"/>
  <c r="FE201" i="36"/>
  <c r="EU201" i="36"/>
  <c r="EK201" i="36"/>
  <c r="EA201" i="36"/>
  <c r="CW201" i="36"/>
  <c r="GX200" i="36"/>
  <c r="GG200" i="36"/>
  <c r="FV200" i="36"/>
  <c r="EU200" i="36"/>
  <c r="EF200" i="36"/>
  <c r="DN200" i="36"/>
  <c r="DA200" i="36"/>
  <c r="CL200" i="36"/>
  <c r="CB200" i="36"/>
  <c r="AM200" i="36"/>
  <c r="GX199" i="36"/>
  <c r="GB199" i="36"/>
  <c r="FE199" i="36"/>
  <c r="EK199" i="36"/>
  <c r="DR199" i="36"/>
  <c r="CW199" i="36"/>
  <c r="GB198" i="36"/>
  <c r="FQ198" i="36"/>
  <c r="EZ198" i="36"/>
  <c r="EK198" i="36"/>
  <c r="AI198" i="36"/>
  <c r="Y198" i="36"/>
  <c r="GM197" i="36"/>
  <c r="FE197" i="36"/>
  <c r="EU197" i="36"/>
  <c r="EK197" i="36"/>
  <c r="EA197" i="36"/>
  <c r="CW197" i="36"/>
  <c r="GX196" i="36"/>
  <c r="GG196" i="36"/>
  <c r="FV196" i="36"/>
  <c r="EU196" i="36"/>
  <c r="EF196" i="36"/>
  <c r="DN196" i="36"/>
  <c r="DA196" i="36"/>
  <c r="CL196" i="36"/>
  <c r="CB196" i="36"/>
  <c r="AM196" i="36"/>
  <c r="GX195" i="36"/>
  <c r="GB195" i="36"/>
  <c r="FE195" i="36"/>
  <c r="EK195" i="36"/>
  <c r="DR195" i="36"/>
  <c r="CW195" i="36"/>
  <c r="GB194" i="36"/>
  <c r="FQ194" i="36"/>
  <c r="EZ194" i="36"/>
  <c r="EK194" i="36"/>
  <c r="BC194" i="36"/>
  <c r="O194" i="36"/>
  <c r="FV192" i="36"/>
  <c r="DN192" i="36"/>
  <c r="DA192" i="36"/>
  <c r="CB192" i="36"/>
  <c r="BG192" i="36"/>
  <c r="AQ192" i="36"/>
  <c r="Y192" i="36"/>
  <c r="FV191" i="36"/>
  <c r="EU191" i="36"/>
  <c r="AU191" i="36"/>
  <c r="GG190" i="36"/>
  <c r="FV190" i="36"/>
  <c r="CL190" i="36"/>
  <c r="FQ189" i="36"/>
  <c r="EP189" i="36"/>
  <c r="EA189" i="36"/>
  <c r="BC189" i="36"/>
  <c r="O189" i="36"/>
  <c r="FV188" i="36"/>
  <c r="DN188" i="36"/>
  <c r="DA188" i="36"/>
  <c r="CB188" i="36"/>
  <c r="BG188" i="36"/>
  <c r="AQ188" i="36"/>
  <c r="Y188" i="36"/>
  <c r="FV187" i="36"/>
  <c r="EU187" i="36"/>
  <c r="AU187" i="36"/>
  <c r="GG186" i="36"/>
  <c r="FV186" i="36"/>
  <c r="CF186" i="36"/>
  <c r="EA185" i="36"/>
  <c r="CB185" i="36"/>
  <c r="BC185" i="36"/>
  <c r="GB184" i="36"/>
  <c r="DR184" i="36"/>
  <c r="AC288" i="36"/>
  <c r="AC284" i="36"/>
  <c r="JV277" i="36"/>
  <c r="IB277" i="36"/>
  <c r="GZ277" i="36"/>
  <c r="FP277" i="36"/>
  <c r="EV277" i="36"/>
  <c r="DT277" i="36"/>
  <c r="CR277" i="36"/>
  <c r="BS277" i="36"/>
  <c r="AY276" i="36"/>
  <c r="IZ275" i="36"/>
  <c r="JV273" i="36"/>
  <c r="IB273" i="36"/>
  <c r="GZ273" i="36"/>
  <c r="FP273" i="36"/>
  <c r="EV273" i="36"/>
  <c r="DT273" i="36"/>
  <c r="CR273" i="36"/>
  <c r="BS273" i="36"/>
  <c r="AY272" i="36"/>
  <c r="IZ271" i="36"/>
  <c r="JV269" i="36"/>
  <c r="IB269" i="36"/>
  <c r="GZ269" i="36"/>
  <c r="FP269" i="36"/>
  <c r="EV269" i="36"/>
  <c r="DT269" i="36"/>
  <c r="CR269" i="36"/>
  <c r="BS269" i="36"/>
  <c r="IE256" i="36"/>
  <c r="HM255" i="36"/>
  <c r="FG255" i="36"/>
  <c r="EU255" i="36"/>
  <c r="EL255" i="36"/>
  <c r="BN255" i="36"/>
  <c r="Z255" i="36"/>
  <c r="HM254" i="36"/>
  <c r="FW254" i="36"/>
  <c r="CU254" i="36"/>
  <c r="T254" i="36"/>
  <c r="GC253" i="36"/>
  <c r="FG253" i="36"/>
  <c r="CU253" i="36"/>
  <c r="BG253" i="36"/>
  <c r="Z253" i="36"/>
  <c r="HQ252" i="36"/>
  <c r="AL252" i="36"/>
  <c r="O252" i="36"/>
  <c r="FW251" i="36"/>
  <c r="FG251" i="36"/>
  <c r="O251" i="36"/>
  <c r="IE250" i="36"/>
  <c r="FG250" i="36"/>
  <c r="CU250" i="36"/>
  <c r="HM249" i="36"/>
  <c r="FO249" i="36"/>
  <c r="IE246" i="36"/>
  <c r="FK246" i="36"/>
  <c r="CB246" i="36"/>
  <c r="AQ246" i="36"/>
  <c r="T246" i="36"/>
  <c r="J246" i="36"/>
  <c r="GC245" i="36"/>
  <c r="BN245" i="36"/>
  <c r="FK244" i="36"/>
  <c r="FA244" i="36"/>
  <c r="BU244" i="36"/>
  <c r="HM243" i="36"/>
  <c r="DZ243" i="36"/>
  <c r="DG243" i="36"/>
  <c r="BG243" i="36"/>
  <c r="AL243" i="36"/>
  <c r="FS242" i="36"/>
  <c r="EU242" i="36"/>
  <c r="BB242" i="36"/>
  <c r="HU241" i="36"/>
  <c r="HM241" i="36"/>
  <c r="FO241" i="36"/>
  <c r="FA241" i="36"/>
  <c r="EQ241" i="36"/>
  <c r="BB241" i="36"/>
  <c r="HQ240" i="36"/>
  <c r="FW240" i="36"/>
  <c r="FO240" i="36"/>
  <c r="FG240" i="36"/>
  <c r="Z240" i="36"/>
  <c r="FW239" i="36"/>
  <c r="FO239" i="36"/>
  <c r="FG239" i="36"/>
  <c r="EL239" i="36"/>
  <c r="CB239" i="36"/>
  <c r="Z239" i="36"/>
  <c r="O239" i="36"/>
  <c r="FA238" i="36"/>
  <c r="BU238" i="36"/>
  <c r="BG238" i="36"/>
  <c r="AL238" i="36"/>
  <c r="T238" i="36"/>
  <c r="IE237" i="36"/>
  <c r="FW237" i="36"/>
  <c r="FO237" i="36"/>
  <c r="FG237" i="36"/>
  <c r="EL237" i="36"/>
  <c r="CB237" i="36"/>
  <c r="Z237" i="36"/>
  <c r="HQ235" i="36"/>
  <c r="FK235" i="36"/>
  <c r="DG235" i="36"/>
  <c r="CB235" i="36"/>
  <c r="J235" i="36"/>
  <c r="HQ234" i="36"/>
  <c r="FW234" i="36"/>
  <c r="FG234" i="36"/>
  <c r="EU234" i="36"/>
  <c r="DZ234" i="36"/>
  <c r="CN234" i="36"/>
  <c r="BG234" i="36"/>
  <c r="AL234" i="36"/>
  <c r="IE233" i="36"/>
  <c r="HU233" i="36"/>
  <c r="HM233" i="36"/>
  <c r="GC233" i="36"/>
  <c r="FS233" i="36"/>
  <c r="FK233" i="36"/>
  <c r="EL233" i="36"/>
  <c r="BB233" i="36"/>
  <c r="J233" i="36"/>
  <c r="GC232" i="36"/>
  <c r="FS232" i="36"/>
  <c r="FK232" i="36"/>
  <c r="EQ232" i="36"/>
  <c r="CU232" i="36"/>
  <c r="BU232" i="36"/>
  <c r="T232" i="36"/>
  <c r="IE231" i="36"/>
  <c r="EL231" i="36"/>
  <c r="CU231" i="36"/>
  <c r="BN231" i="36"/>
  <c r="AQ231" i="36"/>
  <c r="Z231" i="36"/>
  <c r="O231" i="36"/>
  <c r="GC230" i="36"/>
  <c r="DG230" i="36"/>
  <c r="BN230" i="36"/>
  <c r="AQ230" i="36"/>
  <c r="J230" i="36"/>
  <c r="FA229" i="36"/>
  <c r="EQ229" i="36"/>
  <c r="CU229" i="36"/>
  <c r="BU229" i="36"/>
  <c r="T229" i="36"/>
  <c r="HM228" i="36"/>
  <c r="DZ228" i="36"/>
  <c r="DG228" i="36"/>
  <c r="BG228" i="36"/>
  <c r="AL228" i="36"/>
  <c r="FS227" i="36"/>
  <c r="EU227" i="36"/>
  <c r="BB227" i="36"/>
  <c r="HU226" i="36"/>
  <c r="HM226" i="36"/>
  <c r="FO226" i="36"/>
  <c r="FA226" i="36"/>
  <c r="EQ226" i="36"/>
  <c r="BB226" i="36"/>
  <c r="GR216" i="36"/>
  <c r="GG216" i="36"/>
  <c r="EP216" i="36"/>
  <c r="AY216" i="36"/>
  <c r="AM216" i="36"/>
  <c r="GB215" i="36"/>
  <c r="EP215" i="36"/>
  <c r="CB215" i="36"/>
  <c r="AY215" i="36"/>
  <c r="AI215" i="36"/>
  <c r="GB214" i="36"/>
  <c r="FE214" i="36"/>
  <c r="EP214" i="36"/>
  <c r="CW214" i="36"/>
  <c r="CB214" i="36"/>
  <c r="BM214" i="36"/>
  <c r="AM214" i="36"/>
  <c r="GX213" i="36"/>
  <c r="GB213" i="36"/>
  <c r="FE213" i="36"/>
  <c r="EK213" i="36"/>
  <c r="DR213" i="36"/>
  <c r="CW213" i="36"/>
  <c r="GB212" i="36"/>
  <c r="FQ212" i="36"/>
  <c r="EZ212" i="36"/>
  <c r="EK212" i="36"/>
  <c r="AI212" i="36"/>
  <c r="Y212" i="36"/>
  <c r="GM211" i="36"/>
  <c r="FE211" i="36"/>
  <c r="EU211" i="36"/>
  <c r="EK211" i="36"/>
  <c r="EA211" i="36"/>
  <c r="CW211" i="36"/>
  <c r="GX210" i="36"/>
  <c r="GG210" i="36"/>
  <c r="FV210" i="36"/>
  <c r="EU210" i="36"/>
  <c r="EF210" i="36"/>
  <c r="DN210" i="36"/>
  <c r="DA210" i="36"/>
  <c r="CL210" i="36"/>
  <c r="CB210" i="36"/>
  <c r="AM210" i="36"/>
  <c r="GX209" i="36"/>
  <c r="GB209" i="36"/>
  <c r="FE209" i="36"/>
  <c r="EK209" i="36"/>
  <c r="DR209" i="36"/>
  <c r="CW209" i="36"/>
  <c r="GB208" i="36"/>
  <c r="FQ208" i="36"/>
  <c r="EZ208" i="36"/>
  <c r="EK208" i="36"/>
  <c r="AI208" i="36"/>
  <c r="Y208" i="36"/>
  <c r="GM207" i="36"/>
  <c r="FE207" i="36"/>
  <c r="EU207" i="36"/>
  <c r="EK207" i="36"/>
  <c r="EA207" i="36"/>
  <c r="CW207" i="36"/>
  <c r="GX206" i="36"/>
  <c r="GG206" i="36"/>
  <c r="FV206" i="36"/>
  <c r="EU206" i="36"/>
  <c r="EF206" i="36"/>
  <c r="DN206" i="36"/>
  <c r="DA206" i="36"/>
  <c r="CF206" i="36"/>
  <c r="BX206" i="36"/>
  <c r="BM206" i="36"/>
  <c r="AU206" i="36"/>
  <c r="GR203" i="36"/>
  <c r="CB203" i="36"/>
  <c r="BM203" i="36"/>
  <c r="BC203" i="36"/>
  <c r="AU203" i="36"/>
  <c r="AM203" i="36"/>
  <c r="GX202" i="36"/>
  <c r="GM202" i="36"/>
  <c r="FV202" i="36"/>
  <c r="EF202" i="36"/>
  <c r="DR202" i="36"/>
  <c r="DA202" i="36"/>
  <c r="CF202" i="36"/>
  <c r="BG202" i="36"/>
  <c r="AU202" i="36"/>
  <c r="O202" i="36"/>
  <c r="FQ201" i="36"/>
  <c r="DN201" i="36"/>
  <c r="CL201" i="36"/>
  <c r="CB201" i="36"/>
  <c r="BG201" i="36"/>
  <c r="AY201" i="36"/>
  <c r="AQ201" i="36"/>
  <c r="AI201" i="36"/>
  <c r="Y201" i="36"/>
  <c r="GR200" i="36"/>
  <c r="FE200" i="36"/>
  <c r="EA200" i="36"/>
  <c r="CW200" i="36"/>
  <c r="AY200" i="36"/>
  <c r="Y200" i="36"/>
  <c r="GR199" i="36"/>
  <c r="CB199" i="36"/>
  <c r="BM199" i="36"/>
  <c r="BC199" i="36"/>
  <c r="AU199" i="36"/>
  <c r="AM199" i="36"/>
  <c r="GX198" i="36"/>
  <c r="GM198" i="36"/>
  <c r="FV198" i="36"/>
  <c r="EF198" i="36"/>
  <c r="DR198" i="36"/>
  <c r="DA198" i="36"/>
  <c r="CF198" i="36"/>
  <c r="BG198" i="36"/>
  <c r="AU198" i="36"/>
  <c r="O198" i="36"/>
  <c r="FQ197" i="36"/>
  <c r="DN197" i="36"/>
  <c r="CL197" i="36"/>
  <c r="CB197" i="36"/>
  <c r="BG197" i="36"/>
  <c r="AY197" i="36"/>
  <c r="AQ197" i="36"/>
  <c r="AI197" i="36"/>
  <c r="Y197" i="36"/>
  <c r="GR196" i="36"/>
  <c r="FE196" i="36"/>
  <c r="EA196" i="36"/>
  <c r="CW196" i="36"/>
  <c r="AY196" i="36"/>
  <c r="Y196" i="36"/>
  <c r="GR195" i="36"/>
  <c r="CB195" i="36"/>
  <c r="BM195" i="36"/>
  <c r="BC195" i="36"/>
  <c r="AU195" i="36"/>
  <c r="AM195" i="36"/>
  <c r="GX194" i="36"/>
  <c r="GM194" i="36"/>
  <c r="FV194" i="36"/>
  <c r="EF194" i="36"/>
  <c r="DR194" i="36"/>
  <c r="DA194" i="36"/>
  <c r="CL194" i="36"/>
  <c r="CB194" i="36"/>
  <c r="AY194" i="36"/>
  <c r="AM194" i="36"/>
  <c r="GB192" i="36"/>
  <c r="EP192" i="36"/>
  <c r="CL192" i="36"/>
  <c r="BM192" i="36"/>
  <c r="GX191" i="36"/>
  <c r="EA191" i="36"/>
  <c r="DR191" i="36"/>
  <c r="DJ191" i="36"/>
  <c r="BG191" i="36"/>
  <c r="EZ190" i="36"/>
  <c r="EP190" i="36"/>
  <c r="EF190" i="36"/>
  <c r="DN190" i="36"/>
  <c r="CW190" i="36"/>
  <c r="BX190" i="36"/>
  <c r="BC190" i="36"/>
  <c r="AM190" i="36"/>
  <c r="Y190" i="36"/>
  <c r="O190" i="36"/>
  <c r="GG189" i="36"/>
  <c r="EZ189" i="36"/>
  <c r="DN189" i="36"/>
  <c r="CW189" i="36"/>
  <c r="CL189" i="36"/>
  <c r="CB189" i="36"/>
  <c r="AY189" i="36"/>
  <c r="AM189" i="36"/>
  <c r="GB188" i="36"/>
  <c r="EP188" i="36"/>
  <c r="CL188" i="36"/>
  <c r="BM188" i="36"/>
  <c r="GX187" i="36"/>
  <c r="EA187" i="36"/>
  <c r="DR187" i="36"/>
  <c r="DJ187" i="36"/>
  <c r="BG187" i="36"/>
  <c r="EZ186" i="36"/>
  <c r="EP186" i="36"/>
  <c r="EF186" i="36"/>
  <c r="DN186" i="36"/>
  <c r="CW186" i="36"/>
  <c r="CL186" i="36"/>
  <c r="CB186" i="36"/>
  <c r="BG186" i="36"/>
  <c r="AY186" i="36"/>
  <c r="AQ186" i="36"/>
  <c r="AI186" i="36"/>
  <c r="GR185" i="36"/>
  <c r="GB185" i="36"/>
  <c r="EK185" i="36"/>
  <c r="AY185" i="36"/>
  <c r="O185" i="36"/>
  <c r="GX184" i="36"/>
  <c r="EZ184" i="36"/>
  <c r="EP184" i="36"/>
  <c r="EF184" i="36"/>
  <c r="DN184" i="36"/>
  <c r="CW184" i="36"/>
  <c r="BX184" i="36"/>
  <c r="BG184" i="36"/>
  <c r="AY184" i="36"/>
  <c r="AQ184" i="36"/>
  <c r="AI184" i="36"/>
  <c r="Y184" i="36"/>
  <c r="GG183" i="36"/>
  <c r="FQ183" i="36"/>
  <c r="FE183" i="36"/>
  <c r="EF183" i="36"/>
  <c r="CL183" i="36"/>
  <c r="CB183" i="36"/>
  <c r="BM183" i="36"/>
  <c r="Y183" i="36"/>
  <c r="EN173" i="36"/>
  <c r="AQ173" i="36"/>
  <c r="AJ173" i="36"/>
  <c r="N173" i="36"/>
  <c r="EN172" i="36"/>
  <c r="AQ172" i="36"/>
  <c r="AJ172" i="36"/>
  <c r="N172" i="36"/>
  <c r="EN171" i="36"/>
  <c r="AQ171" i="36"/>
  <c r="AJ171" i="36"/>
  <c r="N171" i="36"/>
  <c r="EN170" i="36"/>
  <c r="AQ170" i="36"/>
  <c r="AJ170" i="36"/>
  <c r="N170" i="36"/>
  <c r="EN169" i="36"/>
  <c r="AQ169" i="36"/>
  <c r="AJ169" i="36"/>
  <c r="N169" i="36"/>
  <c r="EN168" i="36"/>
  <c r="AQ168" i="36"/>
  <c r="AJ168" i="36"/>
  <c r="N168" i="36"/>
  <c r="EN167" i="36"/>
  <c r="AQ167" i="36"/>
  <c r="AJ167" i="36"/>
  <c r="N167" i="36"/>
  <c r="EN166" i="36"/>
  <c r="AQ166" i="36"/>
  <c r="AJ166" i="36"/>
  <c r="N166" i="36"/>
  <c r="EN165" i="36"/>
  <c r="AQ165" i="36"/>
  <c r="AJ165" i="36"/>
  <c r="N165" i="36"/>
  <c r="EN164" i="36"/>
  <c r="AQ164" i="36"/>
  <c r="AJ164" i="36"/>
  <c r="N164" i="36"/>
  <c r="EN163" i="36"/>
  <c r="AQ163" i="36"/>
  <c r="AJ163" i="36"/>
  <c r="N163" i="36"/>
  <c r="EN160" i="36"/>
  <c r="AQ160" i="36"/>
  <c r="AJ160" i="36"/>
  <c r="N160" i="36"/>
  <c r="EN159" i="36"/>
  <c r="AQ159" i="36"/>
  <c r="AJ159" i="36"/>
  <c r="N159" i="36"/>
  <c r="EN158" i="36"/>
  <c r="AQ158" i="36"/>
  <c r="AJ158" i="36"/>
  <c r="N158" i="36"/>
  <c r="EN157" i="36"/>
  <c r="AQ157" i="36"/>
  <c r="AJ157" i="36"/>
  <c r="N157" i="36"/>
  <c r="EN156" i="36"/>
  <c r="AQ156" i="36"/>
  <c r="AJ156" i="36"/>
  <c r="N156" i="36"/>
  <c r="EN155" i="36"/>
  <c r="AQ155" i="36"/>
  <c r="AJ155" i="36"/>
  <c r="N155" i="36"/>
  <c r="EN154" i="36"/>
  <c r="AQ154" i="36"/>
  <c r="AJ154" i="36"/>
  <c r="N154" i="36"/>
  <c r="EN153" i="36"/>
  <c r="AQ153" i="36"/>
  <c r="AJ153" i="36"/>
  <c r="N153" i="36"/>
  <c r="EN152" i="36"/>
  <c r="AQ152" i="36"/>
  <c r="AJ152" i="36"/>
  <c r="N152" i="36"/>
  <c r="EN151" i="36"/>
  <c r="AQ151" i="36"/>
  <c r="AJ151" i="36"/>
  <c r="N151" i="36"/>
  <c r="EN149" i="36"/>
  <c r="AQ149" i="36"/>
  <c r="AJ149" i="36"/>
  <c r="N149" i="36"/>
  <c r="EN148" i="36"/>
  <c r="AQ148" i="36"/>
  <c r="AJ148" i="36"/>
  <c r="N148" i="36"/>
  <c r="EN147" i="36"/>
  <c r="AQ147" i="36"/>
  <c r="AJ147" i="36"/>
  <c r="N147" i="36"/>
  <c r="EN146" i="36"/>
  <c r="AQ146" i="36"/>
  <c r="AJ146" i="36"/>
  <c r="N146" i="36"/>
  <c r="EN145" i="36"/>
  <c r="AQ145" i="36"/>
  <c r="AJ145" i="36"/>
  <c r="N145" i="36"/>
  <c r="EN144" i="36"/>
  <c r="AQ144" i="36"/>
  <c r="AJ144" i="36"/>
  <c r="N144" i="36"/>
  <c r="EN143" i="36"/>
  <c r="AQ143" i="36"/>
  <c r="AJ143" i="36"/>
  <c r="N143" i="36"/>
  <c r="EN142" i="36"/>
  <c r="AQ142" i="36"/>
  <c r="AJ142" i="36"/>
  <c r="N142" i="36"/>
  <c r="EN141" i="36"/>
  <c r="AQ141" i="36"/>
  <c r="AJ141" i="36"/>
  <c r="N141" i="36"/>
  <c r="EN140" i="36"/>
  <c r="AQ140" i="36"/>
  <c r="AJ140" i="36"/>
  <c r="N140" i="36"/>
  <c r="FT130" i="36"/>
  <c r="FJ130" i="36"/>
  <c r="EZ130" i="36"/>
  <c r="EP130" i="36"/>
  <c r="EH130" i="36"/>
  <c r="DZ130" i="36"/>
  <c r="DP130" i="36"/>
  <c r="DH130" i="36"/>
  <c r="BY130" i="36"/>
  <c r="BO130" i="36"/>
  <c r="BE130" i="36"/>
  <c r="FT129" i="36"/>
  <c r="FJ129" i="36"/>
  <c r="EZ129" i="36"/>
  <c r="EP129" i="36"/>
  <c r="EH129" i="36"/>
  <c r="DZ129" i="36"/>
  <c r="DP129" i="36"/>
  <c r="DH129" i="36"/>
  <c r="BY129" i="36"/>
  <c r="BO129" i="36"/>
  <c r="BE129" i="36"/>
  <c r="FT128" i="36"/>
  <c r="FJ128" i="36"/>
  <c r="EZ128" i="36"/>
  <c r="EP128" i="36"/>
  <c r="EH128" i="36"/>
  <c r="DZ128" i="36"/>
  <c r="DP128" i="36"/>
  <c r="DH128" i="36"/>
  <c r="BY128" i="36"/>
  <c r="BO128" i="36"/>
  <c r="BE128" i="36"/>
  <c r="FT127" i="36"/>
  <c r="FJ127" i="36"/>
  <c r="EZ127" i="36"/>
  <c r="EP127" i="36"/>
  <c r="EH127" i="36"/>
  <c r="DZ127" i="36"/>
  <c r="DP127" i="36"/>
  <c r="DH127" i="36"/>
  <c r="BY127" i="36"/>
  <c r="BO127" i="36"/>
  <c r="BE127" i="36"/>
  <c r="FT126" i="36"/>
  <c r="FJ126" i="36"/>
  <c r="EZ126" i="36"/>
  <c r="EP126" i="36"/>
  <c r="EH126" i="36"/>
  <c r="DZ126" i="36"/>
  <c r="DP126" i="36"/>
  <c r="DH126" i="36"/>
  <c r="BY126" i="36"/>
  <c r="BO126" i="36"/>
  <c r="BE126" i="36"/>
  <c r="FT125" i="36"/>
  <c r="FJ125" i="36"/>
  <c r="EZ125" i="36"/>
  <c r="EP125" i="36"/>
  <c r="EH125" i="36"/>
  <c r="DZ125" i="36"/>
  <c r="DP125" i="36"/>
  <c r="DH125" i="36"/>
  <c r="BY125" i="36"/>
  <c r="BO125" i="36"/>
  <c r="BE125" i="36"/>
  <c r="FT124" i="36"/>
  <c r="FJ124" i="36"/>
  <c r="EZ124" i="36"/>
  <c r="EP124" i="36"/>
  <c r="EH124" i="36"/>
  <c r="DZ124" i="36"/>
  <c r="DP124" i="36"/>
  <c r="DH124" i="36"/>
  <c r="BY124" i="36"/>
  <c r="BO124" i="36"/>
  <c r="BE124" i="36"/>
  <c r="FT123" i="36"/>
  <c r="FJ123" i="36"/>
  <c r="EZ123" i="36"/>
  <c r="EP123" i="36"/>
  <c r="EH123" i="36"/>
  <c r="DZ123" i="36"/>
  <c r="DP123" i="36"/>
  <c r="DH123" i="36"/>
  <c r="BY123" i="36"/>
  <c r="BO123" i="36"/>
  <c r="BE123" i="36"/>
  <c r="FT122" i="36"/>
  <c r="FJ122" i="36"/>
  <c r="EZ122" i="36"/>
  <c r="EP122" i="36"/>
  <c r="EH122" i="36"/>
  <c r="DZ122" i="36"/>
  <c r="DP122" i="36"/>
  <c r="DH122" i="36"/>
  <c r="BY122" i="36"/>
  <c r="BO122" i="36"/>
  <c r="BE122" i="36"/>
  <c r="FT121" i="36"/>
  <c r="FJ121" i="36"/>
  <c r="EZ121" i="36"/>
  <c r="EP121" i="36"/>
  <c r="EH121" i="36"/>
  <c r="DZ121" i="36"/>
  <c r="DP121" i="36"/>
  <c r="DH121" i="36"/>
  <c r="BY121" i="36"/>
  <c r="BO121" i="36"/>
  <c r="BE121" i="36"/>
  <c r="FT120" i="36"/>
  <c r="FJ120" i="36"/>
  <c r="EZ120" i="36"/>
  <c r="EP120" i="36"/>
  <c r="EH120" i="36"/>
  <c r="DZ120" i="36"/>
  <c r="DP120" i="36"/>
  <c r="DH120" i="36"/>
  <c r="BY120" i="36"/>
  <c r="BO120" i="36"/>
  <c r="BE120" i="36"/>
  <c r="FZ117" i="36"/>
  <c r="FO117" i="36"/>
  <c r="FE117" i="36"/>
  <c r="EU117" i="36"/>
  <c r="EL117" i="36"/>
  <c r="ED117" i="36"/>
  <c r="DU117" i="36"/>
  <c r="DL117" i="36"/>
  <c r="BT117" i="36"/>
  <c r="BJ117" i="36"/>
  <c r="AZ117" i="36"/>
  <c r="FZ116" i="36"/>
  <c r="FO116" i="36"/>
  <c r="FE116" i="36"/>
  <c r="EU116" i="36"/>
  <c r="EL116" i="36"/>
  <c r="ED116" i="36"/>
  <c r="DU116" i="36"/>
  <c r="DL116" i="36"/>
  <c r="BT116" i="36"/>
  <c r="BJ116" i="36"/>
  <c r="AZ116" i="36"/>
  <c r="FZ115" i="36"/>
  <c r="FO115" i="36"/>
  <c r="FE115" i="36"/>
  <c r="EU115" i="36"/>
  <c r="EL115" i="36"/>
  <c r="ED115" i="36"/>
  <c r="DU115" i="36"/>
  <c r="DL115" i="36"/>
  <c r="BT115" i="36"/>
  <c r="BJ115" i="36"/>
  <c r="AZ115" i="36"/>
  <c r="FZ114" i="36"/>
  <c r="FO114" i="36"/>
  <c r="FE114" i="36"/>
  <c r="EU114" i="36"/>
  <c r="EL114" i="36"/>
  <c r="ED114" i="36"/>
  <c r="DU114" i="36"/>
  <c r="DL114" i="36"/>
  <c r="BT114" i="36"/>
  <c r="BJ114" i="36"/>
  <c r="AZ114" i="36"/>
  <c r="FZ113" i="36"/>
  <c r="FO113" i="36"/>
  <c r="FE113" i="36"/>
  <c r="EU113" i="36"/>
  <c r="EL113" i="36"/>
  <c r="ED113" i="36"/>
  <c r="DU113" i="36"/>
  <c r="DL113" i="36"/>
  <c r="BT113" i="36"/>
  <c r="BJ113" i="36"/>
  <c r="AZ113" i="36"/>
  <c r="FZ112" i="36"/>
  <c r="FO112" i="36"/>
  <c r="FE112" i="36"/>
  <c r="EU112" i="36"/>
  <c r="EL112" i="36"/>
  <c r="ED112" i="36"/>
  <c r="DU112" i="36"/>
  <c r="DL112" i="36"/>
  <c r="BT112" i="36"/>
  <c r="BJ112" i="36"/>
  <c r="AZ112" i="36"/>
  <c r="FZ111" i="36"/>
  <c r="FO111" i="36"/>
  <c r="FE111" i="36"/>
  <c r="EU111" i="36"/>
  <c r="EL111" i="36"/>
  <c r="ED111" i="36"/>
  <c r="DU111" i="36"/>
  <c r="DL111" i="36"/>
  <c r="BT111" i="36"/>
  <c r="BJ111" i="36"/>
  <c r="AZ111" i="36"/>
  <c r="FZ110" i="36"/>
  <c r="FO110" i="36"/>
  <c r="FE110" i="36"/>
  <c r="EU110" i="36"/>
  <c r="EL110" i="36"/>
  <c r="ED110" i="36"/>
  <c r="DU110" i="36"/>
  <c r="DL110" i="36"/>
  <c r="BT110" i="36"/>
  <c r="BJ110" i="36"/>
  <c r="AZ110" i="36"/>
  <c r="FZ109" i="36"/>
  <c r="FO109" i="36"/>
  <c r="FE109" i="36"/>
  <c r="EU109" i="36"/>
  <c r="EL109" i="36"/>
  <c r="ED109" i="36"/>
  <c r="DU109" i="36"/>
  <c r="DL109" i="36"/>
  <c r="BT109" i="36"/>
  <c r="BJ109" i="36"/>
  <c r="AZ109" i="36"/>
  <c r="FZ108" i="36"/>
  <c r="FO108" i="36"/>
  <c r="FE108" i="36"/>
  <c r="EU108" i="36"/>
  <c r="EL108" i="36"/>
  <c r="ED108" i="36"/>
  <c r="DU108" i="36"/>
  <c r="DL108" i="36"/>
  <c r="BT108" i="36"/>
  <c r="BJ108" i="36"/>
  <c r="AZ108" i="36"/>
  <c r="JS106" i="36"/>
  <c r="JI106" i="36"/>
  <c r="IY106" i="36"/>
  <c r="IO106" i="36"/>
  <c r="IE106" i="36"/>
  <c r="HU106" i="36"/>
  <c r="HM106" i="36"/>
  <c r="HE106" i="36"/>
  <c r="GU106" i="36"/>
  <c r="GK106" i="36"/>
  <c r="AM106" i="36"/>
  <c r="AE106" i="36"/>
  <c r="W106" i="36"/>
  <c r="N106" i="36"/>
  <c r="D106" i="36"/>
  <c r="JS105" i="36"/>
  <c r="JI105" i="36"/>
  <c r="IY105" i="36"/>
  <c r="IO105" i="36"/>
  <c r="IE105" i="36"/>
  <c r="HU105" i="36"/>
  <c r="HM105" i="36"/>
  <c r="HE105" i="36"/>
  <c r="GU105" i="36"/>
  <c r="GK105" i="36"/>
  <c r="AM105" i="36"/>
  <c r="AE105" i="36"/>
  <c r="W105" i="36"/>
  <c r="N105" i="36"/>
  <c r="D105" i="36"/>
  <c r="JS104" i="36"/>
  <c r="JI104" i="36"/>
  <c r="IY104" i="36"/>
  <c r="IO104" i="36"/>
  <c r="IE104" i="36"/>
  <c r="HU104" i="36"/>
  <c r="HM104" i="36"/>
  <c r="HE104" i="36"/>
  <c r="GU104" i="36"/>
  <c r="GK104" i="36"/>
  <c r="AM104" i="36"/>
  <c r="AE104" i="36"/>
  <c r="W104" i="36"/>
  <c r="N104" i="36"/>
  <c r="D104" i="36"/>
  <c r="JS103" i="36"/>
  <c r="JI103" i="36"/>
  <c r="IY103" i="36"/>
  <c r="IO103" i="36"/>
  <c r="IE103" i="36"/>
  <c r="HU103" i="36"/>
  <c r="HM103" i="36"/>
  <c r="HE103" i="36"/>
  <c r="GU103" i="36"/>
  <c r="GK103" i="36"/>
  <c r="AM103" i="36"/>
  <c r="AE103" i="36"/>
  <c r="W103" i="36"/>
  <c r="N103" i="36"/>
  <c r="D103" i="36"/>
  <c r="JS102" i="36"/>
  <c r="JI102" i="36"/>
  <c r="IY102" i="36"/>
  <c r="IO102" i="36"/>
  <c r="IE102" i="36"/>
  <c r="HU102" i="36"/>
  <c r="HM102" i="36"/>
  <c r="HE102" i="36"/>
  <c r="GU102" i="36"/>
  <c r="GK102" i="36"/>
  <c r="AM102" i="36"/>
  <c r="AE102" i="36"/>
  <c r="W102" i="36"/>
  <c r="N102" i="36"/>
  <c r="D102" i="36"/>
  <c r="JS101" i="36"/>
  <c r="JI101" i="36"/>
  <c r="IY101" i="36"/>
  <c r="IO101" i="36"/>
  <c r="IE101" i="36"/>
  <c r="HU101" i="36"/>
  <c r="HM101" i="36"/>
  <c r="HE101" i="36"/>
  <c r="GU101" i="36"/>
  <c r="GK101" i="36"/>
  <c r="AM101" i="36"/>
  <c r="AE101" i="36"/>
  <c r="W101" i="36"/>
  <c r="N101" i="36"/>
  <c r="D101" i="36"/>
  <c r="JS100" i="36"/>
  <c r="JI100" i="36"/>
  <c r="IY100" i="36"/>
  <c r="IO100" i="36"/>
  <c r="IE100" i="36"/>
  <c r="HU100" i="36"/>
  <c r="HM100" i="36"/>
  <c r="HE100" i="36"/>
  <c r="GU100" i="36"/>
  <c r="GK100" i="36"/>
  <c r="AM100" i="36"/>
  <c r="FQ185" i="36"/>
  <c r="DJ185" i="36"/>
  <c r="CF185" i="36"/>
  <c r="CB184" i="36"/>
  <c r="BM184" i="36"/>
  <c r="FV183" i="36"/>
  <c r="EK183" i="36"/>
  <c r="BX183" i="36"/>
  <c r="AU183" i="36"/>
  <c r="O183" i="36"/>
  <c r="EY173" i="36"/>
  <c r="DS173" i="36"/>
  <c r="BR173" i="36"/>
  <c r="I173" i="36"/>
  <c r="GM172" i="36"/>
  <c r="DH172" i="36"/>
  <c r="CP172" i="36"/>
  <c r="AE172" i="36"/>
  <c r="EY171" i="36"/>
  <c r="DS171" i="36"/>
  <c r="BR171" i="36"/>
  <c r="I171" i="36"/>
  <c r="GM170" i="36"/>
  <c r="DH170" i="36"/>
  <c r="CP170" i="36"/>
  <c r="AE170" i="36"/>
  <c r="EY169" i="36"/>
  <c r="DS169" i="36"/>
  <c r="BR169" i="36"/>
  <c r="I169" i="36"/>
  <c r="GM168" i="36"/>
  <c r="DH168" i="36"/>
  <c r="CP168" i="36"/>
  <c r="AE168" i="36"/>
  <c r="EY167" i="36"/>
  <c r="DS167" i="36"/>
  <c r="BR167" i="36"/>
  <c r="I167" i="36"/>
  <c r="GM166" i="36"/>
  <c r="DH166" i="36"/>
  <c r="CP166" i="36"/>
  <c r="AE166" i="36"/>
  <c r="EY165" i="36"/>
  <c r="DS165" i="36"/>
  <c r="BR165" i="36"/>
  <c r="I165" i="36"/>
  <c r="GM164" i="36"/>
  <c r="DH164" i="36"/>
  <c r="CP164" i="36"/>
  <c r="AE164" i="36"/>
  <c r="EY163" i="36"/>
  <c r="DS163" i="36"/>
  <c r="BR163" i="36"/>
  <c r="I163" i="36"/>
  <c r="GM160" i="36"/>
  <c r="DH160" i="36"/>
  <c r="CP160" i="36"/>
  <c r="AE160" i="36"/>
  <c r="EY159" i="36"/>
  <c r="DS159" i="36"/>
  <c r="BR159" i="36"/>
  <c r="I159" i="36"/>
  <c r="GM158" i="36"/>
  <c r="DH158" i="36"/>
  <c r="CP158" i="36"/>
  <c r="AE158" i="36"/>
  <c r="EY157" i="36"/>
  <c r="DS157" i="36"/>
  <c r="BR157" i="36"/>
  <c r="I157" i="36"/>
  <c r="GM156" i="36"/>
  <c r="DH156" i="36"/>
  <c r="CP156" i="36"/>
  <c r="AE156" i="36"/>
  <c r="EY155" i="36"/>
  <c r="DS155" i="36"/>
  <c r="BR155" i="36"/>
  <c r="I155" i="36"/>
  <c r="GM154" i="36"/>
  <c r="DH154" i="36"/>
  <c r="CP154" i="36"/>
  <c r="AE154" i="36"/>
  <c r="EY153" i="36"/>
  <c r="DS153" i="36"/>
  <c r="BR153" i="36"/>
  <c r="I153" i="36"/>
  <c r="DH152" i="36"/>
  <c r="AE152" i="36"/>
  <c r="BR151" i="36"/>
  <c r="I151" i="36"/>
  <c r="DH149" i="36"/>
  <c r="AE149" i="36"/>
  <c r="BR148" i="36"/>
  <c r="I148" i="36"/>
  <c r="DH147" i="36"/>
  <c r="AE147" i="36"/>
  <c r="BR146" i="36"/>
  <c r="I146" i="36"/>
  <c r="DH145" i="36"/>
  <c r="AE145" i="36"/>
  <c r="BR144" i="36"/>
  <c r="I144" i="36"/>
  <c r="DH143" i="36"/>
  <c r="AE143" i="36"/>
  <c r="BR142" i="36"/>
  <c r="I142" i="36"/>
  <c r="DH141" i="36"/>
  <c r="AE141" i="36"/>
  <c r="BR140" i="36"/>
  <c r="I140" i="36"/>
  <c r="FO130" i="36"/>
  <c r="EU130" i="36"/>
  <c r="ED130" i="36"/>
  <c r="DL130" i="36"/>
  <c r="FO129" i="36"/>
  <c r="EU129" i="36"/>
  <c r="ED129" i="36"/>
  <c r="DL129" i="36"/>
  <c r="FO128" i="36"/>
  <c r="EU128" i="36"/>
  <c r="ED128" i="36"/>
  <c r="DL128" i="36"/>
  <c r="FO127" i="36"/>
  <c r="EU127" i="36"/>
  <c r="ED127" i="36"/>
  <c r="DL127" i="36"/>
  <c r="FO126" i="36"/>
  <c r="EU126" i="36"/>
  <c r="ED126" i="36"/>
  <c r="DL126" i="36"/>
  <c r="FO125" i="36"/>
  <c r="EU125" i="36"/>
  <c r="ED125" i="36"/>
  <c r="DL125" i="36"/>
  <c r="FO124" i="36"/>
  <c r="EU124" i="36"/>
  <c r="ED124" i="36"/>
  <c r="DL124" i="36"/>
  <c r="FO123" i="36"/>
  <c r="EU123" i="36"/>
  <c r="ED123" i="36"/>
  <c r="DL123" i="36"/>
  <c r="FO122" i="36"/>
  <c r="EU122" i="36"/>
  <c r="ED122" i="36"/>
  <c r="DL122" i="36"/>
  <c r="FO121" i="36"/>
  <c r="EU121" i="36"/>
  <c r="ED121" i="36"/>
  <c r="DL121" i="36"/>
  <c r="FO120" i="36"/>
  <c r="EU120" i="36"/>
  <c r="ED120" i="36"/>
  <c r="DL120" i="36"/>
  <c r="JS117" i="36"/>
  <c r="IY117" i="36"/>
  <c r="IE117" i="36"/>
  <c r="HM117" i="36"/>
  <c r="GU117" i="36"/>
  <c r="BO117" i="36"/>
  <c r="AE117" i="36"/>
  <c r="N117" i="36"/>
  <c r="JS116" i="36"/>
  <c r="IY116" i="36"/>
  <c r="IE116" i="36"/>
  <c r="HM116" i="36"/>
  <c r="GU116" i="36"/>
  <c r="BO116" i="36"/>
  <c r="AE116" i="36"/>
  <c r="N116" i="36"/>
  <c r="JS115" i="36"/>
  <c r="IY115" i="36"/>
  <c r="IE115" i="36"/>
  <c r="HM115" i="36"/>
  <c r="GU115" i="36"/>
  <c r="BO115" i="36"/>
  <c r="AE115" i="36"/>
  <c r="N115" i="36"/>
  <c r="JS114" i="36"/>
  <c r="IY114" i="36"/>
  <c r="IE114" i="36"/>
  <c r="HM114" i="36"/>
  <c r="GU114" i="36"/>
  <c r="BO114" i="36"/>
  <c r="AE114" i="36"/>
  <c r="N114" i="36"/>
  <c r="JS113" i="36"/>
  <c r="IY113" i="36"/>
  <c r="IE113" i="36"/>
  <c r="HM113" i="36"/>
  <c r="GU113" i="36"/>
  <c r="BO113" i="36"/>
  <c r="AE113" i="36"/>
  <c r="N113" i="36"/>
  <c r="JS112" i="36"/>
  <c r="IY112" i="36"/>
  <c r="IE112" i="36"/>
  <c r="HM112" i="36"/>
  <c r="GU112" i="36"/>
  <c r="BO112" i="36"/>
  <c r="AE112" i="36"/>
  <c r="N112" i="36"/>
  <c r="JS111" i="36"/>
  <c r="IY111" i="36"/>
  <c r="IE111" i="36"/>
  <c r="HM111" i="36"/>
  <c r="GU111" i="36"/>
  <c r="BO111" i="36"/>
  <c r="AE111" i="36"/>
  <c r="N111" i="36"/>
  <c r="JS110" i="36"/>
  <c r="IY110" i="36"/>
  <c r="IE110" i="36"/>
  <c r="HM110" i="36"/>
  <c r="GU110" i="36"/>
  <c r="BO110" i="36"/>
  <c r="AE110" i="36"/>
  <c r="N110" i="36"/>
  <c r="JS109" i="36"/>
  <c r="IY109" i="36"/>
  <c r="IE109" i="36"/>
  <c r="HM109" i="36"/>
  <c r="GU109" i="36"/>
  <c r="BO109" i="36"/>
  <c r="AE109" i="36"/>
  <c r="N109" i="36"/>
  <c r="JS108" i="36"/>
  <c r="IY108" i="36"/>
  <c r="IE108" i="36"/>
  <c r="HM108" i="36"/>
  <c r="GU108" i="36"/>
  <c r="BO108" i="36"/>
  <c r="AE108" i="36"/>
  <c r="N108" i="36"/>
  <c r="JX106" i="36"/>
  <c r="JD106" i="36"/>
  <c r="IJ106" i="36"/>
  <c r="HQ106" i="36"/>
  <c r="GZ106" i="36"/>
  <c r="FJ106" i="36"/>
  <c r="EP106" i="36"/>
  <c r="DZ106" i="36"/>
  <c r="DH106" i="36"/>
  <c r="AI106" i="36"/>
  <c r="S106" i="36"/>
  <c r="JX105" i="36"/>
  <c r="JD105" i="36"/>
  <c r="IJ105" i="36"/>
  <c r="HQ105" i="36"/>
  <c r="GZ105" i="36"/>
  <c r="FJ105" i="36"/>
  <c r="EP105" i="36"/>
  <c r="DZ105" i="36"/>
  <c r="DH105" i="36"/>
  <c r="AI105" i="36"/>
  <c r="S105" i="36"/>
  <c r="JX104" i="36"/>
  <c r="JD104" i="36"/>
  <c r="IJ104" i="36"/>
  <c r="HQ104" i="36"/>
  <c r="GZ104" i="36"/>
  <c r="FJ104" i="36"/>
  <c r="EP104" i="36"/>
  <c r="DZ104" i="36"/>
  <c r="DH104" i="36"/>
  <c r="AI104" i="36"/>
  <c r="S104" i="36"/>
  <c r="JX103" i="36"/>
  <c r="JD103" i="36"/>
  <c r="IJ103" i="36"/>
  <c r="HQ103" i="36"/>
  <c r="GZ103" i="36"/>
  <c r="FJ103" i="36"/>
  <c r="EP103" i="36"/>
  <c r="DZ103" i="36"/>
  <c r="DH103" i="36"/>
  <c r="AI103" i="36"/>
  <c r="S103" i="36"/>
  <c r="JX102" i="36"/>
  <c r="JD102" i="36"/>
  <c r="IJ102" i="36"/>
  <c r="HQ102" i="36"/>
  <c r="GZ102" i="36"/>
  <c r="FJ102" i="36"/>
  <c r="EP102" i="36"/>
  <c r="DZ102" i="36"/>
  <c r="DH102" i="36"/>
  <c r="AI102" i="36"/>
  <c r="S102" i="36"/>
  <c r="JX101" i="36"/>
  <c r="JD101" i="36"/>
  <c r="IJ101" i="36"/>
  <c r="HQ101" i="36"/>
  <c r="GZ101" i="36"/>
  <c r="FJ101" i="36"/>
  <c r="EP101" i="36"/>
  <c r="DZ101" i="36"/>
  <c r="DH101" i="36"/>
  <c r="AI101" i="36"/>
  <c r="S101" i="36"/>
  <c r="JX100" i="36"/>
  <c r="JD100" i="36"/>
  <c r="IJ100" i="36"/>
  <c r="HQ100" i="36"/>
  <c r="GZ100" i="36"/>
  <c r="FJ100" i="36"/>
  <c r="EP100" i="36"/>
  <c r="DZ100" i="36"/>
  <c r="DH100" i="36"/>
  <c r="AI100" i="36"/>
  <c r="W100" i="36"/>
  <c r="JX99" i="36"/>
  <c r="JI99" i="36"/>
  <c r="IJ99" i="36"/>
  <c r="HU99" i="36"/>
  <c r="GZ99" i="36"/>
  <c r="GK99" i="36"/>
  <c r="FT99" i="36"/>
  <c r="EZ99" i="36"/>
  <c r="EH99" i="36"/>
  <c r="DP99" i="36"/>
  <c r="BY99" i="36"/>
  <c r="BE99" i="36"/>
  <c r="AQ99" i="36"/>
  <c r="AE99" i="36"/>
  <c r="I99" i="36"/>
  <c r="JS98" i="36"/>
  <c r="IT98" i="36"/>
  <c r="IE98" i="36"/>
  <c r="HI98" i="36"/>
  <c r="GU98" i="36"/>
  <c r="AM98" i="36"/>
  <c r="S98" i="36"/>
  <c r="D98" i="36"/>
  <c r="JD97" i="36"/>
  <c r="IO97" i="36"/>
  <c r="HQ97" i="36"/>
  <c r="HE97" i="36"/>
  <c r="FJ97" i="36"/>
  <c r="EP97" i="36"/>
  <c r="DZ97" i="36"/>
  <c r="DH97" i="36"/>
  <c r="BO97" i="36"/>
  <c r="AA97" i="36"/>
  <c r="N97" i="36"/>
  <c r="FL87" i="36"/>
  <c r="ES87" i="36"/>
  <c r="DT87" i="36"/>
  <c r="CI87" i="36"/>
  <c r="BJ87" i="36"/>
  <c r="LU86" i="36"/>
  <c r="LE86" i="36"/>
  <c r="KD86" i="36"/>
  <c r="ES86" i="36"/>
  <c r="AS86" i="36"/>
  <c r="D86" i="36"/>
  <c r="LK85" i="36"/>
  <c r="KN85" i="36"/>
  <c r="EH85" i="36"/>
  <c r="DT85" i="36"/>
  <c r="BY85" i="36"/>
  <c r="BJ85" i="36"/>
  <c r="AE85" i="36"/>
  <c r="LQ84" i="36"/>
  <c r="KN84" i="36"/>
  <c r="JY84" i="36"/>
  <c r="IU84" i="36"/>
  <c r="GQ84" i="36"/>
  <c r="GE84" i="36"/>
  <c r="EH84" i="36"/>
  <c r="DP84" i="36"/>
  <c r="CT84" i="36"/>
  <c r="AS84" i="36"/>
  <c r="MA83" i="36"/>
  <c r="KY83" i="36"/>
  <c r="KI83" i="36"/>
  <c r="JM83" i="36"/>
  <c r="JA83" i="36"/>
  <c r="HW83" i="36"/>
  <c r="FS83" i="36"/>
  <c r="FE83" i="36"/>
  <c r="ES83" i="36"/>
  <c r="BY83" i="36"/>
  <c r="BE83" i="36"/>
  <c r="AE83" i="36"/>
  <c r="R83" i="36"/>
  <c r="D83" i="36"/>
  <c r="LK82" i="36"/>
  <c r="KS82" i="36"/>
  <c r="IO82" i="36"/>
  <c r="IC82" i="36"/>
  <c r="GX82" i="36"/>
  <c r="DY82" i="36"/>
  <c r="CZ82" i="36"/>
  <c r="LU81" i="36"/>
  <c r="LE81" i="36"/>
  <c r="KD81" i="36"/>
  <c r="JS81" i="36"/>
  <c r="HQ81" i="36"/>
  <c r="HE81" i="36"/>
  <c r="FY81" i="36"/>
  <c r="DF81" i="36"/>
  <c r="CI81" i="36"/>
  <c r="BO81" i="36"/>
  <c r="AL81" i="36"/>
  <c r="LQ80" i="36"/>
  <c r="KN80" i="36"/>
  <c r="JY80" i="36"/>
  <c r="IU80" i="36"/>
  <c r="GQ80" i="36"/>
  <c r="GE80" i="36"/>
  <c r="EH80" i="36"/>
  <c r="DP80" i="36"/>
  <c r="CT80" i="36"/>
  <c r="AS80" i="36"/>
  <c r="MA79" i="36"/>
  <c r="KY79" i="36"/>
  <c r="KI79" i="36"/>
  <c r="JM79" i="36"/>
  <c r="JA79" i="36"/>
  <c r="HW79" i="36"/>
  <c r="FS79" i="36"/>
  <c r="FE79" i="36"/>
  <c r="ES79" i="36"/>
  <c r="BY79" i="36"/>
  <c r="BE79" i="36"/>
  <c r="AE79" i="36"/>
  <c r="R79" i="36"/>
  <c r="D79" i="36"/>
  <c r="LK78" i="36"/>
  <c r="KS78" i="36"/>
  <c r="IO78" i="36"/>
  <c r="IC78" i="36"/>
  <c r="GX78" i="36"/>
  <c r="DY78" i="36"/>
  <c r="CZ78" i="36"/>
  <c r="KY77" i="36"/>
  <c r="KI77" i="36"/>
  <c r="IO77" i="36"/>
  <c r="GQ77" i="36"/>
  <c r="MA74" i="36"/>
  <c r="KY74" i="36"/>
  <c r="KI74" i="36"/>
  <c r="JM74" i="36"/>
  <c r="JA74" i="36"/>
  <c r="HW74" i="36"/>
  <c r="FS74" i="36"/>
  <c r="FE74" i="36"/>
  <c r="ES74" i="36"/>
  <c r="BY74" i="36"/>
  <c r="BE74" i="36"/>
  <c r="AE74" i="36"/>
  <c r="R74" i="36"/>
  <c r="D74" i="36"/>
  <c r="LK73" i="36"/>
  <c r="KS73" i="36"/>
  <c r="IO73" i="36"/>
  <c r="IC73" i="36"/>
  <c r="GX73" i="36"/>
  <c r="DY73" i="36"/>
  <c r="CZ73" i="36"/>
  <c r="LU72" i="36"/>
  <c r="LE72" i="36"/>
  <c r="KD72" i="36"/>
  <c r="JS72" i="36"/>
  <c r="HQ72" i="36"/>
  <c r="HE72" i="36"/>
  <c r="FY72" i="36"/>
  <c r="DF72" i="36"/>
  <c r="CI72" i="36"/>
  <c r="BO72" i="36"/>
  <c r="AL72" i="36"/>
  <c r="LQ71" i="36"/>
  <c r="KN71" i="36"/>
  <c r="JY71" i="36"/>
  <c r="IU71" i="36"/>
  <c r="GQ71" i="36"/>
  <c r="GE71" i="36"/>
  <c r="EH71" i="36"/>
  <c r="DP71" i="36"/>
  <c r="CT71" i="36"/>
  <c r="AS71" i="36"/>
  <c r="MA70" i="36"/>
  <c r="KY70" i="36"/>
  <c r="KI70" i="36"/>
  <c r="JM70" i="36"/>
  <c r="JA70" i="36"/>
  <c r="HW70" i="36"/>
  <c r="FS70" i="36"/>
  <c r="FE70" i="36"/>
  <c r="ES70" i="36"/>
  <c r="BY70" i="36"/>
  <c r="BE70" i="36"/>
  <c r="AE70" i="36"/>
  <c r="R70" i="36"/>
  <c r="D70" i="36"/>
  <c r="LK69" i="36"/>
  <c r="KS69" i="36"/>
  <c r="IO69" i="36"/>
  <c r="IC69" i="36"/>
  <c r="GX69" i="36"/>
  <c r="DY69" i="36"/>
  <c r="CZ69" i="36"/>
  <c r="LU68" i="36"/>
  <c r="LE68" i="36"/>
  <c r="KD68" i="36"/>
  <c r="JS68" i="36"/>
  <c r="HQ68" i="36"/>
  <c r="HE68" i="36"/>
  <c r="FY68" i="36"/>
  <c r="DF68" i="36"/>
  <c r="CI68" i="36"/>
  <c r="BO68" i="36"/>
  <c r="AL68" i="36"/>
  <c r="LQ67" i="36"/>
  <c r="KN67" i="36"/>
  <c r="JY67" i="36"/>
  <c r="IU67" i="36"/>
  <c r="GQ67" i="36"/>
  <c r="GE67" i="36"/>
  <c r="EH67" i="36"/>
  <c r="DP67" i="36"/>
  <c r="CT67" i="36"/>
  <c r="AS67" i="36"/>
  <c r="MA66" i="36"/>
  <c r="KY66" i="36"/>
  <c r="KI66" i="36"/>
  <c r="JM66" i="36"/>
  <c r="JA66" i="36"/>
  <c r="HW66" i="36"/>
  <c r="FS66" i="36"/>
  <c r="FE66" i="36"/>
  <c r="ES66" i="36"/>
  <c r="BY66" i="36"/>
  <c r="BE66" i="36"/>
  <c r="AE66" i="36"/>
  <c r="R66" i="36"/>
  <c r="D66" i="36"/>
  <c r="LU65" i="36"/>
  <c r="LE65" i="36"/>
  <c r="KD65" i="36"/>
  <c r="JM65" i="36"/>
  <c r="HQ65" i="36"/>
  <c r="FS65" i="36"/>
  <c r="FE65" i="36"/>
  <c r="ES65" i="36"/>
  <c r="CZ65" i="36"/>
  <c r="CI65" i="36"/>
  <c r="BO65" i="36"/>
  <c r="AL65" i="36"/>
  <c r="LU63" i="36"/>
  <c r="KS63" i="36"/>
  <c r="KD63" i="36"/>
  <c r="IC63" i="36"/>
  <c r="HQ63" i="36"/>
  <c r="GK63" i="36"/>
  <c r="ED63" i="36"/>
  <c r="DL63" i="36"/>
  <c r="R63" i="36"/>
  <c r="LK62" i="36"/>
  <c r="KI62" i="36"/>
  <c r="JA62" i="36"/>
  <c r="IO62" i="36"/>
  <c r="HK62" i="36"/>
  <c r="FE62" i="36"/>
  <c r="ES62" i="36"/>
  <c r="CD62" i="36"/>
  <c r="BJ62" i="36"/>
  <c r="AS62" i="36"/>
  <c r="AE62" i="36"/>
  <c r="LQ61" i="36"/>
  <c r="KY61" i="36"/>
  <c r="JY61" i="36"/>
  <c r="JM61" i="36"/>
  <c r="II61" i="36"/>
  <c r="GE61" i="36"/>
  <c r="FS61" i="36"/>
  <c r="EL61" i="36"/>
  <c r="DT61" i="36"/>
  <c r="DF61" i="36"/>
  <c r="CT61" i="36"/>
  <c r="X61" i="36"/>
  <c r="LE60" i="36"/>
  <c r="KN60" i="36"/>
  <c r="JG60" i="36"/>
  <c r="HE60" i="36"/>
  <c r="GQ60" i="36"/>
  <c r="FL60" i="36"/>
  <c r="CN60" i="36"/>
  <c r="BT60" i="36"/>
  <c r="AZ60" i="36"/>
  <c r="D60" i="36"/>
  <c r="LU59" i="36"/>
  <c r="KS59" i="36"/>
  <c r="KD59" i="36"/>
  <c r="IC59" i="36"/>
  <c r="HQ59" i="36"/>
  <c r="GK59" i="36"/>
  <c r="ED59" i="36"/>
  <c r="DL59" i="36"/>
  <c r="R59" i="36"/>
  <c r="LK58" i="36"/>
  <c r="KI58" i="36"/>
  <c r="JA58" i="36"/>
  <c r="IO58" i="36"/>
  <c r="HK58" i="36"/>
  <c r="FE58" i="36"/>
  <c r="ES58" i="36"/>
  <c r="CD58" i="36"/>
  <c r="BJ58" i="36"/>
  <c r="AS58" i="36"/>
  <c r="AE58" i="36"/>
  <c r="LQ57" i="36"/>
  <c r="KY57" i="36"/>
  <c r="JY57" i="36"/>
  <c r="JM57" i="36"/>
  <c r="II57" i="36"/>
  <c r="GE57" i="36"/>
  <c r="FS57" i="36"/>
  <c r="EL57" i="36"/>
  <c r="DT57" i="36"/>
  <c r="DF57" i="36"/>
  <c r="CT57" i="36"/>
  <c r="X57" i="36"/>
  <c r="LE56" i="36"/>
  <c r="KN56" i="36"/>
  <c r="JG56" i="36"/>
  <c r="HE56" i="36"/>
  <c r="GQ56" i="36"/>
  <c r="FL56" i="36"/>
  <c r="CN56" i="36"/>
  <c r="BT56" i="36"/>
  <c r="AZ56" i="36"/>
  <c r="D56" i="36"/>
  <c r="LU55" i="36"/>
  <c r="KS55" i="36"/>
  <c r="KD55" i="36"/>
  <c r="IC55" i="36"/>
  <c r="HQ55" i="36"/>
  <c r="GK55" i="36"/>
  <c r="ED55" i="36"/>
  <c r="DL55" i="36"/>
  <c r="KS54" i="36"/>
  <c r="JS54" i="36"/>
  <c r="JA54" i="36"/>
  <c r="II54" i="36"/>
  <c r="HW54" i="36"/>
  <c r="HE54" i="36"/>
  <c r="GK54" i="36"/>
  <c r="FY54" i="36"/>
  <c r="FE54" i="36"/>
  <c r="EL54" i="36"/>
  <c r="DY54" i="36"/>
  <c r="CI54" i="36"/>
  <c r="BJ54" i="36"/>
  <c r="LS44" i="36"/>
  <c r="KZ44" i="36"/>
  <c r="HM44" i="36"/>
  <c r="GT44" i="36"/>
  <c r="GA44" i="36"/>
  <c r="BA44" i="36"/>
  <c r="O44" i="36"/>
  <c r="PL43" i="36"/>
  <c r="LS43" i="36"/>
  <c r="V43" i="36"/>
  <c r="NH42" i="36"/>
  <c r="MQ42" i="36"/>
  <c r="KZ42" i="36"/>
  <c r="JQ42" i="36"/>
  <c r="IS42" i="36"/>
  <c r="HT42" i="36"/>
  <c r="GH42" i="36"/>
  <c r="FI42" i="36"/>
  <c r="EK42" i="36"/>
  <c r="DT42" i="36"/>
  <c r="DC42" i="36"/>
  <c r="NT41" i="36"/>
  <c r="DN41" i="36"/>
  <c r="BZ41" i="36"/>
  <c r="PF40" i="36"/>
  <c r="OM40" i="36"/>
  <c r="OA40" i="36"/>
  <c r="NH40" i="36"/>
  <c r="MQ40" i="36"/>
  <c r="MF40" i="36"/>
  <c r="LL40" i="36"/>
  <c r="KT40" i="36"/>
  <c r="JQ40" i="36"/>
  <c r="IY40" i="36"/>
  <c r="IM40" i="36"/>
  <c r="HT40" i="36"/>
  <c r="DC40" i="36"/>
  <c r="CK40" i="36"/>
  <c r="BZ40" i="36"/>
  <c r="AH40" i="36"/>
  <c r="O40" i="36"/>
  <c r="PF39" i="36"/>
  <c r="MW39" i="36"/>
  <c r="LS39" i="36"/>
  <c r="KZ39" i="36"/>
  <c r="KN39" i="36"/>
  <c r="HA39" i="36"/>
  <c r="AO39" i="36"/>
  <c r="PW38" i="36"/>
  <c r="PL38" i="36"/>
  <c r="NT38" i="36"/>
  <c r="MF38" i="36"/>
  <c r="LS38" i="36"/>
  <c r="KZ38" i="36"/>
  <c r="GH38" i="36"/>
  <c r="FO38" i="36"/>
  <c r="FC38" i="36"/>
  <c r="EK38" i="36"/>
  <c r="BT38" i="36"/>
  <c r="BA38" i="36"/>
  <c r="AO38" i="36"/>
  <c r="NT37" i="36"/>
  <c r="DN37" i="36"/>
  <c r="BZ37" i="36"/>
  <c r="PF36" i="36"/>
  <c r="OM36" i="36"/>
  <c r="OA36" i="36"/>
  <c r="NH36" i="36"/>
  <c r="MQ36" i="36"/>
  <c r="MF36" i="36"/>
  <c r="LL36" i="36"/>
  <c r="KT36" i="36"/>
  <c r="JQ36" i="36"/>
  <c r="IY36" i="36"/>
  <c r="IM36" i="36"/>
  <c r="HT36" i="36"/>
  <c r="DC36" i="36"/>
  <c r="CK36" i="36"/>
  <c r="BZ36" i="36"/>
  <c r="AH36" i="36"/>
  <c r="O36" i="36"/>
  <c r="PF35" i="36"/>
  <c r="MW35" i="36"/>
  <c r="LS35" i="36"/>
  <c r="KZ35" i="36"/>
  <c r="KN35" i="36"/>
  <c r="HA35" i="36"/>
  <c r="AO35" i="36"/>
  <c r="OT34" i="36"/>
  <c r="NT34" i="36"/>
  <c r="MW34" i="36"/>
  <c r="LZ34" i="36"/>
  <c r="GH34" i="36"/>
  <c r="FI34" i="36"/>
  <c r="EK34" i="36"/>
  <c r="DN34" i="36"/>
  <c r="CQ34" i="36"/>
  <c r="BT34" i="36"/>
  <c r="V34" i="36"/>
  <c r="QC31" i="36"/>
  <c r="MF31" i="36"/>
  <c r="LL31" i="36"/>
  <c r="KZ31" i="36"/>
  <c r="JQ31" i="36"/>
  <c r="JE31" i="36"/>
  <c r="IM31" i="36"/>
  <c r="HT31" i="36"/>
  <c r="FU31" i="36"/>
  <c r="FI31" i="36"/>
  <c r="EQ31" i="36"/>
  <c r="DC31" i="36"/>
  <c r="CQ31" i="36"/>
  <c r="BA31" i="36"/>
  <c r="AH31" i="36"/>
  <c r="V31" i="36"/>
  <c r="PW30" i="36"/>
  <c r="GT30" i="36"/>
  <c r="GA30" i="36"/>
  <c r="FO30" i="36"/>
  <c r="EW30" i="36"/>
  <c r="EE30" i="36"/>
  <c r="DT30" i="36"/>
  <c r="BA30" i="36"/>
  <c r="OT29" i="36"/>
  <c r="NN29" i="36"/>
  <c r="KC29" i="36"/>
  <c r="JQ29" i="36"/>
  <c r="IY29" i="36"/>
  <c r="IG29" i="36"/>
  <c r="HT29" i="36"/>
  <c r="GA29" i="36"/>
  <c r="FI29" i="36"/>
  <c r="EW29" i="36"/>
  <c r="EE29" i="36"/>
  <c r="DN29" i="36"/>
  <c r="DC29" i="36"/>
  <c r="CK29" i="36"/>
  <c r="BT29" i="36"/>
  <c r="BH29" i="36"/>
  <c r="O29" i="36"/>
  <c r="OM28" i="36"/>
  <c r="MW28" i="36"/>
  <c r="KC28" i="36"/>
  <c r="JK28" i="36"/>
  <c r="IY28" i="36"/>
  <c r="IG28" i="36"/>
  <c r="HM28" i="36"/>
  <c r="HA28" i="36"/>
  <c r="DN28" i="36"/>
  <c r="CW28" i="36"/>
  <c r="CK28" i="36"/>
  <c r="O28" i="36"/>
  <c r="QC27" i="36"/>
  <c r="MF27" i="36"/>
  <c r="LL27" i="36"/>
  <c r="KZ27" i="36"/>
  <c r="JQ27" i="36"/>
  <c r="JE27" i="36"/>
  <c r="IM27" i="36"/>
  <c r="HT27" i="36"/>
  <c r="FU27" i="36"/>
  <c r="FI27" i="36"/>
  <c r="EQ27" i="36"/>
  <c r="DC27" i="36"/>
  <c r="CQ27" i="36"/>
  <c r="BA27" i="36"/>
  <c r="AH27" i="36"/>
  <c r="V27" i="36"/>
  <c r="PW26" i="36"/>
  <c r="GT26" i="36"/>
  <c r="GA26" i="36"/>
  <c r="FO26" i="36"/>
  <c r="EW26" i="36"/>
  <c r="EE26" i="36"/>
  <c r="DT26" i="36"/>
  <c r="BA26" i="36"/>
  <c r="OT25" i="36"/>
  <c r="NN25" i="36"/>
  <c r="KC25" i="36"/>
  <c r="JQ25" i="36"/>
  <c r="IY25" i="36"/>
  <c r="IG25" i="36"/>
  <c r="HT25" i="36"/>
  <c r="GA25" i="36"/>
  <c r="FI25" i="36"/>
  <c r="EW25" i="36"/>
  <c r="EE25" i="36"/>
  <c r="DN25" i="36"/>
  <c r="DC25" i="36"/>
  <c r="CK25" i="36"/>
  <c r="BT25" i="36"/>
  <c r="BH25" i="36"/>
  <c r="O25" i="36"/>
  <c r="OM24" i="36"/>
  <c r="MW24" i="36"/>
  <c r="KC24" i="36"/>
  <c r="JK24" i="36"/>
  <c r="IY24" i="36"/>
  <c r="IG24" i="36"/>
  <c r="HM24" i="36"/>
  <c r="HA24" i="36"/>
  <c r="DN24" i="36"/>
  <c r="CW24" i="36"/>
  <c r="CK24" i="36"/>
  <c r="O24" i="36"/>
  <c r="QC23" i="36"/>
  <c r="MF23" i="36"/>
  <c r="LL23" i="36"/>
  <c r="KZ23" i="36"/>
  <c r="JQ23" i="36"/>
  <c r="JE23" i="36"/>
  <c r="IM23" i="36"/>
  <c r="HT23" i="36"/>
  <c r="FU23" i="36"/>
  <c r="FI23" i="36"/>
  <c r="EQ23" i="36"/>
  <c r="DC23" i="36"/>
  <c r="CQ23" i="36"/>
  <c r="BA23" i="36"/>
  <c r="AH23" i="36"/>
  <c r="V23" i="36"/>
  <c r="PW22" i="36"/>
  <c r="PL22" i="36"/>
  <c r="OM22" i="36"/>
  <c r="OA22" i="36"/>
  <c r="NN22" i="36"/>
  <c r="LL22" i="36"/>
  <c r="KN22" i="36"/>
  <c r="JQ22" i="36"/>
  <c r="IS22" i="36"/>
  <c r="HT22" i="36"/>
  <c r="EW22" i="36"/>
  <c r="PW20" i="36"/>
  <c r="PF20" i="36"/>
  <c r="OT20" i="36"/>
  <c r="LZ20" i="36"/>
  <c r="LF20" i="36"/>
  <c r="KN20" i="36"/>
  <c r="KC20" i="36"/>
  <c r="JK20" i="36"/>
  <c r="IS20" i="36"/>
  <c r="IG20" i="36"/>
  <c r="HM20" i="36"/>
  <c r="GT20" i="36"/>
  <c r="GH20" i="36"/>
  <c r="FO20" i="36"/>
  <c r="EW20" i="36"/>
  <c r="EK20" i="36"/>
  <c r="CW20" i="36"/>
  <c r="BH20" i="36"/>
  <c r="J20" i="36"/>
  <c r="QC19" i="36"/>
  <c r="LF19" i="36"/>
  <c r="JQ19" i="36"/>
  <c r="HM19" i="36"/>
  <c r="FU19" i="36"/>
  <c r="DT19" i="36"/>
  <c r="DC19" i="36"/>
  <c r="AH19" i="36"/>
  <c r="QC18" i="36"/>
  <c r="PL18" i="36"/>
  <c r="NH18" i="36"/>
  <c r="LS18" i="36"/>
  <c r="JQ18" i="36"/>
  <c r="IA18" i="36"/>
  <c r="GT18" i="36"/>
  <c r="FC18" i="36"/>
  <c r="DC18" i="36"/>
  <c r="AH18" i="36"/>
  <c r="OM17" i="36"/>
  <c r="LS17" i="36"/>
  <c r="IY17" i="36"/>
  <c r="GA17" i="36"/>
  <c r="EK17" i="36"/>
  <c r="CK17" i="36"/>
  <c r="O17" i="36"/>
  <c r="PW16" i="36"/>
  <c r="LZ16" i="36"/>
  <c r="IG16" i="36"/>
  <c r="EK16" i="36"/>
  <c r="DT16" i="36"/>
  <c r="BA16" i="36"/>
  <c r="PF15" i="36"/>
  <c r="LL15" i="36"/>
  <c r="JK15" i="36"/>
  <c r="HT15" i="36"/>
  <c r="FO15" i="36"/>
  <c r="CW15" i="36"/>
  <c r="PF14" i="36"/>
  <c r="NN14" i="36"/>
  <c r="LL14" i="36"/>
  <c r="JW14" i="36"/>
  <c r="HT14" i="36"/>
  <c r="HA14" i="36"/>
  <c r="EW14" i="36"/>
  <c r="BH14" i="36"/>
  <c r="AO14" i="36"/>
  <c r="PL13" i="36"/>
  <c r="OT13" i="36"/>
  <c r="LZ13" i="36"/>
  <c r="JE13" i="36"/>
  <c r="HA13" i="36"/>
  <c r="GH13" i="36"/>
  <c r="EE13" i="36"/>
  <c r="CQ13" i="36"/>
  <c r="AO13" i="36"/>
  <c r="V13" i="36"/>
  <c r="MW12" i="36"/>
  <c r="MF12" i="36"/>
  <c r="KC12" i="36"/>
  <c r="IM12" i="36"/>
  <c r="GH12" i="36"/>
  <c r="EQ12" i="36"/>
  <c r="DN12" i="36"/>
  <c r="NH11" i="36"/>
  <c r="LF11" i="36"/>
  <c r="JQ11" i="36"/>
  <c r="HM11" i="36"/>
  <c r="FU11" i="36"/>
  <c r="DT11" i="36"/>
  <c r="DC11" i="36"/>
  <c r="AH11" i="36"/>
  <c r="BC186" i="36"/>
  <c r="AM186" i="36"/>
  <c r="EP185" i="36"/>
  <c r="AI185" i="36"/>
  <c r="GM184" i="36"/>
  <c r="FV184" i="36"/>
  <c r="DA184" i="36"/>
  <c r="CL184" i="36"/>
  <c r="GX183" i="36"/>
  <c r="DN183" i="36"/>
  <c r="CW183" i="36"/>
  <c r="BG183" i="36"/>
  <c r="AQ183" i="36"/>
  <c r="GQ173" i="36"/>
  <c r="GD173" i="36"/>
  <c r="CT173" i="36"/>
  <c r="T173" i="36"/>
  <c r="GI172" i="36"/>
  <c r="CL172" i="36"/>
  <c r="BG172" i="36"/>
  <c r="Y172" i="36"/>
  <c r="GQ171" i="36"/>
  <c r="GD171" i="36"/>
  <c r="CT171" i="36"/>
  <c r="T171" i="36"/>
  <c r="GI170" i="36"/>
  <c r="CL170" i="36"/>
  <c r="BG170" i="36"/>
  <c r="Y170" i="36"/>
  <c r="GQ169" i="36"/>
  <c r="GD169" i="36"/>
  <c r="CT169" i="36"/>
  <c r="T169" i="36"/>
  <c r="GI168" i="36"/>
  <c r="CL168" i="36"/>
  <c r="BG168" i="36"/>
  <c r="Y168" i="36"/>
  <c r="GQ167" i="36"/>
  <c r="GD167" i="36"/>
  <c r="CT167" i="36"/>
  <c r="T167" i="36"/>
  <c r="GI166" i="36"/>
  <c r="CL166" i="36"/>
  <c r="BG166" i="36"/>
  <c r="Y166" i="36"/>
  <c r="GQ165" i="36"/>
  <c r="GD165" i="36"/>
  <c r="CT165" i="36"/>
  <c r="T165" i="36"/>
  <c r="GI164" i="36"/>
  <c r="CL164" i="36"/>
  <c r="BG164" i="36"/>
  <c r="Y164" i="36"/>
  <c r="GQ163" i="36"/>
  <c r="GD163" i="36"/>
  <c r="CT163" i="36"/>
  <c r="T163" i="36"/>
  <c r="GI160" i="36"/>
  <c r="CL160" i="36"/>
  <c r="BG160" i="36"/>
  <c r="Y160" i="36"/>
  <c r="GQ159" i="36"/>
  <c r="GD159" i="36"/>
  <c r="CT159" i="36"/>
  <c r="T159" i="36"/>
  <c r="GI158" i="36"/>
  <c r="CL158" i="36"/>
  <c r="BG158" i="36"/>
  <c r="Y158" i="36"/>
  <c r="GQ157" i="36"/>
  <c r="GD157" i="36"/>
  <c r="CT157" i="36"/>
  <c r="T157" i="36"/>
  <c r="GI156" i="36"/>
  <c r="CL156" i="36"/>
  <c r="BG156" i="36"/>
  <c r="Y156" i="36"/>
  <c r="GQ155" i="36"/>
  <c r="GD155" i="36"/>
  <c r="CT155" i="36"/>
  <c r="T155" i="36"/>
  <c r="GI154" i="36"/>
  <c r="CL154" i="36"/>
  <c r="BG154" i="36"/>
  <c r="Y154" i="36"/>
  <c r="GQ153" i="36"/>
  <c r="GD153" i="36"/>
  <c r="CT153" i="36"/>
  <c r="GI152" i="36"/>
  <c r="CL152" i="36"/>
  <c r="BG152" i="36"/>
  <c r="Y152" i="36"/>
  <c r="GQ151" i="36"/>
  <c r="GD151" i="36"/>
  <c r="CT151" i="36"/>
  <c r="GI149" i="36"/>
  <c r="CL149" i="36"/>
  <c r="BG149" i="36"/>
  <c r="Y149" i="36"/>
  <c r="GQ148" i="36"/>
  <c r="GD148" i="36"/>
  <c r="CT148" i="36"/>
  <c r="GI147" i="36"/>
  <c r="CL147" i="36"/>
  <c r="BG147" i="36"/>
  <c r="Y147" i="36"/>
  <c r="GQ146" i="36"/>
  <c r="GD146" i="36"/>
  <c r="CT146" i="36"/>
  <c r="GI145" i="36"/>
  <c r="CL145" i="36"/>
  <c r="BG145" i="36"/>
  <c r="Y145" i="36"/>
  <c r="GQ144" i="36"/>
  <c r="GD144" i="36"/>
  <c r="CT144" i="36"/>
  <c r="GI143" i="36"/>
  <c r="CL143" i="36"/>
  <c r="BG143" i="36"/>
  <c r="Y143" i="36"/>
  <c r="GQ142" i="36"/>
  <c r="GD142" i="36"/>
  <c r="CT142" i="36"/>
  <c r="GI141" i="36"/>
  <c r="CL141" i="36"/>
  <c r="BG141" i="36"/>
  <c r="Y141" i="36"/>
  <c r="GQ140" i="36"/>
  <c r="GD140" i="36"/>
  <c r="CT140" i="36"/>
  <c r="JX130" i="36"/>
  <c r="JD130" i="36"/>
  <c r="IJ130" i="36"/>
  <c r="HQ130" i="36"/>
  <c r="GZ130" i="36"/>
  <c r="BT130" i="36"/>
  <c r="AZ130" i="36"/>
  <c r="AI130" i="36"/>
  <c r="S130" i="36"/>
  <c r="JX129" i="36"/>
  <c r="JD129" i="36"/>
  <c r="IJ129" i="36"/>
  <c r="HQ129" i="36"/>
  <c r="GZ129" i="36"/>
  <c r="BT129" i="36"/>
  <c r="AZ129" i="36"/>
  <c r="AI129" i="36"/>
  <c r="S129" i="36"/>
  <c r="JX128" i="36"/>
  <c r="JD128" i="36"/>
  <c r="IJ128" i="36"/>
  <c r="HQ128" i="36"/>
  <c r="GZ128" i="36"/>
  <c r="BT128" i="36"/>
  <c r="AZ128" i="36"/>
  <c r="AI128" i="36"/>
  <c r="S128" i="36"/>
  <c r="JX127" i="36"/>
  <c r="JD127" i="36"/>
  <c r="IJ127" i="36"/>
  <c r="HQ127" i="36"/>
  <c r="GZ127" i="36"/>
  <c r="BT127" i="36"/>
  <c r="AZ127" i="36"/>
  <c r="AI127" i="36"/>
  <c r="S127" i="36"/>
  <c r="JX126" i="36"/>
  <c r="JD126" i="36"/>
  <c r="IJ126" i="36"/>
  <c r="HQ126" i="36"/>
  <c r="GZ126" i="36"/>
  <c r="BT126" i="36"/>
  <c r="AZ126" i="36"/>
  <c r="AI126" i="36"/>
  <c r="S126" i="36"/>
  <c r="JX125" i="36"/>
  <c r="JD125" i="36"/>
  <c r="IJ125" i="36"/>
  <c r="HQ125" i="36"/>
  <c r="GZ125" i="36"/>
  <c r="BT125" i="36"/>
  <c r="AZ125" i="36"/>
  <c r="AI125" i="36"/>
  <c r="S125" i="36"/>
  <c r="JX124" i="36"/>
  <c r="JD124" i="36"/>
  <c r="IJ124" i="36"/>
  <c r="HQ124" i="36"/>
  <c r="GZ124" i="36"/>
  <c r="BT124" i="36"/>
  <c r="AZ124" i="36"/>
  <c r="AI124" i="36"/>
  <c r="S124" i="36"/>
  <c r="JX123" i="36"/>
  <c r="JD123" i="36"/>
  <c r="IJ123" i="36"/>
  <c r="HQ123" i="36"/>
  <c r="GZ123" i="36"/>
  <c r="BT123" i="36"/>
  <c r="AZ123" i="36"/>
  <c r="AI123" i="36"/>
  <c r="S123" i="36"/>
  <c r="JX122" i="36"/>
  <c r="JD122" i="36"/>
  <c r="IJ122" i="36"/>
  <c r="HQ122" i="36"/>
  <c r="GZ122" i="36"/>
  <c r="BT122" i="36"/>
  <c r="AZ122" i="36"/>
  <c r="AI122" i="36"/>
  <c r="S122" i="36"/>
  <c r="JX121" i="36"/>
  <c r="JD121" i="36"/>
  <c r="IJ121" i="36"/>
  <c r="HQ121" i="36"/>
  <c r="GZ121" i="36"/>
  <c r="BT121" i="36"/>
  <c r="AZ121" i="36"/>
  <c r="AI121" i="36"/>
  <c r="S121" i="36"/>
  <c r="JX120" i="36"/>
  <c r="JD120" i="36"/>
  <c r="IJ120" i="36"/>
  <c r="HQ120" i="36"/>
  <c r="GZ120" i="36"/>
  <c r="BT120" i="36"/>
  <c r="AZ120" i="36"/>
  <c r="AI120" i="36"/>
  <c r="S120" i="36"/>
  <c r="FT117" i="36"/>
  <c r="EZ117" i="36"/>
  <c r="EH117" i="36"/>
  <c r="DP117" i="36"/>
  <c r="FT116" i="36"/>
  <c r="EZ116" i="36"/>
  <c r="EH116" i="36"/>
  <c r="DP116" i="36"/>
  <c r="FT115" i="36"/>
  <c r="EZ115" i="36"/>
  <c r="EH115" i="36"/>
  <c r="DP115" i="36"/>
  <c r="FT114" i="36"/>
  <c r="EZ114" i="36"/>
  <c r="EH114" i="36"/>
  <c r="DP114" i="36"/>
  <c r="FT113" i="36"/>
  <c r="EZ113" i="36"/>
  <c r="EH113" i="36"/>
  <c r="DP113" i="36"/>
  <c r="FT112" i="36"/>
  <c r="EZ112" i="36"/>
  <c r="EH112" i="36"/>
  <c r="DP112" i="36"/>
  <c r="FT111" i="36"/>
  <c r="EZ111" i="36"/>
  <c r="EH111" i="36"/>
  <c r="DP111" i="36"/>
  <c r="FT110" i="36"/>
  <c r="EZ110" i="36"/>
  <c r="EH110" i="36"/>
  <c r="DP110" i="36"/>
  <c r="FT109" i="36"/>
  <c r="EZ109" i="36"/>
  <c r="EH109" i="36"/>
  <c r="DP109" i="36"/>
  <c r="FT108" i="36"/>
  <c r="EZ108" i="36"/>
  <c r="EH108" i="36"/>
  <c r="DP108" i="36"/>
  <c r="BO106" i="36"/>
  <c r="BO105" i="36"/>
  <c r="BO104" i="36"/>
  <c r="BO103" i="36"/>
  <c r="BO102" i="36"/>
  <c r="BO101" i="36"/>
  <c r="BO100" i="36"/>
  <c r="AE100" i="36"/>
  <c r="I100" i="36"/>
  <c r="JS99" i="36"/>
  <c r="IT99" i="36"/>
  <c r="IE99" i="36"/>
  <c r="HI99" i="36"/>
  <c r="GU99" i="36"/>
  <c r="AM99" i="36"/>
  <c r="S99" i="36"/>
  <c r="D99" i="36"/>
  <c r="JD98" i="36"/>
  <c r="IO98" i="36"/>
  <c r="HQ98" i="36"/>
  <c r="HE98" i="36"/>
  <c r="FJ98" i="36"/>
  <c r="EP98" i="36"/>
  <c r="DZ98" i="36"/>
  <c r="DH98" i="36"/>
  <c r="BO98" i="36"/>
  <c r="AA98" i="36"/>
  <c r="N98" i="36"/>
  <c r="JN97" i="36"/>
  <c r="IY97" i="36"/>
  <c r="HZ97" i="36"/>
  <c r="HM97" i="36"/>
  <c r="GP97" i="36"/>
  <c r="AI97" i="36"/>
  <c r="W97" i="36"/>
  <c r="LQ87" i="36"/>
  <c r="KS87" i="36"/>
  <c r="JY87" i="36"/>
  <c r="FE87" i="36"/>
  <c r="ED87" i="36"/>
  <c r="DP87" i="36"/>
  <c r="BT87" i="36"/>
  <c r="BE87" i="36"/>
  <c r="AS87" i="36"/>
  <c r="AE87" i="36"/>
  <c r="MA86" i="36"/>
  <c r="LQ86" i="36"/>
  <c r="KN86" i="36"/>
  <c r="JY86" i="36"/>
  <c r="GQ86" i="36"/>
  <c r="FE86" i="36"/>
  <c r="EL86" i="36"/>
  <c r="DT86" i="36"/>
  <c r="CD86" i="36"/>
  <c r="BJ86" i="36"/>
  <c r="AL86" i="36"/>
  <c r="ED85" i="36"/>
  <c r="CI85" i="36"/>
  <c r="BT85" i="36"/>
  <c r="AL85" i="36"/>
  <c r="MA84" i="36"/>
  <c r="KY84" i="36"/>
  <c r="KI84" i="36"/>
  <c r="JM84" i="36"/>
  <c r="JA84" i="36"/>
  <c r="HW84" i="36"/>
  <c r="FS84" i="36"/>
  <c r="FE84" i="36"/>
  <c r="ES84" i="36"/>
  <c r="BY84" i="36"/>
  <c r="BE84" i="36"/>
  <c r="AE84" i="36"/>
  <c r="R84" i="36"/>
  <c r="D84" i="36"/>
  <c r="LK83" i="36"/>
  <c r="KS83" i="36"/>
  <c r="IO83" i="36"/>
  <c r="IC83" i="36"/>
  <c r="GX83" i="36"/>
  <c r="DY83" i="36"/>
  <c r="CZ83" i="36"/>
  <c r="LU82" i="36"/>
  <c r="LE82" i="36"/>
  <c r="KD82" i="36"/>
  <c r="JS82" i="36"/>
  <c r="HQ82" i="36"/>
  <c r="HE82" i="36"/>
  <c r="FY82" i="36"/>
  <c r="DF82" i="36"/>
  <c r="CI82" i="36"/>
  <c r="BO82" i="36"/>
  <c r="AL82" i="36"/>
  <c r="LQ81" i="36"/>
  <c r="KN81" i="36"/>
  <c r="JY81" i="36"/>
  <c r="IU81" i="36"/>
  <c r="GQ81" i="36"/>
  <c r="GE81" i="36"/>
  <c r="EH81" i="36"/>
  <c r="DP81" i="36"/>
  <c r="CT81" i="36"/>
  <c r="AS81" i="36"/>
  <c r="MA80" i="36"/>
  <c r="KY80" i="36"/>
  <c r="KI80" i="36"/>
  <c r="JM80" i="36"/>
  <c r="JA80" i="36"/>
  <c r="HW80" i="36"/>
  <c r="FS80" i="36"/>
  <c r="FE80" i="36"/>
  <c r="ES80" i="36"/>
  <c r="BY80" i="36"/>
  <c r="BE80" i="36"/>
  <c r="AE80" i="36"/>
  <c r="R80" i="36"/>
  <c r="D80" i="36"/>
  <c r="LK79" i="36"/>
  <c r="KS79" i="36"/>
  <c r="IO79" i="36"/>
  <c r="IC79" i="36"/>
  <c r="GX79" i="36"/>
  <c r="DY79" i="36"/>
  <c r="CZ79" i="36"/>
  <c r="LU78" i="36"/>
  <c r="LE78" i="36"/>
  <c r="KD78" i="36"/>
  <c r="JS78" i="36"/>
  <c r="HQ78" i="36"/>
  <c r="HE78" i="36"/>
  <c r="FY78" i="36"/>
  <c r="DF78" i="36"/>
  <c r="CI78" i="36"/>
  <c r="BO78" i="36"/>
  <c r="AL78" i="36"/>
  <c r="MA77" i="36"/>
  <c r="LK77" i="36"/>
  <c r="KS77" i="36"/>
  <c r="JS77" i="36"/>
  <c r="JA77" i="36"/>
  <c r="HW77" i="36"/>
  <c r="HE77" i="36"/>
  <c r="FY77" i="36"/>
  <c r="EH77" i="36"/>
  <c r="DP77" i="36"/>
  <c r="CZ77" i="36"/>
  <c r="CI77" i="36"/>
  <c r="BO77" i="36"/>
  <c r="AL77" i="36"/>
  <c r="LK74" i="36"/>
  <c r="KS74" i="36"/>
  <c r="IO74" i="36"/>
  <c r="IC74" i="36"/>
  <c r="GX74" i="36"/>
  <c r="DY74" i="36"/>
  <c r="CZ74" i="36"/>
  <c r="LU73" i="36"/>
  <c r="LE73" i="36"/>
  <c r="KD73" i="36"/>
  <c r="JS73" i="36"/>
  <c r="HQ73" i="36"/>
  <c r="HE73" i="36"/>
  <c r="FY73" i="36"/>
  <c r="DF73" i="36"/>
  <c r="CI73" i="36"/>
  <c r="BO73" i="36"/>
  <c r="AL73" i="36"/>
  <c r="LQ72" i="36"/>
  <c r="KN72" i="36"/>
  <c r="JY72" i="36"/>
  <c r="IU72" i="36"/>
  <c r="GQ72" i="36"/>
  <c r="GE72" i="36"/>
  <c r="EH72" i="36"/>
  <c r="DP72" i="36"/>
  <c r="CT72" i="36"/>
  <c r="AS72" i="36"/>
  <c r="MA71" i="36"/>
  <c r="KY71" i="36"/>
  <c r="KI71" i="36"/>
  <c r="JM71" i="36"/>
  <c r="JA71" i="36"/>
  <c r="HW71" i="36"/>
  <c r="FS71" i="36"/>
  <c r="FE71" i="36"/>
  <c r="ES71" i="36"/>
  <c r="BY71" i="36"/>
  <c r="BE71" i="36"/>
  <c r="AE71" i="36"/>
  <c r="R71" i="36"/>
  <c r="D71" i="36"/>
  <c r="LK70" i="36"/>
  <c r="KS70" i="36"/>
  <c r="IO70" i="36"/>
  <c r="IC70" i="36"/>
  <c r="GX70" i="36"/>
  <c r="DY70" i="36"/>
  <c r="CZ70" i="36"/>
  <c r="LU69" i="36"/>
  <c r="LE69" i="36"/>
  <c r="KD69" i="36"/>
  <c r="JS69" i="36"/>
  <c r="HQ69" i="36"/>
  <c r="HE69" i="36"/>
  <c r="FY69" i="36"/>
  <c r="DF69" i="36"/>
  <c r="CI69" i="36"/>
  <c r="BO69" i="36"/>
  <c r="AL69" i="36"/>
  <c r="LQ68" i="36"/>
  <c r="KN68" i="36"/>
  <c r="JY68" i="36"/>
  <c r="IU68" i="36"/>
  <c r="GQ68" i="36"/>
  <c r="GE68" i="36"/>
  <c r="EH68" i="36"/>
  <c r="DP68" i="36"/>
  <c r="CT68" i="36"/>
  <c r="AS68" i="36"/>
  <c r="MA67" i="36"/>
  <c r="KY67" i="36"/>
  <c r="KI67" i="36"/>
  <c r="JM67" i="36"/>
  <c r="JA67" i="36"/>
  <c r="HW67" i="36"/>
  <c r="FS67" i="36"/>
  <c r="FE67" i="36"/>
  <c r="ES67" i="36"/>
  <c r="BY67" i="36"/>
  <c r="BE67" i="36"/>
  <c r="AE67" i="36"/>
  <c r="R67" i="36"/>
  <c r="D67" i="36"/>
  <c r="LK66" i="36"/>
  <c r="KS66" i="36"/>
  <c r="IO66" i="36"/>
  <c r="IC66" i="36"/>
  <c r="GX66" i="36"/>
  <c r="DY66" i="36"/>
  <c r="CZ66" i="36"/>
  <c r="LQ65" i="36"/>
  <c r="KN65" i="36"/>
  <c r="JY65" i="36"/>
  <c r="IU65" i="36"/>
  <c r="IC65" i="36"/>
  <c r="GX65" i="36"/>
  <c r="GE65" i="36"/>
  <c r="DY65" i="36"/>
  <c r="CT65" i="36"/>
  <c r="AS65" i="36"/>
  <c r="R65" i="36"/>
  <c r="D65" i="36"/>
  <c r="LE63" i="36"/>
  <c r="KN63" i="36"/>
  <c r="JG63" i="36"/>
  <c r="HE63" i="36"/>
  <c r="GQ63" i="36"/>
  <c r="FL63" i="36"/>
  <c r="CN63" i="36"/>
  <c r="BT63" i="36"/>
  <c r="AZ63" i="36"/>
  <c r="D63" i="36"/>
  <c r="LU62" i="36"/>
  <c r="KS62" i="36"/>
  <c r="KD62" i="36"/>
  <c r="IC62" i="36"/>
  <c r="HQ62" i="36"/>
  <c r="GK62" i="36"/>
  <c r="ED62" i="36"/>
  <c r="DL62" i="36"/>
  <c r="R62" i="36"/>
  <c r="LK61" i="36"/>
  <c r="KI61" i="36"/>
  <c r="JA61" i="36"/>
  <c r="IO61" i="36"/>
  <c r="HK61" i="36"/>
  <c r="FE61" i="36"/>
  <c r="ES61" i="36"/>
  <c r="CD61" i="36"/>
  <c r="BJ61" i="36"/>
  <c r="AS61" i="36"/>
  <c r="AE61" i="36"/>
  <c r="LQ60" i="36"/>
  <c r="KY60" i="36"/>
  <c r="JY60" i="36"/>
  <c r="JM60" i="36"/>
  <c r="II60" i="36"/>
  <c r="GE60" i="36"/>
  <c r="FS60" i="36"/>
  <c r="EL60" i="36"/>
  <c r="DT60" i="36"/>
  <c r="DF60" i="36"/>
  <c r="CT60" i="36"/>
  <c r="X60" i="36"/>
  <c r="LE59" i="36"/>
  <c r="KN59" i="36"/>
  <c r="JG59" i="36"/>
  <c r="HE59" i="36"/>
  <c r="GQ59" i="36"/>
  <c r="FL59" i="36"/>
  <c r="CN59" i="36"/>
  <c r="BT59" i="36"/>
  <c r="AZ59" i="36"/>
  <c r="D59" i="36"/>
  <c r="LU58" i="36"/>
  <c r="KS58" i="36"/>
  <c r="KD58" i="36"/>
  <c r="IC58" i="36"/>
  <c r="HQ58" i="36"/>
  <c r="GK58" i="36"/>
  <c r="ED58" i="36"/>
  <c r="DL58" i="36"/>
  <c r="R58" i="36"/>
  <c r="LK57" i="36"/>
  <c r="KI57" i="36"/>
  <c r="JA57" i="36"/>
  <c r="IO57" i="36"/>
  <c r="HK57" i="36"/>
  <c r="FE57" i="36"/>
  <c r="ES57" i="36"/>
  <c r="CD57" i="36"/>
  <c r="BJ57" i="36"/>
  <c r="AS57" i="36"/>
  <c r="AE57" i="36"/>
  <c r="LQ56" i="36"/>
  <c r="KY56" i="36"/>
  <c r="JY56" i="36"/>
  <c r="JM56" i="36"/>
  <c r="II56" i="36"/>
  <c r="GE56" i="36"/>
  <c r="FS56" i="36"/>
  <c r="EL56" i="36"/>
  <c r="DT56" i="36"/>
  <c r="DF56" i="36"/>
  <c r="CT56" i="36"/>
  <c r="X56" i="36"/>
  <c r="LE55" i="36"/>
  <c r="KN55" i="36"/>
  <c r="JG55" i="36"/>
  <c r="HE55" i="36"/>
  <c r="GQ55" i="36"/>
  <c r="FL55" i="36"/>
  <c r="CN55" i="36"/>
  <c r="BT55" i="36"/>
  <c r="AZ55" i="36"/>
  <c r="AL55" i="36"/>
  <c r="R55" i="36"/>
  <c r="MA54" i="36"/>
  <c r="LE54" i="36"/>
  <c r="KN54" i="36"/>
  <c r="IO54" i="36"/>
  <c r="GQ54" i="36"/>
  <c r="ES54" i="36"/>
  <c r="EH54" i="36"/>
  <c r="DL54" i="36"/>
  <c r="CZ54" i="36"/>
  <c r="BT54" i="36"/>
  <c r="BE54" i="36"/>
  <c r="AS54" i="36"/>
  <c r="X54" i="36"/>
  <c r="D54" i="36"/>
  <c r="OM44" i="36"/>
  <c r="OA44" i="36"/>
  <c r="HA44" i="36"/>
  <c r="GH44" i="36"/>
  <c r="FI44" i="36"/>
  <c r="EK44" i="36"/>
  <c r="NT43" i="36"/>
  <c r="LZ43" i="36"/>
  <c r="KZ43" i="36"/>
  <c r="HM43" i="36"/>
  <c r="GT43" i="36"/>
  <c r="GA43" i="36"/>
  <c r="FC43" i="36"/>
  <c r="EE43" i="36"/>
  <c r="BT43" i="36"/>
  <c r="BA43" i="36"/>
  <c r="J43" i="36"/>
  <c r="MF42" i="36"/>
  <c r="KN42" i="36"/>
  <c r="JW42" i="36"/>
  <c r="IY42" i="36"/>
  <c r="FO42" i="36"/>
  <c r="EQ42" i="36"/>
  <c r="CK42" i="36"/>
  <c r="BT42" i="36"/>
  <c r="BA42" i="36"/>
  <c r="O42" i="36"/>
  <c r="QC41" i="36"/>
  <c r="MQ41" i="36"/>
  <c r="MF41" i="36"/>
  <c r="LL41" i="36"/>
  <c r="KZ41" i="36"/>
  <c r="JQ41" i="36"/>
  <c r="JE41" i="36"/>
  <c r="IM41" i="36"/>
  <c r="HT41" i="36"/>
  <c r="FU41" i="36"/>
  <c r="FI41" i="36"/>
  <c r="EQ41" i="36"/>
  <c r="DC41" i="36"/>
  <c r="CQ41" i="36"/>
  <c r="BA41" i="36"/>
  <c r="AH41" i="36"/>
  <c r="V41" i="36"/>
  <c r="PW40" i="36"/>
  <c r="OT40" i="36"/>
  <c r="MW40" i="36"/>
  <c r="KZ40" i="36"/>
  <c r="JE40" i="36"/>
  <c r="GT40" i="36"/>
  <c r="GA40" i="36"/>
  <c r="FO40" i="36"/>
  <c r="EW40" i="36"/>
  <c r="EE40" i="36"/>
  <c r="DT40" i="36"/>
  <c r="CQ40" i="36"/>
  <c r="BA40" i="36"/>
  <c r="V40" i="36"/>
  <c r="OT39" i="36"/>
  <c r="NN39" i="36"/>
  <c r="LF39" i="36"/>
  <c r="KC39" i="36"/>
  <c r="JQ39" i="36"/>
  <c r="IY39" i="36"/>
  <c r="IG39" i="36"/>
  <c r="HT39" i="36"/>
  <c r="GA39" i="36"/>
  <c r="FI39" i="36"/>
  <c r="EW39" i="36"/>
  <c r="EE39" i="36"/>
  <c r="DN39" i="36"/>
  <c r="DC39" i="36"/>
  <c r="CK39" i="36"/>
  <c r="BT39" i="36"/>
  <c r="BH39" i="36"/>
  <c r="O39" i="36"/>
  <c r="QC38" i="36"/>
  <c r="OM38" i="36"/>
  <c r="NH38" i="36"/>
  <c r="MW38" i="36"/>
  <c r="KN38" i="36"/>
  <c r="KC38" i="36"/>
  <c r="JK38" i="36"/>
  <c r="IY38" i="36"/>
  <c r="IG38" i="36"/>
  <c r="HM38" i="36"/>
  <c r="HA38" i="36"/>
  <c r="FU38" i="36"/>
  <c r="DN38" i="36"/>
  <c r="CW38" i="36"/>
  <c r="CK38" i="36"/>
  <c r="BH38" i="36"/>
  <c r="O38" i="36"/>
  <c r="QC37" i="36"/>
  <c r="MQ37" i="36"/>
  <c r="MF37" i="36"/>
  <c r="LL37" i="36"/>
  <c r="KZ37" i="36"/>
  <c r="JQ37" i="36"/>
  <c r="JE37" i="36"/>
  <c r="IM37" i="36"/>
  <c r="HT37" i="36"/>
  <c r="FU37" i="36"/>
  <c r="FI37" i="36"/>
  <c r="EQ37" i="36"/>
  <c r="DC37" i="36"/>
  <c r="CQ37" i="36"/>
  <c r="BA37" i="36"/>
  <c r="AH37" i="36"/>
  <c r="V37" i="36"/>
  <c r="PW36" i="36"/>
  <c r="OT36" i="36"/>
  <c r="MW36" i="36"/>
  <c r="KZ36" i="36"/>
  <c r="JE36" i="36"/>
  <c r="GT36" i="36"/>
  <c r="GA36" i="36"/>
  <c r="FO36" i="36"/>
  <c r="EW36" i="36"/>
  <c r="EE36" i="36"/>
  <c r="DT36" i="36"/>
  <c r="CQ36" i="36"/>
  <c r="BA36" i="36"/>
  <c r="V36" i="36"/>
  <c r="OT35" i="36"/>
  <c r="NN35" i="36"/>
  <c r="LF35" i="36"/>
  <c r="KC35" i="36"/>
  <c r="JQ35" i="36"/>
  <c r="IY35" i="36"/>
  <c r="IG35" i="36"/>
  <c r="HT35" i="36"/>
  <c r="GA35" i="36"/>
  <c r="FI35" i="36"/>
  <c r="EW35" i="36"/>
  <c r="EE35" i="36"/>
  <c r="DN35" i="36"/>
  <c r="DC35" i="36"/>
  <c r="CK35" i="36"/>
  <c r="BT35" i="36"/>
  <c r="BH35" i="36"/>
  <c r="O35" i="36"/>
  <c r="LL34" i="36"/>
  <c r="KZ34" i="36"/>
  <c r="KN34" i="36"/>
  <c r="KC34" i="36"/>
  <c r="JQ34" i="36"/>
  <c r="JE34" i="36"/>
  <c r="IS34" i="36"/>
  <c r="IG34" i="36"/>
  <c r="HM34" i="36"/>
  <c r="HA34" i="36"/>
  <c r="J34" i="36"/>
  <c r="OM31" i="36"/>
  <c r="OA31" i="36"/>
  <c r="NH31" i="36"/>
  <c r="MW31" i="36"/>
  <c r="LS31" i="36"/>
  <c r="JW31" i="36"/>
  <c r="IA31" i="36"/>
  <c r="GA31" i="36"/>
  <c r="EE31" i="36"/>
  <c r="DT31" i="36"/>
  <c r="BT31" i="36"/>
  <c r="AO31" i="36"/>
  <c r="PL30" i="36"/>
  <c r="NN30" i="36"/>
  <c r="LS30" i="36"/>
  <c r="LF30" i="36"/>
  <c r="KN30" i="36"/>
  <c r="JW30" i="36"/>
  <c r="JK30" i="36"/>
  <c r="IS30" i="36"/>
  <c r="IA30" i="36"/>
  <c r="HM30" i="36"/>
  <c r="GH30" i="36"/>
  <c r="EK30" i="36"/>
  <c r="CW30" i="36"/>
  <c r="AO30" i="36"/>
  <c r="J30" i="36"/>
  <c r="PW29" i="36"/>
  <c r="PL29" i="36"/>
  <c r="MQ29" i="36"/>
  <c r="LZ29" i="36"/>
  <c r="LL29" i="36"/>
  <c r="KT29" i="36"/>
  <c r="IM29" i="36"/>
  <c r="GT29" i="36"/>
  <c r="FO29" i="36"/>
  <c r="DT29" i="36"/>
  <c r="BZ29" i="36"/>
  <c r="AH29" i="36"/>
  <c r="OA28" i="36"/>
  <c r="NN28" i="36"/>
  <c r="LZ28" i="36"/>
  <c r="LF28" i="36"/>
  <c r="KT28" i="36"/>
  <c r="JQ28" i="36"/>
  <c r="HT28" i="36"/>
  <c r="GA28" i="36"/>
  <c r="FI28" i="36"/>
  <c r="EQ28" i="36"/>
  <c r="EE28" i="36"/>
  <c r="DC28" i="36"/>
  <c r="BZ28" i="36"/>
  <c r="OM27" i="36"/>
  <c r="OA27" i="36"/>
  <c r="NH27" i="36"/>
  <c r="MW27" i="36"/>
  <c r="LS27" i="36"/>
  <c r="JW27" i="36"/>
  <c r="IA27" i="36"/>
  <c r="GA27" i="36"/>
  <c r="EE27" i="36"/>
  <c r="DT27" i="36"/>
  <c r="BT27" i="36"/>
  <c r="AO27" i="36"/>
  <c r="PL26" i="36"/>
  <c r="NN26" i="36"/>
  <c r="LS26" i="36"/>
  <c r="LF26" i="36"/>
  <c r="KN26" i="36"/>
  <c r="JW26" i="36"/>
  <c r="JK26" i="36"/>
  <c r="IS26" i="36"/>
  <c r="IA26" i="36"/>
  <c r="HM26" i="36"/>
  <c r="GH26" i="36"/>
  <c r="EK26" i="36"/>
  <c r="CW26" i="36"/>
  <c r="AO26" i="36"/>
  <c r="J26" i="36"/>
  <c r="PW25" i="36"/>
  <c r="PL25" i="36"/>
  <c r="MQ25" i="36"/>
  <c r="LZ25" i="36"/>
  <c r="LL25" i="36"/>
  <c r="KT25" i="36"/>
  <c r="IM25" i="36"/>
  <c r="GT25" i="36"/>
  <c r="FO25" i="36"/>
  <c r="DT25" i="36"/>
  <c r="BZ25" i="36"/>
  <c r="AH25" i="36"/>
  <c r="OA24" i="36"/>
  <c r="NN24" i="36"/>
  <c r="LZ24" i="36"/>
  <c r="LF24" i="36"/>
  <c r="KT24" i="36"/>
  <c r="JQ24" i="36"/>
  <c r="HT24" i="36"/>
  <c r="GA24" i="36"/>
  <c r="FI24" i="36"/>
  <c r="EQ24" i="36"/>
  <c r="EE24" i="36"/>
  <c r="DC24" i="36"/>
  <c r="BZ24" i="36"/>
  <c r="OM23" i="36"/>
  <c r="OA23" i="36"/>
  <c r="NH23" i="36"/>
  <c r="MW23" i="36"/>
  <c r="LS23" i="36"/>
  <c r="JW23" i="36"/>
  <c r="DT23" i="36"/>
  <c r="BT23" i="36"/>
  <c r="MQ22" i="36"/>
  <c r="MF22" i="36"/>
  <c r="GT22" i="36"/>
  <c r="GA22" i="36"/>
  <c r="FO22" i="36"/>
  <c r="DC22" i="36"/>
  <c r="BH22" i="36"/>
  <c r="AH22" i="36"/>
  <c r="O22" i="36"/>
  <c r="NT20" i="36"/>
  <c r="DN20" i="36"/>
  <c r="BZ20" i="36"/>
  <c r="PF19" i="36"/>
  <c r="OM19" i="36"/>
  <c r="OA19" i="36"/>
  <c r="NH19" i="36"/>
  <c r="MQ19" i="36"/>
  <c r="MF19" i="36"/>
  <c r="KN19" i="36"/>
  <c r="IM19" i="36"/>
  <c r="GT19" i="36"/>
  <c r="EQ19" i="36"/>
  <c r="BZ19" i="36"/>
  <c r="BH19" i="36"/>
  <c r="MQ18" i="36"/>
  <c r="KN18" i="36"/>
  <c r="IY18" i="36"/>
  <c r="GA18" i="36"/>
  <c r="CK18" i="36"/>
  <c r="O18" i="36"/>
  <c r="NT17" i="36"/>
  <c r="MQ17" i="36"/>
  <c r="KZ17" i="36"/>
  <c r="JW17" i="36"/>
  <c r="IG17" i="36"/>
  <c r="FI17" i="36"/>
  <c r="BT17" i="36"/>
  <c r="OT16" i="36"/>
  <c r="OA16" i="36"/>
  <c r="LF16" i="36"/>
  <c r="JE16" i="36"/>
  <c r="HM16" i="36"/>
  <c r="FI16" i="36"/>
  <c r="CQ16" i="36"/>
  <c r="BZ16" i="36"/>
  <c r="V16" i="36"/>
  <c r="QC15" i="36"/>
  <c r="OA15" i="36"/>
  <c r="IS15" i="36"/>
  <c r="EW15" i="36"/>
  <c r="BA15" i="36"/>
  <c r="J15" i="36"/>
  <c r="OM14" i="36"/>
  <c r="KT14" i="36"/>
  <c r="IS14" i="36"/>
  <c r="FU14" i="36"/>
  <c r="EE14" i="36"/>
  <c r="J14" i="36"/>
  <c r="NN13" i="36"/>
  <c r="MW13" i="36"/>
  <c r="KT13" i="36"/>
  <c r="KC13" i="36"/>
  <c r="IA13" i="36"/>
  <c r="FC13" i="36"/>
  <c r="DN13" i="36"/>
  <c r="NT12" i="36"/>
  <c r="KZ12" i="36"/>
  <c r="JK12" i="36"/>
  <c r="FO12" i="36"/>
  <c r="CW12" i="36"/>
  <c r="BT12" i="36"/>
  <c r="PW11" i="36"/>
  <c r="MF11" i="36"/>
  <c r="KN11" i="36"/>
  <c r="IM11" i="36"/>
  <c r="GT11" i="36"/>
  <c r="EQ11" i="36"/>
  <c r="BZ11" i="36"/>
  <c r="BH11" i="36"/>
  <c r="GM185" i="36"/>
  <c r="DR185" i="36"/>
  <c r="DA185" i="36"/>
  <c r="CL185" i="36"/>
  <c r="BX185" i="36"/>
  <c r="GR183" i="36"/>
  <c r="EU183" i="36"/>
  <c r="EA183" i="36"/>
  <c r="CF183" i="36"/>
  <c r="BC183" i="36"/>
  <c r="AM183" i="36"/>
  <c r="GM173" i="36"/>
  <c r="DH173" i="36"/>
  <c r="CP173" i="36"/>
  <c r="AE173" i="36"/>
  <c r="EY172" i="36"/>
  <c r="DS172" i="36"/>
  <c r="BR172" i="36"/>
  <c r="I172" i="36"/>
  <c r="GM171" i="36"/>
  <c r="DH171" i="36"/>
  <c r="CP171" i="36"/>
  <c r="AE171" i="36"/>
  <c r="EY170" i="36"/>
  <c r="DS170" i="36"/>
  <c r="BR170" i="36"/>
  <c r="I170" i="36"/>
  <c r="GM169" i="36"/>
  <c r="DH169" i="36"/>
  <c r="CP169" i="36"/>
  <c r="AE169" i="36"/>
  <c r="EY168" i="36"/>
  <c r="DS168" i="36"/>
  <c r="BR168" i="36"/>
  <c r="I168" i="36"/>
  <c r="GM167" i="36"/>
  <c r="DH167" i="36"/>
  <c r="CP167" i="36"/>
  <c r="AE167" i="36"/>
  <c r="EY166" i="36"/>
  <c r="DS166" i="36"/>
  <c r="BR166" i="36"/>
  <c r="I166" i="36"/>
  <c r="GM165" i="36"/>
  <c r="DH165" i="36"/>
  <c r="CP165" i="36"/>
  <c r="AE165" i="36"/>
  <c r="EY164" i="36"/>
  <c r="DS164" i="36"/>
  <c r="BR164" i="36"/>
  <c r="I164" i="36"/>
  <c r="GM163" i="36"/>
  <c r="DH163" i="36"/>
  <c r="CP163" i="36"/>
  <c r="AE163" i="36"/>
  <c r="EY160" i="36"/>
  <c r="DS160" i="36"/>
  <c r="BR160" i="36"/>
  <c r="I160" i="36"/>
  <c r="GM159" i="36"/>
  <c r="DH159" i="36"/>
  <c r="CP159" i="36"/>
  <c r="AE159" i="36"/>
  <c r="EY158" i="36"/>
  <c r="DS158" i="36"/>
  <c r="BR158" i="36"/>
  <c r="I158" i="36"/>
  <c r="GM157" i="36"/>
  <c r="DH157" i="36"/>
  <c r="CP157" i="36"/>
  <c r="AE157" i="36"/>
  <c r="EY156" i="36"/>
  <c r="DS156" i="36"/>
  <c r="BR156" i="36"/>
  <c r="I156" i="36"/>
  <c r="GM155" i="36"/>
  <c r="DH155" i="36"/>
  <c r="CP155" i="36"/>
  <c r="AE155" i="36"/>
  <c r="EY154" i="36"/>
  <c r="DS154" i="36"/>
  <c r="BR154" i="36"/>
  <c r="I154" i="36"/>
  <c r="GM153" i="36"/>
  <c r="DH153" i="36"/>
  <c r="CP153" i="36"/>
  <c r="AE153" i="36"/>
  <c r="BR152" i="36"/>
  <c r="I152" i="36"/>
  <c r="DH151" i="36"/>
  <c r="AE151" i="36"/>
  <c r="BR149" i="36"/>
  <c r="I149" i="36"/>
  <c r="DH148" i="36"/>
  <c r="AE148" i="36"/>
  <c r="BR147" i="36"/>
  <c r="I147" i="36"/>
  <c r="DH146" i="36"/>
  <c r="AE146" i="36"/>
  <c r="BR145" i="36"/>
  <c r="I145" i="36"/>
  <c r="DH144" i="36"/>
  <c r="AE144" i="36"/>
  <c r="BR143" i="36"/>
  <c r="I143" i="36"/>
  <c r="DH142" i="36"/>
  <c r="AE142" i="36"/>
  <c r="BR141" i="36"/>
  <c r="I141" i="36"/>
  <c r="DH140" i="36"/>
  <c r="AE140" i="36"/>
  <c r="FZ130" i="36"/>
  <c r="FE130" i="36"/>
  <c r="EL130" i="36"/>
  <c r="DU130" i="36"/>
  <c r="FZ129" i="36"/>
  <c r="FE129" i="36"/>
  <c r="EL129" i="36"/>
  <c r="DU129" i="36"/>
  <c r="FZ128" i="36"/>
  <c r="FE128" i="36"/>
  <c r="EL128" i="36"/>
  <c r="DU128" i="36"/>
  <c r="FZ127" i="36"/>
  <c r="FE127" i="36"/>
  <c r="EL127" i="36"/>
  <c r="DU127" i="36"/>
  <c r="FZ126" i="36"/>
  <c r="FE126" i="36"/>
  <c r="EL126" i="36"/>
  <c r="DU126" i="36"/>
  <c r="FZ125" i="36"/>
  <c r="FE125" i="36"/>
  <c r="EL125" i="36"/>
  <c r="DU125" i="36"/>
  <c r="FZ124" i="36"/>
  <c r="FE124" i="36"/>
  <c r="EL124" i="36"/>
  <c r="DU124" i="36"/>
  <c r="FZ123" i="36"/>
  <c r="FE123" i="36"/>
  <c r="EL123" i="36"/>
  <c r="DU123" i="36"/>
  <c r="FZ122" i="36"/>
  <c r="FE122" i="36"/>
  <c r="EL122" i="36"/>
  <c r="DU122" i="36"/>
  <c r="FZ121" i="36"/>
  <c r="FE121" i="36"/>
  <c r="EL121" i="36"/>
  <c r="DU121" i="36"/>
  <c r="FZ120" i="36"/>
  <c r="FE120" i="36"/>
  <c r="EL120" i="36"/>
  <c r="DU120" i="36"/>
  <c r="JI117" i="36"/>
  <c r="IO117" i="36"/>
  <c r="HU117" i="36"/>
  <c r="HE117" i="36"/>
  <c r="GK117" i="36"/>
  <c r="BY117" i="36"/>
  <c r="BE117" i="36"/>
  <c r="AM117" i="36"/>
  <c r="W117" i="36"/>
  <c r="D117" i="36"/>
  <c r="JI116" i="36"/>
  <c r="IO116" i="36"/>
  <c r="HU116" i="36"/>
  <c r="HE116" i="36"/>
  <c r="GK116" i="36"/>
  <c r="BY116" i="36"/>
  <c r="BE116" i="36"/>
  <c r="AM116" i="36"/>
  <c r="W116" i="36"/>
  <c r="D116" i="36"/>
  <c r="JI115" i="36"/>
  <c r="IO115" i="36"/>
  <c r="HU115" i="36"/>
  <c r="HE115" i="36"/>
  <c r="GK115" i="36"/>
  <c r="BY115" i="36"/>
  <c r="BE115" i="36"/>
  <c r="AM115" i="36"/>
  <c r="W115" i="36"/>
  <c r="D115" i="36"/>
  <c r="JI114" i="36"/>
  <c r="IO114" i="36"/>
  <c r="HU114" i="36"/>
  <c r="HE114" i="36"/>
  <c r="GK114" i="36"/>
  <c r="BY114" i="36"/>
  <c r="BE114" i="36"/>
  <c r="AM114" i="36"/>
  <c r="W114" i="36"/>
  <c r="D114" i="36"/>
  <c r="JI113" i="36"/>
  <c r="IO113" i="36"/>
  <c r="HU113" i="36"/>
  <c r="HE113" i="36"/>
  <c r="GK113" i="36"/>
  <c r="BY113" i="36"/>
  <c r="BE113" i="36"/>
  <c r="AM113" i="36"/>
  <c r="W113" i="36"/>
  <c r="D113" i="36"/>
  <c r="JI112" i="36"/>
  <c r="IO112" i="36"/>
  <c r="HU112" i="36"/>
  <c r="HE112" i="36"/>
  <c r="GK112" i="36"/>
  <c r="BY112" i="36"/>
  <c r="BE112" i="36"/>
  <c r="AM112" i="36"/>
  <c r="W112" i="36"/>
  <c r="D112" i="36"/>
  <c r="JI111" i="36"/>
  <c r="IO111" i="36"/>
  <c r="HU111" i="36"/>
  <c r="HE111" i="36"/>
  <c r="GK111" i="36"/>
  <c r="BY111" i="36"/>
  <c r="BE111" i="36"/>
  <c r="AM111" i="36"/>
  <c r="W111" i="36"/>
  <c r="D111" i="36"/>
  <c r="JI110" i="36"/>
  <c r="IO110" i="36"/>
  <c r="HU110" i="36"/>
  <c r="HE110" i="36"/>
  <c r="GK110" i="36"/>
  <c r="BY110" i="36"/>
  <c r="BE110" i="36"/>
  <c r="AM110" i="36"/>
  <c r="W110" i="36"/>
  <c r="D110" i="36"/>
  <c r="JI109" i="36"/>
  <c r="IO109" i="36"/>
  <c r="HU109" i="36"/>
  <c r="HE109" i="36"/>
  <c r="GK109" i="36"/>
  <c r="BY109" i="36"/>
  <c r="BE109" i="36"/>
  <c r="AM109" i="36"/>
  <c r="W109" i="36"/>
  <c r="D109" i="36"/>
  <c r="JI108" i="36"/>
  <c r="IO108" i="36"/>
  <c r="HU108" i="36"/>
  <c r="HE108" i="36"/>
  <c r="GK108" i="36"/>
  <c r="BY108" i="36"/>
  <c r="BE108" i="36"/>
  <c r="AM108" i="36"/>
  <c r="W108" i="36"/>
  <c r="D108" i="36"/>
  <c r="JN106" i="36"/>
  <c r="IT106" i="36"/>
  <c r="HZ106" i="36"/>
  <c r="HI106" i="36"/>
  <c r="GP106" i="36"/>
  <c r="FT106" i="36"/>
  <c r="EZ106" i="36"/>
  <c r="EH106" i="36"/>
  <c r="DP106" i="36"/>
  <c r="AQ106" i="36"/>
  <c r="AA106" i="36"/>
  <c r="I106" i="36"/>
  <c r="JN105" i="36"/>
  <c r="IT105" i="36"/>
  <c r="HZ105" i="36"/>
  <c r="HI105" i="36"/>
  <c r="GP105" i="36"/>
  <c r="FT105" i="36"/>
  <c r="EZ105" i="36"/>
  <c r="EH105" i="36"/>
  <c r="DP105" i="36"/>
  <c r="AQ105" i="36"/>
  <c r="AA105" i="36"/>
  <c r="I105" i="36"/>
  <c r="JN104" i="36"/>
  <c r="IT104" i="36"/>
  <c r="HZ104" i="36"/>
  <c r="HI104" i="36"/>
  <c r="GP104" i="36"/>
  <c r="FT104" i="36"/>
  <c r="EZ104" i="36"/>
  <c r="EH104" i="36"/>
  <c r="DP104" i="36"/>
  <c r="AQ104" i="36"/>
  <c r="AA104" i="36"/>
  <c r="I104" i="36"/>
  <c r="JN103" i="36"/>
  <c r="IT103" i="36"/>
  <c r="HZ103" i="36"/>
  <c r="HI103" i="36"/>
  <c r="GP103" i="36"/>
  <c r="FT103" i="36"/>
  <c r="EZ103" i="36"/>
  <c r="EH103" i="36"/>
  <c r="DP103" i="36"/>
  <c r="AQ103" i="36"/>
  <c r="AA103" i="36"/>
  <c r="I103" i="36"/>
  <c r="JN102" i="36"/>
  <c r="IT102" i="36"/>
  <c r="HZ102" i="36"/>
  <c r="HI102" i="36"/>
  <c r="GP102" i="36"/>
  <c r="FT102" i="36"/>
  <c r="EZ102" i="36"/>
  <c r="EH102" i="36"/>
  <c r="DP102" i="36"/>
  <c r="AQ102" i="36"/>
  <c r="AA102" i="36"/>
  <c r="I102" i="36"/>
  <c r="JN101" i="36"/>
  <c r="IT101" i="36"/>
  <c r="HZ101" i="36"/>
  <c r="HI101" i="36"/>
  <c r="GP101" i="36"/>
  <c r="FT101" i="36"/>
  <c r="EZ101" i="36"/>
  <c r="EH101" i="36"/>
  <c r="DP101" i="36"/>
  <c r="AQ101" i="36"/>
  <c r="AA101" i="36"/>
  <c r="I101" i="36"/>
  <c r="JN100" i="36"/>
  <c r="IT100" i="36"/>
  <c r="HZ100" i="36"/>
  <c r="HI100" i="36"/>
  <c r="GP100" i="36"/>
  <c r="FT100" i="36"/>
  <c r="EZ100" i="36"/>
  <c r="EH100" i="36"/>
  <c r="DP100" i="36"/>
  <c r="AQ100" i="36"/>
  <c r="S100" i="36"/>
  <c r="D100" i="36"/>
  <c r="JD99" i="36"/>
  <c r="IO99" i="36"/>
  <c r="HQ99" i="36"/>
  <c r="HE99" i="36"/>
  <c r="FJ99" i="36"/>
  <c r="EP99" i="36"/>
  <c r="DZ99" i="36"/>
  <c r="DH99" i="36"/>
  <c r="BO99" i="36"/>
  <c r="AA99" i="36"/>
  <c r="N99" i="36"/>
  <c r="JN98" i="36"/>
  <c r="IY98" i="36"/>
  <c r="HZ98" i="36"/>
  <c r="HM98" i="36"/>
  <c r="GP98" i="36"/>
  <c r="AI98" i="36"/>
  <c r="W98" i="36"/>
  <c r="JX97" i="36"/>
  <c r="JI97" i="36"/>
  <c r="IJ97" i="36"/>
  <c r="HU97" i="36"/>
  <c r="GZ97" i="36"/>
  <c r="GK97" i="36"/>
  <c r="FT97" i="36"/>
  <c r="EZ97" i="36"/>
  <c r="EH97" i="36"/>
  <c r="DP97" i="36"/>
  <c r="BY97" i="36"/>
  <c r="BE97" i="36"/>
  <c r="AQ97" i="36"/>
  <c r="AE97" i="36"/>
  <c r="I97" i="36"/>
  <c r="GX87" i="36"/>
  <c r="EL87" i="36"/>
  <c r="DY87" i="36"/>
  <c r="CD87" i="36"/>
  <c r="BO87" i="36"/>
  <c r="D87" i="36"/>
  <c r="KY86" i="36"/>
  <c r="KI86" i="36"/>
  <c r="AE86" i="36"/>
  <c r="LU85" i="36"/>
  <c r="KY85" i="36"/>
  <c r="KD85" i="36"/>
  <c r="EL85" i="36"/>
  <c r="DP85" i="36"/>
  <c r="CD85" i="36"/>
  <c r="BE85" i="36"/>
  <c r="AS85" i="36"/>
  <c r="D85" i="36"/>
  <c r="LK84" i="36"/>
  <c r="KS84" i="36"/>
  <c r="IO84" i="36"/>
  <c r="IC84" i="36"/>
  <c r="GX84" i="36"/>
  <c r="DY84" i="36"/>
  <c r="CZ84" i="36"/>
  <c r="LU83" i="36"/>
  <c r="LE83" i="36"/>
  <c r="KD83" i="36"/>
  <c r="JS83" i="36"/>
  <c r="HQ83" i="36"/>
  <c r="HE83" i="36"/>
  <c r="FY83" i="36"/>
  <c r="DF83" i="36"/>
  <c r="CI83" i="36"/>
  <c r="BO83" i="36"/>
  <c r="AL83" i="36"/>
  <c r="LQ82" i="36"/>
  <c r="KN82" i="36"/>
  <c r="JY82" i="36"/>
  <c r="IU82" i="36"/>
  <c r="GQ82" i="36"/>
  <c r="GE82" i="36"/>
  <c r="EH82" i="36"/>
  <c r="DP82" i="36"/>
  <c r="CT82" i="36"/>
  <c r="AS82" i="36"/>
  <c r="MA81" i="36"/>
  <c r="KY81" i="36"/>
  <c r="KI81" i="36"/>
  <c r="JM81" i="36"/>
  <c r="JA81" i="36"/>
  <c r="HW81" i="36"/>
  <c r="FS81" i="36"/>
  <c r="FE81" i="36"/>
  <c r="ES81" i="36"/>
  <c r="BY81" i="36"/>
  <c r="BE81" i="36"/>
  <c r="AE81" i="36"/>
  <c r="R81" i="36"/>
  <c r="D81" i="36"/>
  <c r="LK80" i="36"/>
  <c r="KS80" i="36"/>
  <c r="IO80" i="36"/>
  <c r="IC80" i="36"/>
  <c r="GX80" i="36"/>
  <c r="DY80" i="36"/>
  <c r="CZ80" i="36"/>
  <c r="LU79" i="36"/>
  <c r="LE79" i="36"/>
  <c r="KD79" i="36"/>
  <c r="JS79" i="36"/>
  <c r="HQ79" i="36"/>
  <c r="HE79" i="36"/>
  <c r="FY79" i="36"/>
  <c r="DF79" i="36"/>
  <c r="CI79" i="36"/>
  <c r="BO79" i="36"/>
  <c r="AL79" i="36"/>
  <c r="LQ78" i="36"/>
  <c r="KN78" i="36"/>
  <c r="JY78" i="36"/>
  <c r="IU78" i="36"/>
  <c r="GQ78" i="36"/>
  <c r="GE78" i="36"/>
  <c r="EH78" i="36"/>
  <c r="DP78" i="36"/>
  <c r="CT78" i="36"/>
  <c r="AS78" i="36"/>
  <c r="LU77" i="36"/>
  <c r="LE77" i="36"/>
  <c r="KD77" i="36"/>
  <c r="JM77" i="36"/>
  <c r="HQ77" i="36"/>
  <c r="FS77" i="36"/>
  <c r="FE77" i="36"/>
  <c r="ES77" i="36"/>
  <c r="CT77" i="36"/>
  <c r="AS77" i="36"/>
  <c r="R77" i="36"/>
  <c r="D77" i="36"/>
  <c r="LU74" i="36"/>
  <c r="LE74" i="36"/>
  <c r="KD74" i="36"/>
  <c r="JS74" i="36"/>
  <c r="HQ74" i="36"/>
  <c r="HE74" i="36"/>
  <c r="FY74" i="36"/>
  <c r="DF74" i="36"/>
  <c r="CI74" i="36"/>
  <c r="BO74" i="36"/>
  <c r="AL74" i="36"/>
  <c r="LQ73" i="36"/>
  <c r="KN73" i="36"/>
  <c r="JY73" i="36"/>
  <c r="IU73" i="36"/>
  <c r="GQ73" i="36"/>
  <c r="GE73" i="36"/>
  <c r="EH73" i="36"/>
  <c r="DP73" i="36"/>
  <c r="CT73" i="36"/>
  <c r="AS73" i="36"/>
  <c r="MA72" i="36"/>
  <c r="KY72" i="36"/>
  <c r="KI72" i="36"/>
  <c r="JM72" i="36"/>
  <c r="JA72" i="36"/>
  <c r="HW72" i="36"/>
  <c r="FS72" i="36"/>
  <c r="FE72" i="36"/>
  <c r="ES72" i="36"/>
  <c r="BY72" i="36"/>
  <c r="BE72" i="36"/>
  <c r="AE72" i="36"/>
  <c r="R72" i="36"/>
  <c r="D72" i="36"/>
  <c r="LK71" i="36"/>
  <c r="KS71" i="36"/>
  <c r="IO71" i="36"/>
  <c r="IC71" i="36"/>
  <c r="GX71" i="36"/>
  <c r="DY71" i="36"/>
  <c r="CZ71" i="36"/>
  <c r="LU70" i="36"/>
  <c r="LE70" i="36"/>
  <c r="KD70" i="36"/>
  <c r="JS70" i="36"/>
  <c r="HQ70" i="36"/>
  <c r="HE70" i="36"/>
  <c r="FY70" i="36"/>
  <c r="DF70" i="36"/>
  <c r="CI70" i="36"/>
  <c r="BO70" i="36"/>
  <c r="AL70" i="36"/>
  <c r="LQ69" i="36"/>
  <c r="KN69" i="36"/>
  <c r="JY69" i="36"/>
  <c r="IU69" i="36"/>
  <c r="GQ69" i="36"/>
  <c r="GE69" i="36"/>
  <c r="EH69" i="36"/>
  <c r="DP69" i="36"/>
  <c r="CT69" i="36"/>
  <c r="AS69" i="36"/>
  <c r="MA68" i="36"/>
  <c r="KY68" i="36"/>
  <c r="KI68" i="36"/>
  <c r="JM68" i="36"/>
  <c r="JA68" i="36"/>
  <c r="HW68" i="36"/>
  <c r="FS68" i="36"/>
  <c r="FE68" i="36"/>
  <c r="ES68" i="36"/>
  <c r="BY68" i="36"/>
  <c r="BE68" i="36"/>
  <c r="AE68" i="36"/>
  <c r="R68" i="36"/>
  <c r="D68" i="36"/>
  <c r="LK67" i="36"/>
  <c r="KS67" i="36"/>
  <c r="IO67" i="36"/>
  <c r="IC67" i="36"/>
  <c r="GX67" i="36"/>
  <c r="DY67" i="36"/>
  <c r="CZ67" i="36"/>
  <c r="LU66" i="36"/>
  <c r="LE66" i="36"/>
  <c r="KD66" i="36"/>
  <c r="JS66" i="36"/>
  <c r="HQ66" i="36"/>
  <c r="HE66" i="36"/>
  <c r="FY66" i="36"/>
  <c r="DF66" i="36"/>
  <c r="CI66" i="36"/>
  <c r="BO66" i="36"/>
  <c r="AL66" i="36"/>
  <c r="MA65" i="36"/>
  <c r="KY65" i="36"/>
  <c r="KI65" i="36"/>
  <c r="IO65" i="36"/>
  <c r="GQ65" i="36"/>
  <c r="DF65" i="36"/>
  <c r="BY65" i="36"/>
  <c r="BE65" i="36"/>
  <c r="AE65" i="36"/>
  <c r="LQ63" i="36"/>
  <c r="KY63" i="36"/>
  <c r="JY63" i="36"/>
  <c r="JM63" i="36"/>
  <c r="II63" i="36"/>
  <c r="GE63" i="36"/>
  <c r="FS63" i="36"/>
  <c r="EL63" i="36"/>
  <c r="DT63" i="36"/>
  <c r="DF63" i="36"/>
  <c r="CT63" i="36"/>
  <c r="X63" i="36"/>
  <c r="LE62" i="36"/>
  <c r="KN62" i="36"/>
  <c r="JG62" i="36"/>
  <c r="HE62" i="36"/>
  <c r="GQ62" i="36"/>
  <c r="FL62" i="36"/>
  <c r="CN62" i="36"/>
  <c r="BT62" i="36"/>
  <c r="AZ62" i="36"/>
  <c r="D62" i="36"/>
  <c r="LU61" i="36"/>
  <c r="KS61" i="36"/>
  <c r="KD61" i="36"/>
  <c r="IC61" i="36"/>
  <c r="HQ61" i="36"/>
  <c r="GK61" i="36"/>
  <c r="ED61" i="36"/>
  <c r="DL61" i="36"/>
  <c r="R61" i="36"/>
  <c r="LK60" i="36"/>
  <c r="KI60" i="36"/>
  <c r="JA60" i="36"/>
  <c r="IO60" i="36"/>
  <c r="HK60" i="36"/>
  <c r="FE60" i="36"/>
  <c r="ES60" i="36"/>
  <c r="CD60" i="36"/>
  <c r="BJ60" i="36"/>
  <c r="AS60" i="36"/>
  <c r="AE60" i="36"/>
  <c r="LQ59" i="36"/>
  <c r="KY59" i="36"/>
  <c r="JY59" i="36"/>
  <c r="JM59" i="36"/>
  <c r="II59" i="36"/>
  <c r="GE59" i="36"/>
  <c r="FS59" i="36"/>
  <c r="EL59" i="36"/>
  <c r="DT59" i="36"/>
  <c r="DF59" i="36"/>
  <c r="CT59" i="36"/>
  <c r="X59" i="36"/>
  <c r="LE58" i="36"/>
  <c r="KN58" i="36"/>
  <c r="JG58" i="36"/>
  <c r="HE58" i="36"/>
  <c r="GQ58" i="36"/>
  <c r="FL58" i="36"/>
  <c r="CN58" i="36"/>
  <c r="BT58" i="36"/>
  <c r="AZ58" i="36"/>
  <c r="D58" i="36"/>
  <c r="LU57" i="36"/>
  <c r="KS57" i="36"/>
  <c r="KD57" i="36"/>
  <c r="IC57" i="36"/>
  <c r="HQ57" i="36"/>
  <c r="GK57" i="36"/>
  <c r="ED57" i="36"/>
  <c r="DL57" i="36"/>
  <c r="R57" i="36"/>
  <c r="LK56" i="36"/>
  <c r="KI56" i="36"/>
  <c r="JA56" i="36"/>
  <c r="IO56" i="36"/>
  <c r="HK56" i="36"/>
  <c r="FE56" i="36"/>
  <c r="ES56" i="36"/>
  <c r="CD56" i="36"/>
  <c r="BJ56" i="36"/>
  <c r="AS56" i="36"/>
  <c r="AE56" i="36"/>
  <c r="LQ55" i="36"/>
  <c r="KY55" i="36"/>
  <c r="JY55" i="36"/>
  <c r="JM55" i="36"/>
  <c r="II55" i="36"/>
  <c r="GE55" i="36"/>
  <c r="FS55" i="36"/>
  <c r="EL55" i="36"/>
  <c r="DT55" i="36"/>
  <c r="DF55" i="36"/>
  <c r="CT55" i="36"/>
  <c r="LQ54" i="36"/>
  <c r="KY54" i="36"/>
  <c r="JY54" i="36"/>
  <c r="JG54" i="36"/>
  <c r="IU54" i="36"/>
  <c r="IC54" i="36"/>
  <c r="HK54" i="36"/>
  <c r="GX54" i="36"/>
  <c r="GE54" i="36"/>
  <c r="FL54" i="36"/>
  <c r="DT54" i="36"/>
  <c r="CD54" i="36"/>
  <c r="BO54" i="36"/>
  <c r="AE54" i="36"/>
  <c r="PL44" i="36"/>
  <c r="OT44" i="36"/>
  <c r="KN44" i="36"/>
  <c r="IS44" i="36"/>
  <c r="HT44" i="36"/>
  <c r="FO44" i="36"/>
  <c r="EQ44" i="36"/>
  <c r="DN44" i="36"/>
  <c r="V44" i="36"/>
  <c r="J44" i="36"/>
  <c r="MF43" i="36"/>
  <c r="HT43" i="36"/>
  <c r="HA43" i="36"/>
  <c r="GH43" i="36"/>
  <c r="FI43" i="36"/>
  <c r="EK43" i="36"/>
  <c r="BZ43" i="36"/>
  <c r="PW42" i="36"/>
  <c r="PF42" i="36"/>
  <c r="OM42" i="36"/>
  <c r="NT42" i="36"/>
  <c r="LL42" i="36"/>
  <c r="KC42" i="36"/>
  <c r="JE42" i="36"/>
  <c r="FU42" i="36"/>
  <c r="EW42" i="36"/>
  <c r="CQ42" i="36"/>
  <c r="BZ42" i="36"/>
  <c r="BH42" i="36"/>
  <c r="V42" i="36"/>
  <c r="OM41" i="36"/>
  <c r="OA41" i="36"/>
  <c r="NH41" i="36"/>
  <c r="MW41" i="36"/>
  <c r="LS41" i="36"/>
  <c r="JW41" i="36"/>
  <c r="IA41" i="36"/>
  <c r="GA41" i="36"/>
  <c r="EE41" i="36"/>
  <c r="DT41" i="36"/>
  <c r="BT41" i="36"/>
  <c r="AO41" i="36"/>
  <c r="PL40" i="36"/>
  <c r="NN40" i="36"/>
  <c r="LS40" i="36"/>
  <c r="LF40" i="36"/>
  <c r="KN40" i="36"/>
  <c r="JW40" i="36"/>
  <c r="JK40" i="36"/>
  <c r="IS40" i="36"/>
  <c r="IA40" i="36"/>
  <c r="HM40" i="36"/>
  <c r="GH40" i="36"/>
  <c r="EK40" i="36"/>
  <c r="CW40" i="36"/>
  <c r="AO40" i="36"/>
  <c r="J40" i="36"/>
  <c r="PW39" i="36"/>
  <c r="PL39" i="36"/>
  <c r="MQ39" i="36"/>
  <c r="LZ39" i="36"/>
  <c r="LL39" i="36"/>
  <c r="KT39" i="36"/>
  <c r="IM39" i="36"/>
  <c r="GT39" i="36"/>
  <c r="FO39" i="36"/>
  <c r="DT39" i="36"/>
  <c r="BZ39" i="36"/>
  <c r="AH39" i="36"/>
  <c r="OA38" i="36"/>
  <c r="NN38" i="36"/>
  <c r="LZ38" i="36"/>
  <c r="LF38" i="36"/>
  <c r="KT38" i="36"/>
  <c r="JQ38" i="36"/>
  <c r="HT38" i="36"/>
  <c r="GA38" i="36"/>
  <c r="FI38" i="36"/>
  <c r="EQ38" i="36"/>
  <c r="EE38" i="36"/>
  <c r="DC38" i="36"/>
  <c r="BZ38" i="36"/>
  <c r="OM37" i="36"/>
  <c r="OA37" i="36"/>
  <c r="NH37" i="36"/>
  <c r="MW37" i="36"/>
  <c r="LS37" i="36"/>
  <c r="JW37" i="36"/>
  <c r="IA37" i="36"/>
  <c r="GA37" i="36"/>
  <c r="EE37" i="36"/>
  <c r="DT37" i="36"/>
  <c r="BT37" i="36"/>
  <c r="AO37" i="36"/>
  <c r="PL36" i="36"/>
  <c r="NN36" i="36"/>
  <c r="LS36" i="36"/>
  <c r="LF36" i="36"/>
  <c r="KN36" i="36"/>
  <c r="JW36" i="36"/>
  <c r="JK36" i="36"/>
  <c r="IS36" i="36"/>
  <c r="IA36" i="36"/>
  <c r="HM36" i="36"/>
  <c r="GH36" i="36"/>
  <c r="EK36" i="36"/>
  <c r="CW36" i="36"/>
  <c r="AO36" i="36"/>
  <c r="J36" i="36"/>
  <c r="PW35" i="36"/>
  <c r="PL35" i="36"/>
  <c r="MQ35" i="36"/>
  <c r="LZ35" i="36"/>
  <c r="LL35" i="36"/>
  <c r="KT35" i="36"/>
  <c r="IM35" i="36"/>
  <c r="GT35" i="36"/>
  <c r="FO35" i="36"/>
  <c r="DT35" i="36"/>
  <c r="BZ35" i="36"/>
  <c r="AH35" i="36"/>
  <c r="PW34" i="36"/>
  <c r="PL34" i="36"/>
  <c r="OM34" i="36"/>
  <c r="OA34" i="36"/>
  <c r="NN34" i="36"/>
  <c r="MQ34" i="36"/>
  <c r="MF34" i="36"/>
  <c r="LS34" i="36"/>
  <c r="HT34" i="36"/>
  <c r="GA34" i="36"/>
  <c r="FO34" i="36"/>
  <c r="FC34" i="36"/>
  <c r="EQ34" i="36"/>
  <c r="EE34" i="36"/>
  <c r="DT34" i="36"/>
  <c r="CW34" i="36"/>
  <c r="CK34" i="36"/>
  <c r="BZ34" i="36"/>
  <c r="BA34" i="36"/>
  <c r="AO34" i="36"/>
  <c r="O34" i="36"/>
  <c r="PW31" i="36"/>
  <c r="PF31" i="36"/>
  <c r="OT31" i="36"/>
  <c r="NN31" i="36"/>
  <c r="LZ31" i="36"/>
  <c r="LF31" i="36"/>
  <c r="KN31" i="36"/>
  <c r="KC31" i="36"/>
  <c r="JK31" i="36"/>
  <c r="IS31" i="36"/>
  <c r="IG31" i="36"/>
  <c r="HM31" i="36"/>
  <c r="GT31" i="36"/>
  <c r="GH31" i="36"/>
  <c r="FO31" i="36"/>
  <c r="EW31" i="36"/>
  <c r="EK31" i="36"/>
  <c r="CW31" i="36"/>
  <c r="BH31" i="36"/>
  <c r="J31" i="36"/>
  <c r="QC30" i="36"/>
  <c r="NT30" i="36"/>
  <c r="LZ30" i="36"/>
  <c r="KC30" i="36"/>
  <c r="IG30" i="36"/>
  <c r="HA30" i="36"/>
  <c r="FU30" i="36"/>
  <c r="FC30" i="36"/>
  <c r="EQ30" i="36"/>
  <c r="BT30" i="36"/>
  <c r="BH30" i="36"/>
  <c r="QC29" i="36"/>
  <c r="OM29" i="36"/>
  <c r="NT29" i="36"/>
  <c r="NH29" i="36"/>
  <c r="MF29" i="36"/>
  <c r="JW29" i="36"/>
  <c r="JE29" i="36"/>
  <c r="IS29" i="36"/>
  <c r="IA29" i="36"/>
  <c r="GH29" i="36"/>
  <c r="FU29" i="36"/>
  <c r="FC29" i="36"/>
  <c r="EK29" i="36"/>
  <c r="CQ29" i="36"/>
  <c r="V29" i="36"/>
  <c r="J29" i="36"/>
  <c r="PF28" i="36"/>
  <c r="OT28" i="36"/>
  <c r="MQ28" i="36"/>
  <c r="LL28" i="36"/>
  <c r="JW28" i="36"/>
  <c r="JE28" i="36"/>
  <c r="IM28" i="36"/>
  <c r="IA28" i="36"/>
  <c r="EW28" i="36"/>
  <c r="DT28" i="36"/>
  <c r="CQ28" i="36"/>
  <c r="AH28" i="36"/>
  <c r="V28" i="36"/>
  <c r="PW27" i="36"/>
  <c r="PF27" i="36"/>
  <c r="OT27" i="36"/>
  <c r="NN27" i="36"/>
  <c r="LZ27" i="36"/>
  <c r="LF27" i="36"/>
  <c r="KN27" i="36"/>
  <c r="KC27" i="36"/>
  <c r="JK27" i="36"/>
  <c r="IS27" i="36"/>
  <c r="IG27" i="36"/>
  <c r="HM27" i="36"/>
  <c r="GT27" i="36"/>
  <c r="GH27" i="36"/>
  <c r="FO27" i="36"/>
  <c r="EW27" i="36"/>
  <c r="EK27" i="36"/>
  <c r="CW27" i="36"/>
  <c r="BH27" i="36"/>
  <c r="J27" i="36"/>
  <c r="QC26" i="36"/>
  <c r="NT26" i="36"/>
  <c r="LZ26" i="36"/>
  <c r="KC26" i="36"/>
  <c r="IG26" i="36"/>
  <c r="HA26" i="36"/>
  <c r="FU26" i="36"/>
  <c r="FC26" i="36"/>
  <c r="EQ26" i="36"/>
  <c r="BT26" i="36"/>
  <c r="BH26" i="36"/>
  <c r="QC25" i="36"/>
  <c r="OM25" i="36"/>
  <c r="NT25" i="36"/>
  <c r="NH25" i="36"/>
  <c r="MF25" i="36"/>
  <c r="JW25" i="36"/>
  <c r="JE25" i="36"/>
  <c r="IS25" i="36"/>
  <c r="IA25" i="36"/>
  <c r="GH25" i="36"/>
  <c r="FU25" i="36"/>
  <c r="FC25" i="36"/>
  <c r="EK25" i="36"/>
  <c r="CQ25" i="36"/>
  <c r="V25" i="36"/>
  <c r="J25" i="36"/>
  <c r="PF24" i="36"/>
  <c r="OT24" i="36"/>
  <c r="MQ24" i="36"/>
  <c r="LL24" i="36"/>
  <c r="JW24" i="36"/>
  <c r="JE24" i="36"/>
  <c r="IM24" i="36"/>
  <c r="IA24" i="36"/>
  <c r="EW24" i="36"/>
  <c r="DT24" i="36"/>
  <c r="CQ24" i="36"/>
  <c r="AH24" i="36"/>
  <c r="V24" i="36"/>
  <c r="PW23" i="36"/>
  <c r="PF23" i="36"/>
  <c r="OT23" i="36"/>
  <c r="NN23" i="36"/>
  <c r="LZ23" i="36"/>
  <c r="LF23" i="36"/>
  <c r="KN23" i="36"/>
  <c r="KC23" i="36"/>
  <c r="JK23" i="36"/>
  <c r="IS23" i="36"/>
  <c r="IG23" i="36"/>
  <c r="HM23" i="36"/>
  <c r="GT23" i="36"/>
  <c r="GH23" i="36"/>
  <c r="FO23" i="36"/>
  <c r="EW23" i="36"/>
  <c r="EK23" i="36"/>
  <c r="CW23" i="36"/>
  <c r="BH23" i="36"/>
  <c r="J23" i="36"/>
  <c r="QC22" i="36"/>
  <c r="PF22" i="36"/>
  <c r="OT22" i="36"/>
  <c r="NT22" i="36"/>
  <c r="NH22" i="36"/>
  <c r="LS22" i="36"/>
  <c r="LF22" i="36"/>
  <c r="KT22" i="36"/>
  <c r="JW22" i="36"/>
  <c r="JK22" i="36"/>
  <c r="IY22" i="36"/>
  <c r="IM22" i="36"/>
  <c r="IA22" i="36"/>
  <c r="HM22" i="36"/>
  <c r="GH22" i="36"/>
  <c r="FC22" i="36"/>
  <c r="EQ22" i="36"/>
  <c r="V22" i="36"/>
  <c r="QC20" i="36"/>
  <c r="MQ20" i="36"/>
  <c r="MF20" i="36"/>
  <c r="LL20" i="36"/>
  <c r="KZ20" i="36"/>
  <c r="JQ20" i="36"/>
  <c r="JE20" i="36"/>
  <c r="IM20" i="36"/>
  <c r="HT20" i="36"/>
  <c r="FU20" i="36"/>
  <c r="FI20" i="36"/>
  <c r="EQ20" i="36"/>
  <c r="DC20" i="36"/>
  <c r="CQ20" i="36"/>
  <c r="BA20" i="36"/>
  <c r="AH20" i="36"/>
  <c r="V20" i="36"/>
  <c r="PW19" i="36"/>
  <c r="OT19" i="36"/>
  <c r="MW19" i="36"/>
  <c r="LL19" i="36"/>
  <c r="KT19" i="36"/>
  <c r="KC19" i="36"/>
  <c r="JK19" i="36"/>
  <c r="HT19" i="36"/>
  <c r="HA19" i="36"/>
  <c r="GH19" i="36"/>
  <c r="FO19" i="36"/>
  <c r="CW19" i="36"/>
  <c r="PF18" i="36"/>
  <c r="NN18" i="36"/>
  <c r="MW18" i="36"/>
  <c r="MF18" i="36"/>
  <c r="LL18" i="36"/>
  <c r="JW18" i="36"/>
  <c r="JE18" i="36"/>
  <c r="IM18" i="36"/>
  <c r="HT18" i="36"/>
  <c r="HA18" i="36"/>
  <c r="GH18" i="36"/>
  <c r="FO18" i="36"/>
  <c r="EW18" i="36"/>
  <c r="CQ18" i="36"/>
  <c r="BZ18" i="36"/>
  <c r="BH18" i="36"/>
  <c r="AO18" i="36"/>
  <c r="V18" i="36"/>
  <c r="QC17" i="36"/>
  <c r="PL17" i="36"/>
  <c r="OT17" i="36"/>
  <c r="OA17" i="36"/>
  <c r="NH17" i="36"/>
  <c r="LZ17" i="36"/>
  <c r="LF17" i="36"/>
  <c r="KN17" i="36"/>
  <c r="JE17" i="36"/>
  <c r="IM17" i="36"/>
  <c r="HT17" i="36"/>
  <c r="HA17" i="36"/>
  <c r="GH17" i="36"/>
  <c r="FO17" i="36"/>
  <c r="EW17" i="36"/>
  <c r="EE17" i="36"/>
  <c r="CQ17" i="36"/>
  <c r="BZ17" i="36"/>
  <c r="BH17" i="36"/>
  <c r="AO17" i="36"/>
  <c r="V17" i="36"/>
  <c r="NN16" i="36"/>
  <c r="MW16" i="36"/>
  <c r="MF16" i="36"/>
  <c r="LL16" i="36"/>
  <c r="KT16" i="36"/>
  <c r="KC16" i="36"/>
  <c r="IM16" i="36"/>
  <c r="HT16" i="36"/>
  <c r="HA16" i="36"/>
  <c r="GH16" i="36"/>
  <c r="EQ16" i="36"/>
  <c r="DN16" i="36"/>
  <c r="NH15" i="36"/>
  <c r="MQ15" i="36"/>
  <c r="LZ15" i="36"/>
  <c r="LF15" i="36"/>
  <c r="JQ15" i="36"/>
  <c r="IY15" i="36"/>
  <c r="IG15" i="36"/>
  <c r="HM15" i="36"/>
  <c r="FU15" i="36"/>
  <c r="FC15" i="36"/>
  <c r="EK15" i="36"/>
  <c r="DT15" i="36"/>
  <c r="DC15" i="36"/>
  <c r="CK15" i="36"/>
  <c r="BT15" i="36"/>
  <c r="AH15" i="36"/>
  <c r="O15" i="36"/>
  <c r="QC14" i="36"/>
  <c r="PL14" i="36"/>
  <c r="OT14" i="36"/>
  <c r="OA14" i="36"/>
  <c r="NH14" i="36"/>
  <c r="LS14" i="36"/>
  <c r="KZ14" i="36"/>
  <c r="JQ14" i="36"/>
  <c r="IA14" i="36"/>
  <c r="GT14" i="36"/>
  <c r="FC14" i="36"/>
  <c r="EK14" i="36"/>
  <c r="DT14" i="36"/>
  <c r="DC14" i="36"/>
  <c r="AH14" i="36"/>
  <c r="OM13" i="36"/>
  <c r="LS13" i="36"/>
  <c r="JQ13" i="36"/>
  <c r="IY13" i="36"/>
  <c r="GA13" i="36"/>
  <c r="EK13" i="36"/>
  <c r="DT13" i="36"/>
  <c r="DC13" i="36"/>
  <c r="CK13" i="36"/>
  <c r="O13" i="36"/>
  <c r="PW12" i="36"/>
  <c r="PF12" i="36"/>
  <c r="OM12" i="36"/>
  <c r="LZ12" i="36"/>
  <c r="JQ12" i="36"/>
  <c r="IY12" i="36"/>
  <c r="IG12" i="36"/>
  <c r="FU12" i="36"/>
  <c r="FC12" i="36"/>
  <c r="EK12" i="36"/>
  <c r="DT12" i="36"/>
  <c r="DC12" i="36"/>
  <c r="CK12" i="36"/>
  <c r="BA12" i="36"/>
  <c r="AH12" i="36"/>
  <c r="O12" i="36"/>
  <c r="PF11" i="36"/>
  <c r="OM11" i="36"/>
  <c r="NT11" i="36"/>
  <c r="LL11" i="36"/>
  <c r="KT11" i="36"/>
  <c r="KC11" i="36"/>
  <c r="JK11" i="36"/>
  <c r="HT11" i="36"/>
  <c r="HA11" i="36"/>
  <c r="GH11" i="36"/>
  <c r="FO11" i="36"/>
  <c r="CW11" i="36"/>
  <c r="AU186" i="36"/>
  <c r="O186" i="36"/>
  <c r="GG185" i="36"/>
  <c r="EZ185" i="36"/>
  <c r="EF185" i="36"/>
  <c r="BG185" i="36"/>
  <c r="AQ185" i="36"/>
  <c r="GR184" i="36"/>
  <c r="FQ184" i="36"/>
  <c r="GB183" i="36"/>
  <c r="AY183" i="36"/>
  <c r="AI183" i="36"/>
  <c r="GI173" i="36"/>
  <c r="CL173" i="36"/>
  <c r="BG173" i="36"/>
  <c r="Y173" i="36"/>
  <c r="GQ172" i="36"/>
  <c r="GD172" i="36"/>
  <c r="CT172" i="36"/>
  <c r="T172" i="36"/>
  <c r="GI171" i="36"/>
  <c r="CL171" i="36"/>
  <c r="BG171" i="36"/>
  <c r="Y171" i="36"/>
  <c r="GQ170" i="36"/>
  <c r="GD170" i="36"/>
  <c r="CT170" i="36"/>
  <c r="T170" i="36"/>
  <c r="GI169" i="36"/>
  <c r="CL169" i="36"/>
  <c r="BG169" i="36"/>
  <c r="Y169" i="36"/>
  <c r="GQ168" i="36"/>
  <c r="GD168" i="36"/>
  <c r="CT168" i="36"/>
  <c r="T168" i="36"/>
  <c r="GI167" i="36"/>
  <c r="CL167" i="36"/>
  <c r="BG167" i="36"/>
  <c r="Y167" i="36"/>
  <c r="GQ166" i="36"/>
  <c r="GD166" i="36"/>
  <c r="CT166" i="36"/>
  <c r="T166" i="36"/>
  <c r="GI165" i="36"/>
  <c r="CL165" i="36"/>
  <c r="BG165" i="36"/>
  <c r="Y165" i="36"/>
  <c r="GQ164" i="36"/>
  <c r="GD164" i="36"/>
  <c r="CT164" i="36"/>
  <c r="T164" i="36"/>
  <c r="GI163" i="36"/>
  <c r="CL163" i="36"/>
  <c r="BG163" i="36"/>
  <c r="Y163" i="36"/>
  <c r="GQ160" i="36"/>
  <c r="GD160" i="36"/>
  <c r="CT160" i="36"/>
  <c r="T160" i="36"/>
  <c r="GI159" i="36"/>
  <c r="CL159" i="36"/>
  <c r="BG159" i="36"/>
  <c r="Y159" i="36"/>
  <c r="GQ158" i="36"/>
  <c r="GD158" i="36"/>
  <c r="CT158" i="36"/>
  <c r="T158" i="36"/>
  <c r="GI157" i="36"/>
  <c r="CL157" i="36"/>
  <c r="BG157" i="36"/>
  <c r="Y157" i="36"/>
  <c r="GQ156" i="36"/>
  <c r="GD156" i="36"/>
  <c r="CT156" i="36"/>
  <c r="T156" i="36"/>
  <c r="GI155" i="36"/>
  <c r="CL155" i="36"/>
  <c r="BG155" i="36"/>
  <c r="Y155" i="36"/>
  <c r="GQ154" i="36"/>
  <c r="GD154" i="36"/>
  <c r="CT154" i="36"/>
  <c r="T154" i="36"/>
  <c r="GI153" i="36"/>
  <c r="CL153" i="36"/>
  <c r="BG153" i="36"/>
  <c r="Y153" i="36"/>
  <c r="GQ152" i="36"/>
  <c r="GD152" i="36"/>
  <c r="CT152" i="36"/>
  <c r="GI151" i="36"/>
  <c r="CL151" i="36"/>
  <c r="BG151" i="36"/>
  <c r="Y151" i="36"/>
  <c r="GQ149" i="36"/>
  <c r="GD149" i="36"/>
  <c r="CT149" i="36"/>
  <c r="GI148" i="36"/>
  <c r="CL148" i="36"/>
  <c r="BG148" i="36"/>
  <c r="Y148" i="36"/>
  <c r="GQ147" i="36"/>
  <c r="GD147" i="36"/>
  <c r="CT147" i="36"/>
  <c r="GI146" i="36"/>
  <c r="CL146" i="36"/>
  <c r="BG146" i="36"/>
  <c r="Y146" i="36"/>
  <c r="GQ145" i="36"/>
  <c r="GD145" i="36"/>
  <c r="CT145" i="36"/>
  <c r="GI144" i="36"/>
  <c r="CL144" i="36"/>
  <c r="BG144" i="36"/>
  <c r="Y144" i="36"/>
  <c r="GQ143" i="36"/>
  <c r="GD143" i="36"/>
  <c r="CT143" i="36"/>
  <c r="GI142" i="36"/>
  <c r="CL142" i="36"/>
  <c r="BG142" i="36"/>
  <c r="Y142" i="36"/>
  <c r="GQ141" i="36"/>
  <c r="GD141" i="36"/>
  <c r="CT141" i="36"/>
  <c r="GI140" i="36"/>
  <c r="CL140" i="36"/>
  <c r="BG140" i="36"/>
  <c r="Y140" i="36"/>
  <c r="JN130" i="36"/>
  <c r="IT130" i="36"/>
  <c r="HZ130" i="36"/>
  <c r="HI130" i="36"/>
  <c r="GP130" i="36"/>
  <c r="BJ130" i="36"/>
  <c r="AQ130" i="36"/>
  <c r="AA130" i="36"/>
  <c r="I130" i="36"/>
  <c r="JN129" i="36"/>
  <c r="IT129" i="36"/>
  <c r="HZ129" i="36"/>
  <c r="HI129" i="36"/>
  <c r="GP129" i="36"/>
  <c r="BJ129" i="36"/>
  <c r="AQ129" i="36"/>
  <c r="AA129" i="36"/>
  <c r="I129" i="36"/>
  <c r="JN128" i="36"/>
  <c r="IT128" i="36"/>
  <c r="HZ128" i="36"/>
  <c r="HI128" i="36"/>
  <c r="GP128" i="36"/>
  <c r="BJ128" i="36"/>
  <c r="AQ128" i="36"/>
  <c r="AA128" i="36"/>
  <c r="I128" i="36"/>
  <c r="JN127" i="36"/>
  <c r="IT127" i="36"/>
  <c r="HZ127" i="36"/>
  <c r="HI127" i="36"/>
  <c r="GP127" i="36"/>
  <c r="BJ127" i="36"/>
  <c r="AQ127" i="36"/>
  <c r="AA127" i="36"/>
  <c r="I127" i="36"/>
  <c r="JN126" i="36"/>
  <c r="IT126" i="36"/>
  <c r="HZ126" i="36"/>
  <c r="HI126" i="36"/>
  <c r="GP126" i="36"/>
  <c r="BJ126" i="36"/>
  <c r="AQ126" i="36"/>
  <c r="AA126" i="36"/>
  <c r="I126" i="36"/>
  <c r="JN125" i="36"/>
  <c r="IT125" i="36"/>
  <c r="HZ125" i="36"/>
  <c r="HI125" i="36"/>
  <c r="GP125" i="36"/>
  <c r="BJ125" i="36"/>
  <c r="AQ125" i="36"/>
  <c r="AA125" i="36"/>
  <c r="I125" i="36"/>
  <c r="JN124" i="36"/>
  <c r="IT124" i="36"/>
  <c r="HZ124" i="36"/>
  <c r="HI124" i="36"/>
  <c r="GP124" i="36"/>
  <c r="BJ124" i="36"/>
  <c r="AQ124" i="36"/>
  <c r="AA124" i="36"/>
  <c r="I124" i="36"/>
  <c r="JN123" i="36"/>
  <c r="IT123" i="36"/>
  <c r="HZ123" i="36"/>
  <c r="HI123" i="36"/>
  <c r="GP123" i="36"/>
  <c r="BJ123" i="36"/>
  <c r="AQ123" i="36"/>
  <c r="AA123" i="36"/>
  <c r="I123" i="36"/>
  <c r="JN122" i="36"/>
  <c r="IT122" i="36"/>
  <c r="HZ122" i="36"/>
  <c r="HI122" i="36"/>
  <c r="GP122" i="36"/>
  <c r="BJ122" i="36"/>
  <c r="AQ122" i="36"/>
  <c r="AA122" i="36"/>
  <c r="I122" i="36"/>
  <c r="JN121" i="36"/>
  <c r="IT121" i="36"/>
  <c r="HZ121" i="36"/>
  <c r="HI121" i="36"/>
  <c r="GP121" i="36"/>
  <c r="BJ121" i="36"/>
  <c r="AQ121" i="36"/>
  <c r="AA121" i="36"/>
  <c r="I121" i="36"/>
  <c r="JN120" i="36"/>
  <c r="IT120" i="36"/>
  <c r="HZ120" i="36"/>
  <c r="HI120" i="36"/>
  <c r="GP120" i="36"/>
  <c r="BJ120" i="36"/>
  <c r="AQ120" i="36"/>
  <c r="AA120" i="36"/>
  <c r="I120" i="36"/>
  <c r="FJ117" i="36"/>
  <c r="EP117" i="36"/>
  <c r="DZ117" i="36"/>
  <c r="DH117" i="36"/>
  <c r="FJ116" i="36"/>
  <c r="EP116" i="36"/>
  <c r="DZ116" i="36"/>
  <c r="DH116" i="36"/>
  <c r="FJ115" i="36"/>
  <c r="EP115" i="36"/>
  <c r="DZ115" i="36"/>
  <c r="DH115" i="36"/>
  <c r="FJ114" i="36"/>
  <c r="EP114" i="36"/>
  <c r="DZ114" i="36"/>
  <c r="DH114" i="36"/>
  <c r="FJ113" i="36"/>
  <c r="EP113" i="36"/>
  <c r="DZ113" i="36"/>
  <c r="DH113" i="36"/>
  <c r="FJ112" i="36"/>
  <c r="EP112" i="36"/>
  <c r="DZ112" i="36"/>
  <c r="DH112" i="36"/>
  <c r="FJ111" i="36"/>
  <c r="EP111" i="36"/>
  <c r="DZ111" i="36"/>
  <c r="DH111" i="36"/>
  <c r="FJ110" i="36"/>
  <c r="EP110" i="36"/>
  <c r="DZ110" i="36"/>
  <c r="DH110" i="36"/>
  <c r="FJ109" i="36"/>
  <c r="EP109" i="36"/>
  <c r="DZ109" i="36"/>
  <c r="DH109" i="36"/>
  <c r="FJ108" i="36"/>
  <c r="EP108" i="36"/>
  <c r="DZ108" i="36"/>
  <c r="DH108" i="36"/>
  <c r="BY106" i="36"/>
  <c r="BE106" i="36"/>
  <c r="BY105" i="36"/>
  <c r="BE105" i="36"/>
  <c r="BY104" i="36"/>
  <c r="BE104" i="36"/>
  <c r="BY103" i="36"/>
  <c r="BE103" i="36"/>
  <c r="BY102" i="36"/>
  <c r="BE102" i="36"/>
  <c r="BY101" i="36"/>
  <c r="BE101" i="36"/>
  <c r="BY100" i="36"/>
  <c r="BE100" i="36"/>
  <c r="AA100" i="36"/>
  <c r="N100" i="36"/>
  <c r="JN99" i="36"/>
  <c r="IY99" i="36"/>
  <c r="HZ99" i="36"/>
  <c r="HM99" i="36"/>
  <c r="GP99" i="36"/>
  <c r="AI99" i="36"/>
  <c r="W99" i="36"/>
  <c r="JX98" i="36"/>
  <c r="JI98" i="36"/>
  <c r="IJ98" i="36"/>
  <c r="HU98" i="36"/>
  <c r="GZ98" i="36"/>
  <c r="GK98" i="36"/>
  <c r="FT98" i="36"/>
  <c r="EZ98" i="36"/>
  <c r="EH98" i="36"/>
  <c r="DP98" i="36"/>
  <c r="BY98" i="36"/>
  <c r="BE98" i="36"/>
  <c r="AQ98" i="36"/>
  <c r="AE98" i="36"/>
  <c r="I98" i="36"/>
  <c r="JS97" i="36"/>
  <c r="IT97" i="36"/>
  <c r="IE97" i="36"/>
  <c r="HI97" i="36"/>
  <c r="GU97" i="36"/>
  <c r="AM97" i="36"/>
  <c r="S97" i="36"/>
  <c r="D97" i="36"/>
  <c r="LE87" i="36"/>
  <c r="KI87" i="36"/>
  <c r="GQ87" i="36"/>
  <c r="EH87" i="36"/>
  <c r="DL87" i="36"/>
  <c r="BY87" i="36"/>
  <c r="AZ87" i="36"/>
  <c r="AL87" i="36"/>
  <c r="X87" i="36"/>
  <c r="LK86" i="36"/>
  <c r="KS86" i="36"/>
  <c r="GX86" i="36"/>
  <c r="FL86" i="36"/>
  <c r="ED86" i="36"/>
  <c r="DL86" i="36"/>
  <c r="BT86" i="36"/>
  <c r="AZ86" i="36"/>
  <c r="X86" i="36"/>
  <c r="MA85" i="36"/>
  <c r="ES85" i="36"/>
  <c r="DY85" i="36"/>
  <c r="DL85" i="36"/>
  <c r="BO85" i="36"/>
  <c r="AZ85" i="36"/>
  <c r="X85" i="36"/>
  <c r="LU84" i="36"/>
  <c r="LE84" i="36"/>
  <c r="KD84" i="36"/>
  <c r="JS84" i="36"/>
  <c r="HQ84" i="36"/>
  <c r="HE84" i="36"/>
  <c r="FY84" i="36"/>
  <c r="DF84" i="36"/>
  <c r="CI84" i="36"/>
  <c r="BO84" i="36"/>
  <c r="AL84" i="36"/>
  <c r="LQ83" i="36"/>
  <c r="KN83" i="36"/>
  <c r="JY83" i="36"/>
  <c r="IU83" i="36"/>
  <c r="GQ83" i="36"/>
  <c r="GE83" i="36"/>
  <c r="EH83" i="36"/>
  <c r="DP83" i="36"/>
  <c r="CT83" i="36"/>
  <c r="AS83" i="36"/>
  <c r="MA82" i="36"/>
  <c r="KY82" i="36"/>
  <c r="KI82" i="36"/>
  <c r="JM82" i="36"/>
  <c r="JA82" i="36"/>
  <c r="HW82" i="36"/>
  <c r="FS82" i="36"/>
  <c r="FE82" i="36"/>
  <c r="ES82" i="36"/>
  <c r="BY82" i="36"/>
  <c r="BE82" i="36"/>
  <c r="AE82" i="36"/>
  <c r="R82" i="36"/>
  <c r="D82" i="36"/>
  <c r="LK81" i="36"/>
  <c r="KS81" i="36"/>
  <c r="IO81" i="36"/>
  <c r="IC81" i="36"/>
  <c r="GX81" i="36"/>
  <c r="DY81" i="36"/>
  <c r="CZ81" i="36"/>
  <c r="LU80" i="36"/>
  <c r="LE80" i="36"/>
  <c r="KD80" i="36"/>
  <c r="JS80" i="36"/>
  <c r="HQ80" i="36"/>
  <c r="HE80" i="36"/>
  <c r="FY80" i="36"/>
  <c r="DF80" i="36"/>
  <c r="CI80" i="36"/>
  <c r="BO80" i="36"/>
  <c r="AL80" i="36"/>
  <c r="LQ79" i="36"/>
  <c r="KN79" i="36"/>
  <c r="JY79" i="36"/>
  <c r="IU79" i="36"/>
  <c r="GQ79" i="36"/>
  <c r="GE79" i="36"/>
  <c r="EH79" i="36"/>
  <c r="DP79" i="36"/>
  <c r="CT79" i="36"/>
  <c r="AS79" i="36"/>
  <c r="MA78" i="36"/>
  <c r="KY78" i="36"/>
  <c r="KI78" i="36"/>
  <c r="JM78" i="36"/>
  <c r="JA78" i="36"/>
  <c r="HW78" i="36"/>
  <c r="FS78" i="36"/>
  <c r="FE78" i="36"/>
  <c r="ES78" i="36"/>
  <c r="BY78" i="36"/>
  <c r="BE78" i="36"/>
  <c r="AE78" i="36"/>
  <c r="R78" i="36"/>
  <c r="D78" i="36"/>
  <c r="LQ77" i="36"/>
  <c r="KN77" i="36"/>
  <c r="JY77" i="36"/>
  <c r="IU77" i="36"/>
  <c r="IC77" i="36"/>
  <c r="GX77" i="36"/>
  <c r="GE77" i="36"/>
  <c r="DY77" i="36"/>
  <c r="DF77" i="36"/>
  <c r="BY77" i="36"/>
  <c r="BE77" i="36"/>
  <c r="AE77" i="36"/>
  <c r="LQ74" i="36"/>
  <c r="KN74" i="36"/>
  <c r="JY74" i="36"/>
  <c r="IU74" i="36"/>
  <c r="GQ74" i="36"/>
  <c r="GE74" i="36"/>
  <c r="EH74" i="36"/>
  <c r="DP74" i="36"/>
  <c r="CT74" i="36"/>
  <c r="AS74" i="36"/>
  <c r="MA73" i="36"/>
  <c r="KY73" i="36"/>
  <c r="KI73" i="36"/>
  <c r="JM73" i="36"/>
  <c r="JA73" i="36"/>
  <c r="HW73" i="36"/>
  <c r="FS73" i="36"/>
  <c r="FE73" i="36"/>
  <c r="ES73" i="36"/>
  <c r="BY73" i="36"/>
  <c r="BE73" i="36"/>
  <c r="AE73" i="36"/>
  <c r="R73" i="36"/>
  <c r="D73" i="36"/>
  <c r="LK72" i="36"/>
  <c r="KS72" i="36"/>
  <c r="IO72" i="36"/>
  <c r="IC72" i="36"/>
  <c r="GX72" i="36"/>
  <c r="DY72" i="36"/>
  <c r="CZ72" i="36"/>
  <c r="LU71" i="36"/>
  <c r="LE71" i="36"/>
  <c r="KD71" i="36"/>
  <c r="JS71" i="36"/>
  <c r="HQ71" i="36"/>
  <c r="HE71" i="36"/>
  <c r="FY71" i="36"/>
  <c r="DF71" i="36"/>
  <c r="CI71" i="36"/>
  <c r="BO71" i="36"/>
  <c r="AL71" i="36"/>
  <c r="LQ70" i="36"/>
  <c r="KN70" i="36"/>
  <c r="JY70" i="36"/>
  <c r="IU70" i="36"/>
  <c r="GQ70" i="36"/>
  <c r="GE70" i="36"/>
  <c r="EH70" i="36"/>
  <c r="DP70" i="36"/>
  <c r="CT70" i="36"/>
  <c r="AS70" i="36"/>
  <c r="MA69" i="36"/>
  <c r="KY69" i="36"/>
  <c r="KI69" i="36"/>
  <c r="JM69" i="36"/>
  <c r="JA69" i="36"/>
  <c r="HW69" i="36"/>
  <c r="FS69" i="36"/>
  <c r="FE69" i="36"/>
  <c r="ES69" i="36"/>
  <c r="BY69" i="36"/>
  <c r="BE69" i="36"/>
  <c r="AE69" i="36"/>
  <c r="R69" i="36"/>
  <c r="D69" i="36"/>
  <c r="LK68" i="36"/>
  <c r="KS68" i="36"/>
  <c r="IO68" i="36"/>
  <c r="IC68" i="36"/>
  <c r="GX68" i="36"/>
  <c r="DY68" i="36"/>
  <c r="CZ68" i="36"/>
  <c r="LU67" i="36"/>
  <c r="LE67" i="36"/>
  <c r="KD67" i="36"/>
  <c r="JS67" i="36"/>
  <c r="HQ67" i="36"/>
  <c r="HE67" i="36"/>
  <c r="FY67" i="36"/>
  <c r="DF67" i="36"/>
  <c r="CI67" i="36"/>
  <c r="BO67" i="36"/>
  <c r="AL67" i="36"/>
  <c r="LQ66" i="36"/>
  <c r="KN66" i="36"/>
  <c r="JY66" i="36"/>
  <c r="IU66" i="36"/>
  <c r="GQ66" i="36"/>
  <c r="GE66" i="36"/>
  <c r="EH66" i="36"/>
  <c r="DP66" i="36"/>
  <c r="CT66" i="36"/>
  <c r="AS66" i="36"/>
  <c r="LK65" i="36"/>
  <c r="KS65" i="36"/>
  <c r="JS65" i="36"/>
  <c r="JA65" i="36"/>
  <c r="HW65" i="36"/>
  <c r="HE65" i="36"/>
  <c r="FY65" i="36"/>
  <c r="EH65" i="36"/>
  <c r="DP65" i="36"/>
  <c r="LK63" i="36"/>
  <c r="KI63" i="36"/>
  <c r="JA63" i="36"/>
  <c r="IO63" i="36"/>
  <c r="HK63" i="36"/>
  <c r="FE63" i="36"/>
  <c r="ES63" i="36"/>
  <c r="CD63" i="36"/>
  <c r="BJ63" i="36"/>
  <c r="AS63" i="36"/>
  <c r="AE63" i="36"/>
  <c r="LQ62" i="36"/>
  <c r="KY62" i="36"/>
  <c r="JY62" i="36"/>
  <c r="JM62" i="36"/>
  <c r="II62" i="36"/>
  <c r="GE62" i="36"/>
  <c r="FS62" i="36"/>
  <c r="EL62" i="36"/>
  <c r="DT62" i="36"/>
  <c r="DF62" i="36"/>
  <c r="CT62" i="36"/>
  <c r="X62" i="36"/>
  <c r="LE61" i="36"/>
  <c r="KN61" i="36"/>
  <c r="JG61" i="36"/>
  <c r="HE61" i="36"/>
  <c r="GQ61" i="36"/>
  <c r="FL61" i="36"/>
  <c r="CN61" i="36"/>
  <c r="BT61" i="36"/>
  <c r="AZ61" i="36"/>
  <c r="D61" i="36"/>
  <c r="LU60" i="36"/>
  <c r="KS60" i="36"/>
  <c r="KD60" i="36"/>
  <c r="IC60" i="36"/>
  <c r="HQ60" i="36"/>
  <c r="GK60" i="36"/>
  <c r="ED60" i="36"/>
  <c r="DL60" i="36"/>
  <c r="R60" i="36"/>
  <c r="LK59" i="36"/>
  <c r="KI59" i="36"/>
  <c r="JA59" i="36"/>
  <c r="IO59" i="36"/>
  <c r="HK59" i="36"/>
  <c r="FE59" i="36"/>
  <c r="ES59" i="36"/>
  <c r="CD59" i="36"/>
  <c r="BJ59" i="36"/>
  <c r="AS59" i="36"/>
  <c r="AE59" i="36"/>
  <c r="LQ58" i="36"/>
  <c r="KY58" i="36"/>
  <c r="JY58" i="36"/>
  <c r="JM58" i="36"/>
  <c r="II58" i="36"/>
  <c r="GE58" i="36"/>
  <c r="FS58" i="36"/>
  <c r="EL58" i="36"/>
  <c r="DT58" i="36"/>
  <c r="DF58" i="36"/>
  <c r="CT58" i="36"/>
  <c r="X58" i="36"/>
  <c r="LE57" i="36"/>
  <c r="KN57" i="36"/>
  <c r="JG57" i="36"/>
  <c r="HE57" i="36"/>
  <c r="GQ57" i="36"/>
  <c r="FL57" i="36"/>
  <c r="CN57" i="36"/>
  <c r="BT57" i="36"/>
  <c r="AZ57" i="36"/>
  <c r="D57" i="36"/>
  <c r="LU56" i="36"/>
  <c r="KS56" i="36"/>
  <c r="KD56" i="36"/>
  <c r="IC56" i="36"/>
  <c r="HQ56" i="36"/>
  <c r="GK56" i="36"/>
  <c r="ED56" i="36"/>
  <c r="DL56" i="36"/>
  <c r="R56" i="36"/>
  <c r="LK55" i="36"/>
  <c r="KI55" i="36"/>
  <c r="JA55" i="36"/>
  <c r="IO55" i="36"/>
  <c r="HK55" i="36"/>
  <c r="FE55" i="36"/>
  <c r="ES55" i="36"/>
  <c r="CD55" i="36"/>
  <c r="BJ55" i="36"/>
  <c r="AS55" i="36"/>
  <c r="X55" i="36"/>
  <c r="D55" i="36"/>
  <c r="KI54" i="36"/>
  <c r="ED54" i="36"/>
  <c r="DP54" i="36"/>
  <c r="DF54" i="36"/>
  <c r="CN54" i="36"/>
  <c r="BY54" i="36"/>
  <c r="AZ54" i="36"/>
  <c r="AL54" i="36"/>
  <c r="R54" i="36"/>
  <c r="LL44" i="36"/>
  <c r="PF43" i="36"/>
  <c r="OA43" i="36"/>
  <c r="NN43" i="36"/>
  <c r="LL43" i="36"/>
  <c r="KN43" i="36"/>
  <c r="JW43" i="36"/>
  <c r="IY43" i="36"/>
  <c r="IA43" i="36"/>
  <c r="AH43" i="36"/>
  <c r="O43" i="36"/>
  <c r="QC42" i="36"/>
  <c r="OT42" i="36"/>
  <c r="OA42" i="36"/>
  <c r="KT42" i="36"/>
  <c r="JK42" i="36"/>
  <c r="IM42" i="36"/>
  <c r="HM42" i="36"/>
  <c r="GA42" i="36"/>
  <c r="FC42" i="36"/>
  <c r="EE42" i="36"/>
  <c r="DN42" i="36"/>
  <c r="CW42" i="36"/>
  <c r="PW41" i="36"/>
  <c r="PF41" i="36"/>
  <c r="OT41" i="36"/>
  <c r="LZ41" i="36"/>
  <c r="LF41" i="36"/>
  <c r="KN41" i="36"/>
  <c r="KC41" i="36"/>
  <c r="JK41" i="36"/>
  <c r="IS41" i="36"/>
  <c r="IG41" i="36"/>
  <c r="HM41" i="36"/>
  <c r="GT41" i="36"/>
  <c r="GH41" i="36"/>
  <c r="FO41" i="36"/>
  <c r="EW41" i="36"/>
  <c r="EK41" i="36"/>
  <c r="CW41" i="36"/>
  <c r="BH41" i="36"/>
  <c r="J41" i="36"/>
  <c r="QC40" i="36"/>
  <c r="HA40" i="36"/>
  <c r="FU40" i="36"/>
  <c r="FC40" i="36"/>
  <c r="EQ40" i="36"/>
  <c r="BH40" i="36"/>
  <c r="QC39" i="36"/>
  <c r="OM39" i="36"/>
  <c r="NT39" i="36"/>
  <c r="NH39" i="36"/>
  <c r="JW39" i="36"/>
  <c r="JE39" i="36"/>
  <c r="IS39" i="36"/>
  <c r="IA39" i="36"/>
  <c r="GH39" i="36"/>
  <c r="FU39" i="36"/>
  <c r="FC39" i="36"/>
  <c r="EK39" i="36"/>
  <c r="CQ39" i="36"/>
  <c r="V39" i="36"/>
  <c r="J39" i="36"/>
  <c r="OT38" i="36"/>
  <c r="MQ38" i="36"/>
  <c r="JW38" i="36"/>
  <c r="JE38" i="36"/>
  <c r="IM38" i="36"/>
  <c r="IA38" i="36"/>
  <c r="EW38" i="36"/>
  <c r="DT38" i="36"/>
  <c r="CQ38" i="36"/>
  <c r="V38" i="36"/>
  <c r="PW37" i="36"/>
  <c r="PF37" i="36"/>
  <c r="OT37" i="36"/>
  <c r="NN37" i="36"/>
  <c r="LZ37" i="36"/>
  <c r="LF37" i="36"/>
  <c r="KN37" i="36"/>
  <c r="KC37" i="36"/>
  <c r="JK37" i="36"/>
  <c r="IS37" i="36"/>
  <c r="IG37" i="36"/>
  <c r="HM37" i="36"/>
  <c r="GT37" i="36"/>
  <c r="GH37" i="36"/>
  <c r="FO37" i="36"/>
  <c r="EW37" i="36"/>
  <c r="EK37" i="36"/>
  <c r="CW37" i="36"/>
  <c r="BH37" i="36"/>
  <c r="J37" i="36"/>
  <c r="QC36" i="36"/>
  <c r="NT36" i="36"/>
  <c r="LZ36" i="36"/>
  <c r="KC36" i="36"/>
  <c r="IG36" i="36"/>
  <c r="HA36" i="36"/>
  <c r="FU36" i="36"/>
  <c r="FC36" i="36"/>
  <c r="EQ36" i="36"/>
  <c r="BT36" i="36"/>
  <c r="BH36" i="36"/>
  <c r="QC35" i="36"/>
  <c r="OM35" i="36"/>
  <c r="NT35" i="36"/>
  <c r="NH35" i="36"/>
  <c r="MF35" i="36"/>
  <c r="JW35" i="36"/>
  <c r="JE35" i="36"/>
  <c r="IS35" i="36"/>
  <c r="IA35" i="36"/>
  <c r="GH35" i="36"/>
  <c r="FU35" i="36"/>
  <c r="FC35" i="36"/>
  <c r="EK35" i="36"/>
  <c r="CQ35" i="36"/>
  <c r="V35" i="36"/>
  <c r="J35" i="36"/>
  <c r="LF34" i="36"/>
  <c r="KT34" i="36"/>
  <c r="JW34" i="36"/>
  <c r="JK34" i="36"/>
  <c r="IY34" i="36"/>
  <c r="IM34" i="36"/>
  <c r="IA34" i="36"/>
  <c r="PL31" i="36"/>
  <c r="NT31" i="36"/>
  <c r="KT31" i="36"/>
  <c r="IY31" i="36"/>
  <c r="HA31" i="36"/>
  <c r="FC31" i="36"/>
  <c r="DN31" i="36"/>
  <c r="CK31" i="36"/>
  <c r="BZ31" i="36"/>
  <c r="O31" i="36"/>
  <c r="PF30" i="36"/>
  <c r="OM30" i="36"/>
  <c r="OA30" i="36"/>
  <c r="NH30" i="36"/>
  <c r="MQ30" i="36"/>
  <c r="MF30" i="36"/>
  <c r="LL30" i="36"/>
  <c r="KT30" i="36"/>
  <c r="JQ30" i="36"/>
  <c r="IY30" i="36"/>
  <c r="IM30" i="36"/>
  <c r="HT30" i="36"/>
  <c r="FI30" i="36"/>
  <c r="DN30" i="36"/>
  <c r="DC30" i="36"/>
  <c r="CK30" i="36"/>
  <c r="BZ30" i="36"/>
  <c r="AH30" i="36"/>
  <c r="O30" i="36"/>
  <c r="PF29" i="36"/>
  <c r="OA29" i="36"/>
  <c r="MW29" i="36"/>
  <c r="LS29" i="36"/>
  <c r="KZ29" i="36"/>
  <c r="KN29" i="36"/>
  <c r="JK29" i="36"/>
  <c r="HM29" i="36"/>
  <c r="HA29" i="36"/>
  <c r="EQ29" i="36"/>
  <c r="CW29" i="36"/>
  <c r="BA29" i="36"/>
  <c r="AO29" i="36"/>
  <c r="PW28" i="36"/>
  <c r="PL28" i="36"/>
  <c r="NT28" i="36"/>
  <c r="MF28" i="36"/>
  <c r="LS28" i="36"/>
  <c r="KZ28" i="36"/>
  <c r="IS28" i="36"/>
  <c r="GT28" i="36"/>
  <c r="GH28" i="36"/>
  <c r="FO28" i="36"/>
  <c r="FC28" i="36"/>
  <c r="EK28" i="36"/>
  <c r="BT28" i="36"/>
  <c r="BA28" i="36"/>
  <c r="AO28" i="36"/>
  <c r="J28" i="36"/>
  <c r="PL27" i="36"/>
  <c r="NT27" i="36"/>
  <c r="KT27" i="36"/>
  <c r="IY27" i="36"/>
  <c r="HA27" i="36"/>
  <c r="FC27" i="36"/>
  <c r="DN27" i="36"/>
  <c r="CK27" i="36"/>
  <c r="BZ27" i="36"/>
  <c r="O27" i="36"/>
  <c r="PF26" i="36"/>
  <c r="OM26" i="36"/>
  <c r="OA26" i="36"/>
  <c r="NH26" i="36"/>
  <c r="MQ26" i="36"/>
  <c r="MF26" i="36"/>
  <c r="LL26" i="36"/>
  <c r="KT26" i="36"/>
  <c r="JQ26" i="36"/>
  <c r="IY26" i="36"/>
  <c r="IM26" i="36"/>
  <c r="HT26" i="36"/>
  <c r="FI26" i="36"/>
  <c r="DN26" i="36"/>
  <c r="DC26" i="36"/>
  <c r="CK26" i="36"/>
  <c r="BZ26" i="36"/>
  <c r="AH26" i="36"/>
  <c r="O26" i="36"/>
  <c r="PF25" i="36"/>
  <c r="OA25" i="36"/>
  <c r="MW25" i="36"/>
  <c r="LS25" i="36"/>
  <c r="KZ25" i="36"/>
  <c r="KN25" i="36"/>
  <c r="JK25" i="36"/>
  <c r="HM25" i="36"/>
  <c r="HA25" i="36"/>
  <c r="EQ25" i="36"/>
  <c r="CW25" i="36"/>
  <c r="BA25" i="36"/>
  <c r="AO25" i="36"/>
  <c r="PW24" i="36"/>
  <c r="PL24" i="36"/>
  <c r="NT24" i="36"/>
  <c r="MF24" i="36"/>
  <c r="LS24" i="36"/>
  <c r="KZ24" i="36"/>
  <c r="IS24" i="36"/>
  <c r="GT24" i="36"/>
  <c r="GH24" i="36"/>
  <c r="FO24" i="36"/>
  <c r="FC24" i="36"/>
  <c r="EK24" i="36"/>
  <c r="BT24" i="36"/>
  <c r="BA24" i="36"/>
  <c r="AO24" i="36"/>
  <c r="J24" i="36"/>
  <c r="PL23" i="36"/>
  <c r="NT23" i="36"/>
  <c r="KT23" i="36"/>
  <c r="IY23" i="36"/>
  <c r="HA23" i="36"/>
  <c r="FC23" i="36"/>
  <c r="DN23" i="36"/>
  <c r="CK23" i="36"/>
  <c r="BZ23" i="36"/>
  <c r="O23" i="36"/>
  <c r="MW22" i="36"/>
  <c r="LZ22" i="36"/>
  <c r="HA22" i="36"/>
  <c r="FU22" i="36"/>
  <c r="EE22" i="36"/>
  <c r="DT22" i="36"/>
  <c r="CW22" i="36"/>
  <c r="CK22" i="36"/>
  <c r="BZ22" i="36"/>
  <c r="BA22" i="36"/>
  <c r="AO22" i="36"/>
  <c r="J22" i="36"/>
  <c r="OM20" i="36"/>
  <c r="OA20" i="36"/>
  <c r="NH20" i="36"/>
  <c r="MW20" i="36"/>
  <c r="LS20" i="36"/>
  <c r="JW20" i="36"/>
  <c r="IA20" i="36"/>
  <c r="GA20" i="36"/>
  <c r="EE20" i="36"/>
  <c r="DT20" i="36"/>
  <c r="BT20" i="36"/>
  <c r="AO20" i="36"/>
  <c r="PL19" i="36"/>
  <c r="NN19" i="36"/>
  <c r="LS19" i="36"/>
  <c r="KZ19" i="36"/>
  <c r="IS19" i="36"/>
  <c r="IA19" i="36"/>
  <c r="EW19" i="36"/>
  <c r="EE19" i="36"/>
  <c r="DN19" i="36"/>
  <c r="BA19" i="36"/>
  <c r="J19" i="36"/>
  <c r="PW18" i="36"/>
  <c r="OM18" i="36"/>
  <c r="NT18" i="36"/>
  <c r="KT18" i="36"/>
  <c r="KC18" i="36"/>
  <c r="JK18" i="36"/>
  <c r="IS18" i="36"/>
  <c r="FU18" i="36"/>
  <c r="EE18" i="36"/>
  <c r="DN18" i="36"/>
  <c r="CW18" i="36"/>
  <c r="J18" i="36"/>
  <c r="NN17" i="36"/>
  <c r="MW17" i="36"/>
  <c r="MF17" i="36"/>
  <c r="LL17" i="36"/>
  <c r="KT17" i="36"/>
  <c r="KC17" i="36"/>
  <c r="JK17" i="36"/>
  <c r="IS17" i="36"/>
  <c r="IA17" i="36"/>
  <c r="FU17" i="36"/>
  <c r="FC17" i="36"/>
  <c r="DN17" i="36"/>
  <c r="CW17" i="36"/>
  <c r="J17" i="36"/>
  <c r="NT16" i="36"/>
  <c r="LS16" i="36"/>
  <c r="KZ16" i="36"/>
  <c r="JK16" i="36"/>
  <c r="IS16" i="36"/>
  <c r="IA16" i="36"/>
  <c r="FO16" i="36"/>
  <c r="EW16" i="36"/>
  <c r="EE16" i="36"/>
  <c r="CW16" i="36"/>
  <c r="BT16" i="36"/>
  <c r="J16" i="36"/>
  <c r="PW15" i="36"/>
  <c r="NN15" i="36"/>
  <c r="MW15" i="36"/>
  <c r="MF15" i="36"/>
  <c r="KN15" i="36"/>
  <c r="JW15" i="36"/>
  <c r="JE15" i="36"/>
  <c r="IM15" i="36"/>
  <c r="GT15" i="36"/>
  <c r="GA15" i="36"/>
  <c r="FI15" i="36"/>
  <c r="EQ15" i="36"/>
  <c r="CQ15" i="36"/>
  <c r="BZ15" i="36"/>
  <c r="BH15" i="36"/>
  <c r="AO15" i="36"/>
  <c r="V15" i="36"/>
  <c r="MQ14" i="36"/>
  <c r="LZ14" i="36"/>
  <c r="LF14" i="36"/>
  <c r="KN14" i="36"/>
  <c r="IY14" i="36"/>
  <c r="IG14" i="36"/>
  <c r="HM14" i="36"/>
  <c r="GA14" i="36"/>
  <c r="FI14" i="36"/>
  <c r="EQ14" i="36"/>
  <c r="CK14" i="36"/>
  <c r="BT14" i="36"/>
  <c r="BA14" i="36"/>
  <c r="O14" i="36"/>
  <c r="PW13" i="36"/>
  <c r="PF13" i="36"/>
  <c r="NT13" i="36"/>
  <c r="MQ13" i="36"/>
  <c r="KZ13" i="36"/>
  <c r="JW13" i="36"/>
  <c r="IG13" i="36"/>
  <c r="HM13" i="36"/>
  <c r="GT13" i="36"/>
  <c r="FI13" i="36"/>
  <c r="EQ13" i="36"/>
  <c r="BT13" i="36"/>
  <c r="BA13" i="36"/>
  <c r="AH13" i="36"/>
  <c r="QC12" i="36"/>
  <c r="PL12" i="36"/>
  <c r="OT12" i="36"/>
  <c r="OA12" i="36"/>
  <c r="NH12" i="36"/>
  <c r="MQ12" i="36"/>
  <c r="LF12" i="36"/>
  <c r="KN12" i="36"/>
  <c r="JW12" i="36"/>
  <c r="JE12" i="36"/>
  <c r="HM12" i="36"/>
  <c r="GT12" i="36"/>
  <c r="GA12" i="36"/>
  <c r="FI12" i="36"/>
  <c r="CQ12" i="36"/>
  <c r="BZ12" i="36"/>
  <c r="BH12" i="36"/>
  <c r="AO12" i="36"/>
  <c r="V12" i="36"/>
  <c r="QC11" i="36"/>
  <c r="PL11" i="36"/>
  <c r="OT11" i="36"/>
  <c r="OA11" i="36"/>
  <c r="LS11" i="36"/>
  <c r="KZ11" i="36"/>
  <c r="IS11" i="36"/>
  <c r="IA11" i="36"/>
  <c r="EW11" i="36"/>
  <c r="EE11" i="36"/>
  <c r="DN11" i="36"/>
  <c r="BA11" i="36"/>
  <c r="J11" i="36"/>
  <c r="NT44" i="36"/>
  <c r="AO44" i="36"/>
  <c r="FU43" i="36"/>
  <c r="EW43" i="36"/>
  <c r="GT42" i="36"/>
  <c r="FC41" i="36"/>
  <c r="NT40" i="36"/>
  <c r="BT40" i="36"/>
  <c r="JK39" i="36"/>
  <c r="HM39" i="36"/>
  <c r="CW39" i="36"/>
  <c r="PF38" i="36"/>
  <c r="LL38" i="36"/>
  <c r="AH38" i="36"/>
  <c r="FC37" i="36"/>
  <c r="JK35" i="36"/>
  <c r="HM35" i="36"/>
  <c r="CW35" i="36"/>
  <c r="QC34" i="36"/>
  <c r="PF34" i="36"/>
  <c r="BH34" i="36"/>
  <c r="OT30" i="36"/>
  <c r="JE30" i="36"/>
  <c r="CQ30" i="36"/>
  <c r="V30" i="36"/>
  <c r="LF29" i="36"/>
  <c r="QC28" i="36"/>
  <c r="FU28" i="36"/>
  <c r="BH28" i="36"/>
  <c r="OT26" i="36"/>
  <c r="JE26" i="36"/>
  <c r="CQ26" i="36"/>
  <c r="V26" i="36"/>
  <c r="LF25" i="36"/>
  <c r="QC24" i="36"/>
  <c r="FU24" i="36"/>
  <c r="BH24" i="36"/>
  <c r="KZ22" i="36"/>
  <c r="DN22" i="36"/>
  <c r="PL20" i="36"/>
  <c r="KT20" i="36"/>
  <c r="JW19" i="36"/>
  <c r="IY19" i="36"/>
  <c r="FI19" i="36"/>
  <c r="EK19" i="36"/>
  <c r="CK19" i="36"/>
  <c r="O19" i="36"/>
  <c r="OA18" i="36"/>
  <c r="LZ18" i="36"/>
  <c r="KZ18" i="36"/>
  <c r="PW17" i="36"/>
  <c r="JQ17" i="36"/>
  <c r="EQ17" i="36"/>
  <c r="DC17" i="36"/>
  <c r="BA17" i="36"/>
  <c r="PL16" i="36"/>
  <c r="NH16" i="36"/>
  <c r="GT16" i="36"/>
  <c r="AO16" i="36"/>
  <c r="OM15" i="36"/>
  <c r="IA15" i="36"/>
  <c r="GH15" i="36"/>
  <c r="DN14" i="36"/>
  <c r="BZ14" i="36"/>
  <c r="IS13" i="36"/>
  <c r="HT13" i="36"/>
  <c r="FO13" i="36"/>
  <c r="J13" i="36"/>
  <c r="LS12" i="36"/>
  <c r="KT12" i="36"/>
  <c r="MW11" i="36"/>
  <c r="JW11" i="36"/>
  <c r="IY11" i="36"/>
  <c r="FI11" i="36"/>
  <c r="EK11" i="36"/>
  <c r="CK11" i="36"/>
  <c r="O11" i="36"/>
  <c r="GA16" i="36"/>
  <c r="PL15" i="36"/>
  <c r="LS15" i="36"/>
  <c r="JK14" i="36"/>
  <c r="GH14" i="36"/>
  <c r="LL13" i="36"/>
  <c r="BZ13" i="36"/>
  <c r="IS12" i="36"/>
  <c r="EE12" i="36"/>
  <c r="J12" i="36"/>
  <c r="AO11" i="36"/>
  <c r="IG11" i="36"/>
  <c r="CQ11" i="36"/>
  <c r="IG18" i="36"/>
  <c r="DT17" i="36"/>
  <c r="IY16" i="36"/>
  <c r="CK16" i="36"/>
  <c r="DN15" i="36"/>
  <c r="JE14" i="36"/>
  <c r="NH13" i="36"/>
  <c r="EW12" i="36"/>
  <c r="LU54" i="36"/>
  <c r="KD54" i="36"/>
  <c r="OT43" i="36"/>
  <c r="LZ42" i="36"/>
  <c r="NN41" i="36"/>
  <c r="HA41" i="36"/>
  <c r="KC40" i="36"/>
  <c r="IG40" i="36"/>
  <c r="MF39" i="36"/>
  <c r="HA37" i="36"/>
  <c r="NH34" i="36"/>
  <c r="FU34" i="36"/>
  <c r="AH34" i="36"/>
  <c r="KZ30" i="36"/>
  <c r="NH28" i="36"/>
  <c r="KZ26" i="36"/>
  <c r="NH24" i="36"/>
  <c r="IA23" i="36"/>
  <c r="KC22" i="36"/>
  <c r="IG22" i="36"/>
  <c r="FI22" i="36"/>
  <c r="FC20" i="36"/>
  <c r="NT19" i="36"/>
  <c r="BT19" i="36"/>
  <c r="AO19" i="36"/>
  <c r="HM18" i="36"/>
  <c r="FI18" i="36"/>
  <c r="EK18" i="36"/>
  <c r="PF17" i="36"/>
  <c r="AH17" i="36"/>
  <c r="MQ16" i="36"/>
  <c r="JQ16" i="36"/>
  <c r="FC16" i="36"/>
  <c r="DC16" i="36"/>
  <c r="NT15" i="36"/>
  <c r="KT15" i="36"/>
  <c r="MW14" i="36"/>
  <c r="IM14" i="36"/>
  <c r="CW14" i="36"/>
  <c r="OA13" i="36"/>
  <c r="KN13" i="36"/>
  <c r="HT12" i="36"/>
  <c r="BT11" i="36"/>
  <c r="GA11" i="36"/>
  <c r="CK20" i="36"/>
  <c r="LZ19" i="36"/>
  <c r="OT18" i="36"/>
  <c r="GT17" i="36"/>
  <c r="JW16" i="36"/>
  <c r="BH16" i="36"/>
  <c r="V14" i="36"/>
  <c r="LF13" i="36"/>
  <c r="IA12" i="36"/>
  <c r="LZ11" i="36"/>
  <c r="AE55" i="36"/>
  <c r="JM54" i="36"/>
  <c r="HQ54" i="36"/>
  <c r="FS54" i="36"/>
  <c r="NH44" i="36"/>
  <c r="FO43" i="36"/>
  <c r="EQ43" i="36"/>
  <c r="HA42" i="36"/>
  <c r="IY41" i="36"/>
  <c r="CK41" i="36"/>
  <c r="O41" i="36"/>
  <c r="LZ40" i="36"/>
  <c r="DN40" i="36"/>
  <c r="EQ39" i="36"/>
  <c r="BA39" i="36"/>
  <c r="GT38" i="36"/>
  <c r="IY37" i="36"/>
  <c r="CK37" i="36"/>
  <c r="O37" i="36"/>
  <c r="DN36" i="36"/>
  <c r="EQ35" i="36"/>
  <c r="BA35" i="36"/>
  <c r="EW34" i="36"/>
  <c r="MW30" i="36"/>
  <c r="MW26" i="36"/>
  <c r="AO23" i="36"/>
  <c r="CQ22" i="36"/>
  <c r="NN20" i="36"/>
  <c r="HA20" i="36"/>
  <c r="JE19" i="36"/>
  <c r="IG19" i="36"/>
  <c r="GA19" i="36"/>
  <c r="FC19" i="36"/>
  <c r="CQ19" i="36"/>
  <c r="V19" i="36"/>
  <c r="LF18" i="36"/>
  <c r="DT18" i="36"/>
  <c r="BT18" i="36"/>
  <c r="HM17" i="36"/>
  <c r="PF16" i="36"/>
  <c r="KN16" i="36"/>
  <c r="AH16" i="36"/>
  <c r="OT15" i="36"/>
  <c r="KC15" i="36"/>
  <c r="EE15" i="36"/>
  <c r="NT14" i="36"/>
  <c r="MF14" i="36"/>
  <c r="QC13" i="36"/>
  <c r="JK13" i="36"/>
  <c r="IM13" i="36"/>
  <c r="FU13" i="36"/>
  <c r="EW13" i="36"/>
  <c r="CW13" i="36"/>
  <c r="BH13" i="36"/>
  <c r="NN12" i="36"/>
  <c r="LL12" i="36"/>
  <c r="HA12" i="36"/>
  <c r="MQ11" i="36"/>
  <c r="JE11" i="36"/>
  <c r="FC11" i="36"/>
  <c r="V11" i="36"/>
  <c r="BA18" i="36"/>
  <c r="QC16" i="36"/>
  <c r="FU16" i="36"/>
  <c r="O16" i="36"/>
  <c r="HA15" i="36"/>
  <c r="KC14" i="36"/>
  <c r="CQ14" i="36"/>
  <c r="MF13" i="36"/>
  <c r="LK54" i="36"/>
  <c r="CT54" i="36"/>
  <c r="OM43" i="36"/>
  <c r="PL42" i="36"/>
  <c r="LS42" i="36"/>
  <c r="J42" i="36"/>
  <c r="PL41" i="36"/>
  <c r="KT41" i="36"/>
  <c r="FI40" i="36"/>
  <c r="OA39" i="36"/>
  <c r="IS38" i="36"/>
  <c r="J38" i="36"/>
  <c r="PL37" i="36"/>
  <c r="KT37" i="36"/>
  <c r="FI36" i="36"/>
  <c r="OA35" i="36"/>
  <c r="GT34" i="36"/>
  <c r="DC34" i="36"/>
  <c r="MQ31" i="36"/>
  <c r="KN28" i="36"/>
  <c r="MQ27" i="36"/>
  <c r="KN24" i="36"/>
  <c r="MQ23" i="36"/>
  <c r="GA23" i="36"/>
  <c r="EE23" i="36"/>
  <c r="JE22" i="36"/>
  <c r="EK22" i="36"/>
  <c r="BT22" i="36"/>
  <c r="IY20" i="36"/>
  <c r="O20" i="36"/>
  <c r="EQ18" i="36"/>
  <c r="OM16" i="36"/>
  <c r="KZ15" i="36"/>
  <c r="PW14" i="36"/>
  <c r="FO14" i="36"/>
  <c r="NN11" i="36"/>
  <c r="X57" i="37" l="1"/>
  <c r="BM60" i="37"/>
  <c r="R60" i="37"/>
  <c r="AN61" i="37"/>
  <c r="M62" i="37"/>
  <c r="PD16" i="36"/>
  <c r="CY64" i="37"/>
  <c r="DU66" i="37"/>
  <c r="DA106" i="36"/>
  <c r="AF20" i="36"/>
  <c r="AY66" i="37"/>
  <c r="DK68" i="37"/>
  <c r="CI22" i="36"/>
  <c r="DB68" i="37"/>
  <c r="AZ68" i="37"/>
  <c r="DA69" i="37"/>
  <c r="BJ69" i="37"/>
  <c r="GR23" i="36"/>
  <c r="Y69" i="37"/>
  <c r="NF23" i="36"/>
  <c r="AJ70" i="37"/>
  <c r="Y73" i="37"/>
  <c r="NF27" i="36"/>
  <c r="AJ74" i="37"/>
  <c r="Y77" i="37"/>
  <c r="NF31" i="36"/>
  <c r="DG80" i="37"/>
  <c r="BG80" i="37"/>
  <c r="DS249" i="36"/>
  <c r="HK34" i="36"/>
  <c r="J81" i="37"/>
  <c r="BP82" i="37"/>
  <c r="AL83" i="37"/>
  <c r="U83" i="37"/>
  <c r="C41" i="37"/>
  <c r="H38" i="36"/>
  <c r="BB84" i="37"/>
  <c r="J85" i="37"/>
  <c r="BP86" i="37"/>
  <c r="AL87" i="37"/>
  <c r="U87" i="37"/>
  <c r="C45" i="37"/>
  <c r="H42" i="36"/>
  <c r="AH88" i="37"/>
  <c r="U88" i="37"/>
  <c r="M89" i="37"/>
  <c r="PD43" i="36"/>
  <c r="I143" i="37"/>
  <c r="EM57" i="37"/>
  <c r="AD59" i="37"/>
  <c r="DJ60" i="37"/>
  <c r="AS60" i="37"/>
  <c r="BH61" i="37"/>
  <c r="DN230" i="36"/>
  <c r="DU62" i="37"/>
  <c r="DA102" i="36"/>
  <c r="AF16" i="36"/>
  <c r="BN62" i="37"/>
  <c r="S62" i="37"/>
  <c r="DN64" i="37"/>
  <c r="BR18" i="36"/>
  <c r="DV57" i="37"/>
  <c r="CV97" i="36"/>
  <c r="BO57" i="37"/>
  <c r="AZ57" i="37"/>
  <c r="Y57" i="37"/>
  <c r="NF11" i="36"/>
  <c r="BH58" i="37"/>
  <c r="DN227" i="36"/>
  <c r="AF58" i="37"/>
  <c r="X58" i="37"/>
  <c r="DO59" i="37"/>
  <c r="DF59" i="37"/>
  <c r="DL13" i="36"/>
  <c r="CZ59" i="37"/>
  <c r="BN59" i="37"/>
  <c r="BA59" i="37"/>
  <c r="AW59" i="37"/>
  <c r="S59" i="37"/>
  <c r="AD60" i="37"/>
  <c r="H60" i="37"/>
  <c r="OK14" i="36"/>
  <c r="DA61" i="37"/>
  <c r="AS61" i="37"/>
  <c r="O61" i="37"/>
  <c r="DR62" i="37"/>
  <c r="AY16" i="36"/>
  <c r="AJ62" i="37"/>
  <c r="T62" i="37"/>
  <c r="PU16" i="36"/>
  <c r="BQ63" i="37"/>
  <c r="FL146" i="36"/>
  <c r="DK64" i="37"/>
  <c r="CI18" i="36"/>
  <c r="DD64" i="37"/>
  <c r="AP64" i="37"/>
  <c r="DV65" i="37"/>
  <c r="CV105" i="36"/>
  <c r="DJ65" i="37"/>
  <c r="BO65" i="37"/>
  <c r="BJ65" i="37"/>
  <c r="GR19" i="36"/>
  <c r="BE65" i="37"/>
  <c r="AZ65" i="37"/>
  <c r="BH66" i="37"/>
  <c r="DN235" i="36"/>
  <c r="X66" i="37"/>
  <c r="DJ68" i="37"/>
  <c r="DS69" i="37"/>
  <c r="Z72" i="37"/>
  <c r="Z76" i="37"/>
  <c r="CZ80" i="37"/>
  <c r="DN81" i="37"/>
  <c r="BR35" i="36"/>
  <c r="CY81" i="37"/>
  <c r="DC82" i="37"/>
  <c r="EC36" i="36"/>
  <c r="DU83" i="37"/>
  <c r="DA123" i="36"/>
  <c r="AF37" i="36"/>
  <c r="DI83" i="37"/>
  <c r="AY83" i="37"/>
  <c r="BG84" i="37"/>
  <c r="DS253" i="36"/>
  <c r="HK38" i="36"/>
  <c r="DN85" i="37"/>
  <c r="BR39" i="36"/>
  <c r="CY85" i="37"/>
  <c r="DC86" i="37"/>
  <c r="EC40" i="36"/>
  <c r="AC86" i="37"/>
  <c r="MO40" i="36"/>
  <c r="DU87" i="37"/>
  <c r="DA127" i="36"/>
  <c r="AF41" i="36"/>
  <c r="DI87" i="37"/>
  <c r="AY87" i="37"/>
  <c r="BH88" i="37"/>
  <c r="DN257" i="36"/>
  <c r="CY89" i="37"/>
  <c r="BM89" i="37"/>
  <c r="W90" i="37"/>
  <c r="FM57" i="37"/>
  <c r="FC57" i="37"/>
  <c r="EU57" i="37"/>
  <c r="EI58" i="37"/>
  <c r="AC57" i="37"/>
  <c r="MO11" i="36"/>
  <c r="BC58" i="37"/>
  <c r="AP59" i="37"/>
  <c r="DV60" i="37"/>
  <c r="CV100" i="36"/>
  <c r="DO62" i="37"/>
  <c r="AR62" i="37"/>
  <c r="KL16" i="36"/>
  <c r="BG63" i="37"/>
  <c r="DS232" i="36"/>
  <c r="HK17" i="36"/>
  <c r="O64" i="37"/>
  <c r="AC65" i="37"/>
  <c r="MO19" i="36"/>
  <c r="DI66" i="37"/>
  <c r="BJ57" i="37"/>
  <c r="GR11" i="36"/>
  <c r="DK57" i="37"/>
  <c r="CI11" i="36"/>
  <c r="BR58" i="37"/>
  <c r="AJ59" i="37"/>
  <c r="J59" i="37"/>
  <c r="DF60" i="37"/>
  <c r="DL14" i="36"/>
  <c r="BA60" i="37"/>
  <c r="Z60" i="37"/>
  <c r="AL61" i="37"/>
  <c r="H61" i="37"/>
  <c r="OK15" i="36"/>
  <c r="DG62" i="37"/>
  <c r="BO62" i="37"/>
  <c r="AX62" i="37"/>
  <c r="Y62" i="37"/>
  <c r="NF16" i="36"/>
  <c r="DR63" i="37"/>
  <c r="AY17" i="36"/>
  <c r="T63" i="37"/>
  <c r="PU17" i="36"/>
  <c r="DB64" i="37"/>
  <c r="BP64" i="37"/>
  <c r="BQ64" i="37"/>
  <c r="FL147" i="36"/>
  <c r="DS65" i="37"/>
  <c r="DK65" i="37"/>
  <c r="CI19" i="36"/>
  <c r="H65" i="37"/>
  <c r="OK19" i="36"/>
  <c r="BO66" i="37"/>
  <c r="BP68" i="37"/>
  <c r="BE68" i="37"/>
  <c r="AS68" i="37"/>
  <c r="BC69" i="37"/>
  <c r="W70" i="37"/>
  <c r="AN72" i="37"/>
  <c r="W74" i="37"/>
  <c r="AN76" i="37"/>
  <c r="DR80" i="37"/>
  <c r="AY34" i="36"/>
  <c r="BN80" i="37"/>
  <c r="W80" i="37"/>
  <c r="BH83" i="37"/>
  <c r="DN252" i="36"/>
  <c r="AD85" i="37"/>
  <c r="BE86" i="37"/>
  <c r="AS86" i="37"/>
  <c r="BH87" i="37"/>
  <c r="DN256" i="36"/>
  <c r="X87" i="37"/>
  <c r="AC88" i="37"/>
  <c r="MO42" i="36"/>
  <c r="O89" i="37"/>
  <c r="ES57" i="37"/>
  <c r="DX57" i="37"/>
  <c r="CZ58" i="37"/>
  <c r="W59" i="37"/>
  <c r="AZ60" i="37"/>
  <c r="DC61" i="37"/>
  <c r="EC15" i="36"/>
  <c r="DI62" i="37"/>
  <c r="AY62" i="37"/>
  <c r="DD63" i="37"/>
  <c r="BE64" i="37"/>
  <c r="DJ57" i="37"/>
  <c r="BE57" i="37"/>
  <c r="DS57" i="37"/>
  <c r="C15" i="37"/>
  <c r="H12" i="36"/>
  <c r="DA58" i="37"/>
  <c r="BB58" i="37"/>
  <c r="DL59" i="37"/>
  <c r="AF59" i="37"/>
  <c r="BK60" i="37"/>
  <c r="AW60" i="37"/>
  <c r="AH61" i="37"/>
  <c r="U61" i="37"/>
  <c r="BJ62" i="37"/>
  <c r="GR16" i="36"/>
  <c r="DU57" i="37"/>
  <c r="AF11" i="36"/>
  <c r="DA97" i="36"/>
  <c r="DI57" i="37"/>
  <c r="DB57" i="37"/>
  <c r="BP57" i="37"/>
  <c r="AY57" i="37"/>
  <c r="AR57" i="37"/>
  <c r="KL11" i="36"/>
  <c r="Z57" i="37"/>
  <c r="AL58" i="37"/>
  <c r="AH58" i="37"/>
  <c r="C16" i="37"/>
  <c r="H13" i="36"/>
  <c r="BM59" i="37"/>
  <c r="BR59" i="37"/>
  <c r="BB59" i="37"/>
  <c r="DL60" i="37"/>
  <c r="DC60" i="37"/>
  <c r="EC14" i="36"/>
  <c r="BK61" i="37"/>
  <c r="BC61" i="37"/>
  <c r="M61" i="37"/>
  <c r="PD15" i="36"/>
  <c r="DS62" i="37"/>
  <c r="BG62" i="37"/>
  <c r="DS231" i="36"/>
  <c r="HK16" i="36"/>
  <c r="W62" i="37"/>
  <c r="U62" i="37"/>
  <c r="DN63" i="37"/>
  <c r="BR17" i="36"/>
  <c r="DG63" i="37"/>
  <c r="CY63" i="37"/>
  <c r="AX63" i="37"/>
  <c r="R63" i="37"/>
  <c r="AN64" i="37"/>
  <c r="AC64" i="37"/>
  <c r="MO18" i="36"/>
  <c r="J64" i="37"/>
  <c r="DU65" i="37"/>
  <c r="DA105" i="36"/>
  <c r="AF19" i="36"/>
  <c r="DI65" i="37"/>
  <c r="DB65" i="37"/>
  <c r="BP65" i="37"/>
  <c r="AY65" i="37"/>
  <c r="AR65" i="37"/>
  <c r="KL19" i="36"/>
  <c r="AL66" i="37"/>
  <c r="U66" i="37"/>
  <c r="DC68" i="37"/>
  <c r="EC22" i="36"/>
  <c r="AN68" i="37"/>
  <c r="DO70" i="37"/>
  <c r="BN70" i="37"/>
  <c r="S70" i="37"/>
  <c r="AP71" i="37"/>
  <c r="DV72" i="37"/>
  <c r="CV112" i="36"/>
  <c r="DJ72" i="37"/>
  <c r="AZ72" i="37"/>
  <c r="O72" i="37"/>
  <c r="DO74" i="37"/>
  <c r="BN74" i="37"/>
  <c r="S74" i="37"/>
  <c r="AP75" i="37"/>
  <c r="DV76" i="37"/>
  <c r="CV116" i="36"/>
  <c r="DJ76" i="37"/>
  <c r="AZ76" i="37"/>
  <c r="O76" i="37"/>
  <c r="DO80" i="37"/>
  <c r="T80" i="37"/>
  <c r="PU34" i="36"/>
  <c r="S80" i="37"/>
  <c r="DF81" i="37"/>
  <c r="DL35" i="36"/>
  <c r="BQ81" i="37"/>
  <c r="FL164" i="36"/>
  <c r="AW81" i="37"/>
  <c r="BO83" i="37"/>
  <c r="DR84" i="37"/>
  <c r="AY38" i="36"/>
  <c r="AF84" i="37"/>
  <c r="T84" i="37"/>
  <c r="PU38" i="36"/>
  <c r="DF85" i="37"/>
  <c r="DL39" i="36"/>
  <c r="BQ85" i="37"/>
  <c r="FL168" i="36"/>
  <c r="AW85" i="37"/>
  <c r="DK86" i="37"/>
  <c r="CI40" i="36"/>
  <c r="H86" i="37"/>
  <c r="OK40" i="36"/>
  <c r="BO87" i="37"/>
  <c r="BG88" i="37"/>
  <c r="DS257" i="36"/>
  <c r="HK42" i="36"/>
  <c r="CZ89" i="37"/>
  <c r="BN89" i="37"/>
  <c r="DS90" i="37"/>
  <c r="H90" i="37"/>
  <c r="OK44" i="36"/>
  <c r="C14" i="37"/>
  <c r="C24" i="37" s="1"/>
  <c r="H11" i="36"/>
  <c r="DN57" i="37"/>
  <c r="BR11" i="36"/>
  <c r="DC57" i="37"/>
  <c r="DC67" i="37" s="1"/>
  <c r="EC11" i="36"/>
  <c r="DA57" i="37"/>
  <c r="CZ57" i="37"/>
  <c r="BC57" i="37"/>
  <c r="BB57" i="37"/>
  <c r="AN57" i="37"/>
  <c r="AH57" i="37"/>
  <c r="J57" i="37"/>
  <c r="O57" i="37"/>
  <c r="U57" i="37"/>
  <c r="S57" i="37"/>
  <c r="DV58" i="37"/>
  <c r="CV98" i="36"/>
  <c r="DS58" i="37"/>
  <c r="DO58" i="37"/>
  <c r="DL58" i="37"/>
  <c r="DJ58" i="37"/>
  <c r="BP58" i="37"/>
  <c r="BJ58" i="37"/>
  <c r="GR12" i="36"/>
  <c r="BG58" i="37"/>
  <c r="DS227" i="36"/>
  <c r="HK12" i="36"/>
  <c r="BQ58" i="37"/>
  <c r="FL141" i="36"/>
  <c r="AZ58" i="37"/>
  <c r="AR58" i="37"/>
  <c r="KL12" i="36"/>
  <c r="AJ58" i="37"/>
  <c r="AP58" i="37"/>
  <c r="Y58" i="37"/>
  <c r="NF12" i="36"/>
  <c r="W58" i="37"/>
  <c r="J58" i="37"/>
  <c r="O58" i="37"/>
  <c r="U58" i="37"/>
  <c r="S58" i="37"/>
  <c r="DR59" i="37"/>
  <c r="AY13" i="36"/>
  <c r="DN59" i="37"/>
  <c r="BR13" i="36"/>
  <c r="DK59" i="37"/>
  <c r="CI13" i="36"/>
  <c r="CY59" i="37"/>
  <c r="BP59" i="37"/>
  <c r="BG59" i="37"/>
  <c r="DS228" i="36"/>
  <c r="HK13" i="36"/>
  <c r="BQ59" i="37"/>
  <c r="FL142" i="36"/>
  <c r="BE59" i="37"/>
  <c r="AR59" i="37"/>
  <c r="KL13" i="36"/>
  <c r="AN59" i="37"/>
  <c r="Y59" i="37"/>
  <c r="NF13" i="36"/>
  <c r="H59" i="37"/>
  <c r="OK13" i="36"/>
  <c r="T59" i="37"/>
  <c r="PU13" i="36"/>
  <c r="R59" i="37"/>
  <c r="DU60" i="37"/>
  <c r="DA100" i="36"/>
  <c r="AF14" i="36"/>
  <c r="DN60" i="37"/>
  <c r="BR14" i="36"/>
  <c r="DK60" i="37"/>
  <c r="CI14" i="36"/>
  <c r="DI60" i="37"/>
  <c r="CY60" i="37"/>
  <c r="BP60" i="37"/>
  <c r="BJ60" i="37"/>
  <c r="GR14" i="36"/>
  <c r="BQ60" i="37"/>
  <c r="FL143" i="36"/>
  <c r="BE60" i="37"/>
  <c r="AY60" i="37"/>
  <c r="AJ60" i="37"/>
  <c r="AP60" i="37"/>
  <c r="AC60" i="37"/>
  <c r="MO14" i="36"/>
  <c r="Y60" i="37"/>
  <c r="NF14" i="36"/>
  <c r="DV61" i="37"/>
  <c r="CV101" i="36"/>
  <c r="DS61" i="37"/>
  <c r="DO61" i="37"/>
  <c r="DL61" i="37"/>
  <c r="DJ61" i="37"/>
  <c r="CY61" i="37"/>
  <c r="BP61" i="37"/>
  <c r="BJ61" i="37"/>
  <c r="GR15" i="36"/>
  <c r="BG61" i="37"/>
  <c r="DS230" i="36"/>
  <c r="HK15" i="36"/>
  <c r="BA61" i="37"/>
  <c r="AZ61" i="37"/>
  <c r="AR61" i="37"/>
  <c r="KL15" i="36"/>
  <c r="AJ61" i="37"/>
  <c r="AD61" i="37"/>
  <c r="Z61" i="37"/>
  <c r="X61" i="37"/>
  <c r="R61" i="37"/>
  <c r="C19" i="37"/>
  <c r="H16" i="36"/>
  <c r="DK62" i="37"/>
  <c r="CI16" i="36"/>
  <c r="DF62" i="37"/>
  <c r="DL16" i="36"/>
  <c r="DA62" i="37"/>
  <c r="CZ62" i="37"/>
  <c r="BM62" i="37"/>
  <c r="BC62" i="37"/>
  <c r="BB62" i="37"/>
  <c r="AW62" i="37"/>
  <c r="AN62" i="37"/>
  <c r="AH62" i="37"/>
  <c r="H62" i="37"/>
  <c r="OK16" i="36"/>
  <c r="C20" i="37"/>
  <c r="H17" i="36"/>
  <c r="DF63" i="37"/>
  <c r="DL17" i="36"/>
  <c r="DC63" i="37"/>
  <c r="EC17" i="36"/>
  <c r="BO63" i="37"/>
  <c r="BN63" i="37"/>
  <c r="BC63" i="37"/>
  <c r="BB63" i="37"/>
  <c r="AW63" i="37"/>
  <c r="AS63" i="37"/>
  <c r="AL63" i="37"/>
  <c r="AF63" i="37"/>
  <c r="AD63" i="37"/>
  <c r="Z63" i="37"/>
  <c r="X63" i="37"/>
  <c r="C21" i="37"/>
  <c r="H18" i="36"/>
  <c r="DF64" i="37"/>
  <c r="DL18" i="36"/>
  <c r="DC64" i="37"/>
  <c r="EC18" i="36"/>
  <c r="DA64" i="37"/>
  <c r="BN64" i="37"/>
  <c r="BB64" i="37"/>
  <c r="AW64" i="37"/>
  <c r="AS64" i="37"/>
  <c r="AL64" i="37"/>
  <c r="H64" i="37"/>
  <c r="OK18" i="36"/>
  <c r="M64" i="37"/>
  <c r="PD18" i="36"/>
  <c r="R64" i="37"/>
  <c r="C22" i="37"/>
  <c r="H19" i="36"/>
  <c r="DN65" i="37"/>
  <c r="BR19" i="36"/>
  <c r="DC65" i="37"/>
  <c r="EC19" i="36"/>
  <c r="DA65" i="37"/>
  <c r="CZ65" i="37"/>
  <c r="BC65" i="37"/>
  <c r="BB65" i="37"/>
  <c r="AN65" i="37"/>
  <c r="AH65" i="37"/>
  <c r="X65" i="37"/>
  <c r="U65" i="37"/>
  <c r="DS66" i="37"/>
  <c r="DK66" i="37"/>
  <c r="CI20" i="36"/>
  <c r="DD66" i="37"/>
  <c r="DA66" i="37"/>
  <c r="BJ66" i="37"/>
  <c r="GR20" i="36"/>
  <c r="BC66" i="37"/>
  <c r="AR66" i="37"/>
  <c r="KL20" i="36"/>
  <c r="AH66" i="37"/>
  <c r="Z66" i="37"/>
  <c r="W66" i="37"/>
  <c r="J66" i="37"/>
  <c r="M66" i="37"/>
  <c r="PD20" i="36"/>
  <c r="C25" i="37"/>
  <c r="H22" i="36"/>
  <c r="DS68" i="37"/>
  <c r="DN68" i="37"/>
  <c r="BR22" i="36"/>
  <c r="DL68" i="37"/>
  <c r="DI68" i="37"/>
  <c r="DF68" i="37"/>
  <c r="DL22" i="36"/>
  <c r="DD68" i="37"/>
  <c r="DA68" i="37"/>
  <c r="BN68" i="37"/>
  <c r="BH68" i="37"/>
  <c r="DN237" i="36"/>
  <c r="AC68" i="37"/>
  <c r="MO22" i="36"/>
  <c r="Z68" i="37"/>
  <c r="DU69" i="37"/>
  <c r="DA109" i="36"/>
  <c r="AF23" i="36"/>
  <c r="DL69" i="37"/>
  <c r="DI69" i="37"/>
  <c r="DC69" i="37"/>
  <c r="EC23" i="36"/>
  <c r="BO69" i="37"/>
  <c r="BH69" i="37"/>
  <c r="DN238" i="36"/>
  <c r="AY69" i="37"/>
  <c r="AL69" i="37"/>
  <c r="H69" i="37"/>
  <c r="OK23" i="36"/>
  <c r="U69" i="37"/>
  <c r="C27" i="37"/>
  <c r="H24" i="36"/>
  <c r="DS70" i="37"/>
  <c r="DN70" i="37"/>
  <c r="BR24" i="36"/>
  <c r="DK70" i="37"/>
  <c r="CI24" i="36"/>
  <c r="DB70" i="37"/>
  <c r="BO70" i="37"/>
  <c r="BM70" i="37"/>
  <c r="BK70" i="37"/>
  <c r="BG70" i="37"/>
  <c r="DS239" i="36"/>
  <c r="HK24" i="36"/>
  <c r="BB70" i="37"/>
  <c r="AN70" i="37"/>
  <c r="AH70" i="37"/>
  <c r="AD70" i="37"/>
  <c r="H70" i="37"/>
  <c r="OK24" i="36"/>
  <c r="U70" i="37"/>
  <c r="R70" i="37"/>
  <c r="DS71" i="37"/>
  <c r="DN71" i="37"/>
  <c r="BR25" i="36"/>
  <c r="DF71" i="37"/>
  <c r="DL25" i="36"/>
  <c r="CY71" i="37"/>
  <c r="BH71" i="37"/>
  <c r="DN240" i="36"/>
  <c r="BQ71" i="37"/>
  <c r="FL154" i="36"/>
  <c r="AW71" i="37"/>
  <c r="AJ71" i="37"/>
  <c r="AN71" i="37"/>
  <c r="AH71" i="37"/>
  <c r="Z71" i="37"/>
  <c r="J71" i="37"/>
  <c r="T71" i="37"/>
  <c r="PU25" i="36"/>
  <c r="DU72" i="37"/>
  <c r="DA112" i="36"/>
  <c r="AF26" i="36"/>
  <c r="DR72" i="37"/>
  <c r="AY26" i="36"/>
  <c r="DL72" i="37"/>
  <c r="DI72" i="37"/>
  <c r="DG72" i="37"/>
  <c r="DC72" i="37"/>
  <c r="EC26" i="36"/>
  <c r="BP72" i="37"/>
  <c r="BR72" i="37"/>
  <c r="BA72" i="37"/>
  <c r="AY72" i="37"/>
  <c r="AX72" i="37"/>
  <c r="AL72" i="37"/>
  <c r="AF72" i="37"/>
  <c r="AD72" i="37"/>
  <c r="Y72" i="37"/>
  <c r="NF26" i="36"/>
  <c r="W72" i="37"/>
  <c r="J72" i="37"/>
  <c r="M72" i="37"/>
  <c r="PD26" i="36"/>
  <c r="T72" i="37"/>
  <c r="PU26" i="36"/>
  <c r="DU73" i="37"/>
  <c r="DA113" i="36"/>
  <c r="AF27" i="36"/>
  <c r="DL73" i="37"/>
  <c r="DI73" i="37"/>
  <c r="DC73" i="37"/>
  <c r="EC27" i="36"/>
  <c r="BO73" i="37"/>
  <c r="BH73" i="37"/>
  <c r="DN242" i="36"/>
  <c r="AY73" i="37"/>
  <c r="AL73" i="37"/>
  <c r="H73" i="37"/>
  <c r="OK27" i="36"/>
  <c r="U73" i="37"/>
  <c r="C31" i="37"/>
  <c r="H28" i="36"/>
  <c r="DS74" i="37"/>
  <c r="DN74" i="37"/>
  <c r="BR28" i="36"/>
  <c r="DK74" i="37"/>
  <c r="CI28" i="36"/>
  <c r="DB74" i="37"/>
  <c r="BO74" i="37"/>
  <c r="BM74" i="37"/>
  <c r="BK74" i="37"/>
  <c r="BG74" i="37"/>
  <c r="DS243" i="36"/>
  <c r="HK28" i="36"/>
  <c r="BB74" i="37"/>
  <c r="AN74" i="37"/>
  <c r="AH74" i="37"/>
  <c r="AD74" i="37"/>
  <c r="H74" i="37"/>
  <c r="OK28" i="36"/>
  <c r="U74" i="37"/>
  <c r="R74" i="37"/>
  <c r="DS75" i="37"/>
  <c r="DN75" i="37"/>
  <c r="BR29" i="36"/>
  <c r="DF75" i="37"/>
  <c r="DL29" i="36"/>
  <c r="CY75" i="37"/>
  <c r="BH75" i="37"/>
  <c r="DN244" i="36"/>
  <c r="BQ75" i="37"/>
  <c r="FL158" i="36"/>
  <c r="AW75" i="37"/>
  <c r="AJ75" i="37"/>
  <c r="AN75" i="37"/>
  <c r="AH75" i="37"/>
  <c r="Z75" i="37"/>
  <c r="J75" i="37"/>
  <c r="T75" i="37"/>
  <c r="PU29" i="36"/>
  <c r="DU76" i="37"/>
  <c r="DA116" i="36"/>
  <c r="AF30" i="36"/>
  <c r="DR76" i="37"/>
  <c r="AY30" i="36"/>
  <c r="DL76" i="37"/>
  <c r="DI76" i="37"/>
  <c r="DG76" i="37"/>
  <c r="DC76" i="37"/>
  <c r="EC30" i="36"/>
  <c r="BP76" i="37"/>
  <c r="BR76" i="37"/>
  <c r="BA76" i="37"/>
  <c r="AY76" i="37"/>
  <c r="AX76" i="37"/>
  <c r="AL76" i="37"/>
  <c r="AF76" i="37"/>
  <c r="AD76" i="37"/>
  <c r="Y76" i="37"/>
  <c r="NF30" i="36"/>
  <c r="W76" i="37"/>
  <c r="J76" i="37"/>
  <c r="M76" i="37"/>
  <c r="PD30" i="36"/>
  <c r="T76" i="37"/>
  <c r="PU30" i="36"/>
  <c r="DU77" i="37"/>
  <c r="DA117" i="36"/>
  <c r="AF31" i="36"/>
  <c r="DL77" i="37"/>
  <c r="DI77" i="37"/>
  <c r="DC77" i="37"/>
  <c r="EC31" i="36"/>
  <c r="BO77" i="37"/>
  <c r="BH77" i="37"/>
  <c r="DN246" i="36"/>
  <c r="AY77" i="37"/>
  <c r="AL77" i="37"/>
  <c r="H77" i="37"/>
  <c r="OK31" i="36"/>
  <c r="U77" i="37"/>
  <c r="BC80" i="37"/>
  <c r="BA80" i="37"/>
  <c r="AY80" i="37"/>
  <c r="AW80" i="37"/>
  <c r="AR80" i="37"/>
  <c r="KL34" i="36"/>
  <c r="AL80" i="37"/>
  <c r="AP80" i="37"/>
  <c r="C38" i="37"/>
  <c r="H35" i="36"/>
  <c r="DV81" i="37"/>
  <c r="CV121" i="36"/>
  <c r="DJ81" i="37"/>
  <c r="DB81" i="37"/>
  <c r="BO81" i="37"/>
  <c r="BN81" i="37"/>
  <c r="BK81" i="37"/>
  <c r="BC81" i="37"/>
  <c r="BB81" i="37"/>
  <c r="AZ81" i="37"/>
  <c r="AR81" i="37"/>
  <c r="KL35" i="36"/>
  <c r="AD81" i="37"/>
  <c r="W81" i="37"/>
  <c r="H81" i="37"/>
  <c r="OK35" i="36"/>
  <c r="M81" i="37"/>
  <c r="PD35" i="36"/>
  <c r="S81" i="37"/>
  <c r="DO82" i="37"/>
  <c r="DK82" i="37"/>
  <c r="CI36" i="36"/>
  <c r="CY82" i="37"/>
  <c r="BO82" i="37"/>
  <c r="BN82" i="37"/>
  <c r="BH82" i="37"/>
  <c r="DN251" i="36"/>
  <c r="BE82" i="37"/>
  <c r="AS82" i="37"/>
  <c r="AC82" i="37"/>
  <c r="MO36" i="36"/>
  <c r="H82" i="37"/>
  <c r="OK36" i="36"/>
  <c r="S82" i="37"/>
  <c r="C40" i="37"/>
  <c r="H37" i="36"/>
  <c r="DO83" i="37"/>
  <c r="DF83" i="37"/>
  <c r="DL37" i="36"/>
  <c r="DB83" i="37"/>
  <c r="CZ83" i="37"/>
  <c r="BM83" i="37"/>
  <c r="BK83" i="37"/>
  <c r="BG83" i="37"/>
  <c r="DS252" i="36"/>
  <c r="HK37" i="36"/>
  <c r="BQ83" i="37"/>
  <c r="FL166" i="36"/>
  <c r="BE83" i="37"/>
  <c r="BB83" i="37"/>
  <c r="AW83" i="37"/>
  <c r="AS83" i="37"/>
  <c r="AJ83" i="37"/>
  <c r="AP83" i="37"/>
  <c r="AC83" i="37"/>
  <c r="MO37" i="36"/>
  <c r="X83" i="37"/>
  <c r="O83" i="37"/>
  <c r="T83" i="37"/>
  <c r="PU37" i="36"/>
  <c r="R83" i="37"/>
  <c r="DV84" i="37"/>
  <c r="CV124" i="36"/>
  <c r="DJ84" i="37"/>
  <c r="DD84" i="37"/>
  <c r="CZ84" i="37"/>
  <c r="BC84" i="37"/>
  <c r="BA84" i="37"/>
  <c r="AZ84" i="37"/>
  <c r="AR84" i="37"/>
  <c r="KL38" i="36"/>
  <c r="Y84" i="37"/>
  <c r="NF38" i="36"/>
  <c r="O84" i="37"/>
  <c r="C42" i="37"/>
  <c r="H39" i="36"/>
  <c r="DV85" i="37"/>
  <c r="CV125" i="36"/>
  <c r="DJ85" i="37"/>
  <c r="DB85" i="37"/>
  <c r="BO85" i="37"/>
  <c r="BN85" i="37"/>
  <c r="BK85" i="37"/>
  <c r="BC85" i="37"/>
  <c r="BB85" i="37"/>
  <c r="AZ85" i="37"/>
  <c r="AR85" i="37"/>
  <c r="KL39" i="36"/>
  <c r="W85" i="37"/>
  <c r="H85" i="37"/>
  <c r="OK39" i="36"/>
  <c r="M85" i="37"/>
  <c r="PD39" i="36"/>
  <c r="S85" i="37"/>
  <c r="DO86" i="37"/>
  <c r="CY86" i="37"/>
  <c r="BO86" i="37"/>
  <c r="BN86" i="37"/>
  <c r="BH86" i="37"/>
  <c r="DN255" i="36"/>
  <c r="S86" i="37"/>
  <c r="C44" i="37"/>
  <c r="H41" i="36"/>
  <c r="DO87" i="37"/>
  <c r="DF87" i="37"/>
  <c r="DL41" i="36"/>
  <c r="DB87" i="37"/>
  <c r="CZ87" i="37"/>
  <c r="BM87" i="37"/>
  <c r="BK87" i="37"/>
  <c r="BG87" i="37"/>
  <c r="DS256" i="36"/>
  <c r="HK41" i="36"/>
  <c r="BQ87" i="37"/>
  <c r="FL170" i="36"/>
  <c r="BE87" i="37"/>
  <c r="BB87" i="37"/>
  <c r="AW87" i="37"/>
  <c r="AS87" i="37"/>
  <c r="AJ87" i="37"/>
  <c r="AP87" i="37"/>
  <c r="AC87" i="37"/>
  <c r="MO41" i="36"/>
  <c r="O87" i="37"/>
  <c r="T87" i="37"/>
  <c r="PU41" i="36"/>
  <c r="R87" i="37"/>
  <c r="DF88" i="37"/>
  <c r="DL42" i="36"/>
  <c r="DC88" i="37"/>
  <c r="EC42" i="36"/>
  <c r="DA88" i="37"/>
  <c r="BO88" i="37"/>
  <c r="BJ88" i="37"/>
  <c r="GR42" i="36"/>
  <c r="BQ88" i="37"/>
  <c r="FL171" i="36"/>
  <c r="BA88" i="37"/>
  <c r="AW88" i="37"/>
  <c r="AL88" i="37"/>
  <c r="J88" i="37"/>
  <c r="O88" i="37"/>
  <c r="S88" i="37"/>
  <c r="DU89" i="37"/>
  <c r="DA129" i="36"/>
  <c r="AF43" i="36"/>
  <c r="DR89" i="37"/>
  <c r="BC89" i="37"/>
  <c r="AY89" i="37"/>
  <c r="AR89" i="37"/>
  <c r="AJ89" i="37"/>
  <c r="AF89" i="37"/>
  <c r="X89" i="37"/>
  <c r="J89" i="37"/>
  <c r="T89" i="37"/>
  <c r="PU43" i="36"/>
  <c r="AF90" i="37"/>
  <c r="GD100" i="37"/>
  <c r="EJ57" i="37"/>
  <c r="GF100" i="37"/>
  <c r="G100" i="37"/>
  <c r="G143" i="37"/>
  <c r="D143" i="37"/>
  <c r="CN100" i="37"/>
  <c r="CK100" i="37"/>
  <c r="EP57" i="37"/>
  <c r="BR230" i="37"/>
  <c r="EH58" i="37"/>
  <c r="EK58" i="37"/>
  <c r="H101" i="37"/>
  <c r="D101" i="37"/>
  <c r="C58" i="37"/>
  <c r="E58" i="37"/>
  <c r="FF58" i="37"/>
  <c r="EY58" i="37"/>
  <c r="EW58" i="37"/>
  <c r="EP58" i="37"/>
  <c r="EM58" i="37"/>
  <c r="GD102" i="37"/>
  <c r="CM102" i="37"/>
  <c r="CK102" i="37"/>
  <c r="FL59" i="37"/>
  <c r="FC59" i="37"/>
  <c r="FA59" i="37"/>
  <c r="ES59" i="37"/>
  <c r="EN59" i="37"/>
  <c r="DX59" i="37"/>
  <c r="BR232" i="37"/>
  <c r="GF103" i="37"/>
  <c r="F103" i="37"/>
  <c r="G146" i="37"/>
  <c r="F60" i="37"/>
  <c r="FG60" i="37"/>
  <c r="FE60" i="37"/>
  <c r="EX60" i="37"/>
  <c r="EQ60" i="37"/>
  <c r="EL60" i="37"/>
  <c r="EH61" i="37"/>
  <c r="I147" i="37"/>
  <c r="D147" i="37"/>
  <c r="B104" i="37"/>
  <c r="B61" i="37"/>
  <c r="FC58" i="36"/>
  <c r="FM61" i="37"/>
  <c r="FK61" i="37"/>
  <c r="FB61" i="37"/>
  <c r="EU61" i="37"/>
  <c r="ER61" i="37"/>
  <c r="EO61" i="37"/>
  <c r="EF61" i="37"/>
  <c r="EI62" i="37"/>
  <c r="EK62" i="37"/>
  <c r="H105" i="37"/>
  <c r="D105" i="37"/>
  <c r="C62" i="37"/>
  <c r="E62" i="37"/>
  <c r="FF62" i="37"/>
  <c r="EY62" i="37"/>
  <c r="EW62" i="37"/>
  <c r="EP62" i="37"/>
  <c r="EM62" i="37"/>
  <c r="GD106" i="37"/>
  <c r="CM106" i="37"/>
  <c r="CK106" i="37"/>
  <c r="FL63" i="37"/>
  <c r="FC63" i="37"/>
  <c r="FA63" i="37"/>
  <c r="ES63" i="37"/>
  <c r="EN63" i="37"/>
  <c r="DX63" i="37"/>
  <c r="BR236" i="37"/>
  <c r="GF107" i="37"/>
  <c r="F107" i="37"/>
  <c r="G150" i="37"/>
  <c r="F64" i="37"/>
  <c r="FG64" i="37"/>
  <c r="FE64" i="37"/>
  <c r="EX64" i="37"/>
  <c r="EQ64" i="37"/>
  <c r="EL64" i="37"/>
  <c r="EH65" i="37"/>
  <c r="I151" i="37"/>
  <c r="D151" i="37"/>
  <c r="B108" i="37"/>
  <c r="B65" i="37"/>
  <c r="FC62" i="36"/>
  <c r="FM65" i="37"/>
  <c r="FK65" i="37"/>
  <c r="FB65" i="37"/>
  <c r="EU65" i="37"/>
  <c r="ER65" i="37"/>
  <c r="EO65" i="37"/>
  <c r="EF65" i="37"/>
  <c r="EI66" i="37"/>
  <c r="EK66" i="37"/>
  <c r="H109" i="37"/>
  <c r="D109" i="37"/>
  <c r="C66" i="37"/>
  <c r="E66" i="37"/>
  <c r="FF66" i="37"/>
  <c r="EY66" i="37"/>
  <c r="EW66" i="37"/>
  <c r="EP66" i="37"/>
  <c r="EM66" i="37"/>
  <c r="CN111" i="37"/>
  <c r="CL111" i="37"/>
  <c r="CL121" i="37" s="1"/>
  <c r="FN68" i="37"/>
  <c r="FE68" i="37"/>
  <c r="FD68" i="37"/>
  <c r="EW68" i="37"/>
  <c r="EV68" i="37"/>
  <c r="EN68" i="37"/>
  <c r="EM68" i="37"/>
  <c r="EK69" i="37"/>
  <c r="I155" i="37"/>
  <c r="CN112" i="37"/>
  <c r="CL112" i="37"/>
  <c r="FK69" i="37"/>
  <c r="FG69" i="37"/>
  <c r="EZ69" i="37"/>
  <c r="ER69" i="37"/>
  <c r="EQ69" i="37"/>
  <c r="EF69" i="37"/>
  <c r="EJ70" i="37"/>
  <c r="I113" i="37"/>
  <c r="E113" i="37"/>
  <c r="D156" i="37"/>
  <c r="FN70" i="37"/>
  <c r="FE70" i="37"/>
  <c r="FC70" i="37"/>
  <c r="EV70" i="37"/>
  <c r="ES70" i="37"/>
  <c r="EL70" i="37"/>
  <c r="DX70" i="37"/>
  <c r="B157" i="37"/>
  <c r="AY154" i="36"/>
  <c r="C114" i="37"/>
  <c r="FI71" i="37"/>
  <c r="FA71" i="37"/>
  <c r="EY71" i="37"/>
  <c r="EN71" i="37"/>
  <c r="EM71" i="37"/>
  <c r="BR244" i="37"/>
  <c r="GD115" i="37"/>
  <c r="EI72" i="37"/>
  <c r="GG115" i="37"/>
  <c r="G115" i="37"/>
  <c r="C72" i="37"/>
  <c r="E72" i="37"/>
  <c r="FM72" i="37"/>
  <c r="FD72" i="37"/>
  <c r="EW72" i="37"/>
  <c r="EU72" i="37"/>
  <c r="EP72" i="37"/>
  <c r="EO72" i="37"/>
  <c r="DZ72" i="37"/>
  <c r="EK73" i="37"/>
  <c r="I159" i="37"/>
  <c r="CN116" i="37"/>
  <c r="CL116" i="37"/>
  <c r="FK73" i="37"/>
  <c r="FG73" i="37"/>
  <c r="EZ73" i="37"/>
  <c r="ER73" i="37"/>
  <c r="EQ73" i="37"/>
  <c r="EF73" i="37"/>
  <c r="EJ74" i="37"/>
  <c r="I117" i="37"/>
  <c r="E117" i="37"/>
  <c r="D160" i="37"/>
  <c r="FN74" i="37"/>
  <c r="FE74" i="37"/>
  <c r="FC74" i="37"/>
  <c r="EV74" i="37"/>
  <c r="ES74" i="37"/>
  <c r="EL74" i="37"/>
  <c r="DX74" i="37"/>
  <c r="B161" i="37"/>
  <c r="AY158" i="36"/>
  <c r="C118" i="37"/>
  <c r="FI75" i="37"/>
  <c r="FA75" i="37"/>
  <c r="EY75" i="37"/>
  <c r="EN75" i="37"/>
  <c r="EM75" i="37"/>
  <c r="BR248" i="37"/>
  <c r="GD119" i="37"/>
  <c r="EI76" i="37"/>
  <c r="GG119" i="37"/>
  <c r="G119" i="37"/>
  <c r="C76" i="37"/>
  <c r="E76" i="37"/>
  <c r="FM76" i="37"/>
  <c r="FD76" i="37"/>
  <c r="EW76" i="37"/>
  <c r="EU76" i="37"/>
  <c r="EP76" i="37"/>
  <c r="EO76" i="37"/>
  <c r="DZ76" i="37"/>
  <c r="EK77" i="37"/>
  <c r="I163" i="37"/>
  <c r="CN120" i="37"/>
  <c r="CL120" i="37"/>
  <c r="FK77" i="37"/>
  <c r="FG77" i="37"/>
  <c r="EZ77" i="37"/>
  <c r="ER77" i="37"/>
  <c r="EQ77" i="37"/>
  <c r="EF77" i="37"/>
  <c r="EI80" i="37"/>
  <c r="GG123" i="37"/>
  <c r="G123" i="37"/>
  <c r="D166" i="37"/>
  <c r="C123" i="37"/>
  <c r="FK80" i="37"/>
  <c r="FI80" i="37"/>
  <c r="FA80" i="37"/>
  <c r="EZ80" i="37"/>
  <c r="ER80" i="37"/>
  <c r="EQ80" i="37"/>
  <c r="EF80" i="37"/>
  <c r="BR253" i="37"/>
  <c r="GD124" i="37"/>
  <c r="EI81" i="37"/>
  <c r="GG124" i="37"/>
  <c r="G124" i="37"/>
  <c r="C81" i="37"/>
  <c r="E81" i="37"/>
  <c r="FM81" i="37"/>
  <c r="FD81" i="37"/>
  <c r="EW81" i="37"/>
  <c r="EU81" i="37"/>
  <c r="EP81" i="37"/>
  <c r="EO81" i="37"/>
  <c r="DZ81" i="37"/>
  <c r="EK82" i="37"/>
  <c r="I168" i="37"/>
  <c r="CN125" i="37"/>
  <c r="CL125" i="37"/>
  <c r="FK82" i="37"/>
  <c r="FG82" i="37"/>
  <c r="EZ82" i="37"/>
  <c r="ER82" i="37"/>
  <c r="EQ82" i="37"/>
  <c r="EF82" i="37"/>
  <c r="EJ83" i="37"/>
  <c r="I126" i="37"/>
  <c r="E126" i="37"/>
  <c r="D169" i="37"/>
  <c r="FN83" i="37"/>
  <c r="FE83" i="37"/>
  <c r="FC83" i="37"/>
  <c r="EV83" i="37"/>
  <c r="ES83" i="37"/>
  <c r="EL83" i="37"/>
  <c r="DX83" i="37"/>
  <c r="B170" i="37"/>
  <c r="AY167" i="36"/>
  <c r="C127" i="37"/>
  <c r="FI84" i="37"/>
  <c r="FA84" i="37"/>
  <c r="EY84" i="37"/>
  <c r="EN84" i="37"/>
  <c r="EM84" i="37"/>
  <c r="BR257" i="37"/>
  <c r="GD128" i="37"/>
  <c r="EI85" i="37"/>
  <c r="GG128" i="37"/>
  <c r="G128" i="37"/>
  <c r="C85" i="37"/>
  <c r="E85" i="37"/>
  <c r="FM85" i="37"/>
  <c r="FD85" i="37"/>
  <c r="EW85" i="37"/>
  <c r="EU85" i="37"/>
  <c r="EP85" i="37"/>
  <c r="EO85" i="37"/>
  <c r="DZ85" i="37"/>
  <c r="EK86" i="37"/>
  <c r="I172" i="37"/>
  <c r="CN129" i="37"/>
  <c r="CL129" i="37"/>
  <c r="FK86" i="37"/>
  <c r="FG86" i="37"/>
  <c r="EZ86" i="37"/>
  <c r="ER86" i="37"/>
  <c r="EQ86" i="37"/>
  <c r="EF86" i="37"/>
  <c r="EJ87" i="37"/>
  <c r="I130" i="37"/>
  <c r="E130" i="37"/>
  <c r="D173" i="37"/>
  <c r="FN87" i="37"/>
  <c r="FE87" i="37"/>
  <c r="FC87" i="37"/>
  <c r="EV87" i="37"/>
  <c r="ES87" i="37"/>
  <c r="EL87" i="37"/>
  <c r="DX87" i="37"/>
  <c r="EH88" i="37"/>
  <c r="GF131" i="37"/>
  <c r="I131" i="37"/>
  <c r="CM131" i="37"/>
  <c r="C131" i="37"/>
  <c r="C88" i="37"/>
  <c r="DZ88" i="37"/>
  <c r="EH89" i="37"/>
  <c r="GF132" i="37"/>
  <c r="F132" i="37"/>
  <c r="CM132" i="37"/>
  <c r="CK132" i="37"/>
  <c r="F89" i="37"/>
  <c r="FI89" i="37"/>
  <c r="EN89" i="37"/>
  <c r="EM89" i="37"/>
  <c r="EH90" i="37"/>
  <c r="EJ90" i="37"/>
  <c r="GF133" i="37"/>
  <c r="G133" i="37"/>
  <c r="CM133" i="37"/>
  <c r="CL133" i="37"/>
  <c r="FG90" i="37"/>
  <c r="EP90" i="37"/>
  <c r="EL90" i="37"/>
  <c r="IR100" i="37"/>
  <c r="JY100" i="37"/>
  <c r="JT100" i="37"/>
  <c r="GS100" i="37"/>
  <c r="GR100" i="37"/>
  <c r="GJ100" i="37"/>
  <c r="GI100" i="37"/>
  <c r="J100" i="37"/>
  <c r="IS101" i="37"/>
  <c r="JX101" i="37"/>
  <c r="JS101" i="37"/>
  <c r="AX98" i="36"/>
  <c r="IQ101" i="37"/>
  <c r="IL101" i="37"/>
  <c r="HQ101" i="37"/>
  <c r="HM101" i="37"/>
  <c r="HH101" i="37"/>
  <c r="HB101" i="37"/>
  <c r="CL98" i="36"/>
  <c r="GI98" i="36"/>
  <c r="GZ101" i="37"/>
  <c r="GT101" i="37"/>
  <c r="GL101" i="37"/>
  <c r="GK101" i="37"/>
  <c r="L101" i="37"/>
  <c r="K101" i="37"/>
  <c r="JZ102" i="37"/>
  <c r="JU102" i="37"/>
  <c r="HA102" i="37"/>
  <c r="GO102" i="37"/>
  <c r="GM102" i="37"/>
  <c r="N102" i="37"/>
  <c r="M102" i="37"/>
  <c r="IT103" i="37"/>
  <c r="JW103" i="37"/>
  <c r="IQ103" i="37"/>
  <c r="IL103" i="37"/>
  <c r="IQ104" i="37"/>
  <c r="IL104" i="37"/>
  <c r="IQ105" i="37"/>
  <c r="IL105" i="37"/>
  <c r="IQ106" i="37"/>
  <c r="IL106" i="37"/>
  <c r="IQ107" i="37"/>
  <c r="IL107" i="37"/>
  <c r="IQ108" i="37"/>
  <c r="IL108" i="37"/>
  <c r="IQ109" i="37"/>
  <c r="IL109" i="37"/>
  <c r="HS111" i="37"/>
  <c r="HO111" i="37"/>
  <c r="HK111" i="37"/>
  <c r="HF111" i="37"/>
  <c r="HS112" i="37"/>
  <c r="HO112" i="37"/>
  <c r="HK112" i="37"/>
  <c r="HF112" i="37"/>
  <c r="HS113" i="37"/>
  <c r="HO113" i="37"/>
  <c r="HK113" i="37"/>
  <c r="HF113" i="37"/>
  <c r="HS114" i="37"/>
  <c r="HO114" i="37"/>
  <c r="HK114" i="37"/>
  <c r="HF114" i="37"/>
  <c r="HS115" i="37"/>
  <c r="HO115" i="37"/>
  <c r="HK115" i="37"/>
  <c r="HF115" i="37"/>
  <c r="HS116" i="37"/>
  <c r="HO116" i="37"/>
  <c r="HK116" i="37"/>
  <c r="HF116" i="37"/>
  <c r="HS117" i="37"/>
  <c r="HO117" i="37"/>
  <c r="HK117" i="37"/>
  <c r="HF117" i="37"/>
  <c r="HS118" i="37"/>
  <c r="HO118" i="37"/>
  <c r="HK118" i="37"/>
  <c r="HF118" i="37"/>
  <c r="HS119" i="37"/>
  <c r="HO119" i="37"/>
  <c r="HK119" i="37"/>
  <c r="HF119" i="37"/>
  <c r="HS120" i="37"/>
  <c r="HO120" i="37"/>
  <c r="HK120" i="37"/>
  <c r="HF120" i="37"/>
  <c r="IS123" i="37"/>
  <c r="JW123" i="37"/>
  <c r="JS123" i="37"/>
  <c r="AX120" i="36"/>
  <c r="IM123" i="37"/>
  <c r="HA123" i="37"/>
  <c r="GR123" i="37"/>
  <c r="GM123" i="37"/>
  <c r="GI123" i="37"/>
  <c r="M123" i="37"/>
  <c r="IS124" i="37"/>
  <c r="JW124" i="37"/>
  <c r="JS124" i="37"/>
  <c r="AX121" i="36"/>
  <c r="IM124" i="37"/>
  <c r="HA124" i="37"/>
  <c r="GR124" i="37"/>
  <c r="GM124" i="37"/>
  <c r="GI124" i="37"/>
  <c r="M124" i="37"/>
  <c r="IS125" i="37"/>
  <c r="JW125" i="37"/>
  <c r="JS125" i="37"/>
  <c r="AX122" i="36"/>
  <c r="IM125" i="37"/>
  <c r="HA125" i="37"/>
  <c r="GR125" i="37"/>
  <c r="GM125" i="37"/>
  <c r="GI125" i="37"/>
  <c r="M125" i="37"/>
  <c r="IS126" i="37"/>
  <c r="JW126" i="37"/>
  <c r="JS126" i="37"/>
  <c r="AX123" i="36"/>
  <c r="IM126" i="37"/>
  <c r="HA126" i="37"/>
  <c r="GR126" i="37"/>
  <c r="GM126" i="37"/>
  <c r="GI126" i="37"/>
  <c r="M126" i="37"/>
  <c r="IS127" i="37"/>
  <c r="JW127" i="37"/>
  <c r="JS127" i="37"/>
  <c r="AX124" i="36"/>
  <c r="IM127" i="37"/>
  <c r="HA127" i="37"/>
  <c r="GR127" i="37"/>
  <c r="GM127" i="37"/>
  <c r="GI127" i="37"/>
  <c r="M127" i="37"/>
  <c r="IS128" i="37"/>
  <c r="JW128" i="37"/>
  <c r="JS128" i="37"/>
  <c r="AX125" i="36"/>
  <c r="IM128" i="37"/>
  <c r="HA128" i="37"/>
  <c r="GR128" i="37"/>
  <c r="GM128" i="37"/>
  <c r="GI128" i="37"/>
  <c r="M128" i="37"/>
  <c r="IS129" i="37"/>
  <c r="JW129" i="37"/>
  <c r="JS129" i="37"/>
  <c r="AX126" i="36"/>
  <c r="IM129" i="37"/>
  <c r="HA129" i="37"/>
  <c r="GR129" i="37"/>
  <c r="GM129" i="37"/>
  <c r="GI129" i="37"/>
  <c r="M129" i="37"/>
  <c r="IS130" i="37"/>
  <c r="JW130" i="37"/>
  <c r="JS130" i="37"/>
  <c r="AX127" i="36"/>
  <c r="IM130" i="37"/>
  <c r="HA130" i="37"/>
  <c r="GR130" i="37"/>
  <c r="GM130" i="37"/>
  <c r="GI130" i="37"/>
  <c r="M130" i="37"/>
  <c r="IS131" i="37"/>
  <c r="JW131" i="37"/>
  <c r="JS131" i="37"/>
  <c r="AX128" i="36"/>
  <c r="IM131" i="37"/>
  <c r="HA131" i="37"/>
  <c r="GR131" i="37"/>
  <c r="GM131" i="37"/>
  <c r="GI131" i="37"/>
  <c r="M131" i="37"/>
  <c r="IS132" i="37"/>
  <c r="JW132" i="37"/>
  <c r="JS132" i="37"/>
  <c r="AX129" i="36"/>
  <c r="IM132" i="37"/>
  <c r="HA132" i="37"/>
  <c r="GR132" i="37"/>
  <c r="GM132" i="37"/>
  <c r="GI132" i="37"/>
  <c r="M132" i="37"/>
  <c r="IS133" i="37"/>
  <c r="JW133" i="37"/>
  <c r="JS133" i="37"/>
  <c r="AX130" i="36"/>
  <c r="IM133" i="37"/>
  <c r="HA133" i="37"/>
  <c r="GR133" i="37"/>
  <c r="GM133" i="37"/>
  <c r="GI133" i="37"/>
  <c r="M133" i="37"/>
  <c r="AN186" i="37"/>
  <c r="AM140" i="36"/>
  <c r="AL186" i="37" s="1"/>
  <c r="AG186" i="37"/>
  <c r="BD140" i="36"/>
  <c r="AD14" i="37"/>
  <c r="KD100" i="37"/>
  <c r="AB15" i="37"/>
  <c r="F15" i="37"/>
  <c r="GB141" i="36"/>
  <c r="KB101" i="37"/>
  <c r="GX141" i="36"/>
  <c r="AN188" i="37"/>
  <c r="AM142" i="36"/>
  <c r="AL188" i="37" s="1"/>
  <c r="AG188" i="37"/>
  <c r="BD142" i="36"/>
  <c r="AD16" i="37"/>
  <c r="KD102" i="37"/>
  <c r="AB17" i="37"/>
  <c r="F17" i="37"/>
  <c r="GB143" i="36"/>
  <c r="KB103" i="37"/>
  <c r="GX143" i="36"/>
  <c r="AN190" i="37"/>
  <c r="AM144" i="36"/>
  <c r="AL190" i="37" s="1"/>
  <c r="AG190" i="37"/>
  <c r="BD144" i="36"/>
  <c r="AD18" i="37"/>
  <c r="KD104" i="37"/>
  <c r="AB19" i="37"/>
  <c r="F19" i="37"/>
  <c r="GB145" i="36"/>
  <c r="KB105" i="37"/>
  <c r="GX145" i="36"/>
  <c r="AN192" i="37"/>
  <c r="AM146" i="36"/>
  <c r="AL192" i="37" s="1"/>
  <c r="AG192" i="37"/>
  <c r="BD146" i="36"/>
  <c r="AD20" i="37"/>
  <c r="KD106" i="37"/>
  <c r="AB21" i="37"/>
  <c r="F21" i="37"/>
  <c r="GB147" i="36"/>
  <c r="KB107" i="37"/>
  <c r="GX147" i="36"/>
  <c r="AN194" i="37"/>
  <c r="AM148" i="36"/>
  <c r="AL194" i="37" s="1"/>
  <c r="AG194" i="37"/>
  <c r="BD148" i="36"/>
  <c r="AD22" i="37"/>
  <c r="KD108" i="37"/>
  <c r="AB23" i="37"/>
  <c r="F23" i="37"/>
  <c r="GB149" i="36"/>
  <c r="KB109" i="37"/>
  <c r="GX149" i="36"/>
  <c r="AN197" i="37"/>
  <c r="AM151" i="36"/>
  <c r="AL197" i="37" s="1"/>
  <c r="AG197" i="37"/>
  <c r="BD151" i="36"/>
  <c r="AD25" i="37"/>
  <c r="KD111" i="37"/>
  <c r="AB26" i="37"/>
  <c r="F26" i="37"/>
  <c r="GB152" i="36"/>
  <c r="KB112" i="37"/>
  <c r="GX152" i="36"/>
  <c r="AN199" i="37"/>
  <c r="AM153" i="36"/>
  <c r="AL199" i="37" s="1"/>
  <c r="AG199" i="37"/>
  <c r="BD153" i="36"/>
  <c r="AD27" i="37"/>
  <c r="KD113" i="37"/>
  <c r="AQ200" i="37"/>
  <c r="R154" i="36"/>
  <c r="AB28" i="37"/>
  <c r="F28" i="37"/>
  <c r="GB154" i="36"/>
  <c r="KB114" i="37"/>
  <c r="GX154" i="36"/>
  <c r="AN201" i="37"/>
  <c r="AM155" i="36"/>
  <c r="AL201" i="37" s="1"/>
  <c r="AG201" i="37"/>
  <c r="BD155" i="36"/>
  <c r="AD29" i="37"/>
  <c r="KD115" i="37"/>
  <c r="AQ202" i="37"/>
  <c r="R156" i="36"/>
  <c r="AB30" i="37"/>
  <c r="F30" i="37"/>
  <c r="GB156" i="36"/>
  <c r="KB116" i="37"/>
  <c r="GX156" i="36"/>
  <c r="AN203" i="37"/>
  <c r="AM157" i="36"/>
  <c r="AL203" i="37" s="1"/>
  <c r="AG203" i="37"/>
  <c r="BD157" i="36"/>
  <c r="AD31" i="37"/>
  <c r="KD117" i="37"/>
  <c r="AQ204" i="37"/>
  <c r="R158" i="36"/>
  <c r="AB32" i="37"/>
  <c r="F32" i="37"/>
  <c r="GB158" i="36"/>
  <c r="KB118" i="37"/>
  <c r="GX158" i="36"/>
  <c r="AN205" i="37"/>
  <c r="AM159" i="36"/>
  <c r="AL205" i="37" s="1"/>
  <c r="AG205" i="37"/>
  <c r="BD159" i="36"/>
  <c r="AD33" i="37"/>
  <c r="KD119" i="37"/>
  <c r="AQ206" i="37"/>
  <c r="R160" i="36"/>
  <c r="AB34" i="37"/>
  <c r="F34" i="37"/>
  <c r="GB160" i="36"/>
  <c r="KB120" i="37"/>
  <c r="GX160" i="36"/>
  <c r="AN209" i="37"/>
  <c r="AM163" i="36"/>
  <c r="AL209" i="37" s="1"/>
  <c r="AG209" i="37"/>
  <c r="BD163" i="36"/>
  <c r="AD37" i="37"/>
  <c r="KD123" i="37"/>
  <c r="AQ210" i="37"/>
  <c r="R164" i="36"/>
  <c r="AB38" i="37"/>
  <c r="F38" i="37"/>
  <c r="GB164" i="36"/>
  <c r="KB124" i="37"/>
  <c r="GX164" i="36"/>
  <c r="AN211" i="37"/>
  <c r="AM165" i="36"/>
  <c r="AL211" i="37" s="1"/>
  <c r="AG211" i="37"/>
  <c r="BD165" i="36"/>
  <c r="AD39" i="37"/>
  <c r="KD125" i="37"/>
  <c r="AQ212" i="37"/>
  <c r="R166" i="36"/>
  <c r="AB40" i="37"/>
  <c r="F40" i="37"/>
  <c r="GB166" i="36"/>
  <c r="KB126" i="37"/>
  <c r="GX166" i="36"/>
  <c r="AN213" i="37"/>
  <c r="AM167" i="36"/>
  <c r="AL213" i="37" s="1"/>
  <c r="AG213" i="37"/>
  <c r="BD167" i="36"/>
  <c r="AD41" i="37"/>
  <c r="KD127" i="37"/>
  <c r="AQ214" i="37"/>
  <c r="R168" i="36"/>
  <c r="AB42" i="37"/>
  <c r="F42" i="37"/>
  <c r="GB168" i="36"/>
  <c r="KB128" i="37"/>
  <c r="GX168" i="36"/>
  <c r="AN215" i="37"/>
  <c r="AM169" i="36"/>
  <c r="AL215" i="37" s="1"/>
  <c r="AG215" i="37"/>
  <c r="BD169" i="36"/>
  <c r="AD43" i="37"/>
  <c r="KD129" i="37"/>
  <c r="AQ216" i="37"/>
  <c r="R170" i="36"/>
  <c r="AB44" i="37"/>
  <c r="F44" i="37"/>
  <c r="GB170" i="36"/>
  <c r="KB130" i="37"/>
  <c r="GX170" i="36"/>
  <c r="AN217" i="37"/>
  <c r="AM171" i="36"/>
  <c r="AL217" i="37" s="1"/>
  <c r="AG217" i="37"/>
  <c r="BD171" i="36"/>
  <c r="AD45" i="37"/>
  <c r="KD131" i="37"/>
  <c r="AQ218" i="37"/>
  <c r="R172" i="36"/>
  <c r="AB46" i="37"/>
  <c r="F46" i="37"/>
  <c r="GB172" i="36"/>
  <c r="KB132" i="37"/>
  <c r="GX172" i="36"/>
  <c r="AN219" i="37"/>
  <c r="AM173" i="36"/>
  <c r="AL219" i="37" s="1"/>
  <c r="AG219" i="37"/>
  <c r="BD173" i="36"/>
  <c r="AD47" i="37"/>
  <c r="KD133" i="37"/>
  <c r="JN100" i="37"/>
  <c r="KU100" i="37"/>
  <c r="AX186" i="37"/>
  <c r="FZ183" i="36"/>
  <c r="BF187" i="37"/>
  <c r="FO184" i="36"/>
  <c r="AR187" i="37"/>
  <c r="JL102" i="37"/>
  <c r="KO102" i="37"/>
  <c r="BV185" i="36"/>
  <c r="CP188" i="37"/>
  <c r="CL188" i="37"/>
  <c r="AT188" i="37"/>
  <c r="AV232" i="37"/>
  <c r="M186" i="36"/>
  <c r="JM103" i="37"/>
  <c r="DF57" i="37"/>
  <c r="DL11" i="36"/>
  <c r="BM57" i="37"/>
  <c r="BK57" i="37"/>
  <c r="BH57" i="37"/>
  <c r="DN226" i="36"/>
  <c r="BR57" i="37"/>
  <c r="AW57" i="37"/>
  <c r="AS57" i="37"/>
  <c r="AL57" i="37"/>
  <c r="AL67" i="37" s="1"/>
  <c r="AF57" i="37"/>
  <c r="H57" i="37"/>
  <c r="OK11" i="36"/>
  <c r="M57" i="37"/>
  <c r="PD11" i="36"/>
  <c r="T57" i="37"/>
  <c r="PU11" i="36"/>
  <c r="DU58" i="37"/>
  <c r="AF12" i="36"/>
  <c r="DA98" i="36"/>
  <c r="DR58" i="37"/>
  <c r="AY12" i="36"/>
  <c r="DN58" i="37"/>
  <c r="BR12" i="36"/>
  <c r="DI58" i="37"/>
  <c r="DG58" i="37"/>
  <c r="DD58" i="37"/>
  <c r="DB58" i="37"/>
  <c r="BO58" i="37"/>
  <c r="BN58" i="37"/>
  <c r="BE58" i="37"/>
  <c r="AY58" i="37"/>
  <c r="AX58" i="37"/>
  <c r="AC58" i="37"/>
  <c r="MO12" i="36"/>
  <c r="M58" i="37"/>
  <c r="PD12" i="36"/>
  <c r="T58" i="37"/>
  <c r="PU12" i="36"/>
  <c r="R58" i="37"/>
  <c r="DU59" i="37"/>
  <c r="AF13" i="36"/>
  <c r="DA99" i="36"/>
  <c r="DI59" i="37"/>
  <c r="DG59" i="37"/>
  <c r="DD59" i="37"/>
  <c r="DB59" i="37"/>
  <c r="BJ59" i="37"/>
  <c r="GR13" i="36"/>
  <c r="AY59" i="37"/>
  <c r="AX59" i="37"/>
  <c r="AH59" i="37"/>
  <c r="M59" i="37"/>
  <c r="PD13" i="36"/>
  <c r="DR60" i="37"/>
  <c r="AY14" i="36"/>
  <c r="DG60" i="37"/>
  <c r="DD60" i="37"/>
  <c r="DB60" i="37"/>
  <c r="BO60" i="37"/>
  <c r="BG60" i="37"/>
  <c r="DS229" i="36"/>
  <c r="HK14" i="36"/>
  <c r="BC60" i="37"/>
  <c r="AX60" i="37"/>
  <c r="AN60" i="37"/>
  <c r="AH60" i="37"/>
  <c r="W60" i="37"/>
  <c r="J60" i="37"/>
  <c r="O60" i="37"/>
  <c r="U60" i="37"/>
  <c r="S60" i="37"/>
  <c r="DU61" i="37"/>
  <c r="DA101" i="36"/>
  <c r="AF15" i="36"/>
  <c r="DR61" i="37"/>
  <c r="AY15" i="36"/>
  <c r="DK61" i="37"/>
  <c r="CI15" i="36"/>
  <c r="DI61" i="37"/>
  <c r="DG61" i="37"/>
  <c r="DD61" i="37"/>
  <c r="DB61" i="37"/>
  <c r="BO61" i="37"/>
  <c r="BN61" i="37"/>
  <c r="BQ61" i="37"/>
  <c r="FL144" i="36"/>
  <c r="BE61" i="37"/>
  <c r="AY61" i="37"/>
  <c r="AX61" i="37"/>
  <c r="AP61" i="37"/>
  <c r="AC61" i="37"/>
  <c r="MO15" i="36"/>
  <c r="Y61" i="37"/>
  <c r="NF15" i="36"/>
  <c r="W61" i="37"/>
  <c r="DC62" i="37"/>
  <c r="EC16" i="36"/>
  <c r="CY62" i="37"/>
  <c r="BK62" i="37"/>
  <c r="BH62" i="37"/>
  <c r="DN231" i="36"/>
  <c r="BR62" i="37"/>
  <c r="BA62" i="37"/>
  <c r="AS62" i="37"/>
  <c r="AL62" i="37"/>
  <c r="AF62" i="37"/>
  <c r="AD62" i="37"/>
  <c r="Z62" i="37"/>
  <c r="X62" i="37"/>
  <c r="DV63" i="37"/>
  <c r="CV103" i="36"/>
  <c r="DS63" i="37"/>
  <c r="DO63" i="37"/>
  <c r="DL63" i="37"/>
  <c r="DJ63" i="37"/>
  <c r="DA63" i="37"/>
  <c r="CZ63" i="37"/>
  <c r="BM63" i="37"/>
  <c r="BK63" i="37"/>
  <c r="BH63" i="37"/>
  <c r="DN232" i="36"/>
  <c r="BR63" i="37"/>
  <c r="BA63" i="37"/>
  <c r="AZ63" i="37"/>
  <c r="AJ63" i="37"/>
  <c r="AP63" i="37"/>
  <c r="AC63" i="37"/>
  <c r="MO17" i="36"/>
  <c r="W63" i="37"/>
  <c r="J63" i="37"/>
  <c r="O63" i="37"/>
  <c r="U63" i="37"/>
  <c r="S63" i="37"/>
  <c r="DV64" i="37"/>
  <c r="CV104" i="36"/>
  <c r="DS64" i="37"/>
  <c r="DO64" i="37"/>
  <c r="DL64" i="37"/>
  <c r="DJ64" i="37"/>
  <c r="CZ64" i="37"/>
  <c r="BM64" i="37"/>
  <c r="BK64" i="37"/>
  <c r="BH64" i="37"/>
  <c r="DN233" i="36"/>
  <c r="BR64" i="37"/>
  <c r="BA64" i="37"/>
  <c r="AZ64" i="37"/>
  <c r="AR64" i="37"/>
  <c r="KL18" i="36"/>
  <c r="AF64" i="37"/>
  <c r="AD64" i="37"/>
  <c r="Z64" i="37"/>
  <c r="X64" i="37"/>
  <c r="T64" i="37"/>
  <c r="PU18" i="36"/>
  <c r="DF65" i="37"/>
  <c r="DL19" i="36"/>
  <c r="BM65" i="37"/>
  <c r="BK65" i="37"/>
  <c r="BH65" i="37"/>
  <c r="DN234" i="36"/>
  <c r="BR65" i="37"/>
  <c r="AW65" i="37"/>
  <c r="AS65" i="37"/>
  <c r="AL65" i="37"/>
  <c r="AF65" i="37"/>
  <c r="Z65" i="37"/>
  <c r="O65" i="37"/>
  <c r="R65" i="37"/>
  <c r="DV66" i="37"/>
  <c r="CV106" i="36"/>
  <c r="DR66" i="37"/>
  <c r="AY20" i="36"/>
  <c r="DN66" i="37"/>
  <c r="BR20" i="36"/>
  <c r="DJ66" i="37"/>
  <c r="DG66" i="37"/>
  <c r="CY66" i="37"/>
  <c r="BP66" i="37"/>
  <c r="BN66" i="37"/>
  <c r="BR66" i="37"/>
  <c r="BA66" i="37"/>
  <c r="AZ66" i="37"/>
  <c r="AX66" i="37"/>
  <c r="AN66" i="37"/>
  <c r="AF66" i="37"/>
  <c r="AD66" i="37"/>
  <c r="Y66" i="37"/>
  <c r="NF20" i="36"/>
  <c r="S66" i="37"/>
  <c r="DV68" i="37"/>
  <c r="CV108" i="36"/>
  <c r="CY68" i="37"/>
  <c r="BO68" i="37"/>
  <c r="BO78" i="37" s="1"/>
  <c r="BK68" i="37"/>
  <c r="BQ68" i="37"/>
  <c r="FL151" i="36"/>
  <c r="BC68" i="37"/>
  <c r="BA68" i="37"/>
  <c r="AY68" i="37"/>
  <c r="AW68" i="37"/>
  <c r="AR68" i="37"/>
  <c r="KL22" i="36"/>
  <c r="AL68" i="37"/>
  <c r="AP68" i="37"/>
  <c r="AH68" i="37"/>
  <c r="W68" i="37"/>
  <c r="H68" i="37"/>
  <c r="OK22" i="36"/>
  <c r="O68" i="37"/>
  <c r="T68" i="37"/>
  <c r="PU22" i="36"/>
  <c r="S68" i="37"/>
  <c r="C26" i="37"/>
  <c r="H23" i="36"/>
  <c r="DO69" i="37"/>
  <c r="DF69" i="37"/>
  <c r="DL23" i="36"/>
  <c r="DB69" i="37"/>
  <c r="CZ69" i="37"/>
  <c r="BM69" i="37"/>
  <c r="BK69" i="37"/>
  <c r="BG69" i="37"/>
  <c r="DS238" i="36"/>
  <c r="HK23" i="36"/>
  <c r="BQ69" i="37"/>
  <c r="FL152" i="36"/>
  <c r="BE69" i="37"/>
  <c r="BB69" i="37"/>
  <c r="AW69" i="37"/>
  <c r="AS69" i="37"/>
  <c r="AJ69" i="37"/>
  <c r="AP69" i="37"/>
  <c r="AC69" i="37"/>
  <c r="MO23" i="36"/>
  <c r="X69" i="37"/>
  <c r="O69" i="37"/>
  <c r="T69" i="37"/>
  <c r="PU23" i="36"/>
  <c r="R69" i="37"/>
  <c r="DV70" i="37"/>
  <c r="CV110" i="36"/>
  <c r="DR70" i="37"/>
  <c r="AY24" i="36"/>
  <c r="DJ70" i="37"/>
  <c r="DD70" i="37"/>
  <c r="CZ70" i="37"/>
  <c r="BC70" i="37"/>
  <c r="BA70" i="37"/>
  <c r="AZ70" i="37"/>
  <c r="AR70" i="37"/>
  <c r="KL24" i="36"/>
  <c r="AF70" i="37"/>
  <c r="Y70" i="37"/>
  <c r="NF24" i="36"/>
  <c r="O70" i="37"/>
  <c r="T70" i="37"/>
  <c r="PU24" i="36"/>
  <c r="C28" i="37"/>
  <c r="H25" i="36"/>
  <c r="DV71" i="37"/>
  <c r="CV111" i="36"/>
  <c r="DJ71" i="37"/>
  <c r="DB71" i="37"/>
  <c r="BO71" i="37"/>
  <c r="BN71" i="37"/>
  <c r="BK71" i="37"/>
  <c r="BC71" i="37"/>
  <c r="BB71" i="37"/>
  <c r="AZ71" i="37"/>
  <c r="AR71" i="37"/>
  <c r="KL25" i="36"/>
  <c r="AD71" i="37"/>
  <c r="W71" i="37"/>
  <c r="H71" i="37"/>
  <c r="OK25" i="36"/>
  <c r="M71" i="37"/>
  <c r="PD25" i="36"/>
  <c r="S71" i="37"/>
  <c r="DO72" i="37"/>
  <c r="DK72" i="37"/>
  <c r="CI26" i="36"/>
  <c r="CY72" i="37"/>
  <c r="BO72" i="37"/>
  <c r="BN72" i="37"/>
  <c r="BH72" i="37"/>
  <c r="DN241" i="36"/>
  <c r="BE72" i="37"/>
  <c r="AS72" i="37"/>
  <c r="AC72" i="37"/>
  <c r="MO26" i="36"/>
  <c r="H72" i="37"/>
  <c r="OK26" i="36"/>
  <c r="S72" i="37"/>
  <c r="C30" i="37"/>
  <c r="H27" i="36"/>
  <c r="DO73" i="37"/>
  <c r="DF73" i="37"/>
  <c r="DL27" i="36"/>
  <c r="DB73" i="37"/>
  <c r="CZ73" i="37"/>
  <c r="BM73" i="37"/>
  <c r="BK73" i="37"/>
  <c r="BG73" i="37"/>
  <c r="DS242" i="36"/>
  <c r="HK27" i="36"/>
  <c r="BQ73" i="37"/>
  <c r="FL156" i="36"/>
  <c r="BE73" i="37"/>
  <c r="BB73" i="37"/>
  <c r="AW73" i="37"/>
  <c r="AS73" i="37"/>
  <c r="AJ73" i="37"/>
  <c r="AP73" i="37"/>
  <c r="AC73" i="37"/>
  <c r="MO27" i="36"/>
  <c r="X73" i="37"/>
  <c r="O73" i="37"/>
  <c r="T73" i="37"/>
  <c r="PU27" i="36"/>
  <c r="R73" i="37"/>
  <c r="DV74" i="37"/>
  <c r="CV114" i="36"/>
  <c r="DR74" i="37"/>
  <c r="AY28" i="36"/>
  <c r="DJ74" i="37"/>
  <c r="DD74" i="37"/>
  <c r="CZ74" i="37"/>
  <c r="BC74" i="37"/>
  <c r="BA74" i="37"/>
  <c r="AZ74" i="37"/>
  <c r="AR74" i="37"/>
  <c r="KL28" i="36"/>
  <c r="AF74" i="37"/>
  <c r="Y74" i="37"/>
  <c r="NF28" i="36"/>
  <c r="O74" i="37"/>
  <c r="T74" i="37"/>
  <c r="PU28" i="36"/>
  <c r="C32" i="37"/>
  <c r="H29" i="36"/>
  <c r="DV75" i="37"/>
  <c r="CV115" i="36"/>
  <c r="DJ75" i="37"/>
  <c r="DB75" i="37"/>
  <c r="BO75" i="37"/>
  <c r="BN75" i="37"/>
  <c r="BK75" i="37"/>
  <c r="BC75" i="37"/>
  <c r="BB75" i="37"/>
  <c r="AZ75" i="37"/>
  <c r="AR75" i="37"/>
  <c r="KL29" i="36"/>
  <c r="AD75" i="37"/>
  <c r="W75" i="37"/>
  <c r="H75" i="37"/>
  <c r="OK29" i="36"/>
  <c r="M75" i="37"/>
  <c r="PD29" i="36"/>
  <c r="S75" i="37"/>
  <c r="DO76" i="37"/>
  <c r="DK76" i="37"/>
  <c r="CI30" i="36"/>
  <c r="CY76" i="37"/>
  <c r="BO76" i="37"/>
  <c r="BN76" i="37"/>
  <c r="BH76" i="37"/>
  <c r="DN245" i="36"/>
  <c r="BE76" i="37"/>
  <c r="AS76" i="37"/>
  <c r="AC76" i="37"/>
  <c r="MO30" i="36"/>
  <c r="H76" i="37"/>
  <c r="OK30" i="36"/>
  <c r="S76" i="37"/>
  <c r="C34" i="37"/>
  <c r="H31" i="36"/>
  <c r="DO77" i="37"/>
  <c r="DF77" i="37"/>
  <c r="DL31" i="36"/>
  <c r="DB77" i="37"/>
  <c r="CZ77" i="37"/>
  <c r="BM77" i="37"/>
  <c r="BK77" i="37"/>
  <c r="BG77" i="37"/>
  <c r="DS246" i="36"/>
  <c r="HK31" i="36"/>
  <c r="BQ77" i="37"/>
  <c r="FL160" i="36"/>
  <c r="BE77" i="37"/>
  <c r="BB77" i="37"/>
  <c r="AW77" i="37"/>
  <c r="AS77" i="37"/>
  <c r="AJ77" i="37"/>
  <c r="AP77" i="37"/>
  <c r="AC77" i="37"/>
  <c r="MO31" i="36"/>
  <c r="X77" i="37"/>
  <c r="O77" i="37"/>
  <c r="T77" i="37"/>
  <c r="PU31" i="36"/>
  <c r="R77" i="37"/>
  <c r="DU80" i="37"/>
  <c r="DA120" i="36"/>
  <c r="AF34" i="36"/>
  <c r="DS80" i="37"/>
  <c r="DN80" i="37"/>
  <c r="BR34" i="36"/>
  <c r="DL80" i="37"/>
  <c r="DI80" i="37"/>
  <c r="DF80" i="37"/>
  <c r="DL34" i="36"/>
  <c r="DD80" i="37"/>
  <c r="DA80" i="37"/>
  <c r="CY80" i="37"/>
  <c r="BO80" i="37"/>
  <c r="BM80" i="37"/>
  <c r="BJ80" i="37"/>
  <c r="GR34" i="36"/>
  <c r="BR80" i="37"/>
  <c r="AH80" i="37"/>
  <c r="AD80" i="37"/>
  <c r="Y80" i="37"/>
  <c r="NF34" i="36"/>
  <c r="X80" i="37"/>
  <c r="J80" i="37"/>
  <c r="M80" i="37"/>
  <c r="PD34" i="36"/>
  <c r="U80" i="37"/>
  <c r="R80" i="37"/>
  <c r="DR81" i="37"/>
  <c r="AY35" i="36"/>
  <c r="DL81" i="37"/>
  <c r="DD81" i="37"/>
  <c r="BM81" i="37"/>
  <c r="BG81" i="37"/>
  <c r="DS250" i="36"/>
  <c r="HK35" i="36"/>
  <c r="BA81" i="37"/>
  <c r="AL81" i="37"/>
  <c r="AF81" i="37"/>
  <c r="AC81" i="37"/>
  <c r="MO35" i="36"/>
  <c r="Y81" i="37"/>
  <c r="NF35" i="36"/>
  <c r="U81" i="37"/>
  <c r="R81" i="37"/>
  <c r="C39" i="37"/>
  <c r="H36" i="36"/>
  <c r="DS82" i="37"/>
  <c r="DF82" i="37"/>
  <c r="DL36" i="36"/>
  <c r="DB82" i="37"/>
  <c r="BK82" i="37"/>
  <c r="BQ82" i="37"/>
  <c r="FL165" i="36"/>
  <c r="BC82" i="37"/>
  <c r="BB82" i="37"/>
  <c r="AW82" i="37"/>
  <c r="AR82" i="37"/>
  <c r="KL36" i="36"/>
  <c r="AJ82" i="37"/>
  <c r="AP82" i="37"/>
  <c r="AH82" i="37"/>
  <c r="X82" i="37"/>
  <c r="U82" i="37"/>
  <c r="DS83" i="37"/>
  <c r="DK83" i="37"/>
  <c r="CI37" i="36"/>
  <c r="DD83" i="37"/>
  <c r="DA83" i="37"/>
  <c r="BJ83" i="37"/>
  <c r="GR37" i="36"/>
  <c r="BC83" i="37"/>
  <c r="AR83" i="37"/>
  <c r="KL37" i="36"/>
  <c r="AH83" i="37"/>
  <c r="Z83" i="37"/>
  <c r="W83" i="37"/>
  <c r="J83" i="37"/>
  <c r="M83" i="37"/>
  <c r="PD37" i="36"/>
  <c r="DL84" i="37"/>
  <c r="DG84" i="37"/>
  <c r="DA84" i="37"/>
  <c r="CY84" i="37"/>
  <c r="BP84" i="37"/>
  <c r="BJ84" i="37"/>
  <c r="GR38" i="36"/>
  <c r="BR84" i="37"/>
  <c r="AX84" i="37"/>
  <c r="AL84" i="37"/>
  <c r="AP84" i="37"/>
  <c r="AC84" i="37"/>
  <c r="MO38" i="36"/>
  <c r="X84" i="37"/>
  <c r="J84" i="37"/>
  <c r="DR85" i="37"/>
  <c r="AY39" i="36"/>
  <c r="DL85" i="37"/>
  <c r="DD85" i="37"/>
  <c r="BM85" i="37"/>
  <c r="BG85" i="37"/>
  <c r="DS254" i="36"/>
  <c r="HK39" i="36"/>
  <c r="BA85" i="37"/>
  <c r="AL85" i="37"/>
  <c r="AF85" i="37"/>
  <c r="AC85" i="37"/>
  <c r="MO39" i="36"/>
  <c r="Y85" i="37"/>
  <c r="NF39" i="36"/>
  <c r="U85" i="37"/>
  <c r="R85" i="37"/>
  <c r="C43" i="37"/>
  <c r="H40" i="36"/>
  <c r="DS86" i="37"/>
  <c r="DF86" i="37"/>
  <c r="DL40" i="36"/>
  <c r="DB86" i="37"/>
  <c r="BK86" i="37"/>
  <c r="BQ86" i="37"/>
  <c r="FL169" i="36"/>
  <c r="BC86" i="37"/>
  <c r="BB86" i="37"/>
  <c r="AW86" i="37"/>
  <c r="AR86" i="37"/>
  <c r="KL40" i="36"/>
  <c r="AJ86" i="37"/>
  <c r="AP86" i="37"/>
  <c r="AH86" i="37"/>
  <c r="X86" i="37"/>
  <c r="U86" i="37"/>
  <c r="DS87" i="37"/>
  <c r="DK87" i="37"/>
  <c r="CI41" i="36"/>
  <c r="DD87" i="37"/>
  <c r="DA87" i="37"/>
  <c r="BJ87" i="37"/>
  <c r="GR41" i="36"/>
  <c r="BC87" i="37"/>
  <c r="AR87" i="37"/>
  <c r="KL41" i="36"/>
  <c r="AH87" i="37"/>
  <c r="Z87" i="37"/>
  <c r="W87" i="37"/>
  <c r="J87" i="37"/>
  <c r="M87" i="37"/>
  <c r="PD41" i="36"/>
  <c r="DV88" i="37"/>
  <c r="CV128" i="36"/>
  <c r="DO88" i="37"/>
  <c r="DL88" i="37"/>
  <c r="DJ88" i="37"/>
  <c r="CZ88" i="37"/>
  <c r="BN88" i="37"/>
  <c r="AZ88" i="37"/>
  <c r="AS88" i="37"/>
  <c r="AF88" i="37"/>
  <c r="H88" i="37"/>
  <c r="OK42" i="36"/>
  <c r="M88" i="37"/>
  <c r="PD42" i="36"/>
  <c r="T88" i="37"/>
  <c r="PU42" i="36"/>
  <c r="R88" i="37"/>
  <c r="DL89" i="37"/>
  <c r="DB89" i="37"/>
  <c r="BP89" i="37"/>
  <c r="BK89" i="37"/>
  <c r="BH89" i="37"/>
  <c r="DN258" i="36"/>
  <c r="BR89" i="37"/>
  <c r="AD89" i="37"/>
  <c r="C47" i="37"/>
  <c r="H44" i="36"/>
  <c r="DV90" i="37"/>
  <c r="CV130" i="36"/>
  <c r="DC90" i="37"/>
  <c r="CY90" i="37"/>
  <c r="BM90" i="37"/>
  <c r="BR90" i="37"/>
  <c r="BB90" i="37"/>
  <c r="AJ90" i="37"/>
  <c r="O90" i="37"/>
  <c r="U90" i="37"/>
  <c r="EI57" i="37"/>
  <c r="I100" i="37"/>
  <c r="D100" i="37"/>
  <c r="B100" i="37"/>
  <c r="F57" i="37"/>
  <c r="FK57" i="37"/>
  <c r="FI57" i="37"/>
  <c r="FF57" i="37"/>
  <c r="FA57" i="37"/>
  <c r="EZ57" i="37"/>
  <c r="EX57" i="37"/>
  <c r="ER57" i="37"/>
  <c r="EO57" i="37"/>
  <c r="EF57" i="37"/>
  <c r="I144" i="37"/>
  <c r="D144" i="37"/>
  <c r="B101" i="37"/>
  <c r="B58" i="37"/>
  <c r="FC55" i="36"/>
  <c r="FM58" i="37"/>
  <c r="FK58" i="37"/>
  <c r="FB58" i="37"/>
  <c r="EU58" i="37"/>
  <c r="ER58" i="37"/>
  <c r="EO58" i="37"/>
  <c r="EF58" i="37"/>
  <c r="EI59" i="37"/>
  <c r="EK59" i="37"/>
  <c r="H102" i="37"/>
  <c r="D102" i="37"/>
  <c r="C59" i="37"/>
  <c r="E59" i="37"/>
  <c r="FF59" i="37"/>
  <c r="EY59" i="37"/>
  <c r="EW59" i="37"/>
  <c r="EP59" i="37"/>
  <c r="EM59" i="37"/>
  <c r="GD103" i="37"/>
  <c r="CM103" i="37"/>
  <c r="CK103" i="37"/>
  <c r="FL60" i="37"/>
  <c r="FC60" i="37"/>
  <c r="FA60" i="37"/>
  <c r="ES60" i="37"/>
  <c r="EN60" i="37"/>
  <c r="DX60" i="37"/>
  <c r="BR233" i="37"/>
  <c r="GF104" i="37"/>
  <c r="F104" i="37"/>
  <c r="G147" i="37"/>
  <c r="F61" i="37"/>
  <c r="FG61" i="37"/>
  <c r="FE61" i="37"/>
  <c r="EX61" i="37"/>
  <c r="EQ61" i="37"/>
  <c r="EL61" i="37"/>
  <c r="EH62" i="37"/>
  <c r="I148" i="37"/>
  <c r="D148" i="37"/>
  <c r="B105" i="37"/>
  <c r="B62" i="37"/>
  <c r="FC59" i="36"/>
  <c r="FM62" i="37"/>
  <c r="FK62" i="37"/>
  <c r="FB62" i="37"/>
  <c r="EU62" i="37"/>
  <c r="ER62" i="37"/>
  <c r="EO62" i="37"/>
  <c r="EF62" i="37"/>
  <c r="EI63" i="37"/>
  <c r="EK63" i="37"/>
  <c r="H106" i="37"/>
  <c r="D106" i="37"/>
  <c r="C63" i="37"/>
  <c r="E63" i="37"/>
  <c r="FF63" i="37"/>
  <c r="EY63" i="37"/>
  <c r="EW63" i="37"/>
  <c r="EP63" i="37"/>
  <c r="EM63" i="37"/>
  <c r="GD107" i="37"/>
  <c r="CM107" i="37"/>
  <c r="CK107" i="37"/>
  <c r="FL64" i="37"/>
  <c r="FC64" i="37"/>
  <c r="FA64" i="37"/>
  <c r="ES64" i="37"/>
  <c r="EN64" i="37"/>
  <c r="DX64" i="37"/>
  <c r="BR237" i="37"/>
  <c r="GF108" i="37"/>
  <c r="F108" i="37"/>
  <c r="G151" i="37"/>
  <c r="F65" i="37"/>
  <c r="FG65" i="37"/>
  <c r="FE65" i="37"/>
  <c r="EX65" i="37"/>
  <c r="EQ65" i="37"/>
  <c r="EL65" i="37"/>
  <c r="EH66" i="37"/>
  <c r="I152" i="37"/>
  <c r="D152" i="37"/>
  <c r="B109" i="37"/>
  <c r="B66" i="37"/>
  <c r="FC63" i="36"/>
  <c r="FM66" i="37"/>
  <c r="FK66" i="37"/>
  <c r="FB66" i="37"/>
  <c r="EU66" i="37"/>
  <c r="ER66" i="37"/>
  <c r="EO66" i="37"/>
  <c r="EF66" i="37"/>
  <c r="EI68" i="37"/>
  <c r="GG111" i="37"/>
  <c r="GG121" i="37" s="1"/>
  <c r="G111" i="37"/>
  <c r="D154" i="37"/>
  <c r="FG68" i="37"/>
  <c r="EY68" i="37"/>
  <c r="EP68" i="37"/>
  <c r="EO68" i="37"/>
  <c r="DZ68" i="37"/>
  <c r="EJ69" i="37"/>
  <c r="I112" i="37"/>
  <c r="E112" i="37"/>
  <c r="D155" i="37"/>
  <c r="FN69" i="37"/>
  <c r="FE69" i="37"/>
  <c r="FC69" i="37"/>
  <c r="EV69" i="37"/>
  <c r="ES69" i="37"/>
  <c r="EL69" i="37"/>
  <c r="DX69" i="37"/>
  <c r="B156" i="37"/>
  <c r="AY153" i="36"/>
  <c r="C113" i="37"/>
  <c r="FI70" i="37"/>
  <c r="FA70" i="37"/>
  <c r="EY70" i="37"/>
  <c r="EN70" i="37"/>
  <c r="EM70" i="37"/>
  <c r="BR243" i="37"/>
  <c r="GD114" i="37"/>
  <c r="EI71" i="37"/>
  <c r="GG114" i="37"/>
  <c r="G114" i="37"/>
  <c r="C71" i="37"/>
  <c r="E71" i="37"/>
  <c r="FM71" i="37"/>
  <c r="FD71" i="37"/>
  <c r="EW71" i="37"/>
  <c r="EU71" i="37"/>
  <c r="EP71" i="37"/>
  <c r="EO71" i="37"/>
  <c r="DZ71" i="37"/>
  <c r="EK72" i="37"/>
  <c r="I158" i="37"/>
  <c r="CN115" i="37"/>
  <c r="CL115" i="37"/>
  <c r="FK72" i="37"/>
  <c r="FG72" i="37"/>
  <c r="EZ72" i="37"/>
  <c r="ER72" i="37"/>
  <c r="EQ72" i="37"/>
  <c r="EF72" i="37"/>
  <c r="EJ73" i="37"/>
  <c r="I116" i="37"/>
  <c r="E116" i="37"/>
  <c r="D159" i="37"/>
  <c r="FN73" i="37"/>
  <c r="FE73" i="37"/>
  <c r="FC73" i="37"/>
  <c r="EV73" i="37"/>
  <c r="ES73" i="37"/>
  <c r="EL73" i="37"/>
  <c r="DX73" i="37"/>
  <c r="B160" i="37"/>
  <c r="AY157" i="36"/>
  <c r="C117" i="37"/>
  <c r="FI74" i="37"/>
  <c r="FA74" i="37"/>
  <c r="EY74" i="37"/>
  <c r="EN74" i="37"/>
  <c r="EM74" i="37"/>
  <c r="BR247" i="37"/>
  <c r="GD118" i="37"/>
  <c r="EI75" i="37"/>
  <c r="GG118" i="37"/>
  <c r="G118" i="37"/>
  <c r="C75" i="37"/>
  <c r="E75" i="37"/>
  <c r="FM75" i="37"/>
  <c r="FD75" i="37"/>
  <c r="EW75" i="37"/>
  <c r="EU75" i="37"/>
  <c r="EP75" i="37"/>
  <c r="EO75" i="37"/>
  <c r="DZ75" i="37"/>
  <c r="EK76" i="37"/>
  <c r="I162" i="37"/>
  <c r="CN119" i="37"/>
  <c r="CL119" i="37"/>
  <c r="FK76" i="37"/>
  <c r="FG76" i="37"/>
  <c r="EZ76" i="37"/>
  <c r="ER76" i="37"/>
  <c r="EQ76" i="37"/>
  <c r="EF76" i="37"/>
  <c r="EJ77" i="37"/>
  <c r="I120" i="37"/>
  <c r="E120" i="37"/>
  <c r="D163" i="37"/>
  <c r="FN77" i="37"/>
  <c r="FE77" i="37"/>
  <c r="FC77" i="37"/>
  <c r="EV77" i="37"/>
  <c r="ES77" i="37"/>
  <c r="EL77" i="37"/>
  <c r="DX77" i="37"/>
  <c r="BR252" i="37"/>
  <c r="BR263" i="37" s="1"/>
  <c r="GD123" i="37"/>
  <c r="EK80" i="37"/>
  <c r="I166" i="37"/>
  <c r="C80" i="37"/>
  <c r="E80" i="37"/>
  <c r="FM80" i="37"/>
  <c r="FC80" i="37"/>
  <c r="EU80" i="37"/>
  <c r="ES80" i="37"/>
  <c r="EL80" i="37"/>
  <c r="DX80" i="37"/>
  <c r="EK81" i="37"/>
  <c r="I167" i="37"/>
  <c r="CN124" i="37"/>
  <c r="CL124" i="37"/>
  <c r="FK81" i="37"/>
  <c r="FG81" i="37"/>
  <c r="EZ81" i="37"/>
  <c r="ER81" i="37"/>
  <c r="EQ81" i="37"/>
  <c r="EF81" i="37"/>
  <c r="EJ82" i="37"/>
  <c r="I125" i="37"/>
  <c r="E125" i="37"/>
  <c r="D168" i="37"/>
  <c r="FN82" i="37"/>
  <c r="FE82" i="37"/>
  <c r="FC82" i="37"/>
  <c r="EV82" i="37"/>
  <c r="ES82" i="37"/>
  <c r="EL82" i="37"/>
  <c r="DX82" i="37"/>
  <c r="B169" i="37"/>
  <c r="AY166" i="36"/>
  <c r="C126" i="37"/>
  <c r="FI83" i="37"/>
  <c r="FA83" i="37"/>
  <c r="EY83" i="37"/>
  <c r="EN83" i="37"/>
  <c r="EM83" i="37"/>
  <c r="BR256" i="37"/>
  <c r="GD127" i="37"/>
  <c r="EI84" i="37"/>
  <c r="GG127" i="37"/>
  <c r="G127" i="37"/>
  <c r="C84" i="37"/>
  <c r="E84" i="37"/>
  <c r="FM84" i="37"/>
  <c r="FD84" i="37"/>
  <c r="EW84" i="37"/>
  <c r="EU84" i="37"/>
  <c r="EP84" i="37"/>
  <c r="EO84" i="37"/>
  <c r="DZ84" i="37"/>
  <c r="EK85" i="37"/>
  <c r="I171" i="37"/>
  <c r="CN128" i="37"/>
  <c r="CL128" i="37"/>
  <c r="FK85" i="37"/>
  <c r="FG85" i="37"/>
  <c r="EZ85" i="37"/>
  <c r="ER85" i="37"/>
  <c r="EQ85" i="37"/>
  <c r="EF85" i="37"/>
  <c r="EJ86" i="37"/>
  <c r="I129" i="37"/>
  <c r="E129" i="37"/>
  <c r="D172" i="37"/>
  <c r="FN86" i="37"/>
  <c r="FE86" i="37"/>
  <c r="FC86" i="37"/>
  <c r="EV86" i="37"/>
  <c r="ES86" i="37"/>
  <c r="EL86" i="37"/>
  <c r="DX86" i="37"/>
  <c r="B173" i="37"/>
  <c r="AY170" i="36"/>
  <c r="C130" i="37"/>
  <c r="FI87" i="37"/>
  <c r="FA87" i="37"/>
  <c r="EY87" i="37"/>
  <c r="EN87" i="37"/>
  <c r="EM87" i="37"/>
  <c r="BR260" i="37"/>
  <c r="EK88" i="37"/>
  <c r="GG131" i="37"/>
  <c r="D131" i="37"/>
  <c r="CN131" i="37"/>
  <c r="B88" i="37"/>
  <c r="FC85" i="36"/>
  <c r="ES88" i="37"/>
  <c r="EO88" i="37"/>
  <c r="DX88" i="37"/>
  <c r="EI89" i="37"/>
  <c r="EP89" i="37"/>
  <c r="EO89" i="37"/>
  <c r="BR262" i="37"/>
  <c r="I133" i="37"/>
  <c r="D133" i="37"/>
  <c r="C133" i="37"/>
  <c r="B90" i="37"/>
  <c r="FC87" i="36"/>
  <c r="FI90" i="37"/>
  <c r="IS100" i="37"/>
  <c r="JX100" i="37"/>
  <c r="JS100" i="37"/>
  <c r="AX97" i="36"/>
  <c r="IQ100" i="37"/>
  <c r="IL100" i="37"/>
  <c r="HQ100" i="37"/>
  <c r="HM100" i="37"/>
  <c r="HH100" i="37"/>
  <c r="HB100" i="37"/>
  <c r="CL97" i="36"/>
  <c r="GI97" i="36"/>
  <c r="GZ100" i="37"/>
  <c r="GT100" i="37"/>
  <c r="GL100" i="37"/>
  <c r="GK100" i="37"/>
  <c r="L100" i="37"/>
  <c r="K100" i="37"/>
  <c r="JZ101" i="37"/>
  <c r="JU101" i="37"/>
  <c r="HA101" i="37"/>
  <c r="GO101" i="37"/>
  <c r="GM101" i="37"/>
  <c r="N101" i="37"/>
  <c r="M101" i="37"/>
  <c r="IT102" i="37"/>
  <c r="JW102" i="37"/>
  <c r="IN102" i="37"/>
  <c r="HS102" i="37"/>
  <c r="HO102" i="37"/>
  <c r="HK102" i="37"/>
  <c r="HF102" i="37"/>
  <c r="GQ102" i="37"/>
  <c r="GP102" i="37"/>
  <c r="GH102" i="37"/>
  <c r="O102" i="37"/>
  <c r="IR103" i="37"/>
  <c r="JY103" i="37"/>
  <c r="JS103" i="37"/>
  <c r="AX100" i="36"/>
  <c r="HQ103" i="37"/>
  <c r="HM103" i="37"/>
  <c r="HH103" i="37"/>
  <c r="HB103" i="37"/>
  <c r="CL100" i="36"/>
  <c r="GI100" i="36"/>
  <c r="HA103" i="37"/>
  <c r="GR103" i="37"/>
  <c r="GM103" i="37"/>
  <c r="GI103" i="37"/>
  <c r="M103" i="37"/>
  <c r="IS104" i="37"/>
  <c r="JW104" i="37"/>
  <c r="JS104" i="37"/>
  <c r="AX101" i="36"/>
  <c r="HQ104" i="37"/>
  <c r="HM104" i="37"/>
  <c r="HH104" i="37"/>
  <c r="HB104" i="37"/>
  <c r="CL101" i="36"/>
  <c r="GI101" i="36"/>
  <c r="HA104" i="37"/>
  <c r="GR104" i="37"/>
  <c r="GM104" i="37"/>
  <c r="GI104" i="37"/>
  <c r="M104" i="37"/>
  <c r="IS105" i="37"/>
  <c r="JW105" i="37"/>
  <c r="JS105" i="37"/>
  <c r="AX102" i="36"/>
  <c r="HQ105" i="37"/>
  <c r="HM105" i="37"/>
  <c r="HH105" i="37"/>
  <c r="HB105" i="37"/>
  <c r="CL102" i="36"/>
  <c r="GI102" i="36"/>
  <c r="HA105" i="37"/>
  <c r="GR105" i="37"/>
  <c r="GM105" i="37"/>
  <c r="GI105" i="37"/>
  <c r="M105" i="37"/>
  <c r="IS106" i="37"/>
  <c r="JW106" i="37"/>
  <c r="JS106" i="37"/>
  <c r="AX103" i="36"/>
  <c r="HQ106" i="37"/>
  <c r="HM106" i="37"/>
  <c r="HH106" i="37"/>
  <c r="HB106" i="37"/>
  <c r="CL103" i="36"/>
  <c r="GI103" i="36"/>
  <c r="HA106" i="37"/>
  <c r="GR106" i="37"/>
  <c r="GM106" i="37"/>
  <c r="GI106" i="37"/>
  <c r="M106" i="37"/>
  <c r="IS107" i="37"/>
  <c r="JW107" i="37"/>
  <c r="JS107" i="37"/>
  <c r="AX104" i="36"/>
  <c r="HQ107" i="37"/>
  <c r="HM107" i="37"/>
  <c r="HH107" i="37"/>
  <c r="HB107" i="37"/>
  <c r="CL104" i="36"/>
  <c r="GI104" i="36"/>
  <c r="HA107" i="37"/>
  <c r="GR107" i="37"/>
  <c r="GM107" i="37"/>
  <c r="GI107" i="37"/>
  <c r="M107" i="37"/>
  <c r="IS108" i="37"/>
  <c r="JW108" i="37"/>
  <c r="JS108" i="37"/>
  <c r="AX105" i="36"/>
  <c r="HQ108" i="37"/>
  <c r="HM108" i="37"/>
  <c r="HH108" i="37"/>
  <c r="HB108" i="37"/>
  <c r="CL105" i="36"/>
  <c r="GI105" i="36"/>
  <c r="HA108" i="37"/>
  <c r="GR108" i="37"/>
  <c r="GM108" i="37"/>
  <c r="GI108" i="37"/>
  <c r="M108" i="37"/>
  <c r="IS109" i="37"/>
  <c r="JW109" i="37"/>
  <c r="JS109" i="37"/>
  <c r="AX106" i="36"/>
  <c r="HQ109" i="37"/>
  <c r="HM109" i="37"/>
  <c r="HH109" i="37"/>
  <c r="HB109" i="37"/>
  <c r="CL106" i="36"/>
  <c r="GI106" i="36"/>
  <c r="HA109" i="37"/>
  <c r="GR109" i="37"/>
  <c r="GM109" i="37"/>
  <c r="GI109" i="37"/>
  <c r="M109" i="37"/>
  <c r="IR111" i="37"/>
  <c r="JZ111" i="37"/>
  <c r="JT111" i="37"/>
  <c r="IQ111" i="37"/>
  <c r="IL111" i="37"/>
  <c r="GZ111" i="37"/>
  <c r="GQ111" i="37"/>
  <c r="GL111" i="37"/>
  <c r="GH111" i="37"/>
  <c r="L111" i="37"/>
  <c r="IR112" i="37"/>
  <c r="JZ112" i="37"/>
  <c r="JT112" i="37"/>
  <c r="IQ112" i="37"/>
  <c r="IL112" i="37"/>
  <c r="GZ112" i="37"/>
  <c r="GQ112" i="37"/>
  <c r="GL112" i="37"/>
  <c r="GH112" i="37"/>
  <c r="L112" i="37"/>
  <c r="IR113" i="37"/>
  <c r="JZ113" i="37"/>
  <c r="JT113" i="37"/>
  <c r="IQ113" i="37"/>
  <c r="IL113" i="37"/>
  <c r="GZ113" i="37"/>
  <c r="GQ113" i="37"/>
  <c r="GL113" i="37"/>
  <c r="GH113" i="37"/>
  <c r="L113" i="37"/>
  <c r="IR114" i="37"/>
  <c r="JZ114" i="37"/>
  <c r="JT114" i="37"/>
  <c r="IQ114" i="37"/>
  <c r="IL114" i="37"/>
  <c r="GZ114" i="37"/>
  <c r="GQ114" i="37"/>
  <c r="GL114" i="37"/>
  <c r="GH114" i="37"/>
  <c r="L114" i="37"/>
  <c r="IR115" i="37"/>
  <c r="JZ115" i="37"/>
  <c r="JT115" i="37"/>
  <c r="IQ115" i="37"/>
  <c r="IL115" i="37"/>
  <c r="GZ115" i="37"/>
  <c r="GQ115" i="37"/>
  <c r="GL115" i="37"/>
  <c r="GH115" i="37"/>
  <c r="L115" i="37"/>
  <c r="IR116" i="37"/>
  <c r="JZ116" i="37"/>
  <c r="JT116" i="37"/>
  <c r="IQ116" i="37"/>
  <c r="IL116" i="37"/>
  <c r="GZ116" i="37"/>
  <c r="GQ116" i="37"/>
  <c r="GL116" i="37"/>
  <c r="GH116" i="37"/>
  <c r="L116" i="37"/>
  <c r="IR117" i="37"/>
  <c r="JZ117" i="37"/>
  <c r="JT117" i="37"/>
  <c r="IQ117" i="37"/>
  <c r="IL117" i="37"/>
  <c r="GZ117" i="37"/>
  <c r="GQ117" i="37"/>
  <c r="GL117" i="37"/>
  <c r="GH117" i="37"/>
  <c r="L117" i="37"/>
  <c r="IR118" i="37"/>
  <c r="JZ118" i="37"/>
  <c r="JT118" i="37"/>
  <c r="IQ118" i="37"/>
  <c r="IL118" i="37"/>
  <c r="GZ118" i="37"/>
  <c r="GQ118" i="37"/>
  <c r="GL118" i="37"/>
  <c r="GH118" i="37"/>
  <c r="L118" i="37"/>
  <c r="IR119" i="37"/>
  <c r="JZ119" i="37"/>
  <c r="JT119" i="37"/>
  <c r="IQ119" i="37"/>
  <c r="IL119" i="37"/>
  <c r="GZ119" i="37"/>
  <c r="GQ119" i="37"/>
  <c r="GL119" i="37"/>
  <c r="GH119" i="37"/>
  <c r="L119" i="37"/>
  <c r="IR120" i="37"/>
  <c r="JZ120" i="37"/>
  <c r="JT120" i="37"/>
  <c r="IQ120" i="37"/>
  <c r="IL120" i="37"/>
  <c r="GZ120" i="37"/>
  <c r="GQ120" i="37"/>
  <c r="GL120" i="37"/>
  <c r="GH120" i="37"/>
  <c r="L120" i="37"/>
  <c r="HR123" i="37"/>
  <c r="HN123" i="37"/>
  <c r="HI123" i="37"/>
  <c r="HC123" i="37"/>
  <c r="CG120" i="36"/>
  <c r="HR124" i="37"/>
  <c r="HN124" i="37"/>
  <c r="HI124" i="37"/>
  <c r="HC124" i="37"/>
  <c r="CG121" i="36"/>
  <c r="HR125" i="37"/>
  <c r="HN125" i="37"/>
  <c r="HI125" i="37"/>
  <c r="HC125" i="37"/>
  <c r="CG122" i="36"/>
  <c r="HR126" i="37"/>
  <c r="HN126" i="37"/>
  <c r="HI126" i="37"/>
  <c r="HC126" i="37"/>
  <c r="CG123" i="36"/>
  <c r="HR127" i="37"/>
  <c r="HN127" i="37"/>
  <c r="HI127" i="37"/>
  <c r="HC127" i="37"/>
  <c r="CG124" i="36"/>
  <c r="HR128" i="37"/>
  <c r="HN128" i="37"/>
  <c r="HI128" i="37"/>
  <c r="HC128" i="37"/>
  <c r="CG125" i="36"/>
  <c r="HR129" i="37"/>
  <c r="HN129" i="37"/>
  <c r="HI129" i="37"/>
  <c r="HC129" i="37"/>
  <c r="CG126" i="36"/>
  <c r="HR130" i="37"/>
  <c r="HN130" i="37"/>
  <c r="HI130" i="37"/>
  <c r="HC130" i="37"/>
  <c r="CG127" i="36"/>
  <c r="HR131" i="37"/>
  <c r="HN131" i="37"/>
  <c r="HI131" i="37"/>
  <c r="HC131" i="37"/>
  <c r="CG128" i="36"/>
  <c r="HR132" i="37"/>
  <c r="HN132" i="37"/>
  <c r="HI132" i="37"/>
  <c r="HC132" i="37"/>
  <c r="CG129" i="36"/>
  <c r="HR133" i="37"/>
  <c r="HN133" i="37"/>
  <c r="HI133" i="37"/>
  <c r="HC133" i="37"/>
  <c r="CG130" i="36"/>
  <c r="AO186" i="37"/>
  <c r="AC140" i="36"/>
  <c r="R14" i="37"/>
  <c r="K187" i="37"/>
  <c r="G141" i="36"/>
  <c r="F187" i="37"/>
  <c r="BO141" i="36"/>
  <c r="AO188" i="37"/>
  <c r="AC142" i="36"/>
  <c r="R16" i="37"/>
  <c r="K189" i="37"/>
  <c r="G143" i="36"/>
  <c r="F189" i="37"/>
  <c r="BO143" i="36"/>
  <c r="AO190" i="37"/>
  <c r="AC144" i="36"/>
  <c r="R18" i="37"/>
  <c r="K191" i="37"/>
  <c r="G145" i="36"/>
  <c r="F191" i="37"/>
  <c r="BO145" i="36"/>
  <c r="AO192" i="37"/>
  <c r="AC146" i="36"/>
  <c r="R20" i="37"/>
  <c r="K193" i="37"/>
  <c r="G147" i="36"/>
  <c r="F193" i="37"/>
  <c r="BO147" i="36"/>
  <c r="AO194" i="37"/>
  <c r="AC148" i="36"/>
  <c r="R22" i="37"/>
  <c r="K195" i="37"/>
  <c r="G149" i="36"/>
  <c r="F195" i="37"/>
  <c r="BO149" i="36"/>
  <c r="AO197" i="37"/>
  <c r="AC151" i="36"/>
  <c r="R25" i="37"/>
  <c r="K198" i="37"/>
  <c r="G152" i="36"/>
  <c r="F198" i="37"/>
  <c r="BO152" i="36"/>
  <c r="AO199" i="37"/>
  <c r="AC153" i="36"/>
  <c r="AC27" i="37"/>
  <c r="R27" i="37"/>
  <c r="KC113" i="37"/>
  <c r="K200" i="37"/>
  <c r="G154" i="36"/>
  <c r="F200" i="37"/>
  <c r="BO154" i="36"/>
  <c r="Y28" i="37"/>
  <c r="DQ154" i="36"/>
  <c r="H28" i="37"/>
  <c r="EW154" i="36"/>
  <c r="AO201" i="37"/>
  <c r="AC155" i="36"/>
  <c r="AC29" i="37"/>
  <c r="R29" i="37"/>
  <c r="KC115" i="37"/>
  <c r="K202" i="37"/>
  <c r="G156" i="36"/>
  <c r="F202" i="37"/>
  <c r="BO156" i="36"/>
  <c r="Y30" i="37"/>
  <c r="DQ156" i="36"/>
  <c r="H30" i="37"/>
  <c r="EW156" i="36"/>
  <c r="AO203" i="37"/>
  <c r="AC157" i="36"/>
  <c r="AC31" i="37"/>
  <c r="R31" i="37"/>
  <c r="KC117" i="37"/>
  <c r="K204" i="37"/>
  <c r="G158" i="36"/>
  <c r="F204" i="37"/>
  <c r="BO158" i="36"/>
  <c r="Y32" i="37"/>
  <c r="DQ158" i="36"/>
  <c r="H32" i="37"/>
  <c r="EW158" i="36"/>
  <c r="AO205" i="37"/>
  <c r="AC159" i="36"/>
  <c r="AC33" i="37"/>
  <c r="R33" i="37"/>
  <c r="KC119" i="37"/>
  <c r="K206" i="37"/>
  <c r="G160" i="36"/>
  <c r="F206" i="37"/>
  <c r="BO160" i="36"/>
  <c r="Y34" i="37"/>
  <c r="DQ160" i="36"/>
  <c r="H34" i="37"/>
  <c r="EW160" i="36"/>
  <c r="AO209" i="37"/>
  <c r="AC163" i="36"/>
  <c r="AC37" i="37"/>
  <c r="R37" i="37"/>
  <c r="KC123" i="37"/>
  <c r="K210" i="37"/>
  <c r="G164" i="36"/>
  <c r="F210" i="37"/>
  <c r="BO164" i="36"/>
  <c r="Y38" i="37"/>
  <c r="DQ164" i="36"/>
  <c r="H38" i="37"/>
  <c r="EW164" i="36"/>
  <c r="AO211" i="37"/>
  <c r="AC165" i="36"/>
  <c r="AC39" i="37"/>
  <c r="R39" i="37"/>
  <c r="KC125" i="37"/>
  <c r="K212" i="37"/>
  <c r="G166" i="36"/>
  <c r="F212" i="37"/>
  <c r="BO166" i="36"/>
  <c r="Y40" i="37"/>
  <c r="DQ166" i="36"/>
  <c r="H40" i="37"/>
  <c r="EW166" i="36"/>
  <c r="AO213" i="37"/>
  <c r="AC167" i="36"/>
  <c r="AC41" i="37"/>
  <c r="R41" i="37"/>
  <c r="KC127" i="37"/>
  <c r="K214" i="37"/>
  <c r="G168" i="36"/>
  <c r="F214" i="37"/>
  <c r="BO168" i="36"/>
  <c r="Y42" i="37"/>
  <c r="DQ168" i="36"/>
  <c r="H42" i="37"/>
  <c r="EW168" i="36"/>
  <c r="AO215" i="37"/>
  <c r="AC169" i="36"/>
  <c r="AC43" i="37"/>
  <c r="R43" i="37"/>
  <c r="KC129" i="37"/>
  <c r="K216" i="37"/>
  <c r="G170" i="36"/>
  <c r="F216" i="37"/>
  <c r="BO170" i="36"/>
  <c r="Y44" i="37"/>
  <c r="DQ170" i="36"/>
  <c r="H44" i="37"/>
  <c r="EW170" i="36"/>
  <c r="AO217" i="37"/>
  <c r="AC171" i="36"/>
  <c r="AC45" i="37"/>
  <c r="R45" i="37"/>
  <c r="KC131" i="37"/>
  <c r="K218" i="37"/>
  <c r="G172" i="36"/>
  <c r="F218" i="37"/>
  <c r="BO172" i="36"/>
  <c r="Y46" i="37"/>
  <c r="DQ172" i="36"/>
  <c r="H46" i="37"/>
  <c r="EW172" i="36"/>
  <c r="AO219" i="37"/>
  <c r="AC173" i="36"/>
  <c r="AC47" i="37"/>
  <c r="R47" i="37"/>
  <c r="KC133" i="37"/>
  <c r="AU57" i="37"/>
  <c r="KV100" i="37"/>
  <c r="FT57" i="37"/>
  <c r="CQ186" i="37"/>
  <c r="CM186" i="37"/>
  <c r="AR186" i="37"/>
  <c r="JP102" i="37"/>
  <c r="FV59" i="37"/>
  <c r="CU185" i="36"/>
  <c r="FV142" i="36"/>
  <c r="KL102" i="37"/>
  <c r="DH185" i="36"/>
  <c r="KG102" i="37"/>
  <c r="DY185" i="36"/>
  <c r="AU188" i="37"/>
  <c r="GK185" i="36"/>
  <c r="DO57" i="37"/>
  <c r="DL57" i="37"/>
  <c r="CY57" i="37"/>
  <c r="BG57" i="37"/>
  <c r="BG67" i="37" s="1"/>
  <c r="DS226" i="36"/>
  <c r="HK11" i="36"/>
  <c r="BA57" i="37"/>
  <c r="AJ57" i="37"/>
  <c r="AD57" i="37"/>
  <c r="R57" i="37"/>
  <c r="DK58" i="37"/>
  <c r="CI12" i="36"/>
  <c r="DF58" i="37"/>
  <c r="DL12" i="36"/>
  <c r="BM58" i="37"/>
  <c r="AW58" i="37"/>
  <c r="AN58" i="37"/>
  <c r="H58" i="37"/>
  <c r="OK12" i="36"/>
  <c r="DC59" i="37"/>
  <c r="EC13" i="36"/>
  <c r="BO59" i="37"/>
  <c r="BC59" i="37"/>
  <c r="AS59" i="37"/>
  <c r="AL59" i="37"/>
  <c r="Z59" i="37"/>
  <c r="X59" i="37"/>
  <c r="C17" i="37"/>
  <c r="H14" i="36"/>
  <c r="DA60" i="37"/>
  <c r="BN60" i="37"/>
  <c r="BB60" i="37"/>
  <c r="AL60" i="37"/>
  <c r="M60" i="37"/>
  <c r="PD14" i="36"/>
  <c r="C18" i="37"/>
  <c r="H15" i="36"/>
  <c r="DN61" i="37"/>
  <c r="BR15" i="36"/>
  <c r="CZ61" i="37"/>
  <c r="BB61" i="37"/>
  <c r="J61" i="37"/>
  <c r="S61" i="37"/>
  <c r="DV62" i="37"/>
  <c r="CV102" i="36"/>
  <c r="DL62" i="37"/>
  <c r="DJ62" i="37"/>
  <c r="BP62" i="37"/>
  <c r="BQ62" i="37"/>
  <c r="FL145" i="36"/>
  <c r="AZ62" i="37"/>
  <c r="AP62" i="37"/>
  <c r="J62" i="37"/>
  <c r="O62" i="37"/>
  <c r="DK63" i="37"/>
  <c r="CI17" i="36"/>
  <c r="BP63" i="37"/>
  <c r="BE63" i="37"/>
  <c r="AR63" i="37"/>
  <c r="KL17" i="36"/>
  <c r="AN63" i="37"/>
  <c r="Y63" i="37"/>
  <c r="NF17" i="36"/>
  <c r="H63" i="37"/>
  <c r="OK17" i="36"/>
  <c r="DU64" i="37"/>
  <c r="DA104" i="36"/>
  <c r="AF18" i="36"/>
  <c r="DI64" i="37"/>
  <c r="BJ64" i="37"/>
  <c r="GR18" i="36"/>
  <c r="AY64" i="37"/>
  <c r="AJ64" i="37"/>
  <c r="Y64" i="37"/>
  <c r="NF18" i="36"/>
  <c r="DO65" i="37"/>
  <c r="DL65" i="37"/>
  <c r="CY65" i="37"/>
  <c r="BG65" i="37"/>
  <c r="DS234" i="36"/>
  <c r="HK19" i="36"/>
  <c r="BA65" i="37"/>
  <c r="AJ65" i="37"/>
  <c r="AD65" i="37"/>
  <c r="Y65" i="37"/>
  <c r="NF19" i="36"/>
  <c r="W65" i="37"/>
  <c r="J65" i="37"/>
  <c r="M65" i="37"/>
  <c r="PD19" i="36"/>
  <c r="T65" i="37"/>
  <c r="PU19" i="36"/>
  <c r="DL66" i="37"/>
  <c r="DC66" i="37"/>
  <c r="EC20" i="36"/>
  <c r="H66" i="37"/>
  <c r="OK20" i="36"/>
  <c r="DU68" i="37"/>
  <c r="DA108" i="36"/>
  <c r="AF22" i="36"/>
  <c r="DR68" i="37"/>
  <c r="AY22" i="36"/>
  <c r="DO68" i="37"/>
  <c r="DG68" i="37"/>
  <c r="BM68" i="37"/>
  <c r="BJ68" i="37"/>
  <c r="GR22" i="36"/>
  <c r="BG68" i="37"/>
  <c r="DS237" i="36"/>
  <c r="HK22" i="36"/>
  <c r="AD68" i="37"/>
  <c r="Y68" i="37"/>
  <c r="NF22" i="36"/>
  <c r="DK69" i="37"/>
  <c r="CI23" i="36"/>
  <c r="DD69" i="37"/>
  <c r="AR69" i="37"/>
  <c r="KL23" i="36"/>
  <c r="AH69" i="37"/>
  <c r="Z69" i="37"/>
  <c r="W69" i="37"/>
  <c r="J69" i="37"/>
  <c r="M69" i="37"/>
  <c r="PD23" i="36"/>
  <c r="DL70" i="37"/>
  <c r="DG70" i="37"/>
  <c r="DA70" i="37"/>
  <c r="CY70" i="37"/>
  <c r="BP70" i="37"/>
  <c r="BJ70" i="37"/>
  <c r="GR24" i="36"/>
  <c r="BR70" i="37"/>
  <c r="AX70" i="37"/>
  <c r="AL70" i="37"/>
  <c r="AP70" i="37"/>
  <c r="AC70" i="37"/>
  <c r="MO24" i="36"/>
  <c r="X70" i="37"/>
  <c r="J70" i="37"/>
  <c r="DR71" i="37"/>
  <c r="AY25" i="36"/>
  <c r="DL71" i="37"/>
  <c r="DD71" i="37"/>
  <c r="BM71" i="37"/>
  <c r="BG71" i="37"/>
  <c r="HK25" i="36"/>
  <c r="DS240" i="36"/>
  <c r="BA71" i="37"/>
  <c r="AL71" i="37"/>
  <c r="AF71" i="37"/>
  <c r="AC71" i="37"/>
  <c r="MO25" i="36"/>
  <c r="Y71" i="37"/>
  <c r="NF25" i="36"/>
  <c r="U71" i="37"/>
  <c r="R71" i="37"/>
  <c r="C29" i="37"/>
  <c r="H26" i="36"/>
  <c r="DS72" i="37"/>
  <c r="DF72" i="37"/>
  <c r="DL26" i="36"/>
  <c r="DB72" i="37"/>
  <c r="BK72" i="37"/>
  <c r="BQ72" i="37"/>
  <c r="FL155" i="36"/>
  <c r="BC72" i="37"/>
  <c r="BB72" i="37"/>
  <c r="AW72" i="37"/>
  <c r="AR72" i="37"/>
  <c r="KL26" i="36"/>
  <c r="AJ72" i="37"/>
  <c r="AP72" i="37"/>
  <c r="AH72" i="37"/>
  <c r="X72" i="37"/>
  <c r="U72" i="37"/>
  <c r="DS73" i="37"/>
  <c r="DK73" i="37"/>
  <c r="CI27" i="36"/>
  <c r="DD73" i="37"/>
  <c r="DA73" i="37"/>
  <c r="BJ73" i="37"/>
  <c r="GR27" i="36"/>
  <c r="BC73" i="37"/>
  <c r="AR73" i="37"/>
  <c r="KL27" i="36"/>
  <c r="AH73" i="37"/>
  <c r="Z73" i="37"/>
  <c r="W73" i="37"/>
  <c r="J73" i="37"/>
  <c r="M73" i="37"/>
  <c r="PD27" i="36"/>
  <c r="DL74" i="37"/>
  <c r="DG74" i="37"/>
  <c r="DA74" i="37"/>
  <c r="CY74" i="37"/>
  <c r="BP74" i="37"/>
  <c r="BJ74" i="37"/>
  <c r="GR28" i="36"/>
  <c r="BR74" i="37"/>
  <c r="AX74" i="37"/>
  <c r="AL74" i="37"/>
  <c r="AP74" i="37"/>
  <c r="AC74" i="37"/>
  <c r="MO28" i="36"/>
  <c r="X74" i="37"/>
  <c r="J74" i="37"/>
  <c r="DR75" i="37"/>
  <c r="AY29" i="36"/>
  <c r="DL75" i="37"/>
  <c r="DD75" i="37"/>
  <c r="BM75" i="37"/>
  <c r="BG75" i="37"/>
  <c r="DS244" i="36"/>
  <c r="HK29" i="36"/>
  <c r="BA75" i="37"/>
  <c r="AL75" i="37"/>
  <c r="AF75" i="37"/>
  <c r="AC75" i="37"/>
  <c r="MO29" i="36"/>
  <c r="Y75" i="37"/>
  <c r="NF29" i="36"/>
  <c r="U75" i="37"/>
  <c r="R75" i="37"/>
  <c r="C33" i="37"/>
  <c r="H30" i="36"/>
  <c r="DS76" i="37"/>
  <c r="DF76" i="37"/>
  <c r="DL30" i="36"/>
  <c r="DB76" i="37"/>
  <c r="BK76" i="37"/>
  <c r="BQ76" i="37"/>
  <c r="FL159" i="36"/>
  <c r="BC76" i="37"/>
  <c r="BB76" i="37"/>
  <c r="AW76" i="37"/>
  <c r="AR76" i="37"/>
  <c r="KL30" i="36"/>
  <c r="AJ76" i="37"/>
  <c r="AP76" i="37"/>
  <c r="AH76" i="37"/>
  <c r="X76" i="37"/>
  <c r="U76" i="37"/>
  <c r="DS77" i="37"/>
  <c r="DK77" i="37"/>
  <c r="CI31" i="36"/>
  <c r="DD77" i="37"/>
  <c r="DA77" i="37"/>
  <c r="BJ77" i="37"/>
  <c r="GR31" i="36"/>
  <c r="BC77" i="37"/>
  <c r="AR77" i="37"/>
  <c r="KL31" i="36"/>
  <c r="AH77" i="37"/>
  <c r="Z77" i="37"/>
  <c r="W77" i="37"/>
  <c r="J77" i="37"/>
  <c r="M77" i="37"/>
  <c r="PD31" i="36"/>
  <c r="C37" i="37"/>
  <c r="H34" i="36"/>
  <c r="BH80" i="37"/>
  <c r="DN249" i="36"/>
  <c r="BQ80" i="37"/>
  <c r="FL163" i="36"/>
  <c r="BE80" i="37"/>
  <c r="BB80" i="37"/>
  <c r="AZ80" i="37"/>
  <c r="AX80" i="37"/>
  <c r="AS80" i="37"/>
  <c r="AJ80" i="37"/>
  <c r="AN80" i="37"/>
  <c r="AF80" i="37"/>
  <c r="DU81" i="37"/>
  <c r="DA121" i="36"/>
  <c r="AF35" i="36"/>
  <c r="DO81" i="37"/>
  <c r="DK81" i="37"/>
  <c r="CI35" i="36"/>
  <c r="DI81" i="37"/>
  <c r="DG81" i="37"/>
  <c r="DC81" i="37"/>
  <c r="EC35" i="36"/>
  <c r="DA81" i="37"/>
  <c r="CZ81" i="37"/>
  <c r="BP81" i="37"/>
  <c r="BJ81" i="37"/>
  <c r="GR35" i="36"/>
  <c r="BR81" i="37"/>
  <c r="BE81" i="37"/>
  <c r="AY81" i="37"/>
  <c r="AX81" i="37"/>
  <c r="AS81" i="37"/>
  <c r="AP81" i="37"/>
  <c r="X81" i="37"/>
  <c r="O81" i="37"/>
  <c r="DV82" i="37"/>
  <c r="CV122" i="36"/>
  <c r="DN82" i="37"/>
  <c r="BR36" i="36"/>
  <c r="DJ82" i="37"/>
  <c r="DD82" i="37"/>
  <c r="DA82" i="37"/>
  <c r="CZ82" i="37"/>
  <c r="BM82" i="37"/>
  <c r="BJ82" i="37"/>
  <c r="GR36" i="36"/>
  <c r="BG82" i="37"/>
  <c r="DS251" i="36"/>
  <c r="HK36" i="36"/>
  <c r="AZ82" i="37"/>
  <c r="AN82" i="37"/>
  <c r="Z82" i="37"/>
  <c r="O82" i="37"/>
  <c r="R82" i="37"/>
  <c r="DV83" i="37"/>
  <c r="CV123" i="36"/>
  <c r="DR83" i="37"/>
  <c r="AY37" i="36"/>
  <c r="DN83" i="37"/>
  <c r="BR37" i="36"/>
  <c r="DJ83" i="37"/>
  <c r="DG83" i="37"/>
  <c r="CY83" i="37"/>
  <c r="BP83" i="37"/>
  <c r="BN83" i="37"/>
  <c r="BR83" i="37"/>
  <c r="BA83" i="37"/>
  <c r="AZ83" i="37"/>
  <c r="AX83" i="37"/>
  <c r="AN83" i="37"/>
  <c r="AF83" i="37"/>
  <c r="AD83" i="37"/>
  <c r="Y83" i="37"/>
  <c r="NF37" i="36"/>
  <c r="S83" i="37"/>
  <c r="DU84" i="37"/>
  <c r="DA124" i="36"/>
  <c r="AF38" i="36"/>
  <c r="DO84" i="37"/>
  <c r="DI84" i="37"/>
  <c r="DF84" i="37"/>
  <c r="DL38" i="36"/>
  <c r="DC84" i="37"/>
  <c r="EC38" i="36"/>
  <c r="BN84" i="37"/>
  <c r="BH84" i="37"/>
  <c r="DN253" i="36"/>
  <c r="BQ84" i="37"/>
  <c r="FL167" i="36"/>
  <c r="BE84" i="37"/>
  <c r="AY84" i="37"/>
  <c r="AW84" i="37"/>
  <c r="AS84" i="37"/>
  <c r="AJ84" i="37"/>
  <c r="Z84" i="37"/>
  <c r="W84" i="37"/>
  <c r="M84" i="37"/>
  <c r="PD38" i="36"/>
  <c r="S84" i="37"/>
  <c r="DU85" i="37"/>
  <c r="DA125" i="36"/>
  <c r="AF39" i="36"/>
  <c r="DO85" i="37"/>
  <c r="DK85" i="37"/>
  <c r="CI39" i="36"/>
  <c r="DI85" i="37"/>
  <c r="DG85" i="37"/>
  <c r="DC85" i="37"/>
  <c r="EC39" i="36"/>
  <c r="DA85" i="37"/>
  <c r="CZ85" i="37"/>
  <c r="BP85" i="37"/>
  <c r="BJ85" i="37"/>
  <c r="GR39" i="36"/>
  <c r="BR85" i="37"/>
  <c r="BE85" i="37"/>
  <c r="AY85" i="37"/>
  <c r="AX85" i="37"/>
  <c r="AS85" i="37"/>
  <c r="AP85" i="37"/>
  <c r="X85" i="37"/>
  <c r="O85" i="37"/>
  <c r="DV86" i="37"/>
  <c r="CV126" i="36"/>
  <c r="DN86" i="37"/>
  <c r="BR40" i="36"/>
  <c r="DJ86" i="37"/>
  <c r="DD86" i="37"/>
  <c r="DA86" i="37"/>
  <c r="CZ86" i="37"/>
  <c r="BM86" i="37"/>
  <c r="BJ86" i="37"/>
  <c r="GR40" i="36"/>
  <c r="BG86" i="37"/>
  <c r="DS255" i="36"/>
  <c r="HK40" i="36"/>
  <c r="AZ86" i="37"/>
  <c r="AN86" i="37"/>
  <c r="Z86" i="37"/>
  <c r="O86" i="37"/>
  <c r="R86" i="37"/>
  <c r="DV87" i="37"/>
  <c r="CV127" i="36"/>
  <c r="DR87" i="37"/>
  <c r="AY41" i="36"/>
  <c r="DN87" i="37"/>
  <c r="BR41" i="36"/>
  <c r="DJ87" i="37"/>
  <c r="DG87" i="37"/>
  <c r="CY87" i="37"/>
  <c r="BP87" i="37"/>
  <c r="BN87" i="37"/>
  <c r="BR87" i="37"/>
  <c r="BA87" i="37"/>
  <c r="AZ87" i="37"/>
  <c r="AX87" i="37"/>
  <c r="AN87" i="37"/>
  <c r="AF87" i="37"/>
  <c r="AD87" i="37"/>
  <c r="Y87" i="37"/>
  <c r="NF41" i="36"/>
  <c r="S87" i="37"/>
  <c r="DU88" i="37"/>
  <c r="DA128" i="36"/>
  <c r="AF42" i="36"/>
  <c r="DN88" i="37"/>
  <c r="BR42" i="36"/>
  <c r="DK88" i="37"/>
  <c r="CI42" i="36"/>
  <c r="DI88" i="37"/>
  <c r="CY88" i="37"/>
  <c r="BM88" i="37"/>
  <c r="AY88" i="37"/>
  <c r="AR88" i="37"/>
  <c r="KL42" i="36"/>
  <c r="AJ88" i="37"/>
  <c r="AD88" i="37"/>
  <c r="C46" i="37"/>
  <c r="H43" i="36"/>
  <c r="DN89" i="37"/>
  <c r="DK89" i="37"/>
  <c r="CI43" i="36"/>
  <c r="DA89" i="37"/>
  <c r="BO89" i="37"/>
  <c r="BJ89" i="37"/>
  <c r="GR43" i="36"/>
  <c r="BG89" i="37"/>
  <c r="DS258" i="36"/>
  <c r="HK43" i="36"/>
  <c r="BQ89" i="37"/>
  <c r="FL172" i="36"/>
  <c r="AN89" i="37"/>
  <c r="AC89" i="37"/>
  <c r="MO43" i="36"/>
  <c r="H89" i="37"/>
  <c r="OK43" i="36"/>
  <c r="DB90" i="37"/>
  <c r="BP90" i="37"/>
  <c r="BK90" i="37"/>
  <c r="BH90" i="37"/>
  <c r="DN259" i="36"/>
  <c r="J90" i="37"/>
  <c r="M90" i="37"/>
  <c r="PD44" i="36"/>
  <c r="BR229" i="37"/>
  <c r="EH57" i="37"/>
  <c r="EK57" i="37"/>
  <c r="GG100" i="37"/>
  <c r="F100" i="37"/>
  <c r="B143" i="37"/>
  <c r="AY140" i="36"/>
  <c r="CM100" i="37"/>
  <c r="CL100" i="37"/>
  <c r="C57" i="37"/>
  <c r="FG57" i="37"/>
  <c r="EY57" i="37"/>
  <c r="EQ57" i="37"/>
  <c r="EQ67" i="37" s="1"/>
  <c r="EL57" i="37"/>
  <c r="DZ57" i="37"/>
  <c r="GD101" i="37"/>
  <c r="EJ58" i="37"/>
  <c r="GF101" i="37"/>
  <c r="F101" i="37"/>
  <c r="G144" i="37"/>
  <c r="F58" i="37"/>
  <c r="FG58" i="37"/>
  <c r="FE58" i="37"/>
  <c r="EX58" i="37"/>
  <c r="EQ58" i="37"/>
  <c r="EL58" i="37"/>
  <c r="EH59" i="37"/>
  <c r="I145" i="37"/>
  <c r="D145" i="37"/>
  <c r="B102" i="37"/>
  <c r="B59" i="37"/>
  <c r="FC56" i="36"/>
  <c r="FM59" i="37"/>
  <c r="FK59" i="37"/>
  <c r="FB59" i="37"/>
  <c r="EU59" i="37"/>
  <c r="ER59" i="37"/>
  <c r="EO59" i="37"/>
  <c r="EF59" i="37"/>
  <c r="EI60" i="37"/>
  <c r="EK60" i="37"/>
  <c r="H103" i="37"/>
  <c r="D103" i="37"/>
  <c r="C60" i="37"/>
  <c r="E60" i="37"/>
  <c r="FF60" i="37"/>
  <c r="EY60" i="37"/>
  <c r="EW60" i="37"/>
  <c r="EP60" i="37"/>
  <c r="EM60" i="37"/>
  <c r="GD104" i="37"/>
  <c r="CM104" i="37"/>
  <c r="CK104" i="37"/>
  <c r="FL61" i="37"/>
  <c r="FC61" i="37"/>
  <c r="FA61" i="37"/>
  <c r="ES61" i="37"/>
  <c r="EN61" i="37"/>
  <c r="DX61" i="37"/>
  <c r="BR234" i="37"/>
  <c r="GF105" i="37"/>
  <c r="F105" i="37"/>
  <c r="G148" i="37"/>
  <c r="F62" i="37"/>
  <c r="FG62" i="37"/>
  <c r="FE62" i="37"/>
  <c r="EX62" i="37"/>
  <c r="EQ62" i="37"/>
  <c r="EL62" i="37"/>
  <c r="EH63" i="37"/>
  <c r="I149" i="37"/>
  <c r="D149" i="37"/>
  <c r="B106" i="37"/>
  <c r="B63" i="37"/>
  <c r="FC60" i="36"/>
  <c r="FM63" i="37"/>
  <c r="FK63" i="37"/>
  <c r="FB63" i="37"/>
  <c r="EU63" i="37"/>
  <c r="ER63" i="37"/>
  <c r="EO63" i="37"/>
  <c r="EF63" i="37"/>
  <c r="EI64" i="37"/>
  <c r="EK64" i="37"/>
  <c r="H107" i="37"/>
  <c r="D107" i="37"/>
  <c r="C64" i="37"/>
  <c r="E64" i="37"/>
  <c r="FF64" i="37"/>
  <c r="EY64" i="37"/>
  <c r="EW64" i="37"/>
  <c r="EP64" i="37"/>
  <c r="EM64" i="37"/>
  <c r="GD108" i="37"/>
  <c r="CM108" i="37"/>
  <c r="CK108" i="37"/>
  <c r="FL65" i="37"/>
  <c r="FC65" i="37"/>
  <c r="FA65" i="37"/>
  <c r="ES65" i="37"/>
  <c r="EN65" i="37"/>
  <c r="DX65" i="37"/>
  <c r="BR238" i="37"/>
  <c r="GF109" i="37"/>
  <c r="F109" i="37"/>
  <c r="G152" i="37"/>
  <c r="F66" i="37"/>
  <c r="FG66" i="37"/>
  <c r="FE66" i="37"/>
  <c r="EX66" i="37"/>
  <c r="EQ66" i="37"/>
  <c r="EL66" i="37"/>
  <c r="BR240" i="37"/>
  <c r="GD111" i="37"/>
  <c r="EK68" i="37"/>
  <c r="I154" i="37"/>
  <c r="C111" i="37"/>
  <c r="FK68" i="37"/>
  <c r="FK78" i="37" s="1"/>
  <c r="FI68" i="37"/>
  <c r="FA68" i="37"/>
  <c r="EZ68" i="37"/>
  <c r="ER68" i="37"/>
  <c r="ER78" i="37" s="1"/>
  <c r="EQ68" i="37"/>
  <c r="EF68" i="37"/>
  <c r="B155" i="37"/>
  <c r="AY152" i="36"/>
  <c r="C112" i="37"/>
  <c r="FI69" i="37"/>
  <c r="FA69" i="37"/>
  <c r="EY69" i="37"/>
  <c r="EN69" i="37"/>
  <c r="EM69" i="37"/>
  <c r="BR242" i="37"/>
  <c r="GD113" i="37"/>
  <c r="EI70" i="37"/>
  <c r="GG113" i="37"/>
  <c r="G113" i="37"/>
  <c r="C70" i="37"/>
  <c r="E70" i="37"/>
  <c r="FM70" i="37"/>
  <c r="FD70" i="37"/>
  <c r="EW70" i="37"/>
  <c r="EU70" i="37"/>
  <c r="EP70" i="37"/>
  <c r="EO70" i="37"/>
  <c r="DZ70" i="37"/>
  <c r="EK71" i="37"/>
  <c r="I157" i="37"/>
  <c r="CN114" i="37"/>
  <c r="CL114" i="37"/>
  <c r="FK71" i="37"/>
  <c r="FG71" i="37"/>
  <c r="EZ71" i="37"/>
  <c r="ER71" i="37"/>
  <c r="EQ71" i="37"/>
  <c r="EF71" i="37"/>
  <c r="EJ72" i="37"/>
  <c r="I115" i="37"/>
  <c r="E115" i="37"/>
  <c r="D158" i="37"/>
  <c r="FN72" i="37"/>
  <c r="FE72" i="37"/>
  <c r="FC72" i="37"/>
  <c r="EV72" i="37"/>
  <c r="ES72" i="37"/>
  <c r="EL72" i="37"/>
  <c r="DX72" i="37"/>
  <c r="B159" i="37"/>
  <c r="AY156" i="36"/>
  <c r="C116" i="37"/>
  <c r="FI73" i="37"/>
  <c r="FA73" i="37"/>
  <c r="EY73" i="37"/>
  <c r="EN73" i="37"/>
  <c r="EM73" i="37"/>
  <c r="BR246" i="37"/>
  <c r="GD117" i="37"/>
  <c r="EI74" i="37"/>
  <c r="GG117" i="37"/>
  <c r="G117" i="37"/>
  <c r="C74" i="37"/>
  <c r="E74" i="37"/>
  <c r="FM74" i="37"/>
  <c r="FD74" i="37"/>
  <c r="EW74" i="37"/>
  <c r="EU74" i="37"/>
  <c r="EP74" i="37"/>
  <c r="EO74" i="37"/>
  <c r="DZ74" i="37"/>
  <c r="EK75" i="37"/>
  <c r="I161" i="37"/>
  <c r="CN118" i="37"/>
  <c r="CL118" i="37"/>
  <c r="FK75" i="37"/>
  <c r="FG75" i="37"/>
  <c r="EZ75" i="37"/>
  <c r="ER75" i="37"/>
  <c r="EQ75" i="37"/>
  <c r="EF75" i="37"/>
  <c r="EJ76" i="37"/>
  <c r="I119" i="37"/>
  <c r="E119" i="37"/>
  <c r="D162" i="37"/>
  <c r="FN76" i="37"/>
  <c r="FE76" i="37"/>
  <c r="FC76" i="37"/>
  <c r="EV76" i="37"/>
  <c r="ES76" i="37"/>
  <c r="EL76" i="37"/>
  <c r="DX76" i="37"/>
  <c r="B163" i="37"/>
  <c r="AY160" i="36"/>
  <c r="C120" i="37"/>
  <c r="FI77" i="37"/>
  <c r="FA77" i="37"/>
  <c r="EY77" i="37"/>
  <c r="EN77" i="37"/>
  <c r="EM77" i="37"/>
  <c r="EJ80" i="37"/>
  <c r="I123" i="37"/>
  <c r="E123" i="37"/>
  <c r="B166" i="37"/>
  <c r="AY163" i="36"/>
  <c r="CN123" i="37"/>
  <c r="CN134" i="37" s="1"/>
  <c r="CL123" i="37"/>
  <c r="FN80" i="37"/>
  <c r="FE80" i="37"/>
  <c r="FD80" i="37"/>
  <c r="EW80" i="37"/>
  <c r="EV80" i="37"/>
  <c r="EN80" i="37"/>
  <c r="EM80" i="37"/>
  <c r="DZ80" i="37"/>
  <c r="EJ81" i="37"/>
  <c r="I124" i="37"/>
  <c r="E124" i="37"/>
  <c r="D167" i="37"/>
  <c r="FN81" i="37"/>
  <c r="FE81" i="37"/>
  <c r="FC81" i="37"/>
  <c r="EV81" i="37"/>
  <c r="ES81" i="37"/>
  <c r="EL81" i="37"/>
  <c r="DX81" i="37"/>
  <c r="B168" i="37"/>
  <c r="AY165" i="36"/>
  <c r="C125" i="37"/>
  <c r="FI82" i="37"/>
  <c r="FA82" i="37"/>
  <c r="EY82" i="37"/>
  <c r="EN82" i="37"/>
  <c r="EM82" i="37"/>
  <c r="BR255" i="37"/>
  <c r="GD126" i="37"/>
  <c r="EI83" i="37"/>
  <c r="GG126" i="37"/>
  <c r="G126" i="37"/>
  <c r="C83" i="37"/>
  <c r="E83" i="37"/>
  <c r="FM83" i="37"/>
  <c r="FD83" i="37"/>
  <c r="EW83" i="37"/>
  <c r="EU83" i="37"/>
  <c r="EP83" i="37"/>
  <c r="EO83" i="37"/>
  <c r="DZ83" i="37"/>
  <c r="EK84" i="37"/>
  <c r="I170" i="37"/>
  <c r="CN127" i="37"/>
  <c r="CL127" i="37"/>
  <c r="FK84" i="37"/>
  <c r="FG84" i="37"/>
  <c r="EZ84" i="37"/>
  <c r="ER84" i="37"/>
  <c r="EQ84" i="37"/>
  <c r="EF84" i="37"/>
  <c r="EJ85" i="37"/>
  <c r="I128" i="37"/>
  <c r="E128" i="37"/>
  <c r="D171" i="37"/>
  <c r="FN85" i="37"/>
  <c r="FE85" i="37"/>
  <c r="FC85" i="37"/>
  <c r="EV85" i="37"/>
  <c r="ES85" i="37"/>
  <c r="EL85" i="37"/>
  <c r="DX85" i="37"/>
  <c r="B172" i="37"/>
  <c r="AY169" i="36"/>
  <c r="C129" i="37"/>
  <c r="FI86" i="37"/>
  <c r="FA86" i="37"/>
  <c r="EY86" i="37"/>
  <c r="EN86" i="37"/>
  <c r="EM86" i="37"/>
  <c r="BR259" i="37"/>
  <c r="GD130" i="37"/>
  <c r="EI87" i="37"/>
  <c r="GG130" i="37"/>
  <c r="G130" i="37"/>
  <c r="C87" i="37"/>
  <c r="E87" i="37"/>
  <c r="FM87" i="37"/>
  <c r="FD87" i="37"/>
  <c r="EW87" i="37"/>
  <c r="EU87" i="37"/>
  <c r="EP87" i="37"/>
  <c r="EO87" i="37"/>
  <c r="DZ87" i="37"/>
  <c r="EJ88" i="37"/>
  <c r="F131" i="37"/>
  <c r="E131" i="37"/>
  <c r="CK131" i="37"/>
  <c r="EJ89" i="37"/>
  <c r="H132" i="37"/>
  <c r="D132" i="37"/>
  <c r="B132" i="37"/>
  <c r="B89" i="37"/>
  <c r="FC86" i="36"/>
  <c r="E89" i="37"/>
  <c r="FG89" i="37"/>
  <c r="ER89" i="37"/>
  <c r="EQ89" i="37"/>
  <c r="EF89" i="37"/>
  <c r="DZ89" i="37"/>
  <c r="EI90" i="37"/>
  <c r="EK90" i="37"/>
  <c r="GG133" i="37"/>
  <c r="F133" i="37"/>
  <c r="CN133" i="37"/>
  <c r="CK133" i="37"/>
  <c r="E90" i="37"/>
  <c r="ER90" i="37"/>
  <c r="EN90" i="37"/>
  <c r="EF90" i="37"/>
  <c r="JZ100" i="37"/>
  <c r="JU100" i="37"/>
  <c r="HA100" i="37"/>
  <c r="GO100" i="37"/>
  <c r="GM100" i="37"/>
  <c r="GM110" i="37" s="1"/>
  <c r="N100" i="37"/>
  <c r="M100" i="37"/>
  <c r="IT101" i="37"/>
  <c r="JW101" i="37"/>
  <c r="IN101" i="37"/>
  <c r="HS101" i="37"/>
  <c r="HO101" i="37"/>
  <c r="HK101" i="37"/>
  <c r="HF101" i="37"/>
  <c r="GQ101" i="37"/>
  <c r="GP101" i="37"/>
  <c r="GH101" i="37"/>
  <c r="O101" i="37"/>
  <c r="IR102" i="37"/>
  <c r="JY102" i="37"/>
  <c r="JT102" i="37"/>
  <c r="GS102" i="37"/>
  <c r="GR102" i="37"/>
  <c r="GJ102" i="37"/>
  <c r="GI102" i="37"/>
  <c r="J102" i="37"/>
  <c r="IS103" i="37"/>
  <c r="JX103" i="37"/>
  <c r="IN103" i="37"/>
  <c r="IN104" i="37"/>
  <c r="IN105" i="37"/>
  <c r="IN106" i="37"/>
  <c r="IN107" i="37"/>
  <c r="IN108" i="37"/>
  <c r="IN109" i="37"/>
  <c r="HQ111" i="37"/>
  <c r="HM111" i="37"/>
  <c r="HH111" i="37"/>
  <c r="HB111" i="37"/>
  <c r="GI108" i="36"/>
  <c r="CL108" i="36"/>
  <c r="HQ112" i="37"/>
  <c r="HM112" i="37"/>
  <c r="HH112" i="37"/>
  <c r="HB112" i="37"/>
  <c r="GI109" i="36"/>
  <c r="CL109" i="36"/>
  <c r="HQ113" i="37"/>
  <c r="HM113" i="37"/>
  <c r="HH113" i="37"/>
  <c r="HB113" i="37"/>
  <c r="GI110" i="36"/>
  <c r="CL110" i="36"/>
  <c r="HQ114" i="37"/>
  <c r="HM114" i="37"/>
  <c r="HH114" i="37"/>
  <c r="HB114" i="37"/>
  <c r="GI111" i="36"/>
  <c r="CL111" i="36"/>
  <c r="HQ115" i="37"/>
  <c r="HM115" i="37"/>
  <c r="HH115" i="37"/>
  <c r="HB115" i="37"/>
  <c r="GI112" i="36"/>
  <c r="CL112" i="36"/>
  <c r="HQ116" i="37"/>
  <c r="HM116" i="37"/>
  <c r="HH116" i="37"/>
  <c r="HB116" i="37"/>
  <c r="GI113" i="36"/>
  <c r="CL113" i="36"/>
  <c r="HQ117" i="37"/>
  <c r="HM117" i="37"/>
  <c r="HH117" i="37"/>
  <c r="HB117" i="37"/>
  <c r="GI114" i="36"/>
  <c r="CL114" i="36"/>
  <c r="HQ118" i="37"/>
  <c r="HM118" i="37"/>
  <c r="HH118" i="37"/>
  <c r="HB118" i="37"/>
  <c r="GI115" i="36"/>
  <c r="CL115" i="36"/>
  <c r="HQ119" i="37"/>
  <c r="HM119" i="37"/>
  <c r="HH119" i="37"/>
  <c r="HB119" i="37"/>
  <c r="GI116" i="36"/>
  <c r="CL116" i="36"/>
  <c r="HQ120" i="37"/>
  <c r="HM120" i="37"/>
  <c r="HH120" i="37"/>
  <c r="HB120" i="37"/>
  <c r="GI117" i="36"/>
  <c r="CL117" i="36"/>
  <c r="JY123" i="37"/>
  <c r="JU123" i="37"/>
  <c r="IP123" i="37"/>
  <c r="IK123" i="37"/>
  <c r="GT123" i="37"/>
  <c r="GP123" i="37"/>
  <c r="GK123" i="37"/>
  <c r="O123" i="37"/>
  <c r="K123" i="37"/>
  <c r="JY124" i="37"/>
  <c r="JU124" i="37"/>
  <c r="IP124" i="37"/>
  <c r="IK124" i="37"/>
  <c r="GT124" i="37"/>
  <c r="GP124" i="37"/>
  <c r="GK124" i="37"/>
  <c r="O124" i="37"/>
  <c r="K124" i="37"/>
  <c r="JY125" i="37"/>
  <c r="JU125" i="37"/>
  <c r="IP125" i="37"/>
  <c r="IK125" i="37"/>
  <c r="GT125" i="37"/>
  <c r="GP125" i="37"/>
  <c r="GK125" i="37"/>
  <c r="O125" i="37"/>
  <c r="K125" i="37"/>
  <c r="JY126" i="37"/>
  <c r="JU126" i="37"/>
  <c r="IP126" i="37"/>
  <c r="IK126" i="37"/>
  <c r="GT126" i="37"/>
  <c r="GP126" i="37"/>
  <c r="GK126" i="37"/>
  <c r="O126" i="37"/>
  <c r="K126" i="37"/>
  <c r="JY127" i="37"/>
  <c r="JU127" i="37"/>
  <c r="IP127" i="37"/>
  <c r="IK127" i="37"/>
  <c r="GT127" i="37"/>
  <c r="GP127" i="37"/>
  <c r="GK127" i="37"/>
  <c r="O127" i="37"/>
  <c r="K127" i="37"/>
  <c r="JY128" i="37"/>
  <c r="JU128" i="37"/>
  <c r="IP128" i="37"/>
  <c r="IK128" i="37"/>
  <c r="GT128" i="37"/>
  <c r="GP128" i="37"/>
  <c r="GK128" i="37"/>
  <c r="O128" i="37"/>
  <c r="K128" i="37"/>
  <c r="JY129" i="37"/>
  <c r="JU129" i="37"/>
  <c r="IP129" i="37"/>
  <c r="IK129" i="37"/>
  <c r="GT129" i="37"/>
  <c r="GP129" i="37"/>
  <c r="GK129" i="37"/>
  <c r="O129" i="37"/>
  <c r="K129" i="37"/>
  <c r="JY130" i="37"/>
  <c r="JU130" i="37"/>
  <c r="IP130" i="37"/>
  <c r="IK130" i="37"/>
  <c r="GT130" i="37"/>
  <c r="GP130" i="37"/>
  <c r="GK130" i="37"/>
  <c r="O130" i="37"/>
  <c r="K130" i="37"/>
  <c r="JY131" i="37"/>
  <c r="JU131" i="37"/>
  <c r="IP131" i="37"/>
  <c r="IK131" i="37"/>
  <c r="GT131" i="37"/>
  <c r="GP131" i="37"/>
  <c r="GK131" i="37"/>
  <c r="O131" i="37"/>
  <c r="K131" i="37"/>
  <c r="JY132" i="37"/>
  <c r="JU132" i="37"/>
  <c r="IP132" i="37"/>
  <c r="IK132" i="37"/>
  <c r="GT132" i="37"/>
  <c r="GP132" i="37"/>
  <c r="GK132" i="37"/>
  <c r="O132" i="37"/>
  <c r="K132" i="37"/>
  <c r="JY133" i="37"/>
  <c r="JU133" i="37"/>
  <c r="IP133" i="37"/>
  <c r="IK133" i="37"/>
  <c r="GT133" i="37"/>
  <c r="GP133" i="37"/>
  <c r="GK133" i="37"/>
  <c r="O133" i="37"/>
  <c r="K133" i="37"/>
  <c r="AB14" i="37"/>
  <c r="F14" i="37"/>
  <c r="GB140" i="36"/>
  <c r="KB100" i="37"/>
  <c r="GX140" i="36"/>
  <c r="AN187" i="37"/>
  <c r="AM141" i="36"/>
  <c r="AL187" i="37" s="1"/>
  <c r="AG187" i="37"/>
  <c r="BD141" i="36"/>
  <c r="AD15" i="37"/>
  <c r="KD101" i="37"/>
  <c r="AB16" i="37"/>
  <c r="F16" i="37"/>
  <c r="GB142" i="36"/>
  <c r="KB102" i="37"/>
  <c r="GX142" i="36"/>
  <c r="AN189" i="37"/>
  <c r="AM143" i="36"/>
  <c r="AL189" i="37" s="1"/>
  <c r="AG189" i="37"/>
  <c r="BD143" i="36"/>
  <c r="AD17" i="37"/>
  <c r="KD103" i="37"/>
  <c r="AB18" i="37"/>
  <c r="F18" i="37"/>
  <c r="GB144" i="36"/>
  <c r="KB104" i="37"/>
  <c r="GX144" i="36"/>
  <c r="AN191" i="37"/>
  <c r="AM145" i="36"/>
  <c r="AL191" i="37" s="1"/>
  <c r="AG191" i="37"/>
  <c r="BD145" i="36"/>
  <c r="AD19" i="37"/>
  <c r="KD105" i="37"/>
  <c r="AB20" i="37"/>
  <c r="F20" i="37"/>
  <c r="GB146" i="36"/>
  <c r="KB106" i="37"/>
  <c r="GX146" i="36"/>
  <c r="AN193" i="37"/>
  <c r="AM147" i="36"/>
  <c r="AL193" i="37" s="1"/>
  <c r="AG193" i="37"/>
  <c r="BD147" i="36"/>
  <c r="AD21" i="37"/>
  <c r="KD107" i="37"/>
  <c r="AB22" i="37"/>
  <c r="F22" i="37"/>
  <c r="GB148" i="36"/>
  <c r="KB108" i="37"/>
  <c r="GX148" i="36"/>
  <c r="AN195" i="37"/>
  <c r="AM149" i="36"/>
  <c r="AL195" i="37" s="1"/>
  <c r="AG195" i="37"/>
  <c r="BD149" i="36"/>
  <c r="AD23" i="37"/>
  <c r="KD109" i="37"/>
  <c r="AB25" i="37"/>
  <c r="F25" i="37"/>
  <c r="GB151" i="36"/>
  <c r="KB111" i="37"/>
  <c r="GX151" i="36"/>
  <c r="AN198" i="37"/>
  <c r="AM152" i="36"/>
  <c r="AL198" i="37" s="1"/>
  <c r="AG198" i="37"/>
  <c r="BD152" i="36"/>
  <c r="AD26" i="37"/>
  <c r="KD112" i="37"/>
  <c r="AB27" i="37"/>
  <c r="F27" i="37"/>
  <c r="GB153" i="36"/>
  <c r="KB113" i="37"/>
  <c r="GX153" i="36"/>
  <c r="AN200" i="37"/>
  <c r="AM154" i="36"/>
  <c r="AL200" i="37" s="1"/>
  <c r="AG200" i="37"/>
  <c r="BD154" i="36"/>
  <c r="AD28" i="37"/>
  <c r="KD114" i="37"/>
  <c r="AQ201" i="37"/>
  <c r="R155" i="36"/>
  <c r="AB29" i="37"/>
  <c r="F29" i="37"/>
  <c r="GB155" i="36"/>
  <c r="KB115" i="37"/>
  <c r="GX155" i="36"/>
  <c r="AN202" i="37"/>
  <c r="AM156" i="36"/>
  <c r="AL202" i="37" s="1"/>
  <c r="AG202" i="37"/>
  <c r="BD156" i="36"/>
  <c r="AD30" i="37"/>
  <c r="KD116" i="37"/>
  <c r="AQ203" i="37"/>
  <c r="R157" i="36"/>
  <c r="AB31" i="37"/>
  <c r="F31" i="37"/>
  <c r="GB157" i="36"/>
  <c r="KB117" i="37"/>
  <c r="GX157" i="36"/>
  <c r="AN204" i="37"/>
  <c r="AM158" i="36"/>
  <c r="AL204" i="37" s="1"/>
  <c r="AG204" i="37"/>
  <c r="BD158" i="36"/>
  <c r="AD32" i="37"/>
  <c r="KD118" i="37"/>
  <c r="AQ205" i="37"/>
  <c r="R159" i="36"/>
  <c r="AB33" i="37"/>
  <c r="F33" i="37"/>
  <c r="GB159" i="36"/>
  <c r="KB119" i="37"/>
  <c r="GX159" i="36"/>
  <c r="AN206" i="37"/>
  <c r="AM160" i="36"/>
  <c r="AL206" i="37" s="1"/>
  <c r="AG206" i="37"/>
  <c r="BD160" i="36"/>
  <c r="AD34" i="37"/>
  <c r="KD120" i="37"/>
  <c r="AQ209" i="37"/>
  <c r="R163" i="36"/>
  <c r="AB37" i="37"/>
  <c r="F37" i="37"/>
  <c r="GB163" i="36"/>
  <c r="KB123" i="37"/>
  <c r="GX163" i="36"/>
  <c r="AN210" i="37"/>
  <c r="AM164" i="36"/>
  <c r="AL210" i="37" s="1"/>
  <c r="AG210" i="37"/>
  <c r="BD164" i="36"/>
  <c r="AD38" i="37"/>
  <c r="KD124" i="37"/>
  <c r="AQ211" i="37"/>
  <c r="R165" i="36"/>
  <c r="AB39" i="37"/>
  <c r="F39" i="37"/>
  <c r="GB165" i="36"/>
  <c r="KB125" i="37"/>
  <c r="GX165" i="36"/>
  <c r="AN212" i="37"/>
  <c r="AM166" i="36"/>
  <c r="AL212" i="37" s="1"/>
  <c r="AG212" i="37"/>
  <c r="BD166" i="36"/>
  <c r="AD40" i="37"/>
  <c r="KD126" i="37"/>
  <c r="AQ213" i="37"/>
  <c r="R167" i="36"/>
  <c r="AB41" i="37"/>
  <c r="F41" i="37"/>
  <c r="GB167" i="36"/>
  <c r="KB127" i="37"/>
  <c r="GX167" i="36"/>
  <c r="AN214" i="37"/>
  <c r="AM168" i="36"/>
  <c r="AL214" i="37" s="1"/>
  <c r="AG214" i="37"/>
  <c r="BD168" i="36"/>
  <c r="AD42" i="37"/>
  <c r="KD128" i="37"/>
  <c r="AQ215" i="37"/>
  <c r="R169" i="36"/>
  <c r="AB43" i="37"/>
  <c r="F43" i="37"/>
  <c r="GB169" i="36"/>
  <c r="KB129" i="37"/>
  <c r="GX169" i="36"/>
  <c r="AN216" i="37"/>
  <c r="AM170" i="36"/>
  <c r="AL216" i="37" s="1"/>
  <c r="AG216" i="37"/>
  <c r="BD170" i="36"/>
  <c r="AD44" i="37"/>
  <c r="KD130" i="37"/>
  <c r="AQ217" i="37"/>
  <c r="R171" i="36"/>
  <c r="AB45" i="37"/>
  <c r="F45" i="37"/>
  <c r="GB171" i="36"/>
  <c r="KB131" i="37"/>
  <c r="GX171" i="36"/>
  <c r="AN218" i="37"/>
  <c r="AM172" i="36"/>
  <c r="AL218" i="37" s="1"/>
  <c r="AG218" i="37"/>
  <c r="BD172" i="36"/>
  <c r="AD46" i="37"/>
  <c r="KD132" i="37"/>
  <c r="AQ219" i="37"/>
  <c r="R173" i="36"/>
  <c r="AB47" i="37"/>
  <c r="F47" i="37"/>
  <c r="GB173" i="36"/>
  <c r="KB133" i="37"/>
  <c r="GX173" i="36"/>
  <c r="JL100" i="37"/>
  <c r="KO100" i="37"/>
  <c r="BV183" i="36"/>
  <c r="KM100" i="37"/>
  <c r="KH100" i="37"/>
  <c r="AS186" i="37"/>
  <c r="GV183" i="36"/>
  <c r="FV58" i="37"/>
  <c r="CU184" i="36"/>
  <c r="FV141" i="36"/>
  <c r="KL101" i="37"/>
  <c r="DH184" i="36"/>
  <c r="AW187" i="37"/>
  <c r="AU187" i="37"/>
  <c r="GK184" i="36"/>
  <c r="JN102" i="37"/>
  <c r="CN188" i="37"/>
  <c r="AU60" i="37"/>
  <c r="KV103" i="37"/>
  <c r="DR57" i="37"/>
  <c r="AY11" i="36"/>
  <c r="DG57" i="37"/>
  <c r="DD57" i="37"/>
  <c r="BN57" i="37"/>
  <c r="BQ57" i="37"/>
  <c r="FL140" i="36"/>
  <c r="AX57" i="37"/>
  <c r="AP57" i="37"/>
  <c r="W57" i="37"/>
  <c r="DC58" i="37"/>
  <c r="EC12" i="36"/>
  <c r="CY58" i="37"/>
  <c r="BK58" i="37"/>
  <c r="BA58" i="37"/>
  <c r="AS58" i="37"/>
  <c r="AD58" i="37"/>
  <c r="Z58" i="37"/>
  <c r="DV59" i="37"/>
  <c r="CV99" i="36"/>
  <c r="DS59" i="37"/>
  <c r="DJ59" i="37"/>
  <c r="DA59" i="37"/>
  <c r="BK59" i="37"/>
  <c r="BH59" i="37"/>
  <c r="DN228" i="36"/>
  <c r="AZ59" i="37"/>
  <c r="AC59" i="37"/>
  <c r="MO13" i="36"/>
  <c r="O59" i="37"/>
  <c r="U59" i="37"/>
  <c r="DS60" i="37"/>
  <c r="DO60" i="37"/>
  <c r="CZ60" i="37"/>
  <c r="BH60" i="37"/>
  <c r="DN229" i="36"/>
  <c r="BR60" i="37"/>
  <c r="AR60" i="37"/>
  <c r="KL14" i="36"/>
  <c r="AF60" i="37"/>
  <c r="X60" i="37"/>
  <c r="T60" i="37"/>
  <c r="PU14" i="36"/>
  <c r="DF61" i="37"/>
  <c r="DL15" i="36"/>
  <c r="BM61" i="37"/>
  <c r="BR61" i="37"/>
  <c r="AW61" i="37"/>
  <c r="AF61" i="37"/>
  <c r="T61" i="37"/>
  <c r="PU15" i="36"/>
  <c r="DN62" i="37"/>
  <c r="BR16" i="36"/>
  <c r="DD62" i="37"/>
  <c r="DB62" i="37"/>
  <c r="BE62" i="37"/>
  <c r="AC62" i="37"/>
  <c r="MO16" i="36"/>
  <c r="R62" i="37"/>
  <c r="DU63" i="37"/>
  <c r="AF17" i="36"/>
  <c r="DA103" i="36"/>
  <c r="DI63" i="37"/>
  <c r="DB63" i="37"/>
  <c r="BJ63" i="37"/>
  <c r="GR17" i="36"/>
  <c r="AY63" i="37"/>
  <c r="AH63" i="37"/>
  <c r="M63" i="37"/>
  <c r="PD17" i="36"/>
  <c r="DR64" i="37"/>
  <c r="AY18" i="36"/>
  <c r="DG64" i="37"/>
  <c r="BO64" i="37"/>
  <c r="BG64" i="37"/>
  <c r="DS233" i="36"/>
  <c r="HK18" i="36"/>
  <c r="BC64" i="37"/>
  <c r="AX64" i="37"/>
  <c r="AH64" i="37"/>
  <c r="W64" i="37"/>
  <c r="U64" i="37"/>
  <c r="S64" i="37"/>
  <c r="DR65" i="37"/>
  <c r="AY19" i="36"/>
  <c r="DG65" i="37"/>
  <c r="DD65" i="37"/>
  <c r="BN65" i="37"/>
  <c r="BQ65" i="37"/>
  <c r="FL148" i="36"/>
  <c r="AX65" i="37"/>
  <c r="AP65" i="37"/>
  <c r="S65" i="37"/>
  <c r="C23" i="37"/>
  <c r="H20" i="36"/>
  <c r="DO66" i="37"/>
  <c r="DF66" i="37"/>
  <c r="DL20" i="36"/>
  <c r="DB66" i="37"/>
  <c r="CZ66" i="37"/>
  <c r="BM66" i="37"/>
  <c r="BK66" i="37"/>
  <c r="BG66" i="37"/>
  <c r="DS235" i="36"/>
  <c r="HK20" i="36"/>
  <c r="BQ66" i="37"/>
  <c r="FL149" i="36"/>
  <c r="BE66" i="37"/>
  <c r="BB66" i="37"/>
  <c r="AW66" i="37"/>
  <c r="AS66" i="37"/>
  <c r="AJ66" i="37"/>
  <c r="AP66" i="37"/>
  <c r="AC66" i="37"/>
  <c r="MO20" i="36"/>
  <c r="O66" i="37"/>
  <c r="T66" i="37"/>
  <c r="PU20" i="36"/>
  <c r="R66" i="37"/>
  <c r="CZ68" i="37"/>
  <c r="BR68" i="37"/>
  <c r="BB68" i="37"/>
  <c r="BB78" i="37" s="1"/>
  <c r="AX68" i="37"/>
  <c r="AX78" i="37" s="1"/>
  <c r="AJ68" i="37"/>
  <c r="AF68" i="37"/>
  <c r="X68" i="37"/>
  <c r="J68" i="37"/>
  <c r="J78" i="37" s="1"/>
  <c r="M68" i="37"/>
  <c r="PD22" i="36"/>
  <c r="U68" i="37"/>
  <c r="R68" i="37"/>
  <c r="DV69" i="37"/>
  <c r="CV109" i="36"/>
  <c r="DR69" i="37"/>
  <c r="AY23" i="36"/>
  <c r="DN69" i="37"/>
  <c r="BR23" i="36"/>
  <c r="DJ69" i="37"/>
  <c r="DG69" i="37"/>
  <c r="CY69" i="37"/>
  <c r="BP69" i="37"/>
  <c r="BN69" i="37"/>
  <c r="BR69" i="37"/>
  <c r="BA69" i="37"/>
  <c r="AZ69" i="37"/>
  <c r="AX69" i="37"/>
  <c r="AN69" i="37"/>
  <c r="AF69" i="37"/>
  <c r="AD69" i="37"/>
  <c r="S69" i="37"/>
  <c r="DU70" i="37"/>
  <c r="AF24" i="36"/>
  <c r="DA110" i="36"/>
  <c r="DI70" i="37"/>
  <c r="DF70" i="37"/>
  <c r="DL24" i="36"/>
  <c r="DC70" i="37"/>
  <c r="EC24" i="36"/>
  <c r="BH70" i="37"/>
  <c r="DN239" i="36"/>
  <c r="BQ70" i="37"/>
  <c r="FL153" i="36"/>
  <c r="BE70" i="37"/>
  <c r="AY70" i="37"/>
  <c r="AW70" i="37"/>
  <c r="AS70" i="37"/>
  <c r="Z70" i="37"/>
  <c r="M70" i="37"/>
  <c r="PD24" i="36"/>
  <c r="DU71" i="37"/>
  <c r="DA111" i="36"/>
  <c r="AF25" i="36"/>
  <c r="DO71" i="37"/>
  <c r="DK71" i="37"/>
  <c r="CI25" i="36"/>
  <c r="DI71" i="37"/>
  <c r="DG71" i="37"/>
  <c r="DC71" i="37"/>
  <c r="EC25" i="36"/>
  <c r="DA71" i="37"/>
  <c r="CZ71" i="37"/>
  <c r="BP71" i="37"/>
  <c r="BJ71" i="37"/>
  <c r="GR25" i="36"/>
  <c r="BR71" i="37"/>
  <c r="BE71" i="37"/>
  <c r="AY71" i="37"/>
  <c r="AX71" i="37"/>
  <c r="AS71" i="37"/>
  <c r="X71" i="37"/>
  <c r="O71" i="37"/>
  <c r="DN72" i="37"/>
  <c r="BR26" i="36"/>
  <c r="DD72" i="37"/>
  <c r="DA72" i="37"/>
  <c r="CZ72" i="37"/>
  <c r="BM72" i="37"/>
  <c r="BJ72" i="37"/>
  <c r="GR26" i="36"/>
  <c r="BG72" i="37"/>
  <c r="DS241" i="36"/>
  <c r="HK26" i="36"/>
  <c r="R72" i="37"/>
  <c r="DV73" i="37"/>
  <c r="CV113" i="36"/>
  <c r="DR73" i="37"/>
  <c r="AY27" i="36"/>
  <c r="DN73" i="37"/>
  <c r="BR27" i="36"/>
  <c r="DJ73" i="37"/>
  <c r="DG73" i="37"/>
  <c r="CY73" i="37"/>
  <c r="BP73" i="37"/>
  <c r="BN73" i="37"/>
  <c r="BR73" i="37"/>
  <c r="BA73" i="37"/>
  <c r="AZ73" i="37"/>
  <c r="AX73" i="37"/>
  <c r="AN73" i="37"/>
  <c r="AF73" i="37"/>
  <c r="AD73" i="37"/>
  <c r="S73" i="37"/>
  <c r="DU74" i="37"/>
  <c r="AF28" i="36"/>
  <c r="DA114" i="36"/>
  <c r="DI74" i="37"/>
  <c r="DF74" i="37"/>
  <c r="DL28" i="36"/>
  <c r="DC74" i="37"/>
  <c r="EC28" i="36"/>
  <c r="BH74" i="37"/>
  <c r="DN243" i="36"/>
  <c r="BQ74" i="37"/>
  <c r="FL157" i="36"/>
  <c r="BE74" i="37"/>
  <c r="AY74" i="37"/>
  <c r="AW74" i="37"/>
  <c r="AS74" i="37"/>
  <c r="Z74" i="37"/>
  <c r="M74" i="37"/>
  <c r="PD28" i="36"/>
  <c r="DU75" i="37"/>
  <c r="DA115" i="36"/>
  <c r="AF29" i="36"/>
  <c r="DO75" i="37"/>
  <c r="DK75" i="37"/>
  <c r="CI29" i="36"/>
  <c r="DI75" i="37"/>
  <c r="DG75" i="37"/>
  <c r="DC75" i="37"/>
  <c r="EC29" i="36"/>
  <c r="DA75" i="37"/>
  <c r="CZ75" i="37"/>
  <c r="BP75" i="37"/>
  <c r="BJ75" i="37"/>
  <c r="GR29" i="36"/>
  <c r="BR75" i="37"/>
  <c r="BE75" i="37"/>
  <c r="AY75" i="37"/>
  <c r="AX75" i="37"/>
  <c r="AS75" i="37"/>
  <c r="X75" i="37"/>
  <c r="O75" i="37"/>
  <c r="DN76" i="37"/>
  <c r="BR30" i="36"/>
  <c r="DD76" i="37"/>
  <c r="DA76" i="37"/>
  <c r="CZ76" i="37"/>
  <c r="BM76" i="37"/>
  <c r="BJ76" i="37"/>
  <c r="GR30" i="36"/>
  <c r="BG76" i="37"/>
  <c r="DS245" i="36"/>
  <c r="HK30" i="36"/>
  <c r="R76" i="37"/>
  <c r="DV77" i="37"/>
  <c r="CV117" i="36"/>
  <c r="DR77" i="37"/>
  <c r="AY31" i="36"/>
  <c r="DN77" i="37"/>
  <c r="BR31" i="36"/>
  <c r="DJ77" i="37"/>
  <c r="DG77" i="37"/>
  <c r="CY77" i="37"/>
  <c r="BP77" i="37"/>
  <c r="BN77" i="37"/>
  <c r="BR77" i="37"/>
  <c r="BA77" i="37"/>
  <c r="AZ77" i="37"/>
  <c r="AX77" i="37"/>
  <c r="AN77" i="37"/>
  <c r="AF77" i="37"/>
  <c r="AD77" i="37"/>
  <c r="S77" i="37"/>
  <c r="DV80" i="37"/>
  <c r="DV91" i="37" s="1"/>
  <c r="CV120" i="36"/>
  <c r="DK80" i="37"/>
  <c r="CI34" i="36"/>
  <c r="DJ80" i="37"/>
  <c r="DC80" i="37"/>
  <c r="EC34" i="36"/>
  <c r="DB80" i="37"/>
  <c r="BP80" i="37"/>
  <c r="BP91" i="37" s="1"/>
  <c r="BK80" i="37"/>
  <c r="BK91" i="37" s="1"/>
  <c r="AC80" i="37"/>
  <c r="MO34" i="36"/>
  <c r="Z80" i="37"/>
  <c r="H80" i="37"/>
  <c r="OK34" i="36"/>
  <c r="O80" i="37"/>
  <c r="O91" i="37" s="1"/>
  <c r="DS81" i="37"/>
  <c r="BH81" i="37"/>
  <c r="DN250" i="36"/>
  <c r="AJ81" i="37"/>
  <c r="AN81" i="37"/>
  <c r="AH81" i="37"/>
  <c r="Z81" i="37"/>
  <c r="T81" i="37"/>
  <c r="PU35" i="36"/>
  <c r="DU82" i="37"/>
  <c r="DA122" i="36"/>
  <c r="AF36" i="36"/>
  <c r="DR82" i="37"/>
  <c r="AY36" i="36"/>
  <c r="DL82" i="37"/>
  <c r="DI82" i="37"/>
  <c r="DG82" i="37"/>
  <c r="BR82" i="37"/>
  <c r="BA82" i="37"/>
  <c r="AY82" i="37"/>
  <c r="AX82" i="37"/>
  <c r="AL82" i="37"/>
  <c r="AF82" i="37"/>
  <c r="AD82" i="37"/>
  <c r="Y82" i="37"/>
  <c r="NF36" i="36"/>
  <c r="W82" i="37"/>
  <c r="J82" i="37"/>
  <c r="M82" i="37"/>
  <c r="PD36" i="36"/>
  <c r="T82" i="37"/>
  <c r="PU36" i="36"/>
  <c r="DL83" i="37"/>
  <c r="DC83" i="37"/>
  <c r="EC37" i="36"/>
  <c r="H83" i="37"/>
  <c r="OK37" i="36"/>
  <c r="DS84" i="37"/>
  <c r="DN84" i="37"/>
  <c r="BR38" i="36"/>
  <c r="DK84" i="37"/>
  <c r="CI38" i="36"/>
  <c r="DB84" i="37"/>
  <c r="BO84" i="37"/>
  <c r="BM84" i="37"/>
  <c r="BK84" i="37"/>
  <c r="AN84" i="37"/>
  <c r="AH84" i="37"/>
  <c r="AD84" i="37"/>
  <c r="H84" i="37"/>
  <c r="OK38" i="36"/>
  <c r="U84" i="37"/>
  <c r="R84" i="37"/>
  <c r="DS85" i="37"/>
  <c r="BH85" i="37"/>
  <c r="DN254" i="36"/>
  <c r="AJ85" i="37"/>
  <c r="AN85" i="37"/>
  <c r="AH85" i="37"/>
  <c r="Z85" i="37"/>
  <c r="T85" i="37"/>
  <c r="PU39" i="36"/>
  <c r="DU86" i="37"/>
  <c r="DA126" i="36"/>
  <c r="AF40" i="36"/>
  <c r="DR86" i="37"/>
  <c r="AY40" i="36"/>
  <c r="DL86" i="37"/>
  <c r="DI86" i="37"/>
  <c r="DG86" i="37"/>
  <c r="BR86" i="37"/>
  <c r="BA86" i="37"/>
  <c r="AY86" i="37"/>
  <c r="AX86" i="37"/>
  <c r="AL86" i="37"/>
  <c r="AF86" i="37"/>
  <c r="AD86" i="37"/>
  <c r="Y86" i="37"/>
  <c r="NF40" i="36"/>
  <c r="W86" i="37"/>
  <c r="J86" i="37"/>
  <c r="M86" i="37"/>
  <c r="PD40" i="36"/>
  <c r="T86" i="37"/>
  <c r="PU40" i="36"/>
  <c r="DL87" i="37"/>
  <c r="DC87" i="37"/>
  <c r="EC41" i="36"/>
  <c r="H87" i="37"/>
  <c r="OK41" i="36"/>
  <c r="DG88" i="37"/>
  <c r="DD88" i="37"/>
  <c r="DB88" i="37"/>
  <c r="BP88" i="37"/>
  <c r="BK88" i="37"/>
  <c r="BR88" i="37"/>
  <c r="BB88" i="37"/>
  <c r="AX88" i="37"/>
  <c r="AN88" i="37"/>
  <c r="Y88" i="37"/>
  <c r="W88" i="37"/>
  <c r="DV89" i="37"/>
  <c r="CV129" i="36"/>
  <c r="AH89" i="37"/>
  <c r="U89" i="37"/>
  <c r="DU90" i="37"/>
  <c r="DA130" i="36"/>
  <c r="AF44" i="36"/>
  <c r="DN90" i="37"/>
  <c r="BJ90" i="37"/>
  <c r="GR44" i="36"/>
  <c r="BG90" i="37"/>
  <c r="DS259" i="36"/>
  <c r="HK44" i="36"/>
  <c r="BQ90" i="37"/>
  <c r="FL173" i="36"/>
  <c r="AN90" i="37"/>
  <c r="AH90" i="37"/>
  <c r="H100" i="37"/>
  <c r="E100" i="37"/>
  <c r="C100" i="37"/>
  <c r="B57" i="37"/>
  <c r="FC54" i="36"/>
  <c r="E57" i="37"/>
  <c r="FN57" i="37"/>
  <c r="FL57" i="37"/>
  <c r="FE57" i="37"/>
  <c r="FD57" i="37"/>
  <c r="FB57" i="37"/>
  <c r="EW57" i="37"/>
  <c r="EV57" i="37"/>
  <c r="EN57" i="37"/>
  <c r="CM101" i="37"/>
  <c r="CK101" i="37"/>
  <c r="FL58" i="37"/>
  <c r="FC58" i="37"/>
  <c r="FA58" i="37"/>
  <c r="ES58" i="37"/>
  <c r="EN58" i="37"/>
  <c r="DX58" i="37"/>
  <c r="BR231" i="37"/>
  <c r="GF102" i="37"/>
  <c r="F102" i="37"/>
  <c r="G145" i="37"/>
  <c r="F59" i="37"/>
  <c r="FG59" i="37"/>
  <c r="FE59" i="37"/>
  <c r="EX59" i="37"/>
  <c r="EQ59" i="37"/>
  <c r="EL59" i="37"/>
  <c r="EH60" i="37"/>
  <c r="I146" i="37"/>
  <c r="D146" i="37"/>
  <c r="B103" i="37"/>
  <c r="B60" i="37"/>
  <c r="FC57" i="36"/>
  <c r="FM60" i="37"/>
  <c r="FK60" i="37"/>
  <c r="FB60" i="37"/>
  <c r="EU60" i="37"/>
  <c r="ER60" i="37"/>
  <c r="EO60" i="37"/>
  <c r="EF60" i="37"/>
  <c r="EI61" i="37"/>
  <c r="EK61" i="37"/>
  <c r="H104" i="37"/>
  <c r="D104" i="37"/>
  <c r="C61" i="37"/>
  <c r="E61" i="37"/>
  <c r="FF61" i="37"/>
  <c r="EY61" i="37"/>
  <c r="EW61" i="37"/>
  <c r="EP61" i="37"/>
  <c r="EM61" i="37"/>
  <c r="GD105" i="37"/>
  <c r="CM105" i="37"/>
  <c r="CK105" i="37"/>
  <c r="FL62" i="37"/>
  <c r="FC62" i="37"/>
  <c r="FA62" i="37"/>
  <c r="ES62" i="37"/>
  <c r="EN62" i="37"/>
  <c r="DX62" i="37"/>
  <c r="BR235" i="37"/>
  <c r="GF106" i="37"/>
  <c r="F106" i="37"/>
  <c r="G149" i="37"/>
  <c r="F63" i="37"/>
  <c r="FG63" i="37"/>
  <c r="FE63" i="37"/>
  <c r="EX63" i="37"/>
  <c r="EQ63" i="37"/>
  <c r="EL63" i="37"/>
  <c r="EH64" i="37"/>
  <c r="I150" i="37"/>
  <c r="D150" i="37"/>
  <c r="B107" i="37"/>
  <c r="B64" i="37"/>
  <c r="FC61" i="36"/>
  <c r="FM64" i="37"/>
  <c r="FK64" i="37"/>
  <c r="FB64" i="37"/>
  <c r="EU64" i="37"/>
  <c r="ER64" i="37"/>
  <c r="EO64" i="37"/>
  <c r="EF64" i="37"/>
  <c r="EI65" i="37"/>
  <c r="EK65" i="37"/>
  <c r="H108" i="37"/>
  <c r="D108" i="37"/>
  <c r="C65" i="37"/>
  <c r="E65" i="37"/>
  <c r="FF65" i="37"/>
  <c r="EY65" i="37"/>
  <c r="EW65" i="37"/>
  <c r="EP65" i="37"/>
  <c r="EM65" i="37"/>
  <c r="GD109" i="37"/>
  <c r="CM109" i="37"/>
  <c r="CK109" i="37"/>
  <c r="FL66" i="37"/>
  <c r="FC66" i="37"/>
  <c r="FA66" i="37"/>
  <c r="ES66" i="37"/>
  <c r="EN66" i="37"/>
  <c r="DX66" i="37"/>
  <c r="EJ68" i="37"/>
  <c r="I111" i="37"/>
  <c r="E111" i="37"/>
  <c r="E121" i="37" s="1"/>
  <c r="B154" i="37"/>
  <c r="AY151" i="36"/>
  <c r="C68" i="37"/>
  <c r="E68" i="37"/>
  <c r="E78" i="37" s="1"/>
  <c r="FM68" i="37"/>
  <c r="FC68" i="37"/>
  <c r="EU68" i="37"/>
  <c r="ES68" i="37"/>
  <c r="EL68" i="37"/>
  <c r="DX68" i="37"/>
  <c r="BR241" i="37"/>
  <c r="GD112" i="37"/>
  <c r="EI69" i="37"/>
  <c r="GG112" i="37"/>
  <c r="G112" i="37"/>
  <c r="C69" i="37"/>
  <c r="E69" i="37"/>
  <c r="FM69" i="37"/>
  <c r="FD69" i="37"/>
  <c r="EW69" i="37"/>
  <c r="EU69" i="37"/>
  <c r="EP69" i="37"/>
  <c r="EO69" i="37"/>
  <c r="DZ69" i="37"/>
  <c r="EK70" i="37"/>
  <c r="I156" i="37"/>
  <c r="CN113" i="37"/>
  <c r="CL113" i="37"/>
  <c r="FK70" i="37"/>
  <c r="FG70" i="37"/>
  <c r="EZ70" i="37"/>
  <c r="ER70" i="37"/>
  <c r="EQ70" i="37"/>
  <c r="EF70" i="37"/>
  <c r="EJ71" i="37"/>
  <c r="I114" i="37"/>
  <c r="E114" i="37"/>
  <c r="D157" i="37"/>
  <c r="FN71" i="37"/>
  <c r="FE71" i="37"/>
  <c r="FC71" i="37"/>
  <c r="EV71" i="37"/>
  <c r="ES71" i="37"/>
  <c r="EL71" i="37"/>
  <c r="DX71" i="37"/>
  <c r="B158" i="37"/>
  <c r="AY155" i="36"/>
  <c r="C115" i="37"/>
  <c r="FI72" i="37"/>
  <c r="FA72" i="37"/>
  <c r="EY72" i="37"/>
  <c r="EN72" i="37"/>
  <c r="EM72" i="37"/>
  <c r="BR245" i="37"/>
  <c r="GD116" i="37"/>
  <c r="EI73" i="37"/>
  <c r="GG116" i="37"/>
  <c r="G116" i="37"/>
  <c r="C73" i="37"/>
  <c r="E73" i="37"/>
  <c r="FM73" i="37"/>
  <c r="FD73" i="37"/>
  <c r="EW73" i="37"/>
  <c r="EU73" i="37"/>
  <c r="EP73" i="37"/>
  <c r="EO73" i="37"/>
  <c r="DZ73" i="37"/>
  <c r="EK74" i="37"/>
  <c r="I160" i="37"/>
  <c r="CN117" i="37"/>
  <c r="CL117" i="37"/>
  <c r="FK74" i="37"/>
  <c r="FG74" i="37"/>
  <c r="EZ74" i="37"/>
  <c r="ER74" i="37"/>
  <c r="EQ74" i="37"/>
  <c r="EF74" i="37"/>
  <c r="EJ75" i="37"/>
  <c r="I118" i="37"/>
  <c r="E118" i="37"/>
  <c r="D161" i="37"/>
  <c r="FN75" i="37"/>
  <c r="FE75" i="37"/>
  <c r="FC75" i="37"/>
  <c r="EV75" i="37"/>
  <c r="ES75" i="37"/>
  <c r="EL75" i="37"/>
  <c r="DX75" i="37"/>
  <c r="B162" i="37"/>
  <c r="AY159" i="36"/>
  <c r="C119" i="37"/>
  <c r="FI76" i="37"/>
  <c r="FA76" i="37"/>
  <c r="EY76" i="37"/>
  <c r="EN76" i="37"/>
  <c r="EM76" i="37"/>
  <c r="BR249" i="37"/>
  <c r="GD120" i="37"/>
  <c r="EI77" i="37"/>
  <c r="GG120" i="37"/>
  <c r="G120" i="37"/>
  <c r="C77" i="37"/>
  <c r="E77" i="37"/>
  <c r="FM77" i="37"/>
  <c r="FD77" i="37"/>
  <c r="EW77" i="37"/>
  <c r="EU77" i="37"/>
  <c r="EP77" i="37"/>
  <c r="EO77" i="37"/>
  <c r="DZ77" i="37"/>
  <c r="FG80" i="37"/>
  <c r="EY80" i="37"/>
  <c r="EP80" i="37"/>
  <c r="EP91" i="37" s="1"/>
  <c r="EO80" i="37"/>
  <c r="B167" i="37"/>
  <c r="AY164" i="36"/>
  <c r="C124" i="37"/>
  <c r="FI81" i="37"/>
  <c r="FA81" i="37"/>
  <c r="EY81" i="37"/>
  <c r="EN81" i="37"/>
  <c r="EM81" i="37"/>
  <c r="BR254" i="37"/>
  <c r="GD125" i="37"/>
  <c r="EI82" i="37"/>
  <c r="GG125" i="37"/>
  <c r="G125" i="37"/>
  <c r="C82" i="37"/>
  <c r="E82" i="37"/>
  <c r="FM82" i="37"/>
  <c r="FD82" i="37"/>
  <c r="EW82" i="37"/>
  <c r="EU82" i="37"/>
  <c r="EP82" i="37"/>
  <c r="EO82" i="37"/>
  <c r="DZ82" i="37"/>
  <c r="EK83" i="37"/>
  <c r="I169" i="37"/>
  <c r="CN126" i="37"/>
  <c r="CL126" i="37"/>
  <c r="FK83" i="37"/>
  <c r="FG83" i="37"/>
  <c r="EZ83" i="37"/>
  <c r="ER83" i="37"/>
  <c r="EQ83" i="37"/>
  <c r="EF83" i="37"/>
  <c r="EJ84" i="37"/>
  <c r="I127" i="37"/>
  <c r="E127" i="37"/>
  <c r="D170" i="37"/>
  <c r="FN84" i="37"/>
  <c r="FE84" i="37"/>
  <c r="FC84" i="37"/>
  <c r="EV84" i="37"/>
  <c r="ES84" i="37"/>
  <c r="EL84" i="37"/>
  <c r="DX84" i="37"/>
  <c r="B171" i="37"/>
  <c r="AY168" i="36"/>
  <c r="C128" i="37"/>
  <c r="FI85" i="37"/>
  <c r="FA85" i="37"/>
  <c r="EY85" i="37"/>
  <c r="EN85" i="37"/>
  <c r="EM85" i="37"/>
  <c r="BR258" i="37"/>
  <c r="GD129" i="37"/>
  <c r="EI86" i="37"/>
  <c r="GG129" i="37"/>
  <c r="G129" i="37"/>
  <c r="C86" i="37"/>
  <c r="E86" i="37"/>
  <c r="FM86" i="37"/>
  <c r="FD86" i="37"/>
  <c r="EW86" i="37"/>
  <c r="EU86" i="37"/>
  <c r="EP86" i="37"/>
  <c r="EO86" i="37"/>
  <c r="DZ86" i="37"/>
  <c r="EK87" i="37"/>
  <c r="I173" i="37"/>
  <c r="CN130" i="37"/>
  <c r="CL130" i="37"/>
  <c r="FK87" i="37"/>
  <c r="FG87" i="37"/>
  <c r="EZ87" i="37"/>
  <c r="ER87" i="37"/>
  <c r="EQ87" i="37"/>
  <c r="EF87" i="37"/>
  <c r="EI88" i="37"/>
  <c r="H131" i="37"/>
  <c r="G131" i="37"/>
  <c r="B131" i="37"/>
  <c r="CL131" i="37"/>
  <c r="EQ88" i="37"/>
  <c r="EM88" i="37"/>
  <c r="BR261" i="37"/>
  <c r="EK89" i="37"/>
  <c r="C89" i="37"/>
  <c r="ES89" i="37"/>
  <c r="EL89" i="37"/>
  <c r="DX89" i="37"/>
  <c r="H133" i="37"/>
  <c r="E133" i="37"/>
  <c r="B133" i="37"/>
  <c r="C90" i="37"/>
  <c r="F90" i="37"/>
  <c r="IT100" i="37"/>
  <c r="JW100" i="37"/>
  <c r="IN100" i="37"/>
  <c r="HS100" i="37"/>
  <c r="HO100" i="37"/>
  <c r="HK100" i="37"/>
  <c r="HF100" i="37"/>
  <c r="GQ100" i="37"/>
  <c r="GP100" i="37"/>
  <c r="GH100" i="37"/>
  <c r="O100" i="37"/>
  <c r="IR101" i="37"/>
  <c r="JY101" i="37"/>
  <c r="JT101" i="37"/>
  <c r="GS101" i="37"/>
  <c r="GR101" i="37"/>
  <c r="GJ101" i="37"/>
  <c r="GI101" i="37"/>
  <c r="J101" i="37"/>
  <c r="IS102" i="37"/>
  <c r="JX102" i="37"/>
  <c r="JS102" i="37"/>
  <c r="AX99" i="36"/>
  <c r="IQ102" i="37"/>
  <c r="IL102" i="37"/>
  <c r="HQ102" i="37"/>
  <c r="HM102" i="37"/>
  <c r="HH102" i="37"/>
  <c r="HB102" i="37"/>
  <c r="CL99" i="36"/>
  <c r="GI99" i="36"/>
  <c r="GZ102" i="37"/>
  <c r="GT102" i="37"/>
  <c r="GL102" i="37"/>
  <c r="GK102" i="37"/>
  <c r="L102" i="37"/>
  <c r="K102" i="37"/>
  <c r="JZ103" i="37"/>
  <c r="JU103" i="37"/>
  <c r="HS103" i="37"/>
  <c r="HO103" i="37"/>
  <c r="HK103" i="37"/>
  <c r="HF103" i="37"/>
  <c r="GT103" i="37"/>
  <c r="GP103" i="37"/>
  <c r="GK103" i="37"/>
  <c r="O103" i="37"/>
  <c r="K103" i="37"/>
  <c r="JY104" i="37"/>
  <c r="JU104" i="37"/>
  <c r="HS104" i="37"/>
  <c r="HO104" i="37"/>
  <c r="HK104" i="37"/>
  <c r="HF104" i="37"/>
  <c r="GT104" i="37"/>
  <c r="GP104" i="37"/>
  <c r="GK104" i="37"/>
  <c r="O104" i="37"/>
  <c r="K104" i="37"/>
  <c r="JY105" i="37"/>
  <c r="JU105" i="37"/>
  <c r="HS105" i="37"/>
  <c r="HO105" i="37"/>
  <c r="HK105" i="37"/>
  <c r="HF105" i="37"/>
  <c r="GT105" i="37"/>
  <c r="GP105" i="37"/>
  <c r="GK105" i="37"/>
  <c r="O105" i="37"/>
  <c r="K105" i="37"/>
  <c r="JY106" i="37"/>
  <c r="JU106" i="37"/>
  <c r="HS106" i="37"/>
  <c r="HO106" i="37"/>
  <c r="HK106" i="37"/>
  <c r="HF106" i="37"/>
  <c r="GT106" i="37"/>
  <c r="GP106" i="37"/>
  <c r="GK106" i="37"/>
  <c r="O106" i="37"/>
  <c r="K106" i="37"/>
  <c r="JY107" i="37"/>
  <c r="JU107" i="37"/>
  <c r="HS107" i="37"/>
  <c r="HO107" i="37"/>
  <c r="HK107" i="37"/>
  <c r="HF107" i="37"/>
  <c r="GT107" i="37"/>
  <c r="GP107" i="37"/>
  <c r="GK107" i="37"/>
  <c r="O107" i="37"/>
  <c r="K107" i="37"/>
  <c r="JY108" i="37"/>
  <c r="JU108" i="37"/>
  <c r="HS108" i="37"/>
  <c r="HO108" i="37"/>
  <c r="HK108" i="37"/>
  <c r="HF108" i="37"/>
  <c r="GT108" i="37"/>
  <c r="GP108" i="37"/>
  <c r="GK108" i="37"/>
  <c r="O108" i="37"/>
  <c r="K108" i="37"/>
  <c r="JY109" i="37"/>
  <c r="JU109" i="37"/>
  <c r="HS109" i="37"/>
  <c r="HO109" i="37"/>
  <c r="HK109" i="37"/>
  <c r="HF109" i="37"/>
  <c r="GT109" i="37"/>
  <c r="GP109" i="37"/>
  <c r="GK109" i="37"/>
  <c r="O109" i="37"/>
  <c r="K109" i="37"/>
  <c r="IT111" i="37"/>
  <c r="JX111" i="37"/>
  <c r="IN111" i="37"/>
  <c r="GS111" i="37"/>
  <c r="GO111" i="37"/>
  <c r="GJ111" i="37"/>
  <c r="N111" i="37"/>
  <c r="J111" i="37"/>
  <c r="IT112" i="37"/>
  <c r="JX112" i="37"/>
  <c r="IN112" i="37"/>
  <c r="GS112" i="37"/>
  <c r="GO112" i="37"/>
  <c r="GJ112" i="37"/>
  <c r="N112" i="37"/>
  <c r="J112" i="37"/>
  <c r="IT113" i="37"/>
  <c r="JX113" i="37"/>
  <c r="IN113" i="37"/>
  <c r="GS113" i="37"/>
  <c r="GO113" i="37"/>
  <c r="GJ113" i="37"/>
  <c r="N113" i="37"/>
  <c r="J113" i="37"/>
  <c r="IT114" i="37"/>
  <c r="JX114" i="37"/>
  <c r="IN114" i="37"/>
  <c r="GS114" i="37"/>
  <c r="GO114" i="37"/>
  <c r="GJ114" i="37"/>
  <c r="N114" i="37"/>
  <c r="J114" i="37"/>
  <c r="IT115" i="37"/>
  <c r="JX115" i="37"/>
  <c r="IN115" i="37"/>
  <c r="GS115" i="37"/>
  <c r="GO115" i="37"/>
  <c r="GJ115" i="37"/>
  <c r="N115" i="37"/>
  <c r="J115" i="37"/>
  <c r="IT116" i="37"/>
  <c r="JX116" i="37"/>
  <c r="IN116" i="37"/>
  <c r="GS116" i="37"/>
  <c r="GO116" i="37"/>
  <c r="GJ116" i="37"/>
  <c r="N116" i="37"/>
  <c r="J116" i="37"/>
  <c r="IT117" i="37"/>
  <c r="JX117" i="37"/>
  <c r="IN117" i="37"/>
  <c r="GS117" i="37"/>
  <c r="GO117" i="37"/>
  <c r="GJ117" i="37"/>
  <c r="N117" i="37"/>
  <c r="J117" i="37"/>
  <c r="IT118" i="37"/>
  <c r="JX118" i="37"/>
  <c r="IN118" i="37"/>
  <c r="GS118" i="37"/>
  <c r="GO118" i="37"/>
  <c r="GJ118" i="37"/>
  <c r="N118" i="37"/>
  <c r="J118" i="37"/>
  <c r="IT119" i="37"/>
  <c r="JX119" i="37"/>
  <c r="IN119" i="37"/>
  <c r="GS119" i="37"/>
  <c r="GO119" i="37"/>
  <c r="GJ119" i="37"/>
  <c r="N119" i="37"/>
  <c r="J119" i="37"/>
  <c r="IT120" i="37"/>
  <c r="JX120" i="37"/>
  <c r="IN120" i="37"/>
  <c r="GS120" i="37"/>
  <c r="GO120" i="37"/>
  <c r="GJ120" i="37"/>
  <c r="N120" i="37"/>
  <c r="J120" i="37"/>
  <c r="HT123" i="37"/>
  <c r="HP123" i="37"/>
  <c r="HL123" i="37"/>
  <c r="HG123" i="37"/>
  <c r="HT124" i="37"/>
  <c r="HP124" i="37"/>
  <c r="HL124" i="37"/>
  <c r="HG124" i="37"/>
  <c r="HT125" i="37"/>
  <c r="HP125" i="37"/>
  <c r="HL125" i="37"/>
  <c r="HG125" i="37"/>
  <c r="HT126" i="37"/>
  <c r="HP126" i="37"/>
  <c r="HL126" i="37"/>
  <c r="HG126" i="37"/>
  <c r="HT127" i="37"/>
  <c r="HP127" i="37"/>
  <c r="HL127" i="37"/>
  <c r="HG127" i="37"/>
  <c r="HT128" i="37"/>
  <c r="HP128" i="37"/>
  <c r="HL128" i="37"/>
  <c r="HG128" i="37"/>
  <c r="HT129" i="37"/>
  <c r="HP129" i="37"/>
  <c r="HL129" i="37"/>
  <c r="HG129" i="37"/>
  <c r="HT130" i="37"/>
  <c r="HP130" i="37"/>
  <c r="HL130" i="37"/>
  <c r="HG130" i="37"/>
  <c r="HT131" i="37"/>
  <c r="HP131" i="37"/>
  <c r="HL131" i="37"/>
  <c r="HG131" i="37"/>
  <c r="HT132" i="37"/>
  <c r="HP132" i="37"/>
  <c r="HL132" i="37"/>
  <c r="HG132" i="37"/>
  <c r="HT133" i="37"/>
  <c r="HP133" i="37"/>
  <c r="HL133" i="37"/>
  <c r="HG133" i="37"/>
  <c r="K186" i="37"/>
  <c r="G140" i="36"/>
  <c r="F186" i="37"/>
  <c r="BO140" i="36"/>
  <c r="AO187" i="37"/>
  <c r="AC141" i="36"/>
  <c r="R15" i="37"/>
  <c r="K188" i="37"/>
  <c r="G142" i="36"/>
  <c r="F188" i="37"/>
  <c r="BO142" i="36"/>
  <c r="AO189" i="37"/>
  <c r="AC143" i="36"/>
  <c r="R17" i="37"/>
  <c r="K190" i="37"/>
  <c r="G144" i="36"/>
  <c r="F190" i="37"/>
  <c r="BO144" i="36"/>
  <c r="AO191" i="37"/>
  <c r="AC145" i="36"/>
  <c r="R19" i="37"/>
  <c r="K192" i="37"/>
  <c r="G146" i="36"/>
  <c r="F192" i="37"/>
  <c r="BO146" i="36"/>
  <c r="AO193" i="37"/>
  <c r="AC147" i="36"/>
  <c r="R21" i="37"/>
  <c r="K194" i="37"/>
  <c r="G148" i="36"/>
  <c r="F194" i="37"/>
  <c r="BO148" i="36"/>
  <c r="AO195" i="37"/>
  <c r="AC149" i="36"/>
  <c r="R23" i="37"/>
  <c r="K197" i="37"/>
  <c r="G151" i="36"/>
  <c r="F197" i="37"/>
  <c r="BO151" i="36"/>
  <c r="AO198" i="37"/>
  <c r="AC152" i="36"/>
  <c r="R26" i="37"/>
  <c r="K199" i="37"/>
  <c r="G153" i="36"/>
  <c r="F199" i="37"/>
  <c r="BO153" i="36"/>
  <c r="Y27" i="37"/>
  <c r="DQ153" i="36"/>
  <c r="H27" i="37"/>
  <c r="EW153" i="36"/>
  <c r="AO200" i="37"/>
  <c r="AC154" i="36"/>
  <c r="AC28" i="37"/>
  <c r="R28" i="37"/>
  <c r="KC114" i="37"/>
  <c r="K201" i="37"/>
  <c r="G155" i="36"/>
  <c r="F201" i="37"/>
  <c r="BO155" i="36"/>
  <c r="Y29" i="37"/>
  <c r="DQ155" i="36"/>
  <c r="H29" i="37"/>
  <c r="EW155" i="36"/>
  <c r="AO202" i="37"/>
  <c r="AC156" i="36"/>
  <c r="AC30" i="37"/>
  <c r="R30" i="37"/>
  <c r="KC116" i="37"/>
  <c r="K203" i="37"/>
  <c r="G157" i="36"/>
  <c r="F203" i="37"/>
  <c r="BO157" i="36"/>
  <c r="Y31" i="37"/>
  <c r="DQ157" i="36"/>
  <c r="H31" i="37"/>
  <c r="EW157" i="36"/>
  <c r="AO204" i="37"/>
  <c r="AC158" i="36"/>
  <c r="AC32" i="37"/>
  <c r="R32" i="37"/>
  <c r="KC118" i="37"/>
  <c r="K205" i="37"/>
  <c r="G159" i="36"/>
  <c r="F205" i="37"/>
  <c r="BO159" i="36"/>
  <c r="Y33" i="37"/>
  <c r="DQ159" i="36"/>
  <c r="H33" i="37"/>
  <c r="EW159" i="36"/>
  <c r="AO206" i="37"/>
  <c r="AC160" i="36"/>
  <c r="AC34" i="37"/>
  <c r="R34" i="37"/>
  <c r="KC120" i="37"/>
  <c r="K209" i="37"/>
  <c r="G163" i="36"/>
  <c r="F209" i="37"/>
  <c r="BO163" i="36"/>
  <c r="Y37" i="37"/>
  <c r="DQ163" i="36"/>
  <c r="H37" i="37"/>
  <c r="EW163" i="36"/>
  <c r="AO210" i="37"/>
  <c r="AC164" i="36"/>
  <c r="AC38" i="37"/>
  <c r="R38" i="37"/>
  <c r="KC124" i="37"/>
  <c r="K211" i="37"/>
  <c r="G165" i="36"/>
  <c r="F211" i="37"/>
  <c r="BO165" i="36"/>
  <c r="Y39" i="37"/>
  <c r="DQ165" i="36"/>
  <c r="H39" i="37"/>
  <c r="EW165" i="36"/>
  <c r="AO212" i="37"/>
  <c r="AC166" i="36"/>
  <c r="AC40" i="37"/>
  <c r="R40" i="37"/>
  <c r="KC126" i="37"/>
  <c r="K213" i="37"/>
  <c r="G167" i="36"/>
  <c r="F213" i="37"/>
  <c r="BO167" i="36"/>
  <c r="Y41" i="37"/>
  <c r="DQ167" i="36"/>
  <c r="H41" i="37"/>
  <c r="EW167" i="36"/>
  <c r="AO214" i="37"/>
  <c r="AC168" i="36"/>
  <c r="AC42" i="37"/>
  <c r="R42" i="37"/>
  <c r="KC128" i="37"/>
  <c r="K215" i="37"/>
  <c r="G169" i="36"/>
  <c r="F215" i="37"/>
  <c r="BO169" i="36"/>
  <c r="Y43" i="37"/>
  <c r="DQ169" i="36"/>
  <c r="H43" i="37"/>
  <c r="EW169" i="36"/>
  <c r="AO216" i="37"/>
  <c r="AC170" i="36"/>
  <c r="AC44" i="37"/>
  <c r="R44" i="37"/>
  <c r="KC130" i="37"/>
  <c r="K217" i="37"/>
  <c r="G171" i="36"/>
  <c r="F217" i="37"/>
  <c r="BO171" i="36"/>
  <c r="Y45" i="37"/>
  <c r="DQ171" i="36"/>
  <c r="H45" i="37"/>
  <c r="EW171" i="36"/>
  <c r="AO218" i="37"/>
  <c r="AC172" i="36"/>
  <c r="AC46" i="37"/>
  <c r="R46" i="37"/>
  <c r="KC132" i="37"/>
  <c r="K219" i="37"/>
  <c r="G173" i="36"/>
  <c r="F219" i="37"/>
  <c r="BO173" i="36"/>
  <c r="Y47" i="37"/>
  <c r="DQ173" i="36"/>
  <c r="H47" i="37"/>
  <c r="EW173" i="36"/>
  <c r="AV229" i="37"/>
  <c r="M183" i="36"/>
  <c r="JM100" i="37"/>
  <c r="JP100" i="37"/>
  <c r="CO186" i="37"/>
  <c r="AW186" i="37"/>
  <c r="KQ101" i="37"/>
  <c r="AG184" i="36"/>
  <c r="JQ101" i="37"/>
  <c r="FT59" i="37"/>
  <c r="KI102" i="37"/>
  <c r="BF188" i="37"/>
  <c r="FO185" i="36"/>
  <c r="JT103" i="37"/>
  <c r="GZ103" i="37"/>
  <c r="GS103" i="37"/>
  <c r="GQ103" i="37"/>
  <c r="GO103" i="37"/>
  <c r="GL103" i="37"/>
  <c r="GJ103" i="37"/>
  <c r="GH103" i="37"/>
  <c r="N103" i="37"/>
  <c r="L103" i="37"/>
  <c r="J103" i="37"/>
  <c r="IR104" i="37"/>
  <c r="IT104" i="37"/>
  <c r="JZ104" i="37"/>
  <c r="JX104" i="37"/>
  <c r="JT104" i="37"/>
  <c r="GZ104" i="37"/>
  <c r="GS104" i="37"/>
  <c r="GQ104" i="37"/>
  <c r="GO104" i="37"/>
  <c r="GL104" i="37"/>
  <c r="GJ104" i="37"/>
  <c r="GH104" i="37"/>
  <c r="N104" i="37"/>
  <c r="L104" i="37"/>
  <c r="J104" i="37"/>
  <c r="IR105" i="37"/>
  <c r="IT105" i="37"/>
  <c r="JZ105" i="37"/>
  <c r="JX105" i="37"/>
  <c r="JT105" i="37"/>
  <c r="GZ105" i="37"/>
  <c r="GS105" i="37"/>
  <c r="GQ105" i="37"/>
  <c r="GO105" i="37"/>
  <c r="GL105" i="37"/>
  <c r="GJ105" i="37"/>
  <c r="GH105" i="37"/>
  <c r="N105" i="37"/>
  <c r="L105" i="37"/>
  <c r="J105" i="37"/>
  <c r="IR106" i="37"/>
  <c r="IT106" i="37"/>
  <c r="JZ106" i="37"/>
  <c r="JX106" i="37"/>
  <c r="JT106" i="37"/>
  <c r="GZ106" i="37"/>
  <c r="GS106" i="37"/>
  <c r="GQ106" i="37"/>
  <c r="GO106" i="37"/>
  <c r="GL106" i="37"/>
  <c r="GJ106" i="37"/>
  <c r="GH106" i="37"/>
  <c r="N106" i="37"/>
  <c r="L106" i="37"/>
  <c r="J106" i="37"/>
  <c r="IR107" i="37"/>
  <c r="IT107" i="37"/>
  <c r="JZ107" i="37"/>
  <c r="JX107" i="37"/>
  <c r="JT107" i="37"/>
  <c r="GZ107" i="37"/>
  <c r="GS107" i="37"/>
  <c r="GQ107" i="37"/>
  <c r="GO107" i="37"/>
  <c r="GL107" i="37"/>
  <c r="GJ107" i="37"/>
  <c r="GH107" i="37"/>
  <c r="N107" i="37"/>
  <c r="L107" i="37"/>
  <c r="J107" i="37"/>
  <c r="IR108" i="37"/>
  <c r="IT108" i="37"/>
  <c r="JZ108" i="37"/>
  <c r="JX108" i="37"/>
  <c r="JT108" i="37"/>
  <c r="GZ108" i="37"/>
  <c r="GS108" i="37"/>
  <c r="GQ108" i="37"/>
  <c r="GO108" i="37"/>
  <c r="GL108" i="37"/>
  <c r="GJ108" i="37"/>
  <c r="GH108" i="37"/>
  <c r="N108" i="37"/>
  <c r="L108" i="37"/>
  <c r="J108" i="37"/>
  <c r="IR109" i="37"/>
  <c r="IT109" i="37"/>
  <c r="JZ109" i="37"/>
  <c r="JX109" i="37"/>
  <c r="JT109" i="37"/>
  <c r="GZ109" i="37"/>
  <c r="GS109" i="37"/>
  <c r="GQ109" i="37"/>
  <c r="GO109" i="37"/>
  <c r="GL109" i="37"/>
  <c r="GJ109" i="37"/>
  <c r="GH109" i="37"/>
  <c r="N109" i="37"/>
  <c r="L109" i="37"/>
  <c r="J109" i="37"/>
  <c r="IP111" i="37"/>
  <c r="IM111" i="37"/>
  <c r="IK111" i="37"/>
  <c r="HT111" i="37"/>
  <c r="HR111" i="37"/>
  <c r="HP111" i="37"/>
  <c r="HN111" i="37"/>
  <c r="HL111" i="37"/>
  <c r="HI111" i="37"/>
  <c r="HG111" i="37"/>
  <c r="HC111" i="37"/>
  <c r="CG108" i="36"/>
  <c r="IP112" i="37"/>
  <c r="IM112" i="37"/>
  <c r="IK112" i="37"/>
  <c r="HT112" i="37"/>
  <c r="HR112" i="37"/>
  <c r="HP112" i="37"/>
  <c r="HN112" i="37"/>
  <c r="HL112" i="37"/>
  <c r="HI112" i="37"/>
  <c r="HG112" i="37"/>
  <c r="HC112" i="37"/>
  <c r="CG109" i="36"/>
  <c r="IP113" i="37"/>
  <c r="IM113" i="37"/>
  <c r="IK113" i="37"/>
  <c r="HT113" i="37"/>
  <c r="HR113" i="37"/>
  <c r="HP113" i="37"/>
  <c r="HN113" i="37"/>
  <c r="HL113" i="37"/>
  <c r="HI113" i="37"/>
  <c r="HG113" i="37"/>
  <c r="HC113" i="37"/>
  <c r="CG110" i="36"/>
  <c r="IP114" i="37"/>
  <c r="IM114" i="37"/>
  <c r="IK114" i="37"/>
  <c r="HT114" i="37"/>
  <c r="HR114" i="37"/>
  <c r="HP114" i="37"/>
  <c r="HN114" i="37"/>
  <c r="HL114" i="37"/>
  <c r="HI114" i="37"/>
  <c r="HG114" i="37"/>
  <c r="HC114" i="37"/>
  <c r="CG111" i="36"/>
  <c r="IP115" i="37"/>
  <c r="IM115" i="37"/>
  <c r="IK115" i="37"/>
  <c r="HT115" i="37"/>
  <c r="HR115" i="37"/>
  <c r="HP115" i="37"/>
  <c r="HN115" i="37"/>
  <c r="HL115" i="37"/>
  <c r="HI115" i="37"/>
  <c r="HG115" i="37"/>
  <c r="HC115" i="37"/>
  <c r="CG112" i="36"/>
  <c r="IP116" i="37"/>
  <c r="IM116" i="37"/>
  <c r="IK116" i="37"/>
  <c r="HT116" i="37"/>
  <c r="HR116" i="37"/>
  <c r="HP116" i="37"/>
  <c r="HN116" i="37"/>
  <c r="HL116" i="37"/>
  <c r="HI116" i="37"/>
  <c r="HG116" i="37"/>
  <c r="HC116" i="37"/>
  <c r="CG113" i="36"/>
  <c r="IP117" i="37"/>
  <c r="IM117" i="37"/>
  <c r="IK117" i="37"/>
  <c r="HT117" i="37"/>
  <c r="HR117" i="37"/>
  <c r="HP117" i="37"/>
  <c r="HN117" i="37"/>
  <c r="HL117" i="37"/>
  <c r="HI117" i="37"/>
  <c r="HG117" i="37"/>
  <c r="HC117" i="37"/>
  <c r="CG114" i="36"/>
  <c r="IP118" i="37"/>
  <c r="IM118" i="37"/>
  <c r="IK118" i="37"/>
  <c r="HT118" i="37"/>
  <c r="HR118" i="37"/>
  <c r="HP118" i="37"/>
  <c r="HN118" i="37"/>
  <c r="HL118" i="37"/>
  <c r="HI118" i="37"/>
  <c r="HG118" i="37"/>
  <c r="HC118" i="37"/>
  <c r="CG115" i="36"/>
  <c r="IP119" i="37"/>
  <c r="IM119" i="37"/>
  <c r="IK119" i="37"/>
  <c r="HT119" i="37"/>
  <c r="HR119" i="37"/>
  <c r="HP119" i="37"/>
  <c r="HN119" i="37"/>
  <c r="HL119" i="37"/>
  <c r="HI119" i="37"/>
  <c r="HG119" i="37"/>
  <c r="HC119" i="37"/>
  <c r="CG116" i="36"/>
  <c r="IP120" i="37"/>
  <c r="IM120" i="37"/>
  <c r="IK120" i="37"/>
  <c r="HT120" i="37"/>
  <c r="HR120" i="37"/>
  <c r="HP120" i="37"/>
  <c r="HN120" i="37"/>
  <c r="HL120" i="37"/>
  <c r="HI120" i="37"/>
  <c r="HG120" i="37"/>
  <c r="HC120" i="37"/>
  <c r="CG117" i="36"/>
  <c r="IQ123" i="37"/>
  <c r="IN123" i="37"/>
  <c r="IL123" i="37"/>
  <c r="HS123" i="37"/>
  <c r="HQ123" i="37"/>
  <c r="HO123" i="37"/>
  <c r="HM123" i="37"/>
  <c r="HK123" i="37"/>
  <c r="HH123" i="37"/>
  <c r="HF123" i="37"/>
  <c r="HB123" i="37"/>
  <c r="CL120" i="36"/>
  <c r="GI120" i="36"/>
  <c r="IQ124" i="37"/>
  <c r="IN124" i="37"/>
  <c r="IL124" i="37"/>
  <c r="HS124" i="37"/>
  <c r="HQ124" i="37"/>
  <c r="HO124" i="37"/>
  <c r="HM124" i="37"/>
  <c r="HK124" i="37"/>
  <c r="HH124" i="37"/>
  <c r="HF124" i="37"/>
  <c r="HB124" i="37"/>
  <c r="CL121" i="36"/>
  <c r="GI121" i="36"/>
  <c r="IQ125" i="37"/>
  <c r="IN125" i="37"/>
  <c r="IL125" i="37"/>
  <c r="HS125" i="37"/>
  <c r="HQ125" i="37"/>
  <c r="HO125" i="37"/>
  <c r="HM125" i="37"/>
  <c r="HK125" i="37"/>
  <c r="HH125" i="37"/>
  <c r="HF125" i="37"/>
  <c r="HB125" i="37"/>
  <c r="CL122" i="36"/>
  <c r="GI122" i="36"/>
  <c r="IQ126" i="37"/>
  <c r="IN126" i="37"/>
  <c r="IL126" i="37"/>
  <c r="HS126" i="37"/>
  <c r="HQ126" i="37"/>
  <c r="HO126" i="37"/>
  <c r="HM126" i="37"/>
  <c r="HK126" i="37"/>
  <c r="HH126" i="37"/>
  <c r="HF126" i="37"/>
  <c r="HB126" i="37"/>
  <c r="CL123" i="36"/>
  <c r="GI123" i="36"/>
  <c r="IQ127" i="37"/>
  <c r="IN127" i="37"/>
  <c r="IL127" i="37"/>
  <c r="HS127" i="37"/>
  <c r="HQ127" i="37"/>
  <c r="HO127" i="37"/>
  <c r="HM127" i="37"/>
  <c r="HK127" i="37"/>
  <c r="HH127" i="37"/>
  <c r="HF127" i="37"/>
  <c r="HB127" i="37"/>
  <c r="CL124" i="36"/>
  <c r="GI124" i="36"/>
  <c r="IQ128" i="37"/>
  <c r="IN128" i="37"/>
  <c r="IL128" i="37"/>
  <c r="HS128" i="37"/>
  <c r="HQ128" i="37"/>
  <c r="HO128" i="37"/>
  <c r="HM128" i="37"/>
  <c r="HK128" i="37"/>
  <c r="HH128" i="37"/>
  <c r="HF128" i="37"/>
  <c r="HB128" i="37"/>
  <c r="CL125" i="36"/>
  <c r="GI125" i="36"/>
  <c r="IQ129" i="37"/>
  <c r="IN129" i="37"/>
  <c r="IL129" i="37"/>
  <c r="HS129" i="37"/>
  <c r="HQ129" i="37"/>
  <c r="HO129" i="37"/>
  <c r="HM129" i="37"/>
  <c r="HK129" i="37"/>
  <c r="HH129" i="37"/>
  <c r="HF129" i="37"/>
  <c r="HB129" i="37"/>
  <c r="CL126" i="36"/>
  <c r="GI126" i="36"/>
  <c r="IQ130" i="37"/>
  <c r="IN130" i="37"/>
  <c r="IL130" i="37"/>
  <c r="HS130" i="37"/>
  <c r="HQ130" i="37"/>
  <c r="HO130" i="37"/>
  <c r="HM130" i="37"/>
  <c r="HK130" i="37"/>
  <c r="HH130" i="37"/>
  <c r="HF130" i="37"/>
  <c r="HB130" i="37"/>
  <c r="CL127" i="36"/>
  <c r="GI127" i="36"/>
  <c r="IQ131" i="37"/>
  <c r="IN131" i="37"/>
  <c r="IL131" i="37"/>
  <c r="HS131" i="37"/>
  <c r="HQ131" i="37"/>
  <c r="HO131" i="37"/>
  <c r="HM131" i="37"/>
  <c r="HK131" i="37"/>
  <c r="HH131" i="37"/>
  <c r="HF131" i="37"/>
  <c r="HB131" i="37"/>
  <c r="CL128" i="36"/>
  <c r="GI128" i="36"/>
  <c r="IQ132" i="37"/>
  <c r="IN132" i="37"/>
  <c r="IL132" i="37"/>
  <c r="HS132" i="37"/>
  <c r="HQ132" i="37"/>
  <c r="HO132" i="37"/>
  <c r="HM132" i="37"/>
  <c r="HK132" i="37"/>
  <c r="HH132" i="37"/>
  <c r="HF132" i="37"/>
  <c r="HB132" i="37"/>
  <c r="CL129" i="36"/>
  <c r="GI129" i="36"/>
  <c r="IQ133" i="37"/>
  <c r="IN133" i="37"/>
  <c r="IL133" i="37"/>
  <c r="HS133" i="37"/>
  <c r="HQ133" i="37"/>
  <c r="HO133" i="37"/>
  <c r="HM133" i="37"/>
  <c r="HK133" i="37"/>
  <c r="HH133" i="37"/>
  <c r="HF133" i="37"/>
  <c r="HB133" i="37"/>
  <c r="CL130" i="36"/>
  <c r="GI130" i="36"/>
  <c r="AP186" i="37"/>
  <c r="AK186" i="37"/>
  <c r="AM186" i="37"/>
  <c r="AO140" i="36"/>
  <c r="V14" i="37"/>
  <c r="EL140" i="36"/>
  <c r="AP187" i="37"/>
  <c r="AK187" i="37"/>
  <c r="AM187" i="37"/>
  <c r="AO141" i="36"/>
  <c r="V15" i="37"/>
  <c r="EL141" i="36"/>
  <c r="AP188" i="37"/>
  <c r="AK188" i="37"/>
  <c r="AM188" i="37"/>
  <c r="AO142" i="36"/>
  <c r="V16" i="37"/>
  <c r="EL142" i="36"/>
  <c r="AP189" i="37"/>
  <c r="AK189" i="37"/>
  <c r="AM189" i="37"/>
  <c r="AO143" i="36"/>
  <c r="V17" i="37"/>
  <c r="EL143" i="36"/>
  <c r="AP190" i="37"/>
  <c r="AK190" i="37"/>
  <c r="AM190" i="37"/>
  <c r="AO144" i="36"/>
  <c r="V18" i="37"/>
  <c r="EL144" i="36"/>
  <c r="AP191" i="37"/>
  <c r="AK191" i="37"/>
  <c r="AM191" i="37"/>
  <c r="AO145" i="36"/>
  <c r="V19" i="37"/>
  <c r="EL145" i="36"/>
  <c r="AP192" i="37"/>
  <c r="AK192" i="37"/>
  <c r="AM192" i="37"/>
  <c r="AO146" i="36"/>
  <c r="V20" i="37"/>
  <c r="EL146" i="36"/>
  <c r="AP193" i="37"/>
  <c r="AK193" i="37"/>
  <c r="AM193" i="37"/>
  <c r="AO147" i="36"/>
  <c r="V21" i="37"/>
  <c r="EL147" i="36"/>
  <c r="AP194" i="37"/>
  <c r="AK194" i="37"/>
  <c r="AM194" i="37"/>
  <c r="AO148" i="36"/>
  <c r="V22" i="37"/>
  <c r="EL148" i="36"/>
  <c r="AP195" i="37"/>
  <c r="AK195" i="37"/>
  <c r="AM195" i="37"/>
  <c r="AO149" i="36"/>
  <c r="V23" i="37"/>
  <c r="EL149" i="36"/>
  <c r="AP197" i="37"/>
  <c r="AK197" i="37"/>
  <c r="AM197" i="37"/>
  <c r="AO151" i="36"/>
  <c r="V25" i="37"/>
  <c r="EL151" i="36"/>
  <c r="AP198" i="37"/>
  <c r="AK198" i="37"/>
  <c r="AM198" i="37"/>
  <c r="AO152" i="36"/>
  <c r="V26" i="37"/>
  <c r="EL152" i="36"/>
  <c r="AP199" i="37"/>
  <c r="AK199" i="37"/>
  <c r="AM199" i="37"/>
  <c r="AO153" i="36"/>
  <c r="V27" i="37"/>
  <c r="EL153" i="36"/>
  <c r="AP200" i="37"/>
  <c r="AK200" i="37"/>
  <c r="AM200" i="37"/>
  <c r="AO154" i="36"/>
  <c r="V28" i="37"/>
  <c r="EL154" i="36"/>
  <c r="AP201" i="37"/>
  <c r="AK201" i="37"/>
  <c r="AM201" i="37"/>
  <c r="AO155" i="36"/>
  <c r="V29" i="37"/>
  <c r="EL155" i="36"/>
  <c r="AP202" i="37"/>
  <c r="AK202" i="37"/>
  <c r="AM202" i="37"/>
  <c r="AO156" i="36"/>
  <c r="V30" i="37"/>
  <c r="EL156" i="36"/>
  <c r="AP203" i="37"/>
  <c r="AK203" i="37"/>
  <c r="AM203" i="37"/>
  <c r="AO157" i="36"/>
  <c r="V31" i="37"/>
  <c r="EL157" i="36"/>
  <c r="AP204" i="37"/>
  <c r="AK204" i="37"/>
  <c r="AM204" i="37"/>
  <c r="AO158" i="36"/>
  <c r="V32" i="37"/>
  <c r="EL158" i="36"/>
  <c r="AP205" i="37"/>
  <c r="AK205" i="37"/>
  <c r="AM205" i="37"/>
  <c r="AO159" i="36"/>
  <c r="V33" i="37"/>
  <c r="EL159" i="36"/>
  <c r="AP206" i="37"/>
  <c r="AK206" i="37"/>
  <c r="AM206" i="37"/>
  <c r="AO160" i="36"/>
  <c r="V34" i="37"/>
  <c r="EL160" i="36"/>
  <c r="AP209" i="37"/>
  <c r="AK209" i="37"/>
  <c r="AM209" i="37"/>
  <c r="AO163" i="36"/>
  <c r="V37" i="37"/>
  <c r="EL163" i="36"/>
  <c r="AP210" i="37"/>
  <c r="AK210" i="37"/>
  <c r="AM210" i="37"/>
  <c r="AO164" i="36"/>
  <c r="V38" i="37"/>
  <c r="EL164" i="36"/>
  <c r="AP211" i="37"/>
  <c r="AK211" i="37"/>
  <c r="AM211" i="37"/>
  <c r="AO165" i="36"/>
  <c r="V39" i="37"/>
  <c r="EL165" i="36"/>
  <c r="AP212" i="37"/>
  <c r="AK212" i="37"/>
  <c r="AM212" i="37"/>
  <c r="AO166" i="36"/>
  <c r="V40" i="37"/>
  <c r="EL166" i="36"/>
  <c r="AP213" i="37"/>
  <c r="AK213" i="37"/>
  <c r="AM213" i="37"/>
  <c r="AO167" i="36"/>
  <c r="V41" i="37"/>
  <c r="EL167" i="36"/>
  <c r="AP214" i="37"/>
  <c r="AK214" i="37"/>
  <c r="AM214" i="37"/>
  <c r="AO168" i="36"/>
  <c r="V42" i="37"/>
  <c r="EL168" i="36"/>
  <c r="AP215" i="37"/>
  <c r="AK215" i="37"/>
  <c r="AM215" i="37"/>
  <c r="AO169" i="36"/>
  <c r="V43" i="37"/>
  <c r="EL169" i="36"/>
  <c r="AP216" i="37"/>
  <c r="AK216" i="37"/>
  <c r="AM216" i="37"/>
  <c r="AO170" i="36"/>
  <c r="V44" i="37"/>
  <c r="EL170" i="36"/>
  <c r="AP217" i="37"/>
  <c r="AK217" i="37"/>
  <c r="AM217" i="37"/>
  <c r="AO171" i="36"/>
  <c r="V45" i="37"/>
  <c r="EL171" i="36"/>
  <c r="AP218" i="37"/>
  <c r="AK218" i="37"/>
  <c r="AM218" i="37"/>
  <c r="AO172" i="36"/>
  <c r="V46" i="37"/>
  <c r="EL172" i="36"/>
  <c r="AP219" i="37"/>
  <c r="AK219" i="37"/>
  <c r="AM219" i="37"/>
  <c r="AO173" i="36"/>
  <c r="V47" i="37"/>
  <c r="EL173" i="36"/>
  <c r="AP229" i="37"/>
  <c r="KQ100" i="37"/>
  <c r="AG183" i="36"/>
  <c r="JQ100" i="37"/>
  <c r="FV57" i="37"/>
  <c r="CU183" i="36"/>
  <c r="FV140" i="36"/>
  <c r="CP186" i="37"/>
  <c r="CK186" i="37"/>
  <c r="BF186" i="37"/>
  <c r="FO183" i="36"/>
  <c r="AT186" i="37"/>
  <c r="AP230" i="37"/>
  <c r="JN101" i="37"/>
  <c r="JL101" i="37"/>
  <c r="KU101" i="37"/>
  <c r="KO101" i="37"/>
  <c r="BV184" i="36"/>
  <c r="JP101" i="37"/>
  <c r="KM101" i="37"/>
  <c r="KH101" i="37"/>
  <c r="CP187" i="37"/>
  <c r="CN187" i="37"/>
  <c r="CL187" i="37"/>
  <c r="AS187" i="37"/>
  <c r="GV184" i="36"/>
  <c r="AV231" i="37"/>
  <c r="M185" i="36"/>
  <c r="KU102" i="37"/>
  <c r="CO188" i="37"/>
  <c r="AX188" i="37"/>
  <c r="FZ185" i="36"/>
  <c r="AR188" i="37"/>
  <c r="JN103" i="37"/>
  <c r="JL103" i="37"/>
  <c r="KU103" i="37"/>
  <c r="KO103" i="37"/>
  <c r="BV186" i="36"/>
  <c r="JQ103" i="37"/>
  <c r="FV60" i="37"/>
  <c r="CU186" i="36"/>
  <c r="FV143" i="36"/>
  <c r="KM103" i="37"/>
  <c r="KH103" i="37"/>
  <c r="CP189" i="37"/>
  <c r="CN189" i="37"/>
  <c r="CL189" i="37"/>
  <c r="KO104" i="37"/>
  <c r="BV187" i="36"/>
  <c r="KI104" i="37"/>
  <c r="KG104" i="37"/>
  <c r="DY187" i="36"/>
  <c r="CQ190" i="37"/>
  <c r="AS190" i="37"/>
  <c r="GV187" i="36"/>
  <c r="KQ105" i="37"/>
  <c r="AG188" i="36"/>
  <c r="FV62" i="37"/>
  <c r="CU188" i="36"/>
  <c r="FV145" i="36"/>
  <c r="CN191" i="37"/>
  <c r="AX191" i="37"/>
  <c r="FZ188" i="36"/>
  <c r="AU63" i="37"/>
  <c r="KU106" i="37"/>
  <c r="JQ106" i="37"/>
  <c r="FV63" i="37"/>
  <c r="CU189" i="36"/>
  <c r="FV146" i="36"/>
  <c r="KM106" i="37"/>
  <c r="KH106" i="37"/>
  <c r="CL192" i="37"/>
  <c r="AT192" i="37"/>
  <c r="AV236" i="37"/>
  <c r="M190" i="36"/>
  <c r="AP236" i="37"/>
  <c r="AU64" i="37"/>
  <c r="KV107" i="37"/>
  <c r="JP107" i="37"/>
  <c r="KM107" i="37"/>
  <c r="KH107" i="37"/>
  <c r="CP193" i="37"/>
  <c r="CN193" i="37"/>
  <c r="CL193" i="37"/>
  <c r="KO108" i="37"/>
  <c r="BV191" i="36"/>
  <c r="KI108" i="37"/>
  <c r="KG108" i="37"/>
  <c r="DY191" i="36"/>
  <c r="CQ194" i="37"/>
  <c r="AS194" i="37"/>
  <c r="GV191" i="36"/>
  <c r="KQ109" i="37"/>
  <c r="AG192" i="36"/>
  <c r="FV66" i="37"/>
  <c r="CU192" i="36"/>
  <c r="FV149" i="36"/>
  <c r="CN195" i="37"/>
  <c r="AX195" i="37"/>
  <c r="FZ192" i="36"/>
  <c r="AU68" i="37"/>
  <c r="KU111" i="37"/>
  <c r="JQ111" i="37"/>
  <c r="FV68" i="37"/>
  <c r="CU194" i="36"/>
  <c r="FV151" i="36"/>
  <c r="KL111" i="37"/>
  <c r="DH194" i="36"/>
  <c r="KG111" i="37"/>
  <c r="DY194" i="36"/>
  <c r="CP197" i="37"/>
  <c r="AW197" i="37"/>
  <c r="AU197" i="37"/>
  <c r="GK194" i="36"/>
  <c r="AS197" i="37"/>
  <c r="GV194" i="36"/>
  <c r="AU69" i="37"/>
  <c r="JM112" i="37"/>
  <c r="KV112" i="37"/>
  <c r="KQ112" i="37"/>
  <c r="AG195" i="36"/>
  <c r="JQ112" i="37"/>
  <c r="AR198" i="37"/>
  <c r="AP242" i="37"/>
  <c r="KU113" i="37"/>
  <c r="KM113" i="37"/>
  <c r="CQ199" i="37"/>
  <c r="CK199" i="37"/>
  <c r="AR199" i="37"/>
  <c r="AP243" i="37"/>
  <c r="JN114" i="37"/>
  <c r="JL114" i="37"/>
  <c r="KU114" i="37"/>
  <c r="KO114" i="37"/>
  <c r="BV197" i="36"/>
  <c r="JQ114" i="37"/>
  <c r="FV71" i="37"/>
  <c r="CU197" i="36"/>
  <c r="FV154" i="36"/>
  <c r="KH114" i="37"/>
  <c r="BF200" i="37"/>
  <c r="FO197" i="36"/>
  <c r="AV244" i="37"/>
  <c r="M198" i="36"/>
  <c r="JM115" i="37"/>
  <c r="KO115" i="37"/>
  <c r="BV198" i="36"/>
  <c r="FT72" i="37"/>
  <c r="KL115" i="37"/>
  <c r="DH198" i="36"/>
  <c r="KG115" i="37"/>
  <c r="DY198" i="36"/>
  <c r="CP201" i="37"/>
  <c r="AW201" i="37"/>
  <c r="AU201" i="37"/>
  <c r="GK198" i="36"/>
  <c r="AS201" i="37"/>
  <c r="GV198" i="36"/>
  <c r="AU73" i="37"/>
  <c r="JM116" i="37"/>
  <c r="KV116" i="37"/>
  <c r="KQ116" i="37"/>
  <c r="AG199" i="36"/>
  <c r="JQ116" i="37"/>
  <c r="AR202" i="37"/>
  <c r="AP246" i="37"/>
  <c r="KU117" i="37"/>
  <c r="KM117" i="37"/>
  <c r="CQ203" i="37"/>
  <c r="CK203" i="37"/>
  <c r="AR203" i="37"/>
  <c r="AP247" i="37"/>
  <c r="JN118" i="37"/>
  <c r="JL118" i="37"/>
  <c r="KU118" i="37"/>
  <c r="KO118" i="37"/>
  <c r="BV201" i="36"/>
  <c r="JQ118" i="37"/>
  <c r="FV75" i="37"/>
  <c r="CU201" i="36"/>
  <c r="FV158" i="36"/>
  <c r="KH118" i="37"/>
  <c r="BF204" i="37"/>
  <c r="FO201" i="36"/>
  <c r="AV248" i="37"/>
  <c r="M202" i="36"/>
  <c r="JM119" i="37"/>
  <c r="KO119" i="37"/>
  <c r="BV202" i="36"/>
  <c r="FT76" i="37"/>
  <c r="KL119" i="37"/>
  <c r="DH202" i="36"/>
  <c r="KG119" i="37"/>
  <c r="DY202" i="36"/>
  <c r="CP205" i="37"/>
  <c r="AW205" i="37"/>
  <c r="AU205" i="37"/>
  <c r="GK202" i="36"/>
  <c r="AS205" i="37"/>
  <c r="GV202" i="36"/>
  <c r="AU77" i="37"/>
  <c r="JM120" i="37"/>
  <c r="KV120" i="37"/>
  <c r="KQ120" i="37"/>
  <c r="AG203" i="36"/>
  <c r="JQ120" i="37"/>
  <c r="AR206" i="37"/>
  <c r="JM123" i="37"/>
  <c r="KQ123" i="37"/>
  <c r="AG206" i="36"/>
  <c r="JP123" i="37"/>
  <c r="FT80" i="37"/>
  <c r="KL123" i="37"/>
  <c r="DH206" i="36"/>
  <c r="KH123" i="37"/>
  <c r="CP209" i="37"/>
  <c r="CM209" i="37"/>
  <c r="AW209" i="37"/>
  <c r="AT209" i="37"/>
  <c r="AS209" i="37"/>
  <c r="GV206" i="36"/>
  <c r="KM124" i="37"/>
  <c r="CQ210" i="37"/>
  <c r="CO210" i="37"/>
  <c r="CM210" i="37"/>
  <c r="CK210" i="37"/>
  <c r="AU210" i="37"/>
  <c r="GK207" i="36"/>
  <c r="AP254" i="37"/>
  <c r="JN125" i="37"/>
  <c r="CO211" i="37"/>
  <c r="CL211" i="37"/>
  <c r="BF211" i="37"/>
  <c r="FO208" i="36"/>
  <c r="AX211" i="37"/>
  <c r="FZ208" i="36"/>
  <c r="KM126" i="37"/>
  <c r="KG126" i="37"/>
  <c r="DY209" i="36"/>
  <c r="CO212" i="37"/>
  <c r="CK212" i="37"/>
  <c r="AX212" i="37"/>
  <c r="FZ209" i="36"/>
  <c r="AS212" i="37"/>
  <c r="GV209" i="36"/>
  <c r="AU84" i="37"/>
  <c r="JQ127" i="37"/>
  <c r="FV84" i="37"/>
  <c r="CU210" i="36"/>
  <c r="FV167" i="36"/>
  <c r="KL127" i="37"/>
  <c r="DH210" i="36"/>
  <c r="KH127" i="37"/>
  <c r="CP213" i="37"/>
  <c r="CM213" i="37"/>
  <c r="AW213" i="37"/>
  <c r="AT213" i="37"/>
  <c r="AS213" i="37"/>
  <c r="GV210" i="36"/>
  <c r="KM128" i="37"/>
  <c r="CQ214" i="37"/>
  <c r="CO214" i="37"/>
  <c r="CM214" i="37"/>
  <c r="CK214" i="37"/>
  <c r="AU214" i="37"/>
  <c r="GK211" i="36"/>
  <c r="AP258" i="37"/>
  <c r="JN129" i="37"/>
  <c r="CO215" i="37"/>
  <c r="CL215" i="37"/>
  <c r="BF215" i="37"/>
  <c r="FO212" i="36"/>
  <c r="AX215" i="37"/>
  <c r="FZ212" i="36"/>
  <c r="KM130" i="37"/>
  <c r="KG130" i="37"/>
  <c r="DY213" i="36"/>
  <c r="CO216" i="37"/>
  <c r="CK216" i="37"/>
  <c r="AX216" i="37"/>
  <c r="FZ213" i="36"/>
  <c r="AS216" i="37"/>
  <c r="GV213" i="36"/>
  <c r="AU88" i="37"/>
  <c r="KQ131" i="37"/>
  <c r="JQ131" i="37"/>
  <c r="KM131" i="37"/>
  <c r="CN217" i="37"/>
  <c r="CK217" i="37"/>
  <c r="AX217" i="37"/>
  <c r="FZ214" i="36"/>
  <c r="JN132" i="37"/>
  <c r="KU132" i="37"/>
  <c r="JQ132" i="37"/>
  <c r="CN218" i="37"/>
  <c r="AX218" i="37"/>
  <c r="FZ215" i="36"/>
  <c r="AU90" i="37"/>
  <c r="KU133" i="37"/>
  <c r="CN219" i="37"/>
  <c r="AT219" i="37"/>
  <c r="AR219" i="37"/>
  <c r="BZ229" i="37"/>
  <c r="AY226" i="36"/>
  <c r="P143" i="37"/>
  <c r="T143" i="37"/>
  <c r="L143" i="37"/>
  <c r="BB229" i="37"/>
  <c r="AR229" i="37"/>
  <c r="AJ226" i="36"/>
  <c r="BZ230" i="37"/>
  <c r="AY227" i="36"/>
  <c r="R144" i="37"/>
  <c r="M144" i="37"/>
  <c r="CC231" i="37"/>
  <c r="AI228" i="36"/>
  <c r="BX59" i="37"/>
  <c r="AC145" i="37"/>
  <c r="DE228" i="36"/>
  <c r="E231" i="37"/>
  <c r="G185" i="36"/>
  <c r="BB231" i="37"/>
  <c r="BZ60" i="37"/>
  <c r="EF401" i="36"/>
  <c r="BU60" i="37"/>
  <c r="BT60" i="37"/>
  <c r="P146" i="37"/>
  <c r="T146" i="37"/>
  <c r="BT190" i="37"/>
  <c r="H230" i="36"/>
  <c r="CR190" i="37"/>
  <c r="BY61" i="37"/>
  <c r="AC147" i="37"/>
  <c r="DE230" i="36"/>
  <c r="CQ104" i="37"/>
  <c r="W234" i="37"/>
  <c r="CB62" i="37"/>
  <c r="CR191" i="37"/>
  <c r="BY62" i="37"/>
  <c r="BT62" i="37"/>
  <c r="D234" i="37"/>
  <c r="EH231" i="36"/>
  <c r="AY234" i="37"/>
  <c r="IC231" i="36"/>
  <c r="BZ63" i="37"/>
  <c r="EF404" i="36"/>
  <c r="BU63" i="37"/>
  <c r="BT63" i="37"/>
  <c r="P149" i="37"/>
  <c r="O149" i="37"/>
  <c r="M149" i="37"/>
  <c r="CQ106" i="37"/>
  <c r="BT193" i="37"/>
  <c r="H233" i="36"/>
  <c r="BZ236" i="37"/>
  <c r="AY233" i="36"/>
  <c r="D236" i="37"/>
  <c r="EH233" i="36"/>
  <c r="O150" i="37"/>
  <c r="M150" i="37"/>
  <c r="CQ107" i="37"/>
  <c r="BB236" i="37"/>
  <c r="AR236" i="37"/>
  <c r="AJ233" i="36"/>
  <c r="AY236" i="37"/>
  <c r="IC233" i="36"/>
  <c r="CC237" i="37"/>
  <c r="AI234" i="36"/>
  <c r="BX65" i="37"/>
  <c r="BS65" i="37"/>
  <c r="E237" i="37"/>
  <c r="G191" i="36"/>
  <c r="R151" i="37"/>
  <c r="N151" i="37"/>
  <c r="CO108" i="37"/>
  <c r="AX237" i="37"/>
  <c r="BT195" i="37"/>
  <c r="H235" i="36"/>
  <c r="BV66" i="37"/>
  <c r="CL235" i="36"/>
  <c r="AC152" i="37"/>
  <c r="DE235" i="36"/>
  <c r="O152" i="37"/>
  <c r="AX238" i="37"/>
  <c r="CB68" i="37"/>
  <c r="BV68" i="37"/>
  <c r="CL237" i="36"/>
  <c r="D240" i="37"/>
  <c r="EH237" i="36"/>
  <c r="N154" i="37"/>
  <c r="L154" i="37"/>
  <c r="CO111" i="37"/>
  <c r="AY240" i="37"/>
  <c r="IC237" i="36"/>
  <c r="BZ69" i="37"/>
  <c r="EF410" i="36"/>
  <c r="CC241" i="37"/>
  <c r="AI238" i="36"/>
  <c r="BX69" i="37"/>
  <c r="BU69" i="37"/>
  <c r="T155" i="37"/>
  <c r="W242" i="37"/>
  <c r="CB70" i="37"/>
  <c r="BV70" i="37"/>
  <c r="CL239" i="36"/>
  <c r="D242" i="37"/>
  <c r="EH239" i="36"/>
  <c r="N156" i="37"/>
  <c r="L156" i="37"/>
  <c r="CO113" i="37"/>
  <c r="CB71" i="37"/>
  <c r="N157" i="37"/>
  <c r="L157" i="37"/>
  <c r="CO114" i="37"/>
  <c r="AX243" i="37"/>
  <c r="BZ244" i="37"/>
  <c r="AY241" i="36"/>
  <c r="P158" i="37"/>
  <c r="T158" i="37"/>
  <c r="L158" i="37"/>
  <c r="BB244" i="37"/>
  <c r="AR244" i="37"/>
  <c r="AJ241" i="36"/>
  <c r="BZ245" i="37"/>
  <c r="AY242" i="36"/>
  <c r="R159" i="37"/>
  <c r="M159" i="37"/>
  <c r="CC246" i="37"/>
  <c r="AI243" i="36"/>
  <c r="BX74" i="37"/>
  <c r="AC160" i="37"/>
  <c r="DE243" i="36"/>
  <c r="E246" i="37"/>
  <c r="G200" i="36"/>
  <c r="BB246" i="37"/>
  <c r="BU75" i="37"/>
  <c r="T161" i="37"/>
  <c r="O161" i="37"/>
  <c r="BY76" i="37"/>
  <c r="CQ119" i="37"/>
  <c r="BT206" i="37"/>
  <c r="H246" i="36"/>
  <c r="BZ77" i="37"/>
  <c r="EF418" i="36"/>
  <c r="CR206" i="37"/>
  <c r="BV77" i="37"/>
  <c r="CL246" i="36"/>
  <c r="O163" i="37"/>
  <c r="AY249" i="37"/>
  <c r="IC246" i="36"/>
  <c r="L166" i="37"/>
  <c r="BB252" i="37"/>
  <c r="BT81" i="37"/>
  <c r="N167" i="37"/>
  <c r="AY253" i="37"/>
  <c r="IC250" i="36"/>
  <c r="W254" i="37"/>
  <c r="N168" i="37"/>
  <c r="CO125" i="37"/>
  <c r="W255" i="37"/>
  <c r="CC255" i="37"/>
  <c r="AI252" i="36"/>
  <c r="AX255" i="37"/>
  <c r="CB84" i="37"/>
  <c r="BX84" i="37"/>
  <c r="BT84" i="37"/>
  <c r="N170" i="37"/>
  <c r="CQ127" i="37"/>
  <c r="BZ85" i="37"/>
  <c r="EF426" i="36"/>
  <c r="BT85" i="37"/>
  <c r="CO128" i="37"/>
  <c r="BB257" i="37"/>
  <c r="CB86" i="37"/>
  <c r="BY86" i="37"/>
  <c r="D258" i="37"/>
  <c r="EH255" i="36"/>
  <c r="R172" i="37"/>
  <c r="N172" i="37"/>
  <c r="BB258" i="37"/>
  <c r="AY259" i="37"/>
  <c r="IC256" i="36"/>
  <c r="AI143" i="37"/>
  <c r="CW100" i="37"/>
  <c r="BP100" i="37"/>
  <c r="DJ186" i="37"/>
  <c r="DE186" i="37"/>
  <c r="LG100" i="37"/>
  <c r="EB57" i="37"/>
  <c r="CD57" i="37"/>
  <c r="CT59" i="37"/>
  <c r="DH189" i="37"/>
  <c r="AI147" i="37"/>
  <c r="CW104" i="37"/>
  <c r="BP104" i="37"/>
  <c r="DJ190" i="37"/>
  <c r="DE190" i="37"/>
  <c r="LG104" i="37"/>
  <c r="EB61" i="37"/>
  <c r="CD61" i="37"/>
  <c r="CT63" i="37"/>
  <c r="DH193" i="37"/>
  <c r="AI151" i="37"/>
  <c r="CW108" i="37"/>
  <c r="BP108" i="37"/>
  <c r="DJ194" i="37"/>
  <c r="DE194" i="37"/>
  <c r="LG108" i="37"/>
  <c r="EB65" i="37"/>
  <c r="CD65" i="37"/>
  <c r="AE244" i="37"/>
  <c r="AE248" i="37"/>
  <c r="KG101" i="37"/>
  <c r="DY184" i="36"/>
  <c r="AX187" i="37"/>
  <c r="FZ184" i="36"/>
  <c r="KV102" i="37"/>
  <c r="JQ102" i="37"/>
  <c r="CQ188" i="37"/>
  <c r="FT60" i="37"/>
  <c r="AW189" i="37"/>
  <c r="AT189" i="37"/>
  <c r="JM104" i="37"/>
  <c r="CM190" i="37"/>
  <c r="AW190" i="37"/>
  <c r="AP234" i="37"/>
  <c r="JL105" i="37"/>
  <c r="KO105" i="37"/>
  <c r="BV188" i="36"/>
  <c r="JQ105" i="37"/>
  <c r="KL105" i="37"/>
  <c r="DH188" i="36"/>
  <c r="KH105" i="37"/>
  <c r="AW191" i="37"/>
  <c r="AV235" i="37"/>
  <c r="M189" i="36"/>
  <c r="KV106" i="37"/>
  <c r="CQ192" i="37"/>
  <c r="CN192" i="37"/>
  <c r="BF192" i="37"/>
  <c r="FO189" i="36"/>
  <c r="FV64" i="37"/>
  <c r="CU190" i="36"/>
  <c r="FV147" i="36"/>
  <c r="AW193" i="37"/>
  <c r="AT193" i="37"/>
  <c r="JM108" i="37"/>
  <c r="CM194" i="37"/>
  <c r="AW194" i="37"/>
  <c r="AP238" i="37"/>
  <c r="JL109" i="37"/>
  <c r="KO109" i="37"/>
  <c r="BV192" i="36"/>
  <c r="JQ109" i="37"/>
  <c r="KL109" i="37"/>
  <c r="DH192" i="36"/>
  <c r="KH109" i="37"/>
  <c r="AW195" i="37"/>
  <c r="AV240" i="37"/>
  <c r="M194" i="36"/>
  <c r="KV111" i="37"/>
  <c r="CO197" i="37"/>
  <c r="CL197" i="37"/>
  <c r="BF197" i="37"/>
  <c r="FO194" i="36"/>
  <c r="AX197" i="37"/>
  <c r="FZ194" i="36"/>
  <c r="KM112" i="37"/>
  <c r="KG112" i="37"/>
  <c r="DY195" i="36"/>
  <c r="CO198" i="37"/>
  <c r="CK198" i="37"/>
  <c r="AX198" i="37"/>
  <c r="FZ195" i="36"/>
  <c r="AS198" i="37"/>
  <c r="GV195" i="36"/>
  <c r="AU70" i="37"/>
  <c r="JQ113" i="37"/>
  <c r="FV70" i="37"/>
  <c r="CU196" i="36"/>
  <c r="FV153" i="36"/>
  <c r="KL113" i="37"/>
  <c r="DH196" i="36"/>
  <c r="KH113" i="37"/>
  <c r="CP199" i="37"/>
  <c r="CM199" i="37"/>
  <c r="AW199" i="37"/>
  <c r="AT199" i="37"/>
  <c r="AS199" i="37"/>
  <c r="GV196" i="36"/>
  <c r="KM114" i="37"/>
  <c r="CQ200" i="37"/>
  <c r="CO200" i="37"/>
  <c r="CM200" i="37"/>
  <c r="CK200" i="37"/>
  <c r="AU200" i="37"/>
  <c r="GK197" i="36"/>
  <c r="AP244" i="37"/>
  <c r="JN115" i="37"/>
  <c r="CO201" i="37"/>
  <c r="CL201" i="37"/>
  <c r="BF201" i="37"/>
  <c r="FO198" i="36"/>
  <c r="AX201" i="37"/>
  <c r="FZ198" i="36"/>
  <c r="KM116" i="37"/>
  <c r="KG116" i="37"/>
  <c r="DY199" i="36"/>
  <c r="CO202" i="37"/>
  <c r="CK202" i="37"/>
  <c r="AX202" i="37"/>
  <c r="FZ199" i="36"/>
  <c r="AS202" i="37"/>
  <c r="GV199" i="36"/>
  <c r="AU74" i="37"/>
  <c r="JQ117" i="37"/>
  <c r="FV74" i="37"/>
  <c r="CU200" i="36"/>
  <c r="FV157" i="36"/>
  <c r="KL117" i="37"/>
  <c r="DH200" i="36"/>
  <c r="KH117" i="37"/>
  <c r="CP203" i="37"/>
  <c r="CM203" i="37"/>
  <c r="AW203" i="37"/>
  <c r="AT203" i="37"/>
  <c r="AS203" i="37"/>
  <c r="GV200" i="36"/>
  <c r="KM118" i="37"/>
  <c r="CQ204" i="37"/>
  <c r="CO204" i="37"/>
  <c r="CM204" i="37"/>
  <c r="CK204" i="37"/>
  <c r="AU204" i="37"/>
  <c r="GK201" i="36"/>
  <c r="AP248" i="37"/>
  <c r="JN119" i="37"/>
  <c r="CO205" i="37"/>
  <c r="CL205" i="37"/>
  <c r="BF205" i="37"/>
  <c r="FO202" i="36"/>
  <c r="AX205" i="37"/>
  <c r="FZ202" i="36"/>
  <c r="KM120" i="37"/>
  <c r="KG120" i="37"/>
  <c r="DY203" i="36"/>
  <c r="CO206" i="37"/>
  <c r="CK206" i="37"/>
  <c r="AX206" i="37"/>
  <c r="FZ203" i="36"/>
  <c r="AS206" i="37"/>
  <c r="GV203" i="36"/>
  <c r="AP252" i="37"/>
  <c r="AU80" i="37"/>
  <c r="FV80" i="37"/>
  <c r="CU206" i="36"/>
  <c r="FV163" i="36"/>
  <c r="CL209" i="37"/>
  <c r="CL220" i="37" s="1"/>
  <c r="AX209" i="37"/>
  <c r="FZ206" i="36"/>
  <c r="AU209" i="37"/>
  <c r="GK206" i="36"/>
  <c r="AU81" i="37"/>
  <c r="JM124" i="37"/>
  <c r="KV124" i="37"/>
  <c r="KQ124" i="37"/>
  <c r="AG207" i="36"/>
  <c r="JP124" i="37"/>
  <c r="KI124" i="37"/>
  <c r="AS210" i="37"/>
  <c r="GV207" i="36"/>
  <c r="KU125" i="37"/>
  <c r="JP125" i="37"/>
  <c r="KI125" i="37"/>
  <c r="CK211" i="37"/>
  <c r="AV255" i="37"/>
  <c r="M209" i="36"/>
  <c r="JN126" i="37"/>
  <c r="JL126" i="37"/>
  <c r="KU126" i="37"/>
  <c r="KO126" i="37"/>
  <c r="BV209" i="36"/>
  <c r="FT83" i="37"/>
  <c r="AU212" i="37"/>
  <c r="GK209" i="36"/>
  <c r="KV127" i="37"/>
  <c r="KQ127" i="37"/>
  <c r="AG210" i="36"/>
  <c r="CL213" i="37"/>
  <c r="AX213" i="37"/>
  <c r="FZ210" i="36"/>
  <c r="AU213" i="37"/>
  <c r="GK210" i="36"/>
  <c r="AU85" i="37"/>
  <c r="JM128" i="37"/>
  <c r="KV128" i="37"/>
  <c r="KQ128" i="37"/>
  <c r="AG211" i="36"/>
  <c r="JP128" i="37"/>
  <c r="KI128" i="37"/>
  <c r="AS214" i="37"/>
  <c r="GV211" i="36"/>
  <c r="KU129" i="37"/>
  <c r="JP129" i="37"/>
  <c r="KI129" i="37"/>
  <c r="CK215" i="37"/>
  <c r="AV259" i="37"/>
  <c r="M213" i="36"/>
  <c r="JN130" i="37"/>
  <c r="JL130" i="37"/>
  <c r="KU130" i="37"/>
  <c r="KO130" i="37"/>
  <c r="BV213" i="36"/>
  <c r="FT87" i="37"/>
  <c r="AU216" i="37"/>
  <c r="GK213" i="36"/>
  <c r="KV131" i="37"/>
  <c r="KI131" i="37"/>
  <c r="KG131" i="37"/>
  <c r="DY214" i="36"/>
  <c r="CQ217" i="37"/>
  <c r="AS217" i="37"/>
  <c r="GV214" i="36"/>
  <c r="KL132" i="37"/>
  <c r="DH215" i="36"/>
  <c r="KH132" i="37"/>
  <c r="AW218" i="37"/>
  <c r="AV262" i="37"/>
  <c r="M216" i="36"/>
  <c r="KV133" i="37"/>
  <c r="JQ133" i="37"/>
  <c r="KL133" i="37"/>
  <c r="DH216" i="36"/>
  <c r="KG133" i="37"/>
  <c r="DY216" i="36"/>
  <c r="CP219" i="37"/>
  <c r="AW219" i="37"/>
  <c r="AU219" i="37"/>
  <c r="GK216" i="36"/>
  <c r="AS219" i="37"/>
  <c r="GV216" i="36"/>
  <c r="BT186" i="37"/>
  <c r="H226" i="36"/>
  <c r="CR186" i="37"/>
  <c r="BY57" i="37"/>
  <c r="AC143" i="37"/>
  <c r="DE226" i="36"/>
  <c r="CQ100" i="37"/>
  <c r="W230" i="37"/>
  <c r="CB58" i="37"/>
  <c r="CR187" i="37"/>
  <c r="BY58" i="37"/>
  <c r="BT58" i="37"/>
  <c r="D230" i="37"/>
  <c r="EH227" i="36"/>
  <c r="AY230" i="37"/>
  <c r="IC227" i="36"/>
  <c r="BZ59" i="37"/>
  <c r="EF400" i="36"/>
  <c r="BU59" i="37"/>
  <c r="BT59" i="37"/>
  <c r="P145" i="37"/>
  <c r="O145" i="37"/>
  <c r="M145" i="37"/>
  <c r="CQ102" i="37"/>
  <c r="BT189" i="37"/>
  <c r="H229" i="36"/>
  <c r="BZ232" i="37"/>
  <c r="AY229" i="36"/>
  <c r="D232" i="37"/>
  <c r="EH229" i="36"/>
  <c r="O146" i="37"/>
  <c r="M146" i="37"/>
  <c r="CQ103" i="37"/>
  <c r="BB232" i="37"/>
  <c r="AR232" i="37"/>
  <c r="AJ229" i="36"/>
  <c r="AY232" i="37"/>
  <c r="IC229" i="36"/>
  <c r="CC233" i="37"/>
  <c r="AI230" i="36"/>
  <c r="BX61" i="37"/>
  <c r="BS61" i="37"/>
  <c r="E233" i="37"/>
  <c r="G187" i="36"/>
  <c r="R147" i="37"/>
  <c r="N147" i="37"/>
  <c r="CO104" i="37"/>
  <c r="AX233" i="37"/>
  <c r="BT191" i="37"/>
  <c r="H231" i="36"/>
  <c r="BV62" i="37"/>
  <c r="CL231" i="36"/>
  <c r="AC148" i="37"/>
  <c r="DE231" i="36"/>
  <c r="O148" i="37"/>
  <c r="AX234" i="37"/>
  <c r="CR192" i="37"/>
  <c r="BY63" i="37"/>
  <c r="BS63" i="37"/>
  <c r="AR235" i="37"/>
  <c r="AJ232" i="36"/>
  <c r="BV64" i="37"/>
  <c r="CL233" i="36"/>
  <c r="BS64" i="37"/>
  <c r="E236" i="37"/>
  <c r="G190" i="36"/>
  <c r="R150" i="37"/>
  <c r="W237" i="37"/>
  <c r="AY237" i="37"/>
  <c r="IC234" i="36"/>
  <c r="BZ66" i="37"/>
  <c r="EF407" i="36"/>
  <c r="CC238" i="37"/>
  <c r="AI235" i="36"/>
  <c r="BX66" i="37"/>
  <c r="BU66" i="37"/>
  <c r="T152" i="37"/>
  <c r="W240" i="37"/>
  <c r="CC240" i="37"/>
  <c r="AI237" i="36"/>
  <c r="BX68" i="37"/>
  <c r="AC154" i="37"/>
  <c r="DE237" i="36"/>
  <c r="E240" i="37"/>
  <c r="G194" i="36"/>
  <c r="BB240" i="37"/>
  <c r="AR240" i="37"/>
  <c r="AJ237" i="36"/>
  <c r="BZ241" i="37"/>
  <c r="AY238" i="36"/>
  <c r="R155" i="37"/>
  <c r="M155" i="37"/>
  <c r="CC242" i="37"/>
  <c r="AI239" i="36"/>
  <c r="BX70" i="37"/>
  <c r="AC156" i="37"/>
  <c r="DE239" i="36"/>
  <c r="E242" i="37"/>
  <c r="G196" i="36"/>
  <c r="BB242" i="37"/>
  <c r="BZ71" i="37"/>
  <c r="EF412" i="36"/>
  <c r="BU71" i="37"/>
  <c r="BT71" i="37"/>
  <c r="P157" i="37"/>
  <c r="T157" i="37"/>
  <c r="BT201" i="37"/>
  <c r="H241" i="36"/>
  <c r="CR201" i="37"/>
  <c r="BY72" i="37"/>
  <c r="AC158" i="37"/>
  <c r="DE241" i="36"/>
  <c r="CQ115" i="37"/>
  <c r="W245" i="37"/>
  <c r="CB73" i="37"/>
  <c r="CR202" i="37"/>
  <c r="BY73" i="37"/>
  <c r="BT73" i="37"/>
  <c r="D245" i="37"/>
  <c r="EH242" i="36"/>
  <c r="AY245" i="37"/>
  <c r="IC242" i="36"/>
  <c r="BZ74" i="37"/>
  <c r="EF415" i="36"/>
  <c r="BU74" i="37"/>
  <c r="BT74" i="37"/>
  <c r="P160" i="37"/>
  <c r="CO117" i="37"/>
  <c r="BZ247" i="37"/>
  <c r="AY244" i="36"/>
  <c r="BS75" i="37"/>
  <c r="BX76" i="37"/>
  <c r="R162" i="37"/>
  <c r="N162" i="37"/>
  <c r="CO119" i="37"/>
  <c r="AX248" i="37"/>
  <c r="BX77" i="37"/>
  <c r="BU77" i="37"/>
  <c r="T163" i="37"/>
  <c r="AX249" i="37"/>
  <c r="W252" i="37"/>
  <c r="CR209" i="37"/>
  <c r="BX80" i="37"/>
  <c r="AC166" i="37"/>
  <c r="DE249" i="36"/>
  <c r="E252" i="37"/>
  <c r="G206" i="36"/>
  <c r="T166" i="37"/>
  <c r="CB81" i="37"/>
  <c r="E253" i="37"/>
  <c r="G207" i="36"/>
  <c r="T167" i="37"/>
  <c r="AR253" i="37"/>
  <c r="AJ250" i="36"/>
  <c r="CR211" i="37"/>
  <c r="BX82" i="37"/>
  <c r="AC168" i="37"/>
  <c r="DE251" i="36"/>
  <c r="E254" i="37"/>
  <c r="G208" i="36"/>
  <c r="AR254" i="37"/>
  <c r="AJ251" i="36"/>
  <c r="BT212" i="37"/>
  <c r="H252" i="36"/>
  <c r="BZ255" i="37"/>
  <c r="AY252" i="36"/>
  <c r="BY83" i="37"/>
  <c r="M169" i="37"/>
  <c r="W256" i="37"/>
  <c r="BS84" i="37"/>
  <c r="BB256" i="37"/>
  <c r="BU85" i="37"/>
  <c r="T171" i="37"/>
  <c r="W258" i="37"/>
  <c r="CR215" i="37"/>
  <c r="AC172" i="37"/>
  <c r="DE255" i="36"/>
  <c r="BV87" i="37"/>
  <c r="CL256" i="36"/>
  <c r="D259" i="37"/>
  <c r="EH256" i="36"/>
  <c r="AX259" i="37"/>
  <c r="BT88" i="37"/>
  <c r="CC261" i="37"/>
  <c r="AI258" i="36"/>
  <c r="D261" i="37"/>
  <c r="EH258" i="36"/>
  <c r="AY261" i="37"/>
  <c r="IC258" i="36"/>
  <c r="BZ262" i="37"/>
  <c r="AY259" i="36"/>
  <c r="CW68" i="37"/>
  <c r="DI199" i="37"/>
  <c r="DD199" i="37"/>
  <c r="CU199" i="37"/>
  <c r="CU72" i="37"/>
  <c r="DI203" i="37"/>
  <c r="DD203" i="37"/>
  <c r="CU203" i="37"/>
  <c r="CU76" i="37"/>
  <c r="DF209" i="37"/>
  <c r="DF220" i="37" s="1"/>
  <c r="CS209" i="37"/>
  <c r="KL100" i="37"/>
  <c r="DH183" i="36"/>
  <c r="CL186" i="37"/>
  <c r="AU186" i="37"/>
  <c r="GK183" i="36"/>
  <c r="AU58" i="37"/>
  <c r="JM101" i="37"/>
  <c r="KV101" i="37"/>
  <c r="KI101" i="37"/>
  <c r="CQ187" i="37"/>
  <c r="CO187" i="37"/>
  <c r="CM187" i="37"/>
  <c r="CK187" i="37"/>
  <c r="AP231" i="37"/>
  <c r="JM102" i="37"/>
  <c r="KQ102" i="37"/>
  <c r="AG185" i="36"/>
  <c r="CK188" i="37"/>
  <c r="AW188" i="37"/>
  <c r="AS188" i="37"/>
  <c r="GV185" i="36"/>
  <c r="KG103" i="37"/>
  <c r="DY186" i="36"/>
  <c r="CQ189" i="37"/>
  <c r="CO189" i="37"/>
  <c r="CM189" i="37"/>
  <c r="CK189" i="37"/>
  <c r="AX189" i="37"/>
  <c r="FZ186" i="36"/>
  <c r="AP233" i="37"/>
  <c r="AU61" i="37"/>
  <c r="KQ104" i="37"/>
  <c r="AG187" i="36"/>
  <c r="KH104" i="37"/>
  <c r="CO190" i="37"/>
  <c r="AR190" i="37"/>
  <c r="AV234" i="37"/>
  <c r="M188" i="36"/>
  <c r="FT62" i="37"/>
  <c r="KG105" i="37"/>
  <c r="DY188" i="36"/>
  <c r="CP191" i="37"/>
  <c r="CL191" i="37"/>
  <c r="AT191" i="37"/>
  <c r="AR191" i="37"/>
  <c r="JL106" i="37"/>
  <c r="JP106" i="37"/>
  <c r="FT63" i="37"/>
  <c r="KL106" i="37"/>
  <c r="DH189" i="36"/>
  <c r="KI106" i="37"/>
  <c r="KG106" i="37"/>
  <c r="DY189" i="36"/>
  <c r="CM192" i="37"/>
  <c r="AU192" i="37"/>
  <c r="GK189" i="36"/>
  <c r="JM107" i="37"/>
  <c r="FT64" i="37"/>
  <c r="KG107" i="37"/>
  <c r="DY190" i="36"/>
  <c r="CQ193" i="37"/>
  <c r="CO193" i="37"/>
  <c r="CM193" i="37"/>
  <c r="CK193" i="37"/>
  <c r="AX193" i="37"/>
  <c r="FZ190" i="36"/>
  <c r="AP237" i="37"/>
  <c r="AU65" i="37"/>
  <c r="KQ108" i="37"/>
  <c r="AG191" i="36"/>
  <c r="KH108" i="37"/>
  <c r="CO194" i="37"/>
  <c r="AR194" i="37"/>
  <c r="AV238" i="37"/>
  <c r="M192" i="36"/>
  <c r="FT66" i="37"/>
  <c r="KG109" i="37"/>
  <c r="DY192" i="36"/>
  <c r="CP195" i="37"/>
  <c r="CL195" i="37"/>
  <c r="AT195" i="37"/>
  <c r="AR195" i="37"/>
  <c r="JL111" i="37"/>
  <c r="JP111" i="37"/>
  <c r="FT68" i="37"/>
  <c r="KI111" i="37"/>
  <c r="CK197" i="37"/>
  <c r="CK207" i="37" s="1"/>
  <c r="AV241" i="37"/>
  <c r="M195" i="36"/>
  <c r="JN112" i="37"/>
  <c r="JL112" i="37"/>
  <c r="KU112" i="37"/>
  <c r="KO112" i="37"/>
  <c r="BV195" i="36"/>
  <c r="FT69" i="37"/>
  <c r="AU198" i="37"/>
  <c r="GK195" i="36"/>
  <c r="KV113" i="37"/>
  <c r="KQ113" i="37"/>
  <c r="AG196" i="36"/>
  <c r="CL199" i="37"/>
  <c r="AX199" i="37"/>
  <c r="FZ196" i="36"/>
  <c r="AU199" i="37"/>
  <c r="GK196" i="36"/>
  <c r="AU71" i="37"/>
  <c r="JM114" i="37"/>
  <c r="KV114" i="37"/>
  <c r="KQ114" i="37"/>
  <c r="AG197" i="36"/>
  <c r="JP114" i="37"/>
  <c r="KI114" i="37"/>
  <c r="AS200" i="37"/>
  <c r="GV197" i="36"/>
  <c r="KU115" i="37"/>
  <c r="JP115" i="37"/>
  <c r="KI115" i="37"/>
  <c r="CK201" i="37"/>
  <c r="AV245" i="37"/>
  <c r="M199" i="36"/>
  <c r="JN116" i="37"/>
  <c r="JL116" i="37"/>
  <c r="KU116" i="37"/>
  <c r="KO116" i="37"/>
  <c r="BV199" i="36"/>
  <c r="FT73" i="37"/>
  <c r="AU202" i="37"/>
  <c r="GK199" i="36"/>
  <c r="KV117" i="37"/>
  <c r="KQ117" i="37"/>
  <c r="AG200" i="36"/>
  <c r="CL203" i="37"/>
  <c r="AX203" i="37"/>
  <c r="FZ200" i="36"/>
  <c r="AU203" i="37"/>
  <c r="GK200" i="36"/>
  <c r="AU75" i="37"/>
  <c r="JM118" i="37"/>
  <c r="KV118" i="37"/>
  <c r="KQ118" i="37"/>
  <c r="AG201" i="36"/>
  <c r="JP118" i="37"/>
  <c r="KI118" i="37"/>
  <c r="AS204" i="37"/>
  <c r="GV201" i="36"/>
  <c r="KU119" i="37"/>
  <c r="JP119" i="37"/>
  <c r="KI119" i="37"/>
  <c r="CK205" i="37"/>
  <c r="AV249" i="37"/>
  <c r="M203" i="36"/>
  <c r="JN120" i="37"/>
  <c r="JL120" i="37"/>
  <c r="KU120" i="37"/>
  <c r="KO120" i="37"/>
  <c r="BV203" i="36"/>
  <c r="FT77" i="37"/>
  <c r="AU206" i="37"/>
  <c r="GK203" i="36"/>
  <c r="AV252" i="37"/>
  <c r="M206" i="36"/>
  <c r="JL123" i="37"/>
  <c r="KV123" i="37"/>
  <c r="JQ123" i="37"/>
  <c r="CO209" i="37"/>
  <c r="BF209" i="37"/>
  <c r="FO206" i="36"/>
  <c r="KL124" i="37"/>
  <c r="DH207" i="36"/>
  <c r="CP210" i="37"/>
  <c r="CN210" i="37"/>
  <c r="CL210" i="37"/>
  <c r="AW210" i="37"/>
  <c r="AR210" i="37"/>
  <c r="JL125" i="37"/>
  <c r="KQ125" i="37"/>
  <c r="AG208" i="36"/>
  <c r="FV82" i="37"/>
  <c r="CU208" i="36"/>
  <c r="FV165" i="36"/>
  <c r="CN211" i="37"/>
  <c r="AT211" i="37"/>
  <c r="AR211" i="37"/>
  <c r="JP126" i="37"/>
  <c r="KL126" i="37"/>
  <c r="DH209" i="36"/>
  <c r="KI126" i="37"/>
  <c r="CQ212" i="37"/>
  <c r="CM212" i="37"/>
  <c r="AT212" i="37"/>
  <c r="JN127" i="37"/>
  <c r="JM127" i="37"/>
  <c r="JP127" i="37"/>
  <c r="FT84" i="37"/>
  <c r="CO213" i="37"/>
  <c r="BF213" i="37"/>
  <c r="FO210" i="36"/>
  <c r="KL128" i="37"/>
  <c r="DH211" i="36"/>
  <c r="CP214" i="37"/>
  <c r="CN214" i="37"/>
  <c r="CL214" i="37"/>
  <c r="AW214" i="37"/>
  <c r="AR214" i="37"/>
  <c r="JL129" i="37"/>
  <c r="KQ129" i="37"/>
  <c r="AG212" i="36"/>
  <c r="FV86" i="37"/>
  <c r="CU212" i="36"/>
  <c r="FV169" i="36"/>
  <c r="CN215" i="37"/>
  <c r="AT215" i="37"/>
  <c r="AR215" i="37"/>
  <c r="JP130" i="37"/>
  <c r="KL130" i="37"/>
  <c r="DH213" i="36"/>
  <c r="KI130" i="37"/>
  <c r="CQ216" i="37"/>
  <c r="CM216" i="37"/>
  <c r="AT216" i="37"/>
  <c r="JN131" i="37"/>
  <c r="JM131" i="37"/>
  <c r="JP131" i="37"/>
  <c r="FT88" i="37"/>
  <c r="FV88" i="37"/>
  <c r="CU214" i="36"/>
  <c r="FV171" i="36"/>
  <c r="CM217" i="37"/>
  <c r="AW217" i="37"/>
  <c r="AP261" i="37"/>
  <c r="JL132" i="37"/>
  <c r="KG132" i="37"/>
  <c r="DY215" i="36"/>
  <c r="CP218" i="37"/>
  <c r="CL218" i="37"/>
  <c r="AT218" i="37"/>
  <c r="AR218" i="37"/>
  <c r="JL133" i="37"/>
  <c r="CO219" i="37"/>
  <c r="CL219" i="37"/>
  <c r="BF219" i="37"/>
  <c r="FO216" i="36"/>
  <c r="AX219" i="37"/>
  <c r="FZ216" i="36"/>
  <c r="CC229" i="37"/>
  <c r="AI226" i="36"/>
  <c r="BX57" i="37"/>
  <c r="BS57" i="37"/>
  <c r="E229" i="37"/>
  <c r="G183" i="36"/>
  <c r="R143" i="37"/>
  <c r="N143" i="37"/>
  <c r="CO100" i="37"/>
  <c r="AX229" i="37"/>
  <c r="BT187" i="37"/>
  <c r="H227" i="36"/>
  <c r="BV58" i="37"/>
  <c r="CL227" i="36"/>
  <c r="AC144" i="37"/>
  <c r="DE227" i="36"/>
  <c r="O144" i="37"/>
  <c r="AX230" i="37"/>
  <c r="CR188" i="37"/>
  <c r="BY59" i="37"/>
  <c r="BS59" i="37"/>
  <c r="AR231" i="37"/>
  <c r="AJ228" i="36"/>
  <c r="BV60" i="37"/>
  <c r="CL229" i="36"/>
  <c r="BS60" i="37"/>
  <c r="E232" i="37"/>
  <c r="G186" i="36"/>
  <c r="R146" i="37"/>
  <c r="W233" i="37"/>
  <c r="AY233" i="37"/>
  <c r="IC230" i="36"/>
  <c r="BZ62" i="37"/>
  <c r="EF403" i="36"/>
  <c r="CC234" i="37"/>
  <c r="AI231" i="36"/>
  <c r="BX62" i="37"/>
  <c r="BU62" i="37"/>
  <c r="T148" i="37"/>
  <c r="W235" i="37"/>
  <c r="CB63" i="37"/>
  <c r="BV63" i="37"/>
  <c r="CL232" i="36"/>
  <c r="D235" i="37"/>
  <c r="EH232" i="36"/>
  <c r="N149" i="37"/>
  <c r="L149" i="37"/>
  <c r="CO106" i="37"/>
  <c r="CB64" i="37"/>
  <c r="N150" i="37"/>
  <c r="L150" i="37"/>
  <c r="CO107" i="37"/>
  <c r="AX236" i="37"/>
  <c r="BZ237" i="37"/>
  <c r="AY234" i="36"/>
  <c r="P151" i="37"/>
  <c r="T151" i="37"/>
  <c r="L151" i="37"/>
  <c r="BB237" i="37"/>
  <c r="AR237" i="37"/>
  <c r="AJ234" i="36"/>
  <c r="BZ238" i="37"/>
  <c r="AY235" i="36"/>
  <c r="R152" i="37"/>
  <c r="M152" i="37"/>
  <c r="BU68" i="37"/>
  <c r="BT68" i="37"/>
  <c r="P154" i="37"/>
  <c r="O154" i="37"/>
  <c r="M154" i="37"/>
  <c r="CQ111" i="37"/>
  <c r="W241" i="37"/>
  <c r="CB69" i="37"/>
  <c r="CR198" i="37"/>
  <c r="BY69" i="37"/>
  <c r="BT69" i="37"/>
  <c r="D241" i="37"/>
  <c r="EH238" i="36"/>
  <c r="AY241" i="37"/>
  <c r="IC238" i="36"/>
  <c r="BZ70" i="37"/>
  <c r="EF411" i="36"/>
  <c r="BU70" i="37"/>
  <c r="BT70" i="37"/>
  <c r="P156" i="37"/>
  <c r="O156" i="37"/>
  <c r="M156" i="37"/>
  <c r="CQ113" i="37"/>
  <c r="BT200" i="37"/>
  <c r="H240" i="36"/>
  <c r="BZ243" i="37"/>
  <c r="AY240" i="36"/>
  <c r="D243" i="37"/>
  <c r="EH240" i="36"/>
  <c r="O157" i="37"/>
  <c r="M157" i="37"/>
  <c r="CQ114" i="37"/>
  <c r="BB243" i="37"/>
  <c r="AR243" i="37"/>
  <c r="AJ240" i="36"/>
  <c r="AY243" i="37"/>
  <c r="IC240" i="36"/>
  <c r="CC244" i="37"/>
  <c r="AI241" i="36"/>
  <c r="BX72" i="37"/>
  <c r="BS72" i="37"/>
  <c r="E244" i="37"/>
  <c r="G198" i="36"/>
  <c r="R158" i="37"/>
  <c r="N158" i="37"/>
  <c r="CO115" i="37"/>
  <c r="AX244" i="37"/>
  <c r="BT202" i="37"/>
  <c r="H242" i="36"/>
  <c r="BV73" i="37"/>
  <c r="CL242" i="36"/>
  <c r="AC159" i="37"/>
  <c r="DE242" i="36"/>
  <c r="O159" i="37"/>
  <c r="AX245" i="37"/>
  <c r="CR203" i="37"/>
  <c r="BY74" i="37"/>
  <c r="BS74" i="37"/>
  <c r="L160" i="37"/>
  <c r="AR246" i="37"/>
  <c r="AJ243" i="36"/>
  <c r="BV75" i="37"/>
  <c r="CL244" i="36"/>
  <c r="D247" i="37"/>
  <c r="EH244" i="36"/>
  <c r="R161" i="37"/>
  <c r="CQ118" i="37"/>
  <c r="AX247" i="37"/>
  <c r="CC248" i="37"/>
  <c r="AI245" i="36"/>
  <c r="CB77" i="37"/>
  <c r="BZ249" i="37"/>
  <c r="AY246" i="36"/>
  <c r="R163" i="37"/>
  <c r="M163" i="37"/>
  <c r="CC252" i="37"/>
  <c r="AI249" i="36"/>
  <c r="N166" i="37"/>
  <c r="CO123" i="37"/>
  <c r="AR252" i="37"/>
  <c r="AJ249" i="36"/>
  <c r="BZ81" i="37"/>
  <c r="EF422" i="36"/>
  <c r="BV81" i="37"/>
  <c r="CL250" i="36"/>
  <c r="P167" i="37"/>
  <c r="CO124" i="37"/>
  <c r="BB253" i="37"/>
  <c r="BT211" i="37"/>
  <c r="H251" i="36"/>
  <c r="CC254" i="37"/>
  <c r="AI251" i="36"/>
  <c r="T168" i="37"/>
  <c r="L168" i="37"/>
  <c r="BB254" i="37"/>
  <c r="AC169" i="37"/>
  <c r="DE252" i="36"/>
  <c r="R169" i="37"/>
  <c r="CR213" i="37"/>
  <c r="BY84" i="37"/>
  <c r="BV84" i="37"/>
  <c r="CL253" i="36"/>
  <c r="P170" i="37"/>
  <c r="CO127" i="37"/>
  <c r="BZ257" i="37"/>
  <c r="AY254" i="36"/>
  <c r="BS85" i="37"/>
  <c r="BT86" i="37"/>
  <c r="E258" i="37"/>
  <c r="G212" i="36"/>
  <c r="CQ129" i="37"/>
  <c r="BT216" i="37"/>
  <c r="H256" i="36"/>
  <c r="BZ260" i="37"/>
  <c r="AY257" i="36"/>
  <c r="BS89" i="37"/>
  <c r="E261" i="37"/>
  <c r="G215" i="36"/>
  <c r="N175" i="37"/>
  <c r="AE229" i="37"/>
  <c r="AE233" i="37"/>
  <c r="AE237" i="37"/>
  <c r="DJ197" i="37"/>
  <c r="DE197" i="37"/>
  <c r="LG111" i="37"/>
  <c r="CT70" i="37"/>
  <c r="DH200" i="37"/>
  <c r="AI158" i="37"/>
  <c r="CW115" i="37"/>
  <c r="BP115" i="37"/>
  <c r="DJ201" i="37"/>
  <c r="DE201" i="37"/>
  <c r="LG115" i="37"/>
  <c r="EB72" i="37"/>
  <c r="CD72" i="37"/>
  <c r="CT74" i="37"/>
  <c r="DH204" i="37"/>
  <c r="AI162" i="37"/>
  <c r="CW119" i="37"/>
  <c r="BP119" i="37"/>
  <c r="DJ205" i="37"/>
  <c r="DE205" i="37"/>
  <c r="LG119" i="37"/>
  <c r="EB76" i="37"/>
  <c r="CD76" i="37"/>
  <c r="ED80" i="37"/>
  <c r="I253" i="37"/>
  <c r="BL293" i="36"/>
  <c r="CY124" i="37"/>
  <c r="BR124" i="37"/>
  <c r="BJ124" i="37"/>
  <c r="GG101" i="37"/>
  <c r="I101" i="37"/>
  <c r="G101" i="37"/>
  <c r="E101" i="37"/>
  <c r="B144" i="37"/>
  <c r="AY141" i="36"/>
  <c r="CN101" i="37"/>
  <c r="C101" i="37"/>
  <c r="CL101" i="37"/>
  <c r="FN58" i="37"/>
  <c r="FI58" i="37"/>
  <c r="FD58" i="37"/>
  <c r="EZ58" i="37"/>
  <c r="EV58" i="37"/>
  <c r="DZ58" i="37"/>
  <c r="EJ59" i="37"/>
  <c r="GG102" i="37"/>
  <c r="I102" i="37"/>
  <c r="G102" i="37"/>
  <c r="E102" i="37"/>
  <c r="B145" i="37"/>
  <c r="AY142" i="36"/>
  <c r="CN102" i="37"/>
  <c r="C102" i="37"/>
  <c r="CL102" i="37"/>
  <c r="FN59" i="37"/>
  <c r="FI59" i="37"/>
  <c r="FD59" i="37"/>
  <c r="EZ59" i="37"/>
  <c r="EV59" i="37"/>
  <c r="DZ59" i="37"/>
  <c r="EJ60" i="37"/>
  <c r="GG103" i="37"/>
  <c r="I103" i="37"/>
  <c r="G103" i="37"/>
  <c r="E103" i="37"/>
  <c r="B146" i="37"/>
  <c r="AY143" i="36"/>
  <c r="CN103" i="37"/>
  <c r="C103" i="37"/>
  <c r="CL103" i="37"/>
  <c r="FN60" i="37"/>
  <c r="FI60" i="37"/>
  <c r="FD60" i="37"/>
  <c r="EZ60" i="37"/>
  <c r="EV60" i="37"/>
  <c r="DZ60" i="37"/>
  <c r="EJ61" i="37"/>
  <c r="GG104" i="37"/>
  <c r="I104" i="37"/>
  <c r="G104" i="37"/>
  <c r="E104" i="37"/>
  <c r="B147" i="37"/>
  <c r="AY144" i="36"/>
  <c r="CN104" i="37"/>
  <c r="C104" i="37"/>
  <c r="CL104" i="37"/>
  <c r="FN61" i="37"/>
  <c r="FI61" i="37"/>
  <c r="FD61" i="37"/>
  <c r="EZ61" i="37"/>
  <c r="EV61" i="37"/>
  <c r="DZ61" i="37"/>
  <c r="EJ62" i="37"/>
  <c r="GG105" i="37"/>
  <c r="I105" i="37"/>
  <c r="G105" i="37"/>
  <c r="E105" i="37"/>
  <c r="B148" i="37"/>
  <c r="AY145" i="36"/>
  <c r="CN105" i="37"/>
  <c r="C105" i="37"/>
  <c r="CL105" i="37"/>
  <c r="FN62" i="37"/>
  <c r="FI62" i="37"/>
  <c r="FD62" i="37"/>
  <c r="EZ62" i="37"/>
  <c r="EV62" i="37"/>
  <c r="DZ62" i="37"/>
  <c r="EJ63" i="37"/>
  <c r="GG106" i="37"/>
  <c r="I106" i="37"/>
  <c r="G106" i="37"/>
  <c r="E106" i="37"/>
  <c r="B149" i="37"/>
  <c r="AY146" i="36"/>
  <c r="CN106" i="37"/>
  <c r="C106" i="37"/>
  <c r="CL106" i="37"/>
  <c r="FN63" i="37"/>
  <c r="FI63" i="37"/>
  <c r="FD63" i="37"/>
  <c r="EZ63" i="37"/>
  <c r="EV63" i="37"/>
  <c r="DZ63" i="37"/>
  <c r="EJ64" i="37"/>
  <c r="GG107" i="37"/>
  <c r="I107" i="37"/>
  <c r="G107" i="37"/>
  <c r="E107" i="37"/>
  <c r="B150" i="37"/>
  <c r="AY147" i="36"/>
  <c r="CN107" i="37"/>
  <c r="C107" i="37"/>
  <c r="CL107" i="37"/>
  <c r="FN64" i="37"/>
  <c r="FI64" i="37"/>
  <c r="FD64" i="37"/>
  <c r="EZ64" i="37"/>
  <c r="EV64" i="37"/>
  <c r="DZ64" i="37"/>
  <c r="EJ65" i="37"/>
  <c r="GG108" i="37"/>
  <c r="I108" i="37"/>
  <c r="G108" i="37"/>
  <c r="E108" i="37"/>
  <c r="B151" i="37"/>
  <c r="AY148" i="36"/>
  <c r="CN108" i="37"/>
  <c r="C108" i="37"/>
  <c r="CL108" i="37"/>
  <c r="FN65" i="37"/>
  <c r="FI65" i="37"/>
  <c r="FD65" i="37"/>
  <c r="EZ65" i="37"/>
  <c r="EV65" i="37"/>
  <c r="DZ65" i="37"/>
  <c r="EJ66" i="37"/>
  <c r="GG109" i="37"/>
  <c r="I109" i="37"/>
  <c r="G109" i="37"/>
  <c r="E109" i="37"/>
  <c r="B152" i="37"/>
  <c r="AY149" i="36"/>
  <c r="CN109" i="37"/>
  <c r="C109" i="37"/>
  <c r="CL109" i="37"/>
  <c r="FN66" i="37"/>
  <c r="FI66" i="37"/>
  <c r="FD66" i="37"/>
  <c r="EZ66" i="37"/>
  <c r="EV66" i="37"/>
  <c r="DZ66" i="37"/>
  <c r="EH68" i="37"/>
  <c r="GF111" i="37"/>
  <c r="H111" i="37"/>
  <c r="F111" i="37"/>
  <c r="D111" i="37"/>
  <c r="G154" i="37"/>
  <c r="CM111" i="37"/>
  <c r="B111" i="37"/>
  <c r="CK111" i="37"/>
  <c r="B68" i="37"/>
  <c r="FC65" i="36"/>
  <c r="F68" i="37"/>
  <c r="FL68" i="37"/>
  <c r="FF68" i="37"/>
  <c r="FB68" i="37"/>
  <c r="EX68" i="37"/>
  <c r="EH69" i="37"/>
  <c r="GF112" i="37"/>
  <c r="H112" i="37"/>
  <c r="F112" i="37"/>
  <c r="D112" i="37"/>
  <c r="G155" i="37"/>
  <c r="CM112" i="37"/>
  <c r="B112" i="37"/>
  <c r="CK112" i="37"/>
  <c r="B69" i="37"/>
  <c r="FC66" i="36"/>
  <c r="F69" i="37"/>
  <c r="FL69" i="37"/>
  <c r="FF69" i="37"/>
  <c r="FB69" i="37"/>
  <c r="EX69" i="37"/>
  <c r="EH70" i="37"/>
  <c r="GF113" i="37"/>
  <c r="H113" i="37"/>
  <c r="F113" i="37"/>
  <c r="D113" i="37"/>
  <c r="G156" i="37"/>
  <c r="CM113" i="37"/>
  <c r="B113" i="37"/>
  <c r="CK113" i="37"/>
  <c r="B70" i="37"/>
  <c r="FC67" i="36"/>
  <c r="F70" i="37"/>
  <c r="FL70" i="37"/>
  <c r="FF70" i="37"/>
  <c r="FB70" i="37"/>
  <c r="EX70" i="37"/>
  <c r="EH71" i="37"/>
  <c r="GF114" i="37"/>
  <c r="H114" i="37"/>
  <c r="F114" i="37"/>
  <c r="D114" i="37"/>
  <c r="G157" i="37"/>
  <c r="CM114" i="37"/>
  <c r="B114" i="37"/>
  <c r="CK114" i="37"/>
  <c r="B71" i="37"/>
  <c r="FC68" i="36"/>
  <c r="F71" i="37"/>
  <c r="FL71" i="37"/>
  <c r="FF71" i="37"/>
  <c r="FB71" i="37"/>
  <c r="EX71" i="37"/>
  <c r="EH72" i="37"/>
  <c r="GF115" i="37"/>
  <c r="H115" i="37"/>
  <c r="F115" i="37"/>
  <c r="D115" i="37"/>
  <c r="G158" i="37"/>
  <c r="CM115" i="37"/>
  <c r="B115" i="37"/>
  <c r="CK115" i="37"/>
  <c r="B72" i="37"/>
  <c r="FC69" i="36"/>
  <c r="F72" i="37"/>
  <c r="FL72" i="37"/>
  <c r="FF72" i="37"/>
  <c r="FB72" i="37"/>
  <c r="EX72" i="37"/>
  <c r="EH73" i="37"/>
  <c r="GF116" i="37"/>
  <c r="H116" i="37"/>
  <c r="F116" i="37"/>
  <c r="D116" i="37"/>
  <c r="G159" i="37"/>
  <c r="CM116" i="37"/>
  <c r="B116" i="37"/>
  <c r="CK116" i="37"/>
  <c r="B73" i="37"/>
  <c r="FC70" i="36"/>
  <c r="F73" i="37"/>
  <c r="FL73" i="37"/>
  <c r="FF73" i="37"/>
  <c r="FB73" i="37"/>
  <c r="EX73" i="37"/>
  <c r="EH74" i="37"/>
  <c r="GF117" i="37"/>
  <c r="H117" i="37"/>
  <c r="F117" i="37"/>
  <c r="D117" i="37"/>
  <c r="G160" i="37"/>
  <c r="CM117" i="37"/>
  <c r="B117" i="37"/>
  <c r="CK117" i="37"/>
  <c r="B74" i="37"/>
  <c r="FC71" i="36"/>
  <c r="F74" i="37"/>
  <c r="FL74" i="37"/>
  <c r="FF74" i="37"/>
  <c r="FB74" i="37"/>
  <c r="EX74" i="37"/>
  <c r="EH75" i="37"/>
  <c r="GF118" i="37"/>
  <c r="H118" i="37"/>
  <c r="F118" i="37"/>
  <c r="D118" i="37"/>
  <c r="G161" i="37"/>
  <c r="CM118" i="37"/>
  <c r="B118" i="37"/>
  <c r="CK118" i="37"/>
  <c r="B75" i="37"/>
  <c r="FC72" i="36"/>
  <c r="F75" i="37"/>
  <c r="FL75" i="37"/>
  <c r="FF75" i="37"/>
  <c r="FB75" i="37"/>
  <c r="EX75" i="37"/>
  <c r="EH76" i="37"/>
  <c r="GF119" i="37"/>
  <c r="H119" i="37"/>
  <c r="F119" i="37"/>
  <c r="D119" i="37"/>
  <c r="G162" i="37"/>
  <c r="CM119" i="37"/>
  <c r="B119" i="37"/>
  <c r="CK119" i="37"/>
  <c r="B76" i="37"/>
  <c r="FC73" i="36"/>
  <c r="F76" i="37"/>
  <c r="FL76" i="37"/>
  <c r="FF76" i="37"/>
  <c r="FB76" i="37"/>
  <c r="EX76" i="37"/>
  <c r="EH77" i="37"/>
  <c r="GF120" i="37"/>
  <c r="H120" i="37"/>
  <c r="F120" i="37"/>
  <c r="D120" i="37"/>
  <c r="G163" i="37"/>
  <c r="CM120" i="37"/>
  <c r="B120" i="37"/>
  <c r="CK120" i="37"/>
  <c r="B77" i="37"/>
  <c r="FC74" i="36"/>
  <c r="F77" i="37"/>
  <c r="FL77" i="37"/>
  <c r="FF77" i="37"/>
  <c r="FB77" i="37"/>
  <c r="EX77" i="37"/>
  <c r="EH80" i="37"/>
  <c r="GF123" i="37"/>
  <c r="H123" i="37"/>
  <c r="F123" i="37"/>
  <c r="D123" i="37"/>
  <c r="G166" i="37"/>
  <c r="CM123" i="37"/>
  <c r="B123" i="37"/>
  <c r="CK123" i="37"/>
  <c r="B80" i="37"/>
  <c r="FC77" i="36"/>
  <c r="F80" i="37"/>
  <c r="FL80" i="37"/>
  <c r="FF80" i="37"/>
  <c r="FB80" i="37"/>
  <c r="EX80" i="37"/>
  <c r="EH81" i="37"/>
  <c r="GF124" i="37"/>
  <c r="H124" i="37"/>
  <c r="F124" i="37"/>
  <c r="D124" i="37"/>
  <c r="G167" i="37"/>
  <c r="CM124" i="37"/>
  <c r="B124" i="37"/>
  <c r="CK124" i="37"/>
  <c r="B81" i="37"/>
  <c r="FC78" i="36"/>
  <c r="F81" i="37"/>
  <c r="FL81" i="37"/>
  <c r="FF81" i="37"/>
  <c r="FB81" i="37"/>
  <c r="EX81" i="37"/>
  <c r="EH82" i="37"/>
  <c r="GF125" i="37"/>
  <c r="H125" i="37"/>
  <c r="F125" i="37"/>
  <c r="D125" i="37"/>
  <c r="G168" i="37"/>
  <c r="CM125" i="37"/>
  <c r="B125" i="37"/>
  <c r="CK125" i="37"/>
  <c r="B82" i="37"/>
  <c r="FC79" i="36"/>
  <c r="F82" i="37"/>
  <c r="FL82" i="37"/>
  <c r="FF82" i="37"/>
  <c r="FB82" i="37"/>
  <c r="EX82" i="37"/>
  <c r="EH83" i="37"/>
  <c r="GF126" i="37"/>
  <c r="H126" i="37"/>
  <c r="F126" i="37"/>
  <c r="D126" i="37"/>
  <c r="G169" i="37"/>
  <c r="CM126" i="37"/>
  <c r="B126" i="37"/>
  <c r="CK126" i="37"/>
  <c r="B83" i="37"/>
  <c r="FC80" i="36"/>
  <c r="F83" i="37"/>
  <c r="FL83" i="37"/>
  <c r="FF83" i="37"/>
  <c r="FB83" i="37"/>
  <c r="EX83" i="37"/>
  <c r="EH84" i="37"/>
  <c r="GF127" i="37"/>
  <c r="H127" i="37"/>
  <c r="F127" i="37"/>
  <c r="D127" i="37"/>
  <c r="G170" i="37"/>
  <c r="CM127" i="37"/>
  <c r="B127" i="37"/>
  <c r="CK127" i="37"/>
  <c r="B84" i="37"/>
  <c r="FC81" i="36"/>
  <c r="F84" i="37"/>
  <c r="FL84" i="37"/>
  <c r="FF84" i="37"/>
  <c r="FB84" i="37"/>
  <c r="EX84" i="37"/>
  <c r="EH85" i="37"/>
  <c r="GF128" i="37"/>
  <c r="H128" i="37"/>
  <c r="F128" i="37"/>
  <c r="D128" i="37"/>
  <c r="G171" i="37"/>
  <c r="CM128" i="37"/>
  <c r="B128" i="37"/>
  <c r="CK128" i="37"/>
  <c r="B85" i="37"/>
  <c r="FC82" i="36"/>
  <c r="F85" i="37"/>
  <c r="FL85" i="37"/>
  <c r="FF85" i="37"/>
  <c r="FB85" i="37"/>
  <c r="EX85" i="37"/>
  <c r="EH86" i="37"/>
  <c r="GF129" i="37"/>
  <c r="H129" i="37"/>
  <c r="F129" i="37"/>
  <c r="D129" i="37"/>
  <c r="G172" i="37"/>
  <c r="CM129" i="37"/>
  <c r="B129" i="37"/>
  <c r="CK129" i="37"/>
  <c r="B86" i="37"/>
  <c r="FC83" i="36"/>
  <c r="F86" i="37"/>
  <c r="FL86" i="37"/>
  <c r="FF86" i="37"/>
  <c r="FB86" i="37"/>
  <c r="EX86" i="37"/>
  <c r="EH87" i="37"/>
  <c r="GF130" i="37"/>
  <c r="H130" i="37"/>
  <c r="F130" i="37"/>
  <c r="D130" i="37"/>
  <c r="G173" i="37"/>
  <c r="CM130" i="37"/>
  <c r="B130" i="37"/>
  <c r="CK130" i="37"/>
  <c r="B87" i="37"/>
  <c r="FC84" i="36"/>
  <c r="F87" i="37"/>
  <c r="FL87" i="37"/>
  <c r="FF87" i="37"/>
  <c r="FB87" i="37"/>
  <c r="EX87" i="37"/>
  <c r="E88" i="37"/>
  <c r="F88" i="37"/>
  <c r="FG88" i="37"/>
  <c r="FI88" i="37"/>
  <c r="ER88" i="37"/>
  <c r="EP88" i="37"/>
  <c r="EN88" i="37"/>
  <c r="EL88" i="37"/>
  <c r="EF88" i="37"/>
  <c r="GG132" i="37"/>
  <c r="I132" i="37"/>
  <c r="G132" i="37"/>
  <c r="E132" i="37"/>
  <c r="CN132" i="37"/>
  <c r="C132" i="37"/>
  <c r="CL132" i="37"/>
  <c r="ES90" i="37"/>
  <c r="EQ90" i="37"/>
  <c r="EO90" i="37"/>
  <c r="EM90" i="37"/>
  <c r="IP100" i="37"/>
  <c r="IM100" i="37"/>
  <c r="IK100" i="37"/>
  <c r="HT100" i="37"/>
  <c r="HR100" i="37"/>
  <c r="HP100" i="37"/>
  <c r="HN100" i="37"/>
  <c r="HL100" i="37"/>
  <c r="HI100" i="37"/>
  <c r="HG100" i="37"/>
  <c r="HC100" i="37"/>
  <c r="CG97" i="36"/>
  <c r="IP101" i="37"/>
  <c r="IM101" i="37"/>
  <c r="IK101" i="37"/>
  <c r="HT101" i="37"/>
  <c r="HR101" i="37"/>
  <c r="HP101" i="37"/>
  <c r="HN101" i="37"/>
  <c r="HL101" i="37"/>
  <c r="HI101" i="37"/>
  <c r="HG101" i="37"/>
  <c r="HC101" i="37"/>
  <c r="CG98" i="36"/>
  <c r="IP102" i="37"/>
  <c r="IM102" i="37"/>
  <c r="IK102" i="37"/>
  <c r="HT102" i="37"/>
  <c r="HR102" i="37"/>
  <c r="HP102" i="37"/>
  <c r="HN102" i="37"/>
  <c r="HL102" i="37"/>
  <c r="HI102" i="37"/>
  <c r="HG102" i="37"/>
  <c r="HC102" i="37"/>
  <c r="CG99" i="36"/>
  <c r="IP103" i="37"/>
  <c r="IM103" i="37"/>
  <c r="IK103" i="37"/>
  <c r="HT103" i="37"/>
  <c r="HR103" i="37"/>
  <c r="HP103" i="37"/>
  <c r="HN103" i="37"/>
  <c r="HL103" i="37"/>
  <c r="HI103" i="37"/>
  <c r="HG103" i="37"/>
  <c r="HC103" i="37"/>
  <c r="CG100" i="36"/>
  <c r="IP104" i="37"/>
  <c r="IM104" i="37"/>
  <c r="IK104" i="37"/>
  <c r="HT104" i="37"/>
  <c r="HR104" i="37"/>
  <c r="HP104" i="37"/>
  <c r="HN104" i="37"/>
  <c r="HL104" i="37"/>
  <c r="HI104" i="37"/>
  <c r="HG104" i="37"/>
  <c r="HC104" i="37"/>
  <c r="CG101" i="36"/>
  <c r="IP105" i="37"/>
  <c r="IM105" i="37"/>
  <c r="IK105" i="37"/>
  <c r="HT105" i="37"/>
  <c r="HR105" i="37"/>
  <c r="HP105" i="37"/>
  <c r="HN105" i="37"/>
  <c r="HL105" i="37"/>
  <c r="HI105" i="37"/>
  <c r="HG105" i="37"/>
  <c r="HC105" i="37"/>
  <c r="CG102" i="36"/>
  <c r="IP106" i="37"/>
  <c r="IM106" i="37"/>
  <c r="IK106" i="37"/>
  <c r="HT106" i="37"/>
  <c r="HR106" i="37"/>
  <c r="HP106" i="37"/>
  <c r="HN106" i="37"/>
  <c r="HL106" i="37"/>
  <c r="HI106" i="37"/>
  <c r="HG106" i="37"/>
  <c r="HC106" i="37"/>
  <c r="CG103" i="36"/>
  <c r="IP107" i="37"/>
  <c r="IM107" i="37"/>
  <c r="IK107" i="37"/>
  <c r="HT107" i="37"/>
  <c r="HR107" i="37"/>
  <c r="HP107" i="37"/>
  <c r="HN107" i="37"/>
  <c r="HL107" i="37"/>
  <c r="HI107" i="37"/>
  <c r="HG107" i="37"/>
  <c r="HC107" i="37"/>
  <c r="CG104" i="36"/>
  <c r="IP108" i="37"/>
  <c r="IM108" i="37"/>
  <c r="IK108" i="37"/>
  <c r="HT108" i="37"/>
  <c r="HR108" i="37"/>
  <c r="HP108" i="37"/>
  <c r="HN108" i="37"/>
  <c r="HL108" i="37"/>
  <c r="HI108" i="37"/>
  <c r="HG108" i="37"/>
  <c r="HC108" i="37"/>
  <c r="CG105" i="36"/>
  <c r="IP109" i="37"/>
  <c r="IM109" i="37"/>
  <c r="IK109" i="37"/>
  <c r="HT109" i="37"/>
  <c r="HR109" i="37"/>
  <c r="HP109" i="37"/>
  <c r="HN109" i="37"/>
  <c r="HL109" i="37"/>
  <c r="HI109" i="37"/>
  <c r="HG109" i="37"/>
  <c r="HC109" i="37"/>
  <c r="CG106" i="36"/>
  <c r="IS111" i="37"/>
  <c r="JY111" i="37"/>
  <c r="JW111" i="37"/>
  <c r="JU111" i="37"/>
  <c r="JS111" i="37"/>
  <c r="AX108" i="36"/>
  <c r="HA111" i="37"/>
  <c r="GT111" i="37"/>
  <c r="GR111" i="37"/>
  <c r="GP111" i="37"/>
  <c r="GM111" i="37"/>
  <c r="GK111" i="37"/>
  <c r="GI111" i="37"/>
  <c r="O111" i="37"/>
  <c r="M111" i="37"/>
  <c r="K111" i="37"/>
  <c r="IS112" i="37"/>
  <c r="JY112" i="37"/>
  <c r="JW112" i="37"/>
  <c r="JU112" i="37"/>
  <c r="JS112" i="37"/>
  <c r="AX109" i="36"/>
  <c r="HA112" i="37"/>
  <c r="GT112" i="37"/>
  <c r="GR112" i="37"/>
  <c r="GP112" i="37"/>
  <c r="GM112" i="37"/>
  <c r="GK112" i="37"/>
  <c r="GI112" i="37"/>
  <c r="O112" i="37"/>
  <c r="M112" i="37"/>
  <c r="K112" i="37"/>
  <c r="IS113" i="37"/>
  <c r="JY113" i="37"/>
  <c r="JW113" i="37"/>
  <c r="JU113" i="37"/>
  <c r="JS113" i="37"/>
  <c r="AX110" i="36"/>
  <c r="HA113" i="37"/>
  <c r="GT113" i="37"/>
  <c r="GR113" i="37"/>
  <c r="GP113" i="37"/>
  <c r="GM113" i="37"/>
  <c r="GK113" i="37"/>
  <c r="GI113" i="37"/>
  <c r="O113" i="37"/>
  <c r="M113" i="37"/>
  <c r="K113" i="37"/>
  <c r="IS114" i="37"/>
  <c r="JY114" i="37"/>
  <c r="JW114" i="37"/>
  <c r="JU114" i="37"/>
  <c r="JS114" i="37"/>
  <c r="AX111" i="36"/>
  <c r="HA114" i="37"/>
  <c r="GT114" i="37"/>
  <c r="GR114" i="37"/>
  <c r="GP114" i="37"/>
  <c r="GM114" i="37"/>
  <c r="GK114" i="37"/>
  <c r="GI114" i="37"/>
  <c r="O114" i="37"/>
  <c r="M114" i="37"/>
  <c r="K114" i="37"/>
  <c r="IS115" i="37"/>
  <c r="JY115" i="37"/>
  <c r="JW115" i="37"/>
  <c r="JU115" i="37"/>
  <c r="JS115" i="37"/>
  <c r="AX112" i="36"/>
  <c r="HA115" i="37"/>
  <c r="GT115" i="37"/>
  <c r="GR115" i="37"/>
  <c r="GP115" i="37"/>
  <c r="GM115" i="37"/>
  <c r="GK115" i="37"/>
  <c r="GI115" i="37"/>
  <c r="O115" i="37"/>
  <c r="M115" i="37"/>
  <c r="K115" i="37"/>
  <c r="IS116" i="37"/>
  <c r="JY116" i="37"/>
  <c r="JW116" i="37"/>
  <c r="JU116" i="37"/>
  <c r="JS116" i="37"/>
  <c r="AX113" i="36"/>
  <c r="HA116" i="37"/>
  <c r="GT116" i="37"/>
  <c r="GR116" i="37"/>
  <c r="GP116" i="37"/>
  <c r="GM116" i="37"/>
  <c r="GK116" i="37"/>
  <c r="GI116" i="37"/>
  <c r="O116" i="37"/>
  <c r="M116" i="37"/>
  <c r="K116" i="37"/>
  <c r="IS117" i="37"/>
  <c r="JY117" i="37"/>
  <c r="JW117" i="37"/>
  <c r="JU117" i="37"/>
  <c r="JS117" i="37"/>
  <c r="AX114" i="36"/>
  <c r="HA117" i="37"/>
  <c r="GT117" i="37"/>
  <c r="GR117" i="37"/>
  <c r="GP117" i="37"/>
  <c r="GM117" i="37"/>
  <c r="GK117" i="37"/>
  <c r="GI117" i="37"/>
  <c r="O117" i="37"/>
  <c r="M117" i="37"/>
  <c r="K117" i="37"/>
  <c r="IS118" i="37"/>
  <c r="JY118" i="37"/>
  <c r="JW118" i="37"/>
  <c r="JU118" i="37"/>
  <c r="JS118" i="37"/>
  <c r="AX115" i="36"/>
  <c r="HA118" i="37"/>
  <c r="GT118" i="37"/>
  <c r="GR118" i="37"/>
  <c r="GP118" i="37"/>
  <c r="GM118" i="37"/>
  <c r="GK118" i="37"/>
  <c r="GI118" i="37"/>
  <c r="O118" i="37"/>
  <c r="M118" i="37"/>
  <c r="K118" i="37"/>
  <c r="IS119" i="37"/>
  <c r="JY119" i="37"/>
  <c r="JW119" i="37"/>
  <c r="JU119" i="37"/>
  <c r="JS119" i="37"/>
  <c r="AX116" i="36"/>
  <c r="HA119" i="37"/>
  <c r="GT119" i="37"/>
  <c r="GR119" i="37"/>
  <c r="GP119" i="37"/>
  <c r="GM119" i="37"/>
  <c r="GK119" i="37"/>
  <c r="GI119" i="37"/>
  <c r="O119" i="37"/>
  <c r="M119" i="37"/>
  <c r="K119" i="37"/>
  <c r="IS120" i="37"/>
  <c r="JY120" i="37"/>
  <c r="JW120" i="37"/>
  <c r="JU120" i="37"/>
  <c r="JS120" i="37"/>
  <c r="AX117" i="36"/>
  <c r="HA120" i="37"/>
  <c r="GT120" i="37"/>
  <c r="GR120" i="37"/>
  <c r="GP120" i="37"/>
  <c r="GM120" i="37"/>
  <c r="GK120" i="37"/>
  <c r="GI120" i="37"/>
  <c r="O120" i="37"/>
  <c r="M120" i="37"/>
  <c r="K120" i="37"/>
  <c r="IR123" i="37"/>
  <c r="IT123" i="37"/>
  <c r="JZ123" i="37"/>
  <c r="JX123" i="37"/>
  <c r="JT123" i="37"/>
  <c r="GZ123" i="37"/>
  <c r="GS123" i="37"/>
  <c r="GQ123" i="37"/>
  <c r="GO123" i="37"/>
  <c r="GL123" i="37"/>
  <c r="GJ123" i="37"/>
  <c r="GH123" i="37"/>
  <c r="N123" i="37"/>
  <c r="L123" i="37"/>
  <c r="J123" i="37"/>
  <c r="IR124" i="37"/>
  <c r="IT124" i="37"/>
  <c r="JZ124" i="37"/>
  <c r="JX124" i="37"/>
  <c r="JT124" i="37"/>
  <c r="GZ124" i="37"/>
  <c r="GS124" i="37"/>
  <c r="GQ124" i="37"/>
  <c r="GO124" i="37"/>
  <c r="GL124" i="37"/>
  <c r="GJ124" i="37"/>
  <c r="GH124" i="37"/>
  <c r="N124" i="37"/>
  <c r="L124" i="37"/>
  <c r="J124" i="37"/>
  <c r="IR125" i="37"/>
  <c r="IT125" i="37"/>
  <c r="JZ125" i="37"/>
  <c r="JX125" i="37"/>
  <c r="JT125" i="37"/>
  <c r="GZ125" i="37"/>
  <c r="GS125" i="37"/>
  <c r="GQ125" i="37"/>
  <c r="GO125" i="37"/>
  <c r="GL125" i="37"/>
  <c r="GJ125" i="37"/>
  <c r="GH125" i="37"/>
  <c r="N125" i="37"/>
  <c r="L125" i="37"/>
  <c r="J125" i="37"/>
  <c r="IR126" i="37"/>
  <c r="IT126" i="37"/>
  <c r="JZ126" i="37"/>
  <c r="JX126" i="37"/>
  <c r="JT126" i="37"/>
  <c r="GZ126" i="37"/>
  <c r="GS126" i="37"/>
  <c r="GQ126" i="37"/>
  <c r="GO126" i="37"/>
  <c r="GL126" i="37"/>
  <c r="GJ126" i="37"/>
  <c r="GH126" i="37"/>
  <c r="N126" i="37"/>
  <c r="L126" i="37"/>
  <c r="J126" i="37"/>
  <c r="IR127" i="37"/>
  <c r="IT127" i="37"/>
  <c r="JZ127" i="37"/>
  <c r="JX127" i="37"/>
  <c r="JT127" i="37"/>
  <c r="GZ127" i="37"/>
  <c r="GS127" i="37"/>
  <c r="GQ127" i="37"/>
  <c r="GO127" i="37"/>
  <c r="GL127" i="37"/>
  <c r="GJ127" i="37"/>
  <c r="GH127" i="37"/>
  <c r="N127" i="37"/>
  <c r="L127" i="37"/>
  <c r="J127" i="37"/>
  <c r="IR128" i="37"/>
  <c r="IT128" i="37"/>
  <c r="JZ128" i="37"/>
  <c r="JX128" i="37"/>
  <c r="JT128" i="37"/>
  <c r="GZ128" i="37"/>
  <c r="GS128" i="37"/>
  <c r="GQ128" i="37"/>
  <c r="GO128" i="37"/>
  <c r="GL128" i="37"/>
  <c r="GJ128" i="37"/>
  <c r="GH128" i="37"/>
  <c r="N128" i="37"/>
  <c r="L128" i="37"/>
  <c r="J128" i="37"/>
  <c r="IR129" i="37"/>
  <c r="IT129" i="37"/>
  <c r="JZ129" i="37"/>
  <c r="JX129" i="37"/>
  <c r="JT129" i="37"/>
  <c r="GZ129" i="37"/>
  <c r="GS129" i="37"/>
  <c r="GQ129" i="37"/>
  <c r="GO129" i="37"/>
  <c r="GL129" i="37"/>
  <c r="GJ129" i="37"/>
  <c r="GH129" i="37"/>
  <c r="N129" i="37"/>
  <c r="L129" i="37"/>
  <c r="J129" i="37"/>
  <c r="IR130" i="37"/>
  <c r="IT130" i="37"/>
  <c r="JZ130" i="37"/>
  <c r="JX130" i="37"/>
  <c r="JT130" i="37"/>
  <c r="GZ130" i="37"/>
  <c r="GS130" i="37"/>
  <c r="GQ130" i="37"/>
  <c r="GO130" i="37"/>
  <c r="GL130" i="37"/>
  <c r="GJ130" i="37"/>
  <c r="GH130" i="37"/>
  <c r="N130" i="37"/>
  <c r="L130" i="37"/>
  <c r="J130" i="37"/>
  <c r="IR131" i="37"/>
  <c r="IT131" i="37"/>
  <c r="JZ131" i="37"/>
  <c r="JX131" i="37"/>
  <c r="JT131" i="37"/>
  <c r="GZ131" i="37"/>
  <c r="GS131" i="37"/>
  <c r="GQ131" i="37"/>
  <c r="GO131" i="37"/>
  <c r="GL131" i="37"/>
  <c r="GJ131" i="37"/>
  <c r="GH131" i="37"/>
  <c r="N131" i="37"/>
  <c r="L131" i="37"/>
  <c r="J131" i="37"/>
  <c r="IR132" i="37"/>
  <c r="IT132" i="37"/>
  <c r="JZ132" i="37"/>
  <c r="JX132" i="37"/>
  <c r="JT132" i="37"/>
  <c r="GZ132" i="37"/>
  <c r="GS132" i="37"/>
  <c r="GQ132" i="37"/>
  <c r="GO132" i="37"/>
  <c r="GL132" i="37"/>
  <c r="GJ132" i="37"/>
  <c r="GH132" i="37"/>
  <c r="N132" i="37"/>
  <c r="L132" i="37"/>
  <c r="J132" i="37"/>
  <c r="IR133" i="37"/>
  <c r="IT133" i="37"/>
  <c r="JZ133" i="37"/>
  <c r="JX133" i="37"/>
  <c r="JT133" i="37"/>
  <c r="GZ133" i="37"/>
  <c r="GS133" i="37"/>
  <c r="GQ133" i="37"/>
  <c r="GO133" i="37"/>
  <c r="GL133" i="37"/>
  <c r="GJ133" i="37"/>
  <c r="GH133" i="37"/>
  <c r="N133" i="37"/>
  <c r="L133" i="37"/>
  <c r="J133" i="37"/>
  <c r="AQ186" i="37"/>
  <c r="R140" i="36"/>
  <c r="AC14" i="37"/>
  <c r="Y14" i="37"/>
  <c r="DQ140" i="36"/>
  <c r="H14" i="37"/>
  <c r="EW140" i="36"/>
  <c r="KC100" i="37"/>
  <c r="AQ187" i="37"/>
  <c r="R141" i="36"/>
  <c r="AC15" i="37"/>
  <c r="Y15" i="37"/>
  <c r="DQ141" i="36"/>
  <c r="H15" i="37"/>
  <c r="EW141" i="36"/>
  <c r="KC101" i="37"/>
  <c r="AQ188" i="37"/>
  <c r="R142" i="36"/>
  <c r="AC16" i="37"/>
  <c r="Y16" i="37"/>
  <c r="DQ142" i="36"/>
  <c r="H16" i="37"/>
  <c r="EW142" i="36"/>
  <c r="KC102" i="37"/>
  <c r="AQ189" i="37"/>
  <c r="R143" i="36"/>
  <c r="AC17" i="37"/>
  <c r="Y17" i="37"/>
  <c r="DQ143" i="36"/>
  <c r="H17" i="37"/>
  <c r="EW143" i="36"/>
  <c r="KC103" i="37"/>
  <c r="AQ190" i="37"/>
  <c r="R144" i="36"/>
  <c r="AC18" i="37"/>
  <c r="Y18" i="37"/>
  <c r="DQ144" i="36"/>
  <c r="H18" i="37"/>
  <c r="EW144" i="36"/>
  <c r="KC104" i="37"/>
  <c r="AQ191" i="37"/>
  <c r="R145" i="36"/>
  <c r="AC19" i="37"/>
  <c r="Y19" i="37"/>
  <c r="DQ145" i="36"/>
  <c r="H19" i="37"/>
  <c r="EW145" i="36"/>
  <c r="KC105" i="37"/>
  <c r="AQ192" i="37"/>
  <c r="R146" i="36"/>
  <c r="AC20" i="37"/>
  <c r="Y20" i="37"/>
  <c r="DQ146" i="36"/>
  <c r="H20" i="37"/>
  <c r="EW146" i="36"/>
  <c r="KC106" i="37"/>
  <c r="AQ193" i="37"/>
  <c r="R147" i="36"/>
  <c r="AC21" i="37"/>
  <c r="Y21" i="37"/>
  <c r="DQ147" i="36"/>
  <c r="H21" i="37"/>
  <c r="EW147" i="36"/>
  <c r="KC107" i="37"/>
  <c r="AQ194" i="37"/>
  <c r="R148" i="36"/>
  <c r="AC22" i="37"/>
  <c r="Y22" i="37"/>
  <c r="DQ148" i="36"/>
  <c r="H22" i="37"/>
  <c r="EW148" i="36"/>
  <c r="KC108" i="37"/>
  <c r="AQ195" i="37"/>
  <c r="R149" i="36"/>
  <c r="AC23" i="37"/>
  <c r="Y23" i="37"/>
  <c r="DQ149" i="36"/>
  <c r="H23" i="37"/>
  <c r="EW149" i="36"/>
  <c r="KC109" i="37"/>
  <c r="AQ197" i="37"/>
  <c r="R151" i="36"/>
  <c r="AC25" i="37"/>
  <c r="AC35" i="37" s="1"/>
  <c r="Y25" i="37"/>
  <c r="DQ151" i="36"/>
  <c r="H25" i="37"/>
  <c r="EW151" i="36"/>
  <c r="KC111" i="37"/>
  <c r="AQ198" i="37"/>
  <c r="R152" i="36"/>
  <c r="AC26" i="37"/>
  <c r="Y26" i="37"/>
  <c r="DQ152" i="36"/>
  <c r="H26" i="37"/>
  <c r="EW152" i="36"/>
  <c r="KC112" i="37"/>
  <c r="AQ199" i="37"/>
  <c r="R153" i="36"/>
  <c r="KI100" i="37"/>
  <c r="KG100" i="37"/>
  <c r="DY183" i="36"/>
  <c r="CN186" i="37"/>
  <c r="AV230" i="37"/>
  <c r="M184" i="36"/>
  <c r="FT58" i="37"/>
  <c r="AT187" i="37"/>
  <c r="AU59" i="37"/>
  <c r="KM102" i="37"/>
  <c r="KH102" i="37"/>
  <c r="CM188" i="37"/>
  <c r="AP232" i="37"/>
  <c r="JP103" i="37"/>
  <c r="KI103" i="37"/>
  <c r="BF189" i="37"/>
  <c r="FO186" i="36"/>
  <c r="AS189" i="37"/>
  <c r="GV186" i="36"/>
  <c r="AV233" i="37"/>
  <c r="M187" i="36"/>
  <c r="JL104" i="37"/>
  <c r="KV104" i="37"/>
  <c r="JQ104" i="37"/>
  <c r="KM104" i="37"/>
  <c r="CN190" i="37"/>
  <c r="CK190" i="37"/>
  <c r="AX190" i="37"/>
  <c r="FZ187" i="36"/>
  <c r="JN105" i="37"/>
  <c r="KU105" i="37"/>
  <c r="BF191" i="37"/>
  <c r="FO188" i="36"/>
  <c r="AU191" i="37"/>
  <c r="GK188" i="36"/>
  <c r="JN106" i="37"/>
  <c r="KO106" i="37"/>
  <c r="BV189" i="36"/>
  <c r="CP192" i="37"/>
  <c r="KI107" i="37"/>
  <c r="BF193" i="37"/>
  <c r="FO190" i="36"/>
  <c r="AS193" i="37"/>
  <c r="GV190" i="36"/>
  <c r="AV237" i="37"/>
  <c r="M191" i="36"/>
  <c r="JL108" i="37"/>
  <c r="KV108" i="37"/>
  <c r="JQ108" i="37"/>
  <c r="KM108" i="37"/>
  <c r="CN194" i="37"/>
  <c r="CK194" i="37"/>
  <c r="AX194" i="37"/>
  <c r="FZ191" i="36"/>
  <c r="JN109" i="37"/>
  <c r="KU109" i="37"/>
  <c r="BF195" i="37"/>
  <c r="FO192" i="36"/>
  <c r="AU195" i="37"/>
  <c r="GK192" i="36"/>
  <c r="JN111" i="37"/>
  <c r="KO111" i="37"/>
  <c r="BV194" i="36"/>
  <c r="CN197" i="37"/>
  <c r="AT197" i="37"/>
  <c r="AR197" i="37"/>
  <c r="JP112" i="37"/>
  <c r="KL112" i="37"/>
  <c r="DH195" i="36"/>
  <c r="KI112" i="37"/>
  <c r="CQ198" i="37"/>
  <c r="CM198" i="37"/>
  <c r="AT198" i="37"/>
  <c r="JN113" i="37"/>
  <c r="JM113" i="37"/>
  <c r="JP113" i="37"/>
  <c r="FT70" i="37"/>
  <c r="CO199" i="37"/>
  <c r="BF199" i="37"/>
  <c r="FO196" i="36"/>
  <c r="KL114" i="37"/>
  <c r="DH197" i="36"/>
  <c r="CP200" i="37"/>
  <c r="CN200" i="37"/>
  <c r="CL200" i="37"/>
  <c r="AW200" i="37"/>
  <c r="AR200" i="37"/>
  <c r="JL115" i="37"/>
  <c r="KQ115" i="37"/>
  <c r="AG198" i="36"/>
  <c r="FV72" i="37"/>
  <c r="CU198" i="36"/>
  <c r="FV155" i="36"/>
  <c r="CN201" i="37"/>
  <c r="AT201" i="37"/>
  <c r="AR201" i="37"/>
  <c r="JP116" i="37"/>
  <c r="KL116" i="37"/>
  <c r="DH199" i="36"/>
  <c r="KI116" i="37"/>
  <c r="CQ202" i="37"/>
  <c r="CM202" i="37"/>
  <c r="AT202" i="37"/>
  <c r="JN117" i="37"/>
  <c r="JM117" i="37"/>
  <c r="JP117" i="37"/>
  <c r="FT74" i="37"/>
  <c r="CO203" i="37"/>
  <c r="BF203" i="37"/>
  <c r="FO200" i="36"/>
  <c r="KL118" i="37"/>
  <c r="DH201" i="36"/>
  <c r="CP204" i="37"/>
  <c r="CN204" i="37"/>
  <c r="CL204" i="37"/>
  <c r="AW204" i="37"/>
  <c r="AR204" i="37"/>
  <c r="JL119" i="37"/>
  <c r="KQ119" i="37"/>
  <c r="AG202" i="36"/>
  <c r="FV76" i="37"/>
  <c r="CU202" i="36"/>
  <c r="FV159" i="36"/>
  <c r="CN205" i="37"/>
  <c r="AT205" i="37"/>
  <c r="AR205" i="37"/>
  <c r="JP120" i="37"/>
  <c r="KL120" i="37"/>
  <c r="DH203" i="36"/>
  <c r="KI120" i="37"/>
  <c r="CQ206" i="37"/>
  <c r="CM206" i="37"/>
  <c r="AT206" i="37"/>
  <c r="KO123" i="37"/>
  <c r="BV206" i="36"/>
  <c r="KM123" i="37"/>
  <c r="CQ209" i="37"/>
  <c r="CK209" i="37"/>
  <c r="AR209" i="37"/>
  <c r="AP253" i="37"/>
  <c r="JN124" i="37"/>
  <c r="JL124" i="37"/>
  <c r="KU124" i="37"/>
  <c r="KO124" i="37"/>
  <c r="BV207" i="36"/>
  <c r="JQ124" i="37"/>
  <c r="FV81" i="37"/>
  <c r="CU207" i="36"/>
  <c r="FV164" i="36"/>
  <c r="KH124" i="37"/>
  <c r="BF210" i="37"/>
  <c r="FO207" i="36"/>
  <c r="AV254" i="37"/>
  <c r="M208" i="36"/>
  <c r="JM125" i="37"/>
  <c r="KO125" i="37"/>
  <c r="BV208" i="36"/>
  <c r="FT82" i="37"/>
  <c r="KL125" i="37"/>
  <c r="DH208" i="36"/>
  <c r="KG125" i="37"/>
  <c r="DY208" i="36"/>
  <c r="CP211" i="37"/>
  <c r="AW211" i="37"/>
  <c r="AU211" i="37"/>
  <c r="GK208" i="36"/>
  <c r="AS211" i="37"/>
  <c r="GV208" i="36"/>
  <c r="AU83" i="37"/>
  <c r="JM126" i="37"/>
  <c r="KV126" i="37"/>
  <c r="KQ126" i="37"/>
  <c r="AG209" i="36"/>
  <c r="JQ126" i="37"/>
  <c r="AR212" i="37"/>
  <c r="AP256" i="37"/>
  <c r="KU127" i="37"/>
  <c r="KM127" i="37"/>
  <c r="CQ213" i="37"/>
  <c r="CK213" i="37"/>
  <c r="AR213" i="37"/>
  <c r="AP257" i="37"/>
  <c r="JN128" i="37"/>
  <c r="JL128" i="37"/>
  <c r="KU128" i="37"/>
  <c r="KO128" i="37"/>
  <c r="BV211" i="36"/>
  <c r="JQ128" i="37"/>
  <c r="FV85" i="37"/>
  <c r="CU211" i="36"/>
  <c r="FV168" i="36"/>
  <c r="KH128" i="37"/>
  <c r="BF214" i="37"/>
  <c r="FO211" i="36"/>
  <c r="AV258" i="37"/>
  <c r="M212" i="36"/>
  <c r="JM129" i="37"/>
  <c r="KO129" i="37"/>
  <c r="BV212" i="36"/>
  <c r="FT86" i="37"/>
  <c r="KL129" i="37"/>
  <c r="DH212" i="36"/>
  <c r="KG129" i="37"/>
  <c r="DY212" i="36"/>
  <c r="CP215" i="37"/>
  <c r="AW215" i="37"/>
  <c r="AU215" i="37"/>
  <c r="GK212" i="36"/>
  <c r="AS215" i="37"/>
  <c r="GV212" i="36"/>
  <c r="AU87" i="37"/>
  <c r="JM130" i="37"/>
  <c r="KV130" i="37"/>
  <c r="KQ130" i="37"/>
  <c r="AG213" i="36"/>
  <c r="JQ130" i="37"/>
  <c r="AR216" i="37"/>
  <c r="AP260" i="37"/>
  <c r="KU131" i="37"/>
  <c r="KH131" i="37"/>
  <c r="CO217" i="37"/>
  <c r="AR217" i="37"/>
  <c r="AV261" i="37"/>
  <c r="M215" i="36"/>
  <c r="JP132" i="37"/>
  <c r="BF218" i="37"/>
  <c r="FO215" i="36"/>
  <c r="AU218" i="37"/>
  <c r="GK215" i="36"/>
  <c r="JN133" i="37"/>
  <c r="KI133" i="37"/>
  <c r="CK219" i="37"/>
  <c r="W229" i="37"/>
  <c r="AY229" i="37"/>
  <c r="IC226" i="36"/>
  <c r="BZ58" i="37"/>
  <c r="EF399" i="36"/>
  <c r="CC230" i="37"/>
  <c r="AI227" i="36"/>
  <c r="BX58" i="37"/>
  <c r="BU58" i="37"/>
  <c r="T144" i="37"/>
  <c r="W231" i="37"/>
  <c r="CB59" i="37"/>
  <c r="BV59" i="37"/>
  <c r="CL228" i="36"/>
  <c r="D231" i="37"/>
  <c r="EH228" i="36"/>
  <c r="N145" i="37"/>
  <c r="L145" i="37"/>
  <c r="CO102" i="37"/>
  <c r="CB60" i="37"/>
  <c r="N146" i="37"/>
  <c r="L146" i="37"/>
  <c r="CO103" i="37"/>
  <c r="AX232" i="37"/>
  <c r="BZ233" i="37"/>
  <c r="AY230" i="36"/>
  <c r="P147" i="37"/>
  <c r="T147" i="37"/>
  <c r="L147" i="37"/>
  <c r="BB233" i="37"/>
  <c r="AR233" i="37"/>
  <c r="AJ230" i="36"/>
  <c r="BZ234" i="37"/>
  <c r="AY231" i="36"/>
  <c r="R148" i="37"/>
  <c r="M148" i="37"/>
  <c r="CC235" i="37"/>
  <c r="AI232" i="36"/>
  <c r="BX63" i="37"/>
  <c r="AC149" i="37"/>
  <c r="DE232" i="36"/>
  <c r="E235" i="37"/>
  <c r="G189" i="36"/>
  <c r="BB235" i="37"/>
  <c r="BZ64" i="37"/>
  <c r="EF405" i="36"/>
  <c r="BU64" i="37"/>
  <c r="BT64" i="37"/>
  <c r="P150" i="37"/>
  <c r="T150" i="37"/>
  <c r="BT194" i="37"/>
  <c r="H234" i="36"/>
  <c r="CR194" i="37"/>
  <c r="BY65" i="37"/>
  <c r="AC151" i="37"/>
  <c r="DE234" i="36"/>
  <c r="CQ108" i="37"/>
  <c r="W238" i="37"/>
  <c r="CB66" i="37"/>
  <c r="CR195" i="37"/>
  <c r="BY66" i="37"/>
  <c r="BT66" i="37"/>
  <c r="D238" i="37"/>
  <c r="EH235" i="36"/>
  <c r="AY238" i="37"/>
  <c r="IC235" i="36"/>
  <c r="BZ68" i="37"/>
  <c r="EF409" i="36"/>
  <c r="CR197" i="37"/>
  <c r="BY68" i="37"/>
  <c r="BS68" i="37"/>
  <c r="AX240" i="37"/>
  <c r="BT198" i="37"/>
  <c r="H238" i="36"/>
  <c r="BV69" i="37"/>
  <c r="CL238" i="36"/>
  <c r="AC155" i="37"/>
  <c r="DE238" i="36"/>
  <c r="O155" i="37"/>
  <c r="AX241" i="37"/>
  <c r="CR199" i="37"/>
  <c r="BY70" i="37"/>
  <c r="BS70" i="37"/>
  <c r="AR242" i="37"/>
  <c r="AJ239" i="36"/>
  <c r="BV71" i="37"/>
  <c r="CL240" i="36"/>
  <c r="BS71" i="37"/>
  <c r="E243" i="37"/>
  <c r="G197" i="36"/>
  <c r="R157" i="37"/>
  <c r="W244" i="37"/>
  <c r="AY244" i="37"/>
  <c r="IC241" i="36"/>
  <c r="BZ73" i="37"/>
  <c r="EF414" i="36"/>
  <c r="CC245" i="37"/>
  <c r="AI242" i="36"/>
  <c r="BX73" i="37"/>
  <c r="BU73" i="37"/>
  <c r="T159" i="37"/>
  <c r="W246" i="37"/>
  <c r="CB74" i="37"/>
  <c r="BV74" i="37"/>
  <c r="CL243" i="36"/>
  <c r="N160" i="37"/>
  <c r="CQ117" i="37"/>
  <c r="BZ75" i="37"/>
  <c r="EF416" i="36"/>
  <c r="BT75" i="37"/>
  <c r="M161" i="37"/>
  <c r="W248" i="37"/>
  <c r="E248" i="37"/>
  <c r="G202" i="36"/>
  <c r="L162" i="37"/>
  <c r="BT77" i="37"/>
  <c r="D249" i="37"/>
  <c r="EH246" i="36"/>
  <c r="BT209" i="37"/>
  <c r="H249" i="36"/>
  <c r="BZ252" i="37"/>
  <c r="AY249" i="36"/>
  <c r="BS80" i="37"/>
  <c r="P166" i="37"/>
  <c r="CQ123" i="37"/>
  <c r="BT210" i="37"/>
  <c r="H250" i="36"/>
  <c r="D253" i="37"/>
  <c r="EH250" i="36"/>
  <c r="L167" i="37"/>
  <c r="BZ254" i="37"/>
  <c r="AY251" i="36"/>
  <c r="BS82" i="37"/>
  <c r="P168" i="37"/>
  <c r="AY254" i="37"/>
  <c r="IC251" i="36"/>
  <c r="CB83" i="37"/>
  <c r="BU83" i="37"/>
  <c r="O169" i="37"/>
  <c r="AY255" i="37"/>
  <c r="IC252" i="36"/>
  <c r="AC170" i="37"/>
  <c r="DE253" i="36"/>
  <c r="L170" i="37"/>
  <c r="AR256" i="37"/>
  <c r="AJ253" i="36"/>
  <c r="BV85" i="37"/>
  <c r="CL254" i="36"/>
  <c r="D257" i="37"/>
  <c r="EH254" i="36"/>
  <c r="R171" i="37"/>
  <c r="CC258" i="37"/>
  <c r="AI255" i="36"/>
  <c r="BS86" i="37"/>
  <c r="CC259" i="37"/>
  <c r="AI256" i="36"/>
  <c r="AC173" i="37"/>
  <c r="DE256" i="36"/>
  <c r="L173" i="37"/>
  <c r="CR217" i="37"/>
  <c r="BV88" i="37"/>
  <c r="CL257" i="36"/>
  <c r="E260" i="37"/>
  <c r="G214" i="36"/>
  <c r="O174" i="37"/>
  <c r="CR218" i="37"/>
  <c r="BT89" i="37"/>
  <c r="BT219" i="37"/>
  <c r="H259" i="36"/>
  <c r="CU57" i="37"/>
  <c r="DI188" i="37"/>
  <c r="DD188" i="37"/>
  <c r="CU188" i="37"/>
  <c r="CU61" i="37"/>
  <c r="DI192" i="37"/>
  <c r="DD192" i="37"/>
  <c r="CU192" i="37"/>
  <c r="CU65" i="37"/>
  <c r="CW111" i="37"/>
  <c r="CD68" i="37"/>
  <c r="CV80" i="37"/>
  <c r="CJ80" i="37"/>
  <c r="BU90" i="37"/>
  <c r="BS90" i="37"/>
  <c r="AC176" i="37"/>
  <c r="DE259" i="36"/>
  <c r="E262" i="37"/>
  <c r="G216" i="36"/>
  <c r="D262" i="37"/>
  <c r="EH259" i="36"/>
  <c r="AX262" i="37"/>
  <c r="I229" i="37"/>
  <c r="BL269" i="36"/>
  <c r="T100" i="37"/>
  <c r="CU100" i="37"/>
  <c r="BR100" i="37"/>
  <c r="BL100" i="37"/>
  <c r="DG186" i="37"/>
  <c r="DD186" i="37"/>
  <c r="CW186" i="37"/>
  <c r="GD269" i="36"/>
  <c r="CT186" i="37"/>
  <c r="ED57" i="37"/>
  <c r="EC57" i="37"/>
  <c r="CW57" i="37"/>
  <c r="CJ57" i="37"/>
  <c r="CF57" i="37"/>
  <c r="AE230" i="37"/>
  <c r="CI187" i="37"/>
  <c r="AM270" i="36"/>
  <c r="R101" i="37"/>
  <c r="BN101" i="37"/>
  <c r="DF187" i="37"/>
  <c r="CV187" i="37"/>
  <c r="CS187" i="37"/>
  <c r="LH101" i="37"/>
  <c r="FQ141" i="36"/>
  <c r="CT58" i="37"/>
  <c r="DH188" i="37"/>
  <c r="T102" i="37"/>
  <c r="BL102" i="37"/>
  <c r="DG188" i="37"/>
  <c r="CW188" i="37"/>
  <c r="GD271" i="36"/>
  <c r="CT188" i="37"/>
  <c r="ED59" i="37"/>
  <c r="CJ59" i="37"/>
  <c r="AE232" i="37"/>
  <c r="CY103" i="37"/>
  <c r="BJ103" i="37"/>
  <c r="DI189" i="37"/>
  <c r="CV189" i="37"/>
  <c r="CU189" i="37"/>
  <c r="EE60" i="37"/>
  <c r="CU60" i="37"/>
  <c r="CH60" i="37"/>
  <c r="I233" i="37"/>
  <c r="BL273" i="36"/>
  <c r="T104" i="37"/>
  <c r="CU104" i="37"/>
  <c r="BR104" i="37"/>
  <c r="BL104" i="37"/>
  <c r="DG190" i="37"/>
  <c r="DD190" i="37"/>
  <c r="CW190" i="37"/>
  <c r="GD273" i="36"/>
  <c r="CT190" i="37"/>
  <c r="ED61" i="37"/>
  <c r="EC61" i="37"/>
  <c r="CW61" i="37"/>
  <c r="CJ61" i="37"/>
  <c r="CF61" i="37"/>
  <c r="AE234" i="37"/>
  <c r="CI191" i="37"/>
  <c r="AM274" i="36"/>
  <c r="R105" i="37"/>
  <c r="BN105" i="37"/>
  <c r="DF191" i="37"/>
  <c r="CV191" i="37"/>
  <c r="CS191" i="37"/>
  <c r="LH105" i="37"/>
  <c r="FQ145" i="36"/>
  <c r="CT62" i="37"/>
  <c r="DH192" i="37"/>
  <c r="T106" i="37"/>
  <c r="BL106" i="37"/>
  <c r="DG192" i="37"/>
  <c r="CW192" i="37"/>
  <c r="GD275" i="36"/>
  <c r="CT192" i="37"/>
  <c r="ED63" i="37"/>
  <c r="CJ63" i="37"/>
  <c r="AE236" i="37"/>
  <c r="CY107" i="37"/>
  <c r="BJ107" i="37"/>
  <c r="DI193" i="37"/>
  <c r="CV193" i="37"/>
  <c r="CU193" i="37"/>
  <c r="EE64" i="37"/>
  <c r="CU64" i="37"/>
  <c r="CH64" i="37"/>
  <c r="I237" i="37"/>
  <c r="BL277" i="36"/>
  <c r="T108" i="37"/>
  <c r="CU108" i="37"/>
  <c r="BR108" i="37"/>
  <c r="BL108" i="37"/>
  <c r="DG194" i="37"/>
  <c r="DD194" i="37"/>
  <c r="CW194" i="37"/>
  <c r="GD277" i="36"/>
  <c r="CT194" i="37"/>
  <c r="ED65" i="37"/>
  <c r="EC65" i="37"/>
  <c r="CW65" i="37"/>
  <c r="CJ65" i="37"/>
  <c r="CF65" i="37"/>
  <c r="AE238" i="37"/>
  <c r="CI195" i="37"/>
  <c r="AM278" i="36"/>
  <c r="R109" i="37"/>
  <c r="BN109" i="37"/>
  <c r="DF195" i="37"/>
  <c r="CV195" i="37"/>
  <c r="CS195" i="37"/>
  <c r="LH109" i="37"/>
  <c r="FQ149" i="36"/>
  <c r="CT66" i="37"/>
  <c r="AE240" i="37"/>
  <c r="CS111" i="37"/>
  <c r="BP111" i="37"/>
  <c r="DG197" i="37"/>
  <c r="DD197" i="37"/>
  <c r="CW197" i="37"/>
  <c r="GD280" i="36"/>
  <c r="CT197" i="37"/>
  <c r="ED68" i="37"/>
  <c r="EB68" i="37"/>
  <c r="CT68" i="37"/>
  <c r="CU112" i="37"/>
  <c r="DG198" i="37"/>
  <c r="CW198" i="37"/>
  <c r="GD281" i="36"/>
  <c r="CT198" i="37"/>
  <c r="EC69" i="37"/>
  <c r="CW69" i="37"/>
  <c r="CF69" i="37"/>
  <c r="CS113" i="37"/>
  <c r="DF199" i="37"/>
  <c r="CV199" i="37"/>
  <c r="CS199" i="37"/>
  <c r="CV70" i="37"/>
  <c r="CU70" i="37"/>
  <c r="I243" i="37"/>
  <c r="BL283" i="36"/>
  <c r="BR114" i="37"/>
  <c r="DG200" i="37"/>
  <c r="DD200" i="37"/>
  <c r="CW200" i="37"/>
  <c r="GD283" i="36"/>
  <c r="CT200" i="37"/>
  <c r="CT71" i="37"/>
  <c r="CI201" i="37"/>
  <c r="AM284" i="36"/>
  <c r="DH201" i="37"/>
  <c r="R115" i="37"/>
  <c r="CY115" i="37"/>
  <c r="CS115" i="37"/>
  <c r="BN115" i="37"/>
  <c r="BJ115" i="37"/>
  <c r="DI201" i="37"/>
  <c r="CV201" i="37"/>
  <c r="CU201" i="37"/>
  <c r="LH115" i="37"/>
  <c r="FQ155" i="36"/>
  <c r="EE72" i="37"/>
  <c r="CV72" i="37"/>
  <c r="CH72" i="37"/>
  <c r="CU116" i="37"/>
  <c r="DG202" i="37"/>
  <c r="CW202" i="37"/>
  <c r="GD285" i="36"/>
  <c r="CT202" i="37"/>
  <c r="EC73" i="37"/>
  <c r="CW73" i="37"/>
  <c r="CF73" i="37"/>
  <c r="CS117" i="37"/>
  <c r="DF203" i="37"/>
  <c r="CV203" i="37"/>
  <c r="CS203" i="37"/>
  <c r="CV74" i="37"/>
  <c r="CU74" i="37"/>
  <c r="I247" i="37"/>
  <c r="BL287" i="36"/>
  <c r="BR118" i="37"/>
  <c r="DG204" i="37"/>
  <c r="DD204" i="37"/>
  <c r="CW204" i="37"/>
  <c r="GD287" i="36"/>
  <c r="CT204" i="37"/>
  <c r="CT75" i="37"/>
  <c r="CI205" i="37"/>
  <c r="AM288" i="36"/>
  <c r="DH205" i="37"/>
  <c r="R119" i="37"/>
  <c r="CY119" i="37"/>
  <c r="CS119" i="37"/>
  <c r="BN119" i="37"/>
  <c r="BJ119" i="37"/>
  <c r="DI205" i="37"/>
  <c r="CV205" i="37"/>
  <c r="CU205" i="37"/>
  <c r="LH119" i="37"/>
  <c r="FQ159" i="36"/>
  <c r="EE76" i="37"/>
  <c r="CV76" i="37"/>
  <c r="CH76" i="37"/>
  <c r="CU120" i="37"/>
  <c r="DG206" i="37"/>
  <c r="CW206" i="37"/>
  <c r="GD289" i="36"/>
  <c r="CT206" i="37"/>
  <c r="EC77" i="37"/>
  <c r="CW77" i="37"/>
  <c r="CF77" i="37"/>
  <c r="I252" i="37"/>
  <c r="BL292" i="36"/>
  <c r="R123" i="37"/>
  <c r="CY123" i="37"/>
  <c r="CU123" i="37"/>
  <c r="BR123" i="37"/>
  <c r="BN123" i="37"/>
  <c r="BJ123" i="37"/>
  <c r="DI209" i="37"/>
  <c r="DE209" i="37"/>
  <c r="CU209" i="37"/>
  <c r="LG123" i="37"/>
  <c r="CT80" i="37"/>
  <c r="R124" i="37"/>
  <c r="CW124" i="37"/>
  <c r="CS124" i="37"/>
  <c r="BN124" i="37"/>
  <c r="DJ210" i="37"/>
  <c r="DF210" i="37"/>
  <c r="CS210" i="37"/>
  <c r="LH124" i="37"/>
  <c r="FQ164" i="36"/>
  <c r="AE254" i="37"/>
  <c r="BR125" i="37"/>
  <c r="DJ211" i="37"/>
  <c r="DF211" i="37"/>
  <c r="CU211" i="37"/>
  <c r="CW82" i="37"/>
  <c r="CJ82" i="37"/>
  <c r="AE255" i="37"/>
  <c r="CI212" i="37"/>
  <c r="AM295" i="36"/>
  <c r="DH212" i="37"/>
  <c r="CW126" i="37"/>
  <c r="BN126" i="37"/>
  <c r="BJ126" i="37"/>
  <c r="DG212" i="37"/>
  <c r="CV212" i="37"/>
  <c r="EB83" i="37"/>
  <c r="CU83" i="37"/>
  <c r="CF83" i="37"/>
  <c r="CI213" i="37"/>
  <c r="AM296" i="36"/>
  <c r="R127" i="37"/>
  <c r="CS127" i="37"/>
  <c r="BP127" i="37"/>
  <c r="DG213" i="37"/>
  <c r="LH127" i="37"/>
  <c r="FQ167" i="36"/>
  <c r="CV84" i="37"/>
  <c r="CU84" i="37"/>
  <c r="CF84" i="37"/>
  <c r="T128" i="37"/>
  <c r="BR128" i="37"/>
  <c r="BN128" i="37"/>
  <c r="DI214" i="37"/>
  <c r="DD214" i="37"/>
  <c r="ED85" i="37"/>
  <c r="CH85" i="37"/>
  <c r="CF85" i="37"/>
  <c r="DH215" i="37"/>
  <c r="I258" i="37"/>
  <c r="BL298" i="36"/>
  <c r="CW129" i="37"/>
  <c r="CS129" i="37"/>
  <c r="DE215" i="37"/>
  <c r="CT215" i="37"/>
  <c r="EB86" i="37"/>
  <c r="CV86" i="37"/>
  <c r="CH86" i="37"/>
  <c r="R130" i="37"/>
  <c r="CY130" i="37"/>
  <c r="DJ216" i="37"/>
  <c r="DE216" i="37"/>
  <c r="CW216" i="37"/>
  <c r="GD299" i="36"/>
  <c r="LH130" i="37"/>
  <c r="FQ170" i="36"/>
  <c r="EE87" i="37"/>
  <c r="CW87" i="37"/>
  <c r="AE260" i="37"/>
  <c r="AI174" i="37"/>
  <c r="CW131" i="37"/>
  <c r="BP131" i="37"/>
  <c r="DJ217" i="37"/>
  <c r="DD217" i="37"/>
  <c r="CS217" i="37"/>
  <c r="LH131" i="37"/>
  <c r="FQ171" i="36"/>
  <c r="EC88" i="37"/>
  <c r="CU88" i="37"/>
  <c r="CH88" i="37"/>
  <c r="AE261" i="37"/>
  <c r="CI218" i="37"/>
  <c r="AM301" i="36"/>
  <c r="DH218" i="37"/>
  <c r="LG132" i="37"/>
  <c r="CT89" i="37"/>
  <c r="DH219" i="37"/>
  <c r="I262" i="37"/>
  <c r="BL302" i="36"/>
  <c r="DI219" i="37"/>
  <c r="CV219" i="37"/>
  <c r="LG133" i="37"/>
  <c r="CV90" i="37"/>
  <c r="CU90" i="37"/>
  <c r="DW100" i="37"/>
  <c r="W143" i="37"/>
  <c r="V143" i="37"/>
  <c r="BV100" i="37"/>
  <c r="DS100" i="37"/>
  <c r="AF269" i="36"/>
  <c r="AF229" i="37" s="1"/>
  <c r="DC100" i="37"/>
  <c r="IU101" i="37"/>
  <c r="JH101" i="37"/>
  <c r="GW101" i="37"/>
  <c r="GV101" i="37"/>
  <c r="DY101" i="37"/>
  <c r="W144" i="37"/>
  <c r="AF144" i="37"/>
  <c r="BV101" i="37"/>
  <c r="DM101" i="37"/>
  <c r="DK101" i="37"/>
  <c r="X145" i="37"/>
  <c r="AF145" i="37"/>
  <c r="DU102" i="37"/>
  <c r="BT102" i="37"/>
  <c r="DI102" i="37"/>
  <c r="IV103" i="37"/>
  <c r="JE103" i="37"/>
  <c r="GX103" i="37"/>
  <c r="HW103" i="37"/>
  <c r="DW103" i="37"/>
  <c r="X146" i="37"/>
  <c r="AG146" i="37"/>
  <c r="BT103" i="37"/>
  <c r="DC103" i="37"/>
  <c r="DA103" i="37"/>
  <c r="IX104" i="37"/>
  <c r="JH104" i="37"/>
  <c r="JA104" i="37"/>
  <c r="GV104" i="37"/>
  <c r="U147" i="37"/>
  <c r="AG147" i="37"/>
  <c r="DK104" i="37"/>
  <c r="AQ104" i="37"/>
  <c r="AH191" i="37"/>
  <c r="JG105" i="37"/>
  <c r="JF105" i="37"/>
  <c r="GU105" i="37"/>
  <c r="HX105" i="37"/>
  <c r="DU105" i="37"/>
  <c r="DO105" i="37"/>
  <c r="AQ105" i="37"/>
  <c r="IU106" i="37"/>
  <c r="JE106" i="37"/>
  <c r="GW106" i="37"/>
  <c r="HW106" i="37"/>
  <c r="DW106" i="37"/>
  <c r="Y149" i="37"/>
  <c r="V149" i="37"/>
  <c r="BE235" i="37"/>
  <c r="DS106" i="37"/>
  <c r="AF275" i="36"/>
  <c r="AF235" i="37" s="1"/>
  <c r="DQ106" i="37"/>
  <c r="DA106" i="37"/>
  <c r="IW107" i="37"/>
  <c r="JH107" i="37"/>
  <c r="IZ107" i="37"/>
  <c r="GV107" i="37"/>
  <c r="DY107" i="37"/>
  <c r="DS107" i="37"/>
  <c r="AF276" i="36"/>
  <c r="AF236" i="37" s="1"/>
  <c r="DK107" i="37"/>
  <c r="DG107" i="37"/>
  <c r="DY108" i="37"/>
  <c r="Z151" i="37"/>
  <c r="AF151" i="37"/>
  <c r="BD237" i="37"/>
  <c r="DO108" i="37"/>
  <c r="DI108" i="37"/>
  <c r="DE108" i="37"/>
  <c r="IX109" i="37"/>
  <c r="JE109" i="37"/>
  <c r="JA109" i="37"/>
  <c r="HW109" i="37"/>
  <c r="Y152" i="37"/>
  <c r="U152" i="37"/>
  <c r="BE238" i="37"/>
  <c r="DI109" i="37"/>
  <c r="DA109" i="37"/>
  <c r="W154" i="37"/>
  <c r="AG154" i="37"/>
  <c r="BV111" i="37"/>
  <c r="DM111" i="37"/>
  <c r="DM121" i="37" s="1"/>
  <c r="AH198" i="37"/>
  <c r="IU112" i="37"/>
  <c r="JF112" i="37"/>
  <c r="GW112" i="37"/>
  <c r="HX112" i="37"/>
  <c r="Z155" i="37"/>
  <c r="V155" i="37"/>
  <c r="BD241" i="37"/>
  <c r="DO112" i="37"/>
  <c r="DM112" i="37"/>
  <c r="AH199" i="37"/>
  <c r="IV113" i="37"/>
  <c r="JF113" i="37"/>
  <c r="GX113" i="37"/>
  <c r="HX113" i="37"/>
  <c r="Y156" i="37"/>
  <c r="X156" i="37"/>
  <c r="BE242" i="37"/>
  <c r="DQ113" i="37"/>
  <c r="BT113" i="37"/>
  <c r="IW114" i="37"/>
  <c r="IV114" i="37"/>
  <c r="IZ114" i="37"/>
  <c r="GX114" i="37"/>
  <c r="DQ114" i="37"/>
  <c r="DG114" i="37"/>
  <c r="DC114" i="37"/>
  <c r="IW115" i="37"/>
  <c r="JG115" i="37"/>
  <c r="IZ115" i="37"/>
  <c r="GU115" i="37"/>
  <c r="Z158" i="37"/>
  <c r="U158" i="37"/>
  <c r="BD244" i="37"/>
  <c r="DM115" i="37"/>
  <c r="DE115" i="37"/>
  <c r="AQ115" i="37"/>
  <c r="IX116" i="37"/>
  <c r="JG116" i="37"/>
  <c r="JA116" i="37"/>
  <c r="GU116" i="37"/>
  <c r="DU116" i="37"/>
  <c r="DE116" i="37"/>
  <c r="DW117" i="37"/>
  <c r="W160" i="37"/>
  <c r="V160" i="37"/>
  <c r="BV117" i="37"/>
  <c r="DS117" i="37"/>
  <c r="AF286" i="36"/>
  <c r="AF246" i="37" s="1"/>
  <c r="DC117" i="37"/>
  <c r="IU118" i="37"/>
  <c r="JH118" i="37"/>
  <c r="GW118" i="37"/>
  <c r="GV118" i="37"/>
  <c r="DY118" i="37"/>
  <c r="W161" i="37"/>
  <c r="AF161" i="37"/>
  <c r="BV118" i="37"/>
  <c r="DM118" i="37"/>
  <c r="DK118" i="37"/>
  <c r="X162" i="37"/>
  <c r="AF162" i="37"/>
  <c r="DU119" i="37"/>
  <c r="BT119" i="37"/>
  <c r="DI119" i="37"/>
  <c r="IV120" i="37"/>
  <c r="JE120" i="37"/>
  <c r="GX120" i="37"/>
  <c r="HW120" i="37"/>
  <c r="DW120" i="37"/>
  <c r="X163" i="37"/>
  <c r="AG163" i="37"/>
  <c r="BT120" i="37"/>
  <c r="DC120" i="37"/>
  <c r="DA120" i="37"/>
  <c r="IX123" i="37"/>
  <c r="JH123" i="37"/>
  <c r="JA123" i="37"/>
  <c r="GV123" i="37"/>
  <c r="Y166" i="37"/>
  <c r="X166" i="37"/>
  <c r="BE252" i="37"/>
  <c r="BT123" i="37"/>
  <c r="AH210" i="37"/>
  <c r="JG124" i="37"/>
  <c r="JF124" i="37"/>
  <c r="GU124" i="37"/>
  <c r="HX124" i="37"/>
  <c r="DU124" i="37"/>
  <c r="DO124" i="37"/>
  <c r="AQ124" i="37"/>
  <c r="IU125" i="37"/>
  <c r="JE125" i="37"/>
  <c r="GW125" i="37"/>
  <c r="HW125" i="37"/>
  <c r="DW125" i="37"/>
  <c r="Y168" i="37"/>
  <c r="V168" i="37"/>
  <c r="BE254" i="37"/>
  <c r="DS125" i="37"/>
  <c r="AF294" i="36"/>
  <c r="AF254" i="37" s="1"/>
  <c r="DQ125" i="37"/>
  <c r="DA125" i="37"/>
  <c r="IW126" i="37"/>
  <c r="JH126" i="37"/>
  <c r="IZ126" i="37"/>
  <c r="GV126" i="37"/>
  <c r="DY126" i="37"/>
  <c r="DS126" i="37"/>
  <c r="AF295" i="36"/>
  <c r="AF255" i="37" s="1"/>
  <c r="DK126" i="37"/>
  <c r="DG126" i="37"/>
  <c r="DY127" i="37"/>
  <c r="Z170" i="37"/>
  <c r="AF170" i="37"/>
  <c r="BD256" i="37"/>
  <c r="DO127" i="37"/>
  <c r="DI127" i="37"/>
  <c r="DE127" i="37"/>
  <c r="IX128" i="37"/>
  <c r="JE128" i="37"/>
  <c r="JA128" i="37"/>
  <c r="HW128" i="37"/>
  <c r="Y171" i="37"/>
  <c r="U171" i="37"/>
  <c r="BE257" i="37"/>
  <c r="DI128" i="37"/>
  <c r="DA128" i="37"/>
  <c r="W172" i="37"/>
  <c r="AG172" i="37"/>
  <c r="BV129" i="37"/>
  <c r="DG129" i="37"/>
  <c r="AH216" i="37"/>
  <c r="IU130" i="37"/>
  <c r="JF130" i="37"/>
  <c r="GW130" i="37"/>
  <c r="HX130" i="37"/>
  <c r="Z173" i="37"/>
  <c r="V173" i="37"/>
  <c r="BD259" i="37"/>
  <c r="DO130" i="37"/>
  <c r="DM130" i="37"/>
  <c r="AH217" i="37"/>
  <c r="IV131" i="37"/>
  <c r="JF131" i="37"/>
  <c r="GX131" i="37"/>
  <c r="HX131" i="37"/>
  <c r="W174" i="37"/>
  <c r="AG174" i="37"/>
  <c r="BV131" i="37"/>
  <c r="DQ131" i="37"/>
  <c r="DI131" i="37"/>
  <c r="AQ131" i="37"/>
  <c r="IW132" i="37"/>
  <c r="IV132" i="37"/>
  <c r="IZ132" i="37"/>
  <c r="GX132" i="37"/>
  <c r="X175" i="37"/>
  <c r="AG175" i="37"/>
  <c r="IW133" i="37"/>
  <c r="JG133" i="37"/>
  <c r="IZ133" i="37"/>
  <c r="GU133" i="37"/>
  <c r="U176" i="37"/>
  <c r="AG176" i="37"/>
  <c r="CN57" i="37"/>
  <c r="S355" i="36"/>
  <c r="BF100" i="37"/>
  <c r="LE100" i="37"/>
  <c r="AJ100" i="37"/>
  <c r="AD100" i="37"/>
  <c r="JC100" i="37"/>
  <c r="KZ101" i="37"/>
  <c r="AB101" i="37"/>
  <c r="X101" i="37"/>
  <c r="JB101" i="37"/>
  <c r="P101" i="37"/>
  <c r="GX356" i="36"/>
  <c r="LD102" i="37"/>
  <c r="AL102" i="37"/>
  <c r="BH188" i="37"/>
  <c r="CT357" i="36"/>
  <c r="V102" i="37"/>
  <c r="T16" i="37"/>
  <c r="FO357" i="36"/>
  <c r="JB102" i="37"/>
  <c r="AL103" i="37"/>
  <c r="V103" i="37"/>
  <c r="HU103" i="37"/>
  <c r="CN61" i="37"/>
  <c r="S359" i="36"/>
  <c r="BF104" i="37"/>
  <c r="LE104" i="37"/>
  <c r="AJ104" i="37"/>
  <c r="AD104" i="37"/>
  <c r="JC104" i="37"/>
  <c r="KZ105" i="37"/>
  <c r="AB105" i="37"/>
  <c r="X105" i="37"/>
  <c r="JB105" i="37"/>
  <c r="P105" i="37"/>
  <c r="GX360" i="36"/>
  <c r="LD106" i="37"/>
  <c r="AL106" i="37"/>
  <c r="BH192" i="37"/>
  <c r="CT361" i="36"/>
  <c r="AB106" i="37"/>
  <c r="DN192" i="37"/>
  <c r="EX361" i="36"/>
  <c r="T20" i="37"/>
  <c r="FO361" i="36"/>
  <c r="JB106" i="37"/>
  <c r="BF107" i="37"/>
  <c r="LC107" i="37"/>
  <c r="BW362" i="36"/>
  <c r="AJ107" i="37"/>
  <c r="CL65" i="37"/>
  <c r="AD108" i="37"/>
  <c r="V108" i="37"/>
  <c r="AV194" i="37"/>
  <c r="BE109" i="37"/>
  <c r="KZ109" i="37"/>
  <c r="AH109" i="37"/>
  <c r="JC109" i="37"/>
  <c r="BF111" i="37"/>
  <c r="LE111" i="37"/>
  <c r="AL111" i="37"/>
  <c r="DN197" i="37"/>
  <c r="EX366" i="36"/>
  <c r="JB111" i="37"/>
  <c r="BF112" i="37"/>
  <c r="KX112" i="37"/>
  <c r="BF367" i="36"/>
  <c r="LC112" i="37"/>
  <c r="BW367" i="36"/>
  <c r="AJ112" i="37"/>
  <c r="HV112" i="37"/>
  <c r="CL70" i="37"/>
  <c r="LD113" i="37"/>
  <c r="Z113" i="37"/>
  <c r="FN196" i="36"/>
  <c r="P113" i="37"/>
  <c r="GX368" i="36"/>
  <c r="AL114" i="37"/>
  <c r="BH201" i="37"/>
  <c r="CT370" i="36"/>
  <c r="AB115" i="37"/>
  <c r="DN201" i="37"/>
  <c r="EX370" i="36"/>
  <c r="JB115" i="37"/>
  <c r="BF116" i="37"/>
  <c r="KX116" i="37"/>
  <c r="BF371" i="36"/>
  <c r="LC116" i="37"/>
  <c r="BW371" i="36"/>
  <c r="AJ116" i="37"/>
  <c r="HV116" i="37"/>
  <c r="CL74" i="37"/>
  <c r="LD117" i="37"/>
  <c r="Z117" i="37"/>
  <c r="FN200" i="36"/>
  <c r="P117" i="37"/>
  <c r="GX372" i="36"/>
  <c r="AL118" i="37"/>
  <c r="BH205" i="37"/>
  <c r="CT374" i="36"/>
  <c r="AB119" i="37"/>
  <c r="DN205" i="37"/>
  <c r="EX374" i="36"/>
  <c r="JB119" i="37"/>
  <c r="BF120" i="37"/>
  <c r="KX120" i="37"/>
  <c r="BF375" i="36"/>
  <c r="LC120" i="37"/>
  <c r="BW375" i="36"/>
  <c r="AJ120" i="37"/>
  <c r="HV120" i="37"/>
  <c r="KY123" i="37"/>
  <c r="V123" i="37"/>
  <c r="DN209" i="37"/>
  <c r="EX378" i="36"/>
  <c r="BF124" i="37"/>
  <c r="KX124" i="37"/>
  <c r="BF379" i="36"/>
  <c r="LC124" i="37"/>
  <c r="BW379" i="36"/>
  <c r="AJ124" i="37"/>
  <c r="CL82" i="37"/>
  <c r="LD125" i="37"/>
  <c r="Z125" i="37"/>
  <c r="FN208" i="36"/>
  <c r="P125" i="37"/>
  <c r="GX380" i="36"/>
  <c r="AL126" i="37"/>
  <c r="DN213" i="37"/>
  <c r="EX382" i="36"/>
  <c r="BF128" i="37"/>
  <c r="KX128" i="37"/>
  <c r="BF383" i="36"/>
  <c r="LC128" i="37"/>
  <c r="BW383" i="36"/>
  <c r="AJ128" i="37"/>
  <c r="CL86" i="37"/>
  <c r="LD129" i="37"/>
  <c r="Z129" i="37"/>
  <c r="FN212" i="36"/>
  <c r="P129" i="37"/>
  <c r="GX384" i="36"/>
  <c r="AL130" i="37"/>
  <c r="Z132" i="37"/>
  <c r="FN215" i="36"/>
  <c r="HU132" i="37"/>
  <c r="AD176" i="37"/>
  <c r="KX133" i="37"/>
  <c r="BF388" i="36"/>
  <c r="DN219" i="37"/>
  <c r="EX388" i="36"/>
  <c r="T47" i="37"/>
  <c r="FO388" i="36"/>
  <c r="S229" i="37"/>
  <c r="V229" i="37"/>
  <c r="R232" i="37"/>
  <c r="ER401" i="36"/>
  <c r="U232" i="37"/>
  <c r="FH401" i="36"/>
  <c r="P232" i="37"/>
  <c r="FX401" i="36"/>
  <c r="V233" i="37"/>
  <c r="AK236" i="37"/>
  <c r="FQ64" i="37"/>
  <c r="CU405" i="36"/>
  <c r="U236" i="37"/>
  <c r="FH405" i="36"/>
  <c r="P236" i="37"/>
  <c r="FX405" i="36"/>
  <c r="BR199" i="37"/>
  <c r="CT411" i="36"/>
  <c r="GC114" i="37"/>
  <c r="HF240" i="36"/>
  <c r="BP200" i="37"/>
  <c r="CG115" i="37"/>
  <c r="CP73" i="37"/>
  <c r="CR74" i="37"/>
  <c r="AN247" i="37"/>
  <c r="CG123" i="37"/>
  <c r="AK253" i="37"/>
  <c r="FQ81" i="37"/>
  <c r="CU422" i="36"/>
  <c r="P257" i="37"/>
  <c r="FX426" i="36"/>
  <c r="AB188" i="37"/>
  <c r="CW486" i="36"/>
  <c r="EK486" i="36"/>
  <c r="KL103" i="37"/>
  <c r="DH186" i="36"/>
  <c r="AU189" i="37"/>
  <c r="GK186" i="36"/>
  <c r="JN104" i="37"/>
  <c r="FV61" i="37"/>
  <c r="CU187" i="36"/>
  <c r="FV144" i="36"/>
  <c r="CP190" i="37"/>
  <c r="BF190" i="37"/>
  <c r="FO187" i="36"/>
  <c r="AT190" i="37"/>
  <c r="JP105" i="37"/>
  <c r="KM105" i="37"/>
  <c r="AS191" i="37"/>
  <c r="GV188" i="36"/>
  <c r="CO192" i="37"/>
  <c r="AX192" i="37"/>
  <c r="FZ189" i="36"/>
  <c r="AR192" i="37"/>
  <c r="JN107" i="37"/>
  <c r="JL107" i="37"/>
  <c r="KU107" i="37"/>
  <c r="KO107" i="37"/>
  <c r="BV190" i="36"/>
  <c r="JQ107" i="37"/>
  <c r="KL107" i="37"/>
  <c r="DH190" i="36"/>
  <c r="AU193" i="37"/>
  <c r="GK190" i="36"/>
  <c r="JN108" i="37"/>
  <c r="FV65" i="37"/>
  <c r="CU191" i="36"/>
  <c r="FV148" i="36"/>
  <c r="CP194" i="37"/>
  <c r="BF194" i="37"/>
  <c r="FO191" i="36"/>
  <c r="AT194" i="37"/>
  <c r="JP109" i="37"/>
  <c r="KM109" i="37"/>
  <c r="AS195" i="37"/>
  <c r="GV192" i="36"/>
  <c r="CQ197" i="37"/>
  <c r="FV69" i="37"/>
  <c r="CU195" i="36"/>
  <c r="FV152" i="36"/>
  <c r="KH112" i="37"/>
  <c r="CP198" i="37"/>
  <c r="CN198" i="37"/>
  <c r="CL198" i="37"/>
  <c r="BF198" i="37"/>
  <c r="FO195" i="36"/>
  <c r="KO113" i="37"/>
  <c r="BV196" i="36"/>
  <c r="KG114" i="37"/>
  <c r="DY197" i="36"/>
  <c r="AX200" i="37"/>
  <c r="FZ197" i="36"/>
  <c r="KV115" i="37"/>
  <c r="JQ115" i="37"/>
  <c r="CQ201" i="37"/>
  <c r="FV73" i="37"/>
  <c r="CU199" i="36"/>
  <c r="FV156" i="36"/>
  <c r="KH116" i="37"/>
  <c r="CP202" i="37"/>
  <c r="CN202" i="37"/>
  <c r="CL202" i="37"/>
  <c r="BF202" i="37"/>
  <c r="FO199" i="36"/>
  <c r="KO117" i="37"/>
  <c r="BV200" i="36"/>
  <c r="KG118" i="37"/>
  <c r="DY201" i="36"/>
  <c r="AX204" i="37"/>
  <c r="FZ201" i="36"/>
  <c r="KV119" i="37"/>
  <c r="JQ119" i="37"/>
  <c r="CQ205" i="37"/>
  <c r="FV77" i="37"/>
  <c r="CU203" i="36"/>
  <c r="FV160" i="36"/>
  <c r="KH120" i="37"/>
  <c r="CP206" i="37"/>
  <c r="CN206" i="37"/>
  <c r="CL206" i="37"/>
  <c r="BF206" i="37"/>
  <c r="FO203" i="36"/>
  <c r="KU123" i="37"/>
  <c r="KI123" i="37"/>
  <c r="KG123" i="37"/>
  <c r="DY206" i="36"/>
  <c r="CN209" i="37"/>
  <c r="AV253" i="37"/>
  <c r="M207" i="36"/>
  <c r="FT81" i="37"/>
  <c r="AT210" i="37"/>
  <c r="AU82" i="37"/>
  <c r="KM125" i="37"/>
  <c r="KH125" i="37"/>
  <c r="CM211" i="37"/>
  <c r="AP255" i="37"/>
  <c r="AW212" i="37"/>
  <c r="AV256" i="37"/>
  <c r="M210" i="36"/>
  <c r="JL127" i="37"/>
  <c r="KI127" i="37"/>
  <c r="KG127" i="37"/>
  <c r="DY210" i="36"/>
  <c r="CN213" i="37"/>
  <c r="AV257" i="37"/>
  <c r="M211" i="36"/>
  <c r="FT85" i="37"/>
  <c r="AT214" i="37"/>
  <c r="AU86" i="37"/>
  <c r="KM129" i="37"/>
  <c r="KH129" i="37"/>
  <c r="CM215" i="37"/>
  <c r="AP259" i="37"/>
  <c r="AW216" i="37"/>
  <c r="AV260" i="37"/>
  <c r="M214" i="36"/>
  <c r="JL131" i="37"/>
  <c r="CP217" i="37"/>
  <c r="BF217" i="37"/>
  <c r="FO214" i="36"/>
  <c r="AT217" i="37"/>
  <c r="KM132" i="37"/>
  <c r="AS218" i="37"/>
  <c r="GV215" i="36"/>
  <c r="JP133" i="37"/>
  <c r="CQ219" i="37"/>
  <c r="CB57" i="37"/>
  <c r="BV57" i="37"/>
  <c r="CL226" i="36"/>
  <c r="BT57" i="37"/>
  <c r="BT67" i="37" s="1"/>
  <c r="BS58" i="37"/>
  <c r="CQ101" i="37"/>
  <c r="R145" i="37"/>
  <c r="AX231" i="37"/>
  <c r="CR189" i="37"/>
  <c r="BX60" i="37"/>
  <c r="BZ61" i="37"/>
  <c r="EF402" i="36"/>
  <c r="BU61" i="37"/>
  <c r="D233" i="37"/>
  <c r="EH230" i="36"/>
  <c r="O147" i="37"/>
  <c r="M147" i="37"/>
  <c r="E234" i="37"/>
  <c r="G188" i="36"/>
  <c r="P148" i="37"/>
  <c r="N148" i="37"/>
  <c r="L148" i="37"/>
  <c r="CO105" i="37"/>
  <c r="BB234" i="37"/>
  <c r="AR234" i="37"/>
  <c r="AJ231" i="36"/>
  <c r="BT192" i="37"/>
  <c r="H232" i="36"/>
  <c r="BZ235" i="37"/>
  <c r="AY232" i="36"/>
  <c r="T149" i="37"/>
  <c r="AY235" i="37"/>
  <c r="IC232" i="36"/>
  <c r="W236" i="37"/>
  <c r="CC236" i="37"/>
  <c r="AI233" i="36"/>
  <c r="BY64" i="37"/>
  <c r="AC150" i="37"/>
  <c r="DE233" i="36"/>
  <c r="CB65" i="37"/>
  <c r="BV65" i="37"/>
  <c r="CL234" i="36"/>
  <c r="BT65" i="37"/>
  <c r="BS66" i="37"/>
  <c r="CQ109" i="37"/>
  <c r="R154" i="37"/>
  <c r="BS69" i="37"/>
  <c r="CQ112" i="37"/>
  <c r="R156" i="37"/>
  <c r="AX242" i="37"/>
  <c r="CR200" i="37"/>
  <c r="BX71" i="37"/>
  <c r="BZ72" i="37"/>
  <c r="EF413" i="36"/>
  <c r="BU72" i="37"/>
  <c r="D244" i="37"/>
  <c r="EH241" i="36"/>
  <c r="O158" i="37"/>
  <c r="M158" i="37"/>
  <c r="E245" i="37"/>
  <c r="G199" i="36"/>
  <c r="P159" i="37"/>
  <c r="N159" i="37"/>
  <c r="L159" i="37"/>
  <c r="CO116" i="37"/>
  <c r="BB245" i="37"/>
  <c r="AR245" i="37"/>
  <c r="AJ242" i="36"/>
  <c r="BT203" i="37"/>
  <c r="H243" i="36"/>
  <c r="BZ246" i="37"/>
  <c r="AY243" i="36"/>
  <c r="T160" i="37"/>
  <c r="AY246" i="37"/>
  <c r="IC243" i="36"/>
  <c r="W247" i="37"/>
  <c r="CC247" i="37"/>
  <c r="AI244" i="36"/>
  <c r="BY75" i="37"/>
  <c r="AC161" i="37"/>
  <c r="DE244" i="36"/>
  <c r="CB76" i="37"/>
  <c r="BV76" i="37"/>
  <c r="CL245" i="36"/>
  <c r="BT76" i="37"/>
  <c r="BS77" i="37"/>
  <c r="CQ120" i="37"/>
  <c r="BZ80" i="37"/>
  <c r="EF421" i="36"/>
  <c r="BU80" i="37"/>
  <c r="D252" i="37"/>
  <c r="EH249" i="36"/>
  <c r="O166" i="37"/>
  <c r="M166" i="37"/>
  <c r="AX252" i="37"/>
  <c r="CR210" i="37"/>
  <c r="BX81" i="37"/>
  <c r="BZ82" i="37"/>
  <c r="EF423" i="36"/>
  <c r="BU82" i="37"/>
  <c r="D254" i="37"/>
  <c r="EH251" i="36"/>
  <c r="O168" i="37"/>
  <c r="M168" i="37"/>
  <c r="E255" i="37"/>
  <c r="G209" i="36"/>
  <c r="P169" i="37"/>
  <c r="N169" i="37"/>
  <c r="L169" i="37"/>
  <c r="CO126" i="37"/>
  <c r="BB255" i="37"/>
  <c r="AR255" i="37"/>
  <c r="AJ252" i="36"/>
  <c r="BT213" i="37"/>
  <c r="H253" i="36"/>
  <c r="BZ256" i="37"/>
  <c r="AY253" i="36"/>
  <c r="T170" i="37"/>
  <c r="AY256" i="37"/>
  <c r="IC253" i="36"/>
  <c r="W257" i="37"/>
  <c r="CC257" i="37"/>
  <c r="AI254" i="36"/>
  <c r="BY85" i="37"/>
  <c r="AC171" i="37"/>
  <c r="DE254" i="36"/>
  <c r="L171" i="37"/>
  <c r="AX257" i="37"/>
  <c r="BX86" i="37"/>
  <c r="BV86" i="37"/>
  <c r="CL255" i="36"/>
  <c r="M172" i="37"/>
  <c r="BX87" i="37"/>
  <c r="BU87" i="37"/>
  <c r="BS87" i="37"/>
  <c r="N173" i="37"/>
  <c r="M173" i="37"/>
  <c r="CQ130" i="37"/>
  <c r="BT217" i="37"/>
  <c r="H257" i="36"/>
  <c r="BU88" i="37"/>
  <c r="BS88" i="37"/>
  <c r="AC174" i="37"/>
  <c r="DE257" i="36"/>
  <c r="D260" i="37"/>
  <c r="EH257" i="36"/>
  <c r="AX260" i="37"/>
  <c r="W261" i="37"/>
  <c r="BX89" i="37"/>
  <c r="BU89" i="37"/>
  <c r="AC175" i="37"/>
  <c r="DE258" i="36"/>
  <c r="M175" i="37"/>
  <c r="AR261" i="37"/>
  <c r="AJ258" i="36"/>
  <c r="CC262" i="37"/>
  <c r="AI259" i="36"/>
  <c r="BY90" i="37"/>
  <c r="L176" i="37"/>
  <c r="AR262" i="37"/>
  <c r="AJ259" i="36"/>
  <c r="AY262" i="37"/>
  <c r="IC259" i="36"/>
  <c r="DF186" i="37"/>
  <c r="CS186" i="37"/>
  <c r="CT57" i="37"/>
  <c r="DH187" i="37"/>
  <c r="AI144" i="37"/>
  <c r="CY101" i="37"/>
  <c r="CS101" i="37"/>
  <c r="BP101" i="37"/>
  <c r="BJ101" i="37"/>
  <c r="DI187" i="37"/>
  <c r="DE187" i="37"/>
  <c r="CU187" i="37"/>
  <c r="LG101" i="37"/>
  <c r="EE58" i="37"/>
  <c r="CV58" i="37"/>
  <c r="CU58" i="37"/>
  <c r="CH58" i="37"/>
  <c r="I231" i="37"/>
  <c r="BL271" i="36"/>
  <c r="R102" i="37"/>
  <c r="CW102" i="37"/>
  <c r="BR102" i="37"/>
  <c r="BN102" i="37"/>
  <c r="DJ188" i="37"/>
  <c r="LH102" i="37"/>
  <c r="FQ142" i="36"/>
  <c r="EB59" i="37"/>
  <c r="CD59" i="37"/>
  <c r="CI189" i="37"/>
  <c r="AM272" i="36"/>
  <c r="AI146" i="37"/>
  <c r="T103" i="37"/>
  <c r="CU103" i="37"/>
  <c r="BP103" i="37"/>
  <c r="BL103" i="37"/>
  <c r="DE189" i="37"/>
  <c r="LG103" i="37"/>
  <c r="ED60" i="37"/>
  <c r="EC60" i="37"/>
  <c r="CW60" i="37"/>
  <c r="CJ60" i="37"/>
  <c r="CF60" i="37"/>
  <c r="DF190" i="37"/>
  <c r="CS190" i="37"/>
  <c r="CT61" i="37"/>
  <c r="DH191" i="37"/>
  <c r="AI148" i="37"/>
  <c r="CY105" i="37"/>
  <c r="CS105" i="37"/>
  <c r="BP105" i="37"/>
  <c r="BJ105" i="37"/>
  <c r="DI191" i="37"/>
  <c r="DE191" i="37"/>
  <c r="CU191" i="37"/>
  <c r="LG105" i="37"/>
  <c r="EE62" i="37"/>
  <c r="CV62" i="37"/>
  <c r="CU62" i="37"/>
  <c r="CH62" i="37"/>
  <c r="I235" i="37"/>
  <c r="BL275" i="36"/>
  <c r="R106" i="37"/>
  <c r="CW106" i="37"/>
  <c r="BR106" i="37"/>
  <c r="BN106" i="37"/>
  <c r="DJ192" i="37"/>
  <c r="LH106" i="37"/>
  <c r="FQ146" i="36"/>
  <c r="EB63" i="37"/>
  <c r="CD63" i="37"/>
  <c r="CI193" i="37"/>
  <c r="AM276" i="36"/>
  <c r="AI150" i="37"/>
  <c r="T107" i="37"/>
  <c r="CU107" i="37"/>
  <c r="BP107" i="37"/>
  <c r="BL107" i="37"/>
  <c r="DE193" i="37"/>
  <c r="LG107" i="37"/>
  <c r="ED64" i="37"/>
  <c r="EC64" i="37"/>
  <c r="CW64" i="37"/>
  <c r="CJ64" i="37"/>
  <c r="CF64" i="37"/>
  <c r="DF194" i="37"/>
  <c r="CS194" i="37"/>
  <c r="CT65" i="37"/>
  <c r="DH195" i="37"/>
  <c r="AI152" i="37"/>
  <c r="CY109" i="37"/>
  <c r="CS109" i="37"/>
  <c r="BP109" i="37"/>
  <c r="BJ109" i="37"/>
  <c r="DI195" i="37"/>
  <c r="DE195" i="37"/>
  <c r="CU195" i="37"/>
  <c r="LG109" i="37"/>
  <c r="EE66" i="37"/>
  <c r="CV66" i="37"/>
  <c r="CU66" i="37"/>
  <c r="CH66" i="37"/>
  <c r="CI197" i="37"/>
  <c r="AM280" i="36"/>
  <c r="DH197" i="37"/>
  <c r="R111" i="37"/>
  <c r="CY111" i="37"/>
  <c r="BL111" i="37"/>
  <c r="DF197" i="37"/>
  <c r="CS197" i="37"/>
  <c r="CV68" i="37"/>
  <c r="CH68" i="37"/>
  <c r="I241" i="37"/>
  <c r="BL281" i="36"/>
  <c r="T112" i="37"/>
  <c r="CW112" i="37"/>
  <c r="BR112" i="37"/>
  <c r="BL112" i="37"/>
  <c r="DJ198" i="37"/>
  <c r="DD198" i="37"/>
  <c r="ED69" i="37"/>
  <c r="EB69" i="37"/>
  <c r="CJ69" i="37"/>
  <c r="CD69" i="37"/>
  <c r="AE242" i="37"/>
  <c r="CI199" i="37"/>
  <c r="AM282" i="36"/>
  <c r="AI156" i="37"/>
  <c r="CY113" i="37"/>
  <c r="CU113" i="37"/>
  <c r="BP113" i="37"/>
  <c r="BJ113" i="37"/>
  <c r="DE199" i="37"/>
  <c r="LG113" i="37"/>
  <c r="EE70" i="37"/>
  <c r="EC70" i="37"/>
  <c r="CW70" i="37"/>
  <c r="CH70" i="37"/>
  <c r="CF70" i="37"/>
  <c r="R114" i="37"/>
  <c r="CW114" i="37"/>
  <c r="CS114" i="37"/>
  <c r="BN114" i="37"/>
  <c r="DJ200" i="37"/>
  <c r="DF200" i="37"/>
  <c r="CS200" i="37"/>
  <c r="LH114" i="37"/>
  <c r="FQ154" i="36"/>
  <c r="EB71" i="37"/>
  <c r="CV71" i="37"/>
  <c r="CD71" i="37"/>
  <c r="I245" i="37"/>
  <c r="BL285" i="36"/>
  <c r="T116" i="37"/>
  <c r="CW116" i="37"/>
  <c r="BR116" i="37"/>
  <c r="BL116" i="37"/>
  <c r="DJ202" i="37"/>
  <c r="DD202" i="37"/>
  <c r="ED73" i="37"/>
  <c r="EB73" i="37"/>
  <c r="CJ73" i="37"/>
  <c r="CD73" i="37"/>
  <c r="AE246" i="37"/>
  <c r="CI203" i="37"/>
  <c r="AM286" i="36"/>
  <c r="AI160" i="37"/>
  <c r="CY117" i="37"/>
  <c r="CU117" i="37"/>
  <c r="BP117" i="37"/>
  <c r="BJ117" i="37"/>
  <c r="DE203" i="37"/>
  <c r="LG117" i="37"/>
  <c r="EE74" i="37"/>
  <c r="EC74" i="37"/>
  <c r="CW74" i="37"/>
  <c r="CH74" i="37"/>
  <c r="CF74" i="37"/>
  <c r="R118" i="37"/>
  <c r="CW118" i="37"/>
  <c r="CS118" i="37"/>
  <c r="BN118" i="37"/>
  <c r="DJ204" i="37"/>
  <c r="DF204" i="37"/>
  <c r="CS204" i="37"/>
  <c r="LH118" i="37"/>
  <c r="FQ158" i="36"/>
  <c r="EB75" i="37"/>
  <c r="CV75" i="37"/>
  <c r="CD75" i="37"/>
  <c r="I249" i="37"/>
  <c r="BL289" i="36"/>
  <c r="T120" i="37"/>
  <c r="CW120" i="37"/>
  <c r="BR120" i="37"/>
  <c r="BL120" i="37"/>
  <c r="DJ206" i="37"/>
  <c r="DD206" i="37"/>
  <c r="ED77" i="37"/>
  <c r="EB77" i="37"/>
  <c r="CJ77" i="37"/>
  <c r="CD77" i="37"/>
  <c r="DG209" i="37"/>
  <c r="CW209" i="37"/>
  <c r="GD292" i="36"/>
  <c r="CT209" i="37"/>
  <c r="EB80" i="37"/>
  <c r="CU80" i="37"/>
  <c r="CH80" i="37"/>
  <c r="CF80" i="37"/>
  <c r="AE253" i="37"/>
  <c r="DI210" i="37"/>
  <c r="CV210" i="37"/>
  <c r="CU210" i="37"/>
  <c r="EE81" i="37"/>
  <c r="EC81" i="37"/>
  <c r="CT81" i="37"/>
  <c r="AI168" i="37"/>
  <c r="T125" i="37"/>
  <c r="BJ125" i="37"/>
  <c r="DI211" i="37"/>
  <c r="CV211" i="37"/>
  <c r="LG125" i="37"/>
  <c r="ED82" i="37"/>
  <c r="CT82" i="37"/>
  <c r="CD82" i="37"/>
  <c r="I255" i="37"/>
  <c r="BL295" i="36"/>
  <c r="BP126" i="37"/>
  <c r="CT212" i="37"/>
  <c r="CD83" i="37"/>
  <c r="CU127" i="37"/>
  <c r="BL127" i="37"/>
  <c r="DJ213" i="37"/>
  <c r="DD213" i="37"/>
  <c r="CS213" i="37"/>
  <c r="EC84" i="37"/>
  <c r="CW84" i="37"/>
  <c r="CS128" i="37"/>
  <c r="BJ128" i="37"/>
  <c r="CU214" i="37"/>
  <c r="CV85" i="37"/>
  <c r="CJ85" i="37"/>
  <c r="CY129" i="37"/>
  <c r="BP129" i="37"/>
  <c r="BL129" i="37"/>
  <c r="DG215" i="37"/>
  <c r="DD215" i="37"/>
  <c r="CS215" i="37"/>
  <c r="EE86" i="37"/>
  <c r="CU86" i="37"/>
  <c r="AI173" i="37"/>
  <c r="CU130" i="37"/>
  <c r="BR130" i="37"/>
  <c r="LG130" i="37"/>
  <c r="EC87" i="37"/>
  <c r="CH87" i="37"/>
  <c r="CY131" i="37"/>
  <c r="BR131" i="37"/>
  <c r="BJ131" i="37"/>
  <c r="DF217" i="37"/>
  <c r="CV217" i="37"/>
  <c r="CU217" i="37"/>
  <c r="LG131" i="37"/>
  <c r="EB88" i="37"/>
  <c r="CW88" i="37"/>
  <c r="CJ88" i="37"/>
  <c r="I261" i="37"/>
  <c r="BL301" i="36"/>
  <c r="DG218" i="37"/>
  <c r="CV218" i="37"/>
  <c r="LH132" i="37"/>
  <c r="FQ172" i="36"/>
  <c r="DE219" i="37"/>
  <c r="CT219" i="37"/>
  <c r="CW90" i="37"/>
  <c r="AH186" i="37"/>
  <c r="AH196" i="37" s="1"/>
  <c r="IV100" i="37"/>
  <c r="JF100" i="37"/>
  <c r="GX100" i="37"/>
  <c r="HX100" i="37"/>
  <c r="HX110" i="37" s="1"/>
  <c r="Y143" i="37"/>
  <c r="X143" i="37"/>
  <c r="BE229" i="37"/>
  <c r="DQ100" i="37"/>
  <c r="BT100" i="37"/>
  <c r="IW101" i="37"/>
  <c r="IV101" i="37"/>
  <c r="IZ101" i="37"/>
  <c r="GX101" i="37"/>
  <c r="DQ101" i="37"/>
  <c r="DG101" i="37"/>
  <c r="DC101" i="37"/>
  <c r="IW102" i="37"/>
  <c r="JG102" i="37"/>
  <c r="IZ102" i="37"/>
  <c r="GU102" i="37"/>
  <c r="Z145" i="37"/>
  <c r="U145" i="37"/>
  <c r="BD231" i="37"/>
  <c r="DM102" i="37"/>
  <c r="DE102" i="37"/>
  <c r="AQ102" i="37"/>
  <c r="IX103" i="37"/>
  <c r="JG103" i="37"/>
  <c r="JA103" i="37"/>
  <c r="GU103" i="37"/>
  <c r="DU103" i="37"/>
  <c r="DE103" i="37"/>
  <c r="DW104" i="37"/>
  <c r="W147" i="37"/>
  <c r="V147" i="37"/>
  <c r="BV104" i="37"/>
  <c r="DS104" i="37"/>
  <c r="AF273" i="36"/>
  <c r="AF233" i="37" s="1"/>
  <c r="DC104" i="37"/>
  <c r="IU105" i="37"/>
  <c r="JH105" i="37"/>
  <c r="GW105" i="37"/>
  <c r="GV105" i="37"/>
  <c r="DY105" i="37"/>
  <c r="W148" i="37"/>
  <c r="AF148" i="37"/>
  <c r="BV105" i="37"/>
  <c r="DM105" i="37"/>
  <c r="DK105" i="37"/>
  <c r="X149" i="37"/>
  <c r="AF149" i="37"/>
  <c r="DU106" i="37"/>
  <c r="BT106" i="37"/>
  <c r="DI106" i="37"/>
  <c r="IV107" i="37"/>
  <c r="JE107" i="37"/>
  <c r="GX107" i="37"/>
  <c r="HW107" i="37"/>
  <c r="DW107" i="37"/>
  <c r="X150" i="37"/>
  <c r="AG150" i="37"/>
  <c r="BT107" i="37"/>
  <c r="DC107" i="37"/>
  <c r="DA107" i="37"/>
  <c r="IX108" i="37"/>
  <c r="JH108" i="37"/>
  <c r="JA108" i="37"/>
  <c r="GV108" i="37"/>
  <c r="U151" i="37"/>
  <c r="AG151" i="37"/>
  <c r="DK108" i="37"/>
  <c r="AQ108" i="37"/>
  <c r="AH195" i="37"/>
  <c r="JG109" i="37"/>
  <c r="JF109" i="37"/>
  <c r="GU109" i="37"/>
  <c r="HX109" i="37"/>
  <c r="DU109" i="37"/>
  <c r="DO109" i="37"/>
  <c r="AQ109" i="37"/>
  <c r="IU111" i="37"/>
  <c r="JE111" i="37"/>
  <c r="GW111" i="37"/>
  <c r="HW111" i="37"/>
  <c r="DW111" i="37"/>
  <c r="Y154" i="37"/>
  <c r="V154" i="37"/>
  <c r="BE240" i="37"/>
  <c r="DU111" i="37"/>
  <c r="DE111" i="37"/>
  <c r="AQ111" i="37"/>
  <c r="IW112" i="37"/>
  <c r="JH112" i="37"/>
  <c r="IZ112" i="37"/>
  <c r="GV112" i="37"/>
  <c r="DY112" i="37"/>
  <c r="DS112" i="37"/>
  <c r="AF281" i="36"/>
  <c r="AF241" i="37" s="1"/>
  <c r="DK112" i="37"/>
  <c r="DG112" i="37"/>
  <c r="DY113" i="37"/>
  <c r="Z156" i="37"/>
  <c r="AF156" i="37"/>
  <c r="BD242" i="37"/>
  <c r="DO113" i="37"/>
  <c r="DI113" i="37"/>
  <c r="DE113" i="37"/>
  <c r="IX114" i="37"/>
  <c r="JE114" i="37"/>
  <c r="JA114" i="37"/>
  <c r="HW114" i="37"/>
  <c r="Y157" i="37"/>
  <c r="U157" i="37"/>
  <c r="BE243" i="37"/>
  <c r="DI114" i="37"/>
  <c r="DA114" i="37"/>
  <c r="W158" i="37"/>
  <c r="AG158" i="37"/>
  <c r="BV115" i="37"/>
  <c r="DG115" i="37"/>
  <c r="AH202" i="37"/>
  <c r="IU116" i="37"/>
  <c r="JF116" i="37"/>
  <c r="GW116" i="37"/>
  <c r="HX116" i="37"/>
  <c r="Z159" i="37"/>
  <c r="V159" i="37"/>
  <c r="BD245" i="37"/>
  <c r="DO116" i="37"/>
  <c r="DM116" i="37"/>
  <c r="AH203" i="37"/>
  <c r="IV117" i="37"/>
  <c r="JF117" i="37"/>
  <c r="GX117" i="37"/>
  <c r="HX117" i="37"/>
  <c r="Y160" i="37"/>
  <c r="X160" i="37"/>
  <c r="BE246" i="37"/>
  <c r="DQ117" i="37"/>
  <c r="BT117" i="37"/>
  <c r="IW118" i="37"/>
  <c r="IV118" i="37"/>
  <c r="IZ118" i="37"/>
  <c r="GX118" i="37"/>
  <c r="DQ118" i="37"/>
  <c r="DG118" i="37"/>
  <c r="DC118" i="37"/>
  <c r="IW119" i="37"/>
  <c r="JG119" i="37"/>
  <c r="IZ119" i="37"/>
  <c r="GU119" i="37"/>
  <c r="Z162" i="37"/>
  <c r="U162" i="37"/>
  <c r="BD248" i="37"/>
  <c r="DM119" i="37"/>
  <c r="DE119" i="37"/>
  <c r="AQ119" i="37"/>
  <c r="IX120" i="37"/>
  <c r="JG120" i="37"/>
  <c r="JA120" i="37"/>
  <c r="GU120" i="37"/>
  <c r="DU120" i="37"/>
  <c r="DE120" i="37"/>
  <c r="DW123" i="37"/>
  <c r="Z166" i="37"/>
  <c r="AF166" i="37"/>
  <c r="BD252" i="37"/>
  <c r="DQ123" i="37"/>
  <c r="DK123" i="37"/>
  <c r="AQ123" i="37"/>
  <c r="IU124" i="37"/>
  <c r="JH124" i="37"/>
  <c r="GW124" i="37"/>
  <c r="GV124" i="37"/>
  <c r="DY124" i="37"/>
  <c r="W167" i="37"/>
  <c r="AF167" i="37"/>
  <c r="BV124" i="37"/>
  <c r="DM124" i="37"/>
  <c r="DK124" i="37"/>
  <c r="X168" i="37"/>
  <c r="AF168" i="37"/>
  <c r="DU125" i="37"/>
  <c r="BT125" i="37"/>
  <c r="DI125" i="37"/>
  <c r="IV126" i="37"/>
  <c r="JE126" i="37"/>
  <c r="GX126" i="37"/>
  <c r="HW126" i="37"/>
  <c r="DW126" i="37"/>
  <c r="X169" i="37"/>
  <c r="AG169" i="37"/>
  <c r="BT126" i="37"/>
  <c r="DC126" i="37"/>
  <c r="DA126" i="37"/>
  <c r="IX127" i="37"/>
  <c r="JH127" i="37"/>
  <c r="JA127" i="37"/>
  <c r="GV127" i="37"/>
  <c r="U170" i="37"/>
  <c r="AG170" i="37"/>
  <c r="DK127" i="37"/>
  <c r="AQ127" i="37"/>
  <c r="AH214" i="37"/>
  <c r="JG128" i="37"/>
  <c r="JF128" i="37"/>
  <c r="GU128" i="37"/>
  <c r="HX128" i="37"/>
  <c r="DU128" i="37"/>
  <c r="DO128" i="37"/>
  <c r="AQ128" i="37"/>
  <c r="IU129" i="37"/>
  <c r="JE129" i="37"/>
  <c r="GW129" i="37"/>
  <c r="HW129" i="37"/>
  <c r="DW129" i="37"/>
  <c r="Y172" i="37"/>
  <c r="V172" i="37"/>
  <c r="BE258" i="37"/>
  <c r="DS129" i="37"/>
  <c r="AF298" i="36"/>
  <c r="AF258" i="37" s="1"/>
  <c r="DQ129" i="37"/>
  <c r="DA129" i="37"/>
  <c r="IW130" i="37"/>
  <c r="JH130" i="37"/>
  <c r="IZ130" i="37"/>
  <c r="GV130" i="37"/>
  <c r="DY130" i="37"/>
  <c r="DS130" i="37"/>
  <c r="AF299" i="36"/>
  <c r="AF259" i="37" s="1"/>
  <c r="DK130" i="37"/>
  <c r="DG130" i="37"/>
  <c r="Y174" i="37"/>
  <c r="V174" i="37"/>
  <c r="BE260" i="37"/>
  <c r="DO131" i="37"/>
  <c r="DK131" i="37"/>
  <c r="DC131" i="37"/>
  <c r="IX132" i="37"/>
  <c r="JE132" i="37"/>
  <c r="JA132" i="37"/>
  <c r="HW132" i="37"/>
  <c r="W176" i="37"/>
  <c r="V176" i="37"/>
  <c r="CL57" i="37"/>
  <c r="AD143" i="37"/>
  <c r="KX100" i="37"/>
  <c r="BF355" i="36"/>
  <c r="BG186" i="37"/>
  <c r="Z100" i="37"/>
  <c r="FN183" i="36"/>
  <c r="V100" i="37"/>
  <c r="CN58" i="37"/>
  <c r="S356" i="36"/>
  <c r="AD144" i="37"/>
  <c r="BG187" i="37"/>
  <c r="Z101" i="37"/>
  <c r="FN184" i="36"/>
  <c r="HU101" i="37"/>
  <c r="JC101" i="37"/>
  <c r="AB102" i="37"/>
  <c r="AV188" i="37"/>
  <c r="CL60" i="37"/>
  <c r="BE103" i="37"/>
  <c r="KX103" i="37"/>
  <c r="BF358" i="36"/>
  <c r="LC103" i="37"/>
  <c r="BW358" i="36"/>
  <c r="AH103" i="37"/>
  <c r="BH189" i="37"/>
  <c r="CT358" i="36"/>
  <c r="DN189" i="37"/>
  <c r="EX358" i="36"/>
  <c r="JC103" i="37"/>
  <c r="CL61" i="37"/>
  <c r="AD147" i="37"/>
  <c r="KX104" i="37"/>
  <c r="BF359" i="36"/>
  <c r="BG190" i="37"/>
  <c r="Z104" i="37"/>
  <c r="FN187" i="36"/>
  <c r="V104" i="37"/>
  <c r="CN62" i="37"/>
  <c r="S360" i="36"/>
  <c r="AD148" i="37"/>
  <c r="BG191" i="37"/>
  <c r="Z105" i="37"/>
  <c r="FN188" i="36"/>
  <c r="HU105" i="37"/>
  <c r="JC105" i="37"/>
  <c r="BH193" i="37"/>
  <c r="CT362" i="36"/>
  <c r="AB107" i="37"/>
  <c r="DN193" i="37"/>
  <c r="EX362" i="36"/>
  <c r="JB107" i="37"/>
  <c r="BF108" i="37"/>
  <c r="KX108" i="37"/>
  <c r="BF363" i="36"/>
  <c r="LC108" i="37"/>
  <c r="BW363" i="36"/>
  <c r="AJ108" i="37"/>
  <c r="HV108" i="37"/>
  <c r="CL66" i="37"/>
  <c r="LD109" i="37"/>
  <c r="Z109" i="37"/>
  <c r="FN192" i="36"/>
  <c r="P109" i="37"/>
  <c r="GX364" i="36"/>
  <c r="KY111" i="37"/>
  <c r="AD111" i="37"/>
  <c r="AF112" i="37"/>
  <c r="X112" i="37"/>
  <c r="I198" i="37"/>
  <c r="GY367" i="36"/>
  <c r="AD156" i="37"/>
  <c r="KX113" i="37"/>
  <c r="BF368" i="36"/>
  <c r="BG199" i="37"/>
  <c r="HV113" i="37"/>
  <c r="KY114" i="37"/>
  <c r="LD114" i="37"/>
  <c r="Z114" i="37"/>
  <c r="FN197" i="36"/>
  <c r="HU114" i="37"/>
  <c r="AE200" i="37"/>
  <c r="P114" i="37"/>
  <c r="GX369" i="36"/>
  <c r="LE115" i="37"/>
  <c r="AL115" i="37"/>
  <c r="AF116" i="37"/>
  <c r="X116" i="37"/>
  <c r="I202" i="37"/>
  <c r="GY371" i="36"/>
  <c r="AD160" i="37"/>
  <c r="KX117" i="37"/>
  <c r="BF372" i="36"/>
  <c r="BG203" i="37"/>
  <c r="HV117" i="37"/>
  <c r="KY118" i="37"/>
  <c r="LD118" i="37"/>
  <c r="Z118" i="37"/>
  <c r="FN201" i="36"/>
  <c r="HU118" i="37"/>
  <c r="AE204" i="37"/>
  <c r="P118" i="37"/>
  <c r="GX373" i="36"/>
  <c r="LE119" i="37"/>
  <c r="AL119" i="37"/>
  <c r="AF120" i="37"/>
  <c r="X120" i="37"/>
  <c r="I206" i="37"/>
  <c r="GY375" i="36"/>
  <c r="LC123" i="37"/>
  <c r="BW378" i="36"/>
  <c r="AJ123" i="37"/>
  <c r="X124" i="37"/>
  <c r="HU126" i="37"/>
  <c r="LE127" i="37"/>
  <c r="AL127" i="37"/>
  <c r="X128" i="37"/>
  <c r="HU130" i="37"/>
  <c r="KZ131" i="37"/>
  <c r="JB131" i="37"/>
  <c r="AB132" i="37"/>
  <c r="AF133" i="37"/>
  <c r="AL229" i="37"/>
  <c r="P186" i="37"/>
  <c r="P196" i="37" s="1"/>
  <c r="BD398" i="36"/>
  <c r="BP187" i="37"/>
  <c r="CG102" i="37"/>
  <c r="Q231" i="37"/>
  <c r="T231" i="37"/>
  <c r="BM189" i="37"/>
  <c r="AL233" i="37"/>
  <c r="BO192" i="37"/>
  <c r="DK404" i="36"/>
  <c r="T235" i="37"/>
  <c r="CP64" i="37"/>
  <c r="BM193" i="37"/>
  <c r="CR65" i="37"/>
  <c r="BR194" i="37"/>
  <c r="CT406" i="36"/>
  <c r="AN238" i="37"/>
  <c r="GC109" i="37"/>
  <c r="HF235" i="36"/>
  <c r="BK195" i="37"/>
  <c r="EG407" i="36"/>
  <c r="R242" i="37"/>
  <c r="ER411" i="36"/>
  <c r="V243" i="37"/>
  <c r="AM245" i="37"/>
  <c r="N202" i="37"/>
  <c r="BN414" i="36"/>
  <c r="U246" i="37"/>
  <c r="FH415" i="36"/>
  <c r="S247" i="37"/>
  <c r="BR211" i="37"/>
  <c r="CT423" i="36"/>
  <c r="GC126" i="37"/>
  <c r="HF252" i="36"/>
  <c r="BP212" i="37"/>
  <c r="CG127" i="37"/>
  <c r="CP85" i="37"/>
  <c r="CR86" i="37"/>
  <c r="AN259" i="37"/>
  <c r="Q260" i="37"/>
  <c r="Q262" i="37"/>
  <c r="CF100" i="37"/>
  <c r="GV226" i="36"/>
  <c r="X229" i="37"/>
  <c r="AC191" i="37"/>
  <c r="AS446" i="36"/>
  <c r="D246" i="37"/>
  <c r="EH243" i="36"/>
  <c r="O160" i="37"/>
  <c r="M160" i="37"/>
  <c r="BT204" i="37"/>
  <c r="H244" i="36"/>
  <c r="CB75" i="37"/>
  <c r="E247" i="37"/>
  <c r="G201" i="36"/>
  <c r="P161" i="37"/>
  <c r="N161" i="37"/>
  <c r="L161" i="37"/>
  <c r="CO118" i="37"/>
  <c r="BB247" i="37"/>
  <c r="AR247" i="37"/>
  <c r="AJ244" i="36"/>
  <c r="AY247" i="37"/>
  <c r="IC244" i="36"/>
  <c r="BT205" i="37"/>
  <c r="H245" i="36"/>
  <c r="CR205" i="37"/>
  <c r="BZ248" i="37"/>
  <c r="AY245" i="36"/>
  <c r="BS76" i="37"/>
  <c r="AC162" i="37"/>
  <c r="DE245" i="36"/>
  <c r="P162" i="37"/>
  <c r="T162" i="37"/>
  <c r="BB248" i="37"/>
  <c r="AR248" i="37"/>
  <c r="AJ245" i="36"/>
  <c r="AY248" i="37"/>
  <c r="IC245" i="36"/>
  <c r="W249" i="37"/>
  <c r="CC249" i="37"/>
  <c r="AI246" i="36"/>
  <c r="BY77" i="37"/>
  <c r="AC163" i="37"/>
  <c r="DE246" i="36"/>
  <c r="BY80" i="37"/>
  <c r="R166" i="37"/>
  <c r="BZ253" i="37"/>
  <c r="AY250" i="36"/>
  <c r="BU81" i="37"/>
  <c r="BS81" i="37"/>
  <c r="R167" i="37"/>
  <c r="O167" i="37"/>
  <c r="M167" i="37"/>
  <c r="CQ124" i="37"/>
  <c r="AX253" i="37"/>
  <c r="BY82" i="37"/>
  <c r="R168" i="37"/>
  <c r="CQ125" i="37"/>
  <c r="AX254" i="37"/>
  <c r="BZ83" i="37"/>
  <c r="EF424" i="36"/>
  <c r="CR212" i="37"/>
  <c r="BX83" i="37"/>
  <c r="BV83" i="37"/>
  <c r="CL252" i="36"/>
  <c r="BT83" i="37"/>
  <c r="D255" i="37"/>
  <c r="EH252" i="36"/>
  <c r="T169" i="37"/>
  <c r="BZ84" i="37"/>
  <c r="EF425" i="36"/>
  <c r="CC256" i="37"/>
  <c r="AI253" i="36"/>
  <c r="BU84" i="37"/>
  <c r="E256" i="37"/>
  <c r="G210" i="36"/>
  <c r="D256" i="37"/>
  <c r="EH253" i="36"/>
  <c r="O170" i="37"/>
  <c r="M170" i="37"/>
  <c r="BT214" i="37"/>
  <c r="H254" i="36"/>
  <c r="CB85" i="37"/>
  <c r="E257" i="37"/>
  <c r="G211" i="36"/>
  <c r="P171" i="37"/>
  <c r="N171" i="37"/>
  <c r="M171" i="37"/>
  <c r="CQ128" i="37"/>
  <c r="AY257" i="37"/>
  <c r="IC254" i="36"/>
  <c r="BT215" i="37"/>
  <c r="H255" i="36"/>
  <c r="BZ86" i="37"/>
  <c r="EF427" i="36"/>
  <c r="P172" i="37"/>
  <c r="T172" i="37"/>
  <c r="O172" i="37"/>
  <c r="CO129" i="37"/>
  <c r="AX258" i="37"/>
  <c r="W259" i="37"/>
  <c r="CB87" i="37"/>
  <c r="CR216" i="37"/>
  <c r="BZ259" i="37"/>
  <c r="AY256" i="36"/>
  <c r="P173" i="37"/>
  <c r="T173" i="37"/>
  <c r="O173" i="37"/>
  <c r="AR259" i="37"/>
  <c r="AJ256" i="36"/>
  <c r="CC260" i="37"/>
  <c r="AI257" i="36"/>
  <c r="BY88" i="37"/>
  <c r="L174" i="37"/>
  <c r="AR260" i="37"/>
  <c r="AJ257" i="36"/>
  <c r="AY260" i="37"/>
  <c r="IC257" i="36"/>
  <c r="BT218" i="37"/>
  <c r="H258" i="36"/>
  <c r="O175" i="37"/>
  <c r="BB261" i="37"/>
  <c r="W262" i="37"/>
  <c r="BX90" i="37"/>
  <c r="P176" i="37"/>
  <c r="N176" i="37"/>
  <c r="M176" i="37"/>
  <c r="BB262" i="37"/>
  <c r="CI186" i="37"/>
  <c r="CI196" i="37" s="1"/>
  <c r="AM269" i="36"/>
  <c r="DH186" i="37"/>
  <c r="R100" i="37"/>
  <c r="CY100" i="37"/>
  <c r="CS100" i="37"/>
  <c r="BN100" i="37"/>
  <c r="BJ100" i="37"/>
  <c r="DI186" i="37"/>
  <c r="DI196" i="37" s="1"/>
  <c r="CV186" i="37"/>
  <c r="CU186" i="37"/>
  <c r="LH100" i="37"/>
  <c r="FQ140" i="36"/>
  <c r="EE57" i="37"/>
  <c r="CV57" i="37"/>
  <c r="CH57" i="37"/>
  <c r="CH67" i="37" s="1"/>
  <c r="CU101" i="37"/>
  <c r="DG187" i="37"/>
  <c r="CW187" i="37"/>
  <c r="GD270" i="36"/>
  <c r="CT187" i="37"/>
  <c r="EC58" i="37"/>
  <c r="CW58" i="37"/>
  <c r="CF58" i="37"/>
  <c r="CS102" i="37"/>
  <c r="DF188" i="37"/>
  <c r="CV188" i="37"/>
  <c r="CS188" i="37"/>
  <c r="CV59" i="37"/>
  <c r="CU59" i="37"/>
  <c r="I232" i="37"/>
  <c r="BL272" i="36"/>
  <c r="BR103" i="37"/>
  <c r="DG189" i="37"/>
  <c r="DD189" i="37"/>
  <c r="CW189" i="37"/>
  <c r="GD272" i="36"/>
  <c r="CT189" i="37"/>
  <c r="CT60" i="37"/>
  <c r="CI190" i="37"/>
  <c r="AM273" i="36"/>
  <c r="DH190" i="37"/>
  <c r="R104" i="37"/>
  <c r="CY104" i="37"/>
  <c r="CS104" i="37"/>
  <c r="BN104" i="37"/>
  <c r="BJ104" i="37"/>
  <c r="DI190" i="37"/>
  <c r="CV190" i="37"/>
  <c r="CU190" i="37"/>
  <c r="LH104" i="37"/>
  <c r="FQ144" i="36"/>
  <c r="EE61" i="37"/>
  <c r="CV61" i="37"/>
  <c r="CH61" i="37"/>
  <c r="CU105" i="37"/>
  <c r="DG191" i="37"/>
  <c r="CW191" i="37"/>
  <c r="GD274" i="36"/>
  <c r="CT191" i="37"/>
  <c r="EC62" i="37"/>
  <c r="CW62" i="37"/>
  <c r="CF62" i="37"/>
  <c r="CS106" i="37"/>
  <c r="DF192" i="37"/>
  <c r="CV192" i="37"/>
  <c r="CS192" i="37"/>
  <c r="CV63" i="37"/>
  <c r="CU63" i="37"/>
  <c r="I236" i="37"/>
  <c r="BL276" i="36"/>
  <c r="BR107" i="37"/>
  <c r="DG193" i="37"/>
  <c r="DD193" i="37"/>
  <c r="CW193" i="37"/>
  <c r="GD276" i="36"/>
  <c r="CT193" i="37"/>
  <c r="CT64" i="37"/>
  <c r="CI194" i="37"/>
  <c r="AM277" i="36"/>
  <c r="DH194" i="37"/>
  <c r="R108" i="37"/>
  <c r="CY108" i="37"/>
  <c r="CS108" i="37"/>
  <c r="BN108" i="37"/>
  <c r="BJ108" i="37"/>
  <c r="DI194" i="37"/>
  <c r="CV194" i="37"/>
  <c r="CU194" i="37"/>
  <c r="LH108" i="37"/>
  <c r="FQ148" i="36"/>
  <c r="EE65" i="37"/>
  <c r="CV65" i="37"/>
  <c r="CH65" i="37"/>
  <c r="CU109" i="37"/>
  <c r="DG195" i="37"/>
  <c r="CW195" i="37"/>
  <c r="GD278" i="36"/>
  <c r="CT195" i="37"/>
  <c r="EC66" i="37"/>
  <c r="CW66" i="37"/>
  <c r="CF66" i="37"/>
  <c r="AI154" i="37"/>
  <c r="CU111" i="37"/>
  <c r="BR111" i="37"/>
  <c r="DI197" i="37"/>
  <c r="CV197" i="37"/>
  <c r="CU197" i="37"/>
  <c r="CU207" i="37" s="1"/>
  <c r="LH111" i="37"/>
  <c r="FQ151" i="36"/>
  <c r="EE68" i="37"/>
  <c r="EE78" i="37" s="1"/>
  <c r="CU68" i="37"/>
  <c r="CF68" i="37"/>
  <c r="AE241" i="37"/>
  <c r="CI198" i="37"/>
  <c r="AM281" i="36"/>
  <c r="R112" i="37"/>
  <c r="BN112" i="37"/>
  <c r="DF198" i="37"/>
  <c r="CV198" i="37"/>
  <c r="CS198" i="37"/>
  <c r="LH112" i="37"/>
  <c r="FQ152" i="36"/>
  <c r="CT69" i="37"/>
  <c r="DH199" i="37"/>
  <c r="T113" i="37"/>
  <c r="BL113" i="37"/>
  <c r="DG199" i="37"/>
  <c r="CW199" i="37"/>
  <c r="GD282" i="36"/>
  <c r="CT199" i="37"/>
  <c r="ED70" i="37"/>
  <c r="CJ70" i="37"/>
  <c r="AE243" i="37"/>
  <c r="CY114" i="37"/>
  <c r="BJ114" i="37"/>
  <c r="DI200" i="37"/>
  <c r="CV200" i="37"/>
  <c r="CU200" i="37"/>
  <c r="EE71" i="37"/>
  <c r="CU71" i="37"/>
  <c r="CH71" i="37"/>
  <c r="I244" i="37"/>
  <c r="BL284" i="36"/>
  <c r="T115" i="37"/>
  <c r="CU115" i="37"/>
  <c r="BR115" i="37"/>
  <c r="BL115" i="37"/>
  <c r="DG201" i="37"/>
  <c r="DD201" i="37"/>
  <c r="CW201" i="37"/>
  <c r="GD284" i="36"/>
  <c r="CT201" i="37"/>
  <c r="ED72" i="37"/>
  <c r="EC72" i="37"/>
  <c r="CW72" i="37"/>
  <c r="CJ72" i="37"/>
  <c r="CF72" i="37"/>
  <c r="AE245" i="37"/>
  <c r="CI202" i="37"/>
  <c r="AM285" i="36"/>
  <c r="R116" i="37"/>
  <c r="BN116" i="37"/>
  <c r="DF202" i="37"/>
  <c r="CV202" i="37"/>
  <c r="CS202" i="37"/>
  <c r="LH116" i="37"/>
  <c r="FQ156" i="36"/>
  <c r="CT73" i="37"/>
  <c r="DH203" i="37"/>
  <c r="T117" i="37"/>
  <c r="BL117" i="37"/>
  <c r="DG203" i="37"/>
  <c r="CW203" i="37"/>
  <c r="GD286" i="36"/>
  <c r="CT203" i="37"/>
  <c r="ED74" i="37"/>
  <c r="CJ74" i="37"/>
  <c r="AE247" i="37"/>
  <c r="CY118" i="37"/>
  <c r="BJ118" i="37"/>
  <c r="DI204" i="37"/>
  <c r="CV204" i="37"/>
  <c r="CU204" i="37"/>
  <c r="EE75" i="37"/>
  <c r="CU75" i="37"/>
  <c r="CH75" i="37"/>
  <c r="I248" i="37"/>
  <c r="BL288" i="36"/>
  <c r="T119" i="37"/>
  <c r="CU119" i="37"/>
  <c r="BR119" i="37"/>
  <c r="BL119" i="37"/>
  <c r="DG205" i="37"/>
  <c r="DD205" i="37"/>
  <c r="CW205" i="37"/>
  <c r="GD288" i="36"/>
  <c r="CT205" i="37"/>
  <c r="ED76" i="37"/>
  <c r="EC76" i="37"/>
  <c r="CW76" i="37"/>
  <c r="CJ76" i="37"/>
  <c r="CF76" i="37"/>
  <c r="AE249" i="37"/>
  <c r="CI206" i="37"/>
  <c r="AM289" i="36"/>
  <c r="R120" i="37"/>
  <c r="BN120" i="37"/>
  <c r="DF206" i="37"/>
  <c r="CV206" i="37"/>
  <c r="CS206" i="37"/>
  <c r="LH120" i="37"/>
  <c r="FQ160" i="36"/>
  <c r="CT77" i="37"/>
  <c r="AE252" i="37"/>
  <c r="CI209" i="37"/>
  <c r="AM292" i="36"/>
  <c r="AI166" i="37"/>
  <c r="T123" i="37"/>
  <c r="CW123" i="37"/>
  <c r="CS123" i="37"/>
  <c r="BP123" i="37"/>
  <c r="BL123" i="37"/>
  <c r="DJ209" i="37"/>
  <c r="DD209" i="37"/>
  <c r="DD220" i="37" s="1"/>
  <c r="LH123" i="37"/>
  <c r="FQ163" i="36"/>
  <c r="CW80" i="37"/>
  <c r="CI210" i="37"/>
  <c r="AM293" i="36"/>
  <c r="DH210" i="37"/>
  <c r="AI167" i="37"/>
  <c r="T124" i="37"/>
  <c r="CU124" i="37"/>
  <c r="BP124" i="37"/>
  <c r="BL124" i="37"/>
  <c r="DE210" i="37"/>
  <c r="LG124" i="37"/>
  <c r="ED81" i="37"/>
  <c r="CH81" i="37"/>
  <c r="CF81" i="37"/>
  <c r="DH211" i="37"/>
  <c r="I254" i="37"/>
  <c r="BL294" i="36"/>
  <c r="CW125" i="37"/>
  <c r="CS125" i="37"/>
  <c r="DE211" i="37"/>
  <c r="CT211" i="37"/>
  <c r="EB82" i="37"/>
  <c r="CV82" i="37"/>
  <c r="CH82" i="37"/>
  <c r="R126" i="37"/>
  <c r="CY126" i="37"/>
  <c r="DJ212" i="37"/>
  <c r="DE212" i="37"/>
  <c r="CW212" i="37"/>
  <c r="GD295" i="36"/>
  <c r="LH126" i="37"/>
  <c r="FQ166" i="36"/>
  <c r="EE83" i="37"/>
  <c r="CW83" i="37"/>
  <c r="AE256" i="37"/>
  <c r="AI170" i="37"/>
  <c r="BN127" i="37"/>
  <c r="DF213" i="37"/>
  <c r="CV213" i="37"/>
  <c r="CU213" i="37"/>
  <c r="LG127" i="37"/>
  <c r="CJ84" i="37"/>
  <c r="CD84" i="37"/>
  <c r="CI214" i="37"/>
  <c r="AM297" i="36"/>
  <c r="DH214" i="37"/>
  <c r="I257" i="37"/>
  <c r="BL297" i="36"/>
  <c r="R128" i="37"/>
  <c r="BL128" i="37"/>
  <c r="DF214" i="37"/>
  <c r="LH128" i="37"/>
  <c r="FQ168" i="36"/>
  <c r="AE258" i="37"/>
  <c r="BR129" i="37"/>
  <c r="DJ215" i="37"/>
  <c r="DF215" i="37"/>
  <c r="CU215" i="37"/>
  <c r="CW86" i="37"/>
  <c r="CJ86" i="37"/>
  <c r="AE259" i="37"/>
  <c r="CI216" i="37"/>
  <c r="AM299" i="36"/>
  <c r="DH216" i="37"/>
  <c r="CW130" i="37"/>
  <c r="BN130" i="37"/>
  <c r="BJ130" i="37"/>
  <c r="DG216" i="37"/>
  <c r="CV216" i="37"/>
  <c r="EB87" i="37"/>
  <c r="CU87" i="37"/>
  <c r="CF87" i="37"/>
  <c r="CI217" i="37"/>
  <c r="AM300" i="36"/>
  <c r="T131" i="37"/>
  <c r="CS131" i="37"/>
  <c r="BL131" i="37"/>
  <c r="DI217" i="37"/>
  <c r="DE217" i="37"/>
  <c r="CW217" i="37"/>
  <c r="GD300" i="36"/>
  <c r="CT217" i="37"/>
  <c r="EE88" i="37"/>
  <c r="CT88" i="37"/>
  <c r="CF88" i="37"/>
  <c r="CT218" i="37"/>
  <c r="CV89" i="37"/>
  <c r="AE262" i="37"/>
  <c r="DG219" i="37"/>
  <c r="DD219" i="37"/>
  <c r="CS219" i="37"/>
  <c r="LH133" i="37"/>
  <c r="FQ173" i="36"/>
  <c r="DY100" i="37"/>
  <c r="Z143" i="37"/>
  <c r="AF143" i="37"/>
  <c r="BD229" i="37"/>
  <c r="DO100" i="37"/>
  <c r="DI100" i="37"/>
  <c r="DE100" i="37"/>
  <c r="IX101" i="37"/>
  <c r="JE101" i="37"/>
  <c r="JA101" i="37"/>
  <c r="HW101" i="37"/>
  <c r="Y144" i="37"/>
  <c r="U144" i="37"/>
  <c r="BE230" i="37"/>
  <c r="DI101" i="37"/>
  <c r="DA101" i="37"/>
  <c r="W145" i="37"/>
  <c r="AG145" i="37"/>
  <c r="BV102" i="37"/>
  <c r="DG102" i="37"/>
  <c r="AH189" i="37"/>
  <c r="IU103" i="37"/>
  <c r="JF103" i="37"/>
  <c r="GW103" i="37"/>
  <c r="HX103" i="37"/>
  <c r="Z146" i="37"/>
  <c r="V146" i="37"/>
  <c r="BD232" i="37"/>
  <c r="DO103" i="37"/>
  <c r="DM103" i="37"/>
  <c r="AH190" i="37"/>
  <c r="IV104" i="37"/>
  <c r="JF104" i="37"/>
  <c r="GX104" i="37"/>
  <c r="HX104" i="37"/>
  <c r="Y147" i="37"/>
  <c r="X147" i="37"/>
  <c r="BE233" i="37"/>
  <c r="DQ104" i="37"/>
  <c r="BT104" i="37"/>
  <c r="IW105" i="37"/>
  <c r="IV105" i="37"/>
  <c r="IZ105" i="37"/>
  <c r="GX105" i="37"/>
  <c r="DQ105" i="37"/>
  <c r="DG105" i="37"/>
  <c r="DC105" i="37"/>
  <c r="IW106" i="37"/>
  <c r="JG106" i="37"/>
  <c r="IZ106" i="37"/>
  <c r="GU106" i="37"/>
  <c r="Z149" i="37"/>
  <c r="U149" i="37"/>
  <c r="BD235" i="37"/>
  <c r="DM106" i="37"/>
  <c r="DE106" i="37"/>
  <c r="AQ106" i="37"/>
  <c r="IX107" i="37"/>
  <c r="JG107" i="37"/>
  <c r="JA107" i="37"/>
  <c r="GU107" i="37"/>
  <c r="DU107" i="37"/>
  <c r="DE107" i="37"/>
  <c r="DW108" i="37"/>
  <c r="W151" i="37"/>
  <c r="V151" i="37"/>
  <c r="BV108" i="37"/>
  <c r="DS108" i="37"/>
  <c r="AF277" i="36"/>
  <c r="AF237" i="37" s="1"/>
  <c r="DC108" i="37"/>
  <c r="IU109" i="37"/>
  <c r="JH109" i="37"/>
  <c r="GW109" i="37"/>
  <c r="GV109" i="37"/>
  <c r="DY109" i="37"/>
  <c r="W152" i="37"/>
  <c r="AF152" i="37"/>
  <c r="BV109" i="37"/>
  <c r="DM109" i="37"/>
  <c r="DK109" i="37"/>
  <c r="X154" i="37"/>
  <c r="AF154" i="37"/>
  <c r="BT111" i="37"/>
  <c r="DI111" i="37"/>
  <c r="DA111" i="37"/>
  <c r="IV112" i="37"/>
  <c r="JE112" i="37"/>
  <c r="GX112" i="37"/>
  <c r="HW112" i="37"/>
  <c r="DW112" i="37"/>
  <c r="X155" i="37"/>
  <c r="AG155" i="37"/>
  <c r="BT112" i="37"/>
  <c r="DC112" i="37"/>
  <c r="DA112" i="37"/>
  <c r="IX113" i="37"/>
  <c r="JH113" i="37"/>
  <c r="JA113" i="37"/>
  <c r="GV113" i="37"/>
  <c r="U156" i="37"/>
  <c r="AG156" i="37"/>
  <c r="DK113" i="37"/>
  <c r="AQ113" i="37"/>
  <c r="AH200" i="37"/>
  <c r="JG114" i="37"/>
  <c r="JF114" i="37"/>
  <c r="GU114" i="37"/>
  <c r="HX114" i="37"/>
  <c r="DU114" i="37"/>
  <c r="DO114" i="37"/>
  <c r="AQ114" i="37"/>
  <c r="IU115" i="37"/>
  <c r="JE115" i="37"/>
  <c r="GW115" i="37"/>
  <c r="HW115" i="37"/>
  <c r="DW115" i="37"/>
  <c r="Y158" i="37"/>
  <c r="V158" i="37"/>
  <c r="BE244" i="37"/>
  <c r="DS115" i="37"/>
  <c r="AF284" i="36"/>
  <c r="AF244" i="37" s="1"/>
  <c r="DQ115" i="37"/>
  <c r="DA115" i="37"/>
  <c r="IW116" i="37"/>
  <c r="JH116" i="37"/>
  <c r="IZ116" i="37"/>
  <c r="GV116" i="37"/>
  <c r="DY116" i="37"/>
  <c r="DS116" i="37"/>
  <c r="AF285" i="36"/>
  <c r="AF245" i="37" s="1"/>
  <c r="DK116" i="37"/>
  <c r="DG116" i="37"/>
  <c r="DY117" i="37"/>
  <c r="Z160" i="37"/>
  <c r="AF160" i="37"/>
  <c r="BD246" i="37"/>
  <c r="DO117" i="37"/>
  <c r="DI117" i="37"/>
  <c r="DE117" i="37"/>
  <c r="IX118" i="37"/>
  <c r="JE118" i="37"/>
  <c r="JA118" i="37"/>
  <c r="HW118" i="37"/>
  <c r="Y161" i="37"/>
  <c r="U161" i="37"/>
  <c r="BE247" i="37"/>
  <c r="DI118" i="37"/>
  <c r="DA118" i="37"/>
  <c r="W162" i="37"/>
  <c r="AG162" i="37"/>
  <c r="BV119" i="37"/>
  <c r="DG119" i="37"/>
  <c r="AH206" i="37"/>
  <c r="IU120" i="37"/>
  <c r="JF120" i="37"/>
  <c r="GW120" i="37"/>
  <c r="HX120" i="37"/>
  <c r="Z163" i="37"/>
  <c r="V163" i="37"/>
  <c r="BD249" i="37"/>
  <c r="DO120" i="37"/>
  <c r="DM120" i="37"/>
  <c r="AH209" i="37"/>
  <c r="IV123" i="37"/>
  <c r="JF123" i="37"/>
  <c r="GX123" i="37"/>
  <c r="HX123" i="37"/>
  <c r="DY123" i="37"/>
  <c r="U166" i="37"/>
  <c r="AG166" i="37"/>
  <c r="DS123" i="37"/>
  <c r="AF292" i="36"/>
  <c r="AF252" i="37" s="1"/>
  <c r="DE123" i="37"/>
  <c r="IW124" i="37"/>
  <c r="IV124" i="37"/>
  <c r="IZ124" i="37"/>
  <c r="GX124" i="37"/>
  <c r="DQ124" i="37"/>
  <c r="DG124" i="37"/>
  <c r="DC124" i="37"/>
  <c r="IW125" i="37"/>
  <c r="JG125" i="37"/>
  <c r="IZ125" i="37"/>
  <c r="GU125" i="37"/>
  <c r="Z168" i="37"/>
  <c r="U168" i="37"/>
  <c r="BD254" i="37"/>
  <c r="DM125" i="37"/>
  <c r="DE125" i="37"/>
  <c r="AQ125" i="37"/>
  <c r="IX126" i="37"/>
  <c r="JG126" i="37"/>
  <c r="JA126" i="37"/>
  <c r="GU126" i="37"/>
  <c r="DU126" i="37"/>
  <c r="DE126" i="37"/>
  <c r="DW127" i="37"/>
  <c r="W170" i="37"/>
  <c r="V170" i="37"/>
  <c r="BV127" i="37"/>
  <c r="DS127" i="37"/>
  <c r="AF296" i="36"/>
  <c r="AF256" i="37" s="1"/>
  <c r="DC127" i="37"/>
  <c r="IU128" i="37"/>
  <c r="JH128" i="37"/>
  <c r="GW128" i="37"/>
  <c r="GV128" i="37"/>
  <c r="DY128" i="37"/>
  <c r="W171" i="37"/>
  <c r="AF171" i="37"/>
  <c r="BV128" i="37"/>
  <c r="DM128" i="37"/>
  <c r="DK128" i="37"/>
  <c r="X172" i="37"/>
  <c r="AF172" i="37"/>
  <c r="DU129" i="37"/>
  <c r="BT129" i="37"/>
  <c r="DI129" i="37"/>
  <c r="IV130" i="37"/>
  <c r="JE130" i="37"/>
  <c r="GX130" i="37"/>
  <c r="HW130" i="37"/>
  <c r="DW130" i="37"/>
  <c r="X173" i="37"/>
  <c r="AG173" i="37"/>
  <c r="BT130" i="37"/>
  <c r="DC130" i="37"/>
  <c r="DA130" i="37"/>
  <c r="IX131" i="37"/>
  <c r="JH131" i="37"/>
  <c r="JA131" i="37"/>
  <c r="GV131" i="37"/>
  <c r="DY131" i="37"/>
  <c r="X174" i="37"/>
  <c r="AF174" i="37"/>
  <c r="DS131" i="37"/>
  <c r="AF300" i="36"/>
  <c r="AF260" i="37" s="1"/>
  <c r="BT131" i="37"/>
  <c r="DE131" i="37"/>
  <c r="AH218" i="37"/>
  <c r="JG132" i="37"/>
  <c r="JF132" i="37"/>
  <c r="GU132" i="37"/>
  <c r="HX132" i="37"/>
  <c r="Z175" i="37"/>
  <c r="V175" i="37"/>
  <c r="BD261" i="37"/>
  <c r="IU133" i="37"/>
  <c r="JE133" i="37"/>
  <c r="GW133" i="37"/>
  <c r="HW133" i="37"/>
  <c r="Y176" i="37"/>
  <c r="X176" i="37"/>
  <c r="BE262" i="37"/>
  <c r="BE100" i="37"/>
  <c r="LD100" i="37"/>
  <c r="AH100" i="37"/>
  <c r="AF100" i="37"/>
  <c r="HV100" i="37"/>
  <c r="P100" i="37"/>
  <c r="GX355" i="36"/>
  <c r="KY101" i="37"/>
  <c r="DN187" i="37"/>
  <c r="EX356" i="36"/>
  <c r="T15" i="37"/>
  <c r="FO356" i="36"/>
  <c r="HV101" i="37"/>
  <c r="I187" i="37"/>
  <c r="GY356" i="36"/>
  <c r="LC102" i="37"/>
  <c r="BW357" i="36"/>
  <c r="DN188" i="37"/>
  <c r="EX357" i="36"/>
  <c r="HU102" i="37"/>
  <c r="AE188" i="37"/>
  <c r="BF103" i="37"/>
  <c r="KZ103" i="37"/>
  <c r="AJ103" i="37"/>
  <c r="AF103" i="37"/>
  <c r="AB103" i="37"/>
  <c r="HV103" i="37"/>
  <c r="AE189" i="37"/>
  <c r="I189" i="37"/>
  <c r="GY358" i="36"/>
  <c r="BE104" i="37"/>
  <c r="LD104" i="37"/>
  <c r="AH104" i="37"/>
  <c r="AF104" i="37"/>
  <c r="HV104" i="37"/>
  <c r="P104" i="37"/>
  <c r="GX359" i="36"/>
  <c r="KY105" i="37"/>
  <c r="DN191" i="37"/>
  <c r="EX360" i="36"/>
  <c r="T19" i="37"/>
  <c r="FO360" i="36"/>
  <c r="HV105" i="37"/>
  <c r="I191" i="37"/>
  <c r="GY360" i="36"/>
  <c r="LC106" i="37"/>
  <c r="BW361" i="36"/>
  <c r="Z106" i="37"/>
  <c r="FN189" i="36"/>
  <c r="HU106" i="37"/>
  <c r="AE192" i="37"/>
  <c r="P106" i="37"/>
  <c r="GX361" i="36"/>
  <c r="LE107" i="37"/>
  <c r="AL107" i="37"/>
  <c r="AF108" i="37"/>
  <c r="X108" i="37"/>
  <c r="I194" i="37"/>
  <c r="GY363" i="36"/>
  <c r="AD152" i="37"/>
  <c r="KX109" i="37"/>
  <c r="BF364" i="36"/>
  <c r="BG195" i="37"/>
  <c r="HV109" i="37"/>
  <c r="LC111" i="37"/>
  <c r="BW366" i="36"/>
  <c r="AJ111" i="37"/>
  <c r="AB111" i="37"/>
  <c r="AV197" i="37"/>
  <c r="HU111" i="37"/>
  <c r="HU121" i="37" s="1"/>
  <c r="AE197" i="37"/>
  <c r="BE112" i="37"/>
  <c r="KZ112" i="37"/>
  <c r="LE112" i="37"/>
  <c r="AH112" i="37"/>
  <c r="JC112" i="37"/>
  <c r="CN70" i="37"/>
  <c r="S368" i="36"/>
  <c r="AF113" i="37"/>
  <c r="X113" i="37"/>
  <c r="T27" i="37"/>
  <c r="FO368" i="36"/>
  <c r="I199" i="37"/>
  <c r="GY368" i="36"/>
  <c r="AD157" i="37"/>
  <c r="BG200" i="37"/>
  <c r="KY115" i="37"/>
  <c r="AD115" i="37"/>
  <c r="V115" i="37"/>
  <c r="AV201" i="37"/>
  <c r="HU115" i="37"/>
  <c r="AE201" i="37"/>
  <c r="BE116" i="37"/>
  <c r="KZ116" i="37"/>
  <c r="LE116" i="37"/>
  <c r="AH116" i="37"/>
  <c r="JC116" i="37"/>
  <c r="CN74" i="37"/>
  <c r="S372" i="36"/>
  <c r="AF117" i="37"/>
  <c r="X117" i="37"/>
  <c r="T31" i="37"/>
  <c r="FO372" i="36"/>
  <c r="I203" i="37"/>
  <c r="GY372" i="36"/>
  <c r="AD161" i="37"/>
  <c r="BG204" i="37"/>
  <c r="KY119" i="37"/>
  <c r="AD119" i="37"/>
  <c r="V119" i="37"/>
  <c r="AV205" i="37"/>
  <c r="HU119" i="37"/>
  <c r="AE205" i="37"/>
  <c r="BE120" i="37"/>
  <c r="KZ120" i="37"/>
  <c r="LE120" i="37"/>
  <c r="AH120" i="37"/>
  <c r="JC120" i="37"/>
  <c r="BH209" i="37"/>
  <c r="CT378" i="36"/>
  <c r="LE124" i="37"/>
  <c r="JC124" i="37"/>
  <c r="X125" i="37"/>
  <c r="AD169" i="37"/>
  <c r="BG212" i="37"/>
  <c r="V127" i="37"/>
  <c r="LE128" i="37"/>
  <c r="JC128" i="37"/>
  <c r="X129" i="37"/>
  <c r="AD173" i="37"/>
  <c r="BG216" i="37"/>
  <c r="LD132" i="37"/>
  <c r="JB132" i="37"/>
  <c r="KZ133" i="37"/>
  <c r="Z133" i="37"/>
  <c r="FN216" i="36"/>
  <c r="HU133" i="37"/>
  <c r="P133" i="37"/>
  <c r="GX388" i="36"/>
  <c r="U229" i="37"/>
  <c r="FH398" i="36"/>
  <c r="V230" i="37"/>
  <c r="AK231" i="37"/>
  <c r="FQ59" i="37"/>
  <c r="CU400" i="36"/>
  <c r="N189" i="37"/>
  <c r="BN401" i="36"/>
  <c r="AM236" i="37"/>
  <c r="N193" i="37"/>
  <c r="BN405" i="36"/>
  <c r="R237" i="37"/>
  <c r="ER406" i="36"/>
  <c r="FO66" i="37"/>
  <c r="S238" i="37"/>
  <c r="CG111" i="37"/>
  <c r="BK197" i="37"/>
  <c r="EG409" i="36"/>
  <c r="BO198" i="37"/>
  <c r="DK410" i="36"/>
  <c r="Q241" i="37"/>
  <c r="AL243" i="37"/>
  <c r="P200" i="37"/>
  <c r="BD412" i="36"/>
  <c r="T245" i="37"/>
  <c r="BM203" i="37"/>
  <c r="BK205" i="37"/>
  <c r="EG417" i="36"/>
  <c r="BO206" i="37"/>
  <c r="DK418" i="36"/>
  <c r="Q249" i="37"/>
  <c r="R254" i="37"/>
  <c r="ER423" i="36"/>
  <c r="V255" i="37"/>
  <c r="AM257" i="37"/>
  <c r="N214" i="37"/>
  <c r="BN426" i="36"/>
  <c r="U258" i="37"/>
  <c r="FH427" i="36"/>
  <c r="S259" i="37"/>
  <c r="Y232" i="37"/>
  <c r="AH444" i="36"/>
  <c r="KQ103" i="37"/>
  <c r="AG186" i="36"/>
  <c r="AR189" i="37"/>
  <c r="KU104" i="37"/>
  <c r="JP104" i="37"/>
  <c r="FT61" i="37"/>
  <c r="KL104" i="37"/>
  <c r="DH187" i="36"/>
  <c r="CL190" i="37"/>
  <c r="AU190" i="37"/>
  <c r="GK187" i="36"/>
  <c r="AU62" i="37"/>
  <c r="JM105" i="37"/>
  <c r="KV105" i="37"/>
  <c r="KI105" i="37"/>
  <c r="CQ191" i="37"/>
  <c r="CO191" i="37"/>
  <c r="CM191" i="37"/>
  <c r="CK191" i="37"/>
  <c r="AP235" i="37"/>
  <c r="JM106" i="37"/>
  <c r="KQ106" i="37"/>
  <c r="AG189" i="36"/>
  <c r="CK192" i="37"/>
  <c r="AW192" i="37"/>
  <c r="AS192" i="37"/>
  <c r="GV189" i="36"/>
  <c r="KQ107" i="37"/>
  <c r="AG190" i="36"/>
  <c r="AR193" i="37"/>
  <c r="KU108" i="37"/>
  <c r="JP108" i="37"/>
  <c r="FT65" i="37"/>
  <c r="KL108" i="37"/>
  <c r="DH191" i="36"/>
  <c r="CL194" i="37"/>
  <c r="AU194" i="37"/>
  <c r="GK191" i="36"/>
  <c r="AU66" i="37"/>
  <c r="JM109" i="37"/>
  <c r="KV109" i="37"/>
  <c r="KI109" i="37"/>
  <c r="CQ195" i="37"/>
  <c r="CO195" i="37"/>
  <c r="CM195" i="37"/>
  <c r="CK195" i="37"/>
  <c r="AP240" i="37"/>
  <c r="JM111" i="37"/>
  <c r="JM121" i="37" s="1"/>
  <c r="KQ111" i="37"/>
  <c r="AG194" i="36"/>
  <c r="KM111" i="37"/>
  <c r="KH111" i="37"/>
  <c r="CM197" i="37"/>
  <c r="AP241" i="37"/>
  <c r="AW198" i="37"/>
  <c r="AV242" i="37"/>
  <c r="M196" i="36"/>
  <c r="JL113" i="37"/>
  <c r="KI113" i="37"/>
  <c r="KG113" i="37"/>
  <c r="DY196" i="36"/>
  <c r="CN199" i="37"/>
  <c r="AV243" i="37"/>
  <c r="M197" i="36"/>
  <c r="FT71" i="37"/>
  <c r="AT200" i="37"/>
  <c r="AU72" i="37"/>
  <c r="KM115" i="37"/>
  <c r="KH115" i="37"/>
  <c r="CM201" i="37"/>
  <c r="AP245" i="37"/>
  <c r="AW202" i="37"/>
  <c r="AV246" i="37"/>
  <c r="M200" i="36"/>
  <c r="JL117" i="37"/>
  <c r="KI117" i="37"/>
  <c r="KG117" i="37"/>
  <c r="DY200" i="36"/>
  <c r="CN203" i="37"/>
  <c r="AV247" i="37"/>
  <c r="M201" i="36"/>
  <c r="FT75" i="37"/>
  <c r="AT204" i="37"/>
  <c r="AU76" i="37"/>
  <c r="KM119" i="37"/>
  <c r="KH119" i="37"/>
  <c r="CM205" i="37"/>
  <c r="AP249" i="37"/>
  <c r="AW206" i="37"/>
  <c r="JN123" i="37"/>
  <c r="KG124" i="37"/>
  <c r="DY207" i="36"/>
  <c r="AX210" i="37"/>
  <c r="FZ207" i="36"/>
  <c r="KV125" i="37"/>
  <c r="JQ125" i="37"/>
  <c r="CQ211" i="37"/>
  <c r="FV83" i="37"/>
  <c r="CU209" i="36"/>
  <c r="FV166" i="36"/>
  <c r="KH126" i="37"/>
  <c r="CP212" i="37"/>
  <c r="CN212" i="37"/>
  <c r="CL212" i="37"/>
  <c r="BF212" i="37"/>
  <c r="FO209" i="36"/>
  <c r="KO127" i="37"/>
  <c r="BV210" i="36"/>
  <c r="KG128" i="37"/>
  <c r="DY211" i="36"/>
  <c r="AX214" i="37"/>
  <c r="FZ211" i="36"/>
  <c r="KV129" i="37"/>
  <c r="JQ129" i="37"/>
  <c r="CQ215" i="37"/>
  <c r="FV87" i="37"/>
  <c r="CU213" i="36"/>
  <c r="FV170" i="36"/>
  <c r="KH130" i="37"/>
  <c r="CP216" i="37"/>
  <c r="CN216" i="37"/>
  <c r="CL216" i="37"/>
  <c r="BF216" i="37"/>
  <c r="FO213" i="36"/>
  <c r="KL131" i="37"/>
  <c r="DH214" i="36"/>
  <c r="CL217" i="37"/>
  <c r="AU217" i="37"/>
  <c r="GK214" i="36"/>
  <c r="AU89" i="37"/>
  <c r="JM132" i="37"/>
  <c r="KV132" i="37"/>
  <c r="KI132" i="37"/>
  <c r="CQ218" i="37"/>
  <c r="CO218" i="37"/>
  <c r="CM218" i="37"/>
  <c r="CK218" i="37"/>
  <c r="AP262" i="37"/>
  <c r="JM133" i="37"/>
  <c r="KM133" i="37"/>
  <c r="KH133" i="37"/>
  <c r="CM219" i="37"/>
  <c r="BZ57" i="37"/>
  <c r="EF398" i="36"/>
  <c r="BU57" i="37"/>
  <c r="D229" i="37"/>
  <c r="EH226" i="36"/>
  <c r="O143" i="37"/>
  <c r="O153" i="37" s="1"/>
  <c r="M143" i="37"/>
  <c r="E230" i="37"/>
  <c r="G184" i="36"/>
  <c r="P144" i="37"/>
  <c r="N144" i="37"/>
  <c r="L144" i="37"/>
  <c r="CO101" i="37"/>
  <c r="BB230" i="37"/>
  <c r="AR230" i="37"/>
  <c r="AJ227" i="36"/>
  <c r="BT188" i="37"/>
  <c r="H228" i="36"/>
  <c r="BZ231" i="37"/>
  <c r="AY228" i="36"/>
  <c r="T145" i="37"/>
  <c r="AY231" i="37"/>
  <c r="IC228" i="36"/>
  <c r="W232" i="37"/>
  <c r="CC232" i="37"/>
  <c r="AI229" i="36"/>
  <c r="BY60" i="37"/>
  <c r="AC146" i="37"/>
  <c r="DE229" i="36"/>
  <c r="CB61" i="37"/>
  <c r="BV61" i="37"/>
  <c r="CL230" i="36"/>
  <c r="BT61" i="37"/>
  <c r="BS62" i="37"/>
  <c r="CQ105" i="37"/>
  <c r="R149" i="37"/>
  <c r="AX235" i="37"/>
  <c r="CR193" i="37"/>
  <c r="BX64" i="37"/>
  <c r="BZ65" i="37"/>
  <c r="EF406" i="36"/>
  <c r="BU65" i="37"/>
  <c r="D237" i="37"/>
  <c r="EH234" i="36"/>
  <c r="O151" i="37"/>
  <c r="M151" i="37"/>
  <c r="E238" i="37"/>
  <c r="G192" i="36"/>
  <c r="P152" i="37"/>
  <c r="N152" i="37"/>
  <c r="L152" i="37"/>
  <c r="CO109" i="37"/>
  <c r="BB238" i="37"/>
  <c r="AR238" i="37"/>
  <c r="AJ235" i="36"/>
  <c r="BT197" i="37"/>
  <c r="H237" i="36"/>
  <c r="BZ240" i="37"/>
  <c r="BZ250" i="37" s="1"/>
  <c r="AY237" i="36"/>
  <c r="T154" i="37"/>
  <c r="E241" i="37"/>
  <c r="G195" i="36"/>
  <c r="P155" i="37"/>
  <c r="N155" i="37"/>
  <c r="L155" i="37"/>
  <c r="CO112" i="37"/>
  <c r="BB241" i="37"/>
  <c r="AR241" i="37"/>
  <c r="AJ238" i="36"/>
  <c r="BT199" i="37"/>
  <c r="H239" i="36"/>
  <c r="BZ242" i="37"/>
  <c r="AY239" i="36"/>
  <c r="T156" i="37"/>
  <c r="AY242" i="37"/>
  <c r="IC239" i="36"/>
  <c r="W243" i="37"/>
  <c r="CC243" i="37"/>
  <c r="AI240" i="36"/>
  <c r="BY71" i="37"/>
  <c r="AC157" i="37"/>
  <c r="DE240" i="36"/>
  <c r="CB72" i="37"/>
  <c r="BV72" i="37"/>
  <c r="CL241" i="36"/>
  <c r="BT72" i="37"/>
  <c r="BS73" i="37"/>
  <c r="CQ116" i="37"/>
  <c r="R160" i="37"/>
  <c r="AX246" i="37"/>
  <c r="CR204" i="37"/>
  <c r="BX75" i="37"/>
  <c r="BZ76" i="37"/>
  <c r="EF417" i="36"/>
  <c r="BU76" i="37"/>
  <c r="D248" i="37"/>
  <c r="EH245" i="36"/>
  <c r="O162" i="37"/>
  <c r="M162" i="37"/>
  <c r="E249" i="37"/>
  <c r="G203" i="36"/>
  <c r="P163" i="37"/>
  <c r="N163" i="37"/>
  <c r="L163" i="37"/>
  <c r="CO120" i="37"/>
  <c r="BB249" i="37"/>
  <c r="AR249" i="37"/>
  <c r="AJ246" i="36"/>
  <c r="CB80" i="37"/>
  <c r="BV80" i="37"/>
  <c r="CL249" i="36"/>
  <c r="BT80" i="37"/>
  <c r="AY252" i="37"/>
  <c r="IC249" i="36"/>
  <c r="W253" i="37"/>
  <c r="CC253" i="37"/>
  <c r="AI250" i="36"/>
  <c r="BY81" i="37"/>
  <c r="AC167" i="37"/>
  <c r="DE250" i="36"/>
  <c r="CB82" i="37"/>
  <c r="BV82" i="37"/>
  <c r="CL251" i="36"/>
  <c r="BT82" i="37"/>
  <c r="BS83" i="37"/>
  <c r="CQ126" i="37"/>
  <c r="R170" i="37"/>
  <c r="AX256" i="37"/>
  <c r="CR214" i="37"/>
  <c r="BX85" i="37"/>
  <c r="O171" i="37"/>
  <c r="AR257" i="37"/>
  <c r="AJ254" i="36"/>
  <c r="BZ258" i="37"/>
  <c r="AY255" i="36"/>
  <c r="BU86" i="37"/>
  <c r="L172" i="37"/>
  <c r="AR258" i="37"/>
  <c r="AJ255" i="36"/>
  <c r="AY258" i="37"/>
  <c r="IC255" i="36"/>
  <c r="BZ87" i="37"/>
  <c r="EF428" i="36"/>
  <c r="BY87" i="37"/>
  <c r="BT87" i="37"/>
  <c r="E259" i="37"/>
  <c r="G213" i="36"/>
  <c r="R173" i="37"/>
  <c r="CO130" i="37"/>
  <c r="BB259" i="37"/>
  <c r="W260" i="37"/>
  <c r="BX88" i="37"/>
  <c r="P174" i="37"/>
  <c r="N174" i="37"/>
  <c r="M174" i="37"/>
  <c r="BB260" i="37"/>
  <c r="BZ261" i="37"/>
  <c r="AY258" i="36"/>
  <c r="BY89" i="37"/>
  <c r="BV89" i="37"/>
  <c r="CL258" i="36"/>
  <c r="P175" i="37"/>
  <c r="L175" i="37"/>
  <c r="AX261" i="37"/>
  <c r="CR219" i="37"/>
  <c r="BV90" i="37"/>
  <c r="CL259" i="36"/>
  <c r="BT90" i="37"/>
  <c r="O176" i="37"/>
  <c r="I230" i="37"/>
  <c r="BL270" i="36"/>
  <c r="T101" i="37"/>
  <c r="CW101" i="37"/>
  <c r="BR101" i="37"/>
  <c r="BL101" i="37"/>
  <c r="DJ187" i="37"/>
  <c r="DD187" i="37"/>
  <c r="ED58" i="37"/>
  <c r="EB58" i="37"/>
  <c r="CJ58" i="37"/>
  <c r="CD58" i="37"/>
  <c r="AE231" i="37"/>
  <c r="CI188" i="37"/>
  <c r="AM271" i="36"/>
  <c r="AI145" i="37"/>
  <c r="CY102" i="37"/>
  <c r="CU102" i="37"/>
  <c r="BP102" i="37"/>
  <c r="BJ102" i="37"/>
  <c r="DE188" i="37"/>
  <c r="LG102" i="37"/>
  <c r="EE59" i="37"/>
  <c r="EC59" i="37"/>
  <c r="CW59" i="37"/>
  <c r="CH59" i="37"/>
  <c r="CF59" i="37"/>
  <c r="R103" i="37"/>
  <c r="CW103" i="37"/>
  <c r="CS103" i="37"/>
  <c r="BN103" i="37"/>
  <c r="DJ189" i="37"/>
  <c r="DF189" i="37"/>
  <c r="CS189" i="37"/>
  <c r="LH103" i="37"/>
  <c r="FQ143" i="36"/>
  <c r="EB60" i="37"/>
  <c r="CV60" i="37"/>
  <c r="CD60" i="37"/>
  <c r="I234" i="37"/>
  <c r="BL274" i="36"/>
  <c r="T105" i="37"/>
  <c r="CW105" i="37"/>
  <c r="BR105" i="37"/>
  <c r="BL105" i="37"/>
  <c r="DJ191" i="37"/>
  <c r="DD191" i="37"/>
  <c r="ED62" i="37"/>
  <c r="EB62" i="37"/>
  <c r="CJ62" i="37"/>
  <c r="CD62" i="37"/>
  <c r="AE235" i="37"/>
  <c r="CI192" i="37"/>
  <c r="AM275" i="36"/>
  <c r="AI149" i="37"/>
  <c r="CY106" i="37"/>
  <c r="CU106" i="37"/>
  <c r="BP106" i="37"/>
  <c r="BJ106" i="37"/>
  <c r="DE192" i="37"/>
  <c r="LG106" i="37"/>
  <c r="EE63" i="37"/>
  <c r="EC63" i="37"/>
  <c r="CW63" i="37"/>
  <c r="CH63" i="37"/>
  <c r="CF63" i="37"/>
  <c r="R107" i="37"/>
  <c r="CW107" i="37"/>
  <c r="CS107" i="37"/>
  <c r="BN107" i="37"/>
  <c r="DJ193" i="37"/>
  <c r="DF193" i="37"/>
  <c r="CS193" i="37"/>
  <c r="LH107" i="37"/>
  <c r="FQ147" i="36"/>
  <c r="EB64" i="37"/>
  <c r="CV64" i="37"/>
  <c r="CD64" i="37"/>
  <c r="I238" i="37"/>
  <c r="BL278" i="36"/>
  <c r="T109" i="37"/>
  <c r="CW109" i="37"/>
  <c r="BR109" i="37"/>
  <c r="BL109" i="37"/>
  <c r="DJ195" i="37"/>
  <c r="DD195" i="37"/>
  <c r="ED66" i="37"/>
  <c r="EB66" i="37"/>
  <c r="CJ66" i="37"/>
  <c r="CD66" i="37"/>
  <c r="I240" i="37"/>
  <c r="BL280" i="36"/>
  <c r="T111" i="37"/>
  <c r="T121" i="37" s="1"/>
  <c r="BN111" i="37"/>
  <c r="BJ111" i="37"/>
  <c r="EC68" i="37"/>
  <c r="CJ68" i="37"/>
  <c r="CJ78" i="37" s="1"/>
  <c r="DH198" i="37"/>
  <c r="AI155" i="37"/>
  <c r="CY112" i="37"/>
  <c r="CS112" i="37"/>
  <c r="BP112" i="37"/>
  <c r="BJ112" i="37"/>
  <c r="DI198" i="37"/>
  <c r="DE198" i="37"/>
  <c r="CU198" i="37"/>
  <c r="LG112" i="37"/>
  <c r="EE69" i="37"/>
  <c r="CV69" i="37"/>
  <c r="CU69" i="37"/>
  <c r="CH69" i="37"/>
  <c r="I242" i="37"/>
  <c r="BL282" i="36"/>
  <c r="R113" i="37"/>
  <c r="CW113" i="37"/>
  <c r="BR113" i="37"/>
  <c r="BN113" i="37"/>
  <c r="DJ199" i="37"/>
  <c r="LH113" i="37"/>
  <c r="FQ153" i="36"/>
  <c r="EB70" i="37"/>
  <c r="CD70" i="37"/>
  <c r="CI200" i="37"/>
  <c r="AM283" i="36"/>
  <c r="AI157" i="37"/>
  <c r="T114" i="37"/>
  <c r="CU114" i="37"/>
  <c r="BP114" i="37"/>
  <c r="BL114" i="37"/>
  <c r="DE200" i="37"/>
  <c r="LG114" i="37"/>
  <c r="ED71" i="37"/>
  <c r="EC71" i="37"/>
  <c r="CW71" i="37"/>
  <c r="CJ71" i="37"/>
  <c r="CF71" i="37"/>
  <c r="DF201" i="37"/>
  <c r="CS201" i="37"/>
  <c r="CT72" i="37"/>
  <c r="DH202" i="37"/>
  <c r="AI159" i="37"/>
  <c r="CY116" i="37"/>
  <c r="CS116" i="37"/>
  <c r="BP116" i="37"/>
  <c r="BJ116" i="37"/>
  <c r="DI202" i="37"/>
  <c r="DE202" i="37"/>
  <c r="CU202" i="37"/>
  <c r="LG116" i="37"/>
  <c r="EE73" i="37"/>
  <c r="CV73" i="37"/>
  <c r="CU73" i="37"/>
  <c r="CH73" i="37"/>
  <c r="I246" i="37"/>
  <c r="BL286" i="36"/>
  <c r="R117" i="37"/>
  <c r="CW117" i="37"/>
  <c r="BR117" i="37"/>
  <c r="BN117" i="37"/>
  <c r="DJ203" i="37"/>
  <c r="LH117" i="37"/>
  <c r="FQ157" i="36"/>
  <c r="EB74" i="37"/>
  <c r="CD74" i="37"/>
  <c r="CI204" i="37"/>
  <c r="AM287" i="36"/>
  <c r="AI161" i="37"/>
  <c r="T118" i="37"/>
  <c r="CU118" i="37"/>
  <c r="BP118" i="37"/>
  <c r="BL118" i="37"/>
  <c r="DE204" i="37"/>
  <c r="LG118" i="37"/>
  <c r="ED75" i="37"/>
  <c r="EC75" i="37"/>
  <c r="CW75" i="37"/>
  <c r="CJ75" i="37"/>
  <c r="CF75" i="37"/>
  <c r="DF205" i="37"/>
  <c r="CS205" i="37"/>
  <c r="CT76" i="37"/>
  <c r="DH206" i="37"/>
  <c r="AI163" i="37"/>
  <c r="CY120" i="37"/>
  <c r="CS120" i="37"/>
  <c r="BP120" i="37"/>
  <c r="BJ120" i="37"/>
  <c r="DI206" i="37"/>
  <c r="DE206" i="37"/>
  <c r="CU206" i="37"/>
  <c r="LG120" i="37"/>
  <c r="EE77" i="37"/>
  <c r="CV77" i="37"/>
  <c r="CU77" i="37"/>
  <c r="CH77" i="37"/>
  <c r="DH209" i="37"/>
  <c r="CV209" i="37"/>
  <c r="CV220" i="37" s="1"/>
  <c r="EE80" i="37"/>
  <c r="EC80" i="37"/>
  <c r="CD80" i="37"/>
  <c r="DG210" i="37"/>
  <c r="DD210" i="37"/>
  <c r="CW210" i="37"/>
  <c r="GD293" i="36"/>
  <c r="CT210" i="37"/>
  <c r="CV81" i="37"/>
  <c r="CJ81" i="37"/>
  <c r="CY125" i="37"/>
  <c r="BP125" i="37"/>
  <c r="BL125" i="37"/>
  <c r="DG211" i="37"/>
  <c r="DD211" i="37"/>
  <c r="CS211" i="37"/>
  <c r="EE82" i="37"/>
  <c r="CU82" i="37"/>
  <c r="AI169" i="37"/>
  <c r="CU126" i="37"/>
  <c r="BR126" i="37"/>
  <c r="LG126" i="37"/>
  <c r="EC83" i="37"/>
  <c r="CH83" i="37"/>
  <c r="T127" i="37"/>
  <c r="CW127" i="37"/>
  <c r="DI213" i="37"/>
  <c r="DE213" i="37"/>
  <c r="CW213" i="37"/>
  <c r="GD296" i="36"/>
  <c r="CT213" i="37"/>
  <c r="ED84" i="37"/>
  <c r="EB84" i="37"/>
  <c r="CT84" i="37"/>
  <c r="CY128" i="37"/>
  <c r="CU128" i="37"/>
  <c r="CW214" i="37"/>
  <c r="GD297" i="36"/>
  <c r="CS214" i="37"/>
  <c r="EE85" i="37"/>
  <c r="EC85" i="37"/>
  <c r="CT85" i="37"/>
  <c r="AI172" i="37"/>
  <c r="T129" i="37"/>
  <c r="BJ129" i="37"/>
  <c r="DI215" i="37"/>
  <c r="CV215" i="37"/>
  <c r="LG129" i="37"/>
  <c r="ED86" i="37"/>
  <c r="CT86" i="37"/>
  <c r="CD86" i="37"/>
  <c r="I259" i="37"/>
  <c r="BL299" i="36"/>
  <c r="BP130" i="37"/>
  <c r="CT216" i="37"/>
  <c r="CD87" i="37"/>
  <c r="R131" i="37"/>
  <c r="CU131" i="37"/>
  <c r="BN131" i="37"/>
  <c r="DG217" i="37"/>
  <c r="ED88" i="37"/>
  <c r="CV88" i="37"/>
  <c r="CD88" i="37"/>
  <c r="DJ218" i="37"/>
  <c r="DE218" i="37"/>
  <c r="CW218" i="37"/>
  <c r="GD301" i="36"/>
  <c r="DJ219" i="37"/>
  <c r="DF219" i="37"/>
  <c r="CU219" i="37"/>
  <c r="CT90" i="37"/>
  <c r="IX100" i="37"/>
  <c r="JH100" i="37"/>
  <c r="JA100" i="37"/>
  <c r="GV100" i="37"/>
  <c r="U143" i="37"/>
  <c r="AG143" i="37"/>
  <c r="DK100" i="37"/>
  <c r="DK110" i="37" s="1"/>
  <c r="AQ100" i="37"/>
  <c r="AH187" i="37"/>
  <c r="JG101" i="37"/>
  <c r="JF101" i="37"/>
  <c r="GU101" i="37"/>
  <c r="HX101" i="37"/>
  <c r="DU101" i="37"/>
  <c r="DO101" i="37"/>
  <c r="AQ101" i="37"/>
  <c r="IU102" i="37"/>
  <c r="JE102" i="37"/>
  <c r="GW102" i="37"/>
  <c r="HW102" i="37"/>
  <c r="DW102" i="37"/>
  <c r="Y145" i="37"/>
  <c r="V145" i="37"/>
  <c r="BE231" i="37"/>
  <c r="DS102" i="37"/>
  <c r="AF271" i="36"/>
  <c r="AF231" i="37" s="1"/>
  <c r="DQ102" i="37"/>
  <c r="DA102" i="37"/>
  <c r="IW103" i="37"/>
  <c r="JH103" i="37"/>
  <c r="IZ103" i="37"/>
  <c r="GV103" i="37"/>
  <c r="DY103" i="37"/>
  <c r="DS103" i="37"/>
  <c r="AF272" i="36"/>
  <c r="AF232" i="37" s="1"/>
  <c r="DK103" i="37"/>
  <c r="DG103" i="37"/>
  <c r="DY104" i="37"/>
  <c r="Z147" i="37"/>
  <c r="AF147" i="37"/>
  <c r="BD233" i="37"/>
  <c r="DO104" i="37"/>
  <c r="DI104" i="37"/>
  <c r="DE104" i="37"/>
  <c r="IX105" i="37"/>
  <c r="JE105" i="37"/>
  <c r="JA105" i="37"/>
  <c r="HW105" i="37"/>
  <c r="Y148" i="37"/>
  <c r="U148" i="37"/>
  <c r="BE234" i="37"/>
  <c r="DI105" i="37"/>
  <c r="DA105" i="37"/>
  <c r="W149" i="37"/>
  <c r="AG149" i="37"/>
  <c r="BV106" i="37"/>
  <c r="DG106" i="37"/>
  <c r="AH193" i="37"/>
  <c r="IU107" i="37"/>
  <c r="JF107" i="37"/>
  <c r="GW107" i="37"/>
  <c r="HX107" i="37"/>
  <c r="Z150" i="37"/>
  <c r="V150" i="37"/>
  <c r="BD236" i="37"/>
  <c r="DO107" i="37"/>
  <c r="DM107" i="37"/>
  <c r="AH194" i="37"/>
  <c r="IV108" i="37"/>
  <c r="JF108" i="37"/>
  <c r="GX108" i="37"/>
  <c r="HX108" i="37"/>
  <c r="Y151" i="37"/>
  <c r="X151" i="37"/>
  <c r="BE237" i="37"/>
  <c r="DQ108" i="37"/>
  <c r="BT108" i="37"/>
  <c r="IW109" i="37"/>
  <c r="IV109" i="37"/>
  <c r="IZ109" i="37"/>
  <c r="GX109" i="37"/>
  <c r="DQ109" i="37"/>
  <c r="DG109" i="37"/>
  <c r="DC109" i="37"/>
  <c r="IW111" i="37"/>
  <c r="JG111" i="37"/>
  <c r="IZ111" i="37"/>
  <c r="IZ121" i="37" s="1"/>
  <c r="GU111" i="37"/>
  <c r="Z154" i="37"/>
  <c r="U154" i="37"/>
  <c r="BD240" i="37"/>
  <c r="BD250" i="37" s="1"/>
  <c r="DS111" i="37"/>
  <c r="AF280" i="36"/>
  <c r="AF240" i="37" s="1"/>
  <c r="DQ111" i="37"/>
  <c r="DG111" i="37"/>
  <c r="DG121" i="37" s="1"/>
  <c r="IX112" i="37"/>
  <c r="JG112" i="37"/>
  <c r="JA112" i="37"/>
  <c r="GU112" i="37"/>
  <c r="DU112" i="37"/>
  <c r="DE112" i="37"/>
  <c r="DW113" i="37"/>
  <c r="W156" i="37"/>
  <c r="V156" i="37"/>
  <c r="BV113" i="37"/>
  <c r="DS113" i="37"/>
  <c r="AF282" i="36"/>
  <c r="AF242" i="37" s="1"/>
  <c r="DC113" i="37"/>
  <c r="IU114" i="37"/>
  <c r="JH114" i="37"/>
  <c r="GW114" i="37"/>
  <c r="GV114" i="37"/>
  <c r="DY114" i="37"/>
  <c r="W157" i="37"/>
  <c r="AF157" i="37"/>
  <c r="BV114" i="37"/>
  <c r="DM114" i="37"/>
  <c r="DK114" i="37"/>
  <c r="X158" i="37"/>
  <c r="AF158" i="37"/>
  <c r="DU115" i="37"/>
  <c r="BT115" i="37"/>
  <c r="DI115" i="37"/>
  <c r="IV116" i="37"/>
  <c r="JE116" i="37"/>
  <c r="GX116" i="37"/>
  <c r="HW116" i="37"/>
  <c r="DW116" i="37"/>
  <c r="X159" i="37"/>
  <c r="AG159" i="37"/>
  <c r="BT116" i="37"/>
  <c r="DC116" i="37"/>
  <c r="DA116" i="37"/>
  <c r="IX117" i="37"/>
  <c r="JH117" i="37"/>
  <c r="JA117" i="37"/>
  <c r="GV117" i="37"/>
  <c r="U160" i="37"/>
  <c r="AG160" i="37"/>
  <c r="DK117" i="37"/>
  <c r="AQ117" i="37"/>
  <c r="AH204" i="37"/>
  <c r="JG118" i="37"/>
  <c r="JF118" i="37"/>
  <c r="GU118" i="37"/>
  <c r="HX118" i="37"/>
  <c r="DU118" i="37"/>
  <c r="DO118" i="37"/>
  <c r="AQ118" i="37"/>
  <c r="IU119" i="37"/>
  <c r="JE119" i="37"/>
  <c r="GW119" i="37"/>
  <c r="HW119" i="37"/>
  <c r="DW119" i="37"/>
  <c r="Y162" i="37"/>
  <c r="V162" i="37"/>
  <c r="BE248" i="37"/>
  <c r="DS119" i="37"/>
  <c r="AF288" i="36"/>
  <c r="AF248" i="37" s="1"/>
  <c r="DQ119" i="37"/>
  <c r="DA119" i="37"/>
  <c r="IW120" i="37"/>
  <c r="JH120" i="37"/>
  <c r="IZ120" i="37"/>
  <c r="GV120" i="37"/>
  <c r="DY120" i="37"/>
  <c r="DS120" i="37"/>
  <c r="AF289" i="36"/>
  <c r="AF249" i="37" s="1"/>
  <c r="DK120" i="37"/>
  <c r="DG120" i="37"/>
  <c r="W166" i="37"/>
  <c r="W177" i="37" s="1"/>
  <c r="V166" i="37"/>
  <c r="BV123" i="37"/>
  <c r="DO123" i="37"/>
  <c r="DI123" i="37"/>
  <c r="DC123" i="37"/>
  <c r="IX124" i="37"/>
  <c r="JE124" i="37"/>
  <c r="JA124" i="37"/>
  <c r="HW124" i="37"/>
  <c r="Y167" i="37"/>
  <c r="U167" i="37"/>
  <c r="BE253" i="37"/>
  <c r="DI124" i="37"/>
  <c r="DA124" i="37"/>
  <c r="W168" i="37"/>
  <c r="AG168" i="37"/>
  <c r="BV125" i="37"/>
  <c r="DG125" i="37"/>
  <c r="AH212" i="37"/>
  <c r="IU126" i="37"/>
  <c r="JF126" i="37"/>
  <c r="GW126" i="37"/>
  <c r="HX126" i="37"/>
  <c r="Z169" i="37"/>
  <c r="V169" i="37"/>
  <c r="BD255" i="37"/>
  <c r="DO126" i="37"/>
  <c r="DM126" i="37"/>
  <c r="AH213" i="37"/>
  <c r="IV127" i="37"/>
  <c r="JF127" i="37"/>
  <c r="GX127" i="37"/>
  <c r="HX127" i="37"/>
  <c r="Y170" i="37"/>
  <c r="X170" i="37"/>
  <c r="BE256" i="37"/>
  <c r="DQ127" i="37"/>
  <c r="BT127" i="37"/>
  <c r="IW128" i="37"/>
  <c r="IV128" i="37"/>
  <c r="IZ128" i="37"/>
  <c r="GX128" i="37"/>
  <c r="DQ128" i="37"/>
  <c r="DG128" i="37"/>
  <c r="DC128" i="37"/>
  <c r="IW129" i="37"/>
  <c r="JG129" i="37"/>
  <c r="IZ129" i="37"/>
  <c r="GU129" i="37"/>
  <c r="Z172" i="37"/>
  <c r="U172" i="37"/>
  <c r="BD258" i="37"/>
  <c r="DM129" i="37"/>
  <c r="DE129" i="37"/>
  <c r="AQ129" i="37"/>
  <c r="IX130" i="37"/>
  <c r="JG130" i="37"/>
  <c r="JA130" i="37"/>
  <c r="GU130" i="37"/>
  <c r="DU130" i="37"/>
  <c r="DE130" i="37"/>
  <c r="DW131" i="37"/>
  <c r="Z174" i="37"/>
  <c r="U174" i="37"/>
  <c r="BD260" i="37"/>
  <c r="DU131" i="37"/>
  <c r="DM131" i="37"/>
  <c r="DG131" i="37"/>
  <c r="DA131" i="37"/>
  <c r="IU132" i="37"/>
  <c r="JH132" i="37"/>
  <c r="GW132" i="37"/>
  <c r="GV132" i="37"/>
  <c r="Z176" i="37"/>
  <c r="AF176" i="37"/>
  <c r="BD262" i="37"/>
  <c r="KZ100" i="37"/>
  <c r="LC100" i="37"/>
  <c r="BW355" i="36"/>
  <c r="X100" i="37"/>
  <c r="AV186" i="37"/>
  <c r="T14" i="37"/>
  <c r="FO355" i="36"/>
  <c r="I186" i="37"/>
  <c r="GY355" i="36"/>
  <c r="CL58" i="37"/>
  <c r="BE101" i="37"/>
  <c r="KX101" i="37"/>
  <c r="BF356" i="36"/>
  <c r="LD101" i="37"/>
  <c r="AL101" i="37"/>
  <c r="AH101" i="37"/>
  <c r="BH187" i="37"/>
  <c r="CT356" i="36"/>
  <c r="AF101" i="37"/>
  <c r="AE187" i="37"/>
  <c r="CN59" i="37"/>
  <c r="S357" i="36"/>
  <c r="BF102" i="37"/>
  <c r="AD145" i="37"/>
  <c r="KY102" i="37"/>
  <c r="LE102" i="37"/>
  <c r="AJ102" i="37"/>
  <c r="BG188" i="37"/>
  <c r="AD102" i="37"/>
  <c r="Z102" i="37"/>
  <c r="FN185" i="36"/>
  <c r="P102" i="37"/>
  <c r="GX357" i="36"/>
  <c r="KY103" i="37"/>
  <c r="LE103" i="37"/>
  <c r="AD103" i="37"/>
  <c r="X103" i="37"/>
  <c r="AV189" i="37"/>
  <c r="JB103" i="37"/>
  <c r="KZ104" i="37"/>
  <c r="LC104" i="37"/>
  <c r="BW359" i="36"/>
  <c r="X104" i="37"/>
  <c r="AV190" i="37"/>
  <c r="T18" i="37"/>
  <c r="FO359" i="36"/>
  <c r="I190" i="37"/>
  <c r="GY359" i="36"/>
  <c r="CL62" i="37"/>
  <c r="BE105" i="37"/>
  <c r="KX105" i="37"/>
  <c r="BF360" i="36"/>
  <c r="LD105" i="37"/>
  <c r="AL105" i="37"/>
  <c r="AH105" i="37"/>
  <c r="BH191" i="37"/>
  <c r="CT360" i="36"/>
  <c r="AF105" i="37"/>
  <c r="AE191" i="37"/>
  <c r="CN63" i="37"/>
  <c r="S361" i="36"/>
  <c r="BF106" i="37"/>
  <c r="AD149" i="37"/>
  <c r="KY106" i="37"/>
  <c r="LE106" i="37"/>
  <c r="AJ106" i="37"/>
  <c r="BG192" i="37"/>
  <c r="KY107" i="37"/>
  <c r="AD107" i="37"/>
  <c r="V107" i="37"/>
  <c r="AV193" i="37"/>
  <c r="HU107" i="37"/>
  <c r="AE193" i="37"/>
  <c r="BE108" i="37"/>
  <c r="KZ108" i="37"/>
  <c r="LE108" i="37"/>
  <c r="AH108" i="37"/>
  <c r="JC108" i="37"/>
  <c r="CN66" i="37"/>
  <c r="S364" i="36"/>
  <c r="AF109" i="37"/>
  <c r="X109" i="37"/>
  <c r="T23" i="37"/>
  <c r="FO364" i="36"/>
  <c r="I195" i="37"/>
  <c r="GY364" i="36"/>
  <c r="BH197" i="37"/>
  <c r="CT366" i="36"/>
  <c r="V111" i="37"/>
  <c r="CL69" i="37"/>
  <c r="AD112" i="37"/>
  <c r="V112" i="37"/>
  <c r="AV198" i="37"/>
  <c r="BE113" i="37"/>
  <c r="KZ113" i="37"/>
  <c r="AH113" i="37"/>
  <c r="JC113" i="37"/>
  <c r="CN71" i="37"/>
  <c r="S369" i="36"/>
  <c r="BH200" i="37"/>
  <c r="CT369" i="36"/>
  <c r="AB114" i="37"/>
  <c r="DN200" i="37"/>
  <c r="EX369" i="36"/>
  <c r="T28" i="37"/>
  <c r="FO369" i="36"/>
  <c r="JB114" i="37"/>
  <c r="BF115" i="37"/>
  <c r="LC115" i="37"/>
  <c r="BW370" i="36"/>
  <c r="AJ115" i="37"/>
  <c r="CL73" i="37"/>
  <c r="AD116" i="37"/>
  <c r="V116" i="37"/>
  <c r="AV202" i="37"/>
  <c r="BE117" i="37"/>
  <c r="KZ117" i="37"/>
  <c r="AH117" i="37"/>
  <c r="JC117" i="37"/>
  <c r="CN75" i="37"/>
  <c r="S373" i="36"/>
  <c r="BH204" i="37"/>
  <c r="CT373" i="36"/>
  <c r="AB118" i="37"/>
  <c r="DN204" i="37"/>
  <c r="EX373" i="36"/>
  <c r="T32" i="37"/>
  <c r="FO373" i="36"/>
  <c r="JB118" i="37"/>
  <c r="BF119" i="37"/>
  <c r="LC119" i="37"/>
  <c r="BW374" i="36"/>
  <c r="AJ119" i="37"/>
  <c r="CL77" i="37"/>
  <c r="AD120" i="37"/>
  <c r="V120" i="37"/>
  <c r="AV206" i="37"/>
  <c r="BF123" i="37"/>
  <c r="LE123" i="37"/>
  <c r="AL123" i="37"/>
  <c r="CL81" i="37"/>
  <c r="AV210" i="37"/>
  <c r="CN83" i="37"/>
  <c r="S381" i="36"/>
  <c r="AB126" i="37"/>
  <c r="JB126" i="37"/>
  <c r="LC127" i="37"/>
  <c r="BW382" i="36"/>
  <c r="CL85" i="37"/>
  <c r="AV214" i="37"/>
  <c r="CN87" i="37"/>
  <c r="S385" i="36"/>
  <c r="AB130" i="37"/>
  <c r="JB130" i="37"/>
  <c r="AD174" i="37"/>
  <c r="KX131" i="37"/>
  <c r="BF386" i="36"/>
  <c r="AE217" i="37"/>
  <c r="AN229" i="37"/>
  <c r="BP186" i="37"/>
  <c r="BM186" i="37"/>
  <c r="CG101" i="37"/>
  <c r="P187" i="37"/>
  <c r="BD399" i="36"/>
  <c r="BR189" i="37"/>
  <c r="CT401" i="36"/>
  <c r="BO189" i="37"/>
  <c r="DK401" i="36"/>
  <c r="GC104" i="37"/>
  <c r="HF230" i="36"/>
  <c r="BM190" i="37"/>
  <c r="CP63" i="37"/>
  <c r="Q236" i="37"/>
  <c r="GC108" i="37"/>
  <c r="HF234" i="36"/>
  <c r="AL238" i="37"/>
  <c r="AK241" i="37"/>
  <c r="FQ69" i="37"/>
  <c r="CU410" i="36"/>
  <c r="P245" i="37"/>
  <c r="FX414" i="36"/>
  <c r="FO76" i="37"/>
  <c r="AK249" i="37"/>
  <c r="FQ77" i="37"/>
  <c r="CU418" i="36"/>
  <c r="BK209" i="37"/>
  <c r="EG421" i="36"/>
  <c r="BO210" i="37"/>
  <c r="DK422" i="36"/>
  <c r="Q253" i="37"/>
  <c r="AL255" i="37"/>
  <c r="P212" i="37"/>
  <c r="BD424" i="36"/>
  <c r="T257" i="37"/>
  <c r="BM215" i="37"/>
  <c r="S261" i="37"/>
  <c r="T186" i="37"/>
  <c r="BS441" i="36"/>
  <c r="AA230" i="37"/>
  <c r="W442" i="36"/>
  <c r="AD106" i="37"/>
  <c r="V106" i="37"/>
  <c r="AV192" i="37"/>
  <c r="CL64" i="37"/>
  <c r="BE107" i="37"/>
  <c r="KZ107" i="37"/>
  <c r="KX107" i="37"/>
  <c r="BF362" i="36"/>
  <c r="AH107" i="37"/>
  <c r="AF107" i="37"/>
  <c r="X107" i="37"/>
  <c r="HV107" i="37"/>
  <c r="JC107" i="37"/>
  <c r="I193" i="37"/>
  <c r="GY362" i="36"/>
  <c r="CN65" i="37"/>
  <c r="S363" i="36"/>
  <c r="AD151" i="37"/>
  <c r="LD108" i="37"/>
  <c r="BG194" i="37"/>
  <c r="Z108" i="37"/>
  <c r="FN191" i="36"/>
  <c r="T22" i="37"/>
  <c r="FO363" i="36"/>
  <c r="P108" i="37"/>
  <c r="GX363" i="36"/>
  <c r="KY109" i="37"/>
  <c r="AL109" i="37"/>
  <c r="BH195" i="37"/>
  <c r="CT364" i="36"/>
  <c r="AB109" i="37"/>
  <c r="DN195" i="37"/>
  <c r="EX364" i="36"/>
  <c r="HU109" i="37"/>
  <c r="JB109" i="37"/>
  <c r="AE195" i="37"/>
  <c r="CL68" i="37"/>
  <c r="BE111" i="37"/>
  <c r="KZ111" i="37"/>
  <c r="KX111" i="37"/>
  <c r="BF366" i="36"/>
  <c r="AH111" i="37"/>
  <c r="AF111" i="37"/>
  <c r="X111" i="37"/>
  <c r="HV111" i="37"/>
  <c r="JC111" i="37"/>
  <c r="I197" i="37"/>
  <c r="GY366" i="36"/>
  <c r="CN69" i="37"/>
  <c r="S367" i="36"/>
  <c r="AD155" i="37"/>
  <c r="LD112" i="37"/>
  <c r="BG198" i="37"/>
  <c r="Z112" i="37"/>
  <c r="FN195" i="36"/>
  <c r="T26" i="37"/>
  <c r="FO367" i="36"/>
  <c r="P112" i="37"/>
  <c r="GX367" i="36"/>
  <c r="KY113" i="37"/>
  <c r="AL113" i="37"/>
  <c r="BH199" i="37"/>
  <c r="CT368" i="36"/>
  <c r="AB113" i="37"/>
  <c r="DN199" i="37"/>
  <c r="EX368" i="36"/>
  <c r="HU113" i="37"/>
  <c r="JB113" i="37"/>
  <c r="AE199" i="37"/>
  <c r="BF114" i="37"/>
  <c r="LE114" i="37"/>
  <c r="LC114" i="37"/>
  <c r="BW369" i="36"/>
  <c r="AJ114" i="37"/>
  <c r="AD114" i="37"/>
  <c r="V114" i="37"/>
  <c r="AV200" i="37"/>
  <c r="CL72" i="37"/>
  <c r="BE115" i="37"/>
  <c r="KZ115" i="37"/>
  <c r="KX115" i="37"/>
  <c r="BF370" i="36"/>
  <c r="AH115" i="37"/>
  <c r="AF115" i="37"/>
  <c r="X115" i="37"/>
  <c r="HV115" i="37"/>
  <c r="JC115" i="37"/>
  <c r="I201" i="37"/>
  <c r="GY370" i="36"/>
  <c r="CN73" i="37"/>
  <c r="S371" i="36"/>
  <c r="AD159" i="37"/>
  <c r="LD116" i="37"/>
  <c r="BG202" i="37"/>
  <c r="Z116" i="37"/>
  <c r="FN199" i="36"/>
  <c r="T30" i="37"/>
  <c r="FO371" i="36"/>
  <c r="P116" i="37"/>
  <c r="GX371" i="36"/>
  <c r="KY117" i="37"/>
  <c r="AL117" i="37"/>
  <c r="BH203" i="37"/>
  <c r="CT372" i="36"/>
  <c r="AB117" i="37"/>
  <c r="DN203" i="37"/>
  <c r="EX372" i="36"/>
  <c r="HU117" i="37"/>
  <c r="JB117" i="37"/>
  <c r="AE203" i="37"/>
  <c r="BF118" i="37"/>
  <c r="LE118" i="37"/>
  <c r="LC118" i="37"/>
  <c r="BW373" i="36"/>
  <c r="AJ118" i="37"/>
  <c r="AD118" i="37"/>
  <c r="V118" i="37"/>
  <c r="AV204" i="37"/>
  <c r="CL76" i="37"/>
  <c r="BE119" i="37"/>
  <c r="KZ119" i="37"/>
  <c r="KX119" i="37"/>
  <c r="BF374" i="36"/>
  <c r="AH119" i="37"/>
  <c r="AF119" i="37"/>
  <c r="X119" i="37"/>
  <c r="HV119" i="37"/>
  <c r="JC119" i="37"/>
  <c r="I205" i="37"/>
  <c r="GY374" i="36"/>
  <c r="CN77" i="37"/>
  <c r="S375" i="36"/>
  <c r="AD163" i="37"/>
  <c r="LD120" i="37"/>
  <c r="BG206" i="37"/>
  <c r="Z120" i="37"/>
  <c r="FN203" i="36"/>
  <c r="T34" i="37"/>
  <c r="FO375" i="36"/>
  <c r="P120" i="37"/>
  <c r="GX375" i="36"/>
  <c r="CL80" i="37"/>
  <c r="BE123" i="37"/>
  <c r="KZ123" i="37"/>
  <c r="KX123" i="37"/>
  <c r="BF378" i="36"/>
  <c r="AH123" i="37"/>
  <c r="AD123" i="37"/>
  <c r="AB123" i="37"/>
  <c r="AV209" i="37"/>
  <c r="T37" i="37"/>
  <c r="FO378" i="36"/>
  <c r="CN81" i="37"/>
  <c r="S379" i="36"/>
  <c r="BE124" i="37"/>
  <c r="KY124" i="37"/>
  <c r="LD124" i="37"/>
  <c r="AH124" i="37"/>
  <c r="AD124" i="37"/>
  <c r="AB124" i="37"/>
  <c r="JB124" i="37"/>
  <c r="I210" i="37"/>
  <c r="GY379" i="36"/>
  <c r="CN82" i="37"/>
  <c r="S380" i="36"/>
  <c r="BE125" i="37"/>
  <c r="AH125" i="37"/>
  <c r="AD125" i="37"/>
  <c r="DN211" i="37"/>
  <c r="EX380" i="36"/>
  <c r="HV125" i="37"/>
  <c r="JC125" i="37"/>
  <c r="BF126" i="37"/>
  <c r="KX126" i="37"/>
  <c r="BF381" i="36"/>
  <c r="AJ126" i="37"/>
  <c r="AF126" i="37"/>
  <c r="AE212" i="37"/>
  <c r="I212" i="37"/>
  <c r="GY381" i="36"/>
  <c r="BF127" i="37"/>
  <c r="KY127" i="37"/>
  <c r="AJ127" i="37"/>
  <c r="BH213" i="37"/>
  <c r="CT382" i="36"/>
  <c r="Z127" i="37"/>
  <c r="FN210" i="36"/>
  <c r="AV213" i="37"/>
  <c r="T41" i="37"/>
  <c r="FO382" i="36"/>
  <c r="CN85" i="37"/>
  <c r="S383" i="36"/>
  <c r="BE128" i="37"/>
  <c r="KY128" i="37"/>
  <c r="LD128" i="37"/>
  <c r="AH128" i="37"/>
  <c r="AD128" i="37"/>
  <c r="AB128" i="37"/>
  <c r="JB128" i="37"/>
  <c r="I214" i="37"/>
  <c r="GY383" i="36"/>
  <c r="CN86" i="37"/>
  <c r="S384" i="36"/>
  <c r="BE129" i="37"/>
  <c r="AH129" i="37"/>
  <c r="AD129" i="37"/>
  <c r="DN215" i="37"/>
  <c r="EX384" i="36"/>
  <c r="HV129" i="37"/>
  <c r="JC129" i="37"/>
  <c r="BF130" i="37"/>
  <c r="KX130" i="37"/>
  <c r="BF385" i="36"/>
  <c r="AJ130" i="37"/>
  <c r="AF130" i="37"/>
  <c r="AE216" i="37"/>
  <c r="I216" i="37"/>
  <c r="GY385" i="36"/>
  <c r="BF131" i="37"/>
  <c r="KY131" i="37"/>
  <c r="LD131" i="37"/>
  <c r="BH217" i="37"/>
  <c r="CT386" i="36"/>
  <c r="DN217" i="37"/>
  <c r="EX386" i="36"/>
  <c r="T45" i="37"/>
  <c r="FO386" i="36"/>
  <c r="HV131" i="37"/>
  <c r="P131" i="37"/>
  <c r="GX386" i="36"/>
  <c r="CN89" i="37"/>
  <c r="S387" i="36"/>
  <c r="AD132" i="37"/>
  <c r="AE218" i="37"/>
  <c r="I218" i="37"/>
  <c r="GY387" i="36"/>
  <c r="KY133" i="37"/>
  <c r="LD133" i="37"/>
  <c r="BH219" i="37"/>
  <c r="CT388" i="36"/>
  <c r="AB133" i="37"/>
  <c r="JB133" i="37"/>
  <c r="CP57" i="37"/>
  <c r="GC100" i="37"/>
  <c r="HF226" i="36"/>
  <c r="Q229" i="37"/>
  <c r="CR58" i="37"/>
  <c r="N187" i="37"/>
  <c r="BN399" i="36"/>
  <c r="BO187" i="37"/>
  <c r="DK399" i="36"/>
  <c r="R230" i="37"/>
  <c r="ER399" i="36"/>
  <c r="P230" i="37"/>
  <c r="FX399" i="36"/>
  <c r="CP59" i="37"/>
  <c r="AL231" i="37"/>
  <c r="BO188" i="37"/>
  <c r="DK400" i="36"/>
  <c r="U231" i="37"/>
  <c r="FH400" i="36"/>
  <c r="CP60" i="37"/>
  <c r="AM232" i="37"/>
  <c r="AK232" i="37"/>
  <c r="CG103" i="37"/>
  <c r="P189" i="37"/>
  <c r="BD401" i="36"/>
  <c r="FQ60" i="37"/>
  <c r="CU401" i="36"/>
  <c r="Q232" i="37"/>
  <c r="V232" i="37"/>
  <c r="CR61" i="37"/>
  <c r="AM233" i="37"/>
  <c r="CG104" i="37"/>
  <c r="N190" i="37"/>
  <c r="BN402" i="36"/>
  <c r="FO61" i="37"/>
  <c r="BR190" i="37"/>
  <c r="CT402" i="36"/>
  <c r="R233" i="37"/>
  <c r="ER402" i="36"/>
  <c r="T233" i="37"/>
  <c r="AN234" i="37"/>
  <c r="AL234" i="37"/>
  <c r="GC105" i="37"/>
  <c r="HF231" i="36"/>
  <c r="FO62" i="37"/>
  <c r="BR191" i="37"/>
  <c r="CT403" i="36"/>
  <c r="BK191" i="37"/>
  <c r="EG403" i="36"/>
  <c r="S234" i="37"/>
  <c r="U234" i="37"/>
  <c r="FH403" i="36"/>
  <c r="CR63" i="37"/>
  <c r="AM235" i="37"/>
  <c r="GC106" i="37"/>
  <c r="HF232" i="36"/>
  <c r="N192" i="37"/>
  <c r="BN404" i="36"/>
  <c r="FO63" i="37"/>
  <c r="BP192" i="37"/>
  <c r="BM192" i="37"/>
  <c r="BK192" i="37"/>
  <c r="EG404" i="36"/>
  <c r="S235" i="37"/>
  <c r="P235" i="37"/>
  <c r="FX404" i="36"/>
  <c r="CR64" i="37"/>
  <c r="T236" i="37"/>
  <c r="AN237" i="37"/>
  <c r="AK237" i="37"/>
  <c r="P194" i="37"/>
  <c r="BD406" i="36"/>
  <c r="BP194" i="37"/>
  <c r="BO194" i="37"/>
  <c r="DK406" i="36"/>
  <c r="BK194" i="37"/>
  <c r="EG406" i="36"/>
  <c r="S237" i="37"/>
  <c r="U237" i="37"/>
  <c r="FH406" i="36"/>
  <c r="CP66" i="37"/>
  <c r="CG109" i="37"/>
  <c r="P195" i="37"/>
  <c r="BD407" i="36"/>
  <c r="FQ66" i="37"/>
  <c r="CU407" i="36"/>
  <c r="BP195" i="37"/>
  <c r="BM195" i="37"/>
  <c r="Q238" i="37"/>
  <c r="V238" i="37"/>
  <c r="AL240" i="37"/>
  <c r="P197" i="37"/>
  <c r="BD409" i="36"/>
  <c r="BP197" i="37"/>
  <c r="P240" i="37"/>
  <c r="FX409" i="36"/>
  <c r="CP69" i="37"/>
  <c r="AL241" i="37"/>
  <c r="P198" i="37"/>
  <c r="BD410" i="36"/>
  <c r="N198" i="37"/>
  <c r="BN410" i="36"/>
  <c r="BR198" i="37"/>
  <c r="CT410" i="36"/>
  <c r="R241" i="37"/>
  <c r="ER410" i="36"/>
  <c r="T241" i="37"/>
  <c r="V241" i="37"/>
  <c r="P241" i="37"/>
  <c r="FX410" i="36"/>
  <c r="CP70" i="37"/>
  <c r="GC113" i="37"/>
  <c r="HF239" i="36"/>
  <c r="P199" i="37"/>
  <c r="BD411" i="36"/>
  <c r="N199" i="37"/>
  <c r="BN411" i="36"/>
  <c r="BO199" i="37"/>
  <c r="DK411" i="36"/>
  <c r="Q242" i="37"/>
  <c r="U242" i="37"/>
  <c r="FH411" i="36"/>
  <c r="CR71" i="37"/>
  <c r="AM243" i="37"/>
  <c r="CG114" i="37"/>
  <c r="BM200" i="37"/>
  <c r="BK200" i="37"/>
  <c r="EG412" i="36"/>
  <c r="R243" i="37"/>
  <c r="ER412" i="36"/>
  <c r="T243" i="37"/>
  <c r="AL244" i="37"/>
  <c r="FO72" i="37"/>
  <c r="BR201" i="37"/>
  <c r="CT413" i="36"/>
  <c r="BK201" i="37"/>
  <c r="EG413" i="36"/>
  <c r="AK245" i="37"/>
  <c r="FQ73" i="37"/>
  <c r="CU414" i="36"/>
  <c r="BP202" i="37"/>
  <c r="BO202" i="37"/>
  <c r="DK414" i="36"/>
  <c r="Q245" i="37"/>
  <c r="S245" i="37"/>
  <c r="U245" i="37"/>
  <c r="FH414" i="36"/>
  <c r="AN246" i="37"/>
  <c r="AK246" i="37"/>
  <c r="CG117" i="37"/>
  <c r="BR203" i="37"/>
  <c r="CT415" i="36"/>
  <c r="BK203" i="37"/>
  <c r="EG415" i="36"/>
  <c r="R246" i="37"/>
  <c r="ER415" i="36"/>
  <c r="T246" i="37"/>
  <c r="P246" i="37"/>
  <c r="FX415" i="36"/>
  <c r="CP75" i="37"/>
  <c r="AL247" i="37"/>
  <c r="P204" i="37"/>
  <c r="BD416" i="36"/>
  <c r="BP204" i="37"/>
  <c r="BO204" i="37"/>
  <c r="DK416" i="36"/>
  <c r="Q247" i="37"/>
  <c r="U247" i="37"/>
  <c r="FH416" i="36"/>
  <c r="AK248" i="37"/>
  <c r="CG119" i="37"/>
  <c r="N205" i="37"/>
  <c r="BN417" i="36"/>
  <c r="BP205" i="37"/>
  <c r="P248" i="37"/>
  <c r="FX417" i="36"/>
  <c r="CP77" i="37"/>
  <c r="AL249" i="37"/>
  <c r="P206" i="37"/>
  <c r="BD418" i="36"/>
  <c r="N206" i="37"/>
  <c r="BN418" i="36"/>
  <c r="BR206" i="37"/>
  <c r="CT418" i="36"/>
  <c r="R249" i="37"/>
  <c r="ER418" i="36"/>
  <c r="T249" i="37"/>
  <c r="V249" i="37"/>
  <c r="P249" i="37"/>
  <c r="FX418" i="36"/>
  <c r="CR80" i="37"/>
  <c r="AM252" i="37"/>
  <c r="GC123" i="37"/>
  <c r="HF249" i="36"/>
  <c r="P209" i="37"/>
  <c r="BD421" i="36"/>
  <c r="BP209" i="37"/>
  <c r="P252" i="37"/>
  <c r="FX421" i="36"/>
  <c r="CP81" i="37"/>
  <c r="AL253" i="37"/>
  <c r="P210" i="37"/>
  <c r="BD422" i="36"/>
  <c r="N210" i="37"/>
  <c r="BN422" i="36"/>
  <c r="BR210" i="37"/>
  <c r="CT422" i="36"/>
  <c r="R253" i="37"/>
  <c r="ER422" i="36"/>
  <c r="T253" i="37"/>
  <c r="V253" i="37"/>
  <c r="P253" i="37"/>
  <c r="FX422" i="36"/>
  <c r="CP82" i="37"/>
  <c r="GC125" i="37"/>
  <c r="HF251" i="36"/>
  <c r="P211" i="37"/>
  <c r="BD423" i="36"/>
  <c r="N211" i="37"/>
  <c r="BN423" i="36"/>
  <c r="BO211" i="37"/>
  <c r="DK423" i="36"/>
  <c r="Q254" i="37"/>
  <c r="U254" i="37"/>
  <c r="FH423" i="36"/>
  <c r="CR83" i="37"/>
  <c r="AM255" i="37"/>
  <c r="CG126" i="37"/>
  <c r="BM212" i="37"/>
  <c r="BK212" i="37"/>
  <c r="EG424" i="36"/>
  <c r="R255" i="37"/>
  <c r="ER424" i="36"/>
  <c r="T255" i="37"/>
  <c r="AL256" i="37"/>
  <c r="FO84" i="37"/>
  <c r="BR213" i="37"/>
  <c r="CT425" i="36"/>
  <c r="BK213" i="37"/>
  <c r="EG425" i="36"/>
  <c r="AK257" i="37"/>
  <c r="FQ85" i="37"/>
  <c r="CU426" i="36"/>
  <c r="BP214" i="37"/>
  <c r="BO214" i="37"/>
  <c r="DK426" i="36"/>
  <c r="Q257" i="37"/>
  <c r="S257" i="37"/>
  <c r="U257" i="37"/>
  <c r="FH426" i="36"/>
  <c r="AN258" i="37"/>
  <c r="AK258" i="37"/>
  <c r="CG129" i="37"/>
  <c r="BR215" i="37"/>
  <c r="CT427" i="36"/>
  <c r="BK215" i="37"/>
  <c r="EG427" i="36"/>
  <c r="R258" i="37"/>
  <c r="ER427" i="36"/>
  <c r="T258" i="37"/>
  <c r="P258" i="37"/>
  <c r="FX427" i="36"/>
  <c r="CP87" i="37"/>
  <c r="AL259" i="37"/>
  <c r="P216" i="37"/>
  <c r="BD428" i="36"/>
  <c r="BP216" i="37"/>
  <c r="BO216" i="37"/>
  <c r="DK428" i="36"/>
  <c r="Q259" i="37"/>
  <c r="U259" i="37"/>
  <c r="FH428" i="36"/>
  <c r="AK260" i="37"/>
  <c r="CG131" i="37"/>
  <c r="BM217" i="37"/>
  <c r="R260" i="37"/>
  <c r="ER429" i="36"/>
  <c r="T260" i="37"/>
  <c r="V260" i="37"/>
  <c r="P260" i="37"/>
  <c r="FX429" i="36"/>
  <c r="CP89" i="37"/>
  <c r="BM218" i="37"/>
  <c r="V261" i="37"/>
  <c r="P261" i="37"/>
  <c r="FX430" i="36"/>
  <c r="CP90" i="37"/>
  <c r="AN262" i="37"/>
  <c r="BP219" i="37"/>
  <c r="CF102" i="37"/>
  <c r="GV228" i="36"/>
  <c r="AC231" i="37"/>
  <c r="M443" i="36"/>
  <c r="X231" i="37"/>
  <c r="AC232" i="37"/>
  <c r="M444" i="36"/>
  <c r="AB189" i="37"/>
  <c r="CW487" i="36"/>
  <c r="EK487" i="36"/>
  <c r="T189" i="37"/>
  <c r="BS444" i="36"/>
  <c r="AC233" i="37"/>
  <c r="M445" i="36"/>
  <c r="AA233" i="37"/>
  <c r="W445" i="36"/>
  <c r="T190" i="37"/>
  <c r="BS445" i="36"/>
  <c r="AA234" i="37"/>
  <c r="W446" i="36"/>
  <c r="T191" i="37"/>
  <c r="BS446" i="36"/>
  <c r="X235" i="37"/>
  <c r="AB192" i="37"/>
  <c r="CW490" i="36"/>
  <c r="EK490" i="36"/>
  <c r="X237" i="37"/>
  <c r="AC194" i="37"/>
  <c r="AS449" i="36"/>
  <c r="AB197" i="37"/>
  <c r="CW495" i="36"/>
  <c r="EK495" i="36"/>
  <c r="CF112" i="37"/>
  <c r="GV238" i="36"/>
  <c r="AC241" i="37"/>
  <c r="M453" i="36"/>
  <c r="CF114" i="37"/>
  <c r="GV240" i="36"/>
  <c r="AC243" i="37"/>
  <c r="M455" i="36"/>
  <c r="AC244" i="37"/>
  <c r="M456" i="36"/>
  <c r="CF117" i="37"/>
  <c r="GV243" i="36"/>
  <c r="AA246" i="37"/>
  <c r="W458" i="36"/>
  <c r="Y246" i="37"/>
  <c r="AH458" i="36"/>
  <c r="AC203" i="37"/>
  <c r="AS458" i="36"/>
  <c r="T203" i="37"/>
  <c r="BS458" i="36"/>
  <c r="AB204" i="37"/>
  <c r="EK502" i="36"/>
  <c r="CW502" i="36"/>
  <c r="AA248" i="37"/>
  <c r="W460" i="36"/>
  <c r="Y248" i="37"/>
  <c r="AH460" i="36"/>
  <c r="AC205" i="37"/>
  <c r="AS460" i="36"/>
  <c r="X249" i="37"/>
  <c r="AB206" i="37"/>
  <c r="CW504" i="36"/>
  <c r="EK504" i="36"/>
  <c r="AA252" i="37"/>
  <c r="W464" i="36"/>
  <c r="Y252" i="37"/>
  <c r="AH464" i="36"/>
  <c r="AC209" i="37"/>
  <c r="AS464" i="36"/>
  <c r="X253" i="37"/>
  <c r="AB210" i="37"/>
  <c r="EK508" i="36"/>
  <c r="CW508" i="36"/>
  <c r="Y256" i="37"/>
  <c r="AH468" i="36"/>
  <c r="Y257" i="37"/>
  <c r="AH469" i="36"/>
  <c r="AA261" i="37"/>
  <c r="W473" i="36"/>
  <c r="AC262" i="37"/>
  <c r="M474" i="36"/>
  <c r="AB219" i="37"/>
  <c r="CW517" i="36"/>
  <c r="EK517" i="36"/>
  <c r="BM229" i="37"/>
  <c r="EK101" i="37"/>
  <c r="EA101" i="37"/>
  <c r="HK227" i="36"/>
  <c r="BW187" i="37"/>
  <c r="G227" i="36"/>
  <c r="BB187" i="37"/>
  <c r="CF187" i="37"/>
  <c r="FQ485" i="36"/>
  <c r="BC188" i="37"/>
  <c r="CE188" i="37"/>
  <c r="CD188" i="37"/>
  <c r="GB486" i="36"/>
  <c r="EE103" i="37"/>
  <c r="BY189" i="37"/>
  <c r="JJ103" i="37"/>
  <c r="BL232" i="37"/>
  <c r="CG189" i="37"/>
  <c r="CC189" i="37"/>
  <c r="BM233" i="37"/>
  <c r="EK105" i="37"/>
  <c r="EA105" i="37"/>
  <c r="HK231" i="36"/>
  <c r="BW191" i="37"/>
  <c r="G231" i="36"/>
  <c r="BB191" i="37"/>
  <c r="CF191" i="37"/>
  <c r="FQ489" i="36"/>
  <c r="BC192" i="37"/>
  <c r="CE192" i="37"/>
  <c r="CD192" i="37"/>
  <c r="GB490" i="36"/>
  <c r="EE107" i="37"/>
  <c r="BY193" i="37"/>
  <c r="JJ107" i="37"/>
  <c r="BL236" i="37"/>
  <c r="CG193" i="37"/>
  <c r="CC193" i="37"/>
  <c r="BM237" i="37"/>
  <c r="EK109" i="37"/>
  <c r="EA109" i="37"/>
  <c r="HK235" i="36"/>
  <c r="BW195" i="37"/>
  <c r="G235" i="36"/>
  <c r="BB195" i="37"/>
  <c r="CF195" i="37"/>
  <c r="FQ493" i="36"/>
  <c r="BU197" i="37"/>
  <c r="BC198" i="37"/>
  <c r="CD198" i="37"/>
  <c r="GB496" i="36"/>
  <c r="EE113" i="37"/>
  <c r="BY199" i="37"/>
  <c r="JJ113" i="37"/>
  <c r="BD199" i="37"/>
  <c r="AZ199" i="37"/>
  <c r="EF497" i="36"/>
  <c r="CG199" i="37"/>
  <c r="CC199" i="37"/>
  <c r="DA199" i="37"/>
  <c r="GM497" i="36"/>
  <c r="BO243" i="37"/>
  <c r="M498" i="36"/>
  <c r="BM243" i="37"/>
  <c r="BF243" i="37"/>
  <c r="BN244" i="37"/>
  <c r="EM115" i="37"/>
  <c r="EG115" i="37"/>
  <c r="CA201" i="37"/>
  <c r="BC202" i="37"/>
  <c r="CD202" i="37"/>
  <c r="GB500" i="36"/>
  <c r="EE117" i="37"/>
  <c r="BY203" i="37"/>
  <c r="JJ117" i="37"/>
  <c r="BD203" i="37"/>
  <c r="AZ203" i="37"/>
  <c r="EF501" i="36"/>
  <c r="CG203" i="37"/>
  <c r="CC203" i="37"/>
  <c r="DA203" i="37"/>
  <c r="GM501" i="36"/>
  <c r="BO247" i="37"/>
  <c r="M502" i="36"/>
  <c r="BM247" i="37"/>
  <c r="BF247" i="37"/>
  <c r="BN248" i="37"/>
  <c r="EM119" i="37"/>
  <c r="EG119" i="37"/>
  <c r="CA205" i="37"/>
  <c r="BC206" i="37"/>
  <c r="CD206" i="37"/>
  <c r="GB504" i="36"/>
  <c r="EK123" i="37"/>
  <c r="EA123" i="37"/>
  <c r="HK249" i="36"/>
  <c r="BW209" i="37"/>
  <c r="G249" i="36"/>
  <c r="BD209" i="37"/>
  <c r="AZ209" i="37"/>
  <c r="EF507" i="36"/>
  <c r="CG209" i="37"/>
  <c r="CC209" i="37"/>
  <c r="DA209" i="37"/>
  <c r="GM507" i="36"/>
  <c r="BO253" i="37"/>
  <c r="M508" i="36"/>
  <c r="BM253" i="37"/>
  <c r="BF253" i="37"/>
  <c r="BN254" i="37"/>
  <c r="EM125" i="37"/>
  <c r="EG125" i="37"/>
  <c r="CA211" i="37"/>
  <c r="BC212" i="37"/>
  <c r="CD212" i="37"/>
  <c r="GB510" i="36"/>
  <c r="EE127" i="37"/>
  <c r="BY213" i="37"/>
  <c r="JJ127" i="37"/>
  <c r="BD213" i="37"/>
  <c r="AZ213" i="37"/>
  <c r="EF511" i="36"/>
  <c r="CG213" i="37"/>
  <c r="CC213" i="37"/>
  <c r="DA213" i="37"/>
  <c r="GM511" i="36"/>
  <c r="BO257" i="37"/>
  <c r="M512" i="36"/>
  <c r="BM257" i="37"/>
  <c r="BF257" i="37"/>
  <c r="BN258" i="37"/>
  <c r="EM129" i="37"/>
  <c r="EG129" i="37"/>
  <c r="CA215" i="37"/>
  <c r="BC216" i="37"/>
  <c r="CD216" i="37"/>
  <c r="GB514" i="36"/>
  <c r="BD217" i="37"/>
  <c r="AZ217" i="37"/>
  <c r="EF515" i="36"/>
  <c r="CG217" i="37"/>
  <c r="CC217" i="37"/>
  <c r="DA217" i="37"/>
  <c r="GM515" i="36"/>
  <c r="BO261" i="37"/>
  <c r="M516" i="36"/>
  <c r="BM261" i="37"/>
  <c r="BF261" i="37"/>
  <c r="BN262" i="37"/>
  <c r="DC187" i="37"/>
  <c r="G528" i="36"/>
  <c r="Z123" i="37"/>
  <c r="FN206" i="36"/>
  <c r="X123" i="37"/>
  <c r="HV123" i="37"/>
  <c r="JC123" i="37"/>
  <c r="I209" i="37"/>
  <c r="GY378" i="36"/>
  <c r="BH210" i="37"/>
  <c r="CT379" i="36"/>
  <c r="HU124" i="37"/>
  <c r="BF125" i="37"/>
  <c r="KY125" i="37"/>
  <c r="AJ125" i="37"/>
  <c r="AB125" i="37"/>
  <c r="KZ126" i="37"/>
  <c r="LE126" i="37"/>
  <c r="LC126" i="37"/>
  <c r="BW381" i="36"/>
  <c r="V126" i="37"/>
  <c r="CL84" i="37"/>
  <c r="AD170" i="37"/>
  <c r="BG213" i="37"/>
  <c r="X127" i="37"/>
  <c r="HV127" i="37"/>
  <c r="JC127" i="37"/>
  <c r="I213" i="37"/>
  <c r="GY382" i="36"/>
  <c r="BH214" i="37"/>
  <c r="CT383" i="36"/>
  <c r="HU128" i="37"/>
  <c r="BF129" i="37"/>
  <c r="KY129" i="37"/>
  <c r="AJ129" i="37"/>
  <c r="AB129" i="37"/>
  <c r="KZ130" i="37"/>
  <c r="LE130" i="37"/>
  <c r="LC130" i="37"/>
  <c r="BW385" i="36"/>
  <c r="V130" i="37"/>
  <c r="CL88" i="37"/>
  <c r="LC131" i="37"/>
  <c r="BW386" i="36"/>
  <c r="I217" i="37"/>
  <c r="GY386" i="36"/>
  <c r="KY132" i="37"/>
  <c r="BH218" i="37"/>
  <c r="CT387" i="36"/>
  <c r="CL90" i="37"/>
  <c r="LC133" i="37"/>
  <c r="BW388" i="36"/>
  <c r="AV219" i="37"/>
  <c r="JC133" i="37"/>
  <c r="FQ57" i="37"/>
  <c r="CU398" i="36"/>
  <c r="P229" i="37"/>
  <c r="FX398" i="36"/>
  <c r="AM230" i="37"/>
  <c r="AK230" i="37"/>
  <c r="T230" i="37"/>
  <c r="AN231" i="37"/>
  <c r="BR188" i="37"/>
  <c r="CT400" i="36"/>
  <c r="R231" i="37"/>
  <c r="ER400" i="36"/>
  <c r="FO60" i="37"/>
  <c r="BP189" i="37"/>
  <c r="BK189" i="37"/>
  <c r="EG401" i="36"/>
  <c r="S232" i="37"/>
  <c r="CP61" i="37"/>
  <c r="Q233" i="37"/>
  <c r="CR62" i="37"/>
  <c r="N191" i="37"/>
  <c r="BN403" i="36"/>
  <c r="BO191" i="37"/>
  <c r="DK403" i="36"/>
  <c r="R234" i="37"/>
  <c r="ER403" i="36"/>
  <c r="P234" i="37"/>
  <c r="FX403" i="36"/>
  <c r="AL235" i="37"/>
  <c r="U235" i="37"/>
  <c r="FH404" i="36"/>
  <c r="CG107" i="37"/>
  <c r="P193" i="37"/>
  <c r="BD405" i="36"/>
  <c r="V236" i="37"/>
  <c r="AM237" i="37"/>
  <c r="CG108" i="37"/>
  <c r="N194" i="37"/>
  <c r="BN406" i="36"/>
  <c r="FO65" i="37"/>
  <c r="T237" i="37"/>
  <c r="BR195" i="37"/>
  <c r="CT407" i="36"/>
  <c r="U238" i="37"/>
  <c r="FH407" i="36"/>
  <c r="CP68" i="37"/>
  <c r="AN240" i="37"/>
  <c r="N197" i="37"/>
  <c r="BN409" i="36"/>
  <c r="FQ68" i="37"/>
  <c r="CU409" i="36"/>
  <c r="BO197" i="37"/>
  <c r="DK409" i="36"/>
  <c r="Q240" i="37"/>
  <c r="S240" i="37"/>
  <c r="U240" i="37"/>
  <c r="FH409" i="36"/>
  <c r="AN241" i="37"/>
  <c r="CG112" i="37"/>
  <c r="BM198" i="37"/>
  <c r="AL242" i="37"/>
  <c r="FQ70" i="37"/>
  <c r="CU411" i="36"/>
  <c r="BP199" i="37"/>
  <c r="S242" i="37"/>
  <c r="FO71" i="37"/>
  <c r="P243" i="37"/>
  <c r="FX412" i="36"/>
  <c r="CP72" i="37"/>
  <c r="AN244" i="37"/>
  <c r="P201" i="37"/>
  <c r="BD413" i="36"/>
  <c r="BM201" i="37"/>
  <c r="R244" i="37"/>
  <c r="ER413" i="36"/>
  <c r="T244" i="37"/>
  <c r="V244" i="37"/>
  <c r="CR73" i="37"/>
  <c r="GC116" i="37"/>
  <c r="HF242" i="36"/>
  <c r="FO73" i="37"/>
  <c r="BK202" i="37"/>
  <c r="EG414" i="36"/>
  <c r="AM246" i="37"/>
  <c r="FO74" i="37"/>
  <c r="V246" i="37"/>
  <c r="AK247" i="37"/>
  <c r="N204" i="37"/>
  <c r="BN416" i="36"/>
  <c r="FQ75" i="37"/>
  <c r="CU416" i="36"/>
  <c r="BR204" i="37"/>
  <c r="CT416" i="36"/>
  <c r="CR76" i="37"/>
  <c r="AM248" i="37"/>
  <c r="GC119" i="37"/>
  <c r="HF245" i="36"/>
  <c r="FQ76" i="37"/>
  <c r="CU417" i="36"/>
  <c r="BO205" i="37"/>
  <c r="DK417" i="36"/>
  <c r="Q248" i="37"/>
  <c r="S248" i="37"/>
  <c r="U248" i="37"/>
  <c r="FH417" i="36"/>
  <c r="AN249" i="37"/>
  <c r="CG120" i="37"/>
  <c r="BM206" i="37"/>
  <c r="AL252" i="37"/>
  <c r="N209" i="37"/>
  <c r="BN421" i="36"/>
  <c r="FQ80" i="37"/>
  <c r="CU421" i="36"/>
  <c r="BO209" i="37"/>
  <c r="DK421" i="36"/>
  <c r="Q252" i="37"/>
  <c r="S252" i="37"/>
  <c r="U252" i="37"/>
  <c r="FH421" i="36"/>
  <c r="AN253" i="37"/>
  <c r="CG124" i="37"/>
  <c r="BM210" i="37"/>
  <c r="AL254" i="37"/>
  <c r="FQ82" i="37"/>
  <c r="CU423" i="36"/>
  <c r="BP211" i="37"/>
  <c r="S254" i="37"/>
  <c r="FO83" i="37"/>
  <c r="P255" i="37"/>
  <c r="FX424" i="36"/>
  <c r="CP84" i="37"/>
  <c r="AN256" i="37"/>
  <c r="P213" i="37"/>
  <c r="BD425" i="36"/>
  <c r="BM213" i="37"/>
  <c r="R256" i="37"/>
  <c r="ER425" i="36"/>
  <c r="T256" i="37"/>
  <c r="V256" i="37"/>
  <c r="CR85" i="37"/>
  <c r="GC128" i="37"/>
  <c r="HF254" i="36"/>
  <c r="FO85" i="37"/>
  <c r="BK214" i="37"/>
  <c r="EG426" i="36"/>
  <c r="AM258" i="37"/>
  <c r="FO86" i="37"/>
  <c r="V258" i="37"/>
  <c r="AK259" i="37"/>
  <c r="N216" i="37"/>
  <c r="BN428" i="36"/>
  <c r="FQ87" i="37"/>
  <c r="CU428" i="36"/>
  <c r="BR216" i="37"/>
  <c r="CT428" i="36"/>
  <c r="CR88" i="37"/>
  <c r="AM260" i="37"/>
  <c r="GC131" i="37"/>
  <c r="FQ88" i="37"/>
  <c r="CU429" i="36"/>
  <c r="BP217" i="37"/>
  <c r="AL261" i="37"/>
  <c r="BO218" i="37"/>
  <c r="DK430" i="36"/>
  <c r="Q261" i="37"/>
  <c r="U261" i="37"/>
  <c r="FH430" i="36"/>
  <c r="AK262" i="37"/>
  <c r="BO219" i="37"/>
  <c r="DK431" i="36"/>
  <c r="S262" i="37"/>
  <c r="U262" i="37"/>
  <c r="FH431" i="36"/>
  <c r="AB186" i="37"/>
  <c r="CW484" i="36"/>
  <c r="EK484" i="36"/>
  <c r="CF101" i="37"/>
  <c r="GV227" i="36"/>
  <c r="AC230" i="37"/>
  <c r="M442" i="36"/>
  <c r="X230" i="37"/>
  <c r="AB187" i="37"/>
  <c r="EK485" i="36"/>
  <c r="CW485" i="36"/>
  <c r="T188" i="37"/>
  <c r="BS443" i="36"/>
  <c r="AA232" i="37"/>
  <c r="W444" i="36"/>
  <c r="Y233" i="37"/>
  <c r="AH445" i="36"/>
  <c r="AC190" i="37"/>
  <c r="AS445" i="36"/>
  <c r="Y234" i="37"/>
  <c r="AH446" i="36"/>
  <c r="Y235" i="37"/>
  <c r="AH447" i="36"/>
  <c r="T192" i="37"/>
  <c r="BS447" i="36"/>
  <c r="X236" i="37"/>
  <c r="AA237" i="37"/>
  <c r="W449" i="36"/>
  <c r="T194" i="37"/>
  <c r="BS449" i="36"/>
  <c r="AB195" i="37"/>
  <c r="EK493" i="36"/>
  <c r="CW493" i="36"/>
  <c r="AC240" i="37"/>
  <c r="M452" i="36"/>
  <c r="CF113" i="37"/>
  <c r="GV239" i="36"/>
  <c r="AA242" i="37"/>
  <c r="W454" i="36"/>
  <c r="Y242" i="37"/>
  <c r="AH454" i="36"/>
  <c r="AC199" i="37"/>
  <c r="AS454" i="36"/>
  <c r="T199" i="37"/>
  <c r="BS454" i="36"/>
  <c r="AB200" i="37"/>
  <c r="EK498" i="36"/>
  <c r="CW498" i="36"/>
  <c r="AA244" i="37"/>
  <c r="W456" i="36"/>
  <c r="Y244" i="37"/>
  <c r="AH456" i="36"/>
  <c r="AC201" i="37"/>
  <c r="AS456" i="36"/>
  <c r="X245" i="37"/>
  <c r="AB202" i="37"/>
  <c r="CW500" i="36"/>
  <c r="EK500" i="36"/>
  <c r="X247" i="37"/>
  <c r="AC204" i="37"/>
  <c r="AS459" i="36"/>
  <c r="Y249" i="37"/>
  <c r="AH461" i="36"/>
  <c r="T206" i="37"/>
  <c r="BS461" i="36"/>
  <c r="Y253" i="37"/>
  <c r="AH465" i="36"/>
  <c r="T210" i="37"/>
  <c r="BS465" i="36"/>
  <c r="AA254" i="37"/>
  <c r="W466" i="36"/>
  <c r="T211" i="37"/>
  <c r="BS466" i="36"/>
  <c r="AA255" i="37"/>
  <c r="W467" i="36"/>
  <c r="T214" i="37"/>
  <c r="BS469" i="36"/>
  <c r="AA258" i="37"/>
  <c r="W470" i="36"/>
  <c r="T215" i="37"/>
  <c r="BS470" i="36"/>
  <c r="AA259" i="37"/>
  <c r="W471" i="36"/>
  <c r="AA260" i="37"/>
  <c r="W472" i="36"/>
  <c r="AC261" i="37"/>
  <c r="M473" i="36"/>
  <c r="AB218" i="37"/>
  <c r="EK516" i="36"/>
  <c r="CW516" i="36"/>
  <c r="AC219" i="37"/>
  <c r="AS474" i="36"/>
  <c r="EE100" i="37"/>
  <c r="BY186" i="37"/>
  <c r="JJ100" i="37"/>
  <c r="BD186" i="37"/>
  <c r="AZ186" i="37"/>
  <c r="EF484" i="36"/>
  <c r="CG186" i="37"/>
  <c r="CG196" i="37" s="1"/>
  <c r="CC186" i="37"/>
  <c r="DA186" i="37"/>
  <c r="GM484" i="36"/>
  <c r="BO230" i="37"/>
  <c r="M485" i="36"/>
  <c r="BM230" i="37"/>
  <c r="BF230" i="37"/>
  <c r="BN231" i="37"/>
  <c r="EM102" i="37"/>
  <c r="EG102" i="37"/>
  <c r="CA188" i="37"/>
  <c r="BC189" i="37"/>
  <c r="CD189" i="37"/>
  <c r="GB487" i="36"/>
  <c r="EE104" i="37"/>
  <c r="BY190" i="37"/>
  <c r="JJ104" i="37"/>
  <c r="BD190" i="37"/>
  <c r="AZ190" i="37"/>
  <c r="EF488" i="36"/>
  <c r="CG190" i="37"/>
  <c r="CC190" i="37"/>
  <c r="DA190" i="37"/>
  <c r="GM488" i="36"/>
  <c r="BO234" i="37"/>
  <c r="M489" i="36"/>
  <c r="BM234" i="37"/>
  <c r="BF234" i="37"/>
  <c r="BN235" i="37"/>
  <c r="EM106" i="37"/>
  <c r="EG106" i="37"/>
  <c r="CA192" i="37"/>
  <c r="BC193" i="37"/>
  <c r="CD193" i="37"/>
  <c r="GB491" i="36"/>
  <c r="EE108" i="37"/>
  <c r="BY194" i="37"/>
  <c r="JJ108" i="37"/>
  <c r="BD194" i="37"/>
  <c r="AZ194" i="37"/>
  <c r="EF492" i="36"/>
  <c r="CG194" i="37"/>
  <c r="CC194" i="37"/>
  <c r="DA194" i="37"/>
  <c r="GM492" i="36"/>
  <c r="BO238" i="37"/>
  <c r="M493" i="36"/>
  <c r="BM238" i="37"/>
  <c r="BF238" i="37"/>
  <c r="BN240" i="37"/>
  <c r="EM111" i="37"/>
  <c r="BA197" i="37"/>
  <c r="BF240" i="37"/>
  <c r="BF250" i="37" s="1"/>
  <c r="BN241" i="37"/>
  <c r="EM112" i="37"/>
  <c r="EG112" i="37"/>
  <c r="CA198" i="37"/>
  <c r="BG241" i="37"/>
  <c r="AD242" i="37"/>
  <c r="G242" i="37"/>
  <c r="K67" i="36"/>
  <c r="EI114" i="37"/>
  <c r="EC114" i="37"/>
  <c r="BU200" i="37"/>
  <c r="BD200" i="37"/>
  <c r="AZ200" i="37"/>
  <c r="EF498" i="36"/>
  <c r="DA200" i="37"/>
  <c r="GM498" i="36"/>
  <c r="BO244" i="37"/>
  <c r="M499" i="36"/>
  <c r="BA201" i="37"/>
  <c r="BF244" i="37"/>
  <c r="BN245" i="37"/>
  <c r="EM116" i="37"/>
  <c r="EG116" i="37"/>
  <c r="CA202" i="37"/>
  <c r="BG245" i="37"/>
  <c r="AD246" i="37"/>
  <c r="G246" i="37"/>
  <c r="K71" i="36"/>
  <c r="EI118" i="37"/>
  <c r="EC118" i="37"/>
  <c r="BU204" i="37"/>
  <c r="BD204" i="37"/>
  <c r="AZ204" i="37"/>
  <c r="EF502" i="36"/>
  <c r="DA204" i="37"/>
  <c r="GM502" i="36"/>
  <c r="BO248" i="37"/>
  <c r="M503" i="36"/>
  <c r="BA205" i="37"/>
  <c r="BF248" i="37"/>
  <c r="BN249" i="37"/>
  <c r="EM120" i="37"/>
  <c r="EG120" i="37"/>
  <c r="CA206" i="37"/>
  <c r="BG249" i="37"/>
  <c r="AD252" i="37"/>
  <c r="G252" i="37"/>
  <c r="K77" i="36"/>
  <c r="EE123" i="37"/>
  <c r="BY209" i="37"/>
  <c r="JJ123" i="37"/>
  <c r="EI124" i="37"/>
  <c r="EC124" i="37"/>
  <c r="BU210" i="37"/>
  <c r="BD210" i="37"/>
  <c r="AZ210" i="37"/>
  <c r="EF508" i="36"/>
  <c r="DA210" i="37"/>
  <c r="GM508" i="36"/>
  <c r="BO254" i="37"/>
  <c r="M509" i="36"/>
  <c r="BA211" i="37"/>
  <c r="BF254" i="37"/>
  <c r="BN255" i="37"/>
  <c r="EM126" i="37"/>
  <c r="EG126" i="37"/>
  <c r="CA212" i="37"/>
  <c r="BG255" i="37"/>
  <c r="AD256" i="37"/>
  <c r="G256" i="37"/>
  <c r="K81" i="36"/>
  <c r="EI128" i="37"/>
  <c r="EC128" i="37"/>
  <c r="BU214" i="37"/>
  <c r="BD214" i="37"/>
  <c r="AZ214" i="37"/>
  <c r="EF512" i="36"/>
  <c r="DA214" i="37"/>
  <c r="GM512" i="36"/>
  <c r="BO258" i="37"/>
  <c r="M513" i="36"/>
  <c r="BA215" i="37"/>
  <c r="BF258" i="37"/>
  <c r="BN259" i="37"/>
  <c r="EM130" i="37"/>
  <c r="EG130" i="37"/>
  <c r="CA216" i="37"/>
  <c r="BG259" i="37"/>
  <c r="AD260" i="37"/>
  <c r="G260" i="37"/>
  <c r="K85" i="36"/>
  <c r="BD218" i="37"/>
  <c r="AZ218" i="37"/>
  <c r="EF516" i="36"/>
  <c r="DA218" i="37"/>
  <c r="GM516" i="36"/>
  <c r="BO262" i="37"/>
  <c r="M517" i="36"/>
  <c r="BA219" i="37"/>
  <c r="BF262" i="37"/>
  <c r="CY186" i="37"/>
  <c r="Q527" i="36"/>
  <c r="BX100" i="37"/>
  <c r="HA226" i="36"/>
  <c r="AY100" i="37"/>
  <c r="FY100" i="37"/>
  <c r="FQ100" i="37"/>
  <c r="FI100" i="37"/>
  <c r="FA100" i="37"/>
  <c r="ES100" i="37"/>
  <c r="CD101" i="37"/>
  <c r="BC101" i="37"/>
  <c r="AS101" i="37"/>
  <c r="FW101" i="37"/>
  <c r="FO101" i="37"/>
  <c r="FG101" i="37"/>
  <c r="EY101" i="37"/>
  <c r="EQ101" i="37"/>
  <c r="CY188" i="37"/>
  <c r="Q529" i="36"/>
  <c r="BX102" i="37"/>
  <c r="HA228" i="36"/>
  <c r="AY102" i="37"/>
  <c r="AU102" i="37"/>
  <c r="GQ228" i="36"/>
  <c r="FU102" i="37"/>
  <c r="EW102" i="37"/>
  <c r="EO102" i="37"/>
  <c r="BC103" i="37"/>
  <c r="AS103" i="37"/>
  <c r="FG103" i="37"/>
  <c r="EY103" i="37"/>
  <c r="BA104" i="37"/>
  <c r="GL230" i="36"/>
  <c r="AU104" i="37"/>
  <c r="GQ230" i="36"/>
  <c r="FE104" i="37"/>
  <c r="EW104" i="37"/>
  <c r="CD105" i="37"/>
  <c r="BC105" i="37"/>
  <c r="FO105" i="37"/>
  <c r="FG105" i="37"/>
  <c r="CB106" i="37"/>
  <c r="BA106" i="37"/>
  <c r="GL232" i="36"/>
  <c r="FM106" i="37"/>
  <c r="FE106" i="37"/>
  <c r="CD107" i="37"/>
  <c r="FW107" i="37"/>
  <c r="FO107" i="37"/>
  <c r="BG209" i="37"/>
  <c r="AL124" i="37"/>
  <c r="Z124" i="37"/>
  <c r="FN207" i="36"/>
  <c r="DN210" i="37"/>
  <c r="EX379" i="36"/>
  <c r="LC125" i="37"/>
  <c r="BW380" i="36"/>
  <c r="BH211" i="37"/>
  <c r="CT380" i="36"/>
  <c r="AV211" i="37"/>
  <c r="HU125" i="37"/>
  <c r="JB125" i="37"/>
  <c r="AE211" i="37"/>
  <c r="BE126" i="37"/>
  <c r="AH126" i="37"/>
  <c r="AD126" i="37"/>
  <c r="AV212" i="37"/>
  <c r="JC126" i="37"/>
  <c r="KZ127" i="37"/>
  <c r="KX127" i="37"/>
  <c r="BF382" i="36"/>
  <c r="AF127" i="37"/>
  <c r="AL128" i="37"/>
  <c r="Z128" i="37"/>
  <c r="FN211" i="36"/>
  <c r="DN214" i="37"/>
  <c r="EX383" i="36"/>
  <c r="LC129" i="37"/>
  <c r="BW384" i="36"/>
  <c r="BH215" i="37"/>
  <c r="CT384" i="36"/>
  <c r="AV215" i="37"/>
  <c r="HU129" i="37"/>
  <c r="JB129" i="37"/>
  <c r="AE215" i="37"/>
  <c r="BE130" i="37"/>
  <c r="AH130" i="37"/>
  <c r="AD130" i="37"/>
  <c r="AV216" i="37"/>
  <c r="JC130" i="37"/>
  <c r="LE131" i="37"/>
  <c r="AL131" i="37"/>
  <c r="AJ131" i="37"/>
  <c r="AH131" i="37"/>
  <c r="BG217" i="37"/>
  <c r="CL89" i="37"/>
  <c r="LC132" i="37"/>
  <c r="BW387" i="36"/>
  <c r="AV218" i="37"/>
  <c r="JC132" i="37"/>
  <c r="LE133" i="37"/>
  <c r="BG219" i="37"/>
  <c r="HV133" i="37"/>
  <c r="AK229" i="37"/>
  <c r="BO186" i="37"/>
  <c r="BO196" i="37" s="1"/>
  <c r="DK398" i="36"/>
  <c r="BK186" i="37"/>
  <c r="EG398" i="36"/>
  <c r="CP58" i="37"/>
  <c r="FQ58" i="37"/>
  <c r="CU399" i="36"/>
  <c r="BM187" i="37"/>
  <c r="Q230" i="37"/>
  <c r="P188" i="37"/>
  <c r="BD400" i="36"/>
  <c r="V231" i="37"/>
  <c r="AN232" i="37"/>
  <c r="AL232" i="37"/>
  <c r="GC103" i="37"/>
  <c r="HF229" i="36"/>
  <c r="FQ61" i="37"/>
  <c r="CU402" i="36"/>
  <c r="P233" i="37"/>
  <c r="FX402" i="36"/>
  <c r="AM234" i="37"/>
  <c r="AK234" i="37"/>
  <c r="T234" i="37"/>
  <c r="AN235" i="37"/>
  <c r="BR192" i="37"/>
  <c r="CT404" i="36"/>
  <c r="R235" i="37"/>
  <c r="ER404" i="36"/>
  <c r="FO64" i="37"/>
  <c r="BP193" i="37"/>
  <c r="BK193" i="37"/>
  <c r="EG405" i="36"/>
  <c r="S236" i="37"/>
  <c r="CP65" i="37"/>
  <c r="Q237" i="37"/>
  <c r="CR66" i="37"/>
  <c r="N195" i="37"/>
  <c r="BN407" i="36"/>
  <c r="BO195" i="37"/>
  <c r="DK407" i="36"/>
  <c r="R238" i="37"/>
  <c r="ER407" i="36"/>
  <c r="P238" i="37"/>
  <c r="FX407" i="36"/>
  <c r="AK240" i="37"/>
  <c r="BR197" i="37"/>
  <c r="CT409" i="36"/>
  <c r="BP198" i="37"/>
  <c r="S241" i="37"/>
  <c r="U241" i="37"/>
  <c r="FH410" i="36"/>
  <c r="AN242" i="37"/>
  <c r="AK242" i="37"/>
  <c r="CG113" i="37"/>
  <c r="BK199" i="37"/>
  <c r="EG411" i="36"/>
  <c r="T242" i="37"/>
  <c r="P242" i="37"/>
  <c r="FX411" i="36"/>
  <c r="CP71" i="37"/>
  <c r="BO200" i="37"/>
  <c r="DK412" i="36"/>
  <c r="Q243" i="37"/>
  <c r="U243" i="37"/>
  <c r="FH412" i="36"/>
  <c r="AK244" i="37"/>
  <c r="N201" i="37"/>
  <c r="BN413" i="36"/>
  <c r="BP201" i="37"/>
  <c r="P244" i="37"/>
  <c r="FX413" i="36"/>
  <c r="AL245" i="37"/>
  <c r="P202" i="37"/>
  <c r="BD414" i="36"/>
  <c r="BR202" i="37"/>
  <c r="CT414" i="36"/>
  <c r="R245" i="37"/>
  <c r="ER414" i="36"/>
  <c r="V245" i="37"/>
  <c r="CP74" i="37"/>
  <c r="GC117" i="37"/>
  <c r="HF243" i="36"/>
  <c r="P203" i="37"/>
  <c r="BD415" i="36"/>
  <c r="N203" i="37"/>
  <c r="BN415" i="36"/>
  <c r="BO203" i="37"/>
  <c r="DK415" i="36"/>
  <c r="Q246" i="37"/>
  <c r="CR75" i="37"/>
  <c r="AM247" i="37"/>
  <c r="CG118" i="37"/>
  <c r="BM204" i="37"/>
  <c r="BK204" i="37"/>
  <c r="EG416" i="36"/>
  <c r="R247" i="37"/>
  <c r="ER416" i="36"/>
  <c r="T247" i="37"/>
  <c r="AL248" i="37"/>
  <c r="BR205" i="37"/>
  <c r="CT417" i="36"/>
  <c r="BP206" i="37"/>
  <c r="S249" i="37"/>
  <c r="U249" i="37"/>
  <c r="FH418" i="36"/>
  <c r="CP80" i="37"/>
  <c r="AN252" i="37"/>
  <c r="BR209" i="37"/>
  <c r="CT421" i="36"/>
  <c r="BP210" i="37"/>
  <c r="S253" i="37"/>
  <c r="U253" i="37"/>
  <c r="FH422" i="36"/>
  <c r="AN254" i="37"/>
  <c r="AK254" i="37"/>
  <c r="CG125" i="37"/>
  <c r="BK211" i="37"/>
  <c r="EG423" i="36"/>
  <c r="T254" i="37"/>
  <c r="P254" i="37"/>
  <c r="FX423" i="36"/>
  <c r="CP83" i="37"/>
  <c r="BO212" i="37"/>
  <c r="DK424" i="36"/>
  <c r="Q255" i="37"/>
  <c r="U255" i="37"/>
  <c r="FH424" i="36"/>
  <c r="AK256" i="37"/>
  <c r="N213" i="37"/>
  <c r="BN425" i="36"/>
  <c r="BP213" i="37"/>
  <c r="P256" i="37"/>
  <c r="FX425" i="36"/>
  <c r="AL257" i="37"/>
  <c r="P214" i="37"/>
  <c r="BD426" i="36"/>
  <c r="BR214" i="37"/>
  <c r="CT426" i="36"/>
  <c r="R257" i="37"/>
  <c r="ER426" i="36"/>
  <c r="V257" i="37"/>
  <c r="CP86" i="37"/>
  <c r="GC129" i="37"/>
  <c r="HF255" i="36"/>
  <c r="P215" i="37"/>
  <c r="BD427" i="36"/>
  <c r="N215" i="37"/>
  <c r="BN427" i="36"/>
  <c r="BO215" i="37"/>
  <c r="DK427" i="36"/>
  <c r="Q258" i="37"/>
  <c r="CR87" i="37"/>
  <c r="AM259" i="37"/>
  <c r="CG130" i="37"/>
  <c r="BM216" i="37"/>
  <c r="BK216" i="37"/>
  <c r="EG428" i="36"/>
  <c r="R259" i="37"/>
  <c r="ER428" i="36"/>
  <c r="T259" i="37"/>
  <c r="AL260" i="37"/>
  <c r="FO88" i="37"/>
  <c r="BO217" i="37"/>
  <c r="DK429" i="36"/>
  <c r="S260" i="37"/>
  <c r="U260" i="37"/>
  <c r="FH429" i="36"/>
  <c r="AN261" i="37"/>
  <c r="AK261" i="37"/>
  <c r="P218" i="37"/>
  <c r="BD430" i="36"/>
  <c r="BP218" i="37"/>
  <c r="CR90" i="37"/>
  <c r="AM262" i="37"/>
  <c r="P219" i="37"/>
  <c r="BD431" i="36"/>
  <c r="N219" i="37"/>
  <c r="BN431" i="36"/>
  <c r="BR219" i="37"/>
  <c r="CT431" i="36"/>
  <c r="BK219" i="37"/>
  <c r="EG431" i="36"/>
  <c r="AC229" i="37"/>
  <c r="M441" i="36"/>
  <c r="AA229" i="37"/>
  <c r="W441" i="36"/>
  <c r="T187" i="37"/>
  <c r="BS442" i="36"/>
  <c r="AA231" i="37"/>
  <c r="W443" i="36"/>
  <c r="Y231" i="37"/>
  <c r="AH443" i="36"/>
  <c r="AC189" i="37"/>
  <c r="AS444" i="36"/>
  <c r="CF106" i="37"/>
  <c r="GV232" i="36"/>
  <c r="AC235" i="37"/>
  <c r="M447" i="36"/>
  <c r="CF108" i="37"/>
  <c r="GV234" i="36"/>
  <c r="AC237" i="37"/>
  <c r="M449" i="36"/>
  <c r="AC238" i="37"/>
  <c r="M450" i="36"/>
  <c r="AA240" i="37"/>
  <c r="W452" i="36"/>
  <c r="Y240" i="37"/>
  <c r="AH452" i="36"/>
  <c r="AC197" i="37"/>
  <c r="AS452" i="36"/>
  <c r="X241" i="37"/>
  <c r="AB198" i="37"/>
  <c r="CW496" i="36"/>
  <c r="EK496" i="36"/>
  <c r="X243" i="37"/>
  <c r="AC200" i="37"/>
  <c r="AS455" i="36"/>
  <c r="Y245" i="37"/>
  <c r="AH457" i="36"/>
  <c r="T202" i="37"/>
  <c r="BS457" i="36"/>
  <c r="X246" i="37"/>
  <c r="AA247" i="37"/>
  <c r="W459" i="36"/>
  <c r="T204" i="37"/>
  <c r="BS459" i="36"/>
  <c r="AB205" i="37"/>
  <c r="CW503" i="36"/>
  <c r="EK503" i="36"/>
  <c r="CF120" i="37"/>
  <c r="GV246" i="36"/>
  <c r="AC249" i="37"/>
  <c r="M461" i="36"/>
  <c r="AB209" i="37"/>
  <c r="CW507" i="36"/>
  <c r="EK507" i="36"/>
  <c r="CF124" i="37"/>
  <c r="GV250" i="36"/>
  <c r="AC253" i="37"/>
  <c r="M465" i="36"/>
  <c r="AC255" i="37"/>
  <c r="M467" i="36"/>
  <c r="AB212" i="37"/>
  <c r="CW510" i="36"/>
  <c r="EK510" i="36"/>
  <c r="AC256" i="37"/>
  <c r="M468" i="36"/>
  <c r="AB213" i="37"/>
  <c r="CW511" i="36"/>
  <c r="EK511" i="36"/>
  <c r="AC259" i="37"/>
  <c r="M471" i="36"/>
  <c r="AB216" i="37"/>
  <c r="CW514" i="36"/>
  <c r="EK514" i="36"/>
  <c r="AC260" i="37"/>
  <c r="M472" i="36"/>
  <c r="AB217" i="37"/>
  <c r="CW515" i="36"/>
  <c r="EK515" i="36"/>
  <c r="AC218" i="37"/>
  <c r="AS473" i="36"/>
  <c r="AD229" i="37"/>
  <c r="G229" i="37"/>
  <c r="K54" i="36"/>
  <c r="EI101" i="37"/>
  <c r="EC101" i="37"/>
  <c r="BU187" i="37"/>
  <c r="BD187" i="37"/>
  <c r="AZ187" i="37"/>
  <c r="EF485" i="36"/>
  <c r="DA187" i="37"/>
  <c r="GM485" i="36"/>
  <c r="BO231" i="37"/>
  <c r="M486" i="36"/>
  <c r="BA188" i="37"/>
  <c r="BF231" i="37"/>
  <c r="BN232" i="37"/>
  <c r="EM103" i="37"/>
  <c r="EG103" i="37"/>
  <c r="CA189" i="37"/>
  <c r="BG232" i="37"/>
  <c r="AD233" i="37"/>
  <c r="G233" i="37"/>
  <c r="K58" i="36"/>
  <c r="EI105" i="37"/>
  <c r="EC105" i="37"/>
  <c r="BU191" i="37"/>
  <c r="BD191" i="37"/>
  <c r="AZ191" i="37"/>
  <c r="EF489" i="36"/>
  <c r="DA191" i="37"/>
  <c r="GM489" i="36"/>
  <c r="BO235" i="37"/>
  <c r="M490" i="36"/>
  <c r="BA192" i="37"/>
  <c r="BF235" i="37"/>
  <c r="BN236" i="37"/>
  <c r="EM107" i="37"/>
  <c r="EG107" i="37"/>
  <c r="CA193" i="37"/>
  <c r="BG236" i="37"/>
  <c r="AD237" i="37"/>
  <c r="G237" i="37"/>
  <c r="K62" i="36"/>
  <c r="EI109" i="37"/>
  <c r="EC109" i="37"/>
  <c r="BU195" i="37"/>
  <c r="BD195" i="37"/>
  <c r="AZ195" i="37"/>
  <c r="EF493" i="36"/>
  <c r="DA195" i="37"/>
  <c r="GM493" i="36"/>
  <c r="BO240" i="37"/>
  <c r="M495" i="36"/>
  <c r="EI111" i="37"/>
  <c r="EG111" i="37"/>
  <c r="BL240" i="37"/>
  <c r="BA198" i="37"/>
  <c r="EK113" i="37"/>
  <c r="EA113" i="37"/>
  <c r="HK239" i="36"/>
  <c r="BW199" i="37"/>
  <c r="G239" i="36"/>
  <c r="BB199" i="37"/>
  <c r="BG242" i="37"/>
  <c r="CF199" i="37"/>
  <c r="FQ497" i="36"/>
  <c r="AD243" i="37"/>
  <c r="G243" i="37"/>
  <c r="K68" i="36"/>
  <c r="CE200" i="37"/>
  <c r="EI115" i="37"/>
  <c r="EC115" i="37"/>
  <c r="BU201" i="37"/>
  <c r="BL244" i="37"/>
  <c r="BA202" i="37"/>
  <c r="EK117" i="37"/>
  <c r="EA117" i="37"/>
  <c r="HK243" i="36"/>
  <c r="BW203" i="37"/>
  <c r="G243" i="36"/>
  <c r="BB203" i="37"/>
  <c r="BG246" i="37"/>
  <c r="CF203" i="37"/>
  <c r="FQ501" i="36"/>
  <c r="AD247" i="37"/>
  <c r="G247" i="37"/>
  <c r="K72" i="36"/>
  <c r="CE204" i="37"/>
  <c r="EI119" i="37"/>
  <c r="EC119" i="37"/>
  <c r="BU205" i="37"/>
  <c r="BL248" i="37"/>
  <c r="BA206" i="37"/>
  <c r="BB209" i="37"/>
  <c r="BG252" i="37"/>
  <c r="CF209" i="37"/>
  <c r="FQ507" i="36"/>
  <c r="AD253" i="37"/>
  <c r="G253" i="37"/>
  <c r="K78" i="36"/>
  <c r="CE210" i="37"/>
  <c r="EI125" i="37"/>
  <c r="EC125" i="37"/>
  <c r="BU211" i="37"/>
  <c r="BL254" i="37"/>
  <c r="BA212" i="37"/>
  <c r="EK127" i="37"/>
  <c r="EA127" i="37"/>
  <c r="HK253" i="36"/>
  <c r="BW213" i="37"/>
  <c r="G253" i="36"/>
  <c r="BB213" i="37"/>
  <c r="BG256" i="37"/>
  <c r="CF213" i="37"/>
  <c r="FQ511" i="36"/>
  <c r="AD257" i="37"/>
  <c r="G257" i="37"/>
  <c r="K82" i="36"/>
  <c r="CE214" i="37"/>
  <c r="EI129" i="37"/>
  <c r="EC129" i="37"/>
  <c r="BU215" i="37"/>
  <c r="BL258" i="37"/>
  <c r="BA216" i="37"/>
  <c r="BB217" i="37"/>
  <c r="BG260" i="37"/>
  <c r="CF217" i="37"/>
  <c r="FQ515" i="36"/>
  <c r="AD261" i="37"/>
  <c r="G261" i="37"/>
  <c r="K86" i="36"/>
  <c r="CE218" i="37"/>
  <c r="BL262" i="37"/>
  <c r="EB81" i="37"/>
  <c r="CW81" i="37"/>
  <c r="CU81" i="37"/>
  <c r="CD81" i="37"/>
  <c r="CI211" i="37"/>
  <c r="AM294" i="36"/>
  <c r="R125" i="37"/>
  <c r="CU125" i="37"/>
  <c r="BN125" i="37"/>
  <c r="CW211" i="37"/>
  <c r="GD294" i="36"/>
  <c r="LH125" i="37"/>
  <c r="FQ165" i="36"/>
  <c r="EC82" i="37"/>
  <c r="CF82" i="37"/>
  <c r="T126" i="37"/>
  <c r="CS126" i="37"/>
  <c r="BL126" i="37"/>
  <c r="DI212" i="37"/>
  <c r="DF212" i="37"/>
  <c r="DD212" i="37"/>
  <c r="CU212" i="37"/>
  <c r="CS212" i="37"/>
  <c r="ED83" i="37"/>
  <c r="CV83" i="37"/>
  <c r="CT83" i="37"/>
  <c r="CJ83" i="37"/>
  <c r="DH213" i="37"/>
  <c r="I256" i="37"/>
  <c r="BL296" i="36"/>
  <c r="CY127" i="37"/>
  <c r="BR127" i="37"/>
  <c r="BJ127" i="37"/>
  <c r="EE84" i="37"/>
  <c r="CH84" i="37"/>
  <c r="AE257" i="37"/>
  <c r="AI171" i="37"/>
  <c r="CW128" i="37"/>
  <c r="BP128" i="37"/>
  <c r="DJ214" i="37"/>
  <c r="DG214" i="37"/>
  <c r="DE214" i="37"/>
  <c r="CV214" i="37"/>
  <c r="CT214" i="37"/>
  <c r="LG128" i="37"/>
  <c r="EB85" i="37"/>
  <c r="CW85" i="37"/>
  <c r="CU85" i="37"/>
  <c r="CD85" i="37"/>
  <c r="CI215" i="37"/>
  <c r="AM298" i="36"/>
  <c r="R129" i="37"/>
  <c r="CU129" i="37"/>
  <c r="BN129" i="37"/>
  <c r="CW215" i="37"/>
  <c r="GD298" i="36"/>
  <c r="LH129" i="37"/>
  <c r="FQ169" i="36"/>
  <c r="EC86" i="37"/>
  <c r="CF86" i="37"/>
  <c r="T130" i="37"/>
  <c r="CS130" i="37"/>
  <c r="BL130" i="37"/>
  <c r="DI216" i="37"/>
  <c r="DF216" i="37"/>
  <c r="DD216" i="37"/>
  <c r="CU216" i="37"/>
  <c r="CS216" i="37"/>
  <c r="ED87" i="37"/>
  <c r="CV87" i="37"/>
  <c r="CT87" i="37"/>
  <c r="CJ87" i="37"/>
  <c r="DH217" i="37"/>
  <c r="I260" i="37"/>
  <c r="BL300" i="36"/>
  <c r="DI218" i="37"/>
  <c r="DF218" i="37"/>
  <c r="DD218" i="37"/>
  <c r="CU218" i="37"/>
  <c r="CS218" i="37"/>
  <c r="CW89" i="37"/>
  <c r="CU89" i="37"/>
  <c r="CI219" i="37"/>
  <c r="AM302" i="36"/>
  <c r="CW219" i="37"/>
  <c r="GD302" i="36"/>
  <c r="IW100" i="37"/>
  <c r="IU100" i="37"/>
  <c r="JG100" i="37"/>
  <c r="JE100" i="37"/>
  <c r="IZ100" i="37"/>
  <c r="GW100" i="37"/>
  <c r="GU100" i="37"/>
  <c r="HW100" i="37"/>
  <c r="DU100" i="37"/>
  <c r="DM100" i="37"/>
  <c r="DG100" i="37"/>
  <c r="DA100" i="37"/>
  <c r="DW101" i="37"/>
  <c r="Z144" i="37"/>
  <c r="X144" i="37"/>
  <c r="V144" i="37"/>
  <c r="AG144" i="37"/>
  <c r="BD230" i="37"/>
  <c r="DS101" i="37"/>
  <c r="AF270" i="36"/>
  <c r="AF230" i="37" s="1"/>
  <c r="BT101" i="37"/>
  <c r="DE101" i="37"/>
  <c r="AH188" i="37"/>
  <c r="IX102" i="37"/>
  <c r="IV102" i="37"/>
  <c r="JH102" i="37"/>
  <c r="JF102" i="37"/>
  <c r="JA102" i="37"/>
  <c r="GX102" i="37"/>
  <c r="GV102" i="37"/>
  <c r="HX102" i="37"/>
  <c r="DY102" i="37"/>
  <c r="DO102" i="37"/>
  <c r="DK102" i="37"/>
  <c r="DC102" i="37"/>
  <c r="Y146" i="37"/>
  <c r="W146" i="37"/>
  <c r="U146" i="37"/>
  <c r="AF146" i="37"/>
  <c r="BE232" i="37"/>
  <c r="BV103" i="37"/>
  <c r="DQ103" i="37"/>
  <c r="DI103" i="37"/>
  <c r="AQ103" i="37"/>
  <c r="IW104" i="37"/>
  <c r="IU104" i="37"/>
  <c r="JG104" i="37"/>
  <c r="JE104" i="37"/>
  <c r="IZ104" i="37"/>
  <c r="GW104" i="37"/>
  <c r="GU104" i="37"/>
  <c r="HW104" i="37"/>
  <c r="DU104" i="37"/>
  <c r="DM104" i="37"/>
  <c r="DG104" i="37"/>
  <c r="DA104" i="37"/>
  <c r="DW105" i="37"/>
  <c r="Z148" i="37"/>
  <c r="X148" i="37"/>
  <c r="V148" i="37"/>
  <c r="AG148" i="37"/>
  <c r="BD234" i="37"/>
  <c r="DS105" i="37"/>
  <c r="AF274" i="36"/>
  <c r="AF234" i="37" s="1"/>
  <c r="BT105" i="37"/>
  <c r="DE105" i="37"/>
  <c r="AH192" i="37"/>
  <c r="IX106" i="37"/>
  <c r="IV106" i="37"/>
  <c r="JH106" i="37"/>
  <c r="JF106" i="37"/>
  <c r="JA106" i="37"/>
  <c r="GX106" i="37"/>
  <c r="GV106" i="37"/>
  <c r="HX106" i="37"/>
  <c r="DY106" i="37"/>
  <c r="DO106" i="37"/>
  <c r="DK106" i="37"/>
  <c r="DC106" i="37"/>
  <c r="Y150" i="37"/>
  <c r="W150" i="37"/>
  <c r="U150" i="37"/>
  <c r="AF150" i="37"/>
  <c r="BE236" i="37"/>
  <c r="BV107" i="37"/>
  <c r="DQ107" i="37"/>
  <c r="DI107" i="37"/>
  <c r="AQ107" i="37"/>
  <c r="IW108" i="37"/>
  <c r="IU108" i="37"/>
  <c r="JG108" i="37"/>
  <c r="JE108" i="37"/>
  <c r="IZ108" i="37"/>
  <c r="GW108" i="37"/>
  <c r="GU108" i="37"/>
  <c r="HW108" i="37"/>
  <c r="DU108" i="37"/>
  <c r="DM108" i="37"/>
  <c r="DG108" i="37"/>
  <c r="DA108" i="37"/>
  <c r="DW109" i="37"/>
  <c r="Z152" i="37"/>
  <c r="X152" i="37"/>
  <c r="V152" i="37"/>
  <c r="AG152" i="37"/>
  <c r="BD238" i="37"/>
  <c r="DS109" i="37"/>
  <c r="AF278" i="36"/>
  <c r="AF238" i="37" s="1"/>
  <c r="BT109" i="37"/>
  <c r="DE109" i="37"/>
  <c r="AH197" i="37"/>
  <c r="IX111" i="37"/>
  <c r="IV111" i="37"/>
  <c r="JH111" i="37"/>
  <c r="JF111" i="37"/>
  <c r="JA111" i="37"/>
  <c r="GX111" i="37"/>
  <c r="GV111" i="37"/>
  <c r="HX111" i="37"/>
  <c r="DY111" i="37"/>
  <c r="DO111" i="37"/>
  <c r="DK111" i="37"/>
  <c r="DC111" i="37"/>
  <c r="Y155" i="37"/>
  <c r="W155" i="37"/>
  <c r="U155" i="37"/>
  <c r="AF155" i="37"/>
  <c r="BE241" i="37"/>
  <c r="BV112" i="37"/>
  <c r="DQ112" i="37"/>
  <c r="DI112" i="37"/>
  <c r="AQ112" i="37"/>
  <c r="IW113" i="37"/>
  <c r="IU113" i="37"/>
  <c r="JG113" i="37"/>
  <c r="JE113" i="37"/>
  <c r="IZ113" i="37"/>
  <c r="GW113" i="37"/>
  <c r="GU113" i="37"/>
  <c r="HW113" i="37"/>
  <c r="DU113" i="37"/>
  <c r="DM113" i="37"/>
  <c r="DG113" i="37"/>
  <c r="DA113" i="37"/>
  <c r="DW114" i="37"/>
  <c r="Z157" i="37"/>
  <c r="X157" i="37"/>
  <c r="V157" i="37"/>
  <c r="AG157" i="37"/>
  <c r="BD243" i="37"/>
  <c r="DS114" i="37"/>
  <c r="AF283" i="36"/>
  <c r="AF243" i="37" s="1"/>
  <c r="BT114" i="37"/>
  <c r="DE114" i="37"/>
  <c r="AH201" i="37"/>
  <c r="IX115" i="37"/>
  <c r="IV115" i="37"/>
  <c r="JH115" i="37"/>
  <c r="JF115" i="37"/>
  <c r="JA115" i="37"/>
  <c r="GX115" i="37"/>
  <c r="GV115" i="37"/>
  <c r="HX115" i="37"/>
  <c r="DY115" i="37"/>
  <c r="DO115" i="37"/>
  <c r="DK115" i="37"/>
  <c r="DC115" i="37"/>
  <c r="Y159" i="37"/>
  <c r="W159" i="37"/>
  <c r="U159" i="37"/>
  <c r="AF159" i="37"/>
  <c r="BE245" i="37"/>
  <c r="BV116" i="37"/>
  <c r="DQ116" i="37"/>
  <c r="DI116" i="37"/>
  <c r="AQ116" i="37"/>
  <c r="IW117" i="37"/>
  <c r="IU117" i="37"/>
  <c r="JG117" i="37"/>
  <c r="JE117" i="37"/>
  <c r="IZ117" i="37"/>
  <c r="GW117" i="37"/>
  <c r="GU117" i="37"/>
  <c r="HW117" i="37"/>
  <c r="DU117" i="37"/>
  <c r="DM117" i="37"/>
  <c r="DG117" i="37"/>
  <c r="DA117" i="37"/>
  <c r="DW118" i="37"/>
  <c r="Z161" i="37"/>
  <c r="X161" i="37"/>
  <c r="V161" i="37"/>
  <c r="AG161" i="37"/>
  <c r="BD247" i="37"/>
  <c r="DS118" i="37"/>
  <c r="AF287" i="36"/>
  <c r="AF247" i="37" s="1"/>
  <c r="BT118" i="37"/>
  <c r="DE118" i="37"/>
  <c r="AH205" i="37"/>
  <c r="IX119" i="37"/>
  <c r="IV119" i="37"/>
  <c r="JH119" i="37"/>
  <c r="JF119" i="37"/>
  <c r="JA119" i="37"/>
  <c r="GX119" i="37"/>
  <c r="GV119" i="37"/>
  <c r="HX119" i="37"/>
  <c r="DY119" i="37"/>
  <c r="DO119" i="37"/>
  <c r="DK119" i="37"/>
  <c r="DC119" i="37"/>
  <c r="Y163" i="37"/>
  <c r="W163" i="37"/>
  <c r="U163" i="37"/>
  <c r="AF163" i="37"/>
  <c r="BE249" i="37"/>
  <c r="BV120" i="37"/>
  <c r="DQ120" i="37"/>
  <c r="DI120" i="37"/>
  <c r="AQ120" i="37"/>
  <c r="IW123" i="37"/>
  <c r="IU123" i="37"/>
  <c r="JG123" i="37"/>
  <c r="JE123" i="37"/>
  <c r="IZ123" i="37"/>
  <c r="GW123" i="37"/>
  <c r="GU123" i="37"/>
  <c r="HW123" i="37"/>
  <c r="DU123" i="37"/>
  <c r="DM123" i="37"/>
  <c r="DG123" i="37"/>
  <c r="DA123" i="37"/>
  <c r="DW124" i="37"/>
  <c r="Z167" i="37"/>
  <c r="X167" i="37"/>
  <c r="V167" i="37"/>
  <c r="AG167" i="37"/>
  <c r="BD253" i="37"/>
  <c r="DS124" i="37"/>
  <c r="AF293" i="36"/>
  <c r="AF253" i="37" s="1"/>
  <c r="BT124" i="37"/>
  <c r="DE124" i="37"/>
  <c r="AH211" i="37"/>
  <c r="IX125" i="37"/>
  <c r="IV125" i="37"/>
  <c r="JH125" i="37"/>
  <c r="JF125" i="37"/>
  <c r="JA125" i="37"/>
  <c r="GX125" i="37"/>
  <c r="GV125" i="37"/>
  <c r="HX125" i="37"/>
  <c r="DY125" i="37"/>
  <c r="DO125" i="37"/>
  <c r="DK125" i="37"/>
  <c r="DC125" i="37"/>
  <c r="Y169" i="37"/>
  <c r="W169" i="37"/>
  <c r="U169" i="37"/>
  <c r="AF169" i="37"/>
  <c r="BE255" i="37"/>
  <c r="BV126" i="37"/>
  <c r="DQ126" i="37"/>
  <c r="DI126" i="37"/>
  <c r="AQ126" i="37"/>
  <c r="IW127" i="37"/>
  <c r="IU127" i="37"/>
  <c r="JG127" i="37"/>
  <c r="JE127" i="37"/>
  <c r="IZ127" i="37"/>
  <c r="GW127" i="37"/>
  <c r="GU127" i="37"/>
  <c r="HW127" i="37"/>
  <c r="DU127" i="37"/>
  <c r="DM127" i="37"/>
  <c r="DG127" i="37"/>
  <c r="DA127" i="37"/>
  <c r="DW128" i="37"/>
  <c r="Z171" i="37"/>
  <c r="X171" i="37"/>
  <c r="V171" i="37"/>
  <c r="AG171" i="37"/>
  <c r="BD257" i="37"/>
  <c r="DS128" i="37"/>
  <c r="AF297" i="36"/>
  <c r="AF257" i="37" s="1"/>
  <c r="BT128" i="37"/>
  <c r="DE128" i="37"/>
  <c r="AH215" i="37"/>
  <c r="IX129" i="37"/>
  <c r="IV129" i="37"/>
  <c r="JH129" i="37"/>
  <c r="JF129" i="37"/>
  <c r="JA129" i="37"/>
  <c r="GX129" i="37"/>
  <c r="GV129" i="37"/>
  <c r="HX129" i="37"/>
  <c r="DY129" i="37"/>
  <c r="DO129" i="37"/>
  <c r="DK129" i="37"/>
  <c r="DC129" i="37"/>
  <c r="Y173" i="37"/>
  <c r="W173" i="37"/>
  <c r="U173" i="37"/>
  <c r="AF173" i="37"/>
  <c r="BE259" i="37"/>
  <c r="BV130" i="37"/>
  <c r="DQ130" i="37"/>
  <c r="DI130" i="37"/>
  <c r="AQ130" i="37"/>
  <c r="IW131" i="37"/>
  <c r="IU131" i="37"/>
  <c r="JG131" i="37"/>
  <c r="JE131" i="37"/>
  <c r="IZ131" i="37"/>
  <c r="GW131" i="37"/>
  <c r="GU131" i="37"/>
  <c r="HW131" i="37"/>
  <c r="Y175" i="37"/>
  <c r="W175" i="37"/>
  <c r="U175" i="37"/>
  <c r="AF175" i="37"/>
  <c r="BE261" i="37"/>
  <c r="AH219" i="37"/>
  <c r="IX133" i="37"/>
  <c r="IV133" i="37"/>
  <c r="JH133" i="37"/>
  <c r="JF133" i="37"/>
  <c r="JA133" i="37"/>
  <c r="GX133" i="37"/>
  <c r="GV133" i="37"/>
  <c r="HX133" i="37"/>
  <c r="KY100" i="37"/>
  <c r="AL100" i="37"/>
  <c r="AL110" i="37" s="1"/>
  <c r="BH186" i="37"/>
  <c r="CT355" i="36"/>
  <c r="AB100" i="37"/>
  <c r="DN186" i="37"/>
  <c r="DN196" i="37" s="1"/>
  <c r="EX355" i="36"/>
  <c r="HU100" i="37"/>
  <c r="JB100" i="37"/>
  <c r="AE186" i="37"/>
  <c r="AE196" i="37" s="1"/>
  <c r="BF101" i="37"/>
  <c r="LE101" i="37"/>
  <c r="LC101" i="37"/>
  <c r="BW356" i="36"/>
  <c r="AJ101" i="37"/>
  <c r="AD101" i="37"/>
  <c r="V101" i="37"/>
  <c r="AV187" i="37"/>
  <c r="CL59" i="37"/>
  <c r="BE102" i="37"/>
  <c r="KZ102" i="37"/>
  <c r="KX102" i="37"/>
  <c r="BF357" i="36"/>
  <c r="AH102" i="37"/>
  <c r="AF102" i="37"/>
  <c r="X102" i="37"/>
  <c r="HV102" i="37"/>
  <c r="JC102" i="37"/>
  <c r="I188" i="37"/>
  <c r="GY357" i="36"/>
  <c r="CN60" i="37"/>
  <c r="S358" i="36"/>
  <c r="AD146" i="37"/>
  <c r="LD103" i="37"/>
  <c r="BG189" i="37"/>
  <c r="Z103" i="37"/>
  <c r="FN186" i="36"/>
  <c r="T17" i="37"/>
  <c r="FO358" i="36"/>
  <c r="P103" i="37"/>
  <c r="GX358" i="36"/>
  <c r="KY104" i="37"/>
  <c r="AL104" i="37"/>
  <c r="BH190" i="37"/>
  <c r="CT359" i="36"/>
  <c r="AB104" i="37"/>
  <c r="DN190" i="37"/>
  <c r="EX359" i="36"/>
  <c r="HU104" i="37"/>
  <c r="JB104" i="37"/>
  <c r="AE190" i="37"/>
  <c r="BF105" i="37"/>
  <c r="LE105" i="37"/>
  <c r="LC105" i="37"/>
  <c r="BW360" i="36"/>
  <c r="AJ105" i="37"/>
  <c r="AD105" i="37"/>
  <c r="V105" i="37"/>
  <c r="AV191" i="37"/>
  <c r="CL63" i="37"/>
  <c r="BE106" i="37"/>
  <c r="KZ106" i="37"/>
  <c r="KX106" i="37"/>
  <c r="BF361" i="36"/>
  <c r="AH106" i="37"/>
  <c r="AF106" i="37"/>
  <c r="X106" i="37"/>
  <c r="HV106" i="37"/>
  <c r="JC106" i="37"/>
  <c r="I192" i="37"/>
  <c r="GY361" i="36"/>
  <c r="CN64" i="37"/>
  <c r="S362" i="36"/>
  <c r="AD150" i="37"/>
  <c r="LD107" i="37"/>
  <c r="BG193" i="37"/>
  <c r="Z107" i="37"/>
  <c r="FN190" i="36"/>
  <c r="T21" i="37"/>
  <c r="FO362" i="36"/>
  <c r="P107" i="37"/>
  <c r="GX362" i="36"/>
  <c r="KY108" i="37"/>
  <c r="AL108" i="37"/>
  <c r="BH194" i="37"/>
  <c r="CT363" i="36"/>
  <c r="AB108" i="37"/>
  <c r="DN194" i="37"/>
  <c r="EX363" i="36"/>
  <c r="HU108" i="37"/>
  <c r="JB108" i="37"/>
  <c r="AE194" i="37"/>
  <c r="BF109" i="37"/>
  <c r="LE109" i="37"/>
  <c r="LC109" i="37"/>
  <c r="BW364" i="36"/>
  <c r="AJ109" i="37"/>
  <c r="AD109" i="37"/>
  <c r="V109" i="37"/>
  <c r="AV195" i="37"/>
  <c r="CN68" i="37"/>
  <c r="S366" i="36"/>
  <c r="AD154" i="37"/>
  <c r="LD111" i="37"/>
  <c r="BG197" i="37"/>
  <c r="Z111" i="37"/>
  <c r="Z121" i="37" s="1"/>
  <c r="FN194" i="36"/>
  <c r="T25" i="37"/>
  <c r="FO366" i="36"/>
  <c r="P111" i="37"/>
  <c r="P121" i="37" s="1"/>
  <c r="GX366" i="36"/>
  <c r="KY112" i="37"/>
  <c r="AL112" i="37"/>
  <c r="BH198" i="37"/>
  <c r="CT367" i="36"/>
  <c r="AB112" i="37"/>
  <c r="DN198" i="37"/>
  <c r="EX367" i="36"/>
  <c r="HU112" i="37"/>
  <c r="JB112" i="37"/>
  <c r="AE198" i="37"/>
  <c r="BF113" i="37"/>
  <c r="LE113" i="37"/>
  <c r="LC113" i="37"/>
  <c r="BW368" i="36"/>
  <c r="AJ113" i="37"/>
  <c r="AD113" i="37"/>
  <c r="V113" i="37"/>
  <c r="AV199" i="37"/>
  <c r="CL71" i="37"/>
  <c r="BE114" i="37"/>
  <c r="KZ114" i="37"/>
  <c r="KX114" i="37"/>
  <c r="BF369" i="36"/>
  <c r="AH114" i="37"/>
  <c r="AF114" i="37"/>
  <c r="X114" i="37"/>
  <c r="HV114" i="37"/>
  <c r="JC114" i="37"/>
  <c r="I200" i="37"/>
  <c r="GY369" i="36"/>
  <c r="CN72" i="37"/>
  <c r="S370" i="36"/>
  <c r="AD158" i="37"/>
  <c r="LD115" i="37"/>
  <c r="BG201" i="37"/>
  <c r="Z115" i="37"/>
  <c r="FN198" i="36"/>
  <c r="T29" i="37"/>
  <c r="FO370" i="36"/>
  <c r="P115" i="37"/>
  <c r="GX370" i="36"/>
  <c r="KY116" i="37"/>
  <c r="AL116" i="37"/>
  <c r="BH202" i="37"/>
  <c r="CT371" i="36"/>
  <c r="AB116" i="37"/>
  <c r="DN202" i="37"/>
  <c r="EX371" i="36"/>
  <c r="HU116" i="37"/>
  <c r="JB116" i="37"/>
  <c r="AE202" i="37"/>
  <c r="BF117" i="37"/>
  <c r="LE117" i="37"/>
  <c r="LC117" i="37"/>
  <c r="BW372" i="36"/>
  <c r="AJ117" i="37"/>
  <c r="AD117" i="37"/>
  <c r="V117" i="37"/>
  <c r="AV203" i="37"/>
  <c r="CL75" i="37"/>
  <c r="BE118" i="37"/>
  <c r="KZ118" i="37"/>
  <c r="KX118" i="37"/>
  <c r="BF373" i="36"/>
  <c r="AH118" i="37"/>
  <c r="AF118" i="37"/>
  <c r="X118" i="37"/>
  <c r="HV118" i="37"/>
  <c r="JC118" i="37"/>
  <c r="I204" i="37"/>
  <c r="GY373" i="36"/>
  <c r="CN76" i="37"/>
  <c r="S374" i="36"/>
  <c r="AD162" i="37"/>
  <c r="LD119" i="37"/>
  <c r="BG205" i="37"/>
  <c r="Z119" i="37"/>
  <c r="FN202" i="36"/>
  <c r="T33" i="37"/>
  <c r="FO374" i="36"/>
  <c r="P119" i="37"/>
  <c r="GX374" i="36"/>
  <c r="KY120" i="37"/>
  <c r="AL120" i="37"/>
  <c r="BH206" i="37"/>
  <c r="CT375" i="36"/>
  <c r="AB120" i="37"/>
  <c r="DN206" i="37"/>
  <c r="EX375" i="36"/>
  <c r="HU120" i="37"/>
  <c r="JB120" i="37"/>
  <c r="AE206" i="37"/>
  <c r="CN80" i="37"/>
  <c r="S378" i="36"/>
  <c r="AD166" i="37"/>
  <c r="LD123" i="37"/>
  <c r="AF123" i="37"/>
  <c r="HU123" i="37"/>
  <c r="JB123" i="37"/>
  <c r="JB134" i="37" s="1"/>
  <c r="AE209" i="37"/>
  <c r="P123" i="37"/>
  <c r="GX378" i="36"/>
  <c r="AD167" i="37"/>
  <c r="KZ124" i="37"/>
  <c r="BG210" i="37"/>
  <c r="AF124" i="37"/>
  <c r="V124" i="37"/>
  <c r="T38" i="37"/>
  <c r="FO379" i="36"/>
  <c r="HV124" i="37"/>
  <c r="AE210" i="37"/>
  <c r="P124" i="37"/>
  <c r="GX379" i="36"/>
  <c r="AD168" i="37"/>
  <c r="KZ125" i="37"/>
  <c r="KX125" i="37"/>
  <c r="BF380" i="36"/>
  <c r="LE125" i="37"/>
  <c r="AL125" i="37"/>
  <c r="BG211" i="37"/>
  <c r="AF125" i="37"/>
  <c r="V125" i="37"/>
  <c r="T39" i="37"/>
  <c r="FO380" i="36"/>
  <c r="I211" i="37"/>
  <c r="GY380" i="36"/>
  <c r="CL83" i="37"/>
  <c r="KY126" i="37"/>
  <c r="LD126" i="37"/>
  <c r="BH212" i="37"/>
  <c r="CT381" i="36"/>
  <c r="Z126" i="37"/>
  <c r="FN209" i="36"/>
  <c r="X126" i="37"/>
  <c r="DN212" i="37"/>
  <c r="EX381" i="36"/>
  <c r="T40" i="37"/>
  <c r="FO381" i="36"/>
  <c r="HV126" i="37"/>
  <c r="P126" i="37"/>
  <c r="GX381" i="36"/>
  <c r="CN84" i="37"/>
  <c r="S382" i="36"/>
  <c r="BE127" i="37"/>
  <c r="LD127" i="37"/>
  <c r="AH127" i="37"/>
  <c r="AD127" i="37"/>
  <c r="AB127" i="37"/>
  <c r="HU127" i="37"/>
  <c r="JB127" i="37"/>
  <c r="AE213" i="37"/>
  <c r="P127" i="37"/>
  <c r="GX382" i="36"/>
  <c r="AD171" i="37"/>
  <c r="KZ128" i="37"/>
  <c r="BG214" i="37"/>
  <c r="AF128" i="37"/>
  <c r="V128" i="37"/>
  <c r="T42" i="37"/>
  <c r="FO383" i="36"/>
  <c r="HV128" i="37"/>
  <c r="AE214" i="37"/>
  <c r="P128" i="37"/>
  <c r="GX383" i="36"/>
  <c r="AD172" i="37"/>
  <c r="KZ129" i="37"/>
  <c r="KX129" i="37"/>
  <c r="BF384" i="36"/>
  <c r="LE129" i="37"/>
  <c r="AL129" i="37"/>
  <c r="BG215" i="37"/>
  <c r="AF129" i="37"/>
  <c r="V129" i="37"/>
  <c r="T43" i="37"/>
  <c r="FO384" i="36"/>
  <c r="I215" i="37"/>
  <c r="GY384" i="36"/>
  <c r="CL87" i="37"/>
  <c r="KY130" i="37"/>
  <c r="LD130" i="37"/>
  <c r="BH216" i="37"/>
  <c r="CT385" i="36"/>
  <c r="Z130" i="37"/>
  <c r="FN213" i="36"/>
  <c r="X130" i="37"/>
  <c r="DN216" i="37"/>
  <c r="EX385" i="36"/>
  <c r="T44" i="37"/>
  <c r="FO385" i="36"/>
  <c r="HV130" i="37"/>
  <c r="P130" i="37"/>
  <c r="GX385" i="36"/>
  <c r="CN88" i="37"/>
  <c r="S386" i="36"/>
  <c r="BE131" i="37"/>
  <c r="AD131" i="37"/>
  <c r="AF131" i="37"/>
  <c r="Z131" i="37"/>
  <c r="FN214" i="36"/>
  <c r="AB131" i="37"/>
  <c r="V131" i="37"/>
  <c r="X131" i="37"/>
  <c r="AV217" i="37"/>
  <c r="HU131" i="37"/>
  <c r="JC131" i="37"/>
  <c r="AD175" i="37"/>
  <c r="KZ132" i="37"/>
  <c r="KX132" i="37"/>
  <c r="BF387" i="36"/>
  <c r="LE132" i="37"/>
  <c r="BG218" i="37"/>
  <c r="AF132" i="37"/>
  <c r="DN218" i="37"/>
  <c r="EX387" i="36"/>
  <c r="T46" i="37"/>
  <c r="FO387" i="36"/>
  <c r="HV132" i="37"/>
  <c r="P132" i="37"/>
  <c r="GX387" i="36"/>
  <c r="CN90" i="37"/>
  <c r="S388" i="36"/>
  <c r="AD133" i="37"/>
  <c r="AE219" i="37"/>
  <c r="I219" i="37"/>
  <c r="GY388" i="36"/>
  <c r="CR57" i="37"/>
  <c r="AM229" i="37"/>
  <c r="AM239" i="37" s="1"/>
  <c r="CG100" i="37"/>
  <c r="N186" i="37"/>
  <c r="BN398" i="36"/>
  <c r="FO57" i="37"/>
  <c r="FO67" i="37" s="1"/>
  <c r="BR186" i="37"/>
  <c r="CT398" i="36"/>
  <c r="R229" i="37"/>
  <c r="R239" i="37" s="1"/>
  <c r="ER398" i="36"/>
  <c r="T229" i="37"/>
  <c r="AN230" i="37"/>
  <c r="AL230" i="37"/>
  <c r="GC101" i="37"/>
  <c r="HF227" i="36"/>
  <c r="FO58" i="37"/>
  <c r="BR187" i="37"/>
  <c r="CT399" i="36"/>
  <c r="BK187" i="37"/>
  <c r="EG399" i="36"/>
  <c r="S230" i="37"/>
  <c r="U230" i="37"/>
  <c r="FH399" i="36"/>
  <c r="CR59" i="37"/>
  <c r="AM231" i="37"/>
  <c r="GC102" i="37"/>
  <c r="HF228" i="36"/>
  <c r="N188" i="37"/>
  <c r="BN400" i="36"/>
  <c r="FO59" i="37"/>
  <c r="BP188" i="37"/>
  <c r="BM188" i="37"/>
  <c r="BK188" i="37"/>
  <c r="EG400" i="36"/>
  <c r="S231" i="37"/>
  <c r="P231" i="37"/>
  <c r="FX400" i="36"/>
  <c r="CR60" i="37"/>
  <c r="T232" i="37"/>
  <c r="AN233" i="37"/>
  <c r="AK233" i="37"/>
  <c r="P190" i="37"/>
  <c r="BD402" i="36"/>
  <c r="BP190" i="37"/>
  <c r="BO190" i="37"/>
  <c r="DK402" i="36"/>
  <c r="BK190" i="37"/>
  <c r="EG402" i="36"/>
  <c r="S233" i="37"/>
  <c r="U233" i="37"/>
  <c r="FH402" i="36"/>
  <c r="CP62" i="37"/>
  <c r="CG105" i="37"/>
  <c r="P191" i="37"/>
  <c r="BD403" i="36"/>
  <c r="FQ62" i="37"/>
  <c r="CU403" i="36"/>
  <c r="BP191" i="37"/>
  <c r="BM191" i="37"/>
  <c r="Q234" i="37"/>
  <c r="V234" i="37"/>
  <c r="AK235" i="37"/>
  <c r="CG106" i="37"/>
  <c r="P192" i="37"/>
  <c r="BD404" i="36"/>
  <c r="FQ63" i="37"/>
  <c r="CU404" i="36"/>
  <c r="Q235" i="37"/>
  <c r="V235" i="37"/>
  <c r="AN236" i="37"/>
  <c r="AL236" i="37"/>
  <c r="GC107" i="37"/>
  <c r="HF233" i="36"/>
  <c r="BR193" i="37"/>
  <c r="CT405" i="36"/>
  <c r="BO193" i="37"/>
  <c r="DK405" i="36"/>
  <c r="R236" i="37"/>
  <c r="ER405" i="36"/>
  <c r="AL237" i="37"/>
  <c r="FQ65" i="37"/>
  <c r="CU406" i="36"/>
  <c r="BM194" i="37"/>
  <c r="V237" i="37"/>
  <c r="P237" i="37"/>
  <c r="FX406" i="36"/>
  <c r="AM238" i="37"/>
  <c r="AK238" i="37"/>
  <c r="T238" i="37"/>
  <c r="CR68" i="37"/>
  <c r="AM240" i="37"/>
  <c r="GC111" i="37"/>
  <c r="HF237" i="36"/>
  <c r="FO68" i="37"/>
  <c r="BM197" i="37"/>
  <c r="R240" i="37"/>
  <c r="ER409" i="36"/>
  <c r="T240" i="37"/>
  <c r="V240" i="37"/>
  <c r="CR69" i="37"/>
  <c r="AM241" i="37"/>
  <c r="GC112" i="37"/>
  <c r="HF238" i="36"/>
  <c r="FO69" i="37"/>
  <c r="BK198" i="37"/>
  <c r="EG410" i="36"/>
  <c r="CR70" i="37"/>
  <c r="AM242" i="37"/>
  <c r="FO70" i="37"/>
  <c r="BM199" i="37"/>
  <c r="V242" i="37"/>
  <c r="AN243" i="37"/>
  <c r="AK243" i="37"/>
  <c r="N200" i="37"/>
  <c r="BN412" i="36"/>
  <c r="FQ71" i="37"/>
  <c r="CU412" i="36"/>
  <c r="BR200" i="37"/>
  <c r="CT412" i="36"/>
  <c r="S243" i="37"/>
  <c r="CR72" i="37"/>
  <c r="AM244" i="37"/>
  <c r="GC115" i="37"/>
  <c r="HF241" i="36"/>
  <c r="FQ72" i="37"/>
  <c r="CU413" i="36"/>
  <c r="BO201" i="37"/>
  <c r="DK413" i="36"/>
  <c r="Q244" i="37"/>
  <c r="S244" i="37"/>
  <c r="U244" i="37"/>
  <c r="FH413" i="36"/>
  <c r="AN245" i="37"/>
  <c r="CG116" i="37"/>
  <c r="BM202" i="37"/>
  <c r="AL246" i="37"/>
  <c r="FQ74" i="37"/>
  <c r="CU415" i="36"/>
  <c r="BP203" i="37"/>
  <c r="S246" i="37"/>
  <c r="GC118" i="37"/>
  <c r="HF244" i="36"/>
  <c r="FO75" i="37"/>
  <c r="V247" i="37"/>
  <c r="P247" i="37"/>
  <c r="FX416" i="36"/>
  <c r="CP76" i="37"/>
  <c r="AN248" i="37"/>
  <c r="P205" i="37"/>
  <c r="BD417" i="36"/>
  <c r="BM205" i="37"/>
  <c r="R248" i="37"/>
  <c r="ER417" i="36"/>
  <c r="T248" i="37"/>
  <c r="V248" i="37"/>
  <c r="CR77" i="37"/>
  <c r="AM249" i="37"/>
  <c r="GC120" i="37"/>
  <c r="HF246" i="36"/>
  <c r="FO77" i="37"/>
  <c r="BK206" i="37"/>
  <c r="EG418" i="36"/>
  <c r="AK252" i="37"/>
  <c r="AK263" i="37" s="1"/>
  <c r="FO80" i="37"/>
  <c r="BM209" i="37"/>
  <c r="R252" i="37"/>
  <c r="R263" i="37" s="1"/>
  <c r="ER421" i="36"/>
  <c r="T252" i="37"/>
  <c r="V252" i="37"/>
  <c r="CR81" i="37"/>
  <c r="AM253" i="37"/>
  <c r="GC124" i="37"/>
  <c r="HF250" i="36"/>
  <c r="FO81" i="37"/>
  <c r="BK210" i="37"/>
  <c r="EG422" i="36"/>
  <c r="CR82" i="37"/>
  <c r="AM254" i="37"/>
  <c r="FO82" i="37"/>
  <c r="BM211" i="37"/>
  <c r="V254" i="37"/>
  <c r="AN255" i="37"/>
  <c r="AK255" i="37"/>
  <c r="N212" i="37"/>
  <c r="BN424" i="36"/>
  <c r="FQ83" i="37"/>
  <c r="CU424" i="36"/>
  <c r="BR212" i="37"/>
  <c r="CT424" i="36"/>
  <c r="S255" i="37"/>
  <c r="CR84" i="37"/>
  <c r="AM256" i="37"/>
  <c r="GC127" i="37"/>
  <c r="HF253" i="36"/>
  <c r="FQ84" i="37"/>
  <c r="CU425" i="36"/>
  <c r="BO213" i="37"/>
  <c r="DK425" i="36"/>
  <c r="Q256" i="37"/>
  <c r="S256" i="37"/>
  <c r="U256" i="37"/>
  <c r="FH425" i="36"/>
  <c r="AN257" i="37"/>
  <c r="CG128" i="37"/>
  <c r="BM214" i="37"/>
  <c r="AL258" i="37"/>
  <c r="FQ86" i="37"/>
  <c r="CU427" i="36"/>
  <c r="BP215" i="37"/>
  <c r="S258" i="37"/>
  <c r="GC130" i="37"/>
  <c r="HF256" i="36"/>
  <c r="FO87" i="37"/>
  <c r="V259" i="37"/>
  <c r="P259" i="37"/>
  <c r="FX428" i="36"/>
  <c r="CP88" i="37"/>
  <c r="AN260" i="37"/>
  <c r="P217" i="37"/>
  <c r="BD429" i="36"/>
  <c r="N217" i="37"/>
  <c r="BN429" i="36"/>
  <c r="BR217" i="37"/>
  <c r="CT429" i="36"/>
  <c r="BK217" i="37"/>
  <c r="EG429" i="36"/>
  <c r="CR89" i="37"/>
  <c r="AM261" i="37"/>
  <c r="N218" i="37"/>
  <c r="BN430" i="36"/>
  <c r="BR218" i="37"/>
  <c r="CT430" i="36"/>
  <c r="BK218" i="37"/>
  <c r="EG430" i="36"/>
  <c r="R261" i="37"/>
  <c r="ER430" i="36"/>
  <c r="T261" i="37"/>
  <c r="AL262" i="37"/>
  <c r="BM219" i="37"/>
  <c r="R262" i="37"/>
  <c r="ER431" i="36"/>
  <c r="T262" i="37"/>
  <c r="V262" i="37"/>
  <c r="P262" i="37"/>
  <c r="FX431" i="36"/>
  <c r="Y229" i="37"/>
  <c r="AH441" i="36"/>
  <c r="AC186" i="37"/>
  <c r="AS441" i="36"/>
  <c r="Y230" i="37"/>
  <c r="AH442" i="36"/>
  <c r="AC187" i="37"/>
  <c r="AS442" i="36"/>
  <c r="AC188" i="37"/>
  <c r="AS443" i="36"/>
  <c r="CF103" i="37"/>
  <c r="GV229" i="36"/>
  <c r="X232" i="37"/>
  <c r="CF104" i="37"/>
  <c r="GV230" i="36"/>
  <c r="X233" i="37"/>
  <c r="AB190" i="37"/>
  <c r="CW488" i="36"/>
  <c r="EK488" i="36"/>
  <c r="CF105" i="37"/>
  <c r="GV231" i="36"/>
  <c r="AC234" i="37"/>
  <c r="M446" i="36"/>
  <c r="X234" i="37"/>
  <c r="AB191" i="37"/>
  <c r="EK489" i="36"/>
  <c r="CW489" i="36"/>
  <c r="CF107" i="37"/>
  <c r="GV233" i="36"/>
  <c r="AA236" i="37"/>
  <c r="W448" i="36"/>
  <c r="Y236" i="37"/>
  <c r="AH448" i="36"/>
  <c r="AC193" i="37"/>
  <c r="AS448" i="36"/>
  <c r="T193" i="37"/>
  <c r="BS448" i="36"/>
  <c r="AB194" i="37"/>
  <c r="CW492" i="36"/>
  <c r="EK492" i="36"/>
  <c r="AA238" i="37"/>
  <c r="W450" i="36"/>
  <c r="Y238" i="37"/>
  <c r="AH450" i="36"/>
  <c r="AC195" i="37"/>
  <c r="AS450" i="36"/>
  <c r="Y241" i="37"/>
  <c r="AH453" i="36"/>
  <c r="T198" i="37"/>
  <c r="BS453" i="36"/>
  <c r="X242" i="37"/>
  <c r="AA243" i="37"/>
  <c r="W455" i="36"/>
  <c r="T200" i="37"/>
  <c r="BS455" i="36"/>
  <c r="AB201" i="37"/>
  <c r="CW499" i="36"/>
  <c r="EK499" i="36"/>
  <c r="CF116" i="37"/>
  <c r="GV242" i="36"/>
  <c r="AC245" i="37"/>
  <c r="M457" i="36"/>
  <c r="CF118" i="37"/>
  <c r="GV244" i="36"/>
  <c r="AC247" i="37"/>
  <c r="M459" i="36"/>
  <c r="AC248" i="37"/>
  <c r="M460" i="36"/>
  <c r="AC252" i="37"/>
  <c r="AC263" i="37" s="1"/>
  <c r="M464" i="36"/>
  <c r="CF125" i="37"/>
  <c r="GV251" i="36"/>
  <c r="X254" i="37"/>
  <c r="AC211" i="37"/>
  <c r="AS466" i="36"/>
  <c r="AC212" i="37"/>
  <c r="AS467" i="36"/>
  <c r="CF128" i="37"/>
  <c r="GV254" i="36"/>
  <c r="X257" i="37"/>
  <c r="CF129" i="37"/>
  <c r="GV255" i="36"/>
  <c r="X258" i="37"/>
  <c r="AC215" i="37"/>
  <c r="AS470" i="36"/>
  <c r="AC216" i="37"/>
  <c r="AS471" i="36"/>
  <c r="AC217" i="37"/>
  <c r="AS472" i="36"/>
  <c r="AA262" i="37"/>
  <c r="W474" i="36"/>
  <c r="EK100" i="37"/>
  <c r="EA100" i="37"/>
  <c r="HK226" i="36"/>
  <c r="BW186" i="37"/>
  <c r="G226" i="36"/>
  <c r="BB186" i="37"/>
  <c r="BB196" i="37" s="1"/>
  <c r="BG229" i="37"/>
  <c r="CF186" i="37"/>
  <c r="FQ484" i="36"/>
  <c r="AD230" i="37"/>
  <c r="G230" i="37"/>
  <c r="K55" i="36"/>
  <c r="CE187" i="37"/>
  <c r="EI102" i="37"/>
  <c r="EC102" i="37"/>
  <c r="BU188" i="37"/>
  <c r="BL231" i="37"/>
  <c r="BA189" i="37"/>
  <c r="EK104" i="37"/>
  <c r="EA104" i="37"/>
  <c r="HK230" i="36"/>
  <c r="BW190" i="37"/>
  <c r="G230" i="36"/>
  <c r="BB190" i="37"/>
  <c r="BG233" i="37"/>
  <c r="CF190" i="37"/>
  <c r="FQ488" i="36"/>
  <c r="AD234" i="37"/>
  <c r="G234" i="37"/>
  <c r="K59" i="36"/>
  <c r="CE191" i="37"/>
  <c r="EI106" i="37"/>
  <c r="EC106" i="37"/>
  <c r="BU192" i="37"/>
  <c r="BL235" i="37"/>
  <c r="BA193" i="37"/>
  <c r="EK108" i="37"/>
  <c r="EA108" i="37"/>
  <c r="HK234" i="36"/>
  <c r="BW194" i="37"/>
  <c r="G234" i="36"/>
  <c r="BB194" i="37"/>
  <c r="BG237" i="37"/>
  <c r="CF194" i="37"/>
  <c r="FQ492" i="36"/>
  <c r="AD238" i="37"/>
  <c r="G238" i="37"/>
  <c r="K63" i="36"/>
  <c r="CE195" i="37"/>
  <c r="EC111" i="37"/>
  <c r="CA197" i="37"/>
  <c r="BC197" i="37"/>
  <c r="CE197" i="37"/>
  <c r="CD197" i="37"/>
  <c r="GB495" i="36"/>
  <c r="EE112" i="37"/>
  <c r="BY198" i="37"/>
  <c r="JJ112" i="37"/>
  <c r="BL241" i="37"/>
  <c r="CG198" i="37"/>
  <c r="CC198" i="37"/>
  <c r="BM242" i="37"/>
  <c r="EK114" i="37"/>
  <c r="EA114" i="37"/>
  <c r="HK240" i="36"/>
  <c r="BW200" i="37"/>
  <c r="G240" i="36"/>
  <c r="BB200" i="37"/>
  <c r="CF200" i="37"/>
  <c r="FQ498" i="36"/>
  <c r="BC201" i="37"/>
  <c r="CE201" i="37"/>
  <c r="CD201" i="37"/>
  <c r="GB499" i="36"/>
  <c r="EE116" i="37"/>
  <c r="BY202" i="37"/>
  <c r="JJ116" i="37"/>
  <c r="BL245" i="37"/>
  <c r="CG202" i="37"/>
  <c r="CC202" i="37"/>
  <c r="BM246" i="37"/>
  <c r="EK118" i="37"/>
  <c r="EA118" i="37"/>
  <c r="HK244" i="36"/>
  <c r="BW204" i="37"/>
  <c r="G244" i="36"/>
  <c r="BB204" i="37"/>
  <c r="CF204" i="37"/>
  <c r="FQ502" i="36"/>
  <c r="BC205" i="37"/>
  <c r="CE205" i="37"/>
  <c r="CD205" i="37"/>
  <c r="GB503" i="36"/>
  <c r="EE120" i="37"/>
  <c r="BY206" i="37"/>
  <c r="JJ120" i="37"/>
  <c r="BL249" i="37"/>
  <c r="CG206" i="37"/>
  <c r="CC206" i="37"/>
  <c r="BM252" i="37"/>
  <c r="EK124" i="37"/>
  <c r="EA124" i="37"/>
  <c r="HK250" i="36"/>
  <c r="BW210" i="37"/>
  <c r="G250" i="36"/>
  <c r="BB210" i="37"/>
  <c r="CF210" i="37"/>
  <c r="FQ508" i="36"/>
  <c r="BC211" i="37"/>
  <c r="CE211" i="37"/>
  <c r="CD211" i="37"/>
  <c r="GB509" i="36"/>
  <c r="EE126" i="37"/>
  <c r="BY212" i="37"/>
  <c r="JJ126" i="37"/>
  <c r="BL255" i="37"/>
  <c r="CG212" i="37"/>
  <c r="CC212" i="37"/>
  <c r="BM256" i="37"/>
  <c r="EK128" i="37"/>
  <c r="EA128" i="37"/>
  <c r="HK254" i="36"/>
  <c r="BW214" i="37"/>
  <c r="G254" i="36"/>
  <c r="BB214" i="37"/>
  <c r="CF214" i="37"/>
  <c r="FQ512" i="36"/>
  <c r="BC215" i="37"/>
  <c r="CE215" i="37"/>
  <c r="CD215" i="37"/>
  <c r="GB513" i="36"/>
  <c r="EE130" i="37"/>
  <c r="BY216" i="37"/>
  <c r="JJ130" i="37"/>
  <c r="BL259" i="37"/>
  <c r="CG216" i="37"/>
  <c r="CC216" i="37"/>
  <c r="BM260" i="37"/>
  <c r="BB218" i="37"/>
  <c r="CF218" i="37"/>
  <c r="FQ516" i="36"/>
  <c r="BC219" i="37"/>
  <c r="CE219" i="37"/>
  <c r="CD219" i="37"/>
  <c r="GB517" i="36"/>
  <c r="BZ100" i="37"/>
  <c r="AW100" i="37"/>
  <c r="GA100" i="37"/>
  <c r="FS100" i="37"/>
  <c r="FK100" i="37"/>
  <c r="FC100" i="37"/>
  <c r="EU100" i="37"/>
  <c r="CB101" i="37"/>
  <c r="BA101" i="37"/>
  <c r="GL227" i="36"/>
  <c r="AU101" i="37"/>
  <c r="GQ227" i="36"/>
  <c r="FU101" i="37"/>
  <c r="FM101" i="37"/>
  <c r="FE101" i="37"/>
  <c r="EW101" i="37"/>
  <c r="EO101" i="37"/>
  <c r="BZ102" i="37"/>
  <c r="AW102" i="37"/>
  <c r="GA102" i="37"/>
  <c r="FC102" i="37"/>
  <c r="EU102" i="37"/>
  <c r="AY103" i="37"/>
  <c r="FY103" i="37"/>
  <c r="FA103" i="37"/>
  <c r="ES103" i="37"/>
  <c r="BZ104" i="37"/>
  <c r="AW104" i="37"/>
  <c r="FK104" i="37"/>
  <c r="FC104" i="37"/>
  <c r="BX105" i="37"/>
  <c r="HA231" i="36"/>
  <c r="AY105" i="37"/>
  <c r="FI105" i="37"/>
  <c r="FA105" i="37"/>
  <c r="BZ106" i="37"/>
  <c r="FS106" i="37"/>
  <c r="FK106" i="37"/>
  <c r="CY193" i="37"/>
  <c r="Q534" i="36"/>
  <c r="BX107" i="37"/>
  <c r="HA233" i="36"/>
  <c r="FQ107" i="37"/>
  <c r="FI107" i="37"/>
  <c r="Y254" i="37"/>
  <c r="AH466" i="36"/>
  <c r="CF126" i="37"/>
  <c r="GV252" i="36"/>
  <c r="X255" i="37"/>
  <c r="T212" i="37"/>
  <c r="BS467" i="36"/>
  <c r="AA256" i="37"/>
  <c r="W468" i="36"/>
  <c r="AC213" i="37"/>
  <c r="AS468" i="36"/>
  <c r="AC257" i="37"/>
  <c r="M469" i="36"/>
  <c r="AB214" i="37"/>
  <c r="EK512" i="36"/>
  <c r="CW512" i="36"/>
  <c r="Y258" i="37"/>
  <c r="AH470" i="36"/>
  <c r="CF130" i="37"/>
  <c r="GV256" i="36"/>
  <c r="X259" i="37"/>
  <c r="T216" i="37"/>
  <c r="BS471" i="36"/>
  <c r="X260" i="37"/>
  <c r="T217" i="37"/>
  <c r="BS472" i="36"/>
  <c r="X261" i="37"/>
  <c r="T218" i="37"/>
  <c r="BS473" i="36"/>
  <c r="X262" i="37"/>
  <c r="T219" i="37"/>
  <c r="BS474" i="36"/>
  <c r="BN229" i="37"/>
  <c r="EM100" i="37"/>
  <c r="EG100" i="37"/>
  <c r="CA186" i="37"/>
  <c r="BC186" i="37"/>
  <c r="BA186" i="37"/>
  <c r="BL229" i="37"/>
  <c r="CD186" i="37"/>
  <c r="GB484" i="36"/>
  <c r="EE101" i="37"/>
  <c r="BY187" i="37"/>
  <c r="JJ101" i="37"/>
  <c r="BG230" i="37"/>
  <c r="CG187" i="37"/>
  <c r="CC187" i="37"/>
  <c r="AD231" i="37"/>
  <c r="G231" i="37"/>
  <c r="K56" i="36"/>
  <c r="EK102" i="37"/>
  <c r="EA102" i="37"/>
  <c r="HK228" i="36"/>
  <c r="BW188" i="37"/>
  <c r="G228" i="36"/>
  <c r="BD188" i="37"/>
  <c r="BB188" i="37"/>
  <c r="AZ188" i="37"/>
  <c r="EF486" i="36"/>
  <c r="BM231" i="37"/>
  <c r="CF188" i="37"/>
  <c r="FQ486" i="36"/>
  <c r="DA188" i="37"/>
  <c r="GM486" i="36"/>
  <c r="BO232" i="37"/>
  <c r="M487" i="36"/>
  <c r="EI103" i="37"/>
  <c r="EC103" i="37"/>
  <c r="BU189" i="37"/>
  <c r="BF232" i="37"/>
  <c r="CE189" i="37"/>
  <c r="BN233" i="37"/>
  <c r="EM104" i="37"/>
  <c r="EG104" i="37"/>
  <c r="CA190" i="37"/>
  <c r="BC190" i="37"/>
  <c r="BA190" i="37"/>
  <c r="BL233" i="37"/>
  <c r="CD190" i="37"/>
  <c r="GB488" i="36"/>
  <c r="EE105" i="37"/>
  <c r="BY191" i="37"/>
  <c r="JJ105" i="37"/>
  <c r="BG234" i="37"/>
  <c r="CG191" i="37"/>
  <c r="CC191" i="37"/>
  <c r="AD235" i="37"/>
  <c r="G235" i="37"/>
  <c r="K60" i="36"/>
  <c r="EK106" i="37"/>
  <c r="EA106" i="37"/>
  <c r="HK232" i="36"/>
  <c r="BW192" i="37"/>
  <c r="G232" i="36"/>
  <c r="BD192" i="37"/>
  <c r="BB192" i="37"/>
  <c r="AZ192" i="37"/>
  <c r="EF490" i="36"/>
  <c r="BM235" i="37"/>
  <c r="CF192" i="37"/>
  <c r="FQ490" i="36"/>
  <c r="DA192" i="37"/>
  <c r="GM490" i="36"/>
  <c r="BO236" i="37"/>
  <c r="M491" i="36"/>
  <c r="EI107" i="37"/>
  <c r="EC107" i="37"/>
  <c r="BU193" i="37"/>
  <c r="BF236" i="37"/>
  <c r="CE193" i="37"/>
  <c r="BN237" i="37"/>
  <c r="EM108" i="37"/>
  <c r="EG108" i="37"/>
  <c r="CA194" i="37"/>
  <c r="BC194" i="37"/>
  <c r="BA194" i="37"/>
  <c r="BL237" i="37"/>
  <c r="CD194" i="37"/>
  <c r="GB492" i="36"/>
  <c r="EE109" i="37"/>
  <c r="BY195" i="37"/>
  <c r="JJ109" i="37"/>
  <c r="BG238" i="37"/>
  <c r="CG195" i="37"/>
  <c r="CC195" i="37"/>
  <c r="AD240" i="37"/>
  <c r="G240" i="37"/>
  <c r="K65" i="36"/>
  <c r="EK111" i="37"/>
  <c r="EA111" i="37"/>
  <c r="HK237" i="36"/>
  <c r="BW197" i="37"/>
  <c r="G237" i="36"/>
  <c r="BD197" i="37"/>
  <c r="BB197" i="37"/>
  <c r="AZ197" i="37"/>
  <c r="EF495" i="36"/>
  <c r="BM240" i="37"/>
  <c r="CF197" i="37"/>
  <c r="FQ495" i="36"/>
  <c r="DA197" i="37"/>
  <c r="GM495" i="36"/>
  <c r="BO241" i="37"/>
  <c r="M496" i="36"/>
  <c r="EI112" i="37"/>
  <c r="EC112" i="37"/>
  <c r="BU198" i="37"/>
  <c r="BF241" i="37"/>
  <c r="CE198" i="37"/>
  <c r="BN242" i="37"/>
  <c r="EM113" i="37"/>
  <c r="EG113" i="37"/>
  <c r="CA199" i="37"/>
  <c r="BC199" i="37"/>
  <c r="BA199" i="37"/>
  <c r="BL242" i="37"/>
  <c r="CD199" i="37"/>
  <c r="GB497" i="36"/>
  <c r="EE114" i="37"/>
  <c r="BY200" i="37"/>
  <c r="JJ114" i="37"/>
  <c r="BG243" i="37"/>
  <c r="CG200" i="37"/>
  <c r="CC200" i="37"/>
  <c r="AD244" i="37"/>
  <c r="G244" i="37"/>
  <c r="K69" i="36"/>
  <c r="EK115" i="37"/>
  <c r="EA115" i="37"/>
  <c r="HK241" i="36"/>
  <c r="BW201" i="37"/>
  <c r="G241" i="36"/>
  <c r="BD201" i="37"/>
  <c r="BB201" i="37"/>
  <c r="AZ201" i="37"/>
  <c r="EF499" i="36"/>
  <c r="BM244" i="37"/>
  <c r="CF201" i="37"/>
  <c r="FQ499" i="36"/>
  <c r="DA201" i="37"/>
  <c r="GM499" i="36"/>
  <c r="BO245" i="37"/>
  <c r="M500" i="36"/>
  <c r="EI116" i="37"/>
  <c r="EC116" i="37"/>
  <c r="BU202" i="37"/>
  <c r="BF245" i="37"/>
  <c r="CE202" i="37"/>
  <c r="BN246" i="37"/>
  <c r="EM117" i="37"/>
  <c r="EG117" i="37"/>
  <c r="CA203" i="37"/>
  <c r="BC203" i="37"/>
  <c r="BA203" i="37"/>
  <c r="BL246" i="37"/>
  <c r="CD203" i="37"/>
  <c r="GB501" i="36"/>
  <c r="EE118" i="37"/>
  <c r="BY204" i="37"/>
  <c r="JJ118" i="37"/>
  <c r="BG247" i="37"/>
  <c r="CG204" i="37"/>
  <c r="CC204" i="37"/>
  <c r="AD248" i="37"/>
  <c r="G248" i="37"/>
  <c r="K73" i="36"/>
  <c r="EK119" i="37"/>
  <c r="EA119" i="37"/>
  <c r="HK245" i="36"/>
  <c r="BW205" i="37"/>
  <c r="G245" i="36"/>
  <c r="BD205" i="37"/>
  <c r="BB205" i="37"/>
  <c r="AZ205" i="37"/>
  <c r="EF503" i="36"/>
  <c r="BM248" i="37"/>
  <c r="CF205" i="37"/>
  <c r="FQ503" i="36"/>
  <c r="DA205" i="37"/>
  <c r="GM503" i="36"/>
  <c r="BO249" i="37"/>
  <c r="M504" i="36"/>
  <c r="EI120" i="37"/>
  <c r="EC120" i="37"/>
  <c r="BU206" i="37"/>
  <c r="BF249" i="37"/>
  <c r="CE206" i="37"/>
  <c r="BN252" i="37"/>
  <c r="EM123" i="37"/>
  <c r="EG123" i="37"/>
  <c r="CA209" i="37"/>
  <c r="BC209" i="37"/>
  <c r="BA209" i="37"/>
  <c r="BL252" i="37"/>
  <c r="CD209" i="37"/>
  <c r="GB507" i="36"/>
  <c r="EE124" i="37"/>
  <c r="BY210" i="37"/>
  <c r="JJ124" i="37"/>
  <c r="BG253" i="37"/>
  <c r="CG210" i="37"/>
  <c r="CC210" i="37"/>
  <c r="AD254" i="37"/>
  <c r="G254" i="37"/>
  <c r="K79" i="36"/>
  <c r="EK125" i="37"/>
  <c r="EA125" i="37"/>
  <c r="HK251" i="36"/>
  <c r="BW211" i="37"/>
  <c r="G251" i="36"/>
  <c r="BD211" i="37"/>
  <c r="BB211" i="37"/>
  <c r="AZ211" i="37"/>
  <c r="EF509" i="36"/>
  <c r="BM254" i="37"/>
  <c r="CF211" i="37"/>
  <c r="FQ509" i="36"/>
  <c r="DA211" i="37"/>
  <c r="GM509" i="36"/>
  <c r="BO255" i="37"/>
  <c r="M510" i="36"/>
  <c r="EI126" i="37"/>
  <c r="EC126" i="37"/>
  <c r="BU212" i="37"/>
  <c r="BF255" i="37"/>
  <c r="CE212" i="37"/>
  <c r="BN256" i="37"/>
  <c r="EM127" i="37"/>
  <c r="EG127" i="37"/>
  <c r="CA213" i="37"/>
  <c r="BC213" i="37"/>
  <c r="BA213" i="37"/>
  <c r="BL256" i="37"/>
  <c r="CD213" i="37"/>
  <c r="GB511" i="36"/>
  <c r="EE128" i="37"/>
  <c r="BY214" i="37"/>
  <c r="JJ128" i="37"/>
  <c r="BG257" i="37"/>
  <c r="CG214" i="37"/>
  <c r="CC214" i="37"/>
  <c r="AD258" i="37"/>
  <c r="G258" i="37"/>
  <c r="K83" i="36"/>
  <c r="EK129" i="37"/>
  <c r="EA129" i="37"/>
  <c r="HK255" i="36"/>
  <c r="BW215" i="37"/>
  <c r="G255" i="36"/>
  <c r="BD215" i="37"/>
  <c r="BB215" i="37"/>
  <c r="AZ215" i="37"/>
  <c r="EF513" i="36"/>
  <c r="BM258" i="37"/>
  <c r="CF215" i="37"/>
  <c r="FQ513" i="36"/>
  <c r="DA215" i="37"/>
  <c r="GM513" i="36"/>
  <c r="BO259" i="37"/>
  <c r="M514" i="36"/>
  <c r="EI130" i="37"/>
  <c r="EC130" i="37"/>
  <c r="BU216" i="37"/>
  <c r="BF259" i="37"/>
  <c r="CE216" i="37"/>
  <c r="BN260" i="37"/>
  <c r="BC217" i="37"/>
  <c r="BA217" i="37"/>
  <c r="BL260" i="37"/>
  <c r="CD217" i="37"/>
  <c r="GB515" i="36"/>
  <c r="BG261" i="37"/>
  <c r="CG218" i="37"/>
  <c r="CC218" i="37"/>
  <c r="AD262" i="37"/>
  <c r="G262" i="37"/>
  <c r="K87" i="36"/>
  <c r="BD219" i="37"/>
  <c r="BB219" i="37"/>
  <c r="AZ219" i="37"/>
  <c r="EF517" i="36"/>
  <c r="BM262" i="37"/>
  <c r="CF219" i="37"/>
  <c r="FQ517" i="36"/>
  <c r="DA219" i="37"/>
  <c r="GM517" i="36"/>
  <c r="CD100" i="37"/>
  <c r="BC100" i="37"/>
  <c r="AS100" i="37"/>
  <c r="AS110" i="37" s="1"/>
  <c r="FW100" i="37"/>
  <c r="FO100" i="37"/>
  <c r="FG100" i="37"/>
  <c r="EY100" i="37"/>
  <c r="EQ100" i="37"/>
  <c r="BZ101" i="37"/>
  <c r="AW101" i="37"/>
  <c r="GA101" i="37"/>
  <c r="FS101" i="37"/>
  <c r="FK101" i="37"/>
  <c r="FC101" i="37"/>
  <c r="EU101" i="37"/>
  <c r="CD102" i="37"/>
  <c r="BC102" i="37"/>
  <c r="FY102" i="37"/>
  <c r="FS102" i="37"/>
  <c r="FM102" i="37"/>
  <c r="FG102" i="37"/>
  <c r="ES102" i="37"/>
  <c r="CY189" i="37"/>
  <c r="Q530" i="36"/>
  <c r="BZ103" i="37"/>
  <c r="AU103" i="37"/>
  <c r="GQ229" i="36"/>
  <c r="FW103" i="37"/>
  <c r="FQ103" i="37"/>
  <c r="FK103" i="37"/>
  <c r="EW103" i="37"/>
  <c r="EQ103" i="37"/>
  <c r="DC190" i="37"/>
  <c r="G531" i="36"/>
  <c r="CD104" i="37"/>
  <c r="AY104" i="37"/>
  <c r="GA104" i="37"/>
  <c r="FU104" i="37"/>
  <c r="FO104" i="37"/>
  <c r="FA104" i="37"/>
  <c r="EU104" i="37"/>
  <c r="EO104" i="37"/>
  <c r="BA105" i="37"/>
  <c r="GL231" i="36"/>
  <c r="AS105" i="37"/>
  <c r="FY105" i="37"/>
  <c r="FS105" i="37"/>
  <c r="FE105" i="37"/>
  <c r="EY105" i="37"/>
  <c r="ES105" i="37"/>
  <c r="BX106" i="37"/>
  <c r="HA232" i="36"/>
  <c r="AW106" i="37"/>
  <c r="AU106" i="37"/>
  <c r="GQ232" i="36"/>
  <c r="FW106" i="37"/>
  <c r="FI106" i="37"/>
  <c r="FC106" i="37"/>
  <c r="EW106" i="37"/>
  <c r="EQ106" i="37"/>
  <c r="CB107" i="37"/>
  <c r="BC107" i="37"/>
  <c r="AY107" i="37"/>
  <c r="GA107" i="37"/>
  <c r="FM107" i="37"/>
  <c r="FG107" i="37"/>
  <c r="FA107" i="37"/>
  <c r="EU107" i="37"/>
  <c r="EO107" i="37"/>
  <c r="CD108" i="37"/>
  <c r="BX108" i="37"/>
  <c r="HA234" i="36"/>
  <c r="AS108" i="37"/>
  <c r="FY108" i="37"/>
  <c r="FO108" i="37"/>
  <c r="FI108" i="37"/>
  <c r="EY108" i="37"/>
  <c r="ES108" i="37"/>
  <c r="CB109" i="37"/>
  <c r="AW109" i="37"/>
  <c r="AU109" i="37"/>
  <c r="GQ235" i="36"/>
  <c r="FS109" i="37"/>
  <c r="FM109" i="37"/>
  <c r="FC109" i="37"/>
  <c r="EW109" i="37"/>
  <c r="CD111" i="37"/>
  <c r="BX111" i="37"/>
  <c r="HA237" i="36"/>
  <c r="BA111" i="37"/>
  <c r="GL237" i="36"/>
  <c r="FS111" i="37"/>
  <c r="FO111" i="37"/>
  <c r="FI111" i="37"/>
  <c r="FE111" i="37"/>
  <c r="CY198" i="37"/>
  <c r="Q539" i="36"/>
  <c r="BC112" i="37"/>
  <c r="AY112" i="37"/>
  <c r="FW112" i="37"/>
  <c r="FQ112" i="37"/>
  <c r="FG112" i="37"/>
  <c r="FA112" i="37"/>
  <c r="EQ112" i="37"/>
  <c r="DC199" i="37"/>
  <c r="G540" i="36"/>
  <c r="BZ113" i="37"/>
  <c r="BA113" i="37"/>
  <c r="GL239" i="36"/>
  <c r="GA113" i="37"/>
  <c r="FU113" i="37"/>
  <c r="FK113" i="37"/>
  <c r="FE113" i="37"/>
  <c r="EU113" i="37"/>
  <c r="EO113" i="37"/>
  <c r="CD114" i="37"/>
  <c r="BX114" i="37"/>
  <c r="HA240" i="36"/>
  <c r="AS114" i="37"/>
  <c r="FY114" i="37"/>
  <c r="FO114" i="37"/>
  <c r="FI114" i="37"/>
  <c r="EY114" i="37"/>
  <c r="ES114" i="37"/>
  <c r="CB115" i="37"/>
  <c r="AW115" i="37"/>
  <c r="AU115" i="37"/>
  <c r="GQ241" i="36"/>
  <c r="FS115" i="37"/>
  <c r="FM115" i="37"/>
  <c r="FC115" i="37"/>
  <c r="EW115" i="37"/>
  <c r="CY202" i="37"/>
  <c r="Q543" i="36"/>
  <c r="BC116" i="37"/>
  <c r="AY116" i="37"/>
  <c r="FW116" i="37"/>
  <c r="FQ116" i="37"/>
  <c r="FG116" i="37"/>
  <c r="FA116" i="37"/>
  <c r="EQ116" i="37"/>
  <c r="DC203" i="37"/>
  <c r="G544" i="36"/>
  <c r="BZ117" i="37"/>
  <c r="BA117" i="37"/>
  <c r="GL243" i="36"/>
  <c r="GA117" i="37"/>
  <c r="FU117" i="37"/>
  <c r="FK117" i="37"/>
  <c r="FE117" i="37"/>
  <c r="EU117" i="37"/>
  <c r="EO117" i="37"/>
  <c r="CD118" i="37"/>
  <c r="BX118" i="37"/>
  <c r="HA244" i="36"/>
  <c r="AS118" i="37"/>
  <c r="FY118" i="37"/>
  <c r="FO118" i="37"/>
  <c r="FI118" i="37"/>
  <c r="EY118" i="37"/>
  <c r="ES118" i="37"/>
  <c r="CB119" i="37"/>
  <c r="AW119" i="37"/>
  <c r="AU119" i="37"/>
  <c r="GQ245" i="36"/>
  <c r="FS119" i="37"/>
  <c r="FM119" i="37"/>
  <c r="FC119" i="37"/>
  <c r="EW119" i="37"/>
  <c r="CY206" i="37"/>
  <c r="Q547" i="36"/>
  <c r="BC120" i="37"/>
  <c r="AY120" i="37"/>
  <c r="FW120" i="37"/>
  <c r="FQ120" i="37"/>
  <c r="FG120" i="37"/>
  <c r="FA120" i="37"/>
  <c r="EQ120" i="37"/>
  <c r="DC209" i="37"/>
  <c r="G550" i="36"/>
  <c r="CB124" i="37"/>
  <c r="AW124" i="37"/>
  <c r="AU124" i="37"/>
  <c r="GQ250" i="36"/>
  <c r="FS124" i="37"/>
  <c r="FM124" i="37"/>
  <c r="FC124" i="37"/>
  <c r="EW124" i="37"/>
  <c r="CY211" i="37"/>
  <c r="Q552" i="36"/>
  <c r="BC125" i="37"/>
  <c r="AY125" i="37"/>
  <c r="FW125" i="37"/>
  <c r="FQ125" i="37"/>
  <c r="FG125" i="37"/>
  <c r="FA125" i="37"/>
  <c r="EQ125" i="37"/>
  <c r="DC212" i="37"/>
  <c r="G553" i="36"/>
  <c r="BZ126" i="37"/>
  <c r="BA126" i="37"/>
  <c r="GL252" i="36"/>
  <c r="GA126" i="37"/>
  <c r="FU126" i="37"/>
  <c r="FK126" i="37"/>
  <c r="FE126" i="37"/>
  <c r="EU126" i="37"/>
  <c r="EO126" i="37"/>
  <c r="CD127" i="37"/>
  <c r="BX127" i="37"/>
  <c r="HA253" i="36"/>
  <c r="AS127" i="37"/>
  <c r="FY127" i="37"/>
  <c r="FO127" i="37"/>
  <c r="FI127" i="37"/>
  <c r="EY127" i="37"/>
  <c r="ES127" i="37"/>
  <c r="CB128" i="37"/>
  <c r="BK229" i="37"/>
  <c r="BK570" i="36"/>
  <c r="K230" i="37"/>
  <c r="BU571" i="36"/>
  <c r="Y187" i="37"/>
  <c r="CJ571" i="36"/>
  <c r="BV231" i="37"/>
  <c r="AA572" i="36"/>
  <c r="AT232" i="37"/>
  <c r="AK573" i="36"/>
  <c r="M232" i="37"/>
  <c r="BA573" i="36"/>
  <c r="BK233" i="37"/>
  <c r="BK574" i="36"/>
  <c r="K234" i="37"/>
  <c r="BU575" i="36"/>
  <c r="Y191" i="37"/>
  <c r="CJ575" i="36"/>
  <c r="BV235" i="37"/>
  <c r="AA576" i="36"/>
  <c r="AT236" i="37"/>
  <c r="AK577" i="36"/>
  <c r="M236" i="37"/>
  <c r="BA577" i="36"/>
  <c r="BK237" i="37"/>
  <c r="BK578" i="36"/>
  <c r="K238" i="37"/>
  <c r="BU579" i="36"/>
  <c r="Y195" i="37"/>
  <c r="CJ579" i="36"/>
  <c r="BV240" i="37"/>
  <c r="AA581" i="36"/>
  <c r="AT241" i="37"/>
  <c r="AK582" i="36"/>
  <c r="M241" i="37"/>
  <c r="BA582" i="36"/>
  <c r="BK242" i="37"/>
  <c r="BK583" i="36"/>
  <c r="K243" i="37"/>
  <c r="BU584" i="36"/>
  <c r="Y200" i="37"/>
  <c r="CJ584" i="36"/>
  <c r="BV244" i="37"/>
  <c r="AA585" i="36"/>
  <c r="AT245" i="37"/>
  <c r="AK586" i="36"/>
  <c r="M245" i="37"/>
  <c r="BA586" i="36"/>
  <c r="BK246" i="37"/>
  <c r="BK587" i="36"/>
  <c r="K247" i="37"/>
  <c r="BU588" i="36"/>
  <c r="Y204" i="37"/>
  <c r="CJ588" i="36"/>
  <c r="BV248" i="37"/>
  <c r="AA589" i="36"/>
  <c r="AT249" i="37"/>
  <c r="AK590" i="36"/>
  <c r="M249" i="37"/>
  <c r="BA590" i="36"/>
  <c r="BK252" i="37"/>
  <c r="BK593" i="36"/>
  <c r="K253" i="37"/>
  <c r="BU594" i="36"/>
  <c r="Y210" i="37"/>
  <c r="CJ594" i="36"/>
  <c r="BV254" i="37"/>
  <c r="AA595" i="36"/>
  <c r="AT255" i="37"/>
  <c r="AK596" i="36"/>
  <c r="M255" i="37"/>
  <c r="BA596" i="36"/>
  <c r="BK256" i="37"/>
  <c r="BK597" i="36"/>
  <c r="K257" i="37"/>
  <c r="BU598" i="36"/>
  <c r="Y214" i="37"/>
  <c r="CJ598" i="36"/>
  <c r="BV258" i="37"/>
  <c r="AA599" i="36"/>
  <c r="AJ259" i="37"/>
  <c r="AT259" i="37"/>
  <c r="AK600" i="36"/>
  <c r="M259" i="37"/>
  <c r="BA600" i="36"/>
  <c r="BK260" i="37"/>
  <c r="BK601" i="36"/>
  <c r="K261" i="37"/>
  <c r="BU602" i="36"/>
  <c r="Y218" i="37"/>
  <c r="CJ602" i="36"/>
  <c r="BV262" i="37"/>
  <c r="AA603" i="36"/>
  <c r="FO102" i="37"/>
  <c r="FA102" i="37"/>
  <c r="BA103" i="37"/>
  <c r="GL229" i="36"/>
  <c r="FS103" i="37"/>
  <c r="FE103" i="37"/>
  <c r="BX104" i="37"/>
  <c r="HA230" i="36"/>
  <c r="FW104" i="37"/>
  <c r="FI104" i="37"/>
  <c r="EQ104" i="37"/>
  <c r="CB105" i="37"/>
  <c r="GA105" i="37"/>
  <c r="FM105" i="37"/>
  <c r="EU105" i="37"/>
  <c r="CY192" i="37"/>
  <c r="Q533" i="36"/>
  <c r="AS106" i="37"/>
  <c r="FQ106" i="37"/>
  <c r="EY106" i="37"/>
  <c r="DC193" i="37"/>
  <c r="G534" i="36"/>
  <c r="AW107" i="37"/>
  <c r="FU107" i="37"/>
  <c r="FC107" i="37"/>
  <c r="EQ107" i="37"/>
  <c r="DC194" i="37"/>
  <c r="G535" i="36"/>
  <c r="BZ108" i="37"/>
  <c r="BA108" i="37"/>
  <c r="GL234" i="36"/>
  <c r="GA108" i="37"/>
  <c r="FU108" i="37"/>
  <c r="FK108" i="37"/>
  <c r="FE108" i="37"/>
  <c r="EU108" i="37"/>
  <c r="EO108" i="37"/>
  <c r="CD109" i="37"/>
  <c r="BX109" i="37"/>
  <c r="HA235" i="36"/>
  <c r="AS109" i="37"/>
  <c r="FY109" i="37"/>
  <c r="FO109" i="37"/>
  <c r="FI109" i="37"/>
  <c r="EY109" i="37"/>
  <c r="ES109" i="37"/>
  <c r="DC197" i="37"/>
  <c r="G538" i="36"/>
  <c r="BZ111" i="37"/>
  <c r="BC111" i="37"/>
  <c r="AY111" i="37"/>
  <c r="AU111" i="37"/>
  <c r="GQ237" i="36"/>
  <c r="FK111" i="37"/>
  <c r="FG111" i="37"/>
  <c r="FA111" i="37"/>
  <c r="EW111" i="37"/>
  <c r="CB112" i="37"/>
  <c r="AW112" i="37"/>
  <c r="AU112" i="37"/>
  <c r="GQ238" i="36"/>
  <c r="FS112" i="37"/>
  <c r="FM112" i="37"/>
  <c r="FC112" i="37"/>
  <c r="EW112" i="37"/>
  <c r="CY199" i="37"/>
  <c r="Q540" i="36"/>
  <c r="BC113" i="37"/>
  <c r="AY113" i="37"/>
  <c r="FW113" i="37"/>
  <c r="FQ113" i="37"/>
  <c r="FG113" i="37"/>
  <c r="FA113" i="37"/>
  <c r="EQ113" i="37"/>
  <c r="DC200" i="37"/>
  <c r="G541" i="36"/>
  <c r="BZ114" i="37"/>
  <c r="BA114" i="37"/>
  <c r="GL240" i="36"/>
  <c r="GA114" i="37"/>
  <c r="FU114" i="37"/>
  <c r="FK114" i="37"/>
  <c r="FE114" i="37"/>
  <c r="EU114" i="37"/>
  <c r="EO114" i="37"/>
  <c r="CD115" i="37"/>
  <c r="BX115" i="37"/>
  <c r="HA241" i="36"/>
  <c r="AS115" i="37"/>
  <c r="FY115" i="37"/>
  <c r="FO115" i="37"/>
  <c r="FI115" i="37"/>
  <c r="EY115" i="37"/>
  <c r="ES115" i="37"/>
  <c r="CB116" i="37"/>
  <c r="AW116" i="37"/>
  <c r="AU116" i="37"/>
  <c r="GQ242" i="36"/>
  <c r="FS116" i="37"/>
  <c r="FM116" i="37"/>
  <c r="FC116" i="37"/>
  <c r="EW116" i="37"/>
  <c r="CY203" i="37"/>
  <c r="Q544" i="36"/>
  <c r="BC117" i="37"/>
  <c r="AY117" i="37"/>
  <c r="FW117" i="37"/>
  <c r="FQ117" i="37"/>
  <c r="FG117" i="37"/>
  <c r="FA117" i="37"/>
  <c r="EQ117" i="37"/>
  <c r="DC204" i="37"/>
  <c r="G545" i="36"/>
  <c r="BZ118" i="37"/>
  <c r="BA118" i="37"/>
  <c r="GL244" i="36"/>
  <c r="GA118" i="37"/>
  <c r="FU118" i="37"/>
  <c r="FK118" i="37"/>
  <c r="FE118" i="37"/>
  <c r="EU118" i="37"/>
  <c r="EO118" i="37"/>
  <c r="CD119" i="37"/>
  <c r="BX119" i="37"/>
  <c r="HA245" i="36"/>
  <c r="AS119" i="37"/>
  <c r="FY119" i="37"/>
  <c r="FO119" i="37"/>
  <c r="FI119" i="37"/>
  <c r="EY119" i="37"/>
  <c r="ES119" i="37"/>
  <c r="CB120" i="37"/>
  <c r="AW120" i="37"/>
  <c r="AU120" i="37"/>
  <c r="GQ246" i="36"/>
  <c r="FS120" i="37"/>
  <c r="FM120" i="37"/>
  <c r="FC120" i="37"/>
  <c r="EW120" i="37"/>
  <c r="CY209" i="37"/>
  <c r="Q550" i="36"/>
  <c r="CD124" i="37"/>
  <c r="BX124" i="37"/>
  <c r="HA250" i="36"/>
  <c r="AS124" i="37"/>
  <c r="FY124" i="37"/>
  <c r="FO124" i="37"/>
  <c r="FI124" i="37"/>
  <c r="EY124" i="37"/>
  <c r="ES124" i="37"/>
  <c r="CB125" i="37"/>
  <c r="AW125" i="37"/>
  <c r="AU125" i="37"/>
  <c r="GQ251" i="36"/>
  <c r="FS125" i="37"/>
  <c r="FM125" i="37"/>
  <c r="FC125" i="37"/>
  <c r="EW125" i="37"/>
  <c r="CY212" i="37"/>
  <c r="Q553" i="36"/>
  <c r="BC126" i="37"/>
  <c r="AY126" i="37"/>
  <c r="FW126" i="37"/>
  <c r="FQ126" i="37"/>
  <c r="FG126" i="37"/>
  <c r="FA126" i="37"/>
  <c r="EQ126" i="37"/>
  <c r="DC213" i="37"/>
  <c r="G554" i="36"/>
  <c r="BZ127" i="37"/>
  <c r="BA127" i="37"/>
  <c r="GL253" i="36"/>
  <c r="GA127" i="37"/>
  <c r="FU127" i="37"/>
  <c r="FK127" i="37"/>
  <c r="FE127" i="37"/>
  <c r="EU127" i="37"/>
  <c r="EO127" i="37"/>
  <c r="CD128" i="37"/>
  <c r="BX128" i="37"/>
  <c r="HA254" i="36"/>
  <c r="CD129" i="37"/>
  <c r="BZ129" i="37"/>
  <c r="BC129" i="37"/>
  <c r="AW129" i="37"/>
  <c r="AS129" i="37"/>
  <c r="GA129" i="37"/>
  <c r="FW129" i="37"/>
  <c r="FS129" i="37"/>
  <c r="FO129" i="37"/>
  <c r="FK129" i="37"/>
  <c r="FG129" i="37"/>
  <c r="FC129" i="37"/>
  <c r="EY129" i="37"/>
  <c r="EU129" i="37"/>
  <c r="EQ129" i="37"/>
  <c r="AT229" i="37"/>
  <c r="AK570" i="36"/>
  <c r="M229" i="37"/>
  <c r="BA570" i="36"/>
  <c r="BK230" i="37"/>
  <c r="BK571" i="36"/>
  <c r="K231" i="37"/>
  <c r="BU572" i="36"/>
  <c r="Y188" i="37"/>
  <c r="CJ572" i="36"/>
  <c r="BV232" i="37"/>
  <c r="AA573" i="36"/>
  <c r="AT233" i="37"/>
  <c r="AK574" i="36"/>
  <c r="M233" i="37"/>
  <c r="BA574" i="36"/>
  <c r="BK234" i="37"/>
  <c r="BK575" i="36"/>
  <c r="K235" i="37"/>
  <c r="BU576" i="36"/>
  <c r="Y192" i="37"/>
  <c r="CJ576" i="36"/>
  <c r="BV236" i="37"/>
  <c r="AA577" i="36"/>
  <c r="AT237" i="37"/>
  <c r="AK578" i="36"/>
  <c r="M237" i="37"/>
  <c r="BA578" i="36"/>
  <c r="BK238" i="37"/>
  <c r="BK579" i="36"/>
  <c r="K240" i="37"/>
  <c r="BU581" i="36"/>
  <c r="Y197" i="37"/>
  <c r="CJ581" i="36"/>
  <c r="BV241" i="37"/>
  <c r="AA582" i="36"/>
  <c r="AT242" i="37"/>
  <c r="AK583" i="36"/>
  <c r="M242" i="37"/>
  <c r="BA583" i="36"/>
  <c r="BK243" i="37"/>
  <c r="BK584" i="36"/>
  <c r="K244" i="37"/>
  <c r="BU585" i="36"/>
  <c r="Y201" i="37"/>
  <c r="CJ585" i="36"/>
  <c r="BV245" i="37"/>
  <c r="AA586" i="36"/>
  <c r="AT246" i="37"/>
  <c r="AK587" i="36"/>
  <c r="M246" i="37"/>
  <c r="BA587" i="36"/>
  <c r="BK247" i="37"/>
  <c r="BK588" i="36"/>
  <c r="K248" i="37"/>
  <c r="BU589" i="36"/>
  <c r="Y205" i="37"/>
  <c r="CJ589" i="36"/>
  <c r="BV249" i="37"/>
  <c r="AA590" i="36"/>
  <c r="AT252" i="37"/>
  <c r="AK593" i="36"/>
  <c r="M252" i="37"/>
  <c r="BA593" i="36"/>
  <c r="BK253" i="37"/>
  <c r="BK594" i="36"/>
  <c r="K254" i="37"/>
  <c r="BU595" i="36"/>
  <c r="Y211" i="37"/>
  <c r="CJ595" i="36"/>
  <c r="BV255" i="37"/>
  <c r="AA596" i="36"/>
  <c r="AT256" i="37"/>
  <c r="AK597" i="36"/>
  <c r="M256" i="37"/>
  <c r="BA597" i="36"/>
  <c r="BK257" i="37"/>
  <c r="BK598" i="36"/>
  <c r="K258" i="37"/>
  <c r="BU599" i="36"/>
  <c r="Y215" i="37"/>
  <c r="CJ599" i="36"/>
  <c r="BV259" i="37"/>
  <c r="AA600" i="36"/>
  <c r="AJ260" i="37"/>
  <c r="AT260" i="37"/>
  <c r="AK601" i="36"/>
  <c r="M260" i="37"/>
  <c r="BA601" i="36"/>
  <c r="BK261" i="37"/>
  <c r="BK602" i="36"/>
  <c r="FW102" i="37"/>
  <c r="FI102" i="37"/>
  <c r="EQ102" i="37"/>
  <c r="CB103" i="37"/>
  <c r="GA103" i="37"/>
  <c r="FM103" i="37"/>
  <c r="EU103" i="37"/>
  <c r="CY190" i="37"/>
  <c r="Q531" i="36"/>
  <c r="AS104" i="37"/>
  <c r="FQ104" i="37"/>
  <c r="EY104" i="37"/>
  <c r="DC191" i="37"/>
  <c r="G532" i="36"/>
  <c r="AW105" i="37"/>
  <c r="FU105" i="37"/>
  <c r="FC105" i="37"/>
  <c r="EO105" i="37"/>
  <c r="BC106" i="37"/>
  <c r="FY106" i="37"/>
  <c r="FG106" i="37"/>
  <c r="ES106" i="37"/>
  <c r="BZ107" i="37"/>
  <c r="AU107" i="37"/>
  <c r="GQ233" i="36"/>
  <c r="FK107" i="37"/>
  <c r="EW107" i="37"/>
  <c r="CY194" i="37"/>
  <c r="Q535" i="36"/>
  <c r="BC108" i="37"/>
  <c r="AY108" i="37"/>
  <c r="FW108" i="37"/>
  <c r="FQ108" i="37"/>
  <c r="FG108" i="37"/>
  <c r="FA108" i="37"/>
  <c r="EQ108" i="37"/>
  <c r="DC195" i="37"/>
  <c r="G536" i="36"/>
  <c r="BZ109" i="37"/>
  <c r="BA109" i="37"/>
  <c r="GL235" i="36"/>
  <c r="GA109" i="37"/>
  <c r="FU109" i="37"/>
  <c r="FK109" i="37"/>
  <c r="FE109" i="37"/>
  <c r="EU109" i="37"/>
  <c r="EO109" i="37"/>
  <c r="CY197" i="37"/>
  <c r="Q538" i="36"/>
  <c r="AW111" i="37"/>
  <c r="AS111" i="37"/>
  <c r="FY111" i="37"/>
  <c r="FU111" i="37"/>
  <c r="FC111" i="37"/>
  <c r="EY111" i="37"/>
  <c r="ES111" i="37"/>
  <c r="EO111" i="37"/>
  <c r="CD112" i="37"/>
  <c r="BX112" i="37"/>
  <c r="HA238" i="36"/>
  <c r="AS112" i="37"/>
  <c r="FY112" i="37"/>
  <c r="FO112" i="37"/>
  <c r="FI112" i="37"/>
  <c r="EY112" i="37"/>
  <c r="ES112" i="37"/>
  <c r="CB113" i="37"/>
  <c r="AW113" i="37"/>
  <c r="AU113" i="37"/>
  <c r="GQ239" i="36"/>
  <c r="FS113" i="37"/>
  <c r="FM113" i="37"/>
  <c r="FC113" i="37"/>
  <c r="EW113" i="37"/>
  <c r="CY200" i="37"/>
  <c r="Q541" i="36"/>
  <c r="BC114" i="37"/>
  <c r="AY114" i="37"/>
  <c r="FW114" i="37"/>
  <c r="FQ114" i="37"/>
  <c r="FG114" i="37"/>
  <c r="FA114" i="37"/>
  <c r="EQ114" i="37"/>
  <c r="DC201" i="37"/>
  <c r="G542" i="36"/>
  <c r="BZ115" i="37"/>
  <c r="BA115" i="37"/>
  <c r="GL241" i="36"/>
  <c r="GA115" i="37"/>
  <c r="FU115" i="37"/>
  <c r="FK115" i="37"/>
  <c r="FE115" i="37"/>
  <c r="EU115" i="37"/>
  <c r="EO115" i="37"/>
  <c r="CD116" i="37"/>
  <c r="BX116" i="37"/>
  <c r="HA242" i="36"/>
  <c r="AS116" i="37"/>
  <c r="FY116" i="37"/>
  <c r="FO116" i="37"/>
  <c r="FI116" i="37"/>
  <c r="EY116" i="37"/>
  <c r="ES116" i="37"/>
  <c r="CB117" i="37"/>
  <c r="AW117" i="37"/>
  <c r="AU117" i="37"/>
  <c r="GQ243" i="36"/>
  <c r="FS117" i="37"/>
  <c r="FM117" i="37"/>
  <c r="FC117" i="37"/>
  <c r="EW117" i="37"/>
  <c r="CY204" i="37"/>
  <c r="Q545" i="36"/>
  <c r="BC118" i="37"/>
  <c r="AY118" i="37"/>
  <c r="FW118" i="37"/>
  <c r="FQ118" i="37"/>
  <c r="FG118" i="37"/>
  <c r="FA118" i="37"/>
  <c r="EQ118" i="37"/>
  <c r="DC205" i="37"/>
  <c r="G546" i="36"/>
  <c r="BZ119" i="37"/>
  <c r="BA119" i="37"/>
  <c r="GL245" i="36"/>
  <c r="GA119" i="37"/>
  <c r="FU119" i="37"/>
  <c r="FK119" i="37"/>
  <c r="FE119" i="37"/>
  <c r="EU119" i="37"/>
  <c r="EO119" i="37"/>
  <c r="CD120" i="37"/>
  <c r="BX120" i="37"/>
  <c r="HA246" i="36"/>
  <c r="AS120" i="37"/>
  <c r="FY120" i="37"/>
  <c r="FO120" i="37"/>
  <c r="FI120" i="37"/>
  <c r="EY120" i="37"/>
  <c r="ES120" i="37"/>
  <c r="CB123" i="37"/>
  <c r="BX123" i="37"/>
  <c r="HA249" i="36"/>
  <c r="BA123" i="37"/>
  <c r="GL249" i="36"/>
  <c r="AY123" i="37"/>
  <c r="AU123" i="37"/>
  <c r="GQ249" i="36"/>
  <c r="FY123" i="37"/>
  <c r="FU123" i="37"/>
  <c r="FQ123" i="37"/>
  <c r="FM123" i="37"/>
  <c r="FI123" i="37"/>
  <c r="FE123" i="37"/>
  <c r="FA123" i="37"/>
  <c r="EW123" i="37"/>
  <c r="ES123" i="37"/>
  <c r="EO123" i="37"/>
  <c r="DC210" i="37"/>
  <c r="G551" i="36"/>
  <c r="BZ124" i="37"/>
  <c r="BA124" i="37"/>
  <c r="GL250" i="36"/>
  <c r="GA124" i="37"/>
  <c r="FU124" i="37"/>
  <c r="FK124" i="37"/>
  <c r="FE124" i="37"/>
  <c r="EU124" i="37"/>
  <c r="EO124" i="37"/>
  <c r="CD125" i="37"/>
  <c r="BX125" i="37"/>
  <c r="HA251" i="36"/>
  <c r="AS125" i="37"/>
  <c r="FY125" i="37"/>
  <c r="FO125" i="37"/>
  <c r="FI125" i="37"/>
  <c r="EY125" i="37"/>
  <c r="ES125" i="37"/>
  <c r="CB126" i="37"/>
  <c r="AW126" i="37"/>
  <c r="AU126" i="37"/>
  <c r="GQ252" i="36"/>
  <c r="FS126" i="37"/>
  <c r="FM126" i="37"/>
  <c r="FC126" i="37"/>
  <c r="EW126" i="37"/>
  <c r="CY213" i="37"/>
  <c r="Q554" i="36"/>
  <c r="BC127" i="37"/>
  <c r="AY127" i="37"/>
  <c r="FW127" i="37"/>
  <c r="FQ127" i="37"/>
  <c r="FG127" i="37"/>
  <c r="FA127" i="37"/>
  <c r="EQ127" i="37"/>
  <c r="DC214" i="37"/>
  <c r="G555" i="36"/>
  <c r="BZ128" i="37"/>
  <c r="BV229" i="37"/>
  <c r="AA570" i="36"/>
  <c r="AT230" i="37"/>
  <c r="AK571" i="36"/>
  <c r="M230" i="37"/>
  <c r="BA571" i="36"/>
  <c r="BK231" i="37"/>
  <c r="BK572" i="36"/>
  <c r="K232" i="37"/>
  <c r="BU573" i="36"/>
  <c r="Y189" i="37"/>
  <c r="CJ573" i="36"/>
  <c r="BV233" i="37"/>
  <c r="AA574" i="36"/>
  <c r="AT234" i="37"/>
  <c r="AK575" i="36"/>
  <c r="M234" i="37"/>
  <c r="BA575" i="36"/>
  <c r="BK235" i="37"/>
  <c r="BK576" i="36"/>
  <c r="K236" i="37"/>
  <c r="BU577" i="36"/>
  <c r="Y193" i="37"/>
  <c r="CJ577" i="36"/>
  <c r="BV237" i="37"/>
  <c r="AA578" i="36"/>
  <c r="AT238" i="37"/>
  <c r="AK579" i="36"/>
  <c r="M238" i="37"/>
  <c r="BA579" i="36"/>
  <c r="BK240" i="37"/>
  <c r="BK581" i="36"/>
  <c r="K241" i="37"/>
  <c r="BU582" i="36"/>
  <c r="Y198" i="37"/>
  <c r="CJ582" i="36"/>
  <c r="BV242" i="37"/>
  <c r="AA583" i="36"/>
  <c r="AT243" i="37"/>
  <c r="AK584" i="36"/>
  <c r="M243" i="37"/>
  <c r="BA584" i="36"/>
  <c r="BK244" i="37"/>
  <c r="BK585" i="36"/>
  <c r="K245" i="37"/>
  <c r="BU586" i="36"/>
  <c r="Y202" i="37"/>
  <c r="CJ586" i="36"/>
  <c r="BV246" i="37"/>
  <c r="AA587" i="36"/>
  <c r="AT247" i="37"/>
  <c r="AK588" i="36"/>
  <c r="M247" i="37"/>
  <c r="BA588" i="36"/>
  <c r="BK248" i="37"/>
  <c r="BK589" i="36"/>
  <c r="K249" i="37"/>
  <c r="BU590" i="36"/>
  <c r="Y206" i="37"/>
  <c r="CJ590" i="36"/>
  <c r="BV252" i="37"/>
  <c r="AA593" i="36"/>
  <c r="AT253" i="37"/>
  <c r="AK594" i="36"/>
  <c r="M253" i="37"/>
  <c r="BA594" i="36"/>
  <c r="BK254" i="37"/>
  <c r="BK595" i="36"/>
  <c r="K255" i="37"/>
  <c r="BU596" i="36"/>
  <c r="Y212" i="37"/>
  <c r="CJ596" i="36"/>
  <c r="BV256" i="37"/>
  <c r="AA597" i="36"/>
  <c r="AJ257" i="37"/>
  <c r="AT257" i="37"/>
  <c r="AK598" i="36"/>
  <c r="M257" i="37"/>
  <c r="BA598" i="36"/>
  <c r="BK258" i="37"/>
  <c r="BK599" i="36"/>
  <c r="K259" i="37"/>
  <c r="BU600" i="36"/>
  <c r="Y216" i="37"/>
  <c r="CJ600" i="36"/>
  <c r="BV260" i="37"/>
  <c r="AA601" i="36"/>
  <c r="AJ261" i="37"/>
  <c r="AT261" i="37"/>
  <c r="AK602" i="36"/>
  <c r="M261" i="37"/>
  <c r="BA602" i="36"/>
  <c r="BK262" i="37"/>
  <c r="BK603" i="36"/>
  <c r="AA235" i="37"/>
  <c r="W447" i="36"/>
  <c r="AC192" i="37"/>
  <c r="AS447" i="36"/>
  <c r="AC236" i="37"/>
  <c r="M448" i="36"/>
  <c r="AB193" i="37"/>
  <c r="CW491" i="36"/>
  <c r="EK491" i="36"/>
  <c r="Y237" i="37"/>
  <c r="AH449" i="36"/>
  <c r="CF109" i="37"/>
  <c r="GV235" i="36"/>
  <c r="X238" i="37"/>
  <c r="T195" i="37"/>
  <c r="BS450" i="36"/>
  <c r="CF111" i="37"/>
  <c r="GV237" i="36"/>
  <c r="X240" i="37"/>
  <c r="T197" i="37"/>
  <c r="T207" i="37" s="1"/>
  <c r="BS452" i="36"/>
  <c r="AA241" i="37"/>
  <c r="W453" i="36"/>
  <c r="AC198" i="37"/>
  <c r="AS453" i="36"/>
  <c r="AC242" i="37"/>
  <c r="M454" i="36"/>
  <c r="AB199" i="37"/>
  <c r="CW497" i="36"/>
  <c r="EK497" i="36"/>
  <c r="Y243" i="37"/>
  <c r="AH455" i="36"/>
  <c r="CF115" i="37"/>
  <c r="GV241" i="36"/>
  <c r="X244" i="37"/>
  <c r="T201" i="37"/>
  <c r="BS456" i="36"/>
  <c r="AA245" i="37"/>
  <c r="W457" i="36"/>
  <c r="AC202" i="37"/>
  <c r="AS457" i="36"/>
  <c r="AC246" i="37"/>
  <c r="M458" i="36"/>
  <c r="AB203" i="37"/>
  <c r="CW501" i="36"/>
  <c r="EK501" i="36"/>
  <c r="Y247" i="37"/>
  <c r="AH459" i="36"/>
  <c r="CF119" i="37"/>
  <c r="GV245" i="36"/>
  <c r="X248" i="37"/>
  <c r="T205" i="37"/>
  <c r="BS460" i="36"/>
  <c r="AA249" i="37"/>
  <c r="W461" i="36"/>
  <c r="AC206" i="37"/>
  <c r="AS461" i="36"/>
  <c r="CF123" i="37"/>
  <c r="GV249" i="36"/>
  <c r="X252" i="37"/>
  <c r="T209" i="37"/>
  <c r="BS464" i="36"/>
  <c r="AA253" i="37"/>
  <c r="W465" i="36"/>
  <c r="AC210" i="37"/>
  <c r="AS465" i="36"/>
  <c r="AC254" i="37"/>
  <c r="M466" i="36"/>
  <c r="AB211" i="37"/>
  <c r="CW509" i="36"/>
  <c r="EK509" i="36"/>
  <c r="Y255" i="37"/>
  <c r="AH467" i="36"/>
  <c r="CF127" i="37"/>
  <c r="GV253" i="36"/>
  <c r="X256" i="37"/>
  <c r="T213" i="37"/>
  <c r="BS468" i="36"/>
  <c r="AA257" i="37"/>
  <c r="W469" i="36"/>
  <c r="AC214" i="37"/>
  <c r="AS469" i="36"/>
  <c r="AC258" i="37"/>
  <c r="M470" i="36"/>
  <c r="AB215" i="37"/>
  <c r="CW513" i="36"/>
  <c r="EK513" i="36"/>
  <c r="Y259" i="37"/>
  <c r="AH471" i="36"/>
  <c r="CF131" i="37"/>
  <c r="GV257" i="36"/>
  <c r="Y260" i="37"/>
  <c r="AH472" i="36"/>
  <c r="Y261" i="37"/>
  <c r="AH473" i="36"/>
  <c r="Y262" i="37"/>
  <c r="AH474" i="36"/>
  <c r="BO229" i="37"/>
  <c r="M484" i="36"/>
  <c r="EI100" i="37"/>
  <c r="EC100" i="37"/>
  <c r="BU186" i="37"/>
  <c r="BF229" i="37"/>
  <c r="CE186" i="37"/>
  <c r="BN230" i="37"/>
  <c r="EM101" i="37"/>
  <c r="EG101" i="37"/>
  <c r="CA187" i="37"/>
  <c r="BC187" i="37"/>
  <c r="BA187" i="37"/>
  <c r="BL230" i="37"/>
  <c r="CD187" i="37"/>
  <c r="GB485" i="36"/>
  <c r="EE102" i="37"/>
  <c r="BY188" i="37"/>
  <c r="JJ102" i="37"/>
  <c r="BG231" i="37"/>
  <c r="CG188" i="37"/>
  <c r="CC188" i="37"/>
  <c r="AD232" i="37"/>
  <c r="G232" i="37"/>
  <c r="K57" i="36"/>
  <c r="EK103" i="37"/>
  <c r="EA103" i="37"/>
  <c r="HK229" i="36"/>
  <c r="BW189" i="37"/>
  <c r="G229" i="36"/>
  <c r="BD189" i="37"/>
  <c r="BB189" i="37"/>
  <c r="AZ189" i="37"/>
  <c r="EF487" i="36"/>
  <c r="BM232" i="37"/>
  <c r="CF189" i="37"/>
  <c r="FQ487" i="36"/>
  <c r="DA189" i="37"/>
  <c r="GM487" i="36"/>
  <c r="BO233" i="37"/>
  <c r="M488" i="36"/>
  <c r="EI104" i="37"/>
  <c r="EC104" i="37"/>
  <c r="BU190" i="37"/>
  <c r="BF233" i="37"/>
  <c r="CE190" i="37"/>
  <c r="BN234" i="37"/>
  <c r="EM105" i="37"/>
  <c r="EG105" i="37"/>
  <c r="CA191" i="37"/>
  <c r="BC191" i="37"/>
  <c r="BA191" i="37"/>
  <c r="BL234" i="37"/>
  <c r="CD191" i="37"/>
  <c r="GB489" i="36"/>
  <c r="EE106" i="37"/>
  <c r="BY192" i="37"/>
  <c r="JJ106" i="37"/>
  <c r="BG235" i="37"/>
  <c r="CG192" i="37"/>
  <c r="CC192" i="37"/>
  <c r="AD236" i="37"/>
  <c r="G236" i="37"/>
  <c r="K61" i="36"/>
  <c r="EK107" i="37"/>
  <c r="EA107" i="37"/>
  <c r="HK233" i="36"/>
  <c r="BW193" i="37"/>
  <c r="G233" i="36"/>
  <c r="BD193" i="37"/>
  <c r="BB193" i="37"/>
  <c r="AZ193" i="37"/>
  <c r="EF491" i="36"/>
  <c r="BM236" i="37"/>
  <c r="CF193" i="37"/>
  <c r="FQ491" i="36"/>
  <c r="DA193" i="37"/>
  <c r="GM491" i="36"/>
  <c r="BO237" i="37"/>
  <c r="M492" i="36"/>
  <c r="EI108" i="37"/>
  <c r="EC108" i="37"/>
  <c r="BU194" i="37"/>
  <c r="BF237" i="37"/>
  <c r="CE194" i="37"/>
  <c r="BN238" i="37"/>
  <c r="EM109" i="37"/>
  <c r="EG109" i="37"/>
  <c r="CA195" i="37"/>
  <c r="BC195" i="37"/>
  <c r="BA195" i="37"/>
  <c r="BL238" i="37"/>
  <c r="CD195" i="37"/>
  <c r="GB493" i="36"/>
  <c r="EE111" i="37"/>
  <c r="BY197" i="37"/>
  <c r="JJ111" i="37"/>
  <c r="BG240" i="37"/>
  <c r="CG197" i="37"/>
  <c r="CC197" i="37"/>
  <c r="AD241" i="37"/>
  <c r="G241" i="37"/>
  <c r="K66" i="36"/>
  <c r="EK112" i="37"/>
  <c r="EA112" i="37"/>
  <c r="HK238" i="36"/>
  <c r="BW198" i="37"/>
  <c r="G238" i="36"/>
  <c r="BD198" i="37"/>
  <c r="BB198" i="37"/>
  <c r="AZ198" i="37"/>
  <c r="EF496" i="36"/>
  <c r="BM241" i="37"/>
  <c r="CF198" i="37"/>
  <c r="FQ496" i="36"/>
  <c r="DA198" i="37"/>
  <c r="GM496" i="36"/>
  <c r="BO242" i="37"/>
  <c r="M497" i="36"/>
  <c r="EI113" i="37"/>
  <c r="EC113" i="37"/>
  <c r="BU199" i="37"/>
  <c r="BF242" i="37"/>
  <c r="CE199" i="37"/>
  <c r="BN243" i="37"/>
  <c r="EM114" i="37"/>
  <c r="EG114" i="37"/>
  <c r="CA200" i="37"/>
  <c r="BC200" i="37"/>
  <c r="BA200" i="37"/>
  <c r="BL243" i="37"/>
  <c r="CD200" i="37"/>
  <c r="GB498" i="36"/>
  <c r="EE115" i="37"/>
  <c r="BY201" i="37"/>
  <c r="JJ115" i="37"/>
  <c r="BG244" i="37"/>
  <c r="CG201" i="37"/>
  <c r="CC201" i="37"/>
  <c r="AD245" i="37"/>
  <c r="G245" i="37"/>
  <c r="K70" i="36"/>
  <c r="EK116" i="37"/>
  <c r="EA116" i="37"/>
  <c r="HK242" i="36"/>
  <c r="BW202" i="37"/>
  <c r="G242" i="36"/>
  <c r="BD202" i="37"/>
  <c r="BB202" i="37"/>
  <c r="AZ202" i="37"/>
  <c r="EF500" i="36"/>
  <c r="BM245" i="37"/>
  <c r="CF202" i="37"/>
  <c r="FQ500" i="36"/>
  <c r="DA202" i="37"/>
  <c r="GM500" i="36"/>
  <c r="BO246" i="37"/>
  <c r="M501" i="36"/>
  <c r="EI117" i="37"/>
  <c r="EC117" i="37"/>
  <c r="BU203" i="37"/>
  <c r="BF246" i="37"/>
  <c r="CE203" i="37"/>
  <c r="BN247" i="37"/>
  <c r="EM118" i="37"/>
  <c r="EG118" i="37"/>
  <c r="CA204" i="37"/>
  <c r="BC204" i="37"/>
  <c r="BA204" i="37"/>
  <c r="BL247" i="37"/>
  <c r="CD204" i="37"/>
  <c r="GB502" i="36"/>
  <c r="EE119" i="37"/>
  <c r="BY205" i="37"/>
  <c r="JJ119" i="37"/>
  <c r="BG248" i="37"/>
  <c r="CG205" i="37"/>
  <c r="CC205" i="37"/>
  <c r="AD249" i="37"/>
  <c r="G249" i="37"/>
  <c r="K74" i="36"/>
  <c r="EK120" i="37"/>
  <c r="EA120" i="37"/>
  <c r="HK246" i="36"/>
  <c r="BW206" i="37"/>
  <c r="G246" i="36"/>
  <c r="BD206" i="37"/>
  <c r="BB206" i="37"/>
  <c r="AZ206" i="37"/>
  <c r="EF504" i="36"/>
  <c r="BM249" i="37"/>
  <c r="CF206" i="37"/>
  <c r="FQ504" i="36"/>
  <c r="DA206" i="37"/>
  <c r="GM504" i="36"/>
  <c r="BO252" i="37"/>
  <c r="M507" i="36"/>
  <c r="EI123" i="37"/>
  <c r="EC123" i="37"/>
  <c r="BU209" i="37"/>
  <c r="BF252" i="37"/>
  <c r="CE209" i="37"/>
  <c r="BN253" i="37"/>
  <c r="EM124" i="37"/>
  <c r="EG124" i="37"/>
  <c r="CA210" i="37"/>
  <c r="BC210" i="37"/>
  <c r="BA210" i="37"/>
  <c r="BL253" i="37"/>
  <c r="CD210" i="37"/>
  <c r="GB508" i="36"/>
  <c r="EE125" i="37"/>
  <c r="BY211" i="37"/>
  <c r="JJ125" i="37"/>
  <c r="BG254" i="37"/>
  <c r="CG211" i="37"/>
  <c r="CC211" i="37"/>
  <c r="AD255" i="37"/>
  <c r="G255" i="37"/>
  <c r="K80" i="36"/>
  <c r="EK126" i="37"/>
  <c r="EA126" i="37"/>
  <c r="HK252" i="36"/>
  <c r="BW212" i="37"/>
  <c r="G252" i="36"/>
  <c r="BD212" i="37"/>
  <c r="BB212" i="37"/>
  <c r="AZ212" i="37"/>
  <c r="EF510" i="36"/>
  <c r="BM255" i="37"/>
  <c r="CF212" i="37"/>
  <c r="FQ510" i="36"/>
  <c r="DA212" i="37"/>
  <c r="GM510" i="36"/>
  <c r="BO256" i="37"/>
  <c r="M511" i="36"/>
  <c r="EI127" i="37"/>
  <c r="EC127" i="37"/>
  <c r="BU213" i="37"/>
  <c r="BF256" i="37"/>
  <c r="CE213" i="37"/>
  <c r="BN257" i="37"/>
  <c r="EM128" i="37"/>
  <c r="EG128" i="37"/>
  <c r="CA214" i="37"/>
  <c r="BC214" i="37"/>
  <c r="BA214" i="37"/>
  <c r="BL257" i="37"/>
  <c r="CD214" i="37"/>
  <c r="GB512" i="36"/>
  <c r="EE129" i="37"/>
  <c r="BY215" i="37"/>
  <c r="JJ129" i="37"/>
  <c r="BG258" i="37"/>
  <c r="CG215" i="37"/>
  <c r="CC215" i="37"/>
  <c r="AD259" i="37"/>
  <c r="G259" i="37"/>
  <c r="K84" i="36"/>
  <c r="EK130" i="37"/>
  <c r="EA130" i="37"/>
  <c r="HK256" i="36"/>
  <c r="BW216" i="37"/>
  <c r="G256" i="36"/>
  <c r="BD216" i="37"/>
  <c r="BB216" i="37"/>
  <c r="AZ216" i="37"/>
  <c r="EF514" i="36"/>
  <c r="BM259" i="37"/>
  <c r="CF216" i="37"/>
  <c r="FQ514" i="36"/>
  <c r="DA216" i="37"/>
  <c r="GM514" i="36"/>
  <c r="BO260" i="37"/>
  <c r="M515" i="36"/>
  <c r="BF260" i="37"/>
  <c r="CE217" i="37"/>
  <c r="BN261" i="37"/>
  <c r="BC218" i="37"/>
  <c r="BA218" i="37"/>
  <c r="BL261" i="37"/>
  <c r="CD218" i="37"/>
  <c r="GB516" i="36"/>
  <c r="BG262" i="37"/>
  <c r="CG219" i="37"/>
  <c r="CC219" i="37"/>
  <c r="DC186" i="37"/>
  <c r="G527" i="36"/>
  <c r="CB100" i="37"/>
  <c r="BA100" i="37"/>
  <c r="GL226" i="36"/>
  <c r="AU100" i="37"/>
  <c r="GQ226" i="36"/>
  <c r="FU100" i="37"/>
  <c r="FM100" i="37"/>
  <c r="FE100" i="37"/>
  <c r="FE110" i="37" s="1"/>
  <c r="EW100" i="37"/>
  <c r="EO100" i="37"/>
  <c r="CY187" i="37"/>
  <c r="Q528" i="36"/>
  <c r="BX101" i="37"/>
  <c r="HA227" i="36"/>
  <c r="AY101" i="37"/>
  <c r="FY101" i="37"/>
  <c r="FQ101" i="37"/>
  <c r="FI101" i="37"/>
  <c r="FA101" i="37"/>
  <c r="ES101" i="37"/>
  <c r="DC188" i="37"/>
  <c r="G529" i="36"/>
  <c r="CB102" i="37"/>
  <c r="BA102" i="37"/>
  <c r="GL228" i="36"/>
  <c r="AS102" i="37"/>
  <c r="FQ102" i="37"/>
  <c r="FK102" i="37"/>
  <c r="FE102" i="37"/>
  <c r="EY102" i="37"/>
  <c r="DC189" i="37"/>
  <c r="G530" i="36"/>
  <c r="CD103" i="37"/>
  <c r="BX103" i="37"/>
  <c r="HA229" i="36"/>
  <c r="AW103" i="37"/>
  <c r="FU103" i="37"/>
  <c r="FO103" i="37"/>
  <c r="FI103" i="37"/>
  <c r="FC103" i="37"/>
  <c r="EO103" i="37"/>
  <c r="CB104" i="37"/>
  <c r="BC104" i="37"/>
  <c r="FY104" i="37"/>
  <c r="FS104" i="37"/>
  <c r="FM104" i="37"/>
  <c r="FG104" i="37"/>
  <c r="ES104" i="37"/>
  <c r="CY191" i="37"/>
  <c r="Q532" i="36"/>
  <c r="BZ105" i="37"/>
  <c r="AU105" i="37"/>
  <c r="GQ231" i="36"/>
  <c r="FW105" i="37"/>
  <c r="FQ105" i="37"/>
  <c r="FK105" i="37"/>
  <c r="EW105" i="37"/>
  <c r="EQ105" i="37"/>
  <c r="DC192" i="37"/>
  <c r="G533" i="36"/>
  <c r="CD106" i="37"/>
  <c r="AY106" i="37"/>
  <c r="GA106" i="37"/>
  <c r="FU106" i="37"/>
  <c r="FO106" i="37"/>
  <c r="FA106" i="37"/>
  <c r="EU106" i="37"/>
  <c r="EO106" i="37"/>
  <c r="BA107" i="37"/>
  <c r="GL233" i="36"/>
  <c r="AS107" i="37"/>
  <c r="FY107" i="37"/>
  <c r="FS107" i="37"/>
  <c r="FE107" i="37"/>
  <c r="EY107" i="37"/>
  <c r="ES107" i="37"/>
  <c r="CB108" i="37"/>
  <c r="AW108" i="37"/>
  <c r="AU108" i="37"/>
  <c r="GQ234" i="36"/>
  <c r="FS108" i="37"/>
  <c r="FM108" i="37"/>
  <c r="FC108" i="37"/>
  <c r="EW108" i="37"/>
  <c r="CY195" i="37"/>
  <c r="Q536" i="36"/>
  <c r="BC109" i="37"/>
  <c r="AY109" i="37"/>
  <c r="FW109" i="37"/>
  <c r="FQ109" i="37"/>
  <c r="FG109" i="37"/>
  <c r="FA109" i="37"/>
  <c r="EQ109" i="37"/>
  <c r="CB111" i="37"/>
  <c r="GA111" i="37"/>
  <c r="FW111" i="37"/>
  <c r="FW121" i="37" s="1"/>
  <c r="FQ111" i="37"/>
  <c r="FM111" i="37"/>
  <c r="EU111" i="37"/>
  <c r="EQ111" i="37"/>
  <c r="EQ121" i="37" s="1"/>
  <c r="DC198" i="37"/>
  <c r="G539" i="36"/>
  <c r="BZ112" i="37"/>
  <c r="BA112" i="37"/>
  <c r="GL238" i="36"/>
  <c r="GA112" i="37"/>
  <c r="FU112" i="37"/>
  <c r="FK112" i="37"/>
  <c r="FE112" i="37"/>
  <c r="EU112" i="37"/>
  <c r="EO112" i="37"/>
  <c r="CD113" i="37"/>
  <c r="BX113" i="37"/>
  <c r="HA239" i="36"/>
  <c r="AS113" i="37"/>
  <c r="FY113" i="37"/>
  <c r="FO113" i="37"/>
  <c r="FI113" i="37"/>
  <c r="EY113" i="37"/>
  <c r="ES113" i="37"/>
  <c r="CB114" i="37"/>
  <c r="AW114" i="37"/>
  <c r="AU114" i="37"/>
  <c r="GQ240" i="36"/>
  <c r="FS114" i="37"/>
  <c r="FM114" i="37"/>
  <c r="FC114" i="37"/>
  <c r="EW114" i="37"/>
  <c r="CY201" i="37"/>
  <c r="Q542" i="36"/>
  <c r="BC115" i="37"/>
  <c r="AY115" i="37"/>
  <c r="FW115" i="37"/>
  <c r="FQ115" i="37"/>
  <c r="FG115" i="37"/>
  <c r="FA115" i="37"/>
  <c r="EQ115" i="37"/>
  <c r="DC202" i="37"/>
  <c r="G543" i="36"/>
  <c r="BZ116" i="37"/>
  <c r="BA116" i="37"/>
  <c r="GL242" i="36"/>
  <c r="GA116" i="37"/>
  <c r="FU116" i="37"/>
  <c r="FK116" i="37"/>
  <c r="FE116" i="37"/>
  <c r="EU116" i="37"/>
  <c r="EO116" i="37"/>
  <c r="CD117" i="37"/>
  <c r="BX117" i="37"/>
  <c r="HA243" i="36"/>
  <c r="AS117" i="37"/>
  <c r="FY117" i="37"/>
  <c r="FO117" i="37"/>
  <c r="FI117" i="37"/>
  <c r="EY117" i="37"/>
  <c r="ES117" i="37"/>
  <c r="CB118" i="37"/>
  <c r="AW118" i="37"/>
  <c r="AU118" i="37"/>
  <c r="GQ244" i="36"/>
  <c r="FS118" i="37"/>
  <c r="FM118" i="37"/>
  <c r="FC118" i="37"/>
  <c r="EW118" i="37"/>
  <c r="CY205" i="37"/>
  <c r="Q546" i="36"/>
  <c r="BC119" i="37"/>
  <c r="AY119" i="37"/>
  <c r="FW119" i="37"/>
  <c r="FQ119" i="37"/>
  <c r="FG119" i="37"/>
  <c r="FA119" i="37"/>
  <c r="EQ119" i="37"/>
  <c r="DC206" i="37"/>
  <c r="G547" i="36"/>
  <c r="BZ120" i="37"/>
  <c r="BA120" i="37"/>
  <c r="GL246" i="36"/>
  <c r="GA120" i="37"/>
  <c r="FU120" i="37"/>
  <c r="FK120" i="37"/>
  <c r="FE120" i="37"/>
  <c r="EU120" i="37"/>
  <c r="EO120" i="37"/>
  <c r="CD123" i="37"/>
  <c r="BZ123" i="37"/>
  <c r="BC123" i="37"/>
  <c r="AW123" i="37"/>
  <c r="AS123" i="37"/>
  <c r="GA123" i="37"/>
  <c r="FW123" i="37"/>
  <c r="FS123" i="37"/>
  <c r="FO123" i="37"/>
  <c r="FK123" i="37"/>
  <c r="FG123" i="37"/>
  <c r="FC123" i="37"/>
  <c r="EY123" i="37"/>
  <c r="EU123" i="37"/>
  <c r="EQ123" i="37"/>
  <c r="CY210" i="37"/>
  <c r="Q551" i="36"/>
  <c r="BC124" i="37"/>
  <c r="AY124" i="37"/>
  <c r="FW124" i="37"/>
  <c r="FQ124" i="37"/>
  <c r="FG124" i="37"/>
  <c r="FA124" i="37"/>
  <c r="EQ124" i="37"/>
  <c r="DC211" i="37"/>
  <c r="G552" i="36"/>
  <c r="BZ125" i="37"/>
  <c r="BA125" i="37"/>
  <c r="GL251" i="36"/>
  <c r="GA125" i="37"/>
  <c r="FU125" i="37"/>
  <c r="FK125" i="37"/>
  <c r="FE125" i="37"/>
  <c r="EU125" i="37"/>
  <c r="EO125" i="37"/>
  <c r="CD126" i="37"/>
  <c r="BX126" i="37"/>
  <c r="HA252" i="36"/>
  <c r="AS126" i="37"/>
  <c r="FY126" i="37"/>
  <c r="FO126" i="37"/>
  <c r="FI126" i="37"/>
  <c r="EY126" i="37"/>
  <c r="ES126" i="37"/>
  <c r="CB127" i="37"/>
  <c r="AW127" i="37"/>
  <c r="AU127" i="37"/>
  <c r="GQ253" i="36"/>
  <c r="FS127" i="37"/>
  <c r="FM127" i="37"/>
  <c r="FC127" i="37"/>
  <c r="EW127" i="37"/>
  <c r="CY214" i="37"/>
  <c r="Q555" i="36"/>
  <c r="BC128" i="37"/>
  <c r="AW128" i="37"/>
  <c r="AS128" i="37"/>
  <c r="GA128" i="37"/>
  <c r="FW128" i="37"/>
  <c r="FS128" i="37"/>
  <c r="FO128" i="37"/>
  <c r="FK128" i="37"/>
  <c r="FG128" i="37"/>
  <c r="FC128" i="37"/>
  <c r="EY128" i="37"/>
  <c r="EU128" i="37"/>
  <c r="EQ128" i="37"/>
  <c r="CD130" i="37"/>
  <c r="BZ130" i="37"/>
  <c r="BC130" i="37"/>
  <c r="AW130" i="37"/>
  <c r="AS130" i="37"/>
  <c r="GA130" i="37"/>
  <c r="FW130" i="37"/>
  <c r="FS130" i="37"/>
  <c r="FO130" i="37"/>
  <c r="FK130" i="37"/>
  <c r="FG130" i="37"/>
  <c r="FC130" i="37"/>
  <c r="EY130" i="37"/>
  <c r="EU130" i="37"/>
  <c r="EQ130" i="37"/>
  <c r="FQ131" i="37"/>
  <c r="FE131" i="37"/>
  <c r="FQ132" i="37"/>
  <c r="FE132" i="37"/>
  <c r="FQ133" i="37"/>
  <c r="FE133" i="37"/>
  <c r="K229" i="37"/>
  <c r="BU570" i="36"/>
  <c r="Y186" i="37"/>
  <c r="CJ570" i="36"/>
  <c r="BV230" i="37"/>
  <c r="AA571" i="36"/>
  <c r="AT231" i="37"/>
  <c r="AK572" i="36"/>
  <c r="M231" i="37"/>
  <c r="BA572" i="36"/>
  <c r="BK232" i="37"/>
  <c r="BK573" i="36"/>
  <c r="K233" i="37"/>
  <c r="BU574" i="36"/>
  <c r="Y190" i="37"/>
  <c r="CJ574" i="36"/>
  <c r="BV234" i="37"/>
  <c r="AA575" i="36"/>
  <c r="AT235" i="37"/>
  <c r="AK576" i="36"/>
  <c r="M235" i="37"/>
  <c r="BA576" i="36"/>
  <c r="BK236" i="37"/>
  <c r="BK577" i="36"/>
  <c r="K237" i="37"/>
  <c r="BU578" i="36"/>
  <c r="Y194" i="37"/>
  <c r="CJ578" i="36"/>
  <c r="BV238" i="37"/>
  <c r="AA579" i="36"/>
  <c r="AT240" i="37"/>
  <c r="AK581" i="36"/>
  <c r="M240" i="37"/>
  <c r="BA581" i="36"/>
  <c r="BK241" i="37"/>
  <c r="BK582" i="36"/>
  <c r="K242" i="37"/>
  <c r="BU583" i="36"/>
  <c r="Y199" i="37"/>
  <c r="CJ583" i="36"/>
  <c r="BV243" i="37"/>
  <c r="AA584" i="36"/>
  <c r="AT244" i="37"/>
  <c r="AK585" i="36"/>
  <c r="M244" i="37"/>
  <c r="BA585" i="36"/>
  <c r="BK245" i="37"/>
  <c r="BK586" i="36"/>
  <c r="K246" i="37"/>
  <c r="BU587" i="36"/>
  <c r="Y203" i="37"/>
  <c r="CJ587" i="36"/>
  <c r="BV247" i="37"/>
  <c r="AA588" i="36"/>
  <c r="AT248" i="37"/>
  <c r="AK589" i="36"/>
  <c r="M248" i="37"/>
  <c r="BA589" i="36"/>
  <c r="BK249" i="37"/>
  <c r="BK590" i="36"/>
  <c r="K252" i="37"/>
  <c r="BU593" i="36"/>
  <c r="Y209" i="37"/>
  <c r="CJ593" i="36"/>
  <c r="BV253" i="37"/>
  <c r="AA594" i="36"/>
  <c r="AT254" i="37"/>
  <c r="AK595" i="36"/>
  <c r="M254" i="37"/>
  <c r="BA595" i="36"/>
  <c r="BK255" i="37"/>
  <c r="BK596" i="36"/>
  <c r="K256" i="37"/>
  <c r="BU597" i="36"/>
  <c r="Y213" i="37"/>
  <c r="CJ597" i="36"/>
  <c r="BV257" i="37"/>
  <c r="AA598" i="36"/>
  <c r="AJ258" i="37"/>
  <c r="AT258" i="37"/>
  <c r="AK599" i="36"/>
  <c r="M258" i="37"/>
  <c r="BA599" i="36"/>
  <c r="BK259" i="37"/>
  <c r="BK600" i="36"/>
  <c r="K260" i="37"/>
  <c r="BU601" i="36"/>
  <c r="Y217" i="37"/>
  <c r="CJ601" i="36"/>
  <c r="BV261" i="37"/>
  <c r="AA602" i="36"/>
  <c r="AJ262" i="37"/>
  <c r="AH262" i="37"/>
  <c r="DK219" i="37"/>
  <c r="BA128" i="37"/>
  <c r="GL254" i="36"/>
  <c r="AU128" i="37"/>
  <c r="GQ254" i="36"/>
  <c r="FU128" i="37"/>
  <c r="FM128" i="37"/>
  <c r="FE128" i="37"/>
  <c r="EW128" i="37"/>
  <c r="EO128" i="37"/>
  <c r="CY215" i="37"/>
  <c r="Q556" i="36"/>
  <c r="BX129" i="37"/>
  <c r="HA255" i="36"/>
  <c r="AY129" i="37"/>
  <c r="FY129" i="37"/>
  <c r="FQ129" i="37"/>
  <c r="FI129" i="37"/>
  <c r="FA129" i="37"/>
  <c r="ES129" i="37"/>
  <c r="DC216" i="37"/>
  <c r="G557" i="36"/>
  <c r="CB130" i="37"/>
  <c r="BA130" i="37"/>
  <c r="GL256" i="36"/>
  <c r="AU130" i="37"/>
  <c r="GQ256" i="36"/>
  <c r="FU130" i="37"/>
  <c r="FM130" i="37"/>
  <c r="FE130" i="37"/>
  <c r="EW130" i="37"/>
  <c r="EO130" i="37"/>
  <c r="CY217" i="37"/>
  <c r="Q558" i="36"/>
  <c r="FC131" i="37"/>
  <c r="FA131" i="37"/>
  <c r="CY218" i="37"/>
  <c r="Q559" i="36"/>
  <c r="FA132" i="37"/>
  <c r="CY219" i="37"/>
  <c r="Q560" i="36"/>
  <c r="FA133" i="37"/>
  <c r="AJ229" i="37"/>
  <c r="AJ230" i="37"/>
  <c r="AJ231" i="37"/>
  <c r="AJ232" i="37"/>
  <c r="AJ233" i="37"/>
  <c r="AJ234" i="37"/>
  <c r="AJ235" i="37"/>
  <c r="AJ236" i="37"/>
  <c r="AJ237" i="37"/>
  <c r="AJ238" i="37"/>
  <c r="AJ240" i="37"/>
  <c r="AJ241" i="37"/>
  <c r="AJ242" i="37"/>
  <c r="AJ243" i="37"/>
  <c r="AJ244" i="37"/>
  <c r="AJ245" i="37"/>
  <c r="AJ246" i="37"/>
  <c r="AJ247" i="37"/>
  <c r="AJ248" i="37"/>
  <c r="AJ249" i="37"/>
  <c r="AJ252" i="37"/>
  <c r="AJ253" i="37"/>
  <c r="AJ254" i="37"/>
  <c r="AJ255" i="37"/>
  <c r="AJ256" i="37"/>
  <c r="AY128" i="37"/>
  <c r="FY128" i="37"/>
  <c r="FQ128" i="37"/>
  <c r="FI128" i="37"/>
  <c r="FA128" i="37"/>
  <c r="ES128" i="37"/>
  <c r="DC215" i="37"/>
  <c r="G556" i="36"/>
  <c r="CB129" i="37"/>
  <c r="BA129" i="37"/>
  <c r="GL255" i="36"/>
  <c r="AU129" i="37"/>
  <c r="GQ255" i="36"/>
  <c r="FU129" i="37"/>
  <c r="FM129" i="37"/>
  <c r="FE129" i="37"/>
  <c r="EW129" i="37"/>
  <c r="EO129" i="37"/>
  <c r="CY216" i="37"/>
  <c r="Q557" i="36"/>
  <c r="BX130" i="37"/>
  <c r="HA256" i="36"/>
  <c r="AY130" i="37"/>
  <c r="FY130" i="37"/>
  <c r="FQ130" i="37"/>
  <c r="FI130" i="37"/>
  <c r="FA130" i="37"/>
  <c r="ES130" i="37"/>
  <c r="DC217" i="37"/>
  <c r="G558" i="36"/>
  <c r="FO131" i="37"/>
  <c r="DC218" i="37"/>
  <c r="G559" i="36"/>
  <c r="FO132" i="37"/>
  <c r="DC219" i="37"/>
  <c r="G560" i="36"/>
  <c r="FO133" i="37"/>
  <c r="BW229" i="37"/>
  <c r="AI229" i="37"/>
  <c r="AH229" i="37"/>
  <c r="DK186" i="37"/>
  <c r="BW230" i="37"/>
  <c r="AI230" i="37"/>
  <c r="AH230" i="37"/>
  <c r="DK187" i="37"/>
  <c r="BW231" i="37"/>
  <c r="AI231" i="37"/>
  <c r="AH231" i="37"/>
  <c r="DK188" i="37"/>
  <c r="BW232" i="37"/>
  <c r="AI232" i="37"/>
  <c r="AH232" i="37"/>
  <c r="DK189" i="37"/>
  <c r="BW233" i="37"/>
  <c r="AI233" i="37"/>
  <c r="AH233" i="37"/>
  <c r="DK190" i="37"/>
  <c r="BW234" i="37"/>
  <c r="AI234" i="37"/>
  <c r="AH234" i="37"/>
  <c r="DK191" i="37"/>
  <c r="BW235" i="37"/>
  <c r="AI235" i="37"/>
  <c r="AH235" i="37"/>
  <c r="DK192" i="37"/>
  <c r="BW236" i="37"/>
  <c r="AI236" i="37"/>
  <c r="AH236" i="37"/>
  <c r="DK193" i="37"/>
  <c r="BW237" i="37"/>
  <c r="AI237" i="37"/>
  <c r="AH237" i="37"/>
  <c r="DK194" i="37"/>
  <c r="BW238" i="37"/>
  <c r="AI238" i="37"/>
  <c r="AH238" i="37"/>
  <c r="DK195" i="37"/>
  <c r="BW240" i="37"/>
  <c r="AI240" i="37"/>
  <c r="AH240" i="37"/>
  <c r="DK197" i="37"/>
  <c r="BW241" i="37"/>
  <c r="AI241" i="37"/>
  <c r="AH241" i="37"/>
  <c r="DK198" i="37"/>
  <c r="BW242" i="37"/>
  <c r="AI242" i="37"/>
  <c r="AH242" i="37"/>
  <c r="DK199" i="37"/>
  <c r="BW243" i="37"/>
  <c r="AI243" i="37"/>
  <c r="AH243" i="37"/>
  <c r="DK200" i="37"/>
  <c r="BW244" i="37"/>
  <c r="AI244" i="37"/>
  <c r="AH244" i="37"/>
  <c r="DK201" i="37"/>
  <c r="BW245" i="37"/>
  <c r="AI245" i="37"/>
  <c r="AH245" i="37"/>
  <c r="DK202" i="37"/>
  <c r="BW246" i="37"/>
  <c r="AI246" i="37"/>
  <c r="AH246" i="37"/>
  <c r="DK203" i="37"/>
  <c r="BW247" i="37"/>
  <c r="AI247" i="37"/>
  <c r="AH247" i="37"/>
  <c r="DK204" i="37"/>
  <c r="BW248" i="37"/>
  <c r="AI248" i="37"/>
  <c r="AH248" i="37"/>
  <c r="DK205" i="37"/>
  <c r="BW249" i="37"/>
  <c r="AI249" i="37"/>
  <c r="AH249" i="37"/>
  <c r="DK206" i="37"/>
  <c r="BW252" i="37"/>
  <c r="AI252" i="37"/>
  <c r="AH252" i="37"/>
  <c r="DK209" i="37"/>
  <c r="BW253" i="37"/>
  <c r="AI253" i="37"/>
  <c r="AH253" i="37"/>
  <c r="DK210" i="37"/>
  <c r="BW254" i="37"/>
  <c r="AI254" i="37"/>
  <c r="AH254" i="37"/>
  <c r="DK211" i="37"/>
  <c r="BW255" i="37"/>
  <c r="AI255" i="37"/>
  <c r="AH255" i="37"/>
  <c r="DK212" i="37"/>
  <c r="BW256" i="37"/>
  <c r="AI256" i="37"/>
  <c r="AH256" i="37"/>
  <c r="DK213" i="37"/>
  <c r="BW257" i="37"/>
  <c r="AI257" i="37"/>
  <c r="AH257" i="37"/>
  <c r="DK214" i="37"/>
  <c r="BW258" i="37"/>
  <c r="AI258" i="37"/>
  <c r="AH258" i="37"/>
  <c r="DK215" i="37"/>
  <c r="BW259" i="37"/>
  <c r="AI259" i="37"/>
  <c r="AH259" i="37"/>
  <c r="DK216" i="37"/>
  <c r="BW260" i="37"/>
  <c r="AI260" i="37"/>
  <c r="AH260" i="37"/>
  <c r="DK217" i="37"/>
  <c r="BW261" i="37"/>
  <c r="AI261" i="37"/>
  <c r="AH261" i="37"/>
  <c r="DK218" i="37"/>
  <c r="BW262" i="37"/>
  <c r="AI262" i="37"/>
  <c r="AT262" i="37"/>
  <c r="AK603" i="36"/>
  <c r="M262" i="37"/>
  <c r="BA603" i="36"/>
  <c r="K262" i="37"/>
  <c r="BU603" i="36"/>
  <c r="Y219" i="37"/>
  <c r="CJ603" i="36"/>
  <c r="DP92" i="37"/>
  <c r="DY92" i="37"/>
  <c r="EA92" i="37"/>
  <c r="BF89" i="37"/>
  <c r="IJ44" i="36"/>
  <c r="IK43" i="36"/>
  <c r="AM42" i="36"/>
  <c r="DX44" i="36"/>
  <c r="DW45" i="36"/>
  <c r="DW46" i="36" s="1"/>
  <c r="NR42" i="36"/>
  <c r="Y43" i="36"/>
  <c r="DF43" i="36"/>
  <c r="JH43" i="36"/>
  <c r="KF43" i="36"/>
  <c r="QF43" i="36"/>
  <c r="S44" i="36"/>
  <c r="BW44" i="36"/>
  <c r="EH45" i="36"/>
  <c r="EH46" i="36" s="1"/>
  <c r="EI44" i="36"/>
  <c r="FF45" i="36"/>
  <c r="FF46" i="36" s="1"/>
  <c r="FG44" i="36"/>
  <c r="GD45" i="36"/>
  <c r="GD46" i="36" s="1"/>
  <c r="GE44" i="36"/>
  <c r="GW44" i="36"/>
  <c r="JC44" i="36"/>
  <c r="KA44" i="36"/>
  <c r="LV44" i="36"/>
  <c r="BE45" i="36"/>
  <c r="BE46" i="36" s="1"/>
  <c r="DQ45" i="36"/>
  <c r="DQ46" i="36" s="1"/>
  <c r="FR45" i="36"/>
  <c r="FR46" i="36" s="1"/>
  <c r="OE45" i="36"/>
  <c r="OE46" i="36" s="1"/>
  <c r="AH87" i="36"/>
  <c r="AI86" i="36"/>
  <c r="DY90" i="37"/>
  <c r="DY91" i="37" s="1"/>
  <c r="LX88" i="36"/>
  <c r="LX89" i="36" s="1"/>
  <c r="LY87" i="36"/>
  <c r="CZ43" i="36"/>
  <c r="DR43" i="36"/>
  <c r="BD89" i="37"/>
  <c r="ID44" i="36"/>
  <c r="OF43" i="36"/>
  <c r="K89" i="37" s="1"/>
  <c r="K91" i="37" s="1"/>
  <c r="K92" i="37" s="1"/>
  <c r="PZ43" i="36"/>
  <c r="EZ45" i="36"/>
  <c r="EZ46" i="36" s="1"/>
  <c r="FA44" i="36"/>
  <c r="FX45" i="36"/>
  <c r="FX46" i="36" s="1"/>
  <c r="FY44" i="36"/>
  <c r="AM90" i="37"/>
  <c r="AM91" i="37" s="1"/>
  <c r="AM92" i="37" s="1"/>
  <c r="KX44" i="36"/>
  <c r="LO44" i="36"/>
  <c r="IV45" i="36"/>
  <c r="IV46" i="36" s="1"/>
  <c r="AA87" i="36"/>
  <c r="AB86" i="36"/>
  <c r="EV87" i="36"/>
  <c r="EW86" i="36"/>
  <c r="FH86" i="36"/>
  <c r="FI85" i="36"/>
  <c r="FV86" i="36"/>
  <c r="FW85" i="36"/>
  <c r="GH86" i="36"/>
  <c r="GI85" i="36"/>
  <c r="GU86" i="36"/>
  <c r="GV85" i="36"/>
  <c r="FH88" i="37" s="1"/>
  <c r="HH86" i="36"/>
  <c r="HI85" i="36"/>
  <c r="HT86" i="36"/>
  <c r="HU85" i="36"/>
  <c r="IF86" i="36"/>
  <c r="IG85" i="36"/>
  <c r="IR86" i="36"/>
  <c r="IS85" i="36"/>
  <c r="JD86" i="36"/>
  <c r="JE85" i="36"/>
  <c r="JP86" i="36"/>
  <c r="JQ85" i="36"/>
  <c r="BF88" i="37"/>
  <c r="IK42" i="36"/>
  <c r="NX45" i="36"/>
  <c r="NX46" i="36" s="1"/>
  <c r="NY44" i="36"/>
  <c r="I90" i="37" s="1"/>
  <c r="CT43" i="36"/>
  <c r="AQ89" i="37"/>
  <c r="LJ43" i="36"/>
  <c r="AA89" i="37"/>
  <c r="MZ44" i="36"/>
  <c r="HX44" i="36"/>
  <c r="JU44" i="36"/>
  <c r="LI44" i="36"/>
  <c r="MI44" i="36"/>
  <c r="OW45" i="36"/>
  <c r="OW46" i="36" s="1"/>
  <c r="OX44" i="36"/>
  <c r="P90" i="37" s="1"/>
  <c r="P91" i="37" s="1"/>
  <c r="P92" i="37" s="1"/>
  <c r="ET45" i="36"/>
  <c r="ET46" i="36" s="1"/>
  <c r="PO45" i="36"/>
  <c r="PO46" i="36" s="1"/>
  <c r="U87" i="36"/>
  <c r="V86" i="36"/>
  <c r="AV87" i="36"/>
  <c r="AW86" i="36"/>
  <c r="EO87" i="36"/>
  <c r="EP86" i="36"/>
  <c r="EA90" i="37"/>
  <c r="EA91" i="37" s="1"/>
  <c r="MD88" i="36"/>
  <c r="MD89" i="36" s="1"/>
  <c r="ME87" i="36"/>
  <c r="AL45" i="36"/>
  <c r="AL46" i="36" s="1"/>
  <c r="AM44" i="36"/>
  <c r="AT42" i="36"/>
  <c r="BD88" i="37"/>
  <c r="IE42" i="36"/>
  <c r="AA88" i="37"/>
  <c r="NA42" i="36"/>
  <c r="NR44" i="36"/>
  <c r="NQ45" i="36"/>
  <c r="NQ46" i="36" s="1"/>
  <c r="NY42" i="36"/>
  <c r="I88" i="37" s="1"/>
  <c r="I91" i="37" s="1"/>
  <c r="I92" i="37" s="1"/>
  <c r="AT43" i="36"/>
  <c r="CN43" i="36"/>
  <c r="DX43" i="36"/>
  <c r="HP43" i="36"/>
  <c r="HX43" i="36"/>
  <c r="IP43" i="36"/>
  <c r="IW43" i="36"/>
  <c r="JN43" i="36"/>
  <c r="JU43" i="36"/>
  <c r="MT43" i="36"/>
  <c r="NA43" i="36"/>
  <c r="NL43" i="36"/>
  <c r="NY43" i="36"/>
  <c r="I89" i="37" s="1"/>
  <c r="DP90" i="37"/>
  <c r="DP91" i="37" s="1"/>
  <c r="BL45" i="36"/>
  <c r="BL46" i="36" s="1"/>
  <c r="BM44" i="36"/>
  <c r="CC44" i="36"/>
  <c r="HD44" i="36"/>
  <c r="MC44" i="36"/>
  <c r="PI44" i="36"/>
  <c r="AS45" i="36"/>
  <c r="AS46" i="36" s="1"/>
  <c r="FL45" i="36"/>
  <c r="FL46" i="36" s="1"/>
  <c r="NK45" i="36"/>
  <c r="NK46" i="36" s="1"/>
  <c r="AO87" i="36"/>
  <c r="AP86" i="36"/>
  <c r="FO86" i="36"/>
  <c r="FP85" i="36"/>
  <c r="GB86" i="36"/>
  <c r="GC85" i="36"/>
  <c r="GN86" i="36"/>
  <c r="GO85" i="36"/>
  <c r="HB86" i="36"/>
  <c r="HC85" i="36"/>
  <c r="FJ88" i="37" s="1"/>
  <c r="HN86" i="36"/>
  <c r="HO85" i="36"/>
  <c r="HZ86" i="36"/>
  <c r="IA85" i="36"/>
  <c r="IL86" i="36"/>
  <c r="IM85" i="36"/>
  <c r="IX86" i="36"/>
  <c r="IY85" i="36"/>
  <c r="JJ86" i="36"/>
  <c r="JK85" i="36"/>
  <c r="JV86" i="36"/>
  <c r="JW85" i="36"/>
  <c r="FW89" i="37"/>
  <c r="CP215" i="36"/>
  <c r="CO216" i="36"/>
  <c r="BJ258" i="36"/>
  <c r="BK257" i="36"/>
  <c r="LJ42" i="36"/>
  <c r="BM43" i="36"/>
  <c r="KX43" i="36"/>
  <c r="V85" i="36"/>
  <c r="AB85" i="36"/>
  <c r="AI85" i="36"/>
  <c r="AP85" i="36"/>
  <c r="AW85" i="36"/>
  <c r="CR85" i="36"/>
  <c r="CX85" i="36"/>
  <c r="DD85" i="36"/>
  <c r="DJ85" i="36"/>
  <c r="EP85" i="36"/>
  <c r="EW85" i="36"/>
  <c r="CQ86" i="36"/>
  <c r="CW86" i="36"/>
  <c r="DC86" i="36"/>
  <c r="DI86" i="36"/>
  <c r="KP131" i="37"/>
  <c r="BJ215" i="36"/>
  <c r="BK214" i="36"/>
  <c r="FU90" i="37"/>
  <c r="CI217" i="36"/>
  <c r="CI218" i="36" s="1"/>
  <c r="CJ216" i="36"/>
  <c r="HS301" i="36"/>
  <c r="HR302" i="36"/>
  <c r="DZ132" i="37"/>
  <c r="CX345" i="36"/>
  <c r="CY344" i="36"/>
  <c r="BW132" i="37"/>
  <c r="ES345" i="36"/>
  <c r="ET344" i="36"/>
  <c r="DT132" i="37"/>
  <c r="FG345" i="36"/>
  <c r="FH344" i="36"/>
  <c r="DR132" i="37"/>
  <c r="FU345" i="36"/>
  <c r="FV344" i="36"/>
  <c r="BU132" i="37"/>
  <c r="GI345" i="36"/>
  <c r="GJ344" i="36"/>
  <c r="DJ132" i="37"/>
  <c r="GW345" i="36"/>
  <c r="GX344" i="36"/>
  <c r="DF132" i="37"/>
  <c r="HK345" i="36"/>
  <c r="HL344" i="36"/>
  <c r="AR132" i="37"/>
  <c r="HY345" i="36"/>
  <c r="HZ344" i="36"/>
  <c r="FU89" i="37"/>
  <c r="CJ215" i="36"/>
  <c r="CC88" i="37"/>
  <c r="AC258" i="36"/>
  <c r="AD257" i="36"/>
  <c r="CE258" i="36"/>
  <c r="CF257" i="36"/>
  <c r="FD258" i="36"/>
  <c r="FE257" i="36"/>
  <c r="CR131" i="37"/>
  <c r="GF258" i="36"/>
  <c r="GG257" i="36"/>
  <c r="CQ259" i="36"/>
  <c r="CY259" i="36"/>
  <c r="HK301" i="36"/>
  <c r="HJ302" i="36"/>
  <c r="IN301" i="36"/>
  <c r="IM302" i="36"/>
  <c r="CA88" i="37"/>
  <c r="W258" i="36"/>
  <c r="X257" i="36"/>
  <c r="BX258" i="36"/>
  <c r="BY257" i="36"/>
  <c r="S174" i="37"/>
  <c r="EX258" i="36"/>
  <c r="EY257" i="36"/>
  <c r="CP131" i="37"/>
  <c r="FZ258" i="36"/>
  <c r="GA257" i="36"/>
  <c r="HD301" i="36"/>
  <c r="HC302" i="36"/>
  <c r="IG301" i="36"/>
  <c r="IF302" i="36"/>
  <c r="DX132" i="37"/>
  <c r="CR345" i="36"/>
  <c r="CS344" i="36"/>
  <c r="DV132" i="37"/>
  <c r="EZ345" i="36"/>
  <c r="FA344" i="36"/>
  <c r="DP132" i="37"/>
  <c r="FN345" i="36"/>
  <c r="FO344" i="36"/>
  <c r="DN132" i="37"/>
  <c r="GB345" i="36"/>
  <c r="GC344" i="36"/>
  <c r="DL132" i="37"/>
  <c r="GP345" i="36"/>
  <c r="GQ344" i="36"/>
  <c r="DH132" i="37"/>
  <c r="HD345" i="36"/>
  <c r="HE344" i="36"/>
  <c r="DD132" i="37"/>
  <c r="HR345" i="36"/>
  <c r="HS344" i="36"/>
  <c r="DB132" i="37"/>
  <c r="IF345" i="36"/>
  <c r="IG344" i="36"/>
  <c r="KR131" i="37"/>
  <c r="BP215" i="36"/>
  <c r="BQ258" i="36"/>
  <c r="BR257" i="36"/>
  <c r="CR257" i="36"/>
  <c r="HZ301" i="36"/>
  <c r="HY302" i="36"/>
  <c r="DL387" i="36"/>
  <c r="AG132" i="37" s="1"/>
  <c r="DE388" i="36"/>
  <c r="AE133" i="37" s="1"/>
  <c r="AS431" i="36"/>
  <c r="AT430" i="36"/>
  <c r="AD387" i="36"/>
  <c r="CC387" i="36"/>
  <c r="CI387" i="36"/>
  <c r="CO387" i="36"/>
  <c r="DE387" i="36"/>
  <c r="AE132" i="37" s="1"/>
  <c r="AE134" i="37" s="1"/>
  <c r="AE135" i="37" s="1"/>
  <c r="DZ388" i="36"/>
  <c r="AC133" i="37" s="1"/>
  <c r="ED430" i="36"/>
  <c r="EE429" i="36"/>
  <c r="AM431" i="36"/>
  <c r="AN430" i="36"/>
  <c r="BV301" i="36"/>
  <c r="CB301" i="36"/>
  <c r="CH301" i="36"/>
  <c r="CO301" i="36"/>
  <c r="CV301" i="36"/>
  <c r="DC301" i="36"/>
  <c r="DJ301" i="36"/>
  <c r="DQ301" i="36"/>
  <c r="DX301" i="36"/>
  <c r="EE301" i="36"/>
  <c r="EL301" i="36"/>
  <c r="ES301" i="36"/>
  <c r="JM301" i="36"/>
  <c r="JS301" i="36"/>
  <c r="JY301" i="36"/>
  <c r="KE301" i="36"/>
  <c r="X387" i="36"/>
  <c r="DZ387" i="36"/>
  <c r="AC132" i="37" s="1"/>
  <c r="AC134" i="37" s="1"/>
  <c r="AC135" i="37" s="1"/>
  <c r="DS388" i="36"/>
  <c r="AA133" i="37" s="1"/>
  <c r="FR88" i="37"/>
  <c r="CN430" i="36"/>
  <c r="DS387" i="36"/>
  <c r="AA132" i="37" s="1"/>
  <c r="AA134" i="37" s="1"/>
  <c r="AA135" i="37" s="1"/>
  <c r="CB388" i="36"/>
  <c r="CH388" i="36"/>
  <c r="CN388" i="36"/>
  <c r="DL388" i="36"/>
  <c r="AG133" i="37" s="1"/>
  <c r="FP88" i="37"/>
  <c r="CH430" i="36"/>
  <c r="G473" i="36"/>
  <c r="AD516" i="36"/>
  <c r="AJ516" i="36"/>
  <c r="AP516" i="36"/>
  <c r="AV516" i="36"/>
  <c r="BB516" i="36"/>
  <c r="BH516" i="36"/>
  <c r="BN516" i="36"/>
  <c r="BT516" i="36"/>
  <c r="BZ516" i="36"/>
  <c r="CF516" i="36"/>
  <c r="CL516" i="36"/>
  <c r="CR516" i="36"/>
  <c r="EF387" i="36"/>
  <c r="EL387" i="36"/>
  <c r="AD515" i="36"/>
  <c r="AJ515" i="36"/>
  <c r="AP515" i="36"/>
  <c r="AV515" i="36"/>
  <c r="BB515" i="36"/>
  <c r="BH515" i="36"/>
  <c r="BN515" i="36"/>
  <c r="BT515" i="36"/>
  <c r="BZ515" i="36"/>
  <c r="CF515" i="36"/>
  <c r="CL515" i="36"/>
  <c r="CR515" i="36"/>
  <c r="AC517" i="36"/>
  <c r="AI517" i="36"/>
  <c r="AO517" i="36"/>
  <c r="AU517" i="36"/>
  <c r="BA517" i="36"/>
  <c r="BG517" i="36"/>
  <c r="BM517" i="36"/>
  <c r="BS517" i="36"/>
  <c r="BY517" i="36"/>
  <c r="CE517" i="36"/>
  <c r="CK517" i="36"/>
  <c r="CQ517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FO559" i="36"/>
  <c r="FU559" i="36"/>
  <c r="GA559" i="36"/>
  <c r="GG559" i="36"/>
  <c r="GM559" i="36"/>
  <c r="GS559" i="36"/>
  <c r="AB558" i="36"/>
  <c r="AH558" i="36"/>
  <c r="AN558" i="36"/>
  <c r="AT558" i="36"/>
  <c r="AZ558" i="36"/>
  <c r="BF558" i="36"/>
  <c r="BL558" i="36"/>
  <c r="BR558" i="36"/>
  <c r="BX558" i="36"/>
  <c r="CD558" i="36"/>
  <c r="CJ558" i="36"/>
  <c r="CP558" i="36"/>
  <c r="CV558" i="36"/>
  <c r="DB558" i="36"/>
  <c r="DH558" i="36"/>
  <c r="FP558" i="36"/>
  <c r="FV558" i="36"/>
  <c r="GB558" i="36"/>
  <c r="GH558" i="36"/>
  <c r="GN558" i="36"/>
  <c r="GT558" i="36"/>
  <c r="FC559" i="36"/>
  <c r="DY559" i="36"/>
  <c r="EE559" i="36"/>
  <c r="EK559" i="36"/>
  <c r="EQ559" i="36"/>
  <c r="DZ558" i="36"/>
  <c r="EF558" i="36"/>
  <c r="EL558" i="36"/>
  <c r="ER558" i="36"/>
  <c r="E3" i="3"/>
  <c r="E2" i="3"/>
  <c r="CX106" i="36"/>
  <c r="CF22" i="36"/>
  <c r="DP249" i="36"/>
  <c r="AC16" i="36"/>
  <c r="BO18" i="36"/>
  <c r="DK227" i="36"/>
  <c r="FI146" i="36"/>
  <c r="CX123" i="36"/>
  <c r="BO39" i="36"/>
  <c r="AC41" i="36"/>
  <c r="DK257" i="36"/>
  <c r="KI16" i="36"/>
  <c r="DI14" i="36"/>
  <c r="KI11" i="36"/>
  <c r="KI19" i="36"/>
  <c r="DZ22" i="36"/>
  <c r="CS116" i="36"/>
  <c r="DI39" i="36"/>
  <c r="OH40" i="36"/>
  <c r="HH42" i="36"/>
  <c r="DZ11" i="36"/>
  <c r="CS98" i="36"/>
  <c r="FI141" i="36"/>
  <c r="BO13" i="36"/>
  <c r="NC13" i="36"/>
  <c r="CX100" i="36"/>
  <c r="FI143" i="36"/>
  <c r="OH16" i="36"/>
  <c r="DI17" i="36"/>
  <c r="OH18" i="36"/>
  <c r="CF20" i="36"/>
  <c r="GO20" i="36"/>
  <c r="CX109" i="36"/>
  <c r="DK238" i="36"/>
  <c r="HH24" i="36"/>
  <c r="BO25" i="36"/>
  <c r="AV26" i="36"/>
  <c r="AC27" i="36"/>
  <c r="DZ27" i="36"/>
  <c r="OH27" i="36"/>
  <c r="CF28" i="36"/>
  <c r="DK244" i="36"/>
  <c r="CX116" i="36"/>
  <c r="DZ30" i="36"/>
  <c r="PR30" i="36"/>
  <c r="CS121" i="36"/>
  <c r="DI37" i="36"/>
  <c r="CS125" i="36"/>
  <c r="PA39" i="36"/>
  <c r="HH41" i="36"/>
  <c r="CI98" i="36"/>
  <c r="AU121" i="36"/>
  <c r="AU123" i="36"/>
  <c r="AU125" i="36"/>
  <c r="AU127" i="36"/>
  <c r="AU129" i="36"/>
  <c r="GU141" i="36"/>
  <c r="GU143" i="36"/>
  <c r="GU145" i="36"/>
  <c r="GU147" i="36"/>
  <c r="GU149" i="36"/>
  <c r="GU152" i="36"/>
  <c r="GU156" i="36"/>
  <c r="GU160" i="36"/>
  <c r="GU166" i="36"/>
  <c r="GU170" i="36"/>
  <c r="AV12" i="36"/>
  <c r="PA12" i="36"/>
  <c r="GO13" i="36"/>
  <c r="AV15" i="36"/>
  <c r="CS103" i="36"/>
  <c r="CS104" i="36"/>
  <c r="PR18" i="36"/>
  <c r="CS106" i="36"/>
  <c r="BO20" i="36"/>
  <c r="KI22" i="36"/>
  <c r="DI23" i="36"/>
  <c r="OH25" i="36"/>
  <c r="ML26" i="36"/>
  <c r="HH27" i="36"/>
  <c r="AV28" i="36"/>
  <c r="KI28" i="36"/>
  <c r="KI29" i="36"/>
  <c r="DK245" i="36"/>
  <c r="OH30" i="36"/>
  <c r="DP246" i="36"/>
  <c r="ML31" i="36"/>
  <c r="PR31" i="36"/>
  <c r="AC34" i="36"/>
  <c r="DP250" i="36"/>
  <c r="NC35" i="36"/>
  <c r="KI36" i="36"/>
  <c r="CF37" i="36"/>
  <c r="GO37" i="36"/>
  <c r="GO38" i="36"/>
  <c r="HH39" i="36"/>
  <c r="PA41" i="36"/>
  <c r="DK258" i="36"/>
  <c r="AV153" i="36"/>
  <c r="AV157" i="36"/>
  <c r="CI100" i="36"/>
  <c r="GF101" i="36"/>
  <c r="AU103" i="36"/>
  <c r="CI104" i="36"/>
  <c r="GF105" i="36"/>
  <c r="CD123" i="36"/>
  <c r="CD127" i="36"/>
  <c r="D141" i="36"/>
  <c r="D149" i="36"/>
  <c r="D154" i="36"/>
  <c r="D164" i="36"/>
  <c r="D172" i="36"/>
  <c r="CR185" i="36"/>
  <c r="DP226" i="36"/>
  <c r="CF17" i="36"/>
  <c r="NC17" i="36"/>
  <c r="NC19" i="36"/>
  <c r="PA19" i="36"/>
  <c r="OH20" i="36"/>
  <c r="DP237" i="36"/>
  <c r="NC22" i="36"/>
  <c r="ML24" i="36"/>
  <c r="AV25" i="36"/>
  <c r="DI26" i="36"/>
  <c r="FI155" i="36"/>
  <c r="KI27" i="36"/>
  <c r="DP244" i="36"/>
  <c r="NC29" i="36"/>
  <c r="KI30" i="36"/>
  <c r="CF31" i="36"/>
  <c r="GO31" i="36"/>
  <c r="BO36" i="36"/>
  <c r="DK253" i="36"/>
  <c r="PA38" i="36"/>
  <c r="AC39" i="36"/>
  <c r="GO39" i="36"/>
  <c r="GO40" i="36"/>
  <c r="AV41" i="36"/>
  <c r="NC41" i="36"/>
  <c r="AC42" i="36"/>
  <c r="CF42" i="36"/>
  <c r="DP258" i="36"/>
  <c r="EZ56" i="36"/>
  <c r="EZ60" i="36"/>
  <c r="GF109" i="36"/>
  <c r="GF111" i="36"/>
  <c r="GF113" i="36"/>
  <c r="GF115" i="36"/>
  <c r="GF117" i="36"/>
  <c r="CR184" i="36"/>
  <c r="AV11" i="36"/>
  <c r="DK228" i="36"/>
  <c r="AC17" i="36"/>
  <c r="HH18" i="36"/>
  <c r="AV19" i="36"/>
  <c r="HH20" i="36"/>
  <c r="AC24" i="36"/>
  <c r="DI24" i="36"/>
  <c r="DK239" i="36"/>
  <c r="CX111" i="36"/>
  <c r="CF25" i="36"/>
  <c r="DZ25" i="36"/>
  <c r="HH26" i="36"/>
  <c r="DZ28" i="36"/>
  <c r="FI157" i="36"/>
  <c r="PA28" i="36"/>
  <c r="CS120" i="36"/>
  <c r="PR35" i="36"/>
  <c r="BO38" i="36"/>
  <c r="OH38" i="36"/>
  <c r="AV40" i="36"/>
  <c r="NC40" i="36"/>
  <c r="PA40" i="36"/>
  <c r="OH41" i="36"/>
  <c r="FI173" i="36"/>
  <c r="D146" i="36"/>
  <c r="D159" i="36"/>
  <c r="D169" i="36"/>
  <c r="AD184" i="36"/>
  <c r="GF121" i="36"/>
  <c r="CI122" i="36"/>
  <c r="GF125" i="36"/>
  <c r="CI126" i="36"/>
  <c r="GF129" i="36"/>
  <c r="CI130" i="36"/>
  <c r="DV187" i="36"/>
  <c r="FS145" i="36"/>
  <c r="CR189" i="36"/>
  <c r="FS167" i="36"/>
  <c r="DV213" i="36"/>
  <c r="EA401" i="36"/>
  <c r="HZ231" i="36"/>
  <c r="AF233" i="36"/>
  <c r="D191" i="36"/>
  <c r="CI235" i="36"/>
  <c r="EA410" i="36"/>
  <c r="DB243" i="36"/>
  <c r="EA418" i="36"/>
  <c r="HZ250" i="36"/>
  <c r="CR190" i="36"/>
  <c r="DV195" i="36"/>
  <c r="DE200" i="36"/>
  <c r="AD207" i="36"/>
  <c r="DV216" i="36"/>
  <c r="DB226" i="36"/>
  <c r="EA400" i="36"/>
  <c r="HZ229" i="36"/>
  <c r="DB231" i="36"/>
  <c r="D190" i="36"/>
  <c r="HZ234" i="36"/>
  <c r="EA412" i="36"/>
  <c r="HZ242" i="36"/>
  <c r="AF250" i="36"/>
  <c r="DB251" i="36"/>
  <c r="AF251" i="36"/>
  <c r="AD187" i="36"/>
  <c r="DV188" i="36"/>
  <c r="DV189" i="36"/>
  <c r="AD196" i="36"/>
  <c r="BS203" i="36"/>
  <c r="FS165" i="36"/>
  <c r="DE213" i="36"/>
  <c r="AF228" i="36"/>
  <c r="CI232" i="36"/>
  <c r="CI253" i="36"/>
  <c r="D212" i="36"/>
  <c r="D215" i="36"/>
  <c r="AV142" i="36"/>
  <c r="AV146" i="36"/>
  <c r="EZ68" i="36"/>
  <c r="EZ72" i="36"/>
  <c r="EZ78" i="36"/>
  <c r="EZ82" i="36"/>
  <c r="DE195" i="36"/>
  <c r="FS155" i="36"/>
  <c r="DE203" i="36"/>
  <c r="CR207" i="36"/>
  <c r="DE208" i="36"/>
  <c r="CR211" i="36"/>
  <c r="DE212" i="36"/>
  <c r="EA399" i="36"/>
  <c r="DB232" i="36"/>
  <c r="AF239" i="36"/>
  <c r="CI243" i="36"/>
  <c r="EA416" i="36"/>
  <c r="HZ252" i="36"/>
  <c r="BI269" i="36"/>
  <c r="FN149" i="36"/>
  <c r="BI292" i="36"/>
  <c r="BI298" i="36"/>
  <c r="FN170" i="36"/>
  <c r="BC367" i="36"/>
  <c r="FJ196" i="36"/>
  <c r="BC371" i="36"/>
  <c r="FJ200" i="36"/>
  <c r="BC375" i="36"/>
  <c r="GU380" i="36"/>
  <c r="BT383" i="36"/>
  <c r="EH486" i="36"/>
  <c r="CR187" i="36"/>
  <c r="CR199" i="36"/>
  <c r="HZ232" i="36"/>
  <c r="D199" i="36"/>
  <c r="DB244" i="36"/>
  <c r="EA421" i="36"/>
  <c r="AF252" i="36"/>
  <c r="AF259" i="36"/>
  <c r="FJ187" i="36"/>
  <c r="BT363" i="36"/>
  <c r="GU364" i="36"/>
  <c r="BC372" i="36"/>
  <c r="BA398" i="36"/>
  <c r="GS226" i="36"/>
  <c r="D201" i="36"/>
  <c r="HZ245" i="36"/>
  <c r="AF256" i="36"/>
  <c r="HZ257" i="36"/>
  <c r="FN140" i="36"/>
  <c r="BI272" i="36"/>
  <c r="FN156" i="36"/>
  <c r="GU355" i="36"/>
  <c r="BT361" i="36"/>
  <c r="P372" i="36"/>
  <c r="GU388" i="36"/>
  <c r="BK401" i="36"/>
  <c r="BK426" i="36"/>
  <c r="DV211" i="36"/>
  <c r="FS170" i="36"/>
  <c r="DE214" i="36"/>
  <c r="HZ228" i="36"/>
  <c r="AF235" i="36"/>
  <c r="CI249" i="36"/>
  <c r="CI251" i="36"/>
  <c r="AF255" i="36"/>
  <c r="EA428" i="36"/>
  <c r="D213" i="36"/>
  <c r="CI259" i="36"/>
  <c r="BI270" i="36"/>
  <c r="FN143" i="36"/>
  <c r="BC356" i="36"/>
  <c r="GU357" i="36"/>
  <c r="P361" i="36"/>
  <c r="P373" i="36"/>
  <c r="BC386" i="36"/>
  <c r="BP441" i="36"/>
  <c r="FJ191" i="36"/>
  <c r="GU363" i="36"/>
  <c r="P367" i="36"/>
  <c r="BC370" i="36"/>
  <c r="BT373" i="36"/>
  <c r="BC378" i="36"/>
  <c r="P379" i="36"/>
  <c r="GU386" i="36"/>
  <c r="BK399" i="36"/>
  <c r="CQ401" i="36"/>
  <c r="BK402" i="36"/>
  <c r="HC232" i="36"/>
  <c r="BK410" i="36"/>
  <c r="CQ414" i="36"/>
  <c r="BA416" i="36"/>
  <c r="BK418" i="36"/>
  <c r="HC249" i="36"/>
  <c r="BA423" i="36"/>
  <c r="CT487" i="36"/>
  <c r="BP444" i="36"/>
  <c r="CT495" i="36"/>
  <c r="GS238" i="36"/>
  <c r="GS240" i="36"/>
  <c r="J456" i="36"/>
  <c r="EH502" i="36"/>
  <c r="EH504" i="36"/>
  <c r="J474" i="36"/>
  <c r="HH227" i="36"/>
  <c r="D235" i="36"/>
  <c r="HH249" i="36"/>
  <c r="EC515" i="36"/>
  <c r="GI515" i="36"/>
  <c r="BK406" i="36"/>
  <c r="BA413" i="36"/>
  <c r="HC242" i="36"/>
  <c r="CQ421" i="36"/>
  <c r="CQ428" i="36"/>
  <c r="CQ429" i="36"/>
  <c r="CT484" i="36"/>
  <c r="GS227" i="36"/>
  <c r="EH493" i="36"/>
  <c r="J452" i="36"/>
  <c r="EH498" i="36"/>
  <c r="EH500" i="36"/>
  <c r="BP461" i="36"/>
  <c r="BP465" i="36"/>
  <c r="BP466" i="36"/>
  <c r="BP469" i="36"/>
  <c r="BP470" i="36"/>
  <c r="EH516" i="36"/>
  <c r="EC492" i="36"/>
  <c r="GI492" i="36"/>
  <c r="EC502" i="36"/>
  <c r="EC508" i="36"/>
  <c r="H85" i="36"/>
  <c r="BT387" i="36"/>
  <c r="BA414" i="36"/>
  <c r="HC243" i="36"/>
  <c r="BK415" i="36"/>
  <c r="BA426" i="36"/>
  <c r="HC255" i="36"/>
  <c r="BK427" i="36"/>
  <c r="BK431" i="36"/>
  <c r="J447" i="36"/>
  <c r="J449" i="36"/>
  <c r="EH496" i="36"/>
  <c r="BP457" i="36"/>
  <c r="EH503" i="36"/>
  <c r="EH507" i="36"/>
  <c r="EH511" i="36"/>
  <c r="CT515" i="36"/>
  <c r="H58" i="36"/>
  <c r="GI489" i="36"/>
  <c r="D239" i="36"/>
  <c r="H68" i="36"/>
  <c r="D253" i="36"/>
  <c r="H82" i="36"/>
  <c r="BI296" i="36"/>
  <c r="BC357" i="36"/>
  <c r="BT360" i="36"/>
  <c r="FJ194" i="36"/>
  <c r="GU366" i="36"/>
  <c r="P370" i="36"/>
  <c r="BC373" i="36"/>
  <c r="GU383" i="36"/>
  <c r="BC384" i="36"/>
  <c r="FJ213" i="36"/>
  <c r="GU385" i="36"/>
  <c r="BK400" i="36"/>
  <c r="CQ404" i="36"/>
  <c r="CQ406" i="36"/>
  <c r="BK412" i="36"/>
  <c r="CQ415" i="36"/>
  <c r="HC244" i="36"/>
  <c r="BK424" i="36"/>
  <c r="CQ427" i="36"/>
  <c r="HC256" i="36"/>
  <c r="CT488" i="36"/>
  <c r="GS231" i="36"/>
  <c r="EH492" i="36"/>
  <c r="BP455" i="36"/>
  <c r="J457" i="36"/>
  <c r="J459" i="36"/>
  <c r="J464" i="36"/>
  <c r="GS255" i="36"/>
  <c r="HH226" i="36"/>
  <c r="D234" i="36"/>
  <c r="H63" i="36"/>
  <c r="HH244" i="36"/>
  <c r="D254" i="36"/>
  <c r="BP467" i="36"/>
  <c r="EH512" i="36"/>
  <c r="BP472" i="36"/>
  <c r="HH228" i="36"/>
  <c r="HH232" i="36"/>
  <c r="HH237" i="36"/>
  <c r="HH241" i="36"/>
  <c r="HH245" i="36"/>
  <c r="HH251" i="36"/>
  <c r="HH255" i="36"/>
  <c r="GI517" i="36"/>
  <c r="N530" i="36"/>
  <c r="GI231" i="36"/>
  <c r="GX232" i="36"/>
  <c r="GX234" i="36"/>
  <c r="GN241" i="36"/>
  <c r="D550" i="36"/>
  <c r="GN250" i="36"/>
  <c r="BH570" i="36"/>
  <c r="CG571" i="36"/>
  <c r="AH573" i="36"/>
  <c r="BH574" i="36"/>
  <c r="CG575" i="36"/>
  <c r="AH577" i="36"/>
  <c r="BH578" i="36"/>
  <c r="CG579" i="36"/>
  <c r="AH582" i="36"/>
  <c r="BH583" i="36"/>
  <c r="CG584" i="36"/>
  <c r="AH586" i="36"/>
  <c r="BH587" i="36"/>
  <c r="CG588" i="36"/>
  <c r="AH590" i="36"/>
  <c r="BH593" i="36"/>
  <c r="CG594" i="36"/>
  <c r="AH596" i="36"/>
  <c r="BH597" i="36"/>
  <c r="CG598" i="36"/>
  <c r="N533" i="36"/>
  <c r="GN237" i="36"/>
  <c r="GN238" i="36"/>
  <c r="D545" i="36"/>
  <c r="GX245" i="36"/>
  <c r="N550" i="36"/>
  <c r="D554" i="36"/>
  <c r="GX254" i="36"/>
  <c r="AX601" i="36"/>
  <c r="D532" i="36"/>
  <c r="D536" i="36"/>
  <c r="GN239" i="36"/>
  <c r="D546" i="36"/>
  <c r="GX246" i="36"/>
  <c r="GN252" i="36"/>
  <c r="AH571" i="36"/>
  <c r="BH572" i="36"/>
  <c r="CG573" i="36"/>
  <c r="AH575" i="36"/>
  <c r="BH576" i="36"/>
  <c r="CG577" i="36"/>
  <c r="AH579" i="36"/>
  <c r="BH581" i="36"/>
  <c r="CG582" i="36"/>
  <c r="AH584" i="36"/>
  <c r="BH585" i="36"/>
  <c r="CG586" i="36"/>
  <c r="AH588" i="36"/>
  <c r="BH589" i="36"/>
  <c r="CG590" i="36"/>
  <c r="AH594" i="36"/>
  <c r="BH595" i="36"/>
  <c r="CG596" i="36"/>
  <c r="AX602" i="36"/>
  <c r="J448" i="36"/>
  <c r="GS235" i="36"/>
  <c r="BP452" i="36"/>
  <c r="CT497" i="36"/>
  <c r="GS249" i="36"/>
  <c r="EH509" i="36"/>
  <c r="BP468" i="36"/>
  <c r="CT513" i="36"/>
  <c r="GI487" i="36"/>
  <c r="GI491" i="36"/>
  <c r="GI496" i="36"/>
  <c r="GI500" i="36"/>
  <c r="GI504" i="36"/>
  <c r="GI510" i="36"/>
  <c r="GI514" i="36"/>
  <c r="GN226" i="36"/>
  <c r="GI228" i="36"/>
  <c r="GN231" i="36"/>
  <c r="GI238" i="36"/>
  <c r="GN244" i="36"/>
  <c r="GN253" i="36"/>
  <c r="CG570" i="36"/>
  <c r="AH572" i="36"/>
  <c r="BH573" i="36"/>
  <c r="CG574" i="36"/>
  <c r="AH576" i="36"/>
  <c r="BH577" i="36"/>
  <c r="CG578" i="36"/>
  <c r="AH581" i="36"/>
  <c r="BH582" i="36"/>
  <c r="CG583" i="36"/>
  <c r="AH585" i="36"/>
  <c r="BH586" i="36"/>
  <c r="CG587" i="36"/>
  <c r="AH589" i="36"/>
  <c r="BH590" i="36"/>
  <c r="CG593" i="36"/>
  <c r="AH595" i="36"/>
  <c r="BH596" i="36"/>
  <c r="CG597" i="36"/>
  <c r="GI254" i="36"/>
  <c r="GN256" i="36"/>
  <c r="D556" i="36"/>
  <c r="N557" i="36"/>
  <c r="D560" i="36"/>
  <c r="IG43" i="36"/>
  <c r="NN42" i="36"/>
  <c r="JW44" i="36"/>
  <c r="DN43" i="36"/>
  <c r="FU44" i="36"/>
  <c r="FS85" i="36"/>
  <c r="HQ85" i="36"/>
  <c r="IO85" i="36"/>
  <c r="JM85" i="36"/>
  <c r="AH44" i="36"/>
  <c r="NH43" i="36"/>
  <c r="BH44" i="36"/>
  <c r="BH43" i="36"/>
  <c r="CT85" i="36"/>
  <c r="FQ344" i="36"/>
  <c r="HU344" i="36"/>
  <c r="GC257" i="36"/>
  <c r="IB301" i="36"/>
  <c r="CO344" i="36"/>
  <c r="GL344" i="36"/>
  <c r="AP430" i="36"/>
  <c r="CK387" i="36"/>
  <c r="Z516" i="36"/>
  <c r="AX516" i="36"/>
  <c r="BV516" i="36"/>
  <c r="AL515" i="36"/>
  <c r="BJ515" i="36"/>
  <c r="CH515" i="36"/>
  <c r="AD558" i="36"/>
  <c r="BB558" i="36"/>
  <c r="BZ558" i="36"/>
  <c r="CX558" i="36"/>
  <c r="FX558" i="36"/>
  <c r="EN558" i="36"/>
  <c r="AV160" i="36"/>
  <c r="FS160" i="36"/>
  <c r="EA402" i="36"/>
  <c r="CI245" i="36"/>
  <c r="DB258" i="36"/>
  <c r="BI295" i="36"/>
  <c r="FJ188" i="36"/>
  <c r="GU369" i="36"/>
  <c r="EA424" i="36"/>
  <c r="D211" i="36"/>
  <c r="BT366" i="36"/>
  <c r="P368" i="36"/>
  <c r="AD190" i="36"/>
  <c r="CR213" i="36"/>
  <c r="FN153" i="36"/>
  <c r="BT374" i="36"/>
  <c r="BT382" i="36"/>
  <c r="BC385" i="36"/>
  <c r="HC231" i="36"/>
  <c r="CQ407" i="36"/>
  <c r="BK411" i="36"/>
  <c r="BK417" i="36"/>
  <c r="BA428" i="36"/>
  <c r="HH231" i="36"/>
  <c r="EC498" i="36"/>
  <c r="H77" i="36"/>
  <c r="H81" i="36"/>
  <c r="N527" i="36"/>
  <c r="GI230" i="36"/>
  <c r="BT380" i="36"/>
  <c r="BK407" i="36"/>
  <c r="CT503" i="36"/>
  <c r="J471" i="36"/>
  <c r="GI485" i="36"/>
  <c r="BI300" i="36"/>
  <c r="BC369" i="36"/>
  <c r="GU387" i="36"/>
  <c r="CQ413" i="36"/>
  <c r="CT492" i="36"/>
  <c r="HH250" i="36"/>
  <c r="GX233" i="36"/>
  <c r="GI490" i="36"/>
  <c r="GI513" i="36"/>
  <c r="H87" i="36"/>
  <c r="D544" i="36"/>
  <c r="GX244" i="36"/>
  <c r="D553" i="36"/>
  <c r="GI229" i="36"/>
  <c r="GI244" i="36"/>
  <c r="N553" i="36"/>
  <c r="GI253" i="36"/>
  <c r="AX574" i="36"/>
  <c r="X582" i="36"/>
  <c r="BR595" i="36"/>
  <c r="D555" i="36"/>
  <c r="AX598" i="36"/>
  <c r="BP450" i="36"/>
  <c r="J458" i="36"/>
  <c r="BP464" i="36"/>
  <c r="D530" i="36"/>
  <c r="AX599" i="36"/>
  <c r="D557" i="36"/>
  <c r="AX603" i="36"/>
  <c r="JG85" i="36"/>
  <c r="BP516" i="36"/>
  <c r="BT558" i="36"/>
  <c r="PA16" i="36"/>
  <c r="AC20" i="36"/>
  <c r="GO23" i="36"/>
  <c r="NC31" i="36"/>
  <c r="HH34" i="36"/>
  <c r="DK230" i="36"/>
  <c r="DI13" i="36"/>
  <c r="AC37" i="36"/>
  <c r="DP253" i="36"/>
  <c r="ML40" i="36"/>
  <c r="ML11" i="36"/>
  <c r="CS100" i="36"/>
  <c r="GO11" i="36"/>
  <c r="AV17" i="36"/>
  <c r="OH19" i="36"/>
  <c r="AV34" i="36"/>
  <c r="DK252" i="36"/>
  <c r="AC11" i="36"/>
  <c r="CX105" i="36"/>
  <c r="DI35" i="36"/>
  <c r="CF40" i="36"/>
  <c r="DP227" i="36"/>
  <c r="FI142" i="36"/>
  <c r="KI13" i="36"/>
  <c r="PR13" i="36"/>
  <c r="AC14" i="36"/>
  <c r="CF14" i="36"/>
  <c r="NC14" i="36"/>
  <c r="DP230" i="36"/>
  <c r="DI16" i="36"/>
  <c r="DI18" i="36"/>
  <c r="DZ19" i="36"/>
  <c r="PA20" i="36"/>
  <c r="ML22" i="36"/>
  <c r="AC23" i="36"/>
  <c r="DZ23" i="36"/>
  <c r="OH23" i="36"/>
  <c r="CF24" i="36"/>
  <c r="DK240" i="36"/>
  <c r="CX112" i="36"/>
  <c r="DZ26" i="36"/>
  <c r="PR26" i="36"/>
  <c r="DI29" i="36"/>
  <c r="AC30" i="36"/>
  <c r="PA35" i="36"/>
  <c r="CF36" i="36"/>
  <c r="FI166" i="36"/>
  <c r="CS124" i="36"/>
  <c r="KI38" i="36"/>
  <c r="DI41" i="36"/>
  <c r="DI42" i="36"/>
  <c r="FI171" i="36"/>
  <c r="CX129" i="36"/>
  <c r="AV154" i="36"/>
  <c r="AV158" i="36"/>
  <c r="AU98" i="36"/>
  <c r="GF98" i="36"/>
  <c r="PA11" i="36"/>
  <c r="AC12" i="36"/>
  <c r="AC13" i="36"/>
  <c r="PA13" i="36"/>
  <c r="DP229" i="36"/>
  <c r="CX101" i="36"/>
  <c r="ML15" i="36"/>
  <c r="ML17" i="36"/>
  <c r="DK233" i="36"/>
  <c r="CS108" i="36"/>
  <c r="FI152" i="36"/>
  <c r="CS110" i="36"/>
  <c r="PR24" i="36"/>
  <c r="CS111" i="36"/>
  <c r="DI27" i="36"/>
  <c r="OH29" i="36"/>
  <c r="ML30" i="36"/>
  <c r="HH31" i="36"/>
  <c r="HH35" i="36"/>
  <c r="PA37" i="36"/>
  <c r="ML39" i="36"/>
  <c r="OH42" i="36"/>
  <c r="PR42" i="36"/>
  <c r="AV166" i="36"/>
  <c r="AV170" i="36"/>
  <c r="GF100" i="36"/>
  <c r="AU102" i="36"/>
  <c r="CI103" i="36"/>
  <c r="GF104" i="36"/>
  <c r="AU106" i="36"/>
  <c r="CD120" i="36"/>
  <c r="CD124" i="36"/>
  <c r="CD128" i="36"/>
  <c r="D147" i="36"/>
  <c r="D156" i="36"/>
  <c r="D166" i="36"/>
  <c r="FS142" i="36"/>
  <c r="DV185" i="36"/>
  <c r="HH11" i="36"/>
  <c r="DI12" i="36"/>
  <c r="DZ13" i="36"/>
  <c r="CS102" i="36"/>
  <c r="KI17" i="36"/>
  <c r="CX104" i="36"/>
  <c r="GO18" i="36"/>
  <c r="NC18" i="36"/>
  <c r="DZ20" i="36"/>
  <c r="AV22" i="36"/>
  <c r="HH22" i="36"/>
  <c r="KI23" i="36"/>
  <c r="HH25" i="36"/>
  <c r="NC25" i="36"/>
  <c r="KI26" i="36"/>
  <c r="CF27" i="36"/>
  <c r="GO27" i="36"/>
  <c r="GO28" i="36"/>
  <c r="HH29" i="36"/>
  <c r="PA31" i="36"/>
  <c r="DK249" i="36"/>
  <c r="DP251" i="36"/>
  <c r="CS123" i="36"/>
  <c r="BO37" i="36"/>
  <c r="DZ38" i="36"/>
  <c r="BO40" i="36"/>
  <c r="HH43" i="36"/>
  <c r="OH43" i="36"/>
  <c r="PA44" i="36"/>
  <c r="AV140" i="36"/>
  <c r="EZ86" i="36"/>
  <c r="CI109" i="36"/>
  <c r="CI111" i="36"/>
  <c r="CI113" i="36"/>
  <c r="CI115" i="36"/>
  <c r="CI117" i="36"/>
  <c r="GU140" i="36"/>
  <c r="GU142" i="36"/>
  <c r="GU144" i="36"/>
  <c r="GU146" i="36"/>
  <c r="GU148" i="36"/>
  <c r="GU151" i="36"/>
  <c r="GU153" i="36"/>
  <c r="GU157" i="36"/>
  <c r="GU163" i="36"/>
  <c r="GU167" i="36"/>
  <c r="GU171" i="36"/>
  <c r="FS141" i="36"/>
  <c r="FI140" i="36"/>
  <c r="KI14" i="36"/>
  <c r="PR14" i="36"/>
  <c r="PR15" i="36"/>
  <c r="ML16" i="36"/>
  <c r="CX103" i="36"/>
  <c r="GO17" i="36"/>
  <c r="PA17" i="36"/>
  <c r="FI148" i="36"/>
  <c r="DI20" i="36"/>
  <c r="PA22" i="36"/>
  <c r="CS109" i="36"/>
  <c r="BO23" i="36"/>
  <c r="CX110" i="36"/>
  <c r="AC25" i="36"/>
  <c r="GO25" i="36"/>
  <c r="GO26" i="36"/>
  <c r="AV27" i="36"/>
  <c r="BO30" i="36"/>
  <c r="DP245" i="36"/>
  <c r="CS117" i="36"/>
  <c r="BO31" i="36"/>
  <c r="DZ34" i="36"/>
  <c r="AV36" i="36"/>
  <c r="NC36" i="36"/>
  <c r="PA36" i="36"/>
  <c r="OH37" i="36"/>
  <c r="DK254" i="36"/>
  <c r="CX126" i="36"/>
  <c r="DZ41" i="36"/>
  <c r="DP259" i="36"/>
  <c r="EZ57" i="36"/>
  <c r="EZ61" i="36"/>
  <c r="AV151" i="36"/>
  <c r="CI99" i="36"/>
  <c r="D144" i="36"/>
  <c r="D153" i="36"/>
  <c r="D163" i="36"/>
  <c r="D171" i="36"/>
  <c r="GF122" i="36"/>
  <c r="CI123" i="36"/>
  <c r="GF126" i="36"/>
  <c r="CI127" i="36"/>
  <c r="GF130" i="36"/>
  <c r="CR183" i="36"/>
  <c r="CR186" i="36"/>
  <c r="BS187" i="36"/>
  <c r="AD188" i="36"/>
  <c r="FS146" i="36"/>
  <c r="CR192" i="36"/>
  <c r="DE194" i="36"/>
  <c r="CR197" i="36"/>
  <c r="DE198" i="36"/>
  <c r="CR201" i="36"/>
  <c r="DE202" i="36"/>
  <c r="DV209" i="36"/>
  <c r="D185" i="36"/>
  <c r="CI239" i="36"/>
  <c r="DE188" i="36"/>
  <c r="FS147" i="36"/>
  <c r="DE196" i="36"/>
  <c r="CR200" i="36"/>
  <c r="CR206" i="36"/>
  <c r="AD210" i="36"/>
  <c r="DV214" i="36"/>
  <c r="CI233" i="36"/>
  <c r="DB237" i="36"/>
  <c r="D196" i="36"/>
  <c r="D206" i="36"/>
  <c r="D207" i="36"/>
  <c r="CI256" i="36"/>
  <c r="DV186" i="36"/>
  <c r="DE189" i="36"/>
  <c r="BS199" i="36"/>
  <c r="AD201" i="36"/>
  <c r="DE207" i="36"/>
  <c r="AD208" i="36"/>
  <c r="CR212" i="36"/>
  <c r="DB227" i="36"/>
  <c r="D186" i="36"/>
  <c r="HZ230" i="36"/>
  <c r="HZ238" i="36"/>
  <c r="AF240" i="36"/>
  <c r="D198" i="36"/>
  <c r="CI242" i="36"/>
  <c r="CI244" i="36"/>
  <c r="EA422" i="36"/>
  <c r="AV143" i="36"/>
  <c r="AV147" i="36"/>
  <c r="EZ65" i="36"/>
  <c r="EZ69" i="36"/>
  <c r="EZ73" i="36"/>
  <c r="EZ79" i="36"/>
  <c r="EZ83" i="36"/>
  <c r="AU108" i="36"/>
  <c r="AU109" i="36"/>
  <c r="AU110" i="36"/>
  <c r="AU111" i="36"/>
  <c r="AU112" i="36"/>
  <c r="AU113" i="36"/>
  <c r="AU114" i="36"/>
  <c r="AU115" i="36"/>
  <c r="AU116" i="36"/>
  <c r="AU117" i="36"/>
  <c r="DV183" i="36"/>
  <c r="BS189" i="36"/>
  <c r="DE197" i="36"/>
  <c r="AD198" i="36"/>
  <c r="CR202" i="36"/>
  <c r="BS207" i="36"/>
  <c r="FS164" i="36"/>
  <c r="BS208" i="36"/>
  <c r="AD209" i="36"/>
  <c r="BS211" i="36"/>
  <c r="FS168" i="36"/>
  <c r="BS212" i="36"/>
  <c r="AD213" i="36"/>
  <c r="CI228" i="36"/>
  <c r="EA405" i="36"/>
  <c r="HZ235" i="36"/>
  <c r="DB238" i="36"/>
  <c r="D197" i="36"/>
  <c r="HZ241" i="36"/>
  <c r="D202" i="36"/>
  <c r="AF253" i="36"/>
  <c r="DB256" i="36"/>
  <c r="CI257" i="36"/>
  <c r="DB259" i="36"/>
  <c r="FN145" i="36"/>
  <c r="BI283" i="36"/>
  <c r="FN171" i="36"/>
  <c r="BI302" i="36"/>
  <c r="GU356" i="36"/>
  <c r="GU360" i="36"/>
  <c r="BT379" i="36"/>
  <c r="FJ212" i="36"/>
  <c r="FS144" i="36"/>
  <c r="DE190" i="36"/>
  <c r="DV197" i="36"/>
  <c r="FS156" i="36"/>
  <c r="BS200" i="36"/>
  <c r="DV206" i="36"/>
  <c r="AF231" i="36"/>
  <c r="CI234" i="36"/>
  <c r="EA413" i="36"/>
  <c r="D209" i="36"/>
  <c r="DB254" i="36"/>
  <c r="BI281" i="36"/>
  <c r="FN154" i="36"/>
  <c r="P356" i="36"/>
  <c r="FJ184" i="36"/>
  <c r="BC358" i="36"/>
  <c r="BC359" i="36"/>
  <c r="BC368" i="36"/>
  <c r="HC252" i="36"/>
  <c r="HZ244" i="36"/>
  <c r="DB245" i="36"/>
  <c r="EA425" i="36"/>
  <c r="HZ254" i="36"/>
  <c r="EA427" i="36"/>
  <c r="FN144" i="36"/>
  <c r="BI276" i="36"/>
  <c r="FN152" i="36"/>
  <c r="BI288" i="36"/>
  <c r="FN168" i="36"/>
  <c r="FJ216" i="36"/>
  <c r="DE187" i="36"/>
  <c r="AD189" i="36"/>
  <c r="DE191" i="36"/>
  <c r="AD194" i="36"/>
  <c r="DV196" i="36"/>
  <c r="CR209" i="36"/>
  <c r="AF227" i="36"/>
  <c r="CI230" i="36"/>
  <c r="D192" i="36"/>
  <c r="HZ239" i="36"/>
  <c r="AF246" i="36"/>
  <c r="DB250" i="36"/>
  <c r="BI274" i="36"/>
  <c r="FN147" i="36"/>
  <c r="P357" i="36"/>
  <c r="BT359" i="36"/>
  <c r="BT370" i="36"/>
  <c r="HC230" i="36"/>
  <c r="FJ195" i="36"/>
  <c r="GU367" i="36"/>
  <c r="P371" i="36"/>
  <c r="BC374" i="36"/>
  <c r="BC381" i="36"/>
  <c r="FJ210" i="36"/>
  <c r="P384" i="36"/>
  <c r="BA406" i="36"/>
  <c r="BA407" i="36"/>
  <c r="BA411" i="36"/>
  <c r="BA422" i="36"/>
  <c r="GS228" i="36"/>
  <c r="EH487" i="36"/>
  <c r="CT490" i="36"/>
  <c r="EH495" i="36"/>
  <c r="CT502" i="36"/>
  <c r="D231" i="36"/>
  <c r="EC497" i="36"/>
  <c r="GI497" i="36"/>
  <c r="EC507" i="36"/>
  <c r="GI507" i="36"/>
  <c r="FJ206" i="36"/>
  <c r="BT381" i="36"/>
  <c r="BT385" i="36"/>
  <c r="BT386" i="36"/>
  <c r="BT388" i="36"/>
  <c r="CQ398" i="36"/>
  <c r="CQ409" i="36"/>
  <c r="CQ416" i="36"/>
  <c r="CQ417" i="36"/>
  <c r="CQ423" i="36"/>
  <c r="EH484" i="36"/>
  <c r="EH485" i="36"/>
  <c r="BP443" i="36"/>
  <c r="BP447" i="36"/>
  <c r="CT493" i="36"/>
  <c r="CT498" i="36"/>
  <c r="H67" i="36"/>
  <c r="GI498" i="36"/>
  <c r="EC512" i="36"/>
  <c r="GI516" i="36"/>
  <c r="GX226" i="36"/>
  <c r="N529" i="36"/>
  <c r="GN230" i="36"/>
  <c r="BC382" i="36"/>
  <c r="FJ211" i="36"/>
  <c r="BT384" i="36"/>
  <c r="CQ399" i="36"/>
  <c r="CQ402" i="36"/>
  <c r="BA430" i="36"/>
  <c r="BP459" i="36"/>
  <c r="J461" i="36"/>
  <c r="J465" i="36"/>
  <c r="CT510" i="36"/>
  <c r="J468" i="36"/>
  <c r="CT514" i="36"/>
  <c r="J472" i="36"/>
  <c r="EH515" i="36"/>
  <c r="EC485" i="36"/>
  <c r="H62" i="36"/>
  <c r="GI493" i="36"/>
  <c r="HH243" i="36"/>
  <c r="H78" i="36"/>
  <c r="FN169" i="36"/>
  <c r="P358" i="36"/>
  <c r="BC361" i="36"/>
  <c r="BT364" i="36"/>
  <c r="FJ198" i="36"/>
  <c r="GU370" i="36"/>
  <c r="P374" i="36"/>
  <c r="GU379" i="36"/>
  <c r="BC380" i="36"/>
  <c r="FJ209" i="36"/>
  <c r="GU381" i="36"/>
  <c r="GU382" i="36"/>
  <c r="BC387" i="36"/>
  <c r="P388" i="36"/>
  <c r="HC227" i="36"/>
  <c r="CQ403" i="36"/>
  <c r="HC241" i="36"/>
  <c r="BA417" i="36"/>
  <c r="HC253" i="36"/>
  <c r="BA429" i="36"/>
  <c r="GS230" i="36"/>
  <c r="EH488" i="36"/>
  <c r="EH489" i="36"/>
  <c r="GS233" i="36"/>
  <c r="BP448" i="36"/>
  <c r="GS254" i="36"/>
  <c r="D230" i="36"/>
  <c r="H59" i="36"/>
  <c r="HH240" i="36"/>
  <c r="D250" i="36"/>
  <c r="GN227" i="36"/>
  <c r="GX231" i="36"/>
  <c r="N534" i="36"/>
  <c r="GS252" i="36"/>
  <c r="CT512" i="36"/>
  <c r="BP471" i="36"/>
  <c r="H56" i="36"/>
  <c r="H60" i="36"/>
  <c r="H65" i="36"/>
  <c r="H69" i="36"/>
  <c r="H73" i="36"/>
  <c r="H79" i="36"/>
  <c r="H83" i="36"/>
  <c r="GX237" i="36"/>
  <c r="N539" i="36"/>
  <c r="GI239" i="36"/>
  <c r="GN245" i="36"/>
  <c r="AH600" i="36"/>
  <c r="BH601" i="36"/>
  <c r="CG602" i="36"/>
  <c r="D534" i="36"/>
  <c r="GN242" i="36"/>
  <c r="GN251" i="36"/>
  <c r="AH570" i="36"/>
  <c r="BH571" i="36"/>
  <c r="CG572" i="36"/>
  <c r="AH574" i="36"/>
  <c r="BH575" i="36"/>
  <c r="CG576" i="36"/>
  <c r="AH578" i="36"/>
  <c r="BH579" i="36"/>
  <c r="CG581" i="36"/>
  <c r="AH583" i="36"/>
  <c r="BH584" i="36"/>
  <c r="CG585" i="36"/>
  <c r="AH587" i="36"/>
  <c r="BH588" i="36"/>
  <c r="CG589" i="36"/>
  <c r="AH593" i="36"/>
  <c r="BH594" i="36"/>
  <c r="CG595" i="36"/>
  <c r="AH597" i="36"/>
  <c r="BH598" i="36"/>
  <c r="CG599" i="36"/>
  <c r="GN243" i="36"/>
  <c r="GX249" i="36"/>
  <c r="GI250" i="36"/>
  <c r="AH598" i="36"/>
  <c r="BH599" i="36"/>
  <c r="CG600" i="36"/>
  <c r="GS237" i="36"/>
  <c r="EH497" i="36"/>
  <c r="BP456" i="36"/>
  <c r="CT501" i="36"/>
  <c r="J466" i="36"/>
  <c r="GS253" i="36"/>
  <c r="EH513" i="36"/>
  <c r="HH229" i="36"/>
  <c r="HH233" i="36"/>
  <c r="HH238" i="36"/>
  <c r="HH242" i="36"/>
  <c r="HH246" i="36"/>
  <c r="HH252" i="36"/>
  <c r="HH256" i="36"/>
  <c r="GX227" i="36"/>
  <c r="D529" i="36"/>
  <c r="N532" i="36"/>
  <c r="GI233" i="36"/>
  <c r="N536" i="36"/>
  <c r="D539" i="36"/>
  <c r="GX239" i="36"/>
  <c r="N542" i="36"/>
  <c r="GI242" i="36"/>
  <c r="N551" i="36"/>
  <c r="GI251" i="36"/>
  <c r="AH599" i="36"/>
  <c r="BH600" i="36"/>
  <c r="CG601" i="36"/>
  <c r="N556" i="36"/>
  <c r="GN255" i="36"/>
  <c r="D559" i="36"/>
  <c r="AH603" i="36"/>
  <c r="BR603" i="36"/>
  <c r="AH42" i="36"/>
  <c r="EE44" i="36"/>
  <c r="AO42" i="36"/>
  <c r="MW42" i="36"/>
  <c r="AO43" i="36"/>
  <c r="JQ43" i="36"/>
  <c r="FY85" i="36"/>
  <c r="HW85" i="36"/>
  <c r="IU85" i="36"/>
  <c r="JS85" i="36"/>
  <c r="KT43" i="36"/>
  <c r="CZ85" i="36"/>
  <c r="FC344" i="36"/>
  <c r="HG344" i="36"/>
  <c r="Z257" i="36"/>
  <c r="FA257" i="36"/>
  <c r="II301" i="36"/>
  <c r="T257" i="36"/>
  <c r="FW257" i="36"/>
  <c r="FX344" i="36"/>
  <c r="IB344" i="36"/>
  <c r="AF516" i="36"/>
  <c r="BD516" i="36"/>
  <c r="CB516" i="36"/>
  <c r="AR515" i="36"/>
  <c r="BP515" i="36"/>
  <c r="CN515" i="36"/>
  <c r="AJ558" i="36"/>
  <c r="BH558" i="36"/>
  <c r="CF558" i="36"/>
  <c r="DD558" i="36"/>
  <c r="GD558" i="36"/>
  <c r="DV558" i="36"/>
  <c r="CX102" i="36"/>
  <c r="DK235" i="36"/>
  <c r="DZ40" i="36"/>
  <c r="NC16" i="36"/>
  <c r="FI147" i="36"/>
  <c r="GO16" i="36"/>
  <c r="DZ14" i="36"/>
  <c r="HH16" i="36"/>
  <c r="FI164" i="36"/>
  <c r="GO12" i="36"/>
  <c r="KI12" i="36"/>
  <c r="OH13" i="36"/>
  <c r="BO14" i="36"/>
  <c r="CS101" i="36"/>
  <c r="GO15" i="36"/>
  <c r="CF16" i="36"/>
  <c r="DZ18" i="36"/>
  <c r="KI20" i="36"/>
  <c r="DP239" i="36"/>
  <c r="OH24" i="36"/>
  <c r="FI154" i="36"/>
  <c r="PA26" i="36"/>
  <c r="BO29" i="36"/>
  <c r="AC31" i="36"/>
  <c r="ML41" i="36"/>
  <c r="DZ42" i="36"/>
  <c r="GO42" i="36"/>
  <c r="EZ58" i="36"/>
  <c r="BS185" i="36"/>
  <c r="DK226" i="36"/>
  <c r="OH11" i="36"/>
  <c r="PR11" i="36"/>
  <c r="OH22" i="36"/>
  <c r="HH23" i="36"/>
  <c r="DK241" i="36"/>
  <c r="OH26" i="36"/>
  <c r="ML27" i="36"/>
  <c r="PA29" i="36"/>
  <c r="CX120" i="36"/>
  <c r="DI34" i="36"/>
  <c r="PA34" i="36"/>
  <c r="DI36" i="36"/>
  <c r="KI40" i="36"/>
  <c r="CF41" i="36"/>
  <c r="PA42" i="36"/>
  <c r="AU97" i="36"/>
  <c r="GF97" i="36"/>
  <c r="AU104" i="36"/>
  <c r="CI105" i="36"/>
  <c r="CD122" i="36"/>
  <c r="CD130" i="36"/>
  <c r="D160" i="36"/>
  <c r="DE185" i="36"/>
  <c r="BO15" i="36"/>
  <c r="OH17" i="36"/>
  <c r="AV29" i="36"/>
  <c r="FI159" i="36"/>
  <c r="KI31" i="36"/>
  <c r="GO35" i="36"/>
  <c r="AV37" i="36"/>
  <c r="AC38" i="36"/>
  <c r="CF39" i="36"/>
  <c r="CS126" i="36"/>
  <c r="GU155" i="36"/>
  <c r="GU165" i="36"/>
  <c r="GU173" i="36"/>
  <c r="ML13" i="36"/>
  <c r="DI15" i="36"/>
  <c r="BO16" i="36"/>
  <c r="DP233" i="36"/>
  <c r="AV23" i="36"/>
  <c r="BO26" i="36"/>
  <c r="DP241" i="36"/>
  <c r="CS113" i="36"/>
  <c r="GO29" i="36"/>
  <c r="PR36" i="36"/>
  <c r="AC44" i="36"/>
  <c r="EZ54" i="36"/>
  <c r="D148" i="36"/>
  <c r="CI121" i="36"/>
  <c r="CI125" i="36"/>
  <c r="GF128" i="36"/>
  <c r="CR188" i="36"/>
  <c r="FS151" i="36"/>
  <c r="DV198" i="36"/>
  <c r="DV202" i="36"/>
  <c r="DE206" i="36"/>
  <c r="CR210" i="36"/>
  <c r="DB228" i="36"/>
  <c r="AF241" i="36"/>
  <c r="CI246" i="36"/>
  <c r="BS209" i="36"/>
  <c r="DB249" i="36"/>
  <c r="DB255" i="36"/>
  <c r="DV190" i="36"/>
  <c r="AD200" i="36"/>
  <c r="CR208" i="36"/>
  <c r="AD212" i="36"/>
  <c r="D183" i="36"/>
  <c r="CI227" i="36"/>
  <c r="EA403" i="36"/>
  <c r="DB242" i="36"/>
  <c r="AF243" i="36"/>
  <c r="AF249" i="36"/>
  <c r="AV141" i="36"/>
  <c r="EZ67" i="36"/>
  <c r="EZ71" i="36"/>
  <c r="EZ77" i="36"/>
  <c r="DE201" i="36"/>
  <c r="AD202" i="36"/>
  <c r="DB234" i="36"/>
  <c r="EA409" i="36"/>
  <c r="CI238" i="36"/>
  <c r="CI254" i="36"/>
  <c r="D214" i="36"/>
  <c r="D216" i="36"/>
  <c r="FN159" i="36"/>
  <c r="CQ422" i="36"/>
  <c r="DE186" i="36"/>
  <c r="FS152" i="36"/>
  <c r="DV201" i="36"/>
  <c r="DV210" i="36"/>
  <c r="AF242" i="36"/>
  <c r="HZ253" i="36"/>
  <c r="DB257" i="36"/>
  <c r="BC355" i="36"/>
  <c r="AF244" i="36"/>
  <c r="CI252" i="36"/>
  <c r="BI294" i="36"/>
  <c r="BI297" i="36"/>
  <c r="FN173" i="36"/>
  <c r="DV200" i="36"/>
  <c r="EA398" i="36"/>
  <c r="D195" i="36"/>
  <c r="BI286" i="36"/>
  <c r="BC360" i="36"/>
  <c r="P364" i="36"/>
  <c r="P381" i="36"/>
  <c r="BA399" i="36"/>
  <c r="HC234" i="36"/>
  <c r="CQ410" i="36"/>
  <c r="BC366" i="36"/>
  <c r="BT369" i="36"/>
  <c r="FJ203" i="36"/>
  <c r="HC239" i="36"/>
  <c r="CT504" i="36"/>
  <c r="BK416" i="36"/>
  <c r="HC245" i="36"/>
  <c r="BA425" i="36"/>
  <c r="HC254" i="36"/>
  <c r="EC488" i="36"/>
  <c r="GI512" i="36"/>
  <c r="GX228" i="36"/>
  <c r="FJ207" i="36"/>
  <c r="CT507" i="36"/>
  <c r="EH510" i="36"/>
  <c r="EH514" i="36"/>
  <c r="EC493" i="36"/>
  <c r="D243" i="36"/>
  <c r="H72" i="36"/>
  <c r="BT356" i="36"/>
  <c r="GU362" i="36"/>
  <c r="P366" i="36"/>
  <c r="BA403" i="36"/>
  <c r="HC233" i="36"/>
  <c r="CQ425" i="36"/>
  <c r="BK429" i="36"/>
  <c r="BK430" i="36"/>
  <c r="HH230" i="36"/>
  <c r="GI227" i="36"/>
  <c r="BP473" i="36"/>
  <c r="GI486" i="36"/>
  <c r="GI499" i="36"/>
  <c r="GI509" i="36"/>
  <c r="EC517" i="36"/>
  <c r="GN229" i="36"/>
  <c r="GN232" i="36"/>
  <c r="N547" i="36"/>
  <c r="AX600" i="36"/>
  <c r="X603" i="36"/>
  <c r="GX235" i="36"/>
  <c r="GX241" i="36"/>
  <c r="X573" i="36"/>
  <c r="X577" i="36"/>
  <c r="BR581" i="36"/>
  <c r="BR585" i="36"/>
  <c r="AX587" i="36"/>
  <c r="X590" i="36"/>
  <c r="X596" i="36"/>
  <c r="BR599" i="36"/>
  <c r="N531" i="36"/>
  <c r="N535" i="36"/>
  <c r="D542" i="36"/>
  <c r="GI245" i="36"/>
  <c r="GI249" i="36"/>
  <c r="BR600" i="36"/>
  <c r="EH491" i="36"/>
  <c r="GS245" i="36"/>
  <c r="CT509" i="36"/>
  <c r="EC487" i="36"/>
  <c r="D233" i="36"/>
  <c r="EC496" i="36"/>
  <c r="D242" i="36"/>
  <c r="D246" i="36"/>
  <c r="D252" i="36"/>
  <c r="EC510" i="36"/>
  <c r="EC514" i="36"/>
  <c r="D527" i="36"/>
  <c r="GN234" i="36"/>
  <c r="GN240" i="36"/>
  <c r="D547" i="36"/>
  <c r="X602" i="36"/>
  <c r="GX255" i="36"/>
  <c r="N558" i="36"/>
  <c r="GI255" i="36"/>
  <c r="CG603" i="36"/>
  <c r="IY44" i="36"/>
  <c r="LF43" i="36"/>
  <c r="IS43" i="36"/>
  <c r="MW43" i="36"/>
  <c r="HK85" i="36"/>
  <c r="CL215" i="36"/>
  <c r="BG214" i="36"/>
  <c r="HN301" i="36"/>
  <c r="EV344" i="36"/>
  <c r="GZ344" i="36"/>
  <c r="HU301" i="36"/>
  <c r="CE387" i="36"/>
  <c r="AR516" i="36"/>
  <c r="AF515" i="36"/>
  <c r="X558" i="36"/>
  <c r="CR558" i="36"/>
  <c r="GP558" i="36"/>
  <c r="NC27" i="36"/>
  <c r="PA43" i="36"/>
  <c r="CS97" i="36"/>
  <c r="NC11" i="36"/>
  <c r="OH14" i="36"/>
  <c r="PR16" i="36"/>
  <c r="CF18" i="36"/>
  <c r="CS105" i="36"/>
  <c r="GO19" i="36"/>
  <c r="DZ36" i="36"/>
  <c r="HH38" i="36"/>
  <c r="DP232" i="36"/>
  <c r="ML19" i="36"/>
  <c r="OH15" i="36"/>
  <c r="CF19" i="36"/>
  <c r="ML42" i="36"/>
  <c r="DZ15" i="36"/>
  <c r="CX97" i="36"/>
  <c r="DP231" i="36"/>
  <c r="ML18" i="36"/>
  <c r="AC19" i="36"/>
  <c r="PR34" i="36"/>
  <c r="PR38" i="36"/>
  <c r="FI168" i="36"/>
  <c r="OH44" i="36"/>
  <c r="BO11" i="36"/>
  <c r="HH12" i="36"/>
  <c r="AV13" i="36"/>
  <c r="CF13" i="36"/>
  <c r="DP228" i="36"/>
  <c r="GO14" i="36"/>
  <c r="HH15" i="36"/>
  <c r="KI15" i="36"/>
  <c r="DZ17" i="36"/>
  <c r="PA18" i="36"/>
  <c r="BO22" i="36"/>
  <c r="DI22" i="36"/>
  <c r="DI25" i="36"/>
  <c r="AC26" i="36"/>
  <c r="BO28" i="36"/>
  <c r="DP243" i="36"/>
  <c r="OH28" i="36"/>
  <c r="FI158" i="36"/>
  <c r="PR29" i="36"/>
  <c r="NC30" i="36"/>
  <c r="PA30" i="36"/>
  <c r="CX117" i="36"/>
  <c r="DK246" i="36"/>
  <c r="KI34" i="36"/>
  <c r="KI35" i="36"/>
  <c r="DK251" i="36"/>
  <c r="OH36" i="36"/>
  <c r="DP252" i="36"/>
  <c r="ML37" i="36"/>
  <c r="PR37" i="36"/>
  <c r="KI39" i="36"/>
  <c r="OH39" i="36"/>
  <c r="FI170" i="36"/>
  <c r="PR41" i="36"/>
  <c r="AC43" i="36"/>
  <c r="PR43" i="36"/>
  <c r="AV167" i="36"/>
  <c r="AU120" i="36"/>
  <c r="AU122" i="36"/>
  <c r="AU124" i="36"/>
  <c r="AU126" i="36"/>
  <c r="AU128" i="36"/>
  <c r="AU130" i="36"/>
  <c r="GU154" i="36"/>
  <c r="GU158" i="36"/>
  <c r="GU164" i="36"/>
  <c r="GU168" i="36"/>
  <c r="GU172" i="36"/>
  <c r="CX98" i="36"/>
  <c r="BO12" i="36"/>
  <c r="ML12" i="36"/>
  <c r="PR12" i="36"/>
  <c r="CX99" i="36"/>
  <c r="HH14" i="36"/>
  <c r="AC15" i="36"/>
  <c r="CF15" i="36"/>
  <c r="FI144" i="36"/>
  <c r="DZ16" i="36"/>
  <c r="DK231" i="36"/>
  <c r="DK232" i="36"/>
  <c r="KI18" i="36"/>
  <c r="DI19" i="36"/>
  <c r="DK234" i="36"/>
  <c r="AV20" i="36"/>
  <c r="NC20" i="36"/>
  <c r="FI151" i="36"/>
  <c r="PR22" i="36"/>
  <c r="DP238" i="36"/>
  <c r="ML23" i="36"/>
  <c r="PR23" i="36"/>
  <c r="NC24" i="36"/>
  <c r="PA25" i="36"/>
  <c r="CF26" i="36"/>
  <c r="FI156" i="36"/>
  <c r="CS114" i="36"/>
  <c r="PR28" i="36"/>
  <c r="CS115" i="36"/>
  <c r="DI31" i="36"/>
  <c r="GO34" i="36"/>
  <c r="ML35" i="36"/>
  <c r="ML38" i="36"/>
  <c r="AV39" i="36"/>
  <c r="DI40" i="36"/>
  <c r="FI169" i="36"/>
  <c r="KI41" i="36"/>
  <c r="CS128" i="36"/>
  <c r="CS130" i="36"/>
  <c r="EZ55" i="36"/>
  <c r="EZ59" i="36"/>
  <c r="EZ63" i="36"/>
  <c r="EZ85" i="36"/>
  <c r="EZ87" i="36"/>
  <c r="CI97" i="36"/>
  <c r="AU101" i="36"/>
  <c r="CI102" i="36"/>
  <c r="GF103" i="36"/>
  <c r="AU105" i="36"/>
  <c r="CI106" i="36"/>
  <c r="CD121" i="36"/>
  <c r="CD125" i="36"/>
  <c r="CD129" i="36"/>
  <c r="D145" i="36"/>
  <c r="D158" i="36"/>
  <c r="D168" i="36"/>
  <c r="FI145" i="36"/>
  <c r="AC18" i="36"/>
  <c r="DP234" i="36"/>
  <c r="PR19" i="36"/>
  <c r="CX108" i="36"/>
  <c r="GO22" i="36"/>
  <c r="CF23" i="36"/>
  <c r="GO24" i="36"/>
  <c r="DP240" i="36"/>
  <c r="PA27" i="36"/>
  <c r="ML29" i="36"/>
  <c r="CX121" i="36"/>
  <c r="CF35" i="36"/>
  <c r="DZ35" i="36"/>
  <c r="CS122" i="36"/>
  <c r="HH36" i="36"/>
  <c r="CX124" i="36"/>
  <c r="FI167" i="36"/>
  <c r="DP255" i="36"/>
  <c r="CS127" i="36"/>
  <c r="BO41" i="36"/>
  <c r="BO42" i="36"/>
  <c r="KI42" i="36"/>
  <c r="CF43" i="36"/>
  <c r="GO43" i="36"/>
  <c r="ML43" i="36"/>
  <c r="DK259" i="36"/>
  <c r="AV163" i="36"/>
  <c r="AV165" i="36"/>
  <c r="AV169" i="36"/>
  <c r="GF108" i="36"/>
  <c r="GF110" i="36"/>
  <c r="GF112" i="36"/>
  <c r="GF114" i="36"/>
  <c r="GF116" i="36"/>
  <c r="BS183" i="36"/>
  <c r="DZ12" i="36"/>
  <c r="CS99" i="36"/>
  <c r="DK229" i="36"/>
  <c r="FI149" i="36"/>
  <c r="PR20" i="36"/>
  <c r="DZ24" i="36"/>
  <c r="FI153" i="36"/>
  <c r="PA24" i="36"/>
  <c r="AC28" i="36"/>
  <c r="DI28" i="36"/>
  <c r="DK243" i="36"/>
  <c r="CX115" i="36"/>
  <c r="CF29" i="36"/>
  <c r="DZ29" i="36"/>
  <c r="HH30" i="36"/>
  <c r="CF34" i="36"/>
  <c r="ML34" i="36"/>
  <c r="OH34" i="36"/>
  <c r="DK250" i="36"/>
  <c r="CX122" i="36"/>
  <c r="DZ37" i="36"/>
  <c r="CF38" i="36"/>
  <c r="AC40" i="36"/>
  <c r="PR40" i="36"/>
  <c r="CS129" i="36"/>
  <c r="CX130" i="36"/>
  <c r="HH44" i="36"/>
  <c r="AV164" i="36"/>
  <c r="AV168" i="36"/>
  <c r="AU99" i="36"/>
  <c r="GF99" i="36"/>
  <c r="D142" i="36"/>
  <c r="D151" i="36"/>
  <c r="D155" i="36"/>
  <c r="D165" i="36"/>
  <c r="D173" i="36"/>
  <c r="CD108" i="36"/>
  <c r="CD109" i="36"/>
  <c r="CD110" i="36"/>
  <c r="CD111" i="36"/>
  <c r="CD112" i="36"/>
  <c r="CD113" i="36"/>
  <c r="CD114" i="36"/>
  <c r="CD115" i="36"/>
  <c r="CD116" i="36"/>
  <c r="CD117" i="36"/>
  <c r="CI120" i="36"/>
  <c r="GF123" i="36"/>
  <c r="CI124" i="36"/>
  <c r="GF127" i="36"/>
  <c r="CI128" i="36"/>
  <c r="AD183" i="36"/>
  <c r="FS140" i="36"/>
  <c r="BS184" i="36"/>
  <c r="BS186" i="36"/>
  <c r="FS143" i="36"/>
  <c r="DV191" i="36"/>
  <c r="FS149" i="36"/>
  <c r="CR194" i="36"/>
  <c r="AD195" i="36"/>
  <c r="BS197" i="36"/>
  <c r="FS154" i="36"/>
  <c r="BS198" i="36"/>
  <c r="AD199" i="36"/>
  <c r="BS201" i="36"/>
  <c r="FS158" i="36"/>
  <c r="BS202" i="36"/>
  <c r="AD203" i="36"/>
  <c r="DE210" i="36"/>
  <c r="AF226" i="36"/>
  <c r="DB230" i="36"/>
  <c r="EA404" i="36"/>
  <c r="HZ233" i="36"/>
  <c r="DB235" i="36"/>
  <c r="HZ237" i="36"/>
  <c r="D200" i="36"/>
  <c r="HZ246" i="36"/>
  <c r="EA426" i="36"/>
  <c r="HZ256" i="36"/>
  <c r="DV184" i="36"/>
  <c r="BS188" i="36"/>
  <c r="DE192" i="36"/>
  <c r="CR196" i="36"/>
  <c r="FS157" i="36"/>
  <c r="DV203" i="36"/>
  <c r="FS163" i="36"/>
  <c r="BS213" i="36"/>
  <c r="DE215" i="36"/>
  <c r="DE216" i="36"/>
  <c r="HZ227" i="36"/>
  <c r="AF229" i="36"/>
  <c r="D187" i="36"/>
  <c r="CI231" i="36"/>
  <c r="EA407" i="36"/>
  <c r="AF237" i="36"/>
  <c r="DB241" i="36"/>
  <c r="EA415" i="36"/>
  <c r="D208" i="36"/>
  <c r="AD191" i="36"/>
  <c r="DV192" i="36"/>
  <c r="BS195" i="36"/>
  <c r="AD197" i="36"/>
  <c r="DE209" i="36"/>
  <c r="FS169" i="36"/>
  <c r="CR214" i="36"/>
  <c r="DV215" i="36"/>
  <c r="CI229" i="36"/>
  <c r="AF234" i="36"/>
  <c r="BI293" i="36"/>
  <c r="AV144" i="36"/>
  <c r="AV148" i="36"/>
  <c r="EZ66" i="36"/>
  <c r="EZ70" i="36"/>
  <c r="EZ74" i="36"/>
  <c r="EZ80" i="36"/>
  <c r="EZ84" i="36"/>
  <c r="BS194" i="36"/>
  <c r="DE199" i="36"/>
  <c r="FS159" i="36"/>
  <c r="BS206" i="36"/>
  <c r="DV208" i="36"/>
  <c r="DV212" i="36"/>
  <c r="HZ226" i="36"/>
  <c r="D189" i="36"/>
  <c r="CI240" i="36"/>
  <c r="DB253" i="36"/>
  <c r="FN141" i="36"/>
  <c r="BI277" i="36"/>
  <c r="FN155" i="36"/>
  <c r="BI287" i="36"/>
  <c r="FN164" i="36"/>
  <c r="FN167" i="36"/>
  <c r="P355" i="36"/>
  <c r="P359" i="36"/>
  <c r="BT362" i="36"/>
  <c r="BT367" i="36"/>
  <c r="GU368" i="36"/>
  <c r="BT371" i="36"/>
  <c r="GU372" i="36"/>
  <c r="BT375" i="36"/>
  <c r="FJ208" i="36"/>
  <c r="BC383" i="36"/>
  <c r="FJ215" i="36"/>
  <c r="BC388" i="36"/>
  <c r="CQ405" i="36"/>
  <c r="HC240" i="36"/>
  <c r="BS190" i="36"/>
  <c r="CR191" i="36"/>
  <c r="CR195" i="36"/>
  <c r="CR203" i="36"/>
  <c r="CI226" i="36"/>
  <c r="D188" i="36"/>
  <c r="DB233" i="36"/>
  <c r="HZ243" i="36"/>
  <c r="EA423" i="36"/>
  <c r="CI255" i="36"/>
  <c r="AF258" i="36"/>
  <c r="HZ259" i="36"/>
  <c r="BI271" i="36"/>
  <c r="FN142" i="36"/>
  <c r="BI275" i="36"/>
  <c r="FN146" i="36"/>
  <c r="BI285" i="36"/>
  <c r="FN158" i="36"/>
  <c r="BI301" i="36"/>
  <c r="FJ183" i="36"/>
  <c r="BC363" i="36"/>
  <c r="FJ192" i="36"/>
  <c r="FJ201" i="36"/>
  <c r="GU373" i="36"/>
  <c r="BT378" i="36"/>
  <c r="HC235" i="36"/>
  <c r="BK414" i="36"/>
  <c r="AF245" i="36"/>
  <c r="DB246" i="36"/>
  <c r="D210" i="36"/>
  <c r="AF257" i="36"/>
  <c r="FN148" i="36"/>
  <c r="FN151" i="36"/>
  <c r="BI284" i="36"/>
  <c r="FN163" i="36"/>
  <c r="BT357" i="36"/>
  <c r="GU359" i="36"/>
  <c r="FJ189" i="36"/>
  <c r="GU361" i="36"/>
  <c r="CQ400" i="36"/>
  <c r="BA412" i="36"/>
  <c r="DV207" i="36"/>
  <c r="FS166" i="36"/>
  <c r="BS210" i="36"/>
  <c r="D184" i="36"/>
  <c r="DB229" i="36"/>
  <c r="EA406" i="36"/>
  <c r="AF238" i="36"/>
  <c r="CI241" i="36"/>
  <c r="D203" i="36"/>
  <c r="AF254" i="36"/>
  <c r="HZ255" i="36"/>
  <c r="CI258" i="36"/>
  <c r="BI278" i="36"/>
  <c r="BI280" i="36"/>
  <c r="BI299" i="36"/>
  <c r="BT355" i="36"/>
  <c r="FJ185" i="36"/>
  <c r="P369" i="36"/>
  <c r="CQ418" i="36"/>
  <c r="BC362" i="36"/>
  <c r="FJ199" i="36"/>
  <c r="GU371" i="36"/>
  <c r="P375" i="36"/>
  <c r="P383" i="36"/>
  <c r="P387" i="36"/>
  <c r="BA401" i="36"/>
  <c r="BK404" i="36"/>
  <c r="BA410" i="36"/>
  <c r="BA418" i="36"/>
  <c r="BA421" i="36"/>
  <c r="HC251" i="36"/>
  <c r="BK423" i="36"/>
  <c r="J444" i="36"/>
  <c r="J445" i="36"/>
  <c r="BP445" i="36"/>
  <c r="BP446" i="36"/>
  <c r="EH490" i="36"/>
  <c r="J453" i="36"/>
  <c r="J455" i="36"/>
  <c r="GS243" i="36"/>
  <c r="BP458" i="36"/>
  <c r="EH508" i="36"/>
  <c r="CT517" i="36"/>
  <c r="D227" i="36"/>
  <c r="HH235" i="36"/>
  <c r="EC501" i="36"/>
  <c r="GI501" i="36"/>
  <c r="D249" i="36"/>
  <c r="EC511" i="36"/>
  <c r="GI511" i="36"/>
  <c r="CQ411" i="36"/>
  <c r="BK421" i="36"/>
  <c r="BK428" i="36"/>
  <c r="J442" i="36"/>
  <c r="CT485" i="36"/>
  <c r="BP449" i="36"/>
  <c r="GS239" i="36"/>
  <c r="BP454" i="36"/>
  <c r="J473" i="36"/>
  <c r="CT516" i="36"/>
  <c r="EC484" i="36"/>
  <c r="GI484" i="36"/>
  <c r="H71" i="36"/>
  <c r="GI502" i="36"/>
  <c r="GI508" i="36"/>
  <c r="GN228" i="36"/>
  <c r="GI232" i="36"/>
  <c r="BA400" i="36"/>
  <c r="BK413" i="36"/>
  <c r="BA415" i="36"/>
  <c r="BK425" i="36"/>
  <c r="BA427" i="36"/>
  <c r="BA431" i="36"/>
  <c r="J441" i="36"/>
  <c r="BP442" i="36"/>
  <c r="GS232" i="36"/>
  <c r="GS234" i="36"/>
  <c r="J450" i="36"/>
  <c r="EC489" i="36"/>
  <c r="HH239" i="36"/>
  <c r="HH253" i="36"/>
  <c r="H86" i="36"/>
  <c r="FN165" i="36"/>
  <c r="FJ186" i="36"/>
  <c r="GU358" i="36"/>
  <c r="P362" i="36"/>
  <c r="BT368" i="36"/>
  <c r="FJ202" i="36"/>
  <c r="GU374" i="36"/>
  <c r="P378" i="36"/>
  <c r="GU378" i="36"/>
  <c r="P386" i="36"/>
  <c r="BK398" i="36"/>
  <c r="HC228" i="36"/>
  <c r="BA404" i="36"/>
  <c r="HC238" i="36"/>
  <c r="CQ412" i="36"/>
  <c r="HC246" i="36"/>
  <c r="HC250" i="36"/>
  <c r="CQ424" i="36"/>
  <c r="GS229" i="36"/>
  <c r="J446" i="36"/>
  <c r="CT489" i="36"/>
  <c r="CT499" i="36"/>
  <c r="GS242" i="36"/>
  <c r="GS244" i="36"/>
  <c r="J460" i="36"/>
  <c r="GS251" i="36"/>
  <c r="D226" i="36"/>
  <c r="H55" i="36"/>
  <c r="HH234" i="36"/>
  <c r="D244" i="36"/>
  <c r="HH254" i="36"/>
  <c r="J469" i="36"/>
  <c r="GS256" i="36"/>
  <c r="BP474" i="36"/>
  <c r="D228" i="36"/>
  <c r="EC486" i="36"/>
  <c r="D232" i="36"/>
  <c r="EC490" i="36"/>
  <c r="D237" i="36"/>
  <c r="EC495" i="36"/>
  <c r="D241" i="36"/>
  <c r="EC499" i="36"/>
  <c r="D245" i="36"/>
  <c r="EC503" i="36"/>
  <c r="D251" i="36"/>
  <c r="EC509" i="36"/>
  <c r="D255" i="36"/>
  <c r="EC513" i="36"/>
  <c r="D531" i="36"/>
  <c r="GN235" i="36"/>
  <c r="D540" i="36"/>
  <c r="GX240" i="36"/>
  <c r="N543" i="36"/>
  <c r="GI243" i="36"/>
  <c r="N552" i="36"/>
  <c r="GI252" i="36"/>
  <c r="BR571" i="36"/>
  <c r="X572" i="36"/>
  <c r="AX573" i="36"/>
  <c r="BR575" i="36"/>
  <c r="X576" i="36"/>
  <c r="AX577" i="36"/>
  <c r="BR579" i="36"/>
  <c r="X581" i="36"/>
  <c r="AX582" i="36"/>
  <c r="BR584" i="36"/>
  <c r="X585" i="36"/>
  <c r="AX586" i="36"/>
  <c r="BR588" i="36"/>
  <c r="X589" i="36"/>
  <c r="AX590" i="36"/>
  <c r="BR594" i="36"/>
  <c r="X595" i="36"/>
  <c r="AX596" i="36"/>
  <c r="BR598" i="36"/>
  <c r="X599" i="36"/>
  <c r="GI234" i="36"/>
  <c r="N540" i="36"/>
  <c r="GI240" i="36"/>
  <c r="GN246" i="36"/>
  <c r="AH601" i="36"/>
  <c r="BH602" i="36"/>
  <c r="GX238" i="36"/>
  <c r="N541" i="36"/>
  <c r="GI241" i="36"/>
  <c r="GN249" i="36"/>
  <c r="D551" i="36"/>
  <c r="GX251" i="36"/>
  <c r="N554" i="36"/>
  <c r="X570" i="36"/>
  <c r="AX571" i="36"/>
  <c r="BR573" i="36"/>
  <c r="X574" i="36"/>
  <c r="AX575" i="36"/>
  <c r="BR577" i="36"/>
  <c r="X578" i="36"/>
  <c r="AX579" i="36"/>
  <c r="BR582" i="36"/>
  <c r="X583" i="36"/>
  <c r="AX584" i="36"/>
  <c r="BR586" i="36"/>
  <c r="X587" i="36"/>
  <c r="AX588" i="36"/>
  <c r="BR590" i="36"/>
  <c r="X593" i="36"/>
  <c r="AX594" i="36"/>
  <c r="BR596" i="36"/>
  <c r="X597" i="36"/>
  <c r="AH602" i="36"/>
  <c r="BH603" i="36"/>
  <c r="CT491" i="36"/>
  <c r="J454" i="36"/>
  <c r="GS241" i="36"/>
  <c r="EH501" i="36"/>
  <c r="BP460" i="36"/>
  <c r="J470" i="36"/>
  <c r="GS257" i="36"/>
  <c r="H57" i="36"/>
  <c r="H61" i="36"/>
  <c r="H66" i="36"/>
  <c r="H70" i="36"/>
  <c r="H74" i="36"/>
  <c r="H80" i="36"/>
  <c r="H84" i="36"/>
  <c r="GI226" i="36"/>
  <c r="GX229" i="36"/>
  <c r="D543" i="36"/>
  <c r="GX243" i="36"/>
  <c r="N546" i="36"/>
  <c r="GI246" i="36"/>
  <c r="D552" i="36"/>
  <c r="GX252" i="36"/>
  <c r="N555" i="36"/>
  <c r="BR570" i="36"/>
  <c r="X571" i="36"/>
  <c r="AX572" i="36"/>
  <c r="BR574" i="36"/>
  <c r="X575" i="36"/>
  <c r="AX576" i="36"/>
  <c r="BR578" i="36"/>
  <c r="X579" i="36"/>
  <c r="AX581" i="36"/>
  <c r="BR583" i="36"/>
  <c r="X584" i="36"/>
  <c r="AX585" i="36"/>
  <c r="BR587" i="36"/>
  <c r="X588" i="36"/>
  <c r="AX589" i="36"/>
  <c r="BR593" i="36"/>
  <c r="X594" i="36"/>
  <c r="AX595" i="36"/>
  <c r="BR597" i="36"/>
  <c r="X598" i="36"/>
  <c r="GN254" i="36"/>
  <c r="GI256" i="36"/>
  <c r="N560" i="36"/>
  <c r="GX256" i="36"/>
  <c r="D558" i="36"/>
  <c r="DT44" i="36"/>
  <c r="LU87" i="36"/>
  <c r="EW44" i="36"/>
  <c r="KT44" i="36"/>
  <c r="GE85" i="36"/>
  <c r="HE85" i="36"/>
  <c r="IC85" i="36"/>
  <c r="JA85" i="36"/>
  <c r="IG42" i="36"/>
  <c r="MA87" i="36"/>
  <c r="NN44" i="36"/>
  <c r="R85" i="36"/>
  <c r="DF85" i="36"/>
  <c r="CF216" i="36"/>
  <c r="EO344" i="36"/>
  <c r="GS344" i="36"/>
  <c r="CF215" i="36"/>
  <c r="EU257" i="36"/>
  <c r="FJ344" i="36"/>
  <c r="HN344" i="36"/>
  <c r="BY387" i="36"/>
  <c r="AJ430" i="36"/>
  <c r="AL516" i="36"/>
  <c r="BJ516" i="36"/>
  <c r="CH516" i="36"/>
  <c r="Z515" i="36"/>
  <c r="AX515" i="36"/>
  <c r="BV515" i="36"/>
  <c r="AP558" i="36"/>
  <c r="BN558" i="36"/>
  <c r="CL558" i="36"/>
  <c r="FL558" i="36"/>
  <c r="GJ558" i="36"/>
  <c r="EB558" i="36"/>
  <c r="NC23" i="36"/>
  <c r="AV16" i="36"/>
  <c r="BO35" i="36"/>
  <c r="CX127" i="36"/>
  <c r="HH17" i="36"/>
  <c r="CF11" i="36"/>
  <c r="PR17" i="36"/>
  <c r="DK256" i="36"/>
  <c r="PA15" i="36"/>
  <c r="BO17" i="36"/>
  <c r="CS112" i="36"/>
  <c r="AV38" i="36"/>
  <c r="DP257" i="36"/>
  <c r="NC12" i="36"/>
  <c r="HH13" i="36"/>
  <c r="ML14" i="36"/>
  <c r="BO19" i="36"/>
  <c r="DK237" i="36"/>
  <c r="BO24" i="36"/>
  <c r="PR25" i="36"/>
  <c r="NC26" i="36"/>
  <c r="CX113" i="36"/>
  <c r="DK242" i="36"/>
  <c r="HH28" i="36"/>
  <c r="AV30" i="36"/>
  <c r="DZ31" i="36"/>
  <c r="OH31" i="36"/>
  <c r="OH35" i="36"/>
  <c r="ML36" i="36"/>
  <c r="HH37" i="36"/>
  <c r="NC38" i="36"/>
  <c r="DK255" i="36"/>
  <c r="DP256" i="36"/>
  <c r="EZ62" i="36"/>
  <c r="DI11" i="36"/>
  <c r="AV14" i="36"/>
  <c r="NC15" i="36"/>
  <c r="AV24" i="36"/>
  <c r="KI24" i="36"/>
  <c r="KI25" i="36"/>
  <c r="DP242" i="36"/>
  <c r="PR27" i="36"/>
  <c r="NC28" i="36"/>
  <c r="CF30" i="36"/>
  <c r="FI160" i="36"/>
  <c r="BO34" i="36"/>
  <c r="NC34" i="36"/>
  <c r="AV35" i="36"/>
  <c r="FI165" i="36"/>
  <c r="KI37" i="36"/>
  <c r="DP254" i="36"/>
  <c r="NC39" i="36"/>
  <c r="GO41" i="36"/>
  <c r="AU100" i="36"/>
  <c r="CI101" i="36"/>
  <c r="GF102" i="36"/>
  <c r="GF106" i="36"/>
  <c r="CD126" i="36"/>
  <c r="D143" i="36"/>
  <c r="D152" i="36"/>
  <c r="D170" i="36"/>
  <c r="CF12" i="36"/>
  <c r="OH12" i="36"/>
  <c r="PA14" i="36"/>
  <c r="HH19" i="36"/>
  <c r="AC22" i="36"/>
  <c r="PA23" i="36"/>
  <c r="ML25" i="36"/>
  <c r="ML28" i="36"/>
  <c r="DI30" i="36"/>
  <c r="FI163" i="36"/>
  <c r="AC35" i="36"/>
  <c r="GO36" i="36"/>
  <c r="NC37" i="36"/>
  <c r="DI38" i="36"/>
  <c r="CX125" i="36"/>
  <c r="DZ39" i="36"/>
  <c r="HH40" i="36"/>
  <c r="CX128" i="36"/>
  <c r="FI172" i="36"/>
  <c r="AV152" i="36"/>
  <c r="AV156" i="36"/>
  <c r="CI108" i="36"/>
  <c r="CI110" i="36"/>
  <c r="CI112" i="36"/>
  <c r="CI114" i="36"/>
  <c r="CI116" i="36"/>
  <c r="GU159" i="36"/>
  <c r="GU169" i="36"/>
  <c r="DE184" i="36"/>
  <c r="AV18" i="36"/>
  <c r="DP235" i="36"/>
  <c r="ML20" i="36"/>
  <c r="BO27" i="36"/>
  <c r="CX114" i="36"/>
  <c r="AC29" i="36"/>
  <c r="GO30" i="36"/>
  <c r="AV31" i="36"/>
  <c r="AC36" i="36"/>
  <c r="PR39" i="36"/>
  <c r="GO44" i="36"/>
  <c r="AV155" i="36"/>
  <c r="AV159" i="36"/>
  <c r="D140" i="36"/>
  <c r="D157" i="36"/>
  <c r="D167" i="36"/>
  <c r="GF120" i="36"/>
  <c r="GF124" i="36"/>
  <c r="CI129" i="36"/>
  <c r="BS191" i="36"/>
  <c r="AD192" i="36"/>
  <c r="DV194" i="36"/>
  <c r="AD206" i="36"/>
  <c r="CI237" i="36"/>
  <c r="BS192" i="36"/>
  <c r="FS153" i="36"/>
  <c r="DV199" i="36"/>
  <c r="AD211" i="36"/>
  <c r="AF232" i="36"/>
  <c r="D194" i="36"/>
  <c r="DB239" i="36"/>
  <c r="HZ258" i="36"/>
  <c r="DE183" i="36"/>
  <c r="AD185" i="36"/>
  <c r="DE211" i="36"/>
  <c r="FS171" i="36"/>
  <c r="EA411" i="36"/>
  <c r="HZ240" i="36"/>
  <c r="CI250" i="36"/>
  <c r="DB252" i="36"/>
  <c r="AV145" i="36"/>
  <c r="AV149" i="36"/>
  <c r="EZ81" i="36"/>
  <c r="CD97" i="36"/>
  <c r="CD98" i="36"/>
  <c r="CD99" i="36"/>
  <c r="CD100" i="36"/>
  <c r="CD101" i="36"/>
  <c r="CD102" i="36"/>
  <c r="CD103" i="36"/>
  <c r="CD104" i="36"/>
  <c r="CD105" i="36"/>
  <c r="CD106" i="36"/>
  <c r="CR198" i="36"/>
  <c r="AF230" i="36"/>
  <c r="EA414" i="36"/>
  <c r="HZ251" i="36"/>
  <c r="BI273" i="36"/>
  <c r="BC379" i="36"/>
  <c r="GU384" i="36"/>
  <c r="CT486" i="36"/>
  <c r="FS148" i="36"/>
  <c r="BS196" i="36"/>
  <c r="BI289" i="36"/>
  <c r="FN172" i="36"/>
  <c r="BT358" i="36"/>
  <c r="P360" i="36"/>
  <c r="FJ197" i="36"/>
  <c r="FN160" i="36"/>
  <c r="FN166" i="36"/>
  <c r="BC364" i="36"/>
  <c r="BK405" i="36"/>
  <c r="AD186" i="36"/>
  <c r="DB240" i="36"/>
  <c r="EA417" i="36"/>
  <c r="HZ249" i="36"/>
  <c r="BI282" i="36"/>
  <c r="FN157" i="36"/>
  <c r="P385" i="36"/>
  <c r="BA424" i="36"/>
  <c r="P363" i="36"/>
  <c r="GU375" i="36"/>
  <c r="P380" i="36"/>
  <c r="HC226" i="36"/>
  <c r="BA409" i="36"/>
  <c r="BK422" i="36"/>
  <c r="CQ426" i="36"/>
  <c r="J443" i="36"/>
  <c r="CT508" i="36"/>
  <c r="EH517" i="36"/>
  <c r="D528" i="36"/>
  <c r="BK403" i="36"/>
  <c r="BA405" i="36"/>
  <c r="BK409" i="36"/>
  <c r="CT500" i="36"/>
  <c r="GI488" i="36"/>
  <c r="EC516" i="36"/>
  <c r="HC229" i="36"/>
  <c r="CT496" i="36"/>
  <c r="GS246" i="36"/>
  <c r="GS250" i="36"/>
  <c r="J467" i="36"/>
  <c r="CT511" i="36"/>
  <c r="H54" i="36"/>
  <c r="FJ190" i="36"/>
  <c r="BT372" i="36"/>
  <c r="P382" i="36"/>
  <c r="FJ214" i="36"/>
  <c r="BA402" i="36"/>
  <c r="HC237" i="36"/>
  <c r="BP453" i="36"/>
  <c r="EH499" i="36"/>
  <c r="D240" i="36"/>
  <c r="GI495" i="36"/>
  <c r="GI503" i="36"/>
  <c r="GI237" i="36"/>
  <c r="GX253" i="36"/>
  <c r="BR602" i="36"/>
  <c r="GX230" i="36"/>
  <c r="D535" i="36"/>
  <c r="D538" i="36"/>
  <c r="D541" i="36"/>
  <c r="N544" i="36"/>
  <c r="GX250" i="36"/>
  <c r="AX570" i="36"/>
  <c r="BR572" i="36"/>
  <c r="BR576" i="36"/>
  <c r="AX578" i="36"/>
  <c r="AX583" i="36"/>
  <c r="X586" i="36"/>
  <c r="BR589" i="36"/>
  <c r="AX593" i="36"/>
  <c r="AX597" i="36"/>
  <c r="X600" i="36"/>
  <c r="GN233" i="36"/>
  <c r="GI235" i="36"/>
  <c r="N538" i="36"/>
  <c r="GX242" i="36"/>
  <c r="N545" i="36"/>
  <c r="X601" i="36"/>
  <c r="D229" i="36"/>
  <c r="EC491" i="36"/>
  <c r="D238" i="36"/>
  <c r="EC500" i="36"/>
  <c r="EC504" i="36"/>
  <c r="D256" i="36"/>
  <c r="N528" i="36"/>
  <c r="D533" i="36"/>
  <c r="BR601" i="36"/>
  <c r="N559" i="36"/>
  <c r="FC44" i="36"/>
  <c r="JQ44" i="36"/>
  <c r="R86" i="36"/>
  <c r="IA42" i="36"/>
  <c r="DT43" i="36"/>
  <c r="GK85" i="36"/>
  <c r="II85" i="36"/>
  <c r="LF42" i="36"/>
  <c r="CN85" i="36"/>
  <c r="CU344" i="36"/>
  <c r="GE344" i="36"/>
  <c r="CN516" i="36"/>
  <c r="BD515" i="36"/>
  <c r="CB515" i="36"/>
  <c r="AV558" i="36"/>
  <c r="FR558" i="36"/>
  <c r="EH558" i="36"/>
  <c r="FI131" i="37" l="1"/>
  <c r="EW131" i="37"/>
  <c r="BC131" i="37"/>
  <c r="BU217" i="37"/>
  <c r="EC131" i="37"/>
  <c r="JJ132" i="37"/>
  <c r="BT132" i="37"/>
  <c r="DY132" i="37"/>
  <c r="G174" i="37"/>
  <c r="AP88" i="37"/>
  <c r="FB88" i="37"/>
  <c r="FL88" i="37"/>
  <c r="DD89" i="37"/>
  <c r="BC88" i="37"/>
  <c r="GD132" i="37"/>
  <c r="AX90" i="37"/>
  <c r="BO90" i="37"/>
  <c r="CX218" i="37"/>
  <c r="J260" i="37"/>
  <c r="V601" i="36"/>
  <c r="EJ257" i="36"/>
  <c r="DB192" i="37"/>
  <c r="CX187" i="37"/>
  <c r="BS216" i="37"/>
  <c r="L299" i="36"/>
  <c r="EA170" i="36"/>
  <c r="AY206" i="37"/>
  <c r="BG289" i="36"/>
  <c r="AY202" i="37"/>
  <c r="BG285" i="36"/>
  <c r="BS198" i="37"/>
  <c r="L281" i="36"/>
  <c r="EA152" i="36"/>
  <c r="AY193" i="37"/>
  <c r="BG276" i="36"/>
  <c r="BS189" i="37"/>
  <c r="L272" i="36"/>
  <c r="EA143" i="36"/>
  <c r="BU260" i="37"/>
  <c r="CX204" i="37"/>
  <c r="BH116" i="37"/>
  <c r="CX197" i="37"/>
  <c r="AP109" i="37"/>
  <c r="AO107" i="37"/>
  <c r="CM319" i="36"/>
  <c r="BU259" i="37"/>
  <c r="L256" i="37"/>
  <c r="Q597" i="36"/>
  <c r="L252" i="37"/>
  <c r="Q593" i="36"/>
  <c r="J248" i="37"/>
  <c r="V589" i="36"/>
  <c r="EJ245" i="36"/>
  <c r="BU245" i="37"/>
  <c r="L242" i="37"/>
  <c r="Q583" i="36"/>
  <c r="L237" i="37"/>
  <c r="Q578" i="36"/>
  <c r="J235" i="37"/>
  <c r="V576" i="36"/>
  <c r="EJ232" i="36"/>
  <c r="J231" i="37"/>
  <c r="V572" i="36"/>
  <c r="EJ228" i="36"/>
  <c r="L229" i="37"/>
  <c r="Q570" i="36"/>
  <c r="BH124" i="37"/>
  <c r="CX203" i="37"/>
  <c r="DB200" i="37"/>
  <c r="DB197" i="37"/>
  <c r="DB194" i="37"/>
  <c r="BH104" i="37"/>
  <c r="J261" i="37"/>
  <c r="V602" i="36"/>
  <c r="EJ258" i="36"/>
  <c r="BH127" i="37"/>
  <c r="AP111" i="37"/>
  <c r="CZ205" i="37"/>
  <c r="CZ197" i="37"/>
  <c r="BS200" i="37"/>
  <c r="EA154" i="36"/>
  <c r="L283" i="36"/>
  <c r="BI201" i="37"/>
  <c r="S198" i="37"/>
  <c r="CJ111" i="37"/>
  <c r="O190" i="37"/>
  <c r="BE217" i="37"/>
  <c r="Z213" i="37"/>
  <c r="LB117" i="37"/>
  <c r="BE193" i="37"/>
  <c r="BQ229" i="37"/>
  <c r="P54" i="36"/>
  <c r="AD213" i="37"/>
  <c r="BI468" i="36"/>
  <c r="BN468" i="36"/>
  <c r="DB511" i="36"/>
  <c r="BD468" i="36"/>
  <c r="AY425" i="36"/>
  <c r="BP167" i="36"/>
  <c r="BE167" i="36"/>
  <c r="AB255" i="37"/>
  <c r="X467" i="36"/>
  <c r="BI124" i="37"/>
  <c r="BI120" i="37"/>
  <c r="AD198" i="37"/>
  <c r="BD453" i="36"/>
  <c r="BI453" i="36"/>
  <c r="DB496" i="36"/>
  <c r="BN453" i="36"/>
  <c r="AY410" i="36"/>
  <c r="BP152" i="36"/>
  <c r="BE152" i="36"/>
  <c r="CJ103" i="37"/>
  <c r="AY218" i="37"/>
  <c r="CZ190" i="37"/>
  <c r="AD202" i="37"/>
  <c r="BD457" i="36"/>
  <c r="BI457" i="36"/>
  <c r="DB500" i="36"/>
  <c r="BN457" i="36"/>
  <c r="AY414" i="36"/>
  <c r="BP156" i="36"/>
  <c r="BE156" i="36"/>
  <c r="M197" i="37"/>
  <c r="O193" i="37"/>
  <c r="M191" i="37"/>
  <c r="DB187" i="37"/>
  <c r="BI219" i="37"/>
  <c r="AD210" i="37"/>
  <c r="DB508" i="36"/>
  <c r="BD465" i="36"/>
  <c r="BI465" i="36"/>
  <c r="BN465" i="36"/>
  <c r="AY422" i="36"/>
  <c r="BP164" i="36"/>
  <c r="BE164" i="36"/>
  <c r="AB231" i="37"/>
  <c r="X443" i="36"/>
  <c r="BQ214" i="37"/>
  <c r="DJ426" i="36"/>
  <c r="M210" i="37"/>
  <c r="O197" i="37"/>
  <c r="CJ100" i="37"/>
  <c r="Z211" i="37"/>
  <c r="H206" i="37"/>
  <c r="Z194" i="37"/>
  <c r="O212" i="37"/>
  <c r="Z216" i="37"/>
  <c r="N31" i="37"/>
  <c r="H242" i="37"/>
  <c r="BA252" i="37"/>
  <c r="BJ205" i="37"/>
  <c r="DY417" i="36"/>
  <c r="AB157" i="37"/>
  <c r="CE154" i="36"/>
  <c r="Q17" i="37"/>
  <c r="FG143" i="36"/>
  <c r="M193" i="37"/>
  <c r="KW109" i="37"/>
  <c r="N40" i="37"/>
  <c r="N34" i="37"/>
  <c r="BE200" i="37"/>
  <c r="Z191" i="37"/>
  <c r="LB103" i="37"/>
  <c r="N46" i="37"/>
  <c r="H249" i="37"/>
  <c r="KS113" i="37"/>
  <c r="M22" i="37"/>
  <c r="AD188" i="37"/>
  <c r="DB486" i="36"/>
  <c r="BI443" i="36"/>
  <c r="BN443" i="36"/>
  <c r="BD443" i="36"/>
  <c r="AY400" i="36"/>
  <c r="BP142" i="36"/>
  <c r="BE142" i="36"/>
  <c r="H215" i="37"/>
  <c r="KW124" i="37"/>
  <c r="H233" i="37"/>
  <c r="BA254" i="37"/>
  <c r="BJ202" i="37"/>
  <c r="DY414" i="36"/>
  <c r="CB233" i="37"/>
  <c r="FX72" i="37"/>
  <c r="IG109" i="37"/>
  <c r="IG108" i="37"/>
  <c r="IG107" i="37"/>
  <c r="IG106" i="37"/>
  <c r="IG105" i="37"/>
  <c r="IG104" i="37"/>
  <c r="IG103" i="37"/>
  <c r="IG102" i="37"/>
  <c r="IG101" i="37"/>
  <c r="IG100" i="37"/>
  <c r="IG110" i="37" s="1"/>
  <c r="D84" i="37"/>
  <c r="G195" i="37"/>
  <c r="G191" i="37"/>
  <c r="AB169" i="37"/>
  <c r="CE166" i="36"/>
  <c r="BW81" i="37"/>
  <c r="BA243" i="37"/>
  <c r="BJ199" i="37"/>
  <c r="DY411" i="36"/>
  <c r="M45" i="37"/>
  <c r="KK128" i="37"/>
  <c r="CJ168" i="36"/>
  <c r="Q16" i="37"/>
  <c r="FG142" i="36"/>
  <c r="KK100" i="37"/>
  <c r="CJ140" i="36"/>
  <c r="BA261" i="37"/>
  <c r="AB156" i="37"/>
  <c r="CE153" i="36"/>
  <c r="AW240" i="37"/>
  <c r="L194" i="36"/>
  <c r="CB235" i="37"/>
  <c r="Q42" i="37"/>
  <c r="FG168" i="36"/>
  <c r="KF116" i="37"/>
  <c r="M27" i="37"/>
  <c r="KS109" i="37"/>
  <c r="BW68" i="37"/>
  <c r="Q37" i="37"/>
  <c r="FG163" i="36"/>
  <c r="KF111" i="37"/>
  <c r="Q23" i="37"/>
  <c r="FG149" i="36"/>
  <c r="KS108" i="37"/>
  <c r="IH132" i="37"/>
  <c r="CQ129" i="36"/>
  <c r="HE127" i="37"/>
  <c r="HE123" i="37"/>
  <c r="J213" i="37"/>
  <c r="J203" i="37"/>
  <c r="J186" i="37"/>
  <c r="G205" i="37"/>
  <c r="G201" i="37"/>
  <c r="BL90" i="37"/>
  <c r="V85" i="37"/>
  <c r="DW82" i="37"/>
  <c r="DT77" i="37"/>
  <c r="BL76" i="37"/>
  <c r="DW75" i="37"/>
  <c r="IA117" i="37"/>
  <c r="DF114" i="36"/>
  <c r="DQ73" i="37"/>
  <c r="AE66" i="37"/>
  <c r="ID109" i="37"/>
  <c r="DX235" i="36"/>
  <c r="DT64" i="37"/>
  <c r="KK101" i="37"/>
  <c r="CJ141" i="36"/>
  <c r="KA129" i="37"/>
  <c r="BZ169" i="36"/>
  <c r="KA119" i="37"/>
  <c r="BZ159" i="36"/>
  <c r="IH119" i="37"/>
  <c r="CQ116" i="36"/>
  <c r="IH117" i="37"/>
  <c r="CQ114" i="36"/>
  <c r="IH115" i="37"/>
  <c r="CQ112" i="36"/>
  <c r="IH113" i="37"/>
  <c r="CQ110" i="36"/>
  <c r="IH111" i="37"/>
  <c r="CQ108" i="36"/>
  <c r="G202" i="37"/>
  <c r="G198" i="37"/>
  <c r="O46" i="37"/>
  <c r="IA131" i="37"/>
  <c r="DF128" i="36"/>
  <c r="BI86" i="37"/>
  <c r="DE85" i="37"/>
  <c r="IA128" i="37"/>
  <c r="DF125" i="36"/>
  <c r="DH84" i="37"/>
  <c r="AB83" i="37"/>
  <c r="BL82" i="37"/>
  <c r="DW81" i="37"/>
  <c r="O37" i="37"/>
  <c r="DH76" i="37"/>
  <c r="AE74" i="37"/>
  <c r="AE71" i="37"/>
  <c r="Q69" i="37"/>
  <c r="DW68" i="37"/>
  <c r="BI65" i="37"/>
  <c r="Q60" i="37"/>
  <c r="L58" i="37"/>
  <c r="DM58" i="37"/>
  <c r="J216" i="37"/>
  <c r="J198" i="37"/>
  <c r="J189" i="37"/>
  <c r="IG129" i="37"/>
  <c r="HE109" i="37"/>
  <c r="HE105" i="37"/>
  <c r="IH104" i="37"/>
  <c r="CQ101" i="36"/>
  <c r="JR103" i="37"/>
  <c r="BL87" i="37"/>
  <c r="AB85" i="37"/>
  <c r="ID128" i="37"/>
  <c r="DX254" i="36"/>
  <c r="AT83" i="37"/>
  <c r="O39" i="37"/>
  <c r="DT81" i="37"/>
  <c r="AB80" i="37"/>
  <c r="DQ80" i="37"/>
  <c r="O34" i="37"/>
  <c r="DM76" i="37"/>
  <c r="AB74" i="37"/>
  <c r="V73" i="37"/>
  <c r="ID116" i="37"/>
  <c r="DX242" i="36"/>
  <c r="AT71" i="37"/>
  <c r="AT70" i="37"/>
  <c r="DT70" i="37"/>
  <c r="AB61" i="37"/>
  <c r="DT60" i="37"/>
  <c r="DH57" i="37"/>
  <c r="D65" i="37"/>
  <c r="ID130" i="37"/>
  <c r="DX256" i="36"/>
  <c r="IC129" i="37"/>
  <c r="AB84" i="37"/>
  <c r="BI83" i="37"/>
  <c r="AE82" i="37"/>
  <c r="L81" i="37"/>
  <c r="L77" i="37"/>
  <c r="DE77" i="37"/>
  <c r="DT76" i="37"/>
  <c r="BI74" i="37"/>
  <c r="IC116" i="37"/>
  <c r="IA116" i="37"/>
  <c r="DF113" i="36"/>
  <c r="AB72" i="37"/>
  <c r="V71" i="37"/>
  <c r="DQ70" i="37"/>
  <c r="IC111" i="37"/>
  <c r="DQ65" i="37"/>
  <c r="AE60" i="37"/>
  <c r="BI59" i="37"/>
  <c r="AB58" i="37"/>
  <c r="ID131" i="37"/>
  <c r="DX257" i="36"/>
  <c r="DT84" i="37"/>
  <c r="HZ115" i="37"/>
  <c r="DQ63" i="37"/>
  <c r="Q61" i="37"/>
  <c r="IC130" i="37"/>
  <c r="V63" i="37"/>
  <c r="DM57" i="37"/>
  <c r="BI63" i="37"/>
  <c r="IA130" i="37"/>
  <c r="DF127" i="36"/>
  <c r="DQ81" i="37"/>
  <c r="DT62" i="37"/>
  <c r="AB69" i="37"/>
  <c r="FK131" i="37"/>
  <c r="EQ131" i="37"/>
  <c r="EY131" i="37"/>
  <c r="FY131" i="37"/>
  <c r="AY131" i="37"/>
  <c r="BX131" i="37"/>
  <c r="HA257" i="36"/>
  <c r="CA217" i="37"/>
  <c r="EG131" i="37"/>
  <c r="EM131" i="37"/>
  <c r="BW218" i="37"/>
  <c r="G258" i="36"/>
  <c r="EA132" i="37"/>
  <c r="EK132" i="37"/>
  <c r="GC132" i="37"/>
  <c r="HF258" i="36"/>
  <c r="AL132" i="37"/>
  <c r="DC132" i="37"/>
  <c r="DO132" i="37"/>
  <c r="R174" i="37"/>
  <c r="FT89" i="37"/>
  <c r="DI132" i="37"/>
  <c r="BV132" i="37"/>
  <c r="FT90" i="37"/>
  <c r="D174" i="37"/>
  <c r="GD131" i="37"/>
  <c r="HF257" i="36"/>
  <c r="X90" i="37"/>
  <c r="DZ90" i="37"/>
  <c r="BE88" i="37"/>
  <c r="CE171" i="36"/>
  <c r="EW88" i="37"/>
  <c r="FA88" i="37"/>
  <c r="FE88" i="37"/>
  <c r="FK88" i="37"/>
  <c r="AL90" i="37"/>
  <c r="CZ90" i="37"/>
  <c r="DX90" i="37"/>
  <c r="DD90" i="37"/>
  <c r="EC44" i="36"/>
  <c r="DB217" i="37"/>
  <c r="BH130" i="37"/>
  <c r="CX219" i="37"/>
  <c r="AP130" i="37"/>
  <c r="AO128" i="37"/>
  <c r="CM340" i="36"/>
  <c r="BU257" i="37"/>
  <c r="J256" i="37"/>
  <c r="V597" i="36"/>
  <c r="EJ253" i="36"/>
  <c r="L254" i="37"/>
  <c r="Q595" i="36"/>
  <c r="BU253" i="37"/>
  <c r="J252" i="37"/>
  <c r="V593" i="36"/>
  <c r="EJ249" i="36"/>
  <c r="L248" i="37"/>
  <c r="Q589" i="36"/>
  <c r="BU247" i="37"/>
  <c r="J246" i="37"/>
  <c r="V587" i="36"/>
  <c r="EJ243" i="36"/>
  <c r="L244" i="37"/>
  <c r="Q585" i="36"/>
  <c r="BU243" i="37"/>
  <c r="J242" i="37"/>
  <c r="V583" i="36"/>
  <c r="EJ239" i="36"/>
  <c r="L240" i="37"/>
  <c r="Q581" i="36"/>
  <c r="BU238" i="37"/>
  <c r="J237" i="37"/>
  <c r="V578" i="36"/>
  <c r="EJ234" i="36"/>
  <c r="L235" i="37"/>
  <c r="Q576" i="36"/>
  <c r="BU234" i="37"/>
  <c r="J233" i="37"/>
  <c r="V574" i="36"/>
  <c r="EJ230" i="36"/>
  <c r="L231" i="37"/>
  <c r="Q572" i="36"/>
  <c r="BU230" i="37"/>
  <c r="J229" i="37"/>
  <c r="V570" i="36"/>
  <c r="EJ226" i="36"/>
  <c r="CX214" i="37"/>
  <c r="BH126" i="37"/>
  <c r="DB211" i="37"/>
  <c r="AP120" i="37"/>
  <c r="CX205" i="37"/>
  <c r="BH117" i="37"/>
  <c r="DB202" i="37"/>
  <c r="BH103" i="37"/>
  <c r="AP100" i="37"/>
  <c r="BQ259" i="37"/>
  <c r="P84" i="36"/>
  <c r="BQ255" i="37"/>
  <c r="P80" i="36"/>
  <c r="BQ249" i="37"/>
  <c r="P74" i="36"/>
  <c r="BQ245" i="37"/>
  <c r="P70" i="36"/>
  <c r="BQ241" i="37"/>
  <c r="P66" i="36"/>
  <c r="BQ236" i="37"/>
  <c r="P61" i="36"/>
  <c r="BQ232" i="37"/>
  <c r="P57" i="36"/>
  <c r="BI131" i="37"/>
  <c r="AB258" i="37"/>
  <c r="X470" i="36"/>
  <c r="S205" i="37"/>
  <c r="BI203" i="37"/>
  <c r="BI115" i="37"/>
  <c r="AB242" i="37"/>
  <c r="X454" i="36"/>
  <c r="AD193" i="37"/>
  <c r="BD448" i="36"/>
  <c r="AY405" i="36"/>
  <c r="DB491" i="36"/>
  <c r="BI448" i="36"/>
  <c r="BN448" i="36"/>
  <c r="BP147" i="36"/>
  <c r="BE147" i="36"/>
  <c r="BJ262" i="37"/>
  <c r="AS261" i="37"/>
  <c r="W215" i="36"/>
  <c r="BU256" i="37"/>
  <c r="J255" i="37"/>
  <c r="V596" i="36"/>
  <c r="EJ252" i="36"/>
  <c r="L253" i="37"/>
  <c r="Q594" i="36"/>
  <c r="BU252" i="37"/>
  <c r="J249" i="37"/>
  <c r="V590" i="36"/>
  <c r="EJ246" i="36"/>
  <c r="L247" i="37"/>
  <c r="Q588" i="36"/>
  <c r="BU246" i="37"/>
  <c r="J245" i="37"/>
  <c r="V586" i="36"/>
  <c r="EJ242" i="36"/>
  <c r="L243" i="37"/>
  <c r="Q584" i="36"/>
  <c r="BU242" i="37"/>
  <c r="J241" i="37"/>
  <c r="V582" i="36"/>
  <c r="EJ238" i="36"/>
  <c r="L238" i="37"/>
  <c r="Q579" i="36"/>
  <c r="BU237" i="37"/>
  <c r="J236" i="37"/>
  <c r="V577" i="36"/>
  <c r="EJ233" i="36"/>
  <c r="L234" i="37"/>
  <c r="Q575" i="36"/>
  <c r="BU233" i="37"/>
  <c r="J232" i="37"/>
  <c r="V573" i="36"/>
  <c r="EJ229" i="36"/>
  <c r="L230" i="37"/>
  <c r="Q571" i="36"/>
  <c r="BU229" i="37"/>
  <c r="CX213" i="37"/>
  <c r="BH125" i="37"/>
  <c r="DB210" i="37"/>
  <c r="AO123" i="37"/>
  <c r="CM335" i="36"/>
  <c r="AP115" i="37"/>
  <c r="CX200" i="37"/>
  <c r="BH112" i="37"/>
  <c r="BJ261" i="37"/>
  <c r="AS260" i="37"/>
  <c r="W214" i="36"/>
  <c r="AO120" i="37"/>
  <c r="CM332" i="36"/>
  <c r="AP114" i="37"/>
  <c r="CX199" i="37"/>
  <c r="AP108" i="37"/>
  <c r="BU258" i="37"/>
  <c r="J257" i="37"/>
  <c r="V598" i="36"/>
  <c r="EJ254" i="36"/>
  <c r="L255" i="37"/>
  <c r="Q596" i="36"/>
  <c r="BU254" i="37"/>
  <c r="J253" i="37"/>
  <c r="V594" i="36"/>
  <c r="EJ250" i="36"/>
  <c r="L249" i="37"/>
  <c r="Q590" i="36"/>
  <c r="BU248" i="37"/>
  <c r="J247" i="37"/>
  <c r="V588" i="36"/>
  <c r="EJ244" i="36"/>
  <c r="L245" i="37"/>
  <c r="Q586" i="36"/>
  <c r="BU244" i="37"/>
  <c r="J243" i="37"/>
  <c r="V584" i="36"/>
  <c r="EJ240" i="36"/>
  <c r="L241" i="37"/>
  <c r="Q582" i="36"/>
  <c r="BU240" i="37"/>
  <c r="J238" i="37"/>
  <c r="V579" i="36"/>
  <c r="EJ235" i="36"/>
  <c r="L236" i="37"/>
  <c r="Q577" i="36"/>
  <c r="BU235" i="37"/>
  <c r="J234" i="37"/>
  <c r="V575" i="36"/>
  <c r="EJ231" i="36"/>
  <c r="L232" i="37"/>
  <c r="Q573" i="36"/>
  <c r="BU231" i="37"/>
  <c r="J230" i="37"/>
  <c r="V571" i="36"/>
  <c r="EJ227" i="36"/>
  <c r="AP126" i="37"/>
  <c r="CX211" i="37"/>
  <c r="AP117" i="37"/>
  <c r="CX202" i="37"/>
  <c r="BH114" i="37"/>
  <c r="DB199" i="37"/>
  <c r="AO109" i="37"/>
  <c r="CM321" i="36"/>
  <c r="DB190" i="37"/>
  <c r="AY215" i="37"/>
  <c r="BG298" i="36"/>
  <c r="BS215" i="37"/>
  <c r="EA169" i="36"/>
  <c r="L298" i="36"/>
  <c r="AY211" i="37"/>
  <c r="BG294" i="36"/>
  <c r="BS211" i="37"/>
  <c r="EA165" i="36"/>
  <c r="L294" i="36"/>
  <c r="AY205" i="37"/>
  <c r="BG288" i="36"/>
  <c r="BS205" i="37"/>
  <c r="EA159" i="36"/>
  <c r="L288" i="36"/>
  <c r="AY201" i="37"/>
  <c r="BG284" i="36"/>
  <c r="BS201" i="37"/>
  <c r="EA155" i="36"/>
  <c r="L284" i="36"/>
  <c r="AY197" i="37"/>
  <c r="BG280" i="36"/>
  <c r="BS197" i="37"/>
  <c r="EA151" i="36"/>
  <c r="L280" i="36"/>
  <c r="AY192" i="37"/>
  <c r="BG275" i="36"/>
  <c r="BS192" i="37"/>
  <c r="EA146" i="36"/>
  <c r="L275" i="36"/>
  <c r="AY188" i="37"/>
  <c r="BG271" i="36"/>
  <c r="BS188" i="37"/>
  <c r="EA142" i="36"/>
  <c r="L271" i="36"/>
  <c r="S219" i="37"/>
  <c r="BI130" i="37"/>
  <c r="AB257" i="37"/>
  <c r="X469" i="36"/>
  <c r="CI128" i="37"/>
  <c r="BS204" i="37"/>
  <c r="EA158" i="36"/>
  <c r="L287" i="36"/>
  <c r="CI108" i="37"/>
  <c r="BQ230" i="37"/>
  <c r="P55" i="36"/>
  <c r="BS186" i="37"/>
  <c r="L269" i="36"/>
  <c r="EA140" i="36"/>
  <c r="BI125" i="37"/>
  <c r="AB248" i="37"/>
  <c r="X460" i="36"/>
  <c r="BI118" i="37"/>
  <c r="BI116" i="37"/>
  <c r="AD201" i="37"/>
  <c r="BI456" i="36"/>
  <c r="DB499" i="36"/>
  <c r="BN456" i="36"/>
  <c r="AY413" i="36"/>
  <c r="BD456" i="36"/>
  <c r="BP155" i="36"/>
  <c r="BE155" i="36"/>
  <c r="AD191" i="37"/>
  <c r="DB489" i="36"/>
  <c r="BN446" i="36"/>
  <c r="BI446" i="36"/>
  <c r="AY403" i="36"/>
  <c r="BD446" i="36"/>
  <c r="BP145" i="36"/>
  <c r="BE145" i="36"/>
  <c r="AB234" i="37"/>
  <c r="X446" i="36"/>
  <c r="BI103" i="37"/>
  <c r="BQ212" i="37"/>
  <c r="DJ424" i="36"/>
  <c r="CJ124" i="37"/>
  <c r="CJ120" i="37"/>
  <c r="BQ200" i="37"/>
  <c r="DJ412" i="36"/>
  <c r="CJ112" i="37"/>
  <c r="O192" i="37"/>
  <c r="CJ102" i="37"/>
  <c r="M186" i="37"/>
  <c r="Z217" i="37"/>
  <c r="H209" i="37"/>
  <c r="Z209" i="37"/>
  <c r="H205" i="37"/>
  <c r="BE205" i="37"/>
  <c r="LB113" i="37"/>
  <c r="Z193" i="37"/>
  <c r="H189" i="37"/>
  <c r="BE189" i="37"/>
  <c r="N39" i="37"/>
  <c r="BQ261" i="37"/>
  <c r="P86" i="36"/>
  <c r="CI127" i="37"/>
  <c r="CI113" i="37"/>
  <c r="AY191" i="37"/>
  <c r="BG274" i="36"/>
  <c r="AB238" i="37"/>
  <c r="X450" i="36"/>
  <c r="BI108" i="37"/>
  <c r="BI106" i="37"/>
  <c r="S187" i="37"/>
  <c r="AB229" i="37"/>
  <c r="X441" i="36"/>
  <c r="O219" i="37"/>
  <c r="O215" i="37"/>
  <c r="M213" i="37"/>
  <c r="O203" i="37"/>
  <c r="M201" i="37"/>
  <c r="O188" i="37"/>
  <c r="AP106" i="37"/>
  <c r="AO102" i="37"/>
  <c r="CM314" i="36"/>
  <c r="CZ210" i="37"/>
  <c r="CZ204" i="37"/>
  <c r="BQ246" i="37"/>
  <c r="P71" i="36"/>
  <c r="CZ186" i="37"/>
  <c r="AY186" i="37"/>
  <c r="BG269" i="36"/>
  <c r="AD218" i="37"/>
  <c r="DB516" i="36"/>
  <c r="BN473" i="36"/>
  <c r="BD473" i="36"/>
  <c r="BI473" i="36"/>
  <c r="AY430" i="36"/>
  <c r="BP172" i="36"/>
  <c r="BE172" i="36"/>
  <c r="AB261" i="37"/>
  <c r="X473" i="36"/>
  <c r="S199" i="37"/>
  <c r="BI113" i="37"/>
  <c r="S194" i="37"/>
  <c r="AD187" i="37"/>
  <c r="DB485" i="36"/>
  <c r="BN442" i="36"/>
  <c r="BD442" i="36"/>
  <c r="AY399" i="36"/>
  <c r="BI442" i="36"/>
  <c r="BP141" i="36"/>
  <c r="BE141" i="36"/>
  <c r="AB230" i="37"/>
  <c r="X442" i="36"/>
  <c r="M216" i="37"/>
  <c r="M209" i="37"/>
  <c r="BQ199" i="37"/>
  <c r="DJ411" i="36"/>
  <c r="CZ213" i="37"/>
  <c r="AY213" i="37"/>
  <c r="BG296" i="36"/>
  <c r="BS209" i="37"/>
  <c r="L292" i="36"/>
  <c r="EA163" i="36"/>
  <c r="CZ203" i="37"/>
  <c r="AY203" i="37"/>
  <c r="BG286" i="36"/>
  <c r="CI109" i="37"/>
  <c r="BS187" i="37"/>
  <c r="EA141" i="36"/>
  <c r="L270" i="36"/>
  <c r="AD219" i="37"/>
  <c r="BN474" i="36"/>
  <c r="DB517" i="36"/>
  <c r="AY431" i="36"/>
  <c r="BD474" i="36"/>
  <c r="BI474" i="36"/>
  <c r="BP173" i="36"/>
  <c r="BE173" i="36"/>
  <c r="BI210" i="37"/>
  <c r="S203" i="37"/>
  <c r="BI117" i="37"/>
  <c r="AB243" i="37"/>
  <c r="X455" i="36"/>
  <c r="AB241" i="37"/>
  <c r="X453" i="36"/>
  <c r="BI192" i="37"/>
  <c r="S191" i="37"/>
  <c r="S190" i="37"/>
  <c r="AB233" i="37"/>
  <c r="X445" i="36"/>
  <c r="AB232" i="37"/>
  <c r="X444" i="36"/>
  <c r="M211" i="37"/>
  <c r="CJ125" i="37"/>
  <c r="O209" i="37"/>
  <c r="O206" i="37"/>
  <c r="O198" i="37"/>
  <c r="M192" i="37"/>
  <c r="O189" i="37"/>
  <c r="Z218" i="37"/>
  <c r="Z214" i="37"/>
  <c r="Z206" i="37"/>
  <c r="H202" i="37"/>
  <c r="BE202" i="37"/>
  <c r="KW107" i="37"/>
  <c r="BQ206" i="37"/>
  <c r="DJ418" i="36"/>
  <c r="Z200" i="37"/>
  <c r="BE188" i="37"/>
  <c r="LB100" i="37"/>
  <c r="H259" i="37"/>
  <c r="H240" i="37"/>
  <c r="H238" i="37"/>
  <c r="BW89" i="37"/>
  <c r="BA258" i="37"/>
  <c r="CB257" i="37"/>
  <c r="AW249" i="37"/>
  <c r="L203" i="36"/>
  <c r="BW72" i="37"/>
  <c r="CB241" i="37"/>
  <c r="BJ194" i="37"/>
  <c r="DY406" i="36"/>
  <c r="AB146" i="37"/>
  <c r="CE143" i="36"/>
  <c r="AW230" i="37"/>
  <c r="L184" i="36"/>
  <c r="KS127" i="37"/>
  <c r="M40" i="37"/>
  <c r="KF124" i="37"/>
  <c r="O200" i="37"/>
  <c r="BQ188" i="37"/>
  <c r="DJ400" i="36"/>
  <c r="H192" i="37"/>
  <c r="BE192" i="37"/>
  <c r="H190" i="37"/>
  <c r="LB102" i="37"/>
  <c r="N37" i="37"/>
  <c r="H244" i="37"/>
  <c r="N25" i="37"/>
  <c r="N22" i="37"/>
  <c r="CB260" i="37"/>
  <c r="AW256" i="37"/>
  <c r="L210" i="36"/>
  <c r="AB163" i="37"/>
  <c r="CE160" i="36"/>
  <c r="CB248" i="37"/>
  <c r="M202" i="37"/>
  <c r="CJ109" i="37"/>
  <c r="LB123" i="37"/>
  <c r="H204" i="37"/>
  <c r="BE204" i="37"/>
  <c r="BE195" i="37"/>
  <c r="KW108" i="37"/>
  <c r="BE186" i="37"/>
  <c r="H261" i="37"/>
  <c r="N32" i="37"/>
  <c r="H245" i="37"/>
  <c r="N20" i="37"/>
  <c r="H235" i="37"/>
  <c r="N16" i="37"/>
  <c r="H231" i="37"/>
  <c r="BA262" i="37"/>
  <c r="CB261" i="37"/>
  <c r="BW86" i="37"/>
  <c r="BJ211" i="37"/>
  <c r="DY423" i="36"/>
  <c r="BA246" i="37"/>
  <c r="AB150" i="37"/>
  <c r="CE147" i="36"/>
  <c r="AW234" i="37"/>
  <c r="L188" i="36"/>
  <c r="BW57" i="37"/>
  <c r="FX77" i="37"/>
  <c r="FX69" i="37"/>
  <c r="FX65" i="37"/>
  <c r="KS107" i="37"/>
  <c r="CJ114" i="37"/>
  <c r="BQ193" i="37"/>
  <c r="DJ405" i="36"/>
  <c r="KW133" i="37"/>
  <c r="BE218" i="37"/>
  <c r="KW128" i="37"/>
  <c r="BE211" i="37"/>
  <c r="LB120" i="37"/>
  <c r="H203" i="37"/>
  <c r="LB116" i="37"/>
  <c r="H199" i="37"/>
  <c r="LB112" i="37"/>
  <c r="LB107" i="37"/>
  <c r="Z190" i="37"/>
  <c r="Z186" i="37"/>
  <c r="N41" i="37"/>
  <c r="N38" i="37"/>
  <c r="H247" i="37"/>
  <c r="N29" i="37"/>
  <c r="H237" i="37"/>
  <c r="N15" i="37"/>
  <c r="AB170" i="37"/>
  <c r="CE167" i="36"/>
  <c r="BW71" i="37"/>
  <c r="AW235" i="37"/>
  <c r="L189" i="36"/>
  <c r="BA229" i="37"/>
  <c r="KF129" i="37"/>
  <c r="KF125" i="37"/>
  <c r="KS123" i="37"/>
  <c r="M33" i="37"/>
  <c r="KK116" i="37"/>
  <c r="CJ156" i="36"/>
  <c r="KS111" i="37"/>
  <c r="D87" i="37"/>
  <c r="D83" i="37"/>
  <c r="D77" i="37"/>
  <c r="D73" i="37"/>
  <c r="D69" i="37"/>
  <c r="G194" i="37"/>
  <c r="G190" i="37"/>
  <c r="H253" i="37"/>
  <c r="CB237" i="37"/>
  <c r="BW60" i="37"/>
  <c r="KF132" i="37"/>
  <c r="FX88" i="37"/>
  <c r="M43" i="37"/>
  <c r="KK126" i="37"/>
  <c r="CJ166" i="36"/>
  <c r="Q28" i="37"/>
  <c r="FG154" i="36"/>
  <c r="KS112" i="37"/>
  <c r="KF109" i="37"/>
  <c r="Q22" i="37"/>
  <c r="FG148" i="36"/>
  <c r="AW254" i="37"/>
  <c r="L208" i="36"/>
  <c r="BJ203" i="37"/>
  <c r="DY415" i="36"/>
  <c r="AB158" i="37"/>
  <c r="CE155" i="36"/>
  <c r="CB240" i="37"/>
  <c r="BJ195" i="37"/>
  <c r="DY407" i="36"/>
  <c r="BW62" i="37"/>
  <c r="AW233" i="37"/>
  <c r="L187" i="36"/>
  <c r="CB232" i="37"/>
  <c r="BA230" i="37"/>
  <c r="KK133" i="37"/>
  <c r="KK132" i="37"/>
  <c r="KS130" i="37"/>
  <c r="M37" i="37"/>
  <c r="KF120" i="37"/>
  <c r="M31" i="37"/>
  <c r="FX70" i="37"/>
  <c r="KK109" i="37"/>
  <c r="CJ149" i="36"/>
  <c r="KS105" i="37"/>
  <c r="KF101" i="37"/>
  <c r="BA259" i="37"/>
  <c r="BJ214" i="37"/>
  <c r="DY426" i="36"/>
  <c r="BA249" i="37"/>
  <c r="AW246" i="37"/>
  <c r="L200" i="36"/>
  <c r="BA240" i="37"/>
  <c r="AB152" i="37"/>
  <c r="CE149" i="36"/>
  <c r="BA236" i="37"/>
  <c r="BJ192" i="37"/>
  <c r="DY404" i="36"/>
  <c r="AB147" i="37"/>
  <c r="CE144" i="36"/>
  <c r="CB229" i="37"/>
  <c r="KK127" i="37"/>
  <c r="CJ167" i="36"/>
  <c r="Q34" i="37"/>
  <c r="FG160" i="36"/>
  <c r="KS119" i="37"/>
  <c r="M32" i="37"/>
  <c r="KS118" i="37"/>
  <c r="Q30" i="37"/>
  <c r="FG156" i="36"/>
  <c r="KS115" i="37"/>
  <c r="M28" i="37"/>
  <c r="KS114" i="37"/>
  <c r="Q26" i="37"/>
  <c r="FG152" i="36"/>
  <c r="FX68" i="37"/>
  <c r="M23" i="37"/>
  <c r="KF108" i="37"/>
  <c r="M17" i="37"/>
  <c r="KS103" i="37"/>
  <c r="KS101" i="37"/>
  <c r="M14" i="37"/>
  <c r="Q14" i="37"/>
  <c r="FG140" i="36"/>
  <c r="IH131" i="37"/>
  <c r="CQ128" i="36"/>
  <c r="HE130" i="37"/>
  <c r="IH127" i="37"/>
  <c r="CQ124" i="36"/>
  <c r="HE126" i="37"/>
  <c r="IH123" i="37"/>
  <c r="CQ120" i="36"/>
  <c r="IG120" i="37"/>
  <c r="IG119" i="37"/>
  <c r="IG118" i="37"/>
  <c r="IG117" i="37"/>
  <c r="IG116" i="37"/>
  <c r="IG115" i="37"/>
  <c r="IG114" i="37"/>
  <c r="IG113" i="37"/>
  <c r="IG112" i="37"/>
  <c r="IG111" i="37"/>
  <c r="J219" i="37"/>
  <c r="J211" i="37"/>
  <c r="J201" i="37"/>
  <c r="J197" i="37"/>
  <c r="J188" i="37"/>
  <c r="HE102" i="37"/>
  <c r="JR102" i="37"/>
  <c r="G214" i="37"/>
  <c r="G210" i="37"/>
  <c r="BI90" i="37"/>
  <c r="IA133" i="37"/>
  <c r="DF130" i="36"/>
  <c r="HZ132" i="37"/>
  <c r="V86" i="37"/>
  <c r="DW86" i="37"/>
  <c r="DM84" i="37"/>
  <c r="DE83" i="37"/>
  <c r="IA125" i="37"/>
  <c r="DF122" i="36"/>
  <c r="IC124" i="37"/>
  <c r="L80" i="37"/>
  <c r="AE80" i="37"/>
  <c r="DM80" i="37"/>
  <c r="BI76" i="37"/>
  <c r="DE75" i="37"/>
  <c r="DM75" i="37"/>
  <c r="IA118" i="37"/>
  <c r="DF115" i="36"/>
  <c r="IC117" i="37"/>
  <c r="DH74" i="37"/>
  <c r="DW74" i="37"/>
  <c r="Q70" i="37"/>
  <c r="O27" i="37"/>
  <c r="DE70" i="37"/>
  <c r="V66" i="37"/>
  <c r="O23" i="37"/>
  <c r="IC103" i="37"/>
  <c r="HZ102" i="37"/>
  <c r="DE58" i="37"/>
  <c r="KS100" i="37"/>
  <c r="HE119" i="37"/>
  <c r="HE117" i="37"/>
  <c r="HE115" i="37"/>
  <c r="HE113" i="37"/>
  <c r="HE111" i="37"/>
  <c r="G215" i="37"/>
  <c r="G211" i="37"/>
  <c r="G209" i="37"/>
  <c r="IC133" i="37"/>
  <c r="AE89" i="37"/>
  <c r="BL89" i="37"/>
  <c r="DM89" i="37"/>
  <c r="AT88" i="37"/>
  <c r="DQ88" i="37"/>
  <c r="DQ87" i="37"/>
  <c r="HZ130" i="37"/>
  <c r="ID129" i="37"/>
  <c r="DX255" i="36"/>
  <c r="O41" i="37"/>
  <c r="IA127" i="37"/>
  <c r="DF124" i="36"/>
  <c r="BI82" i="37"/>
  <c r="HZ125" i="37"/>
  <c r="DE81" i="37"/>
  <c r="DM81" i="37"/>
  <c r="IA124" i="37"/>
  <c r="DF121" i="36"/>
  <c r="AE75" i="37"/>
  <c r="Q73" i="37"/>
  <c r="ID114" i="37"/>
  <c r="DX240" i="36"/>
  <c r="BL70" i="37"/>
  <c r="DM69" i="37"/>
  <c r="BL68" i="37"/>
  <c r="IA111" i="37"/>
  <c r="DF108" i="36"/>
  <c r="V65" i="37"/>
  <c r="ID108" i="37"/>
  <c r="DX234" i="36"/>
  <c r="DW64" i="37"/>
  <c r="O19" i="37"/>
  <c r="J214" i="37"/>
  <c r="J204" i="37"/>
  <c r="J191" i="37"/>
  <c r="IG132" i="37"/>
  <c r="IG128" i="37"/>
  <c r="IG124" i="37"/>
  <c r="IH109" i="37"/>
  <c r="CQ106" i="36"/>
  <c r="JR108" i="37"/>
  <c r="HE106" i="37"/>
  <c r="IH105" i="37"/>
  <c r="CQ102" i="36"/>
  <c r="JR104" i="37"/>
  <c r="IH100" i="37"/>
  <c r="CQ97" i="36"/>
  <c r="D90" i="37"/>
  <c r="D88" i="37"/>
  <c r="D66" i="37"/>
  <c r="D62" i="37"/>
  <c r="D58" i="37"/>
  <c r="HZ133" i="37"/>
  <c r="HZ131" i="37"/>
  <c r="AT87" i="37"/>
  <c r="O43" i="37"/>
  <c r="DH86" i="37"/>
  <c r="DT85" i="37"/>
  <c r="AE84" i="37"/>
  <c r="AE81" i="37"/>
  <c r="BL80" i="37"/>
  <c r="DH77" i="37"/>
  <c r="HZ118" i="37"/>
  <c r="V74" i="37"/>
  <c r="HZ117" i="37"/>
  <c r="O30" i="37"/>
  <c r="DM72" i="37"/>
  <c r="Q71" i="37"/>
  <c r="AB70" i="37"/>
  <c r="V69" i="37"/>
  <c r="AE69" i="37"/>
  <c r="ID112" i="37"/>
  <c r="DX238" i="36"/>
  <c r="V68" i="37"/>
  <c r="O25" i="37"/>
  <c r="AB66" i="37"/>
  <c r="DT66" i="37"/>
  <c r="IC108" i="37"/>
  <c r="DH65" i="37"/>
  <c r="AT64" i="37"/>
  <c r="IC106" i="37"/>
  <c r="IC105" i="37"/>
  <c r="DE62" i="37"/>
  <c r="O18" i="37"/>
  <c r="DM61" i="37"/>
  <c r="DW61" i="37"/>
  <c r="BI60" i="37"/>
  <c r="IA102" i="37"/>
  <c r="DF99" i="36"/>
  <c r="V58" i="37"/>
  <c r="AE58" i="37"/>
  <c r="DQ58" i="37"/>
  <c r="IA101" i="37"/>
  <c r="DF98" i="36"/>
  <c r="KA132" i="37"/>
  <c r="KA128" i="37"/>
  <c r="BZ168" i="36"/>
  <c r="KA124" i="37"/>
  <c r="BZ164" i="36"/>
  <c r="KA118" i="37"/>
  <c r="BZ158" i="36"/>
  <c r="KA114" i="37"/>
  <c r="BZ154" i="36"/>
  <c r="JR133" i="37"/>
  <c r="JR131" i="37"/>
  <c r="JR129" i="37"/>
  <c r="JR127" i="37"/>
  <c r="JR125" i="37"/>
  <c r="JR123" i="37"/>
  <c r="G213" i="37"/>
  <c r="V89" i="37"/>
  <c r="DW89" i="37"/>
  <c r="V87" i="37"/>
  <c r="O44" i="37"/>
  <c r="L85" i="37"/>
  <c r="AT85" i="37"/>
  <c r="V83" i="37"/>
  <c r="AE83" i="37"/>
  <c r="ID126" i="37"/>
  <c r="DX252" i="36"/>
  <c r="L82" i="37"/>
  <c r="IC125" i="37"/>
  <c r="AT81" i="37"/>
  <c r="AT80" i="37"/>
  <c r="IC120" i="37"/>
  <c r="IA120" i="37"/>
  <c r="DF117" i="36"/>
  <c r="Q76" i="37"/>
  <c r="AB76" i="37"/>
  <c r="V75" i="37"/>
  <c r="O32" i="37"/>
  <c r="L74" i="37"/>
  <c r="ID117" i="37"/>
  <c r="DX243" i="36"/>
  <c r="DQ74" i="37"/>
  <c r="DW72" i="37"/>
  <c r="DH71" i="37"/>
  <c r="DH68" i="37"/>
  <c r="DQ68" i="37"/>
  <c r="Q64" i="37"/>
  <c r="DE63" i="37"/>
  <c r="AT61" i="37"/>
  <c r="BI61" i="37"/>
  <c r="BL60" i="37"/>
  <c r="ID102" i="37"/>
  <c r="DX228" i="36"/>
  <c r="DM59" i="37"/>
  <c r="DT59" i="37"/>
  <c r="BI58" i="37"/>
  <c r="DQ57" i="37"/>
  <c r="L90" i="37"/>
  <c r="O42" i="37"/>
  <c r="V84" i="37"/>
  <c r="V80" i="37"/>
  <c r="DW65" i="37"/>
  <c r="AE64" i="37"/>
  <c r="ID105" i="37"/>
  <c r="DX231" i="36"/>
  <c r="IA100" i="37"/>
  <c r="DF97" i="36"/>
  <c r="DE61" i="37"/>
  <c r="AE88" i="37"/>
  <c r="DM65" i="37"/>
  <c r="L61" i="37"/>
  <c r="AE65" i="37"/>
  <c r="ID106" i="37"/>
  <c r="DX232" i="36"/>
  <c r="BI84" i="37"/>
  <c r="DE82" i="37"/>
  <c r="BL65" i="37"/>
  <c r="HZ108" i="37"/>
  <c r="DM64" i="37"/>
  <c r="V62" i="37"/>
  <c r="L60" i="37"/>
  <c r="AB57" i="37"/>
  <c r="HZ100" i="37"/>
  <c r="Q89" i="37"/>
  <c r="AB73" i="37"/>
  <c r="EO131" i="37"/>
  <c r="FW131" i="37"/>
  <c r="CD131" i="37"/>
  <c r="EI131" i="37"/>
  <c r="EE132" i="37"/>
  <c r="AJ132" i="37"/>
  <c r="EE89" i="37"/>
  <c r="DG132" i="37"/>
  <c r="DU132" i="37"/>
  <c r="ED89" i="37"/>
  <c r="KO131" i="37"/>
  <c r="BV214" i="36"/>
  <c r="AG214" i="36"/>
  <c r="FV89" i="37"/>
  <c r="CU215" i="36"/>
  <c r="FV172" i="36"/>
  <c r="FF88" i="37"/>
  <c r="Z89" i="37"/>
  <c r="BB89" i="37"/>
  <c r="AP89" i="37"/>
  <c r="AY90" i="37"/>
  <c r="X219" i="37"/>
  <c r="AP129" i="37"/>
  <c r="CX217" i="37"/>
  <c r="BH129" i="37"/>
  <c r="BU261" i="37"/>
  <c r="DB206" i="37"/>
  <c r="AO114" i="37"/>
  <c r="CM326" i="36"/>
  <c r="AO108" i="37"/>
  <c r="CM320" i="36"/>
  <c r="DB186" i="37"/>
  <c r="AY216" i="37"/>
  <c r="BG299" i="36"/>
  <c r="AY212" i="37"/>
  <c r="BG295" i="36"/>
  <c r="BS212" i="37"/>
  <c r="L295" i="36"/>
  <c r="EA166" i="36"/>
  <c r="BS206" i="37"/>
  <c r="L289" i="36"/>
  <c r="EA160" i="36"/>
  <c r="BS202" i="37"/>
  <c r="L285" i="36"/>
  <c r="EA156" i="36"/>
  <c r="AY198" i="37"/>
  <c r="BG281" i="36"/>
  <c r="BS193" i="37"/>
  <c r="L276" i="36"/>
  <c r="EA147" i="36"/>
  <c r="AY189" i="37"/>
  <c r="BG272" i="36"/>
  <c r="AD211" i="37"/>
  <c r="DB509" i="36"/>
  <c r="BD466" i="36"/>
  <c r="AY423" i="36"/>
  <c r="BI466" i="36"/>
  <c r="BN466" i="36"/>
  <c r="BP165" i="36"/>
  <c r="BE165" i="36"/>
  <c r="BI119" i="37"/>
  <c r="BI193" i="37"/>
  <c r="J259" i="37"/>
  <c r="V600" i="36"/>
  <c r="EJ256" i="36"/>
  <c r="AP123" i="37"/>
  <c r="AP119" i="37"/>
  <c r="DB201" i="37"/>
  <c r="CX194" i="37"/>
  <c r="CX190" i="37"/>
  <c r="J258" i="37"/>
  <c r="V599" i="36"/>
  <c r="EJ255" i="36"/>
  <c r="BU255" i="37"/>
  <c r="BU249" i="37"/>
  <c r="L246" i="37"/>
  <c r="Q587" i="36"/>
  <c r="J244" i="37"/>
  <c r="V585" i="36"/>
  <c r="EJ241" i="36"/>
  <c r="J240" i="37"/>
  <c r="V581" i="36"/>
  <c r="EJ237" i="36"/>
  <c r="BU236" i="37"/>
  <c r="BU232" i="37"/>
  <c r="BH115" i="37"/>
  <c r="BH109" i="37"/>
  <c r="BU262" i="37"/>
  <c r="L259" i="37"/>
  <c r="Q600" i="36"/>
  <c r="CX206" i="37"/>
  <c r="AO106" i="37"/>
  <c r="CM318" i="36"/>
  <c r="AO103" i="37"/>
  <c r="CM315" i="36"/>
  <c r="AY219" i="37"/>
  <c r="CZ211" i="37"/>
  <c r="CZ201" i="37"/>
  <c r="CZ188" i="37"/>
  <c r="S218" i="37"/>
  <c r="AP101" i="37"/>
  <c r="CI104" i="37"/>
  <c r="M218" i="37"/>
  <c r="M217" i="37"/>
  <c r="BQ213" i="37"/>
  <c r="DJ425" i="36"/>
  <c r="CJ107" i="37"/>
  <c r="O191" i="37"/>
  <c r="Z197" i="37"/>
  <c r="H193" i="37"/>
  <c r="LB101" i="37"/>
  <c r="BQ247" i="37"/>
  <c r="P72" i="36"/>
  <c r="BS203" i="37"/>
  <c r="L286" i="36"/>
  <c r="EA157" i="36"/>
  <c r="AY195" i="37"/>
  <c r="BG278" i="36"/>
  <c r="BI216" i="37"/>
  <c r="BI212" i="37"/>
  <c r="AD209" i="37"/>
  <c r="BI464" i="36"/>
  <c r="BN464" i="36"/>
  <c r="DB507" i="36"/>
  <c r="BD464" i="36"/>
  <c r="AY421" i="36"/>
  <c r="BP163" i="36"/>
  <c r="BE163" i="36"/>
  <c r="BE210" i="37"/>
  <c r="BH102" i="37"/>
  <c r="CZ214" i="37"/>
  <c r="AY190" i="37"/>
  <c r="BG273" i="36"/>
  <c r="CJ128" i="37"/>
  <c r="O213" i="37"/>
  <c r="CJ119" i="37"/>
  <c r="M204" i="37"/>
  <c r="AD206" i="37"/>
  <c r="BD461" i="36"/>
  <c r="BI461" i="36"/>
  <c r="DB504" i="36"/>
  <c r="BN461" i="36"/>
  <c r="AY418" i="36"/>
  <c r="BP160" i="36"/>
  <c r="BE160" i="36"/>
  <c r="CJ113" i="37"/>
  <c r="BE206" i="37"/>
  <c r="LB114" i="37"/>
  <c r="KW111" i="37"/>
  <c r="BQ198" i="37"/>
  <c r="DJ410" i="36"/>
  <c r="CJ108" i="37"/>
  <c r="O187" i="37"/>
  <c r="Z212" i="37"/>
  <c r="Z195" i="37"/>
  <c r="KW105" i="37"/>
  <c r="H246" i="37"/>
  <c r="AW241" i="37"/>
  <c r="L195" i="36"/>
  <c r="BJ186" i="37"/>
  <c r="DY398" i="36"/>
  <c r="KF117" i="37"/>
  <c r="N47" i="37"/>
  <c r="H257" i="37"/>
  <c r="H254" i="37"/>
  <c r="BW83" i="37"/>
  <c r="CB247" i="37"/>
  <c r="KW100" i="37"/>
  <c r="AB174" i="37"/>
  <c r="BA256" i="37"/>
  <c r="CB245" i="37"/>
  <c r="KF127" i="37"/>
  <c r="KF118" i="37"/>
  <c r="M26" i="37"/>
  <c r="KK103" i="37"/>
  <c r="CJ143" i="36"/>
  <c r="BQ210" i="37"/>
  <c r="DJ422" i="36"/>
  <c r="N33" i="37"/>
  <c r="AW262" i="37"/>
  <c r="L216" i="36"/>
  <c r="AW260" i="37"/>
  <c r="L214" i="36"/>
  <c r="BW85" i="37"/>
  <c r="BW69" i="37"/>
  <c r="BJ197" i="37"/>
  <c r="DY409" i="36"/>
  <c r="AB151" i="37"/>
  <c r="CE148" i="36"/>
  <c r="Q33" i="37"/>
  <c r="FG159" i="36"/>
  <c r="KK118" i="37"/>
  <c r="CJ158" i="36"/>
  <c r="D80" i="37"/>
  <c r="D74" i="37"/>
  <c r="D70" i="37"/>
  <c r="G187" i="37"/>
  <c r="CB252" i="37"/>
  <c r="CB246" i="37"/>
  <c r="AB159" i="37"/>
  <c r="CE156" i="36"/>
  <c r="BJ191" i="37"/>
  <c r="DY403" i="36"/>
  <c r="BW58" i="37"/>
  <c r="AW229" i="37"/>
  <c r="L183" i="36"/>
  <c r="Q43" i="37"/>
  <c r="FG169" i="36"/>
  <c r="FX82" i="37"/>
  <c r="Q31" i="37"/>
  <c r="FG157" i="36"/>
  <c r="KF107" i="37"/>
  <c r="AB172" i="37"/>
  <c r="CE169" i="36"/>
  <c r="AB166" i="37"/>
  <c r="CE163" i="36"/>
  <c r="KS126" i="37"/>
  <c r="BW77" i="37"/>
  <c r="CB244" i="37"/>
  <c r="AB145" i="37"/>
  <c r="CE142" i="36"/>
  <c r="FX84" i="37"/>
  <c r="KK123" i="37"/>
  <c r="CJ163" i="36"/>
  <c r="KF119" i="37"/>
  <c r="KF115" i="37"/>
  <c r="M25" i="37"/>
  <c r="FX62" i="37"/>
  <c r="HE131" i="37"/>
  <c r="IH128" i="37"/>
  <c r="CQ125" i="36"/>
  <c r="IH124" i="37"/>
  <c r="CQ121" i="36"/>
  <c r="J194" i="37"/>
  <c r="D57" i="37"/>
  <c r="DW90" i="37"/>
  <c r="V82" i="37"/>
  <c r="BL75" i="37"/>
  <c r="HZ116" i="37"/>
  <c r="ID115" i="37"/>
  <c r="DX241" i="36"/>
  <c r="DQ72" i="37"/>
  <c r="DT69" i="37"/>
  <c r="ID107" i="37"/>
  <c r="DX233" i="36"/>
  <c r="DQ62" i="37"/>
  <c r="DH61" i="37"/>
  <c r="AE59" i="37"/>
  <c r="KA133" i="37"/>
  <c r="KA125" i="37"/>
  <c r="BZ165" i="36"/>
  <c r="KA115" i="37"/>
  <c r="BZ155" i="36"/>
  <c r="HZ129" i="37"/>
  <c r="DM85" i="37"/>
  <c r="DW84" i="37"/>
  <c r="DT83" i="37"/>
  <c r="BL81" i="37"/>
  <c r="AT77" i="37"/>
  <c r="O33" i="37"/>
  <c r="DT75" i="37"/>
  <c r="L63" i="37"/>
  <c r="DQ61" i="37"/>
  <c r="KK102" i="37"/>
  <c r="CJ142" i="36"/>
  <c r="J206" i="37"/>
  <c r="IG133" i="37"/>
  <c r="IG125" i="37"/>
  <c r="IH108" i="37"/>
  <c r="CQ105" i="36"/>
  <c r="JR107" i="37"/>
  <c r="HE100" i="37"/>
  <c r="JR100" i="37"/>
  <c r="Q88" i="37"/>
  <c r="DM87" i="37"/>
  <c r="AT86" i="37"/>
  <c r="DH82" i="37"/>
  <c r="Q80" i="37"/>
  <c r="DH80" i="37"/>
  <c r="IA123" i="37"/>
  <c r="DF120" i="36"/>
  <c r="Q75" i="37"/>
  <c r="AE73" i="37"/>
  <c r="L72" i="37"/>
  <c r="IC115" i="37"/>
  <c r="BI69" i="37"/>
  <c r="L68" i="37"/>
  <c r="V57" i="37"/>
  <c r="L57" i="37"/>
  <c r="IC100" i="37"/>
  <c r="KS102" i="37"/>
  <c r="D61" i="37"/>
  <c r="BL88" i="37"/>
  <c r="DE88" i="37"/>
  <c r="AE87" i="37"/>
  <c r="DW77" i="37"/>
  <c r="DQ75" i="37"/>
  <c r="Q72" i="37"/>
  <c r="O28" i="37"/>
  <c r="L70" i="37"/>
  <c r="ID113" i="37"/>
  <c r="DX239" i="36"/>
  <c r="AT66" i="37"/>
  <c r="DE64" i="37"/>
  <c r="DM62" i="37"/>
  <c r="BL61" i="37"/>
  <c r="HZ104" i="37"/>
  <c r="DQ60" i="37"/>
  <c r="L59" i="37"/>
  <c r="AT58" i="37"/>
  <c r="BL58" i="37"/>
  <c r="O38" i="37"/>
  <c r="BI62" i="37"/>
  <c r="DE60" i="37"/>
  <c r="BL62" i="37"/>
  <c r="O21" i="37"/>
  <c r="AB62" i="37"/>
  <c r="DE86" i="37"/>
  <c r="IC109" i="37"/>
  <c r="IA105" i="37"/>
  <c r="DF102" i="36"/>
  <c r="FM131" i="37"/>
  <c r="ES131" i="37"/>
  <c r="FS131" i="37"/>
  <c r="GA131" i="37"/>
  <c r="AW131" i="37"/>
  <c r="BZ131" i="37"/>
  <c r="JJ131" i="37"/>
  <c r="BY217" i="37"/>
  <c r="EE131" i="37"/>
  <c r="BU218" i="37"/>
  <c r="EC132" i="37"/>
  <c r="EI132" i="37"/>
  <c r="DA132" i="37"/>
  <c r="DM132" i="37"/>
  <c r="CO131" i="37"/>
  <c r="BZ88" i="37"/>
  <c r="EF429" i="36"/>
  <c r="EC89" i="37"/>
  <c r="T174" i="37"/>
  <c r="CB88" i="37"/>
  <c r="DE132" i="37"/>
  <c r="DS132" i="37"/>
  <c r="AF301" i="36"/>
  <c r="AF261" i="37" s="1"/>
  <c r="B174" i="37"/>
  <c r="AY171" i="36"/>
  <c r="AL89" i="37"/>
  <c r="EV88" i="37"/>
  <c r="EZ88" i="37"/>
  <c r="FD88" i="37"/>
  <c r="FN88" i="37"/>
  <c r="AX89" i="37"/>
  <c r="DS89" i="37"/>
  <c r="AY43" i="36"/>
  <c r="Z88" i="37"/>
  <c r="NF42" i="36"/>
  <c r="DS88" i="37"/>
  <c r="DA90" i="37"/>
  <c r="DR88" i="37"/>
  <c r="AY42" i="36"/>
  <c r="J262" i="37"/>
  <c r="V603" i="36"/>
  <c r="EJ259" i="36"/>
  <c r="AS262" i="37"/>
  <c r="W216" i="36"/>
  <c r="DB218" i="37"/>
  <c r="AO129" i="37"/>
  <c r="CM341" i="36"/>
  <c r="CX215" i="37"/>
  <c r="X217" i="37"/>
  <c r="BJ259" i="37"/>
  <c r="AS258" i="37"/>
  <c r="W212" i="36"/>
  <c r="AP125" i="37"/>
  <c r="CX210" i="37"/>
  <c r="AP116" i="37"/>
  <c r="CX201" i="37"/>
  <c r="BH113" i="37"/>
  <c r="DB198" i="37"/>
  <c r="CX195" i="37"/>
  <c r="AP107" i="37"/>
  <c r="CX191" i="37"/>
  <c r="DB188" i="37"/>
  <c r="BH101" i="37"/>
  <c r="CI130" i="37"/>
  <c r="CI126" i="37"/>
  <c r="CI120" i="37"/>
  <c r="CI116" i="37"/>
  <c r="CI112" i="37"/>
  <c r="CI107" i="37"/>
  <c r="CI103" i="37"/>
  <c r="BI215" i="37"/>
  <c r="BI127" i="37"/>
  <c r="AB254" i="37"/>
  <c r="X466" i="36"/>
  <c r="AD203" i="37"/>
  <c r="BD458" i="36"/>
  <c r="AY415" i="36"/>
  <c r="BI458" i="36"/>
  <c r="DB501" i="36"/>
  <c r="BN458" i="36"/>
  <c r="BP157" i="36"/>
  <c r="BE157" i="36"/>
  <c r="S201" i="37"/>
  <c r="BI199" i="37"/>
  <c r="BI111" i="37"/>
  <c r="X216" i="37"/>
  <c r="BJ258" i="37"/>
  <c r="AS257" i="37"/>
  <c r="W211" i="36"/>
  <c r="AP124" i="37"/>
  <c r="BH123" i="37"/>
  <c r="AO117" i="37"/>
  <c r="CM329" i="36"/>
  <c r="X215" i="37"/>
  <c r="BJ257" i="37"/>
  <c r="AS256" i="37"/>
  <c r="W210" i="36"/>
  <c r="X211" i="37"/>
  <c r="BJ253" i="37"/>
  <c r="AS252" i="37"/>
  <c r="W206" i="36"/>
  <c r="X205" i="37"/>
  <c r="BJ247" i="37"/>
  <c r="AS246" i="37"/>
  <c r="W200" i="36"/>
  <c r="X201" i="37"/>
  <c r="BJ243" i="37"/>
  <c r="AS242" i="37"/>
  <c r="W196" i="36"/>
  <c r="X197" i="37"/>
  <c r="BJ238" i="37"/>
  <c r="AS237" i="37"/>
  <c r="W191" i="36"/>
  <c r="X192" i="37"/>
  <c r="BJ234" i="37"/>
  <c r="AS233" i="37"/>
  <c r="W187" i="36"/>
  <c r="X188" i="37"/>
  <c r="BJ230" i="37"/>
  <c r="AS229" i="37"/>
  <c r="W183" i="36"/>
  <c r="AO125" i="37"/>
  <c r="CM337" i="36"/>
  <c r="AO116" i="37"/>
  <c r="CM328" i="36"/>
  <c r="DB193" i="37"/>
  <c r="X218" i="37"/>
  <c r="BJ260" i="37"/>
  <c r="AS259" i="37"/>
  <c r="W213" i="36"/>
  <c r="AO119" i="37"/>
  <c r="CM331" i="36"/>
  <c r="AP113" i="37"/>
  <c r="CX198" i="37"/>
  <c r="BH111" i="37"/>
  <c r="BQ258" i="37"/>
  <c r="P83" i="36"/>
  <c r="BQ254" i="37"/>
  <c r="P79" i="36"/>
  <c r="BQ248" i="37"/>
  <c r="P73" i="36"/>
  <c r="BQ244" i="37"/>
  <c r="P69" i="36"/>
  <c r="BQ240" i="37"/>
  <c r="P65" i="36"/>
  <c r="BQ235" i="37"/>
  <c r="P60" i="36"/>
  <c r="BQ231" i="37"/>
  <c r="P56" i="36"/>
  <c r="S216" i="37"/>
  <c r="AD214" i="37"/>
  <c r="DB512" i="36"/>
  <c r="BD469" i="36"/>
  <c r="BI469" i="36"/>
  <c r="BN469" i="36"/>
  <c r="AY426" i="36"/>
  <c r="BP168" i="36"/>
  <c r="BE168" i="36"/>
  <c r="BI126" i="37"/>
  <c r="CX193" i="37"/>
  <c r="BH105" i="37"/>
  <c r="AO101" i="37"/>
  <c r="CM313" i="36"/>
  <c r="BS210" i="37"/>
  <c r="EA164" i="36"/>
  <c r="L293" i="36"/>
  <c r="CI114" i="37"/>
  <c r="BQ234" i="37"/>
  <c r="P59" i="36"/>
  <c r="BS190" i="37"/>
  <c r="EA144" i="36"/>
  <c r="L273" i="36"/>
  <c r="BI128" i="37"/>
  <c r="S193" i="37"/>
  <c r="BI107" i="37"/>
  <c r="BI191" i="37"/>
  <c r="BI190" i="37"/>
  <c r="BI104" i="37"/>
  <c r="O217" i="37"/>
  <c r="CJ127" i="37"/>
  <c r="O205" i="37"/>
  <c r="CJ115" i="37"/>
  <c r="BQ191" i="37"/>
  <c r="DJ403" i="36"/>
  <c r="CJ101" i="37"/>
  <c r="Z219" i="37"/>
  <c r="KW132" i="37"/>
  <c r="H213" i="37"/>
  <c r="H212" i="37"/>
  <c r="BE212" i="37"/>
  <c r="KW125" i="37"/>
  <c r="H210" i="37"/>
  <c r="Z205" i="37"/>
  <c r="H201" i="37"/>
  <c r="BE201" i="37"/>
  <c r="LB109" i="37"/>
  <c r="KW106" i="37"/>
  <c r="Z189" i="37"/>
  <c r="N43" i="37"/>
  <c r="BQ253" i="37"/>
  <c r="P78" i="36"/>
  <c r="CI117" i="37"/>
  <c r="CZ195" i="37"/>
  <c r="BQ237" i="37"/>
  <c r="P62" i="36"/>
  <c r="AY187" i="37"/>
  <c r="BG270" i="36"/>
  <c r="BI217" i="37"/>
  <c r="AB260" i="37"/>
  <c r="X472" i="36"/>
  <c r="AD216" i="37"/>
  <c r="BN471" i="36"/>
  <c r="DB514" i="36"/>
  <c r="BD471" i="36"/>
  <c r="BI471" i="36"/>
  <c r="AY428" i="36"/>
  <c r="BP170" i="36"/>
  <c r="BE170" i="36"/>
  <c r="AB256" i="37"/>
  <c r="X468" i="36"/>
  <c r="AD212" i="37"/>
  <c r="BN467" i="36"/>
  <c r="DB510" i="36"/>
  <c r="BD467" i="36"/>
  <c r="BI467" i="36"/>
  <c r="AY424" i="36"/>
  <c r="BP166" i="36"/>
  <c r="BE166" i="36"/>
  <c r="AB253" i="37"/>
  <c r="X465" i="36"/>
  <c r="AB249" i="37"/>
  <c r="X461" i="36"/>
  <c r="S204" i="37"/>
  <c r="O218" i="37"/>
  <c r="BQ190" i="37"/>
  <c r="DJ402" i="36"/>
  <c r="BQ187" i="37"/>
  <c r="DJ399" i="36"/>
  <c r="LB129" i="37"/>
  <c r="BE214" i="37"/>
  <c r="KW127" i="37"/>
  <c r="AO104" i="37"/>
  <c r="CM316" i="36"/>
  <c r="CX188" i="37"/>
  <c r="BH100" i="37"/>
  <c r="CZ218" i="37"/>
  <c r="AY214" i="37"/>
  <c r="BG297" i="36"/>
  <c r="CZ200" i="37"/>
  <c r="BQ242" i="37"/>
  <c r="P67" i="36"/>
  <c r="AD200" i="37"/>
  <c r="DB498" i="36"/>
  <c r="BN455" i="36"/>
  <c r="BD455" i="36"/>
  <c r="BI455" i="36"/>
  <c r="AY412" i="36"/>
  <c r="BP154" i="36"/>
  <c r="BE154" i="36"/>
  <c r="AD195" i="37"/>
  <c r="DB493" i="36"/>
  <c r="BI450" i="36"/>
  <c r="BN450" i="36"/>
  <c r="BD450" i="36"/>
  <c r="AY407" i="36"/>
  <c r="BP149" i="36"/>
  <c r="BE149" i="36"/>
  <c r="S192" i="37"/>
  <c r="S188" i="37"/>
  <c r="BI187" i="37"/>
  <c r="BI186" i="37"/>
  <c r="BQ211" i="37"/>
  <c r="DJ423" i="36"/>
  <c r="BQ205" i="37"/>
  <c r="DJ417" i="36"/>
  <c r="BQ204" i="37"/>
  <c r="DJ416" i="36"/>
  <c r="BQ197" i="37"/>
  <c r="DJ409" i="36"/>
  <c r="BQ186" i="37"/>
  <c r="DJ398" i="36"/>
  <c r="LB133" i="37"/>
  <c r="LB131" i="37"/>
  <c r="LB130" i="37"/>
  <c r="LB126" i="37"/>
  <c r="BE209" i="37"/>
  <c r="CZ209" i="37"/>
  <c r="AY209" i="37"/>
  <c r="BG292" i="36"/>
  <c r="CZ199" i="37"/>
  <c r="AY199" i="37"/>
  <c r="BG282" i="36"/>
  <c r="BS191" i="37"/>
  <c r="EA145" i="36"/>
  <c r="L274" i="36"/>
  <c r="AD204" i="37"/>
  <c r="DB502" i="36"/>
  <c r="BN459" i="36"/>
  <c r="BD459" i="36"/>
  <c r="BI459" i="36"/>
  <c r="AY416" i="36"/>
  <c r="BP158" i="36"/>
  <c r="BE158" i="36"/>
  <c r="BI197" i="37"/>
  <c r="AD192" i="37"/>
  <c r="BD447" i="36"/>
  <c r="DB490" i="36"/>
  <c r="BI447" i="36"/>
  <c r="BN447" i="36"/>
  <c r="AY404" i="36"/>
  <c r="BP146" i="36"/>
  <c r="BE146" i="36"/>
  <c r="BI189" i="37"/>
  <c r="BI102" i="37"/>
  <c r="O210" i="37"/>
  <c r="O199" i="37"/>
  <c r="O195" i="37"/>
  <c r="O194" i="37"/>
  <c r="Z215" i="37"/>
  <c r="BE213" i="37"/>
  <c r="KW126" i="37"/>
  <c r="KW119" i="37"/>
  <c r="Z202" i="37"/>
  <c r="H198" i="37"/>
  <c r="BE198" i="37"/>
  <c r="CJ104" i="37"/>
  <c r="LB115" i="37"/>
  <c r="LB104" i="37"/>
  <c r="Z188" i="37"/>
  <c r="N21" i="37"/>
  <c r="H234" i="37"/>
  <c r="AB167" i="37"/>
  <c r="CE164" i="36"/>
  <c r="CB249" i="37"/>
  <c r="BA242" i="37"/>
  <c r="AW238" i="37"/>
  <c r="L192" i="36"/>
  <c r="BW61" i="37"/>
  <c r="CB230" i="37"/>
  <c r="FX83" i="37"/>
  <c r="KF113" i="37"/>
  <c r="Q25" i="37"/>
  <c r="FG151" i="36"/>
  <c r="KK108" i="37"/>
  <c r="CJ148" i="36"/>
  <c r="Q20" i="37"/>
  <c r="FG146" i="36"/>
  <c r="KK104" i="37"/>
  <c r="CJ144" i="36"/>
  <c r="BE219" i="37"/>
  <c r="N42" i="37"/>
  <c r="H248" i="37"/>
  <c r="N26" i="37"/>
  <c r="H236" i="37"/>
  <c r="N18" i="37"/>
  <c r="BJ215" i="37"/>
  <c r="DY427" i="36"/>
  <c r="BA257" i="37"/>
  <c r="BJ213" i="37"/>
  <c r="DY425" i="36"/>
  <c r="AB162" i="37"/>
  <c r="CE159" i="36"/>
  <c r="BA247" i="37"/>
  <c r="CJ126" i="37"/>
  <c r="KW113" i="37"/>
  <c r="KW104" i="37"/>
  <c r="KW103" i="37"/>
  <c r="BE187" i="37"/>
  <c r="Z187" i="37"/>
  <c r="N28" i="37"/>
  <c r="H241" i="37"/>
  <c r="AB171" i="37"/>
  <c r="CE168" i="36"/>
  <c r="AW255" i="37"/>
  <c r="L209" i="36"/>
  <c r="BJ201" i="37"/>
  <c r="DY413" i="36"/>
  <c r="BW65" i="37"/>
  <c r="CB234" i="37"/>
  <c r="KF123" i="37"/>
  <c r="KS117" i="37"/>
  <c r="M30" i="37"/>
  <c r="KF114" i="37"/>
  <c r="KK107" i="37"/>
  <c r="CJ147" i="36"/>
  <c r="M18" i="37"/>
  <c r="BE215" i="37"/>
  <c r="LB124" i="37"/>
  <c r="H191" i="37"/>
  <c r="H187" i="37"/>
  <c r="H262" i="37"/>
  <c r="N45" i="37"/>
  <c r="H243" i="37"/>
  <c r="N19" i="37"/>
  <c r="AB176" i="37"/>
  <c r="BW88" i="37"/>
  <c r="AB173" i="37"/>
  <c r="CE170" i="36"/>
  <c r="CB256" i="37"/>
  <c r="AW248" i="37"/>
  <c r="L202" i="36"/>
  <c r="BA244" i="37"/>
  <c r="AW243" i="37"/>
  <c r="L197" i="36"/>
  <c r="AB155" i="37"/>
  <c r="CE152" i="36"/>
  <c r="BA238" i="37"/>
  <c r="BJ193" i="37"/>
  <c r="DY405" i="36"/>
  <c r="BW59" i="37"/>
  <c r="Q44" i="37"/>
  <c r="FG170" i="36"/>
  <c r="KS129" i="37"/>
  <c r="M42" i="37"/>
  <c r="KS128" i="37"/>
  <c r="Q40" i="37"/>
  <c r="FG166" i="36"/>
  <c r="KS125" i="37"/>
  <c r="M38" i="37"/>
  <c r="KS124" i="37"/>
  <c r="FX76" i="37"/>
  <c r="Q29" i="37"/>
  <c r="FG155" i="36"/>
  <c r="KK114" i="37"/>
  <c r="CJ154" i="36"/>
  <c r="KS106" i="37"/>
  <c r="KF100" i="37"/>
  <c r="JR120" i="37"/>
  <c r="JR119" i="37"/>
  <c r="JR118" i="37"/>
  <c r="JR117" i="37"/>
  <c r="JR116" i="37"/>
  <c r="JR115" i="37"/>
  <c r="JR114" i="37"/>
  <c r="JR113" i="37"/>
  <c r="JR112" i="37"/>
  <c r="JR111" i="37"/>
  <c r="D86" i="37"/>
  <c r="D82" i="37"/>
  <c r="D76" i="37"/>
  <c r="D72" i="37"/>
  <c r="D68" i="37"/>
  <c r="G193" i="37"/>
  <c r="G189" i="37"/>
  <c r="BJ210" i="37"/>
  <c r="DY422" i="36"/>
  <c r="BW75" i="37"/>
  <c r="BW73" i="37"/>
  <c r="AW244" i="37"/>
  <c r="L198" i="36"/>
  <c r="CB243" i="37"/>
  <c r="BA241" i="37"/>
  <c r="BA233" i="37"/>
  <c r="AW232" i="37"/>
  <c r="L186" i="36"/>
  <c r="AB144" i="37"/>
  <c r="CE141" i="36"/>
  <c r="FX86" i="37"/>
  <c r="Q39" i="37"/>
  <c r="FG165" i="36"/>
  <c r="KK124" i="37"/>
  <c r="CJ164" i="36"/>
  <c r="Q32" i="37"/>
  <c r="FG158" i="36"/>
  <c r="KS116" i="37"/>
  <c r="KK106" i="37"/>
  <c r="CJ146" i="36"/>
  <c r="KF103" i="37"/>
  <c r="BW87" i="37"/>
  <c r="AW253" i="37"/>
  <c r="L207" i="36"/>
  <c r="AW252" i="37"/>
  <c r="L206" i="36"/>
  <c r="AW242" i="37"/>
  <c r="L196" i="36"/>
  <c r="AB154" i="37"/>
  <c r="CE151" i="36"/>
  <c r="BW64" i="37"/>
  <c r="KF131" i="37"/>
  <c r="Q41" i="37"/>
  <c r="FG167" i="36"/>
  <c r="FX80" i="37"/>
  <c r="FX74" i="37"/>
  <c r="KK113" i="37"/>
  <c r="CJ153" i="36"/>
  <c r="M21" i="37"/>
  <c r="KK105" i="37"/>
  <c r="CJ145" i="36"/>
  <c r="BW70" i="37"/>
  <c r="AW231" i="37"/>
  <c r="L185" i="36"/>
  <c r="KF126" i="37"/>
  <c r="KK119" i="37"/>
  <c r="CJ159" i="36"/>
  <c r="FX75" i="37"/>
  <c r="KK115" i="37"/>
  <c r="CJ155" i="36"/>
  <c r="FX71" i="37"/>
  <c r="KK111" i="37"/>
  <c r="CJ151" i="36"/>
  <c r="FX66" i="37"/>
  <c r="M20" i="37"/>
  <c r="Q19" i="37"/>
  <c r="FG145" i="36"/>
  <c r="KS104" i="37"/>
  <c r="FX60" i="37"/>
  <c r="FX57" i="37"/>
  <c r="HE133" i="37"/>
  <c r="IH130" i="37"/>
  <c r="CQ127" i="36"/>
  <c r="HE129" i="37"/>
  <c r="IH126" i="37"/>
  <c r="CQ123" i="36"/>
  <c r="HE125" i="37"/>
  <c r="J217" i="37"/>
  <c r="J209" i="37"/>
  <c r="J199" i="37"/>
  <c r="J190" i="37"/>
  <c r="IH102" i="37"/>
  <c r="CQ99" i="36"/>
  <c r="G197" i="37"/>
  <c r="D64" i="37"/>
  <c r="D60" i="37"/>
  <c r="ID133" i="37"/>
  <c r="DX259" i="36"/>
  <c r="DE87" i="37"/>
  <c r="IA129" i="37"/>
  <c r="DF126" i="36"/>
  <c r="IC128" i="37"/>
  <c r="L83" i="37"/>
  <c r="Q82" i="37"/>
  <c r="AB82" i="37"/>
  <c r="DT82" i="37"/>
  <c r="DE80" i="37"/>
  <c r="DQ77" i="37"/>
  <c r="HZ120" i="37"/>
  <c r="ID119" i="37"/>
  <c r="DX245" i="36"/>
  <c r="DQ76" i="37"/>
  <c r="DT73" i="37"/>
  <c r="BL72" i="37"/>
  <c r="BL71" i="37"/>
  <c r="DW71" i="37"/>
  <c r="IA113" i="37"/>
  <c r="DF110" i="36"/>
  <c r="DQ69" i="37"/>
  <c r="HZ112" i="37"/>
  <c r="Q68" i="37"/>
  <c r="DH66" i="37"/>
  <c r="O22" i="37"/>
  <c r="Q63" i="37"/>
  <c r="BL63" i="37"/>
  <c r="IA106" i="37"/>
  <c r="DF103" i="36"/>
  <c r="AE62" i="37"/>
  <c r="V61" i="37"/>
  <c r="V60" i="37"/>
  <c r="AT60" i="37"/>
  <c r="O14" i="37"/>
  <c r="M15" i="37"/>
  <c r="KA131" i="37"/>
  <c r="BZ171" i="36"/>
  <c r="KA127" i="37"/>
  <c r="BZ167" i="36"/>
  <c r="KA123" i="37"/>
  <c r="BZ163" i="36"/>
  <c r="KA117" i="37"/>
  <c r="BZ157" i="36"/>
  <c r="KA113" i="37"/>
  <c r="BZ153" i="36"/>
  <c r="KA111" i="37"/>
  <c r="BZ151" i="36"/>
  <c r="KA108" i="37"/>
  <c r="BZ148" i="36"/>
  <c r="KA106" i="37"/>
  <c r="BZ146" i="36"/>
  <c r="KA104" i="37"/>
  <c r="BZ144" i="36"/>
  <c r="KA102" i="37"/>
  <c r="BZ142" i="36"/>
  <c r="KA100" i="37"/>
  <c r="BZ140" i="36"/>
  <c r="IH120" i="37"/>
  <c r="CQ117" i="36"/>
  <c r="IH118" i="37"/>
  <c r="CQ115" i="36"/>
  <c r="IH116" i="37"/>
  <c r="CQ113" i="36"/>
  <c r="IH114" i="37"/>
  <c r="CQ111" i="36"/>
  <c r="IH112" i="37"/>
  <c r="CQ109" i="36"/>
  <c r="D89" i="37"/>
  <c r="G186" i="37"/>
  <c r="Q90" i="37"/>
  <c r="L89" i="37"/>
  <c r="BI89" i="37"/>
  <c r="DQ86" i="37"/>
  <c r="DE84" i="37"/>
  <c r="DQ83" i="37"/>
  <c r="HZ126" i="37"/>
  <c r="ID125" i="37"/>
  <c r="DX251" i="36"/>
  <c r="IC123" i="37"/>
  <c r="Q77" i="37"/>
  <c r="BI75" i="37"/>
  <c r="BL74" i="37"/>
  <c r="BL73" i="37"/>
  <c r="DM73" i="37"/>
  <c r="AT72" i="37"/>
  <c r="AB71" i="37"/>
  <c r="BI71" i="37"/>
  <c r="AT69" i="37"/>
  <c r="BI68" i="37"/>
  <c r="DT68" i="37"/>
  <c r="DE66" i="37"/>
  <c r="AB64" i="37"/>
  <c r="BL64" i="37"/>
  <c r="IA107" i="37"/>
  <c r="DF104" i="36"/>
  <c r="AT63" i="37"/>
  <c r="HZ105" i="37"/>
  <c r="DE59" i="37"/>
  <c r="DH58" i="37"/>
  <c r="BI57" i="37"/>
  <c r="KF102" i="37"/>
  <c r="M16" i="37"/>
  <c r="J212" i="37"/>
  <c r="J202" i="37"/>
  <c r="J193" i="37"/>
  <c r="IG131" i="37"/>
  <c r="IG127" i="37"/>
  <c r="IG123" i="37"/>
  <c r="JR109" i="37"/>
  <c r="HE107" i="37"/>
  <c r="IH106" i="37"/>
  <c r="CQ103" i="36"/>
  <c r="JR105" i="37"/>
  <c r="HE103" i="37"/>
  <c r="G216" i="37"/>
  <c r="G212" i="37"/>
  <c r="V88" i="37"/>
  <c r="L88" i="37"/>
  <c r="AE85" i="37"/>
  <c r="Q83" i="37"/>
  <c r="BI81" i="37"/>
  <c r="BI77" i="37"/>
  <c r="AE76" i="37"/>
  <c r="L75" i="37"/>
  <c r="DH73" i="37"/>
  <c r="HZ114" i="37"/>
  <c r="V70" i="37"/>
  <c r="HZ113" i="37"/>
  <c r="O26" i="37"/>
  <c r="HZ111" i="37"/>
  <c r="IC107" i="37"/>
  <c r="AE63" i="37"/>
  <c r="AE61" i="37"/>
  <c r="IA104" i="37"/>
  <c r="DF101" i="36"/>
  <c r="ID103" i="37"/>
  <c r="DX229" i="36"/>
  <c r="Q59" i="37"/>
  <c r="DW59" i="37"/>
  <c r="DW58" i="37"/>
  <c r="Q57" i="37"/>
  <c r="HE101" i="37"/>
  <c r="JR101" i="37"/>
  <c r="G204" i="37"/>
  <c r="G200" i="37"/>
  <c r="IA132" i="37"/>
  <c r="DF129" i="36"/>
  <c r="O45" i="37"/>
  <c r="DH88" i="37"/>
  <c r="DH87" i="37"/>
  <c r="AT84" i="37"/>
  <c r="HZ127" i="37"/>
  <c r="O40" i="37"/>
  <c r="DM82" i="37"/>
  <c r="Q81" i="37"/>
  <c r="DW76" i="37"/>
  <c r="DH75" i="37"/>
  <c r="V72" i="37"/>
  <c r="DE72" i="37"/>
  <c r="IA115" i="37"/>
  <c r="DF112" i="36"/>
  <c r="IC114" i="37"/>
  <c r="DM70" i="37"/>
  <c r="L69" i="37"/>
  <c r="DE69" i="37"/>
  <c r="DW69" i="37"/>
  <c r="AE68" i="37"/>
  <c r="Q66" i="37"/>
  <c r="DE65" i="37"/>
  <c r="DH64" i="37"/>
  <c r="DH62" i="37"/>
  <c r="ID104" i="37"/>
  <c r="DX230" i="36"/>
  <c r="AB60" i="37"/>
  <c r="DM60" i="37"/>
  <c r="DW60" i="37"/>
  <c r="V59" i="37"/>
  <c r="AT59" i="37"/>
  <c r="O16" i="37"/>
  <c r="ID101" i="37"/>
  <c r="DX227" i="36"/>
  <c r="DM86" i="37"/>
  <c r="DH81" i="37"/>
  <c r="IA108" i="37"/>
  <c r="DF105" i="36"/>
  <c r="DW57" i="37"/>
  <c r="IC126" i="37"/>
  <c r="DT80" i="37"/>
  <c r="L65" i="37"/>
  <c r="DT63" i="37"/>
  <c r="BL57" i="37"/>
  <c r="HZ103" i="37"/>
  <c r="AE57" i="37"/>
  <c r="AE67" i="37" s="1"/>
  <c r="AE86" i="37"/>
  <c r="ID127" i="37"/>
  <c r="DX253" i="36"/>
  <c r="DW83" i="37"/>
  <c r="DH59" i="37"/>
  <c r="IC104" i="37"/>
  <c r="BI80" i="37"/>
  <c r="AB77" i="37"/>
  <c r="BL69" i="37"/>
  <c r="DW66" i="37"/>
  <c r="Q62" i="37"/>
  <c r="AS131" i="37"/>
  <c r="BY218" i="37"/>
  <c r="EX88" i="37"/>
  <c r="L262" i="37"/>
  <c r="Q603" i="36"/>
  <c r="DB216" i="37"/>
  <c r="L258" i="37"/>
  <c r="Q599" i="36"/>
  <c r="DB189" i="37"/>
  <c r="S209" i="37"/>
  <c r="AB246" i="37"/>
  <c r="X458" i="36"/>
  <c r="S195" i="37"/>
  <c r="L257" i="37"/>
  <c r="Q598" i="36"/>
  <c r="DB214" i="37"/>
  <c r="J254" i="37"/>
  <c r="V595" i="36"/>
  <c r="EJ251" i="36"/>
  <c r="BU241" i="37"/>
  <c r="L233" i="37"/>
  <c r="Q574" i="36"/>
  <c r="AP127" i="37"/>
  <c r="CX212" i="37"/>
  <c r="AP118" i="37"/>
  <c r="AP103" i="37"/>
  <c r="DB212" i="37"/>
  <c r="BH118" i="37"/>
  <c r="DB203" i="37"/>
  <c r="BQ262" i="37"/>
  <c r="P87" i="36"/>
  <c r="CZ215" i="37"/>
  <c r="CZ192" i="37"/>
  <c r="BH107" i="37"/>
  <c r="CI124" i="37"/>
  <c r="AD194" i="37"/>
  <c r="BN449" i="36"/>
  <c r="BD449" i="36"/>
  <c r="DB492" i="36"/>
  <c r="BI449" i="36"/>
  <c r="AY406" i="36"/>
  <c r="BP148" i="36"/>
  <c r="BE148" i="36"/>
  <c r="BQ201" i="37"/>
  <c r="DJ413" i="36"/>
  <c r="H218" i="37"/>
  <c r="KW114" i="37"/>
  <c r="H260" i="37"/>
  <c r="CZ187" i="37"/>
  <c r="AB259" i="37"/>
  <c r="X471" i="36"/>
  <c r="AD205" i="37"/>
  <c r="BI460" i="36"/>
  <c r="DB503" i="36"/>
  <c r="BN460" i="36"/>
  <c r="BD460" i="36"/>
  <c r="AY417" i="36"/>
  <c r="BP159" i="36"/>
  <c r="BE159" i="36"/>
  <c r="M195" i="37"/>
  <c r="LB125" i="37"/>
  <c r="AP104" i="37"/>
  <c r="CX186" i="37"/>
  <c r="BQ256" i="37"/>
  <c r="P81" i="36"/>
  <c r="BQ252" i="37"/>
  <c r="P77" i="36"/>
  <c r="AY200" i="37"/>
  <c r="BG283" i="36"/>
  <c r="CI105" i="37"/>
  <c r="O216" i="37"/>
  <c r="M205" i="37"/>
  <c r="M199" i="37"/>
  <c r="BQ195" i="37"/>
  <c r="DJ407" i="36"/>
  <c r="CJ105" i="37"/>
  <c r="KW130" i="37"/>
  <c r="LB127" i="37"/>
  <c r="LB119" i="37"/>
  <c r="N27" i="37"/>
  <c r="FX87" i="37"/>
  <c r="Q21" i="37"/>
  <c r="FG147" i="36"/>
  <c r="Z199" i="37"/>
  <c r="LB111" i="37"/>
  <c r="AW257" i="37"/>
  <c r="L211" i="36"/>
  <c r="BJ212" i="37"/>
  <c r="DY424" i="36"/>
  <c r="H200" i="37"/>
  <c r="BE191" i="37"/>
  <c r="H255" i="37"/>
  <c r="AB175" i="37"/>
  <c r="BW76" i="37"/>
  <c r="BJ190" i="37"/>
  <c r="DY402" i="36"/>
  <c r="M34" i="37"/>
  <c r="G206" i="37"/>
  <c r="FG131" i="37"/>
  <c r="EU131" i="37"/>
  <c r="FU131" i="37"/>
  <c r="AU131" i="37"/>
  <c r="GQ257" i="36"/>
  <c r="BA131" i="37"/>
  <c r="GL257" i="36"/>
  <c r="CB131" i="37"/>
  <c r="BW217" i="37"/>
  <c r="G257" i="36"/>
  <c r="EA131" i="37"/>
  <c r="HK257" i="36"/>
  <c r="EK131" i="37"/>
  <c r="CA218" i="37"/>
  <c r="EG132" i="37"/>
  <c r="EM132" i="37"/>
  <c r="AH132" i="37"/>
  <c r="CG132" i="37"/>
  <c r="DK132" i="37"/>
  <c r="DW132" i="37"/>
  <c r="EB89" i="37"/>
  <c r="CQ131" i="37"/>
  <c r="AQ132" i="37"/>
  <c r="DQ132" i="37"/>
  <c r="I174" i="37"/>
  <c r="DO89" i="37"/>
  <c r="BR43" i="36"/>
  <c r="DO90" i="37"/>
  <c r="BR44" i="36"/>
  <c r="W89" i="37"/>
  <c r="DR90" i="37"/>
  <c r="AY44" i="36"/>
  <c r="EU88" i="37"/>
  <c r="EY88" i="37"/>
  <c r="FC88" i="37"/>
  <c r="FM88" i="37"/>
  <c r="BN90" i="37"/>
  <c r="DC89" i="37"/>
  <c r="EC43" i="36"/>
  <c r="AR90" i="37"/>
  <c r="X88" i="37"/>
  <c r="BE89" i="37"/>
  <c r="CE172" i="36"/>
  <c r="DB219" i="37"/>
  <c r="CX216" i="37"/>
  <c r="DB215" i="37"/>
  <c r="AO130" i="37"/>
  <c r="CM342" i="36"/>
  <c r="AP128" i="37"/>
  <c r="X213" i="37"/>
  <c r="BJ255" i="37"/>
  <c r="AS254" i="37"/>
  <c r="W208" i="36"/>
  <c r="X209" i="37"/>
  <c r="BJ249" i="37"/>
  <c r="AS248" i="37"/>
  <c r="W202" i="36"/>
  <c r="X203" i="37"/>
  <c r="BJ245" i="37"/>
  <c r="AS244" i="37"/>
  <c r="W198" i="36"/>
  <c r="X199" i="37"/>
  <c r="BJ241" i="37"/>
  <c r="AS240" i="37"/>
  <c r="AS250" i="37" s="1"/>
  <c r="W194" i="36"/>
  <c r="X194" i="37"/>
  <c r="BJ236" i="37"/>
  <c r="AS235" i="37"/>
  <c r="W189" i="36"/>
  <c r="X190" i="37"/>
  <c r="BJ232" i="37"/>
  <c r="AS231" i="37"/>
  <c r="W185" i="36"/>
  <c r="X186" i="37"/>
  <c r="AO127" i="37"/>
  <c r="CM339" i="36"/>
  <c r="AO118" i="37"/>
  <c r="CM330" i="36"/>
  <c r="AP112" i="37"/>
  <c r="AO105" i="37"/>
  <c r="CM317" i="36"/>
  <c r="AP102" i="37"/>
  <c r="AO100" i="37"/>
  <c r="CM312" i="36"/>
  <c r="CZ216" i="37"/>
  <c r="CZ212" i="37"/>
  <c r="CZ206" i="37"/>
  <c r="CZ202" i="37"/>
  <c r="CZ198" i="37"/>
  <c r="CZ193" i="37"/>
  <c r="CZ189" i="37"/>
  <c r="AD215" i="37"/>
  <c r="DB513" i="36"/>
  <c r="BD470" i="36"/>
  <c r="AY427" i="36"/>
  <c r="BI470" i="36"/>
  <c r="BN470" i="36"/>
  <c r="BP169" i="36"/>
  <c r="BE169" i="36"/>
  <c r="S213" i="37"/>
  <c r="BI211" i="37"/>
  <c r="BI123" i="37"/>
  <c r="AD199" i="37"/>
  <c r="BD454" i="36"/>
  <c r="AY411" i="36"/>
  <c r="BI454" i="36"/>
  <c r="DB497" i="36"/>
  <c r="BN454" i="36"/>
  <c r="BP153" i="36"/>
  <c r="BE153" i="36"/>
  <c r="S197" i="37"/>
  <c r="BI109" i="37"/>
  <c r="AB236" i="37"/>
  <c r="X448" i="36"/>
  <c r="L261" i="37"/>
  <c r="Q602" i="36"/>
  <c r="X212" i="37"/>
  <c r="BJ254" i="37"/>
  <c r="AS253" i="37"/>
  <c r="W207" i="36"/>
  <c r="X206" i="37"/>
  <c r="BJ248" i="37"/>
  <c r="AS247" i="37"/>
  <c r="W201" i="36"/>
  <c r="X202" i="37"/>
  <c r="BJ244" i="37"/>
  <c r="AS243" i="37"/>
  <c r="W197" i="36"/>
  <c r="X198" i="37"/>
  <c r="BJ240" i="37"/>
  <c r="AS238" i="37"/>
  <c r="W192" i="36"/>
  <c r="X193" i="37"/>
  <c r="BJ235" i="37"/>
  <c r="AS234" i="37"/>
  <c r="W188" i="36"/>
  <c r="X189" i="37"/>
  <c r="BJ231" i="37"/>
  <c r="AS230" i="37"/>
  <c r="W184" i="36"/>
  <c r="AO126" i="37"/>
  <c r="CM338" i="36"/>
  <c r="BH120" i="37"/>
  <c r="DB205" i="37"/>
  <c r="AO113" i="37"/>
  <c r="CM325" i="36"/>
  <c r="DB195" i="37"/>
  <c r="DB191" i="37"/>
  <c r="L260" i="37"/>
  <c r="Q601" i="36"/>
  <c r="BH128" i="37"/>
  <c r="DB213" i="37"/>
  <c r="CX209" i="37"/>
  <c r="CX220" i="37" s="1"/>
  <c r="BH119" i="37"/>
  <c r="DB204" i="37"/>
  <c r="AO112" i="37"/>
  <c r="CM324" i="36"/>
  <c r="AO111" i="37"/>
  <c r="CM323" i="36"/>
  <c r="CX192" i="37"/>
  <c r="X214" i="37"/>
  <c r="BJ256" i="37"/>
  <c r="AS255" i="37"/>
  <c r="W209" i="36"/>
  <c r="X210" i="37"/>
  <c r="BJ252" i="37"/>
  <c r="BJ263" i="37" s="1"/>
  <c r="AS249" i="37"/>
  <c r="W203" i="36"/>
  <c r="X204" i="37"/>
  <c r="BJ246" i="37"/>
  <c r="AS245" i="37"/>
  <c r="W199" i="36"/>
  <c r="X200" i="37"/>
  <c r="BJ242" i="37"/>
  <c r="AS241" i="37"/>
  <c r="W195" i="36"/>
  <c r="X195" i="37"/>
  <c r="BJ237" i="37"/>
  <c r="AS236" i="37"/>
  <c r="W190" i="36"/>
  <c r="X191" i="37"/>
  <c r="BJ233" i="37"/>
  <c r="AS232" i="37"/>
  <c r="W186" i="36"/>
  <c r="X187" i="37"/>
  <c r="BJ229" i="37"/>
  <c r="BJ239" i="37" s="1"/>
  <c r="AO124" i="37"/>
  <c r="CM336" i="36"/>
  <c r="DB209" i="37"/>
  <c r="DB220" i="37" s="1"/>
  <c r="AO115" i="37"/>
  <c r="CM327" i="36"/>
  <c r="BH108" i="37"/>
  <c r="BH106" i="37"/>
  <c r="AP105" i="37"/>
  <c r="CX189" i="37"/>
  <c r="CZ219" i="37"/>
  <c r="CI129" i="37"/>
  <c r="CI125" i="37"/>
  <c r="CI119" i="37"/>
  <c r="CI115" i="37"/>
  <c r="CI111" i="37"/>
  <c r="CI121" i="37" s="1"/>
  <c r="CI106" i="37"/>
  <c r="CI102" i="37"/>
  <c r="S217" i="37"/>
  <c r="BI214" i="37"/>
  <c r="S212" i="37"/>
  <c r="BS214" i="37"/>
  <c r="EA168" i="36"/>
  <c r="L297" i="36"/>
  <c r="CI118" i="37"/>
  <c r="BQ238" i="37"/>
  <c r="P63" i="36"/>
  <c r="BS194" i="37"/>
  <c r="EA148" i="36"/>
  <c r="L277" i="36"/>
  <c r="CI100" i="37"/>
  <c r="BI129" i="37"/>
  <c r="AB252" i="37"/>
  <c r="X464" i="36"/>
  <c r="AB247" i="37"/>
  <c r="X459" i="36"/>
  <c r="AB245" i="37"/>
  <c r="X457" i="36"/>
  <c r="S200" i="37"/>
  <c r="BI194" i="37"/>
  <c r="BI105" i="37"/>
  <c r="AD190" i="37"/>
  <c r="BD445" i="36"/>
  <c r="DB488" i="36"/>
  <c r="BI445" i="36"/>
  <c r="AY402" i="36"/>
  <c r="BN445" i="36"/>
  <c r="BP144" i="36"/>
  <c r="BE144" i="36"/>
  <c r="CJ130" i="37"/>
  <c r="BQ215" i="37"/>
  <c r="DJ427" i="36"/>
  <c r="M212" i="37"/>
  <c r="CJ118" i="37"/>
  <c r="BQ203" i="37"/>
  <c r="DJ415" i="36"/>
  <c r="M200" i="37"/>
  <c r="BQ194" i="37"/>
  <c r="DJ406" i="36"/>
  <c r="BQ192" i="37"/>
  <c r="DJ404" i="36"/>
  <c r="M188" i="37"/>
  <c r="H216" i="37"/>
  <c r="BE216" i="37"/>
  <c r="KW129" i="37"/>
  <c r="H214" i="37"/>
  <c r="KW118" i="37"/>
  <c r="Z201" i="37"/>
  <c r="H197" i="37"/>
  <c r="BE197" i="37"/>
  <c r="BE207" i="37" s="1"/>
  <c r="LB105" i="37"/>
  <c r="KW102" i="37"/>
  <c r="H256" i="37"/>
  <c r="BQ257" i="37"/>
  <c r="P82" i="36"/>
  <c r="BS213" i="37"/>
  <c r="L296" i="36"/>
  <c r="EA167" i="36"/>
  <c r="BQ243" i="37"/>
  <c r="P68" i="36"/>
  <c r="BS199" i="37"/>
  <c r="L282" i="36"/>
  <c r="EA153" i="36"/>
  <c r="CZ191" i="37"/>
  <c r="BQ233" i="37"/>
  <c r="P58" i="36"/>
  <c r="AD217" i="37"/>
  <c r="BN472" i="36"/>
  <c r="AY429" i="36"/>
  <c r="BD472" i="36"/>
  <c r="DB515" i="36"/>
  <c r="BI472" i="36"/>
  <c r="BP171" i="36"/>
  <c r="BE171" i="36"/>
  <c r="BI213" i="37"/>
  <c r="BI209" i="37"/>
  <c r="BI205" i="37"/>
  <c r="S202" i="37"/>
  <c r="BI198" i="37"/>
  <c r="AB237" i="37"/>
  <c r="X449" i="36"/>
  <c r="AB235" i="37"/>
  <c r="X447" i="36"/>
  <c r="M219" i="37"/>
  <c r="M215" i="37"/>
  <c r="CJ129" i="37"/>
  <c r="O214" i="37"/>
  <c r="M203" i="37"/>
  <c r="CJ117" i="37"/>
  <c r="O202" i="37"/>
  <c r="LB132" i="37"/>
  <c r="BQ260" i="37"/>
  <c r="P85" i="36"/>
  <c r="AY210" i="37"/>
  <c r="BG293" i="36"/>
  <c r="AY204" i="37"/>
  <c r="BG287" i="36"/>
  <c r="CZ194" i="37"/>
  <c r="AY194" i="37"/>
  <c r="BG277" i="36"/>
  <c r="BI218" i="37"/>
  <c r="S215" i="37"/>
  <c r="S214" i="37"/>
  <c r="S211" i="37"/>
  <c r="S210" i="37"/>
  <c r="S206" i="37"/>
  <c r="BI202" i="37"/>
  <c r="BI200" i="37"/>
  <c r="AB240" i="37"/>
  <c r="X452" i="36"/>
  <c r="BI195" i="37"/>
  <c r="BI101" i="37"/>
  <c r="AD186" i="37"/>
  <c r="AD196" i="37" s="1"/>
  <c r="BD441" i="36"/>
  <c r="DB484" i="36"/>
  <c r="BN441" i="36"/>
  <c r="AY398" i="36"/>
  <c r="BI441" i="36"/>
  <c r="BP140" i="36"/>
  <c r="BE140" i="36"/>
  <c r="BQ217" i="37"/>
  <c r="DJ429" i="36"/>
  <c r="BQ216" i="37"/>
  <c r="DJ428" i="36"/>
  <c r="BQ209" i="37"/>
  <c r="DJ421" i="36"/>
  <c r="CJ116" i="37"/>
  <c r="O201" i="37"/>
  <c r="M194" i="37"/>
  <c r="CZ217" i="37"/>
  <c r="AY217" i="37"/>
  <c r="BG300" i="36"/>
  <c r="CI123" i="37"/>
  <c r="BS195" i="37"/>
  <c r="L278" i="36"/>
  <c r="EA149" i="36"/>
  <c r="CI101" i="37"/>
  <c r="AB262" i="37"/>
  <c r="X474" i="36"/>
  <c r="BI206" i="37"/>
  <c r="BI204" i="37"/>
  <c r="AB244" i="37"/>
  <c r="X456" i="36"/>
  <c r="BI114" i="37"/>
  <c r="BI112" i="37"/>
  <c r="AD197" i="37"/>
  <c r="AD207" i="37" s="1"/>
  <c r="BI452" i="36"/>
  <c r="DB495" i="36"/>
  <c r="BN452" i="36"/>
  <c r="BD452" i="36"/>
  <c r="AY409" i="36"/>
  <c r="BP151" i="36"/>
  <c r="BE151" i="36"/>
  <c r="S189" i="37"/>
  <c r="AD189" i="37"/>
  <c r="BD444" i="36"/>
  <c r="AY401" i="36"/>
  <c r="DB487" i="36"/>
  <c r="BI444" i="36"/>
  <c r="BN444" i="36"/>
  <c r="BP143" i="36"/>
  <c r="BE143" i="36"/>
  <c r="O211" i="37"/>
  <c r="CJ123" i="37"/>
  <c r="M206" i="37"/>
  <c r="O204" i="37"/>
  <c r="BQ202" i="37"/>
  <c r="DJ414" i="36"/>
  <c r="M198" i="37"/>
  <c r="CJ106" i="37"/>
  <c r="M190" i="37"/>
  <c r="BQ189" i="37"/>
  <c r="DJ401" i="36"/>
  <c r="M187" i="37"/>
  <c r="H217" i="37"/>
  <c r="Z210" i="37"/>
  <c r="KW123" i="37"/>
  <c r="LB118" i="37"/>
  <c r="KW115" i="37"/>
  <c r="Z198" i="37"/>
  <c r="H194" i="37"/>
  <c r="BE194" i="37"/>
  <c r="S186" i="37"/>
  <c r="KW131" i="37"/>
  <c r="Z204" i="37"/>
  <c r="Z192" i="37"/>
  <c r="H188" i="37"/>
  <c r="KW101" i="37"/>
  <c r="N17" i="37"/>
  <c r="H230" i="37"/>
  <c r="BW90" i="37"/>
  <c r="AW259" i="37"/>
  <c r="L213" i="36"/>
  <c r="BJ216" i="37"/>
  <c r="DY428" i="36"/>
  <c r="CB258" i="37"/>
  <c r="BW82" i="37"/>
  <c r="BW80" i="37"/>
  <c r="CB238" i="37"/>
  <c r="BA231" i="37"/>
  <c r="KK131" i="37"/>
  <c r="CJ171" i="36"/>
  <c r="M44" i="37"/>
  <c r="KF128" i="37"/>
  <c r="M214" i="37"/>
  <c r="M189" i="37"/>
  <c r="H219" i="37"/>
  <c r="Z203" i="37"/>
  <c r="LB106" i="37"/>
  <c r="H186" i="37"/>
  <c r="H196" i="37" s="1"/>
  <c r="N30" i="37"/>
  <c r="H232" i="37"/>
  <c r="N14" i="37"/>
  <c r="BA260" i="37"/>
  <c r="CB259" i="37"/>
  <c r="BA248" i="37"/>
  <c r="AW247" i="37"/>
  <c r="L201" i="36"/>
  <c r="BI100" i="37"/>
  <c r="BI110" i="37" s="1"/>
  <c r="O186" i="37"/>
  <c r="O196" i="37" s="1"/>
  <c r="KW117" i="37"/>
  <c r="H195" i="37"/>
  <c r="LB108" i="37"/>
  <c r="BE190" i="37"/>
  <c r="CB262" i="37"/>
  <c r="CB255" i="37"/>
  <c r="BJ209" i="37"/>
  <c r="DY421" i="36"/>
  <c r="AB161" i="37"/>
  <c r="CE158" i="36"/>
  <c r="AW245" i="37"/>
  <c r="L199" i="36"/>
  <c r="BA235" i="37"/>
  <c r="FX73" i="37"/>
  <c r="FX61" i="37"/>
  <c r="BI188" i="37"/>
  <c r="LB128" i="37"/>
  <c r="H211" i="37"/>
  <c r="KW120" i="37"/>
  <c r="BE203" i="37"/>
  <c r="KW116" i="37"/>
  <c r="BE199" i="37"/>
  <c r="KW112" i="37"/>
  <c r="N44" i="37"/>
  <c r="H258" i="37"/>
  <c r="H252" i="37"/>
  <c r="H263" i="37" s="1"/>
  <c r="N23" i="37"/>
  <c r="H229" i="37"/>
  <c r="BA255" i="37"/>
  <c r="BJ204" i="37"/>
  <c r="DY416" i="36"/>
  <c r="BW74" i="37"/>
  <c r="CB242" i="37"/>
  <c r="AB149" i="37"/>
  <c r="CE146" i="36"/>
  <c r="BJ187" i="37"/>
  <c r="DY399" i="36"/>
  <c r="KK129" i="37"/>
  <c r="CJ169" i="36"/>
  <c r="FX85" i="37"/>
  <c r="KK125" i="37"/>
  <c r="CJ165" i="36"/>
  <c r="FX81" i="37"/>
  <c r="KK120" i="37"/>
  <c r="CJ160" i="36"/>
  <c r="M29" i="37"/>
  <c r="KK112" i="37"/>
  <c r="CJ152" i="36"/>
  <c r="D85" i="37"/>
  <c r="D81" i="37"/>
  <c r="D75" i="37"/>
  <c r="D71" i="37"/>
  <c r="G192" i="37"/>
  <c r="G188" i="37"/>
  <c r="AW261" i="37"/>
  <c r="L215" i="36"/>
  <c r="AW258" i="37"/>
  <c r="L212" i="36"/>
  <c r="BW84" i="37"/>
  <c r="BW63" i="37"/>
  <c r="CB231" i="37"/>
  <c r="KK130" i="37"/>
  <c r="CJ170" i="36"/>
  <c r="M39" i="37"/>
  <c r="KS120" i="37"/>
  <c r="Q27" i="37"/>
  <c r="FG153" i="36"/>
  <c r="KF106" i="37"/>
  <c r="KF105" i="37"/>
  <c r="Q18" i="37"/>
  <c r="FG144" i="36"/>
  <c r="CB254" i="37"/>
  <c r="AB168" i="37"/>
  <c r="CE165" i="36"/>
  <c r="CB253" i="37"/>
  <c r="BA245" i="37"/>
  <c r="BJ200" i="37"/>
  <c r="DY412" i="36"/>
  <c r="BA237" i="37"/>
  <c r="AW236" i="37"/>
  <c r="L190" i="36"/>
  <c r="AB148" i="37"/>
  <c r="CE145" i="36"/>
  <c r="BA232" i="37"/>
  <c r="BJ188" i="37"/>
  <c r="DY400" i="36"/>
  <c r="AB143" i="37"/>
  <c r="AB153" i="37" s="1"/>
  <c r="CE140" i="36"/>
  <c r="KF133" i="37"/>
  <c r="Q38" i="37"/>
  <c r="FG164" i="36"/>
  <c r="KK117" i="37"/>
  <c r="CJ157" i="36"/>
  <c r="KF112" i="37"/>
  <c r="FX64" i="37"/>
  <c r="BA253" i="37"/>
  <c r="BJ206" i="37"/>
  <c r="DY418" i="36"/>
  <c r="AB160" i="37"/>
  <c r="CE157" i="36"/>
  <c r="BJ198" i="37"/>
  <c r="DY410" i="36"/>
  <c r="BW66" i="37"/>
  <c r="AW237" i="37"/>
  <c r="L191" i="36"/>
  <c r="CB236" i="37"/>
  <c r="BA234" i="37"/>
  <c r="BJ189" i="37"/>
  <c r="DY401" i="36"/>
  <c r="KF130" i="37"/>
  <c r="M41" i="37"/>
  <c r="FX63" i="37"/>
  <c r="M19" i="37"/>
  <c r="KF104" i="37"/>
  <c r="IH133" i="37"/>
  <c r="CQ130" i="36"/>
  <c r="HE132" i="37"/>
  <c r="IH129" i="37"/>
  <c r="CQ126" i="36"/>
  <c r="HE128" i="37"/>
  <c r="IH125" i="37"/>
  <c r="CQ122" i="36"/>
  <c r="HE124" i="37"/>
  <c r="Q15" i="37"/>
  <c r="FG141" i="36"/>
  <c r="J215" i="37"/>
  <c r="J205" i="37"/>
  <c r="J192" i="37"/>
  <c r="O47" i="37"/>
  <c r="L87" i="37"/>
  <c r="Q86" i="37"/>
  <c r="AB86" i="37"/>
  <c r="DT86" i="37"/>
  <c r="L84" i="37"/>
  <c r="DQ84" i="37"/>
  <c r="V81" i="37"/>
  <c r="HZ123" i="37"/>
  <c r="Q74" i="37"/>
  <c r="O31" i="37"/>
  <c r="DE74" i="37"/>
  <c r="BI72" i="37"/>
  <c r="DE71" i="37"/>
  <c r="DM71" i="37"/>
  <c r="IA114" i="37"/>
  <c r="DF111" i="36"/>
  <c r="IC113" i="37"/>
  <c r="DH70" i="37"/>
  <c r="DW70" i="37"/>
  <c r="BI66" i="37"/>
  <c r="DT65" i="37"/>
  <c r="BI64" i="37"/>
  <c r="DW63" i="37"/>
  <c r="IC102" i="37"/>
  <c r="DT57" i="37"/>
  <c r="FX58" i="37"/>
  <c r="HE120" i="37"/>
  <c r="HE118" i="37"/>
  <c r="HE116" i="37"/>
  <c r="HE114" i="37"/>
  <c r="HE112" i="37"/>
  <c r="D63" i="37"/>
  <c r="D59" i="37"/>
  <c r="ID132" i="37"/>
  <c r="DX258" i="36"/>
  <c r="DM88" i="37"/>
  <c r="DW88" i="37"/>
  <c r="AB87" i="37"/>
  <c r="DT87" i="37"/>
  <c r="BL86" i="37"/>
  <c r="BL85" i="37"/>
  <c r="DW85" i="37"/>
  <c r="Q84" i="37"/>
  <c r="IC127" i="37"/>
  <c r="DQ82" i="37"/>
  <c r="BL77" i="37"/>
  <c r="DM77" i="37"/>
  <c r="AT76" i="37"/>
  <c r="AB75" i="37"/>
  <c r="ID118" i="37"/>
  <c r="DX244" i="36"/>
  <c r="AT73" i="37"/>
  <c r="O29" i="37"/>
  <c r="DH72" i="37"/>
  <c r="DT71" i="37"/>
  <c r="AE70" i="37"/>
  <c r="AB68" i="37"/>
  <c r="AB78" i="37" s="1"/>
  <c r="ID111" i="37"/>
  <c r="DX237" i="36"/>
  <c r="L66" i="37"/>
  <c r="Q65" i="37"/>
  <c r="AB65" i="37"/>
  <c r="AB63" i="37"/>
  <c r="DM63" i="37"/>
  <c r="ID100" i="37"/>
  <c r="ID110" i="37" s="1"/>
  <c r="DX226" i="36"/>
  <c r="FX59" i="37"/>
  <c r="J218" i="37"/>
  <c r="J210" i="37"/>
  <c r="J200" i="37"/>
  <c r="J195" i="37"/>
  <c r="J187" i="37"/>
  <c r="IG130" i="37"/>
  <c r="IG126" i="37"/>
  <c r="HE108" i="37"/>
  <c r="IH107" i="37"/>
  <c r="CQ104" i="36"/>
  <c r="JR106" i="37"/>
  <c r="HE104" i="37"/>
  <c r="IH103" i="37"/>
  <c r="CQ100" i="36"/>
  <c r="G203" i="37"/>
  <c r="G199" i="37"/>
  <c r="IC132" i="37"/>
  <c r="Q87" i="37"/>
  <c r="BI85" i="37"/>
  <c r="BL84" i="37"/>
  <c r="BL83" i="37"/>
  <c r="DM83" i="37"/>
  <c r="AT82" i="37"/>
  <c r="AB81" i="37"/>
  <c r="ID124" i="37"/>
  <c r="DX250" i="36"/>
  <c r="DW80" i="37"/>
  <c r="V77" i="37"/>
  <c r="AE77" i="37"/>
  <c r="ID120" i="37"/>
  <c r="DX246" i="36"/>
  <c r="L76" i="37"/>
  <c r="IC119" i="37"/>
  <c r="AT75" i="37"/>
  <c r="AT74" i="37"/>
  <c r="DT74" i="37"/>
  <c r="BI73" i="37"/>
  <c r="AE72" i="37"/>
  <c r="L71" i="37"/>
  <c r="DH69" i="37"/>
  <c r="AT68" i="37"/>
  <c r="AT78" i="37" s="1"/>
  <c r="DQ66" i="37"/>
  <c r="HZ109" i="37"/>
  <c r="V64" i="37"/>
  <c r="HZ107" i="37"/>
  <c r="HZ106" i="37"/>
  <c r="DT61" i="37"/>
  <c r="BL59" i="37"/>
  <c r="Q58" i="37"/>
  <c r="DT58" i="37"/>
  <c r="KA130" i="37"/>
  <c r="BZ170" i="36"/>
  <c r="KA126" i="37"/>
  <c r="BZ166" i="36"/>
  <c r="KA120" i="37"/>
  <c r="BZ160" i="36"/>
  <c r="KA116" i="37"/>
  <c r="BZ156" i="36"/>
  <c r="KA112" i="37"/>
  <c r="BZ152" i="36"/>
  <c r="KA109" i="37"/>
  <c r="BZ149" i="36"/>
  <c r="KA107" i="37"/>
  <c r="BZ147" i="36"/>
  <c r="KA105" i="37"/>
  <c r="BZ145" i="36"/>
  <c r="KA103" i="37"/>
  <c r="BZ143" i="36"/>
  <c r="KA101" i="37"/>
  <c r="BZ141" i="36"/>
  <c r="JR132" i="37"/>
  <c r="JR130" i="37"/>
  <c r="JR128" i="37"/>
  <c r="JR126" i="37"/>
  <c r="JR124" i="37"/>
  <c r="IH101" i="37"/>
  <c r="CQ98" i="36"/>
  <c r="BI87" i="37"/>
  <c r="Q85" i="37"/>
  <c r="HZ128" i="37"/>
  <c r="DH83" i="37"/>
  <c r="HZ124" i="37"/>
  <c r="V76" i="37"/>
  <c r="DE76" i="37"/>
  <c r="IA119" i="37"/>
  <c r="DF116" i="36"/>
  <c r="IC118" i="37"/>
  <c r="DM74" i="37"/>
  <c r="L73" i="37"/>
  <c r="DE73" i="37"/>
  <c r="DW73" i="37"/>
  <c r="DT72" i="37"/>
  <c r="DQ71" i="37"/>
  <c r="BI70" i="37"/>
  <c r="IC112" i="37"/>
  <c r="IA112" i="37"/>
  <c r="DF109" i="36"/>
  <c r="BL66" i="37"/>
  <c r="DM66" i="37"/>
  <c r="L64" i="37"/>
  <c r="DH63" i="37"/>
  <c r="L62" i="37"/>
  <c r="O17" i="37"/>
  <c r="IA103" i="37"/>
  <c r="DF100" i="36"/>
  <c r="AB59" i="37"/>
  <c r="DQ59" i="37"/>
  <c r="O15" i="37"/>
  <c r="HZ101" i="37"/>
  <c r="DE57" i="37"/>
  <c r="DE67" i="37" s="1"/>
  <c r="BI88" i="37"/>
  <c r="L86" i="37"/>
  <c r="DH85" i="37"/>
  <c r="HZ119" i="37"/>
  <c r="DE68" i="37"/>
  <c r="AT65" i="37"/>
  <c r="AT57" i="37"/>
  <c r="AT67" i="37" s="1"/>
  <c r="AT79" i="37" s="1"/>
  <c r="DH60" i="37"/>
  <c r="AT62" i="37"/>
  <c r="IC131" i="37"/>
  <c r="DW87" i="37"/>
  <c r="DQ85" i="37"/>
  <c r="IA126" i="37"/>
  <c r="DF123" i="36"/>
  <c r="O20" i="37"/>
  <c r="IC101" i="37"/>
  <c r="DQ64" i="37"/>
  <c r="DW62" i="37"/>
  <c r="ID123" i="37"/>
  <c r="ID134" i="37" s="1"/>
  <c r="DX249" i="36"/>
  <c r="DM68" i="37"/>
  <c r="IA109" i="37"/>
  <c r="DF106" i="36"/>
  <c r="EV132" i="37"/>
  <c r="GB559" i="36"/>
  <c r="GA560" i="36"/>
  <c r="BB132" i="37"/>
  <c r="BF559" i="36"/>
  <c r="BE560" i="36"/>
  <c r="H473" i="36"/>
  <c r="G474" i="36"/>
  <c r="FR89" i="37"/>
  <c r="CO430" i="36"/>
  <c r="CN431" i="36"/>
  <c r="CK89" i="37"/>
  <c r="JN301" i="36"/>
  <c r="JM302" i="36"/>
  <c r="AJ175" i="37"/>
  <c r="BW301" i="36"/>
  <c r="BV302" i="36"/>
  <c r="ED431" i="36"/>
  <c r="EE430" i="36"/>
  <c r="AS432" i="36"/>
  <c r="AS433" i="36" s="1"/>
  <c r="AT431" i="36"/>
  <c r="CR132" i="37"/>
  <c r="GG258" i="36"/>
  <c r="GF259" i="36"/>
  <c r="AR133" i="37"/>
  <c r="HZ345" i="36"/>
  <c r="HY346" i="36"/>
  <c r="HY347" i="36" s="1"/>
  <c r="IR87" i="36"/>
  <c r="IS86" i="36"/>
  <c r="GU87" i="36"/>
  <c r="GV86" i="36"/>
  <c r="FH89" i="37" s="1"/>
  <c r="FV87" i="36"/>
  <c r="FW86" i="36"/>
  <c r="EV88" i="36"/>
  <c r="EV89" i="36" s="1"/>
  <c r="EW87" i="36"/>
  <c r="CZ44" i="36"/>
  <c r="DA43" i="36"/>
  <c r="AI263" i="37"/>
  <c r="AI250" i="37"/>
  <c r="AI239" i="37"/>
  <c r="AI251" i="37" s="1"/>
  <c r="AI264" i="37" s="1"/>
  <c r="Y220" i="37"/>
  <c r="AT250" i="37"/>
  <c r="Y196" i="37"/>
  <c r="CE220" i="37"/>
  <c r="EI110" i="37"/>
  <c r="FU121" i="37"/>
  <c r="FA121" i="37"/>
  <c r="BC220" i="37"/>
  <c r="EA121" i="37"/>
  <c r="BN239" i="37"/>
  <c r="AW110" i="37"/>
  <c r="CA207" i="37"/>
  <c r="EA110" i="37"/>
  <c r="EA122" i="37" s="1"/>
  <c r="DN208" i="37"/>
  <c r="JE134" i="37"/>
  <c r="DY121" i="37"/>
  <c r="DA110" i="37"/>
  <c r="BG263" i="37"/>
  <c r="BR207" i="37"/>
  <c r="ES110" i="37"/>
  <c r="BA207" i="37"/>
  <c r="AC250" i="37"/>
  <c r="Q263" i="37"/>
  <c r="U250" i="37"/>
  <c r="HV134" i="37"/>
  <c r="AB207" i="37"/>
  <c r="KX134" i="37"/>
  <c r="HV121" i="37"/>
  <c r="T196" i="37"/>
  <c r="T208" i="37" s="1"/>
  <c r="BP196" i="37"/>
  <c r="I196" i="37"/>
  <c r="JA110" i="37"/>
  <c r="P110" i="37"/>
  <c r="P122" i="37" s="1"/>
  <c r="CU121" i="37"/>
  <c r="CF110" i="37"/>
  <c r="V110" i="37"/>
  <c r="HX122" i="37"/>
  <c r="CU91" i="37"/>
  <c r="CH78" i="37"/>
  <c r="DF196" i="37"/>
  <c r="KI134" i="37"/>
  <c r="DN207" i="37"/>
  <c r="BF110" i="37"/>
  <c r="IX134" i="37"/>
  <c r="DW110" i="37"/>
  <c r="DI220" i="37"/>
  <c r="I263" i="37"/>
  <c r="CW207" i="37"/>
  <c r="EC67" i="37"/>
  <c r="BR110" i="37"/>
  <c r="P177" i="37"/>
  <c r="AX250" i="37"/>
  <c r="KI110" i="37"/>
  <c r="AC24" i="37"/>
  <c r="AC36" i="37" s="1"/>
  <c r="GH134" i="37"/>
  <c r="GQ134" i="37"/>
  <c r="K121" i="37"/>
  <c r="GK121" i="37"/>
  <c r="GT121" i="37"/>
  <c r="JU121" i="37"/>
  <c r="HL110" i="37"/>
  <c r="HT110" i="37"/>
  <c r="CM134" i="37"/>
  <c r="CK121" i="37"/>
  <c r="LG121" i="37"/>
  <c r="BU78" i="37"/>
  <c r="AX239" i="37"/>
  <c r="AX251" i="37" s="1"/>
  <c r="KV134" i="37"/>
  <c r="W263" i="37"/>
  <c r="AC153" i="37"/>
  <c r="KV121" i="37"/>
  <c r="AI153" i="37"/>
  <c r="L177" i="37"/>
  <c r="BZ239" i="37"/>
  <c r="BZ251" i="37" s="1"/>
  <c r="AW220" i="37"/>
  <c r="KU121" i="37"/>
  <c r="AT196" i="37"/>
  <c r="JQ110" i="37"/>
  <c r="AK220" i="37"/>
  <c r="AM207" i="37"/>
  <c r="V24" i="37"/>
  <c r="HQ134" i="37"/>
  <c r="IP121" i="37"/>
  <c r="JM110" i="37"/>
  <c r="JM122" i="37" s="1"/>
  <c r="GJ121" i="37"/>
  <c r="HS110" i="37"/>
  <c r="EV67" i="37"/>
  <c r="H110" i="37"/>
  <c r="R78" i="37"/>
  <c r="AP67" i="37"/>
  <c r="DR67" i="37"/>
  <c r="KM110" i="37"/>
  <c r="GP134" i="37"/>
  <c r="EM91" i="37"/>
  <c r="CL110" i="37"/>
  <c r="CL122" i="37" s="1"/>
  <c r="EH67" i="37"/>
  <c r="Y78" i="37"/>
  <c r="DG78" i="37"/>
  <c r="AJ67" i="37"/>
  <c r="GQ121" i="37"/>
  <c r="HM110" i="37"/>
  <c r="ER67" i="37"/>
  <c r="ER79" i="37" s="1"/>
  <c r="B110" i="37"/>
  <c r="BO91" i="37"/>
  <c r="S78" i="37"/>
  <c r="AH78" i="37"/>
  <c r="BC78" i="37"/>
  <c r="KU110" i="37"/>
  <c r="KU122" i="37" s="1"/>
  <c r="KU135" i="37" s="1"/>
  <c r="AL220" i="37"/>
  <c r="AL207" i="37"/>
  <c r="KD110" i="37"/>
  <c r="GI134" i="37"/>
  <c r="IM134" i="37"/>
  <c r="JY110" i="37"/>
  <c r="EQ91" i="37"/>
  <c r="FI91" i="37"/>
  <c r="EW78" i="37"/>
  <c r="CK110" i="37"/>
  <c r="CK122" i="37" s="1"/>
  <c r="AY91" i="37"/>
  <c r="DD78" i="37"/>
  <c r="J67" i="37"/>
  <c r="J79" i="37" s="1"/>
  <c r="DC78" i="37"/>
  <c r="DC79" i="37" s="1"/>
  <c r="DC92" i="37" s="1"/>
  <c r="DI67" i="37"/>
  <c r="DS67" i="37"/>
  <c r="W91" i="37"/>
  <c r="BP78" i="37"/>
  <c r="I153" i="37"/>
  <c r="BG91" i="37"/>
  <c r="FL132" i="37"/>
  <c r="EF559" i="36"/>
  <c r="EE560" i="36"/>
  <c r="EP132" i="37"/>
  <c r="GT559" i="36"/>
  <c r="GS560" i="36"/>
  <c r="EX132" i="37"/>
  <c r="FV559" i="36"/>
  <c r="FU560" i="36"/>
  <c r="FX132" i="37"/>
  <c r="CV559" i="36"/>
  <c r="CU560" i="36"/>
  <c r="AT132" i="37"/>
  <c r="BX559" i="36"/>
  <c r="BW560" i="36"/>
  <c r="BD132" i="37"/>
  <c r="AZ559" i="36"/>
  <c r="AY560" i="36"/>
  <c r="CE132" i="37"/>
  <c r="AB559" i="36"/>
  <c r="AA560" i="36"/>
  <c r="CB219" i="37"/>
  <c r="CB220" i="37" s="1"/>
  <c r="CB221" i="37" s="1"/>
  <c r="BY518" i="36"/>
  <c r="BY519" i="36" s="1"/>
  <c r="BZ517" i="36"/>
  <c r="EH133" i="37"/>
  <c r="EH134" i="37" s="1"/>
  <c r="EH135" i="37" s="1"/>
  <c r="BA518" i="36"/>
  <c r="BA519" i="36" s="1"/>
  <c r="BB517" i="36"/>
  <c r="EN133" i="37"/>
  <c r="EN134" i="37" s="1"/>
  <c r="EN135" i="37" s="1"/>
  <c r="AC518" i="36"/>
  <c r="AC519" i="36" s="1"/>
  <c r="AD517" i="36"/>
  <c r="FP89" i="37"/>
  <c r="CI430" i="36"/>
  <c r="CH431" i="36"/>
  <c r="AK133" i="37"/>
  <c r="AK134" i="37" s="1"/>
  <c r="AK135" i="37" s="1"/>
  <c r="CH389" i="36"/>
  <c r="CH390" i="36" s="1"/>
  <c r="CI388" i="36"/>
  <c r="CG89" i="37"/>
  <c r="KF301" i="36"/>
  <c r="KE302" i="36"/>
  <c r="BK132" i="37"/>
  <c r="ET301" i="36"/>
  <c r="ES302" i="36"/>
  <c r="BS132" i="37"/>
  <c r="DR301" i="36"/>
  <c r="DQ302" i="36"/>
  <c r="CZ132" i="37"/>
  <c r="CP301" i="36"/>
  <c r="CO302" i="36"/>
  <c r="DH133" i="37"/>
  <c r="HD346" i="36"/>
  <c r="HD347" i="36" s="1"/>
  <c r="HE345" i="36"/>
  <c r="DV133" i="37"/>
  <c r="EZ346" i="36"/>
  <c r="EZ347" i="36" s="1"/>
  <c r="FA345" i="36"/>
  <c r="BY258" i="36"/>
  <c r="BX259" i="36"/>
  <c r="IN302" i="36"/>
  <c r="IM303" i="36"/>
  <c r="IM304" i="36" s="1"/>
  <c r="CE259" i="36"/>
  <c r="CF258" i="36"/>
  <c r="AR134" i="37"/>
  <c r="AR135" i="37" s="1"/>
  <c r="BU133" i="37"/>
  <c r="GI346" i="36"/>
  <c r="GI347" i="36" s="1"/>
  <c r="GJ345" i="36"/>
  <c r="DZ133" i="37"/>
  <c r="CY345" i="36"/>
  <c r="CX346" i="36"/>
  <c r="CX347" i="36" s="1"/>
  <c r="KP132" i="37"/>
  <c r="BJ216" i="36"/>
  <c r="BK215" i="36"/>
  <c r="J175" i="37"/>
  <c r="CW87" i="36"/>
  <c r="CX86" i="36"/>
  <c r="JJ87" i="36"/>
  <c r="JK86" i="36"/>
  <c r="IL87" i="36"/>
  <c r="IM86" i="36"/>
  <c r="HN87" i="36"/>
  <c r="HO86" i="36"/>
  <c r="GN87" i="36"/>
  <c r="GO86" i="36"/>
  <c r="FO87" i="36"/>
  <c r="FP86" i="36"/>
  <c r="HD45" i="36"/>
  <c r="HD46" i="36" s="1"/>
  <c r="HE44" i="36"/>
  <c r="MT44" i="36"/>
  <c r="MU43" i="36"/>
  <c r="IP44" i="36"/>
  <c r="IQ43" i="36"/>
  <c r="CN44" i="36"/>
  <c r="CO43" i="36"/>
  <c r="EO88" i="36"/>
  <c r="EO89" i="36" s="1"/>
  <c r="EP87" i="36"/>
  <c r="U88" i="36"/>
  <c r="U89" i="36" s="1"/>
  <c r="V87" i="36"/>
  <c r="BD90" i="37"/>
  <c r="BD91" i="37" s="1"/>
  <c r="BD92" i="37" s="1"/>
  <c r="ID45" i="36"/>
  <c r="ID46" i="36" s="1"/>
  <c r="IE44" i="36"/>
  <c r="AH88" i="36"/>
  <c r="AH89" i="36" s="1"/>
  <c r="AI87" i="36"/>
  <c r="GW45" i="36"/>
  <c r="GW46" i="36" s="1"/>
  <c r="GX44" i="36"/>
  <c r="DF44" i="36"/>
  <c r="DG43" i="36"/>
  <c r="BW263" i="37"/>
  <c r="BW250" i="37"/>
  <c r="BW239" i="37"/>
  <c r="BW251" i="37" s="1"/>
  <c r="AJ250" i="37"/>
  <c r="EU121" i="37"/>
  <c r="GA121" i="37"/>
  <c r="FM110" i="37"/>
  <c r="DC196" i="37"/>
  <c r="DC208" i="37" s="1"/>
  <c r="BF263" i="37"/>
  <c r="CC207" i="37"/>
  <c r="BY207" i="37"/>
  <c r="BF239" i="37"/>
  <c r="BF251" i="37" s="1"/>
  <c r="BF264" i="37" s="1"/>
  <c r="T220" i="37"/>
  <c r="X250" i="37"/>
  <c r="ES121" i="37"/>
  <c r="FY121" i="37"/>
  <c r="CY207" i="37"/>
  <c r="M263" i="37"/>
  <c r="K250" i="37"/>
  <c r="M239" i="37"/>
  <c r="FG121" i="37"/>
  <c r="AY121" i="37"/>
  <c r="DC207" i="37"/>
  <c r="FI121" i="37"/>
  <c r="BA121" i="37"/>
  <c r="FG110" i="37"/>
  <c r="FG122" i="37" s="1"/>
  <c r="BC110" i="37"/>
  <c r="CD220" i="37"/>
  <c r="DA207" i="37"/>
  <c r="EK121" i="37"/>
  <c r="AD250" i="37"/>
  <c r="CD196" i="37"/>
  <c r="CA196" i="37"/>
  <c r="CA208" i="37" s="1"/>
  <c r="FK110" i="37"/>
  <c r="BZ110" i="37"/>
  <c r="CD207" i="37"/>
  <c r="EC121" i="37"/>
  <c r="EK110" i="37"/>
  <c r="EK122" i="37" s="1"/>
  <c r="V263" i="37"/>
  <c r="BM220" i="37"/>
  <c r="V250" i="37"/>
  <c r="BM207" i="37"/>
  <c r="GC121" i="37"/>
  <c r="CR67" i="37"/>
  <c r="HU134" i="37"/>
  <c r="BG207" i="37"/>
  <c r="CN78" i="37"/>
  <c r="JB110" i="37"/>
  <c r="AB110" i="37"/>
  <c r="KY110" i="37"/>
  <c r="GU134" i="37"/>
  <c r="JG134" i="37"/>
  <c r="DC121" i="37"/>
  <c r="HX121" i="37"/>
  <c r="JF121" i="37"/>
  <c r="AH207" i="37"/>
  <c r="DG110" i="37"/>
  <c r="DG122" i="37" s="1"/>
  <c r="GU110" i="37"/>
  <c r="JG110" i="37"/>
  <c r="JG122" i="37" s="1"/>
  <c r="JG135" i="37" s="1"/>
  <c r="BB220" i="37"/>
  <c r="BL250" i="37"/>
  <c r="BO250" i="37"/>
  <c r="G239" i="37"/>
  <c r="AB220" i="37"/>
  <c r="AN263" i="37"/>
  <c r="AK250" i="37"/>
  <c r="AK239" i="37"/>
  <c r="AK251" i="37" s="1"/>
  <c r="AK264" i="37" s="1"/>
  <c r="FA110" i="37"/>
  <c r="FA122" i="37" s="1"/>
  <c r="AY110" i="37"/>
  <c r="CY196" i="37"/>
  <c r="G263" i="37"/>
  <c r="EM121" i="37"/>
  <c r="BY196" i="37"/>
  <c r="BY208" i="37" s="1"/>
  <c r="U263" i="37"/>
  <c r="S250" i="37"/>
  <c r="BO207" i="37"/>
  <c r="N207" i="37"/>
  <c r="P239" i="37"/>
  <c r="CG220" i="37"/>
  <c r="AC220" i="37"/>
  <c r="AA263" i="37"/>
  <c r="AM263" i="37"/>
  <c r="P207" i="37"/>
  <c r="P208" i="37" s="1"/>
  <c r="P221" i="37" s="1"/>
  <c r="GC110" i="37"/>
  <c r="GC122" i="37" s="1"/>
  <c r="AD134" i="37"/>
  <c r="KZ134" i="37"/>
  <c r="X121" i="37"/>
  <c r="KX121" i="37"/>
  <c r="AN239" i="37"/>
  <c r="LE134" i="37"/>
  <c r="BH207" i="37"/>
  <c r="DQ121" i="37"/>
  <c r="U164" i="37"/>
  <c r="JG121" i="37"/>
  <c r="AG153" i="37"/>
  <c r="JH110" i="37"/>
  <c r="DH220" i="37"/>
  <c r="EC78" i="37"/>
  <c r="AY263" i="37"/>
  <c r="BZ67" i="37"/>
  <c r="KM121" i="37"/>
  <c r="BK207" i="37"/>
  <c r="AV207" i="37"/>
  <c r="LC121" i="37"/>
  <c r="HV110" i="37"/>
  <c r="HV122" i="37" s="1"/>
  <c r="HV135" i="37" s="1"/>
  <c r="BE110" i="37"/>
  <c r="HX134" i="37"/>
  <c r="AH220" i="37"/>
  <c r="BT121" i="37"/>
  <c r="DE110" i="37"/>
  <c r="AF153" i="37"/>
  <c r="DJ220" i="37"/>
  <c r="CI220" i="37"/>
  <c r="CV207" i="37"/>
  <c r="AI164" i="37"/>
  <c r="CV67" i="37"/>
  <c r="LH110" i="37"/>
  <c r="BJ110" i="37"/>
  <c r="R110" i="37"/>
  <c r="AL239" i="37"/>
  <c r="AD121" i="37"/>
  <c r="KX110" i="37"/>
  <c r="BD263" i="37"/>
  <c r="AQ121" i="37"/>
  <c r="V164" i="37"/>
  <c r="GW121" i="37"/>
  <c r="BE239" i="37"/>
  <c r="GX110" i="37"/>
  <c r="DG220" i="37"/>
  <c r="CV78" i="37"/>
  <c r="BL121" i="37"/>
  <c r="CT67" i="37"/>
  <c r="AX263" i="37"/>
  <c r="D263" i="37"/>
  <c r="CN220" i="37"/>
  <c r="KU134" i="37"/>
  <c r="AL121" i="37"/>
  <c r="AD110" i="37"/>
  <c r="AD122" i="37" s="1"/>
  <c r="AD135" i="37" s="1"/>
  <c r="GV134" i="37"/>
  <c r="BV121" i="37"/>
  <c r="BV110" i="37"/>
  <c r="BV122" i="37" s="1"/>
  <c r="LG134" i="37"/>
  <c r="ED78" i="37"/>
  <c r="DD207" i="37"/>
  <c r="AE250" i="37"/>
  <c r="CF67" i="37"/>
  <c r="ED67" i="37"/>
  <c r="ED79" i="37" s="1"/>
  <c r="DD196" i="37"/>
  <c r="DD208" i="37" s="1"/>
  <c r="DD221" i="37" s="1"/>
  <c r="CU110" i="37"/>
  <c r="CU122" i="37" s="1"/>
  <c r="CW121" i="37"/>
  <c r="BS91" i="37"/>
  <c r="BT220" i="37"/>
  <c r="BS78" i="37"/>
  <c r="BZ78" i="37"/>
  <c r="AR220" i="37"/>
  <c r="CN196" i="37"/>
  <c r="H35" i="37"/>
  <c r="H24" i="37"/>
  <c r="H36" i="37" s="1"/>
  <c r="H49" i="37" s="1"/>
  <c r="J134" i="37"/>
  <c r="GJ134" i="37"/>
  <c r="GS134" i="37"/>
  <c r="JZ134" i="37"/>
  <c r="M121" i="37"/>
  <c r="GM121" i="37"/>
  <c r="GM122" i="37" s="1"/>
  <c r="GM135" i="37" s="1"/>
  <c r="HA121" i="37"/>
  <c r="JW121" i="37"/>
  <c r="HC110" i="37"/>
  <c r="HN110" i="37"/>
  <c r="IK110" i="37"/>
  <c r="B91" i="37"/>
  <c r="GF134" i="37"/>
  <c r="EX78" i="37"/>
  <c r="F78" i="37"/>
  <c r="B121" i="37"/>
  <c r="F121" i="37"/>
  <c r="EH78" i="37"/>
  <c r="DE207" i="37"/>
  <c r="AE239" i="37"/>
  <c r="AE251" i="37" s="1"/>
  <c r="AR263" i="37"/>
  <c r="CC263" i="37"/>
  <c r="O164" i="37"/>
  <c r="O165" i="37" s="1"/>
  <c r="O178" i="37" s="1"/>
  <c r="CO110" i="37"/>
  <c r="E239" i="37"/>
  <c r="CC239" i="37"/>
  <c r="BF220" i="37"/>
  <c r="JL134" i="37"/>
  <c r="KI121" i="37"/>
  <c r="KL110" i="37"/>
  <c r="CW78" i="37"/>
  <c r="AC177" i="37"/>
  <c r="E250" i="37"/>
  <c r="BY67" i="37"/>
  <c r="AU220" i="37"/>
  <c r="BF207" i="37"/>
  <c r="CD67" i="37"/>
  <c r="CD79" i="37" s="1"/>
  <c r="DJ196" i="37"/>
  <c r="N164" i="37"/>
  <c r="BV78" i="37"/>
  <c r="T153" i="37"/>
  <c r="CM220" i="37"/>
  <c r="KL134" i="37"/>
  <c r="AU207" i="37"/>
  <c r="KG121" i="37"/>
  <c r="AU78" i="37"/>
  <c r="AP220" i="37"/>
  <c r="AP196" i="37"/>
  <c r="HK134" i="37"/>
  <c r="HS134" i="37"/>
  <c r="HL121" i="37"/>
  <c r="HT121" i="37"/>
  <c r="AW196" i="37"/>
  <c r="H48" i="37"/>
  <c r="F220" i="37"/>
  <c r="K196" i="37"/>
  <c r="HT134" i="37"/>
  <c r="GO121" i="37"/>
  <c r="IT121" i="37"/>
  <c r="O110" i="37"/>
  <c r="HF110" i="37"/>
  <c r="HF122" i="37" s="1"/>
  <c r="IN110" i="37"/>
  <c r="EU78" i="37"/>
  <c r="C78" i="37"/>
  <c r="I121" i="37"/>
  <c r="EW67" i="37"/>
  <c r="EW79" i="37" s="1"/>
  <c r="FL67" i="37"/>
  <c r="B67" i="37"/>
  <c r="DB91" i="37"/>
  <c r="U78" i="37"/>
  <c r="X78" i="37"/>
  <c r="AX67" i="37"/>
  <c r="AX79" i="37" s="1"/>
  <c r="DD67" i="37"/>
  <c r="DD79" i="37" s="1"/>
  <c r="F48" i="37"/>
  <c r="F35" i="37"/>
  <c r="F24" i="37"/>
  <c r="F36" i="37" s="1"/>
  <c r="F49" i="37" s="1"/>
  <c r="K134" i="37"/>
  <c r="GT134" i="37"/>
  <c r="JY134" i="37"/>
  <c r="HQ121" i="37"/>
  <c r="GO110" i="37"/>
  <c r="GO122" i="37" s="1"/>
  <c r="EN91" i="37"/>
  <c r="EJ91" i="37"/>
  <c r="EZ78" i="37"/>
  <c r="C121" i="37"/>
  <c r="BR250" i="37"/>
  <c r="EY67" i="37"/>
  <c r="EY79" i="37" s="1"/>
  <c r="CM110" i="37"/>
  <c r="GG110" i="37"/>
  <c r="GG122" i="37" s="1"/>
  <c r="BR239" i="37"/>
  <c r="BR251" i="37" s="1"/>
  <c r="BR264" i="37" s="1"/>
  <c r="AJ91" i="37"/>
  <c r="BB91" i="37"/>
  <c r="BQ91" i="37"/>
  <c r="C48" i="37"/>
  <c r="AD78" i="37"/>
  <c r="DO78" i="37"/>
  <c r="BA67" i="37"/>
  <c r="CY67" i="37"/>
  <c r="FT67" i="37"/>
  <c r="KC134" i="37"/>
  <c r="AO220" i="37"/>
  <c r="R24" i="37"/>
  <c r="HN134" i="37"/>
  <c r="L121" i="37"/>
  <c r="GZ121" i="37"/>
  <c r="JZ121" i="37"/>
  <c r="GL110" i="37"/>
  <c r="HQ110" i="37"/>
  <c r="JS110" i="37"/>
  <c r="DX91" i="37"/>
  <c r="DZ78" i="37"/>
  <c r="FG78" i="37"/>
  <c r="EI78" i="37"/>
  <c r="EX67" i="37"/>
  <c r="FI67" i="37"/>
  <c r="D110" i="37"/>
  <c r="M91" i="37"/>
  <c r="CY91" i="37"/>
  <c r="DN91" i="37"/>
  <c r="DU91" i="37"/>
  <c r="AP78" i="37"/>
  <c r="AW78" i="37"/>
  <c r="CY78" i="37"/>
  <c r="T67" i="37"/>
  <c r="AS67" i="37"/>
  <c r="BH67" i="37"/>
  <c r="DF67" i="37"/>
  <c r="JN110" i="37"/>
  <c r="AD48" i="37"/>
  <c r="AD35" i="37"/>
  <c r="AD24" i="37"/>
  <c r="AD36" i="37" s="1"/>
  <c r="AD49" i="37" s="1"/>
  <c r="GM134" i="37"/>
  <c r="HF121" i="37"/>
  <c r="GR110" i="37"/>
  <c r="IR110" i="37"/>
  <c r="ER91" i="37"/>
  <c r="GG134" i="37"/>
  <c r="EM78" i="37"/>
  <c r="FD78" i="37"/>
  <c r="CN121" i="37"/>
  <c r="CN110" i="37"/>
  <c r="CN122" i="37" s="1"/>
  <c r="CN135" i="37" s="1"/>
  <c r="GF110" i="37"/>
  <c r="Z78" i="37"/>
  <c r="BH78" i="37"/>
  <c r="C35" i="37"/>
  <c r="S67" i="37"/>
  <c r="S79" i="37" s="1"/>
  <c r="AH67" i="37"/>
  <c r="AH79" i="37" s="1"/>
  <c r="CZ67" i="37"/>
  <c r="AY67" i="37"/>
  <c r="BN91" i="37"/>
  <c r="AS78" i="37"/>
  <c r="DK67" i="37"/>
  <c r="EU67" i="37"/>
  <c r="EU79" i="37" s="1"/>
  <c r="AZ78" i="37"/>
  <c r="AV132" i="37"/>
  <c r="CD559" i="36"/>
  <c r="CC560" i="36"/>
  <c r="CC132" i="37"/>
  <c r="AH559" i="36"/>
  <c r="AG560" i="36"/>
  <c r="ED133" i="37"/>
  <c r="ED134" i="37" s="1"/>
  <c r="ED135" i="37" s="1"/>
  <c r="BG518" i="36"/>
  <c r="BG519" i="36" s="1"/>
  <c r="BH517" i="36"/>
  <c r="EJ133" i="37"/>
  <c r="EJ134" i="37" s="1"/>
  <c r="EJ135" i="37" s="1"/>
  <c r="AI518" i="36"/>
  <c r="AI519" i="36" s="1"/>
  <c r="AJ517" i="36"/>
  <c r="AI133" i="37"/>
  <c r="AI134" i="37" s="1"/>
  <c r="AI135" i="37" s="1"/>
  <c r="CN389" i="36"/>
  <c r="CN390" i="36" s="1"/>
  <c r="CO388" i="36"/>
  <c r="Y387" i="36"/>
  <c r="X388" i="36"/>
  <c r="BQ132" i="37"/>
  <c r="DY301" i="36"/>
  <c r="DX302" i="36"/>
  <c r="DL133" i="37"/>
  <c r="DL134" i="37" s="1"/>
  <c r="DL135" i="37" s="1"/>
  <c r="GQ345" i="36"/>
  <c r="GP346" i="36"/>
  <c r="GP347" i="36" s="1"/>
  <c r="HC303" i="36"/>
  <c r="HC304" i="36" s="1"/>
  <c r="HD302" i="36"/>
  <c r="DR133" i="37"/>
  <c r="DR134" i="37" s="1"/>
  <c r="DR135" i="37" s="1"/>
  <c r="FV345" i="36"/>
  <c r="FU346" i="36"/>
  <c r="FU347" i="36" s="1"/>
  <c r="HT87" i="36"/>
  <c r="HU86" i="36"/>
  <c r="JH44" i="36"/>
  <c r="JI43" i="36"/>
  <c r="BF90" i="37"/>
  <c r="IJ45" i="36"/>
  <c r="IJ46" i="36" s="1"/>
  <c r="IK44" i="36"/>
  <c r="JJ121" i="37"/>
  <c r="CE196" i="37"/>
  <c r="BK250" i="37"/>
  <c r="EO121" i="37"/>
  <c r="CY220" i="37"/>
  <c r="AU121" i="37"/>
  <c r="BK263" i="37"/>
  <c r="BK239" i="37"/>
  <c r="CD121" i="37"/>
  <c r="EY110" i="37"/>
  <c r="EY122" i="37" s="1"/>
  <c r="BM250" i="37"/>
  <c r="BC196" i="37"/>
  <c r="Y239" i="37"/>
  <c r="Y251" i="37" s="1"/>
  <c r="R250" i="37"/>
  <c r="R251" i="37"/>
  <c r="R264" i="37" s="1"/>
  <c r="AD177" i="37"/>
  <c r="AL122" i="37"/>
  <c r="HW134" i="37"/>
  <c r="JA121" i="37"/>
  <c r="HW110" i="37"/>
  <c r="AC207" i="37"/>
  <c r="BR220" i="37"/>
  <c r="BO208" i="37"/>
  <c r="FY110" i="37"/>
  <c r="FY122" i="37" s="1"/>
  <c r="AB196" i="37"/>
  <c r="AB208" i="37" s="1"/>
  <c r="AB221" i="37" s="1"/>
  <c r="CC220" i="37"/>
  <c r="BP220" i="37"/>
  <c r="BK220" i="37"/>
  <c r="BV91" i="37"/>
  <c r="KH121" i="37"/>
  <c r="LD110" i="37"/>
  <c r="IV134" i="37"/>
  <c r="CH79" i="37"/>
  <c r="CY110" i="37"/>
  <c r="BE250" i="37"/>
  <c r="AH208" i="37"/>
  <c r="DF207" i="37"/>
  <c r="S239" i="37"/>
  <c r="S251" i="37" s="1"/>
  <c r="DN220" i="37"/>
  <c r="JC110" i="37"/>
  <c r="Y177" i="37"/>
  <c r="DS110" i="37"/>
  <c r="CT91" i="37"/>
  <c r="EB78" i="37"/>
  <c r="CS121" i="37"/>
  <c r="CW196" i="37"/>
  <c r="CW208" i="37" s="1"/>
  <c r="CD78" i="37"/>
  <c r="KM134" i="37"/>
  <c r="CN207" i="37"/>
  <c r="JX134" i="37"/>
  <c r="H134" i="37"/>
  <c r="FL78" i="37"/>
  <c r="D121" i="37"/>
  <c r="M164" i="37"/>
  <c r="JL121" i="37"/>
  <c r="BX78" i="37"/>
  <c r="BT196" i="37"/>
  <c r="AU91" i="37"/>
  <c r="DE196" i="37"/>
  <c r="L164" i="37"/>
  <c r="L153" i="37"/>
  <c r="L165" i="37" s="1"/>
  <c r="L178" i="37" s="1"/>
  <c r="CP196" i="37"/>
  <c r="AP239" i="37"/>
  <c r="V48" i="37"/>
  <c r="AK196" i="37"/>
  <c r="HH134" i="37"/>
  <c r="IQ134" i="37"/>
  <c r="HI121" i="37"/>
  <c r="HR121" i="37"/>
  <c r="F207" i="37"/>
  <c r="HP134" i="37"/>
  <c r="JX121" i="37"/>
  <c r="GQ110" i="37"/>
  <c r="GQ122" i="37" s="1"/>
  <c r="GQ135" i="37" s="1"/>
  <c r="ES78" i="37"/>
  <c r="FE67" i="37"/>
  <c r="BN67" i="37"/>
  <c r="AQ220" i="37"/>
  <c r="JU134" i="37"/>
  <c r="HM121" i="37"/>
  <c r="JZ110" i="37"/>
  <c r="I134" i="37"/>
  <c r="GD121" i="37"/>
  <c r="F110" i="37"/>
  <c r="F122" i="37" s="1"/>
  <c r="AN91" i="37"/>
  <c r="BG78" i="37"/>
  <c r="BG79" i="37"/>
  <c r="BG92" i="37" s="1"/>
  <c r="CQ196" i="37"/>
  <c r="AO207" i="37"/>
  <c r="HI134" i="37"/>
  <c r="JT121" i="37"/>
  <c r="GK110" i="37"/>
  <c r="GK122" i="37" s="1"/>
  <c r="C91" i="37"/>
  <c r="EY78" i="37"/>
  <c r="FF67" i="37"/>
  <c r="BR91" i="37"/>
  <c r="AR78" i="37"/>
  <c r="KD134" i="37"/>
  <c r="KD121" i="37"/>
  <c r="AL196" i="37"/>
  <c r="AL208" i="37" s="1"/>
  <c r="AL221" i="37" s="1"/>
  <c r="IS134" i="37"/>
  <c r="HS121" i="37"/>
  <c r="GJ110" i="37"/>
  <c r="GJ122" i="37" s="1"/>
  <c r="GJ135" i="37" s="1"/>
  <c r="G134" i="37"/>
  <c r="G110" i="37"/>
  <c r="AL91" i="37"/>
  <c r="DL78" i="37"/>
  <c r="BC67" i="37"/>
  <c r="BC79" i="37" s="1"/>
  <c r="C36" i="37"/>
  <c r="C49" i="37" s="1"/>
  <c r="AR67" i="37"/>
  <c r="BO67" i="37"/>
  <c r="BO79" i="37" s="1"/>
  <c r="BO92" i="37" s="1"/>
  <c r="DK78" i="37"/>
  <c r="FN132" i="37"/>
  <c r="DZ559" i="36"/>
  <c r="DY560" i="36"/>
  <c r="ER132" i="37"/>
  <c r="GN559" i="36"/>
  <c r="GM560" i="36"/>
  <c r="EZ132" i="37"/>
  <c r="FP559" i="36"/>
  <c r="FO560" i="36"/>
  <c r="FZ132" i="37"/>
  <c r="CP559" i="36"/>
  <c r="CO560" i="36"/>
  <c r="AZ132" i="37"/>
  <c r="BR559" i="36"/>
  <c r="BQ560" i="36"/>
  <c r="BY132" i="37"/>
  <c r="AT559" i="36"/>
  <c r="AS560" i="36"/>
  <c r="JK133" i="37"/>
  <c r="JK134" i="37" s="1"/>
  <c r="JK135" i="37" s="1"/>
  <c r="CQ518" i="36"/>
  <c r="CQ519" i="36" s="1"/>
  <c r="CR517" i="36"/>
  <c r="BZ219" i="37"/>
  <c r="BZ220" i="37" s="1"/>
  <c r="BZ221" i="37" s="1"/>
  <c r="BS518" i="36"/>
  <c r="BS519" i="36" s="1"/>
  <c r="BT517" i="36"/>
  <c r="EF133" i="37"/>
  <c r="EF134" i="37" s="1"/>
  <c r="EF135" i="37" s="1"/>
  <c r="AU518" i="36"/>
  <c r="AU519" i="36" s="1"/>
  <c r="AV517" i="36"/>
  <c r="Y132" i="37"/>
  <c r="EL388" i="36"/>
  <c r="EM387" i="36"/>
  <c r="AM133" i="37"/>
  <c r="AM134" i="37" s="1"/>
  <c r="AM135" i="37" s="1"/>
  <c r="CB389" i="36"/>
  <c r="CB390" i="36" s="1"/>
  <c r="CC388" i="36"/>
  <c r="CE89" i="37"/>
  <c r="JZ301" i="36"/>
  <c r="JY302" i="36"/>
  <c r="BM132" i="37"/>
  <c r="EM301" i="36"/>
  <c r="EL302" i="36"/>
  <c r="CT132" i="37"/>
  <c r="DK301" i="36"/>
  <c r="DJ302" i="36"/>
  <c r="U132" i="37"/>
  <c r="CI301" i="36"/>
  <c r="CH302" i="36"/>
  <c r="AM432" i="36"/>
  <c r="AM433" i="36" s="1"/>
  <c r="AN431" i="36"/>
  <c r="AE387" i="36"/>
  <c r="AD388" i="36"/>
  <c r="AG134" i="37"/>
  <c r="AG135" i="37" s="1"/>
  <c r="DD133" i="37"/>
  <c r="HS345" i="36"/>
  <c r="HR346" i="36"/>
  <c r="HR347" i="36" s="1"/>
  <c r="DH134" i="37"/>
  <c r="DH135" i="37" s="1"/>
  <c r="DP133" i="37"/>
  <c r="FO345" i="36"/>
  <c r="FN346" i="36"/>
  <c r="FN347" i="36" s="1"/>
  <c r="DV134" i="37"/>
  <c r="DV135" i="37" s="1"/>
  <c r="IF303" i="36"/>
  <c r="IF304" i="36" s="1"/>
  <c r="IG302" i="36"/>
  <c r="S175" i="37"/>
  <c r="EX259" i="36"/>
  <c r="EY258" i="36"/>
  <c r="CQ260" i="36"/>
  <c r="CQ261" i="36" s="1"/>
  <c r="CR259" i="36"/>
  <c r="FU91" i="37"/>
  <c r="FU92" i="37" s="1"/>
  <c r="DJ133" i="37"/>
  <c r="GX345" i="36"/>
  <c r="GW346" i="36"/>
  <c r="GW347" i="36" s="1"/>
  <c r="BU134" i="37"/>
  <c r="BU135" i="37" s="1"/>
  <c r="BW133" i="37"/>
  <c r="ET345" i="36"/>
  <c r="ES346" i="36"/>
  <c r="ES347" i="36" s="1"/>
  <c r="DZ134" i="37"/>
  <c r="DZ135" i="37" s="1"/>
  <c r="H175" i="37"/>
  <c r="CQ87" i="36"/>
  <c r="CR86" i="36"/>
  <c r="BJ259" i="36"/>
  <c r="BK258" i="36"/>
  <c r="CC45" i="36"/>
  <c r="CC46" i="36" s="1"/>
  <c r="CD44" i="36"/>
  <c r="MI45" i="36"/>
  <c r="MI46" i="36" s="1"/>
  <c r="MJ44" i="36"/>
  <c r="AA90" i="37"/>
  <c r="MZ45" i="36"/>
  <c r="MZ46" i="36" s="1"/>
  <c r="NA44" i="36"/>
  <c r="CT44" i="36"/>
  <c r="CU43" i="36"/>
  <c r="BF91" i="37"/>
  <c r="BF92" i="37" s="1"/>
  <c r="JD87" i="36"/>
  <c r="JE86" i="36"/>
  <c r="IF87" i="36"/>
  <c r="IG86" i="36"/>
  <c r="HH87" i="36"/>
  <c r="HI86" i="36"/>
  <c r="GH87" i="36"/>
  <c r="GI86" i="36"/>
  <c r="FH87" i="36"/>
  <c r="FI86" i="36"/>
  <c r="AA88" i="36"/>
  <c r="AA89" i="36" s="1"/>
  <c r="AB87" i="36"/>
  <c r="LW44" i="36"/>
  <c r="AI90" i="37" s="1"/>
  <c r="AI91" i="37" s="1"/>
  <c r="AI92" i="37" s="1"/>
  <c r="LV45" i="36"/>
  <c r="LV46" i="36" s="1"/>
  <c r="QF44" i="36"/>
  <c r="QG43" i="36"/>
  <c r="Y44" i="36"/>
  <c r="Z43" i="36"/>
  <c r="DK220" i="37"/>
  <c r="DK207" i="37"/>
  <c r="DK196" i="37"/>
  <c r="DK208" i="37" s="1"/>
  <c r="DK221" i="37" s="1"/>
  <c r="K263" i="37"/>
  <c r="M250" i="37"/>
  <c r="K239" i="37"/>
  <c r="K251" i="37" s="1"/>
  <c r="K264" i="37" s="1"/>
  <c r="FO134" i="37"/>
  <c r="FM121" i="37"/>
  <c r="CB121" i="37"/>
  <c r="EO110" i="37"/>
  <c r="EO122" i="37" s="1"/>
  <c r="FU110" i="37"/>
  <c r="FU122" i="37" s="1"/>
  <c r="BA110" i="37"/>
  <c r="BA122" i="37" s="1"/>
  <c r="BO263" i="37"/>
  <c r="CG207" i="37"/>
  <c r="CG208" i="37" s="1"/>
  <c r="CG221" i="37" s="1"/>
  <c r="EE121" i="37"/>
  <c r="BU196" i="37"/>
  <c r="BO239" i="37"/>
  <c r="BO251" i="37" s="1"/>
  <c r="BO264" i="37" s="1"/>
  <c r="X263" i="37"/>
  <c r="BV263" i="37"/>
  <c r="BV239" i="37"/>
  <c r="FA134" i="37"/>
  <c r="FQ134" i="37"/>
  <c r="EY121" i="37"/>
  <c r="AS121" i="37"/>
  <c r="AS122" i="37" s="1"/>
  <c r="FK121" i="37"/>
  <c r="BC121" i="37"/>
  <c r="BV250" i="37"/>
  <c r="FO121" i="37"/>
  <c r="FO110" i="37"/>
  <c r="FO122" i="37" s="1"/>
  <c r="FO135" i="37" s="1"/>
  <c r="CD110" i="37"/>
  <c r="CD122" i="37" s="1"/>
  <c r="BL263" i="37"/>
  <c r="AZ207" i="37"/>
  <c r="BW207" i="37"/>
  <c r="BL239" i="37"/>
  <c r="BL251" i="37" s="1"/>
  <c r="BL264" i="37" s="1"/>
  <c r="EG110" i="37"/>
  <c r="FS110" i="37"/>
  <c r="CE207" i="37"/>
  <c r="CF196" i="37"/>
  <c r="BW196" i="37"/>
  <c r="AC196" i="37"/>
  <c r="AC208" i="37" s="1"/>
  <c r="AC221" i="37" s="1"/>
  <c r="T263" i="37"/>
  <c r="T250" i="37"/>
  <c r="AM250" i="37"/>
  <c r="AM251" i="37" s="1"/>
  <c r="AM264" i="37" s="1"/>
  <c r="T239" i="37"/>
  <c r="T251" i="37" s="1"/>
  <c r="T264" i="37" s="1"/>
  <c r="BR196" i="37"/>
  <c r="BR208" i="37" s="1"/>
  <c r="BR221" i="37" s="1"/>
  <c r="N196" i="37"/>
  <c r="N208" i="37" s="1"/>
  <c r="P134" i="37"/>
  <c r="AF134" i="37"/>
  <c r="CN91" i="37"/>
  <c r="T35" i="37"/>
  <c r="LD121" i="37"/>
  <c r="HU110" i="37"/>
  <c r="HU122" i="37" s="1"/>
  <c r="HU135" i="37" s="1"/>
  <c r="GW134" i="37"/>
  <c r="IU134" i="37"/>
  <c r="DK121" i="37"/>
  <c r="GV121" i="37"/>
  <c r="JH121" i="37"/>
  <c r="DM110" i="37"/>
  <c r="DM122" i="37" s="1"/>
  <c r="GW110" i="37"/>
  <c r="GW122" i="37" s="1"/>
  <c r="GW135" i="37" s="1"/>
  <c r="IU110" i="37"/>
  <c r="EG121" i="37"/>
  <c r="Y250" i="37"/>
  <c r="AC239" i="37"/>
  <c r="AC251" i="37" s="1"/>
  <c r="AC264" i="37" s="1"/>
  <c r="CP91" i="37"/>
  <c r="BK196" i="37"/>
  <c r="BK208" i="37" s="1"/>
  <c r="BK221" i="37" s="1"/>
  <c r="FI110" i="37"/>
  <c r="FI122" i="37" s="1"/>
  <c r="BN250" i="37"/>
  <c r="DA196" i="37"/>
  <c r="DA208" i="37" s="1"/>
  <c r="AZ196" i="37"/>
  <c r="EE110" i="37"/>
  <c r="EE122" i="37" s="1"/>
  <c r="S263" i="37"/>
  <c r="BO220" i="37"/>
  <c r="N220" i="37"/>
  <c r="AN250" i="37"/>
  <c r="I220" i="37"/>
  <c r="BM239" i="37"/>
  <c r="BM251" i="37" s="1"/>
  <c r="P220" i="37"/>
  <c r="CR91" i="37"/>
  <c r="P250" i="37"/>
  <c r="AL250" i="37"/>
  <c r="CP67" i="37"/>
  <c r="T48" i="37"/>
  <c r="I207" i="37"/>
  <c r="AF121" i="37"/>
  <c r="KZ121" i="37"/>
  <c r="T24" i="37"/>
  <c r="T36" i="37" s="1"/>
  <c r="T49" i="37" s="1"/>
  <c r="LC110" i="37"/>
  <c r="LC122" i="37" s="1"/>
  <c r="LC135" i="37" s="1"/>
  <c r="AF250" i="37"/>
  <c r="Z164" i="37"/>
  <c r="IW121" i="37"/>
  <c r="U153" i="37"/>
  <c r="U165" i="37" s="1"/>
  <c r="IX110" i="37"/>
  <c r="BJ121" i="37"/>
  <c r="I250" i="37"/>
  <c r="BT91" i="37"/>
  <c r="T164" i="37"/>
  <c r="BT207" i="37"/>
  <c r="D239" i="37"/>
  <c r="AP250" i="37"/>
  <c r="CG121" i="37"/>
  <c r="U239" i="37"/>
  <c r="U251" i="37" s="1"/>
  <c r="U264" i="37" s="1"/>
  <c r="AB121" i="37"/>
  <c r="AF110" i="37"/>
  <c r="AG177" i="37"/>
  <c r="GX134" i="37"/>
  <c r="AF164" i="37"/>
  <c r="DI110" i="37"/>
  <c r="Z153" i="37"/>
  <c r="Z165" i="37" s="1"/>
  <c r="AE263" i="37"/>
  <c r="CF78" i="37"/>
  <c r="DI207" i="37"/>
  <c r="EE67" i="37"/>
  <c r="EE79" i="37" s="1"/>
  <c r="CU196" i="37"/>
  <c r="CU208" i="37" s="1"/>
  <c r="BN110" i="37"/>
  <c r="DH196" i="37"/>
  <c r="DH208" i="37" s="1"/>
  <c r="DH221" i="37" s="1"/>
  <c r="X239" i="37"/>
  <c r="X251" i="37" s="1"/>
  <c r="LC134" i="37"/>
  <c r="KY121" i="37"/>
  <c r="Z110" i="37"/>
  <c r="Z122" i="37" s="1"/>
  <c r="AD153" i="37"/>
  <c r="AF177" i="37"/>
  <c r="DE121" i="37"/>
  <c r="Y164" i="37"/>
  <c r="JE121" i="37"/>
  <c r="X153" i="37"/>
  <c r="JF110" i="37"/>
  <c r="JF122" i="37" s="1"/>
  <c r="CT220" i="37"/>
  <c r="CY121" i="37"/>
  <c r="CI207" i="37"/>
  <c r="CI208" i="37" s="1"/>
  <c r="CI221" i="37" s="1"/>
  <c r="M177" i="37"/>
  <c r="BU91" i="37"/>
  <c r="R164" i="37"/>
  <c r="BV67" i="37"/>
  <c r="BV79" i="37" s="1"/>
  <c r="BV92" i="37" s="1"/>
  <c r="KY134" i="37"/>
  <c r="JB121" i="37"/>
  <c r="LE121" i="37"/>
  <c r="AJ110" i="37"/>
  <c r="CN67" i="37"/>
  <c r="CN79" i="37" s="1"/>
  <c r="BE263" i="37"/>
  <c r="JA134" i="37"/>
  <c r="AG164" i="37"/>
  <c r="DC110" i="37"/>
  <c r="DC122" i="37" s="1"/>
  <c r="V153" i="37"/>
  <c r="V165" i="37" s="1"/>
  <c r="CU220" i="37"/>
  <c r="CT207" i="37"/>
  <c r="DG207" i="37"/>
  <c r="CJ67" i="37"/>
  <c r="CJ79" i="37" s="1"/>
  <c r="CT196" i="37"/>
  <c r="CT208" i="37" s="1"/>
  <c r="CT221" i="37" s="1"/>
  <c r="DG196" i="37"/>
  <c r="T110" i="37"/>
  <c r="T122" i="37" s="1"/>
  <c r="CU67" i="37"/>
  <c r="BY78" i="37"/>
  <c r="AY239" i="37"/>
  <c r="CK220" i="37"/>
  <c r="AR207" i="37"/>
  <c r="KO121" i="37"/>
  <c r="AQ207" i="37"/>
  <c r="AQ196" i="37"/>
  <c r="L134" i="37"/>
  <c r="GL134" i="37"/>
  <c r="GZ134" i="37"/>
  <c r="IT134" i="37"/>
  <c r="O121" i="37"/>
  <c r="GP121" i="37"/>
  <c r="JY121" i="37"/>
  <c r="HG110" i="37"/>
  <c r="HP110" i="37"/>
  <c r="IM110" i="37"/>
  <c r="CK134" i="37"/>
  <c r="D134" i="37"/>
  <c r="FB78" i="37"/>
  <c r="CM121" i="37"/>
  <c r="H121" i="37"/>
  <c r="DJ207" i="37"/>
  <c r="P164" i="37"/>
  <c r="N153" i="37"/>
  <c r="N165" i="37" s="1"/>
  <c r="BS67" i="37"/>
  <c r="BS79" i="37" s="1"/>
  <c r="BS92" i="37" s="1"/>
  <c r="CO220" i="37"/>
  <c r="FT78" i="37"/>
  <c r="AU196" i="37"/>
  <c r="AU208" i="37" s="1"/>
  <c r="AU221" i="37" s="1"/>
  <c r="BX91" i="37"/>
  <c r="AR250" i="37"/>
  <c r="CC250" i="37"/>
  <c r="CQ110" i="37"/>
  <c r="CR196" i="37"/>
  <c r="AP263" i="37"/>
  <c r="CL207" i="37"/>
  <c r="AV250" i="37"/>
  <c r="EB67" i="37"/>
  <c r="EB79" i="37" s="1"/>
  <c r="BP110" i="37"/>
  <c r="AY250" i="37"/>
  <c r="CB78" i="37"/>
  <c r="AR239" i="37"/>
  <c r="P153" i="37"/>
  <c r="P165" i="37" s="1"/>
  <c r="P178" i="37" s="1"/>
  <c r="AS220" i="37"/>
  <c r="CP220" i="37"/>
  <c r="FT91" i="37"/>
  <c r="JM134" i="37"/>
  <c r="AW207" i="37"/>
  <c r="FV78" i="37"/>
  <c r="BF196" i="37"/>
  <c r="BF208" i="37" s="1"/>
  <c r="BF221" i="37" s="1"/>
  <c r="KQ110" i="37"/>
  <c r="AM220" i="37"/>
  <c r="V35" i="37"/>
  <c r="AK207" i="37"/>
  <c r="AM196" i="37"/>
  <c r="AM208" i="37" s="1"/>
  <c r="AM221" i="37" s="1"/>
  <c r="HB134" i="37"/>
  <c r="HM134" i="37"/>
  <c r="IL134" i="37"/>
  <c r="HC121" i="37"/>
  <c r="HN121" i="37"/>
  <c r="IK121" i="37"/>
  <c r="CO196" i="37"/>
  <c r="AV239" i="37"/>
  <c r="AV251" i="37" s="1"/>
  <c r="K207" i="37"/>
  <c r="HG134" i="37"/>
  <c r="J121" i="37"/>
  <c r="GS121" i="37"/>
  <c r="GH110" i="37"/>
  <c r="HK110" i="37"/>
  <c r="JW110" i="37"/>
  <c r="JW122" i="37" s="1"/>
  <c r="FG91" i="37"/>
  <c r="DX78" i="37"/>
  <c r="FC78" i="37"/>
  <c r="EJ78" i="37"/>
  <c r="FB67" i="37"/>
  <c r="FB79" i="37" s="1"/>
  <c r="FN67" i="37"/>
  <c r="C110" i="37"/>
  <c r="C122" i="37" s="1"/>
  <c r="AF78" i="37"/>
  <c r="BR78" i="37"/>
  <c r="DG67" i="37"/>
  <c r="DG79" i="37" s="1"/>
  <c r="AS196" i="37"/>
  <c r="KO110" i="37"/>
  <c r="KO122" i="37" s="1"/>
  <c r="AB48" i="37"/>
  <c r="AB35" i="37"/>
  <c r="AB24" i="37"/>
  <c r="AB36" i="37" s="1"/>
  <c r="AB49" i="37" s="1"/>
  <c r="O134" i="37"/>
  <c r="IK134" i="37"/>
  <c r="HB121" i="37"/>
  <c r="M110" i="37"/>
  <c r="M122" i="37" s="1"/>
  <c r="HA110" i="37"/>
  <c r="HA122" i="37" s="1"/>
  <c r="EF78" i="37"/>
  <c r="FA78" i="37"/>
  <c r="I164" i="37"/>
  <c r="DZ67" i="37"/>
  <c r="DZ79" i="37" s="1"/>
  <c r="FG67" i="37"/>
  <c r="FG79" i="37" s="1"/>
  <c r="FG92" i="37" s="1"/>
  <c r="EK67" i="37"/>
  <c r="BJ78" i="37"/>
  <c r="DU78" i="37"/>
  <c r="R67" i="37"/>
  <c r="R79" i="37" s="1"/>
  <c r="DL67" i="37"/>
  <c r="DL79" i="37" s="1"/>
  <c r="AR196" i="37"/>
  <c r="AR208" i="37" s="1"/>
  <c r="AR221" i="37" s="1"/>
  <c r="KV110" i="37"/>
  <c r="KV122" i="37" s="1"/>
  <c r="KV135" i="37" s="1"/>
  <c r="R48" i="37"/>
  <c r="R35" i="37"/>
  <c r="HR134" i="37"/>
  <c r="GH121" i="37"/>
  <c r="IL121" i="37"/>
  <c r="IR121" i="37"/>
  <c r="K110" i="37"/>
  <c r="K122" i="37" s="1"/>
  <c r="K135" i="37" s="1"/>
  <c r="GT110" i="37"/>
  <c r="GT122" i="37" s="1"/>
  <c r="GT135" i="37" s="1"/>
  <c r="HB110" i="37"/>
  <c r="HB122" i="37" s="1"/>
  <c r="IL110" i="37"/>
  <c r="JX110" i="37"/>
  <c r="JX122" i="37" s="1"/>
  <c r="JX135" i="37" s="1"/>
  <c r="EL91" i="37"/>
  <c r="EK91" i="37"/>
  <c r="EO78" i="37"/>
  <c r="D164" i="37"/>
  <c r="EF67" i="37"/>
  <c r="EZ67" i="37"/>
  <c r="EZ79" i="37" s="1"/>
  <c r="FK67" i="37"/>
  <c r="FK79" i="37" s="1"/>
  <c r="I110" i="37"/>
  <c r="I122" i="37" s="1"/>
  <c r="I135" i="37" s="1"/>
  <c r="J91" i="37"/>
  <c r="BJ91" i="37"/>
  <c r="DA91" i="37"/>
  <c r="DS91" i="37"/>
  <c r="T78" i="37"/>
  <c r="H78" i="37"/>
  <c r="AL78" i="37"/>
  <c r="AL79" i="37" s="1"/>
  <c r="AL92" i="37" s="1"/>
  <c r="AY78" i="37"/>
  <c r="BQ78" i="37"/>
  <c r="H67" i="37"/>
  <c r="H79" i="37" s="1"/>
  <c r="AW67" i="37"/>
  <c r="AW79" i="37" s="1"/>
  <c r="BK67" i="37"/>
  <c r="AN220" i="37"/>
  <c r="AN207" i="37"/>
  <c r="AN196" i="37"/>
  <c r="GR134" i="37"/>
  <c r="JS134" i="37"/>
  <c r="HK121" i="37"/>
  <c r="J110" i="37"/>
  <c r="J122" i="37" s="1"/>
  <c r="J135" i="37" s="1"/>
  <c r="GS110" i="37"/>
  <c r="GS122" i="37" s="1"/>
  <c r="GS135" i="37" s="1"/>
  <c r="C134" i="37"/>
  <c r="EI91" i="37"/>
  <c r="EN78" i="37"/>
  <c r="FE78" i="37"/>
  <c r="D153" i="37"/>
  <c r="EJ67" i="37"/>
  <c r="EJ79" i="37" s="1"/>
  <c r="EJ92" i="37" s="1"/>
  <c r="AR91" i="37"/>
  <c r="BN78" i="37"/>
  <c r="DF78" i="37"/>
  <c r="DN78" i="37"/>
  <c r="U67" i="37"/>
  <c r="U79" i="37" s="1"/>
  <c r="AN67" i="37"/>
  <c r="DA67" i="37"/>
  <c r="DN67" i="37"/>
  <c r="DN79" i="37" s="1"/>
  <c r="DN92" i="37" s="1"/>
  <c r="AN78" i="37"/>
  <c r="Z67" i="37"/>
  <c r="Z79" i="37" s="1"/>
  <c r="BP67" i="37"/>
  <c r="BP79" i="37" s="1"/>
  <c r="BP92" i="37" s="1"/>
  <c r="BE67" i="37"/>
  <c r="DX67" i="37"/>
  <c r="FC67" i="37"/>
  <c r="FC79" i="37" s="1"/>
  <c r="CZ91" i="37"/>
  <c r="DJ78" i="37"/>
  <c r="Y67" i="37"/>
  <c r="Y79" i="37" s="1"/>
  <c r="DV67" i="37"/>
  <c r="DB78" i="37"/>
  <c r="FJ132" i="37"/>
  <c r="EL559" i="36"/>
  <c r="EK560" i="36"/>
  <c r="FV132" i="37"/>
  <c r="DB559" i="36"/>
  <c r="DA560" i="36"/>
  <c r="BV219" i="37"/>
  <c r="BV220" i="37" s="1"/>
  <c r="BV221" i="37" s="1"/>
  <c r="CE518" i="36"/>
  <c r="CE519" i="36" s="1"/>
  <c r="CF517" i="36"/>
  <c r="CX132" i="37"/>
  <c r="CW301" i="36"/>
  <c r="CV302" i="36"/>
  <c r="KR132" i="37"/>
  <c r="BQ215" i="36"/>
  <c r="BP216" i="36"/>
  <c r="DX133" i="37"/>
  <c r="DX134" i="37" s="1"/>
  <c r="DX135" i="37" s="1"/>
  <c r="CR346" i="36"/>
  <c r="CR347" i="36" s="1"/>
  <c r="CS345" i="36"/>
  <c r="DT134" i="37"/>
  <c r="DT135" i="37" s="1"/>
  <c r="C175" i="37"/>
  <c r="DC87" i="36"/>
  <c r="DD86" i="36"/>
  <c r="MC45" i="36"/>
  <c r="MC46" i="36" s="1"/>
  <c r="MD44" i="36"/>
  <c r="JP87" i="36"/>
  <c r="JQ86" i="36"/>
  <c r="LO45" i="36"/>
  <c r="LO46" i="36" s="1"/>
  <c r="LP44" i="36"/>
  <c r="AG90" i="37" s="1"/>
  <c r="AG91" i="37" s="1"/>
  <c r="AG92" i="37" s="1"/>
  <c r="BW45" i="36"/>
  <c r="BW46" i="36" s="1"/>
  <c r="BX44" i="36"/>
  <c r="AU110" i="37"/>
  <c r="AU122" i="37" s="1"/>
  <c r="DC220" i="37"/>
  <c r="FE121" i="37"/>
  <c r="FE122" i="37" s="1"/>
  <c r="FE135" i="37" s="1"/>
  <c r="BN263" i="37"/>
  <c r="BD207" i="37"/>
  <c r="FC110" i="37"/>
  <c r="IX121" i="37"/>
  <c r="JE110" i="37"/>
  <c r="JE122" i="37" s="1"/>
  <c r="JE135" i="37" s="1"/>
  <c r="AA250" i="37"/>
  <c r="AA239" i="37"/>
  <c r="AA251" i="37" s="1"/>
  <c r="AA264" i="37" s="1"/>
  <c r="JJ110" i="37"/>
  <c r="JJ122" i="37" s="1"/>
  <c r="BD220" i="37"/>
  <c r="AB134" i="37"/>
  <c r="CL78" i="37"/>
  <c r="X110" i="37"/>
  <c r="X122" i="37" s="1"/>
  <c r="DK122" i="37"/>
  <c r="DI121" i="37"/>
  <c r="BD239" i="37"/>
  <c r="BD251" i="37" s="1"/>
  <c r="BD264" i="37" s="1"/>
  <c r="CW91" i="37"/>
  <c r="DI208" i="37"/>
  <c r="DI221" i="37" s="1"/>
  <c r="BY91" i="37"/>
  <c r="HW121" i="37"/>
  <c r="DQ110" i="37"/>
  <c r="DQ122" i="37" s="1"/>
  <c r="CW220" i="37"/>
  <c r="DH207" i="37"/>
  <c r="I239" i="37"/>
  <c r="I251" i="37" s="1"/>
  <c r="I264" i="37" s="1"/>
  <c r="FH132" i="37"/>
  <c r="ER559" i="36"/>
  <c r="EQ560" i="36"/>
  <c r="FD132" i="37"/>
  <c r="FD559" i="36"/>
  <c r="FC560" i="36"/>
  <c r="ET132" i="37"/>
  <c r="GH559" i="36"/>
  <c r="GG560" i="36"/>
  <c r="FT132" i="37"/>
  <c r="DH559" i="36"/>
  <c r="DG560" i="36"/>
  <c r="GB132" i="37"/>
  <c r="CJ559" i="36"/>
  <c r="CI560" i="36"/>
  <c r="AX132" i="37"/>
  <c r="BL559" i="36"/>
  <c r="BK560" i="36"/>
  <c r="CA132" i="37"/>
  <c r="AN559" i="36"/>
  <c r="AM560" i="36"/>
  <c r="BX219" i="37"/>
  <c r="BX220" i="37" s="1"/>
  <c r="BX221" i="37" s="1"/>
  <c r="CK518" i="36"/>
  <c r="CK519" i="36" s="1"/>
  <c r="CL517" i="36"/>
  <c r="EB133" i="37"/>
  <c r="EB134" i="37" s="1"/>
  <c r="EB135" i="37" s="1"/>
  <c r="BM518" i="36"/>
  <c r="BM519" i="36" s="1"/>
  <c r="BN517" i="36"/>
  <c r="EL133" i="37"/>
  <c r="EL134" i="37" s="1"/>
  <c r="EL135" i="37" s="1"/>
  <c r="AO518" i="36"/>
  <c r="AO519" i="36" s="1"/>
  <c r="AP517" i="36"/>
  <c r="W132" i="37"/>
  <c r="EF388" i="36"/>
  <c r="EG387" i="36"/>
  <c r="CI89" i="37"/>
  <c r="JT301" i="36"/>
  <c r="JS302" i="36"/>
  <c r="BO132" i="37"/>
  <c r="EF301" i="36"/>
  <c r="EE302" i="36"/>
  <c r="CV132" i="37"/>
  <c r="DD301" i="36"/>
  <c r="DC302" i="36"/>
  <c r="S132" i="37"/>
  <c r="CC301" i="36"/>
  <c r="CB302" i="36"/>
  <c r="HY303" i="36"/>
  <c r="HY304" i="36" s="1"/>
  <c r="HZ302" i="36"/>
  <c r="BQ259" i="36"/>
  <c r="BR258" i="36"/>
  <c r="DB133" i="37"/>
  <c r="DB134" i="37" s="1"/>
  <c r="DB135" i="37" s="1"/>
  <c r="IF346" i="36"/>
  <c r="IF347" i="36" s="1"/>
  <c r="IG345" i="36"/>
  <c r="DD134" i="37"/>
  <c r="DD135" i="37" s="1"/>
  <c r="DN133" i="37"/>
  <c r="DN134" i="37" s="1"/>
  <c r="DN135" i="37" s="1"/>
  <c r="GB346" i="36"/>
  <c r="GB347" i="36" s="1"/>
  <c r="GC345" i="36"/>
  <c r="DP134" i="37"/>
  <c r="DP135" i="37" s="1"/>
  <c r="CP132" i="37"/>
  <c r="GA258" i="36"/>
  <c r="FZ259" i="36"/>
  <c r="CA89" i="37"/>
  <c r="X258" i="36"/>
  <c r="W259" i="36"/>
  <c r="HK302" i="36"/>
  <c r="HJ303" i="36"/>
  <c r="HJ304" i="36" s="1"/>
  <c r="FE258" i="36"/>
  <c r="FD259" i="36"/>
  <c r="CC89" i="37"/>
  <c r="AD258" i="36"/>
  <c r="AC259" i="36"/>
  <c r="DF133" i="37"/>
  <c r="DF134" i="37" s="1"/>
  <c r="DF135" i="37" s="1"/>
  <c r="HK346" i="36"/>
  <c r="HK347" i="36" s="1"/>
  <c r="HL345" i="36"/>
  <c r="DJ134" i="37"/>
  <c r="DJ135" i="37" s="1"/>
  <c r="DT133" i="37"/>
  <c r="FG346" i="36"/>
  <c r="FG347" i="36" s="1"/>
  <c r="FH345" i="36"/>
  <c r="BW134" i="37"/>
  <c r="BW135" i="37" s="1"/>
  <c r="HS302" i="36"/>
  <c r="HR303" i="36"/>
  <c r="HR304" i="36" s="1"/>
  <c r="E175" i="37"/>
  <c r="DI87" i="36"/>
  <c r="DJ86" i="36"/>
  <c r="FW90" i="37"/>
  <c r="FW91" i="37" s="1"/>
  <c r="FW92" i="37" s="1"/>
  <c r="CP216" i="36"/>
  <c r="CO217" i="36"/>
  <c r="CO218" i="36" s="1"/>
  <c r="JV87" i="36"/>
  <c r="JW86" i="36"/>
  <c r="IX87" i="36"/>
  <c r="IY86" i="36"/>
  <c r="HZ87" i="36"/>
  <c r="IA86" i="36"/>
  <c r="HB87" i="36"/>
  <c r="HC86" i="36"/>
  <c r="FJ89" i="37" s="1"/>
  <c r="GB87" i="36"/>
  <c r="GC86" i="36"/>
  <c r="AO88" i="36"/>
  <c r="AO89" i="36" s="1"/>
  <c r="AP87" i="36"/>
  <c r="PI45" i="36"/>
  <c r="PI46" i="36" s="1"/>
  <c r="PJ44" i="36"/>
  <c r="JN44" i="36"/>
  <c r="JO43" i="36"/>
  <c r="HP44" i="36"/>
  <c r="HQ43" i="36"/>
  <c r="AA91" i="37"/>
  <c r="AA92" i="37" s="1"/>
  <c r="AV88" i="36"/>
  <c r="AV89" i="36" s="1"/>
  <c r="AW87" i="36"/>
  <c r="AQ90" i="37"/>
  <c r="AQ91" i="37" s="1"/>
  <c r="AQ92" i="37" s="1"/>
  <c r="LI45" i="36"/>
  <c r="LI46" i="36" s="1"/>
  <c r="LJ44" i="36"/>
  <c r="PZ44" i="36"/>
  <c r="QA43" i="36"/>
  <c r="KF44" i="36"/>
  <c r="KG43" i="36"/>
  <c r="AH263" i="37"/>
  <c r="AH250" i="37"/>
  <c r="AH239" i="37"/>
  <c r="AJ263" i="37"/>
  <c r="AJ239" i="37"/>
  <c r="AJ251" i="37" s="1"/>
  <c r="AJ264" i="37" s="1"/>
  <c r="FQ121" i="37"/>
  <c r="EW110" i="37"/>
  <c r="CB110" i="37"/>
  <c r="CB122" i="37" s="1"/>
  <c r="BG250" i="37"/>
  <c r="EC110" i="37"/>
  <c r="EC122" i="37" s="1"/>
  <c r="CF121" i="37"/>
  <c r="FE134" i="37"/>
  <c r="FC121" i="37"/>
  <c r="AW121" i="37"/>
  <c r="AT263" i="37"/>
  <c r="Y207" i="37"/>
  <c r="AT239" i="37"/>
  <c r="AT251" i="37" s="1"/>
  <c r="AT264" i="37" s="1"/>
  <c r="EW121" i="37"/>
  <c r="BZ121" i="37"/>
  <c r="FS121" i="37"/>
  <c r="BX121" i="37"/>
  <c r="EQ110" i="37"/>
  <c r="EQ122" i="37" s="1"/>
  <c r="FW110" i="37"/>
  <c r="FW122" i="37" s="1"/>
  <c r="BA220" i="37"/>
  <c r="CF207" i="37"/>
  <c r="BB207" i="37"/>
  <c r="BB208" i="37" s="1"/>
  <c r="BB221" i="37" s="1"/>
  <c r="G250" i="37"/>
  <c r="BA196" i="37"/>
  <c r="BA208" i="37" s="1"/>
  <c r="BA221" i="37" s="1"/>
  <c r="EM110" i="37"/>
  <c r="EM122" i="37" s="1"/>
  <c r="EU110" i="37"/>
  <c r="EU122" i="37" s="1"/>
  <c r="GA110" i="37"/>
  <c r="GA122" i="37" s="1"/>
  <c r="BM263" i="37"/>
  <c r="BC207" i="37"/>
  <c r="BG239" i="37"/>
  <c r="FO78" i="37"/>
  <c r="FO79" i="37" s="1"/>
  <c r="CR78" i="37"/>
  <c r="CG110" i="37"/>
  <c r="CG122" i="37" s="1"/>
  <c r="AE220" i="37"/>
  <c r="LD134" i="37"/>
  <c r="AD164" i="37"/>
  <c r="BH196" i="37"/>
  <c r="BH208" i="37" s="1"/>
  <c r="IZ134" i="37"/>
  <c r="IW134" i="37"/>
  <c r="DO121" i="37"/>
  <c r="GX121" i="37"/>
  <c r="IV121" i="37"/>
  <c r="DU110" i="37"/>
  <c r="DU122" i="37" s="1"/>
  <c r="IZ110" i="37"/>
  <c r="IZ122" i="37" s="1"/>
  <c r="IW110" i="37"/>
  <c r="IW122" i="37" s="1"/>
  <c r="CF220" i="37"/>
  <c r="EI121" i="37"/>
  <c r="AD239" i="37"/>
  <c r="AD251" i="37" s="1"/>
  <c r="AD264" i="37" s="1"/>
  <c r="BG220" i="37"/>
  <c r="FQ110" i="37"/>
  <c r="FQ122" i="37" s="1"/>
  <c r="FQ135" i="37" s="1"/>
  <c r="BX110" i="37"/>
  <c r="BX122" i="37" s="1"/>
  <c r="AD263" i="37"/>
  <c r="CC196" i="37"/>
  <c r="CC208" i="37" s="1"/>
  <c r="CC221" i="37" s="1"/>
  <c r="BD196" i="37"/>
  <c r="BD208" i="37" s="1"/>
  <c r="BD221" i="37" s="1"/>
  <c r="AL263" i="37"/>
  <c r="Q250" i="37"/>
  <c r="FQ78" i="37"/>
  <c r="CP78" i="37"/>
  <c r="FQ67" i="37"/>
  <c r="JC134" i="37"/>
  <c r="Z134" i="37"/>
  <c r="DA220" i="37"/>
  <c r="AZ220" i="37"/>
  <c r="BU207" i="37"/>
  <c r="Y263" i="37"/>
  <c r="P263" i="37"/>
  <c r="BP207" i="37"/>
  <c r="Q239" i="37"/>
  <c r="Q251" i="37" s="1"/>
  <c r="Q264" i="37" s="1"/>
  <c r="AV220" i="37"/>
  <c r="CL91" i="37"/>
  <c r="JC121" i="37"/>
  <c r="AH121" i="37"/>
  <c r="BE121" i="37"/>
  <c r="BM196" i="37"/>
  <c r="BM208" i="37" s="1"/>
  <c r="BM221" i="37" s="1"/>
  <c r="V121" i="37"/>
  <c r="AV196" i="37"/>
  <c r="AV208" i="37" s="1"/>
  <c r="KZ110" i="37"/>
  <c r="KZ122" i="37" s="1"/>
  <c r="KZ135" i="37" s="1"/>
  <c r="V177" i="37"/>
  <c r="DS121" i="37"/>
  <c r="GU121" i="37"/>
  <c r="AQ110" i="37"/>
  <c r="AQ122" i="37" s="1"/>
  <c r="GV110" i="37"/>
  <c r="GV122" i="37" s="1"/>
  <c r="GV135" i="37" s="1"/>
  <c r="BN121" i="37"/>
  <c r="M153" i="37"/>
  <c r="M165" i="37" s="1"/>
  <c r="M178" i="37" s="1"/>
  <c r="BU67" i="37"/>
  <c r="BU79" i="37" s="1"/>
  <c r="BU92" i="37" s="1"/>
  <c r="JN134" i="37"/>
  <c r="CM207" i="37"/>
  <c r="KQ121" i="37"/>
  <c r="BH220" i="37"/>
  <c r="AE207" i="37"/>
  <c r="AE208" i="37" s="1"/>
  <c r="AE221" i="37" s="1"/>
  <c r="AJ121" i="37"/>
  <c r="AH110" i="37"/>
  <c r="AH122" i="37" s="1"/>
  <c r="U177" i="37"/>
  <c r="JF134" i="37"/>
  <c r="DA121" i="37"/>
  <c r="X164" i="37"/>
  <c r="DO110" i="37"/>
  <c r="DO122" i="37" s="1"/>
  <c r="DY110" i="37"/>
  <c r="DY122" i="37" s="1"/>
  <c r="LH134" i="37"/>
  <c r="CU78" i="37"/>
  <c r="LH121" i="37"/>
  <c r="BR121" i="37"/>
  <c r="CV196" i="37"/>
  <c r="CV208" i="37" s="1"/>
  <c r="CV221" i="37" s="1"/>
  <c r="CS110" i="37"/>
  <c r="CS122" i="37" s="1"/>
  <c r="BG196" i="37"/>
  <c r="BG208" i="37" s="1"/>
  <c r="BG221" i="37" s="1"/>
  <c r="CL67" i="37"/>
  <c r="CL79" i="37" s="1"/>
  <c r="Z177" i="37"/>
  <c r="DU121" i="37"/>
  <c r="DW121" i="37"/>
  <c r="IU121" i="37"/>
  <c r="BT110" i="37"/>
  <c r="BT122" i="37" s="1"/>
  <c r="Y153" i="37"/>
  <c r="Y165" i="37" s="1"/>
  <c r="Y178" i="37" s="1"/>
  <c r="IV110" i="37"/>
  <c r="CS207" i="37"/>
  <c r="R121" i="37"/>
  <c r="CS196" i="37"/>
  <c r="O177" i="37"/>
  <c r="CB67" i="37"/>
  <c r="CB79" i="37" s="1"/>
  <c r="KG134" i="37"/>
  <c r="CQ207" i="37"/>
  <c r="V239" i="37"/>
  <c r="V251" i="37" s="1"/>
  <c r="V264" i="37" s="1"/>
  <c r="BF121" i="37"/>
  <c r="LE110" i="37"/>
  <c r="LE122" i="37" s="1"/>
  <c r="LE135" i="37" s="1"/>
  <c r="X177" i="37"/>
  <c r="JH134" i="37"/>
  <c r="W164" i="37"/>
  <c r="AF239" i="37"/>
  <c r="AF251" i="37" s="1"/>
  <c r="W153" i="37"/>
  <c r="W165" i="37" s="1"/>
  <c r="W178" i="37" s="1"/>
  <c r="DE220" i="37"/>
  <c r="CT78" i="37"/>
  <c r="BP121" i="37"/>
  <c r="CW67" i="37"/>
  <c r="CW79" i="37" s="1"/>
  <c r="CW92" i="37" s="1"/>
  <c r="BL110" i="37"/>
  <c r="BL122" i="37" s="1"/>
  <c r="CV91" i="37"/>
  <c r="BZ263" i="37"/>
  <c r="CR207" i="37"/>
  <c r="W239" i="37"/>
  <c r="CQ220" i="37"/>
  <c r="AT207" i="37"/>
  <c r="JN121" i="37"/>
  <c r="KG110" i="37"/>
  <c r="KG122" i="37" s="1"/>
  <c r="KG135" i="37" s="1"/>
  <c r="KC121" i="37"/>
  <c r="Y35" i="37"/>
  <c r="KC110" i="37"/>
  <c r="Y24" i="37"/>
  <c r="N134" i="37"/>
  <c r="GO134" i="37"/>
  <c r="JT134" i="37"/>
  <c r="IR134" i="37"/>
  <c r="GI121" i="37"/>
  <c r="GR121" i="37"/>
  <c r="JS121" i="37"/>
  <c r="IS121" i="37"/>
  <c r="HI110" i="37"/>
  <c r="HI122" i="37" s="1"/>
  <c r="HI135" i="37" s="1"/>
  <c r="HR110" i="37"/>
  <c r="HR122" i="37" s="1"/>
  <c r="HR135" i="37" s="1"/>
  <c r="IP110" i="37"/>
  <c r="IP122" i="37" s="1"/>
  <c r="F91" i="37"/>
  <c r="B134" i="37"/>
  <c r="F134" i="37"/>
  <c r="EH91" i="37"/>
  <c r="FF78" i="37"/>
  <c r="B78" i="37"/>
  <c r="G164" i="37"/>
  <c r="GF121" i="37"/>
  <c r="N177" i="37"/>
  <c r="CQ121" i="37"/>
  <c r="BT78" i="37"/>
  <c r="BT79" i="37" s="1"/>
  <c r="BT92" i="37" s="1"/>
  <c r="R153" i="37"/>
  <c r="R165" i="37" s="1"/>
  <c r="BX67" i="37"/>
  <c r="BX79" i="37" s="1"/>
  <c r="BX92" i="37" s="1"/>
  <c r="JQ134" i="37"/>
  <c r="AV263" i="37"/>
  <c r="JP121" i="37"/>
  <c r="CL196" i="37"/>
  <c r="CL208" i="37" s="1"/>
  <c r="CL221" i="37" s="1"/>
  <c r="CS220" i="37"/>
  <c r="E263" i="37"/>
  <c r="CR220" i="37"/>
  <c r="BB250" i="37"/>
  <c r="AC164" i="37"/>
  <c r="W250" i="37"/>
  <c r="AX220" i="37"/>
  <c r="AX207" i="37"/>
  <c r="CO207" i="37"/>
  <c r="LG110" i="37"/>
  <c r="LG122" i="37" s="1"/>
  <c r="LG135" i="37" s="1"/>
  <c r="CW110" i="37"/>
  <c r="CW122" i="37" s="1"/>
  <c r="BB263" i="37"/>
  <c r="CO121" i="37"/>
  <c r="D250" i="37"/>
  <c r="BB239" i="37"/>
  <c r="BB251" i="37" s="1"/>
  <c r="BB264" i="37" s="1"/>
  <c r="AT220" i="37"/>
  <c r="KH134" i="37"/>
  <c r="JP134" i="37"/>
  <c r="AS207" i="37"/>
  <c r="CP207" i="37"/>
  <c r="KL121" i="37"/>
  <c r="JQ121" i="37"/>
  <c r="CK196" i="37"/>
  <c r="CK208" i="37" s="1"/>
  <c r="CK221" i="37" s="1"/>
  <c r="FV67" i="37"/>
  <c r="FV79" i="37" s="1"/>
  <c r="AP207" i="37"/>
  <c r="HF134" i="37"/>
  <c r="HO134" i="37"/>
  <c r="IN134" i="37"/>
  <c r="HG121" i="37"/>
  <c r="HP121" i="37"/>
  <c r="IM121" i="37"/>
  <c r="JP110" i="37"/>
  <c r="Y48" i="37"/>
  <c r="K220" i="37"/>
  <c r="F196" i="37"/>
  <c r="F208" i="37" s="1"/>
  <c r="F221" i="37" s="1"/>
  <c r="HL134" i="37"/>
  <c r="N121" i="37"/>
  <c r="IN121" i="37"/>
  <c r="GP110" i="37"/>
  <c r="GP122" i="37" s="1"/>
  <c r="GP135" i="37" s="1"/>
  <c r="HO110" i="37"/>
  <c r="IT110" i="37"/>
  <c r="IT122" i="37" s="1"/>
  <c r="IT135" i="37" s="1"/>
  <c r="EO91" i="37"/>
  <c r="EL78" i="37"/>
  <c r="FM78" i="37"/>
  <c r="B164" i="37"/>
  <c r="EN67" i="37"/>
  <c r="EN79" i="37" s="1"/>
  <c r="EN92" i="37" s="1"/>
  <c r="FD67" i="37"/>
  <c r="FD79" i="37" s="1"/>
  <c r="E67" i="37"/>
  <c r="E79" i="37" s="1"/>
  <c r="E110" i="37"/>
  <c r="E122" i="37" s="1"/>
  <c r="H91" i="37"/>
  <c r="DC91" i="37"/>
  <c r="M78" i="37"/>
  <c r="AJ78" i="37"/>
  <c r="CZ78" i="37"/>
  <c r="W67" i="37"/>
  <c r="W79" i="37" s="1"/>
  <c r="W92" i="37" s="1"/>
  <c r="BQ67" i="37"/>
  <c r="BQ79" i="37" s="1"/>
  <c r="BQ92" i="37" s="1"/>
  <c r="KH110" i="37"/>
  <c r="KH122" i="37" s="1"/>
  <c r="KH135" i="37" s="1"/>
  <c r="JL110" i="37"/>
  <c r="JL122" i="37" s="1"/>
  <c r="JL135" i="37" s="1"/>
  <c r="KB134" i="37"/>
  <c r="KB121" i="37"/>
  <c r="KB110" i="37"/>
  <c r="GK134" i="37"/>
  <c r="IP134" i="37"/>
  <c r="HH121" i="37"/>
  <c r="N110" i="37"/>
  <c r="N122" i="37" s="1"/>
  <c r="JU110" i="37"/>
  <c r="JU122" i="37" s="1"/>
  <c r="JU135" i="37" s="1"/>
  <c r="DZ91" i="37"/>
  <c r="CL134" i="37"/>
  <c r="E134" i="37"/>
  <c r="EQ78" i="37"/>
  <c r="EQ79" i="37" s="1"/>
  <c r="EQ92" i="37" s="1"/>
  <c r="FI78" i="37"/>
  <c r="EK78" i="37"/>
  <c r="EL67" i="37"/>
  <c r="C67" i="37"/>
  <c r="C79" i="37" s="1"/>
  <c r="C92" i="37" s="1"/>
  <c r="B153" i="37"/>
  <c r="B165" i="37" s="1"/>
  <c r="AF91" i="37"/>
  <c r="AX91" i="37"/>
  <c r="BH91" i="37"/>
  <c r="BM78" i="37"/>
  <c r="DR78" i="37"/>
  <c r="AD67" i="37"/>
  <c r="AD79" i="37" s="1"/>
  <c r="DO67" i="37"/>
  <c r="DO79" i="37" s="1"/>
  <c r="CM196" i="37"/>
  <c r="AU67" i="37"/>
  <c r="AU79" i="37" s="1"/>
  <c r="AU92" i="37" s="1"/>
  <c r="AC48" i="37"/>
  <c r="AO196" i="37"/>
  <c r="AO208" i="37" s="1"/>
  <c r="AO221" i="37" s="1"/>
  <c r="HC134" i="37"/>
  <c r="GL121" i="37"/>
  <c r="IQ121" i="37"/>
  <c r="L110" i="37"/>
  <c r="L122" i="37" s="1"/>
  <c r="L135" i="37" s="1"/>
  <c r="GZ110" i="37"/>
  <c r="GZ122" i="37" s="1"/>
  <c r="GZ135" i="37" s="1"/>
  <c r="HH110" i="37"/>
  <c r="HH122" i="37" s="1"/>
  <c r="HH135" i="37" s="1"/>
  <c r="IQ110" i="37"/>
  <c r="IQ122" i="37" s="1"/>
  <c r="IQ135" i="37" s="1"/>
  <c r="IS110" i="37"/>
  <c r="IS122" i="37" s="1"/>
  <c r="IS135" i="37" s="1"/>
  <c r="ES91" i="37"/>
  <c r="E91" i="37"/>
  <c r="EP78" i="37"/>
  <c r="G121" i="37"/>
  <c r="EO67" i="37"/>
  <c r="EO79" i="37" s="1"/>
  <c r="EO92" i="37" s="1"/>
  <c r="FA67" i="37"/>
  <c r="FA79" i="37" s="1"/>
  <c r="F67" i="37"/>
  <c r="F79" i="37" s="1"/>
  <c r="EI67" i="37"/>
  <c r="EI79" i="37" s="1"/>
  <c r="EI92" i="37" s="1"/>
  <c r="U91" i="37"/>
  <c r="X91" i="37"/>
  <c r="AH91" i="37"/>
  <c r="BM91" i="37"/>
  <c r="DD91" i="37"/>
  <c r="O78" i="37"/>
  <c r="W78" i="37"/>
  <c r="BA78" i="37"/>
  <c r="BK78" i="37"/>
  <c r="DV78" i="37"/>
  <c r="M67" i="37"/>
  <c r="M79" i="37" s="1"/>
  <c r="M92" i="37" s="1"/>
  <c r="AF67" i="37"/>
  <c r="AF79" i="37" s="1"/>
  <c r="AF92" i="37" s="1"/>
  <c r="BR67" i="37"/>
  <c r="BR79" i="37" s="1"/>
  <c r="BR92" i="37" s="1"/>
  <c r="BM67" i="37"/>
  <c r="BM79" i="37" s="1"/>
  <c r="BM92" i="37" s="1"/>
  <c r="AX196" i="37"/>
  <c r="AX208" i="37" s="1"/>
  <c r="AG220" i="37"/>
  <c r="AG207" i="37"/>
  <c r="AG196" i="37"/>
  <c r="M134" i="37"/>
  <c r="HA134" i="37"/>
  <c r="JW134" i="37"/>
  <c r="HO121" i="37"/>
  <c r="GI110" i="37"/>
  <c r="JT110" i="37"/>
  <c r="JT122" i="37" s="1"/>
  <c r="JT135" i="37" s="1"/>
  <c r="EF91" i="37"/>
  <c r="EV78" i="37"/>
  <c r="FN78" i="37"/>
  <c r="EP67" i="37"/>
  <c r="EP79" i="37" s="1"/>
  <c r="EP92" i="37" s="1"/>
  <c r="G153" i="37"/>
  <c r="G165" i="37" s="1"/>
  <c r="GD110" i="37"/>
  <c r="GD122" i="37" s="1"/>
  <c r="AC78" i="37"/>
  <c r="DA78" i="37"/>
  <c r="DI78" i="37"/>
  <c r="DS78" i="37"/>
  <c r="O67" i="37"/>
  <c r="BB67" i="37"/>
  <c r="BB79" i="37" s="1"/>
  <c r="BB92" i="37" s="1"/>
  <c r="DO91" i="37"/>
  <c r="DB67" i="37"/>
  <c r="DB79" i="37" s="1"/>
  <c r="DB92" i="37" s="1"/>
  <c r="DU67" i="37"/>
  <c r="DU79" i="37" s="1"/>
  <c r="DU92" i="37" s="1"/>
  <c r="DJ67" i="37"/>
  <c r="DJ79" i="37" s="1"/>
  <c r="ES67" i="37"/>
  <c r="ES79" i="37" s="1"/>
  <c r="ES92" i="37" s="1"/>
  <c r="DR91" i="37"/>
  <c r="BE78" i="37"/>
  <c r="BJ67" i="37"/>
  <c r="BJ79" i="37" s="1"/>
  <c r="BJ92" i="37" s="1"/>
  <c r="AC67" i="37"/>
  <c r="AC79" i="37" s="1"/>
  <c r="FM67" i="37"/>
  <c r="FM79" i="37" s="1"/>
  <c r="AZ67" i="37"/>
  <c r="AZ79" i="37" s="1"/>
  <c r="EM67" i="37"/>
  <c r="EM79" i="37" s="1"/>
  <c r="EM92" i="37" s="1"/>
  <c r="X67" i="37"/>
  <c r="X79" i="37" s="1"/>
  <c r="X92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EE257" i="36"/>
  <c r="I299" i="36"/>
  <c r="DX152" i="36"/>
  <c r="I272" i="36"/>
  <c r="CJ319" i="36"/>
  <c r="EE245" i="36"/>
  <c r="EE232" i="36"/>
  <c r="DX154" i="36"/>
  <c r="BK468" i="36"/>
  <c r="BL167" i="36"/>
  <c r="BF453" i="36"/>
  <c r="BL152" i="36"/>
  <c r="BF457" i="36"/>
  <c r="BL156" i="36"/>
  <c r="CY508" i="36"/>
  <c r="AV422" i="36"/>
  <c r="T443" i="36"/>
  <c r="DV417" i="36"/>
  <c r="BF443" i="36"/>
  <c r="BL142" i="36"/>
  <c r="FD142" i="36"/>
  <c r="FD149" i="36"/>
  <c r="DC128" i="36"/>
  <c r="DC125" i="36"/>
  <c r="DU254" i="36"/>
  <c r="DU256" i="36"/>
  <c r="DC113" i="36"/>
  <c r="DC127" i="36"/>
  <c r="HC258" i="36"/>
  <c r="CB171" i="36"/>
  <c r="S593" i="36"/>
  <c r="S583" i="36"/>
  <c r="S574" i="36"/>
  <c r="M80" i="36"/>
  <c r="M70" i="36"/>
  <c r="M61" i="36"/>
  <c r="BA448" i="36"/>
  <c r="BK448" i="36"/>
  <c r="S596" i="36"/>
  <c r="S586" i="36"/>
  <c r="S577" i="36"/>
  <c r="N596" i="36"/>
  <c r="EE250" i="36"/>
  <c r="N586" i="36"/>
  <c r="EE240" i="36"/>
  <c r="N577" i="36"/>
  <c r="EE231" i="36"/>
  <c r="I298" i="36"/>
  <c r="DX165" i="36"/>
  <c r="BD284" i="36"/>
  <c r="I280" i="36"/>
  <c r="DX146" i="36"/>
  <c r="DX140" i="36"/>
  <c r="CY499" i="36"/>
  <c r="BL155" i="36"/>
  <c r="BK446" i="36"/>
  <c r="BL145" i="36"/>
  <c r="T441" i="36"/>
  <c r="BD269" i="36"/>
  <c r="BA473" i="36"/>
  <c r="BA172" i="36"/>
  <c r="BK442" i="36"/>
  <c r="BL141" i="36"/>
  <c r="I292" i="36"/>
  <c r="BD286" i="36"/>
  <c r="I270" i="36"/>
  <c r="AV431" i="36"/>
  <c r="BA173" i="36"/>
  <c r="T445" i="36"/>
  <c r="I188" i="36"/>
  <c r="DG405" i="36"/>
  <c r="FD154" i="36"/>
  <c r="FD148" i="36"/>
  <c r="DV415" i="36"/>
  <c r="CG149" i="36"/>
  <c r="CB149" i="36"/>
  <c r="CN124" i="36"/>
  <c r="DU255" i="36"/>
  <c r="CN102" i="36"/>
  <c r="CN97" i="36"/>
  <c r="DU252" i="36"/>
  <c r="DC97" i="36"/>
  <c r="BD299" i="36"/>
  <c r="I295" i="36"/>
  <c r="DX160" i="36"/>
  <c r="DX147" i="36"/>
  <c r="CY509" i="36"/>
  <c r="BK466" i="36"/>
  <c r="S581" i="36"/>
  <c r="N600" i="36"/>
  <c r="M72" i="36"/>
  <c r="BA464" i="36"/>
  <c r="BF461" i="36"/>
  <c r="BL160" i="36"/>
  <c r="DG410" i="36"/>
  <c r="I195" i="36"/>
  <c r="CG143" i="36"/>
  <c r="I214" i="36"/>
  <c r="DV409" i="36"/>
  <c r="CB142" i="36"/>
  <c r="BW165" i="36"/>
  <c r="DC120" i="36"/>
  <c r="DC102" i="36"/>
  <c r="T216" i="36"/>
  <c r="T212" i="36"/>
  <c r="BA458" i="36"/>
  <c r="BK458" i="36"/>
  <c r="CJ331" i="36"/>
  <c r="CY512" i="36"/>
  <c r="AV426" i="36"/>
  <c r="I273" i="36"/>
  <c r="DG403" i="36"/>
  <c r="M78" i="36"/>
  <c r="M62" i="36"/>
  <c r="CY514" i="36"/>
  <c r="BL170" i="36"/>
  <c r="BF467" i="36"/>
  <c r="BD297" i="36"/>
  <c r="BF455" i="36"/>
  <c r="BA450" i="36"/>
  <c r="I274" i="36"/>
  <c r="BA459" i="36"/>
  <c r="BA158" i="36"/>
  <c r="CY490" i="36"/>
  <c r="BL146" i="36"/>
  <c r="CB159" i="36"/>
  <c r="CB170" i="36"/>
  <c r="CB152" i="36"/>
  <c r="FD155" i="36"/>
  <c r="FD165" i="36"/>
  <c r="FD158" i="36"/>
  <c r="I185" i="36"/>
  <c r="CN127" i="36"/>
  <c r="DU245" i="36"/>
  <c r="DC103" i="36"/>
  <c r="DU229" i="36"/>
  <c r="DU253" i="36"/>
  <c r="N599" i="36"/>
  <c r="T458" i="36"/>
  <c r="BF449" i="36"/>
  <c r="BA460" i="36"/>
  <c r="FD147" i="36"/>
  <c r="I211" i="36"/>
  <c r="GN257" i="36"/>
  <c r="BO44" i="36"/>
  <c r="CJ342" i="36"/>
  <c r="CJ339" i="36"/>
  <c r="CJ312" i="36"/>
  <c r="BF470" i="36"/>
  <c r="BA454" i="36"/>
  <c r="BK454" i="36"/>
  <c r="N602" i="36"/>
  <c r="T207" i="36"/>
  <c r="T201" i="36"/>
  <c r="T197" i="36"/>
  <c r="T192" i="36"/>
  <c r="T188" i="36"/>
  <c r="T184" i="36"/>
  <c r="T209" i="36"/>
  <c r="T203" i="36"/>
  <c r="T199" i="36"/>
  <c r="T195" i="36"/>
  <c r="T190" i="36"/>
  <c r="T186" i="36"/>
  <c r="CJ336" i="36"/>
  <c r="DX168" i="36"/>
  <c r="M63" i="36"/>
  <c r="BA445" i="36"/>
  <c r="BK445" i="36"/>
  <c r="DG406" i="36"/>
  <c r="I296" i="36"/>
  <c r="AV429" i="36"/>
  <c r="BL171" i="36"/>
  <c r="T449" i="36"/>
  <c r="M85" i="36"/>
  <c r="BD287" i="36"/>
  <c r="AV398" i="36"/>
  <c r="BK452" i="36"/>
  <c r="BA151" i="36"/>
  <c r="AV401" i="36"/>
  <c r="BL143" i="36"/>
  <c r="DG401" i="36"/>
  <c r="DV428" i="36"/>
  <c r="CG171" i="36"/>
  <c r="CG169" i="36"/>
  <c r="I212" i="36"/>
  <c r="FD164" i="36"/>
  <c r="DV410" i="36"/>
  <c r="I191" i="36"/>
  <c r="DV401" i="36"/>
  <c r="CN122" i="36"/>
  <c r="CN104" i="36"/>
  <c r="DC123" i="36"/>
  <c r="D473" i="36"/>
  <c r="GP559" i="36"/>
  <c r="AV559" i="36"/>
  <c r="DM301" i="36"/>
  <c r="GZ345" i="36"/>
  <c r="EV345" i="36"/>
  <c r="II302" i="36"/>
  <c r="GE345" i="36"/>
  <c r="DC43" i="36"/>
  <c r="AD559" i="36"/>
  <c r="BD517" i="36"/>
  <c r="FQ345" i="36"/>
  <c r="IG44" i="36"/>
  <c r="FL559" i="36"/>
  <c r="BP517" i="36"/>
  <c r="JV301" i="36"/>
  <c r="AJ431" i="36"/>
  <c r="EU258" i="36"/>
  <c r="BZ44" i="36"/>
  <c r="IC86" i="36"/>
  <c r="GE86" i="36"/>
  <c r="QC43" i="36"/>
  <c r="EZ559" i="36"/>
  <c r="BH559" i="36"/>
  <c r="EC387" i="36"/>
  <c r="CY301" i="36"/>
  <c r="JS86" i="36"/>
  <c r="FY86" i="36"/>
  <c r="DX170" i="36"/>
  <c r="BD285" i="36"/>
  <c r="DX143" i="36"/>
  <c r="N593" i="36"/>
  <c r="N578" i="36"/>
  <c r="N570" i="36"/>
  <c r="S602" i="36"/>
  <c r="I283" i="36"/>
  <c r="M54" i="36"/>
  <c r="CY511" i="36"/>
  <c r="BA167" i="36"/>
  <c r="CY496" i="36"/>
  <c r="BA152" i="36"/>
  <c r="CY500" i="36"/>
  <c r="BA156" i="36"/>
  <c r="BA465" i="36"/>
  <c r="BL164" i="36"/>
  <c r="FD143" i="36"/>
  <c r="BK443" i="36"/>
  <c r="BA142" i="36"/>
  <c r="CB166" i="36"/>
  <c r="DV411" i="36"/>
  <c r="CB153" i="36"/>
  <c r="FD163" i="36"/>
  <c r="CG141" i="36"/>
  <c r="BW159" i="36"/>
  <c r="CN114" i="36"/>
  <c r="CN110" i="36"/>
  <c r="DZ44" i="36"/>
  <c r="N595" i="36"/>
  <c r="EE249" i="36"/>
  <c r="N585" i="36"/>
  <c r="EE239" i="36"/>
  <c r="N576" i="36"/>
  <c r="EE230" i="36"/>
  <c r="T470" i="36"/>
  <c r="AV405" i="36"/>
  <c r="BL147" i="36"/>
  <c r="T215" i="36"/>
  <c r="EE252" i="36"/>
  <c r="N588" i="36"/>
  <c r="EE242" i="36"/>
  <c r="N579" i="36"/>
  <c r="EE233" i="36"/>
  <c r="N571" i="36"/>
  <c r="T214" i="36"/>
  <c r="S598" i="36"/>
  <c r="S588" i="36"/>
  <c r="S579" i="36"/>
  <c r="S571" i="36"/>
  <c r="BD298" i="36"/>
  <c r="I294" i="36"/>
  <c r="DX159" i="36"/>
  <c r="BD280" i="36"/>
  <c r="I275" i="36"/>
  <c r="DX142" i="36"/>
  <c r="DX158" i="36"/>
  <c r="M55" i="36"/>
  <c r="BK456" i="36"/>
  <c r="BA155" i="36"/>
  <c r="BF446" i="36"/>
  <c r="BA145" i="36"/>
  <c r="M86" i="36"/>
  <c r="BD274" i="36"/>
  <c r="CJ314" i="36"/>
  <c r="M71" i="36"/>
  <c r="BF473" i="36"/>
  <c r="BA442" i="36"/>
  <c r="BA141" i="36"/>
  <c r="DX163" i="36"/>
  <c r="BA474" i="36"/>
  <c r="T455" i="36"/>
  <c r="CB143" i="36"/>
  <c r="I210" i="36"/>
  <c r="I189" i="36"/>
  <c r="CG156" i="36"/>
  <c r="DV426" i="36"/>
  <c r="I200" i="36"/>
  <c r="CG167" i="36"/>
  <c r="FD156" i="36"/>
  <c r="CN128" i="36"/>
  <c r="DC122" i="36"/>
  <c r="DC121" i="36"/>
  <c r="DU240" i="36"/>
  <c r="DU234" i="36"/>
  <c r="BW164" i="36"/>
  <c r="BW154" i="36"/>
  <c r="CR215" i="36"/>
  <c r="CJ320" i="36"/>
  <c r="DX166" i="36"/>
  <c r="BD281" i="36"/>
  <c r="BA466" i="36"/>
  <c r="BL165" i="36"/>
  <c r="S585" i="36"/>
  <c r="EE237" i="36"/>
  <c r="CJ315" i="36"/>
  <c r="DG425" i="36"/>
  <c r="BD278" i="36"/>
  <c r="BF464" i="36"/>
  <c r="AV421" i="36"/>
  <c r="BD273" i="36"/>
  <c r="CY504" i="36"/>
  <c r="BA160" i="36"/>
  <c r="FD159" i="36"/>
  <c r="DV403" i="36"/>
  <c r="I183" i="36"/>
  <c r="CB169" i="36"/>
  <c r="CN121" i="36"/>
  <c r="DU241" i="36"/>
  <c r="DU233" i="36"/>
  <c r="DU239" i="36"/>
  <c r="EA429" i="36"/>
  <c r="AV171" i="36"/>
  <c r="AV43" i="36"/>
  <c r="S603" i="36"/>
  <c r="AV415" i="36"/>
  <c r="BL157" i="36"/>
  <c r="T211" i="36"/>
  <c r="CJ329" i="36"/>
  <c r="T210" i="36"/>
  <c r="T206" i="36"/>
  <c r="T200" i="36"/>
  <c r="T196" i="36"/>
  <c r="T191" i="36"/>
  <c r="T187" i="36"/>
  <c r="T183" i="36"/>
  <c r="CJ328" i="36"/>
  <c r="M83" i="36"/>
  <c r="M73" i="36"/>
  <c r="M65" i="36"/>
  <c r="M56" i="36"/>
  <c r="BA469" i="36"/>
  <c r="BL168" i="36"/>
  <c r="DX164" i="36"/>
  <c r="M59" i="36"/>
  <c r="T472" i="36"/>
  <c r="BA471" i="36"/>
  <c r="BA170" i="36"/>
  <c r="BK467" i="36"/>
  <c r="AV424" i="36"/>
  <c r="T465" i="36"/>
  <c r="DG399" i="36"/>
  <c r="CY498" i="36"/>
  <c r="AV412" i="36"/>
  <c r="CY493" i="36"/>
  <c r="AV407" i="36"/>
  <c r="DG423" i="36"/>
  <c r="DG416" i="36"/>
  <c r="DG398" i="36"/>
  <c r="BD282" i="36"/>
  <c r="BF459" i="36"/>
  <c r="BF447" i="36"/>
  <c r="BA146" i="36"/>
  <c r="CB164" i="36"/>
  <c r="I192" i="36"/>
  <c r="CG148" i="36"/>
  <c r="CG144" i="36"/>
  <c r="DV427" i="36"/>
  <c r="DV425" i="36"/>
  <c r="CB168" i="36"/>
  <c r="DV413" i="36"/>
  <c r="FD166" i="36"/>
  <c r="DV422" i="36"/>
  <c r="CB141" i="36"/>
  <c r="I206" i="36"/>
  <c r="CB151" i="36"/>
  <c r="FD167" i="36"/>
  <c r="CG153" i="36"/>
  <c r="CG145" i="36"/>
  <c r="CG151" i="36"/>
  <c r="BW171" i="36"/>
  <c r="BW163" i="36"/>
  <c r="BW153" i="36"/>
  <c r="BW148" i="36"/>
  <c r="BW144" i="36"/>
  <c r="BW140" i="36"/>
  <c r="CN115" i="36"/>
  <c r="CN111" i="36"/>
  <c r="DC112" i="36"/>
  <c r="DU230" i="36"/>
  <c r="DU227" i="36"/>
  <c r="DC105" i="36"/>
  <c r="N603" i="36"/>
  <c r="BK449" i="36"/>
  <c r="AV406" i="36"/>
  <c r="DG413" i="36"/>
  <c r="BF460" i="36"/>
  <c r="AV417" i="36"/>
  <c r="M81" i="36"/>
  <c r="BD283" i="36"/>
  <c r="D257" i="36"/>
  <c r="T208" i="36"/>
  <c r="T202" i="36"/>
  <c r="T198" i="36"/>
  <c r="T194" i="36"/>
  <c r="T189" i="36"/>
  <c r="T185" i="36"/>
  <c r="CJ317" i="36"/>
  <c r="CY513" i="36"/>
  <c r="BK470" i="36"/>
  <c r="AV411" i="36"/>
  <c r="BL153" i="36"/>
  <c r="CJ324" i="36"/>
  <c r="I297" i="36"/>
  <c r="T459" i="36"/>
  <c r="CY488" i="36"/>
  <c r="BL144" i="36"/>
  <c r="DG427" i="36"/>
  <c r="DG415" i="36"/>
  <c r="DX167" i="36"/>
  <c r="I282" i="36"/>
  <c r="M58" i="36"/>
  <c r="BA472" i="36"/>
  <c r="BA171" i="36"/>
  <c r="T452" i="36"/>
  <c r="BA441" i="36"/>
  <c r="BF441" i="36"/>
  <c r="DG429" i="36"/>
  <c r="DG421" i="36"/>
  <c r="BA452" i="36"/>
  <c r="CY487" i="36"/>
  <c r="BA143" i="36"/>
  <c r="CB158" i="36"/>
  <c r="DV399" i="36"/>
  <c r="CG170" i="36"/>
  <c r="CB165" i="36"/>
  <c r="DV412" i="36"/>
  <c r="I190" i="36"/>
  <c r="CB140" i="36"/>
  <c r="CN126" i="36"/>
  <c r="DU226" i="36"/>
  <c r="CN100" i="36"/>
  <c r="DU250" i="36"/>
  <c r="BW166" i="36"/>
  <c r="BW156" i="36"/>
  <c r="BW149" i="36"/>
  <c r="BW145" i="36"/>
  <c r="BW141" i="36"/>
  <c r="CN98" i="36"/>
  <c r="DC109" i="36"/>
  <c r="DC100" i="36"/>
  <c r="DC106" i="36"/>
  <c r="BS301" i="36"/>
  <c r="IO86" i="36"/>
  <c r="FS86" i="36"/>
  <c r="CW43" i="36"/>
  <c r="EB559" i="36"/>
  <c r="BT559" i="36"/>
  <c r="Z517" i="36"/>
  <c r="EO301" i="36"/>
  <c r="JG86" i="36"/>
  <c r="HK86" i="36"/>
  <c r="MQ43" i="36"/>
  <c r="CK43" i="36"/>
  <c r="BZ559" i="36"/>
  <c r="GL345" i="36"/>
  <c r="JE43" i="36"/>
  <c r="GJ559" i="36"/>
  <c r="AP559" i="36"/>
  <c r="CN517" i="36"/>
  <c r="CE301" i="36"/>
  <c r="AA387" i="36"/>
  <c r="HN345" i="36"/>
  <c r="FJ345" i="36"/>
  <c r="IB302" i="36"/>
  <c r="GS345" i="36"/>
  <c r="EO345" i="36"/>
  <c r="MW44" i="36"/>
  <c r="CX559" i="36"/>
  <c r="CB517" i="36"/>
  <c r="LZ44" i="36"/>
  <c r="EN559" i="36"/>
  <c r="CF559" i="36"/>
  <c r="AL517" i="36"/>
  <c r="EA301" i="36"/>
  <c r="Z258" i="36"/>
  <c r="HG345" i="36"/>
  <c r="FC345" i="36"/>
  <c r="CL216" i="36"/>
  <c r="PW43" i="36"/>
  <c r="BD276" i="36"/>
  <c r="S572" i="36"/>
  <c r="EE258" i="36"/>
  <c r="BA468" i="36"/>
  <c r="BK453" i="36"/>
  <c r="BK457" i="36"/>
  <c r="BF465" i="36"/>
  <c r="BA164" i="36"/>
  <c r="DG426" i="36"/>
  <c r="BA443" i="36"/>
  <c r="CG168" i="36"/>
  <c r="CG140" i="36"/>
  <c r="FD168" i="36"/>
  <c r="DC114" i="36"/>
  <c r="DU235" i="36"/>
  <c r="CN101" i="36"/>
  <c r="DU257" i="36"/>
  <c r="GX257" i="36"/>
  <c r="S597" i="36"/>
  <c r="S587" i="36"/>
  <c r="S578" i="36"/>
  <c r="S570" i="36"/>
  <c r="M84" i="36"/>
  <c r="M74" i="36"/>
  <c r="M66" i="36"/>
  <c r="M57" i="36"/>
  <c r="T454" i="36"/>
  <c r="CY491" i="36"/>
  <c r="BA147" i="36"/>
  <c r="S590" i="36"/>
  <c r="S582" i="36"/>
  <c r="S573" i="36"/>
  <c r="EE254" i="36"/>
  <c r="N590" i="36"/>
  <c r="EE244" i="36"/>
  <c r="N582" i="36"/>
  <c r="EE235" i="36"/>
  <c r="N573" i="36"/>
  <c r="EE227" i="36"/>
  <c r="CJ321" i="36"/>
  <c r="BD294" i="36"/>
  <c r="I288" i="36"/>
  <c r="DX155" i="36"/>
  <c r="BD275" i="36"/>
  <c r="I271" i="36"/>
  <c r="T469" i="36"/>
  <c r="I287" i="36"/>
  <c r="AV413" i="36"/>
  <c r="AV403" i="36"/>
  <c r="DG424" i="36"/>
  <c r="DG412" i="36"/>
  <c r="CY516" i="36"/>
  <c r="AV430" i="36"/>
  <c r="T473" i="36"/>
  <c r="AV399" i="36"/>
  <c r="BD296" i="36"/>
  <c r="BK474" i="36"/>
  <c r="BF474" i="36"/>
  <c r="T444" i="36"/>
  <c r="DG418" i="36"/>
  <c r="I203" i="36"/>
  <c r="DV406" i="36"/>
  <c r="DG400" i="36"/>
  <c r="DV423" i="36"/>
  <c r="CB147" i="36"/>
  <c r="CB167" i="36"/>
  <c r="CG166" i="36"/>
  <c r="I208" i="36"/>
  <c r="DV407" i="36"/>
  <c r="I187" i="36"/>
  <c r="CB144" i="36"/>
  <c r="DC130" i="36"/>
  <c r="DC115" i="36"/>
  <c r="DC108" i="36"/>
  <c r="DU238" i="36"/>
  <c r="DC99" i="36"/>
  <c r="DU243" i="36"/>
  <c r="DU228" i="36"/>
  <c r="DU231" i="36"/>
  <c r="BS214" i="36"/>
  <c r="FS172" i="36"/>
  <c r="BD295" i="36"/>
  <c r="I285" i="36"/>
  <c r="BD272" i="36"/>
  <c r="AV423" i="36"/>
  <c r="BA165" i="36"/>
  <c r="S600" i="36"/>
  <c r="S599" i="36"/>
  <c r="EE241" i="36"/>
  <c r="I286" i="36"/>
  <c r="BK464" i="36"/>
  <c r="BL163" i="36"/>
  <c r="BK461" i="36"/>
  <c r="DV398" i="36"/>
  <c r="DG422" i="36"/>
  <c r="I216" i="36"/>
  <c r="FD157" i="36"/>
  <c r="BW155" i="36"/>
  <c r="CG142" i="36"/>
  <c r="EE259" i="36"/>
  <c r="T466" i="36"/>
  <c r="BF458" i="36"/>
  <c r="BA157" i="36"/>
  <c r="T213" i="36"/>
  <c r="BF469" i="36"/>
  <c r="BA168" i="36"/>
  <c r="I293" i="36"/>
  <c r="BD270" i="36"/>
  <c r="BF471" i="36"/>
  <c r="CY510" i="36"/>
  <c r="BL166" i="36"/>
  <c r="BK455" i="36"/>
  <c r="BL154" i="36"/>
  <c r="BF450" i="36"/>
  <c r="BL149" i="36"/>
  <c r="BD292" i="36"/>
  <c r="CY502" i="36"/>
  <c r="AV416" i="36"/>
  <c r="BK447" i="36"/>
  <c r="I197" i="36"/>
  <c r="CG154" i="36"/>
  <c r="I198" i="36"/>
  <c r="CG164" i="36"/>
  <c r="CG155" i="36"/>
  <c r="FD145" i="36"/>
  <c r="CN99" i="36"/>
  <c r="DC126" i="36"/>
  <c r="DU251" i="36"/>
  <c r="CN103" i="36"/>
  <c r="DC101" i="36"/>
  <c r="S595" i="36"/>
  <c r="N574" i="36"/>
  <c r="BA449" i="36"/>
  <c r="BL148" i="36"/>
  <c r="CY503" i="36"/>
  <c r="BL159" i="36"/>
  <c r="DV424" i="36"/>
  <c r="GI257" i="36"/>
  <c r="BO43" i="36"/>
  <c r="DZ43" i="36"/>
  <c r="CJ330" i="36"/>
  <c r="BA470" i="36"/>
  <c r="BL169" i="36"/>
  <c r="BF454" i="36"/>
  <c r="BA153" i="36"/>
  <c r="T448" i="36"/>
  <c r="CJ338" i="36"/>
  <c r="CJ325" i="36"/>
  <c r="N601" i="36"/>
  <c r="DX148" i="36"/>
  <c r="BF445" i="36"/>
  <c r="BA144" i="36"/>
  <c r="DG404" i="36"/>
  <c r="M82" i="36"/>
  <c r="DX153" i="36"/>
  <c r="CY515" i="36"/>
  <c r="T447" i="36"/>
  <c r="BD293" i="36"/>
  <c r="CY484" i="36"/>
  <c r="BL140" i="36"/>
  <c r="I278" i="36"/>
  <c r="T474" i="36"/>
  <c r="T456" i="36"/>
  <c r="BF452" i="36"/>
  <c r="AV409" i="36"/>
  <c r="BF444" i="36"/>
  <c r="I213" i="36"/>
  <c r="DV421" i="36"/>
  <c r="DV416" i="36"/>
  <c r="CG160" i="36"/>
  <c r="CG152" i="36"/>
  <c r="I215" i="36"/>
  <c r="FD153" i="36"/>
  <c r="FD144" i="36"/>
  <c r="DV400" i="36"/>
  <c r="CG157" i="36"/>
  <c r="CB157" i="36"/>
  <c r="CN130" i="36"/>
  <c r="DU258" i="36"/>
  <c r="DU244" i="36"/>
  <c r="DU237" i="36"/>
  <c r="DU246" i="36"/>
  <c r="DC116" i="36"/>
  <c r="DU249" i="36"/>
  <c r="BB559" i="36"/>
  <c r="JJ301" i="36"/>
  <c r="AP431" i="36"/>
  <c r="HU345" i="36"/>
  <c r="CR559" i="36"/>
  <c r="AX517" i="36"/>
  <c r="KB301" i="36"/>
  <c r="CT86" i="36"/>
  <c r="R87" i="36"/>
  <c r="IA44" i="36"/>
  <c r="CK388" i="36"/>
  <c r="DT301" i="36"/>
  <c r="DV559" i="36"/>
  <c r="BN559" i="36"/>
  <c r="EI387" i="36"/>
  <c r="BY388" i="36"/>
  <c r="DF301" i="36"/>
  <c r="MF44" i="36"/>
  <c r="JA86" i="36"/>
  <c r="HE86" i="36"/>
  <c r="EH559" i="36"/>
  <c r="BM215" i="36"/>
  <c r="CO345" i="36"/>
  <c r="DD559" i="36"/>
  <c r="BJ517" i="36"/>
  <c r="JP301" i="36"/>
  <c r="HU302" i="36"/>
  <c r="FW258" i="36"/>
  <c r="T258" i="36"/>
  <c r="FA258" i="36"/>
  <c r="IU86" i="36"/>
  <c r="JK43" i="36"/>
  <c r="LF44" i="36"/>
  <c r="PF44" i="36"/>
  <c r="S601" i="36"/>
  <c r="BD289" i="36"/>
  <c r="I281" i="36"/>
  <c r="N597" i="36"/>
  <c r="S589" i="36"/>
  <c r="N583" i="36"/>
  <c r="S576" i="36"/>
  <c r="EE228" i="36"/>
  <c r="BF468" i="36"/>
  <c r="AV425" i="36"/>
  <c r="T467" i="36"/>
  <c r="BA453" i="36"/>
  <c r="AV410" i="36"/>
  <c r="BA457" i="36"/>
  <c r="AV414" i="36"/>
  <c r="BK465" i="36"/>
  <c r="CB154" i="36"/>
  <c r="CY486" i="36"/>
  <c r="AV400" i="36"/>
  <c r="DV414" i="36"/>
  <c r="I194" i="36"/>
  <c r="CN129" i="36"/>
  <c r="BW169" i="36"/>
  <c r="CN116" i="36"/>
  <c r="CN112" i="36"/>
  <c r="CN108" i="36"/>
  <c r="DU242" i="36"/>
  <c r="D258" i="36"/>
  <c r="HC257" i="36"/>
  <c r="CJ340" i="36"/>
  <c r="EE253" i="36"/>
  <c r="N589" i="36"/>
  <c r="EE243" i="36"/>
  <c r="N581" i="36"/>
  <c r="EE234" i="36"/>
  <c r="N572" i="36"/>
  <c r="EE226" i="36"/>
  <c r="BF448" i="36"/>
  <c r="N594" i="36"/>
  <c r="EE246" i="36"/>
  <c r="N584" i="36"/>
  <c r="EE238" i="36"/>
  <c r="N575" i="36"/>
  <c r="EE229" i="36"/>
  <c r="CJ335" i="36"/>
  <c r="CJ332" i="36"/>
  <c r="S594" i="36"/>
  <c r="S584" i="36"/>
  <c r="S575" i="36"/>
  <c r="DX169" i="36"/>
  <c r="BD288" i="36"/>
  <c r="I284" i="36"/>
  <c r="DX151" i="36"/>
  <c r="BD271" i="36"/>
  <c r="I269" i="36"/>
  <c r="T460" i="36"/>
  <c r="BF456" i="36"/>
  <c r="BA456" i="36"/>
  <c r="CY489" i="36"/>
  <c r="BA446" i="36"/>
  <c r="T446" i="36"/>
  <c r="T450" i="36"/>
  <c r="BK473" i="36"/>
  <c r="BL172" i="36"/>
  <c r="CY485" i="36"/>
  <c r="BF442" i="36"/>
  <c r="T442" i="36"/>
  <c r="DG411" i="36"/>
  <c r="DX141" i="36"/>
  <c r="CY517" i="36"/>
  <c r="BL173" i="36"/>
  <c r="T453" i="36"/>
  <c r="I184" i="36"/>
  <c r="CB160" i="36"/>
  <c r="CB155" i="36"/>
  <c r="DV404" i="36"/>
  <c r="FD160" i="36"/>
  <c r="FD152" i="36"/>
  <c r="FD140" i="36"/>
  <c r="CN120" i="36"/>
  <c r="DC124" i="36"/>
  <c r="CN106" i="36"/>
  <c r="DC98" i="36"/>
  <c r="BW168" i="36"/>
  <c r="BW158" i="36"/>
  <c r="DC117" i="36"/>
  <c r="DU232" i="36"/>
  <c r="AD214" i="36"/>
  <c r="CJ326" i="36"/>
  <c r="I289" i="36"/>
  <c r="DX156" i="36"/>
  <c r="I276" i="36"/>
  <c r="BF466" i="36"/>
  <c r="EE256" i="36"/>
  <c r="EE255" i="36"/>
  <c r="N587" i="36"/>
  <c r="CJ318" i="36"/>
  <c r="DX157" i="36"/>
  <c r="CY507" i="36"/>
  <c r="BA163" i="36"/>
  <c r="BA461" i="36"/>
  <c r="AV418" i="36"/>
  <c r="CB148" i="36"/>
  <c r="CG158" i="36"/>
  <c r="CB156" i="36"/>
  <c r="FD169" i="36"/>
  <c r="CB163" i="36"/>
  <c r="CG163" i="36"/>
  <c r="CN125" i="36"/>
  <c r="CN105" i="36"/>
  <c r="NC42" i="36"/>
  <c r="AV42" i="36"/>
  <c r="CJ341" i="36"/>
  <c r="CY501" i="36"/>
  <c r="CJ337" i="36"/>
  <c r="M79" i="36"/>
  <c r="M69" i="36"/>
  <c r="M60" i="36"/>
  <c r="BK469" i="36"/>
  <c r="CJ313" i="36"/>
  <c r="DX144" i="36"/>
  <c r="BK471" i="36"/>
  <c r="AV428" i="36"/>
  <c r="T468" i="36"/>
  <c r="BA467" i="36"/>
  <c r="BA166" i="36"/>
  <c r="T461" i="36"/>
  <c r="DG402" i="36"/>
  <c r="CJ316" i="36"/>
  <c r="M67" i="36"/>
  <c r="BA455" i="36"/>
  <c r="BA154" i="36"/>
  <c r="BK450" i="36"/>
  <c r="BA149" i="36"/>
  <c r="DG417" i="36"/>
  <c r="DG409" i="36"/>
  <c r="DX145" i="36"/>
  <c r="BK459" i="36"/>
  <c r="BL158" i="36"/>
  <c r="BA447" i="36"/>
  <c r="AV404" i="36"/>
  <c r="FD151" i="36"/>
  <c r="FD146" i="36"/>
  <c r="I209" i="36"/>
  <c r="CG147" i="36"/>
  <c r="I202" i="36"/>
  <c r="DV405" i="36"/>
  <c r="FD170" i="36"/>
  <c r="I186" i="36"/>
  <c r="CG146" i="36"/>
  <c r="I207" i="36"/>
  <c r="I196" i="36"/>
  <c r="CG159" i="36"/>
  <c r="CN123" i="36"/>
  <c r="DU259" i="36"/>
  <c r="DC110" i="36"/>
  <c r="BW167" i="36"/>
  <c r="BW157" i="36"/>
  <c r="BW151" i="36"/>
  <c r="BW146" i="36"/>
  <c r="BW142" i="36"/>
  <c r="CN117" i="36"/>
  <c r="CN113" i="36"/>
  <c r="CN109" i="36"/>
  <c r="DC104" i="36"/>
  <c r="DC129" i="36"/>
  <c r="N598" i="36"/>
  <c r="EE251" i="36"/>
  <c r="M87" i="36"/>
  <c r="CY492" i="36"/>
  <c r="BA148" i="36"/>
  <c r="T471" i="36"/>
  <c r="BK460" i="36"/>
  <c r="BA159" i="36"/>
  <c r="M77" i="36"/>
  <c r="DG407" i="36"/>
  <c r="DV402" i="36"/>
  <c r="HH257" i="36"/>
  <c r="AV44" i="36"/>
  <c r="CB172" i="36"/>
  <c r="AV427" i="36"/>
  <c r="BA169" i="36"/>
  <c r="CY497" i="36"/>
  <c r="CJ323" i="36"/>
  <c r="CJ327" i="36"/>
  <c r="I277" i="36"/>
  <c r="T464" i="36"/>
  <c r="T457" i="36"/>
  <c r="AV402" i="36"/>
  <c r="M68" i="36"/>
  <c r="BK472" i="36"/>
  <c r="BF472" i="36"/>
  <c r="BD277" i="36"/>
  <c r="BK441" i="36"/>
  <c r="BA140" i="36"/>
  <c r="DG428" i="36"/>
  <c r="BD300" i="36"/>
  <c r="DX149" i="36"/>
  <c r="CY495" i="36"/>
  <c r="BL151" i="36"/>
  <c r="BA444" i="36"/>
  <c r="BK444" i="36"/>
  <c r="DG414" i="36"/>
  <c r="I201" i="36"/>
  <c r="I199" i="36"/>
  <c r="CB146" i="36"/>
  <c r="CG165" i="36"/>
  <c r="CB145" i="36"/>
  <c r="DV418" i="36"/>
  <c r="FD141" i="36"/>
  <c r="DC111" i="36"/>
  <c r="BW170" i="36"/>
  <c r="BW160" i="36"/>
  <c r="BW152" i="36"/>
  <c r="BW147" i="36"/>
  <c r="BW143" i="36"/>
  <c r="FX559" i="36"/>
  <c r="CK430" i="36"/>
  <c r="GC258" i="36"/>
  <c r="FR559" i="36"/>
  <c r="X559" i="36"/>
  <c r="BV517" i="36"/>
  <c r="CE430" i="36"/>
  <c r="CE388" i="36"/>
  <c r="CK301" i="36"/>
  <c r="CU345" i="36"/>
  <c r="BG215" i="36"/>
  <c r="II86" i="36"/>
  <c r="GK86" i="36"/>
  <c r="IM43" i="36"/>
  <c r="AF517" i="36"/>
  <c r="U387" i="36"/>
  <c r="HQ86" i="36"/>
  <c r="CL559" i="36"/>
  <c r="AR517" i="36"/>
  <c r="EH301" i="36"/>
  <c r="CN86" i="36"/>
  <c r="CQ43" i="36"/>
  <c r="CR301" i="36"/>
  <c r="CZ86" i="36"/>
  <c r="JM86" i="36"/>
  <c r="BT44" i="36"/>
  <c r="GD559" i="36"/>
  <c r="AJ559" i="36"/>
  <c r="CH517" i="36"/>
  <c r="BY301" i="36"/>
  <c r="IB345" i="36"/>
  <c r="FX345" i="36"/>
  <c r="HN302" i="36"/>
  <c r="DF86" i="36"/>
  <c r="KC43" i="36"/>
  <c r="HW86" i="36"/>
  <c r="FD89" i="37" l="1"/>
  <c r="AS89" i="37"/>
  <c r="KL43" i="36"/>
  <c r="D175" i="37"/>
  <c r="ED90" i="37"/>
  <c r="ED91" i="37" s="1"/>
  <c r="DM133" i="37"/>
  <c r="DM134" i="37" s="1"/>
  <c r="DA133" i="37"/>
  <c r="DA134" i="37" s="1"/>
  <c r="R132" i="37"/>
  <c r="BW219" i="37"/>
  <c r="BW220" i="37" s="1"/>
  <c r="G259" i="36"/>
  <c r="BZ132" i="37"/>
  <c r="ES132" i="37"/>
  <c r="DK90" i="37"/>
  <c r="DK91" i="37" s="1"/>
  <c r="CI44" i="36"/>
  <c r="EU89" i="37"/>
  <c r="B175" i="37"/>
  <c r="AY172" i="36"/>
  <c r="CW132" i="37"/>
  <c r="DJ89" i="37"/>
  <c r="G175" i="37"/>
  <c r="BL132" i="37"/>
  <c r="EE133" i="37"/>
  <c r="EE134" i="37" s="1"/>
  <c r="FY132" i="37"/>
  <c r="FC89" i="37"/>
  <c r="BF132" i="37"/>
  <c r="EI133" i="37"/>
  <c r="EI134" i="37" s="1"/>
  <c r="BA89" i="37"/>
  <c r="FL89" i="37"/>
  <c r="FB89" i="37"/>
  <c r="KO132" i="37"/>
  <c r="BV215" i="36"/>
  <c r="DY133" i="37"/>
  <c r="DY134" i="37" s="1"/>
  <c r="CY132" i="37"/>
  <c r="AJ133" i="37"/>
  <c r="AJ134" i="37" s="1"/>
  <c r="FO89" i="37"/>
  <c r="CA219" i="37"/>
  <c r="CA220" i="37" s="1"/>
  <c r="CD132" i="37"/>
  <c r="EW132" i="37"/>
  <c r="CQ132" i="37"/>
  <c r="FQ89" i="37"/>
  <c r="CU430" i="36"/>
  <c r="EU132" i="37"/>
  <c r="D189" i="37"/>
  <c r="D193" i="37"/>
  <c r="D198" i="37"/>
  <c r="D206" i="37"/>
  <c r="D216" i="37"/>
  <c r="IB114" i="37"/>
  <c r="P15" i="37"/>
  <c r="EV141" i="36"/>
  <c r="BL206" i="37"/>
  <c r="C191" i="37"/>
  <c r="B211" i="37"/>
  <c r="C192" i="37"/>
  <c r="AU245" i="37"/>
  <c r="AU247" i="37"/>
  <c r="BN202" i="37"/>
  <c r="AL285" i="36"/>
  <c r="U189" i="37"/>
  <c r="W189" i="37"/>
  <c r="E197" i="37"/>
  <c r="R197" i="37"/>
  <c r="BX409" i="36"/>
  <c r="L23" i="37"/>
  <c r="AZ235" i="36"/>
  <c r="DP217" i="37"/>
  <c r="BN216" i="37"/>
  <c r="AL299" i="36"/>
  <c r="AF186" i="37"/>
  <c r="U186" i="37"/>
  <c r="DP194" i="37"/>
  <c r="V217" i="37"/>
  <c r="V300" i="36"/>
  <c r="U217" i="37"/>
  <c r="BP243" i="37"/>
  <c r="DP154" i="36"/>
  <c r="Q190" i="37"/>
  <c r="Z245" i="37"/>
  <c r="AA285" i="36"/>
  <c r="Z252" i="37"/>
  <c r="AA292" i="36"/>
  <c r="J22" i="37"/>
  <c r="CC406" i="36"/>
  <c r="F244" i="37"/>
  <c r="F240" i="37"/>
  <c r="R199" i="37"/>
  <c r="BX411" i="36"/>
  <c r="AF215" i="37"/>
  <c r="Q215" i="37"/>
  <c r="C218" i="37"/>
  <c r="DT90" i="37"/>
  <c r="CI131" i="37"/>
  <c r="BL190" i="37"/>
  <c r="BN195" i="37"/>
  <c r="AL278" i="36"/>
  <c r="BP252" i="37"/>
  <c r="DP163" i="36"/>
  <c r="AF205" i="37"/>
  <c r="U205" i="37"/>
  <c r="Z259" i="37"/>
  <c r="AA299" i="36"/>
  <c r="AF194" i="37"/>
  <c r="R194" i="37"/>
  <c r="BX406" i="36"/>
  <c r="BP262" i="37"/>
  <c r="DP173" i="36"/>
  <c r="B254" i="37"/>
  <c r="BI257" i="37"/>
  <c r="EX512" i="36"/>
  <c r="IB132" i="37"/>
  <c r="IB107" i="37"/>
  <c r="II112" i="37"/>
  <c r="II116" i="37"/>
  <c r="II120" i="37"/>
  <c r="D188" i="37"/>
  <c r="D192" i="37"/>
  <c r="D197" i="37"/>
  <c r="D203" i="37"/>
  <c r="D213" i="37"/>
  <c r="IB113" i="37"/>
  <c r="IE133" i="37"/>
  <c r="II126" i="37"/>
  <c r="B205" i="37"/>
  <c r="AU242" i="37"/>
  <c r="AU253" i="37"/>
  <c r="B192" i="37"/>
  <c r="AU232" i="37"/>
  <c r="P44" i="37"/>
  <c r="EV170" i="36"/>
  <c r="BL193" i="37"/>
  <c r="AU248" i="37"/>
  <c r="B193" i="37"/>
  <c r="AU255" i="37"/>
  <c r="P20" i="37"/>
  <c r="EV146" i="36"/>
  <c r="P25" i="37"/>
  <c r="EV151" i="36"/>
  <c r="Q192" i="37"/>
  <c r="W192" i="37"/>
  <c r="E204" i="37"/>
  <c r="U204" i="37"/>
  <c r="L19" i="37"/>
  <c r="AZ231" i="36"/>
  <c r="BN197" i="37"/>
  <c r="AL280" i="36"/>
  <c r="BN205" i="37"/>
  <c r="AL288" i="36"/>
  <c r="AF195" i="37"/>
  <c r="U195" i="37"/>
  <c r="AF200" i="37"/>
  <c r="W200" i="37"/>
  <c r="BP242" i="37"/>
  <c r="DP153" i="36"/>
  <c r="F233" i="37"/>
  <c r="BN190" i="37"/>
  <c r="AL273" i="36"/>
  <c r="Z249" i="37"/>
  <c r="AA289" i="36"/>
  <c r="AF212" i="37"/>
  <c r="W212" i="37"/>
  <c r="Z256" i="37"/>
  <c r="AA296" i="36"/>
  <c r="Q216" i="37"/>
  <c r="U216" i="37"/>
  <c r="L18" i="37"/>
  <c r="AZ230" i="36"/>
  <c r="F230" i="37"/>
  <c r="U214" i="37"/>
  <c r="BP235" i="37"/>
  <c r="DP146" i="36"/>
  <c r="BP244" i="37"/>
  <c r="DP155" i="36"/>
  <c r="BP254" i="37"/>
  <c r="DP165" i="36"/>
  <c r="F254" i="37"/>
  <c r="R203" i="37"/>
  <c r="BX415" i="36"/>
  <c r="F258" i="37"/>
  <c r="DT88" i="37"/>
  <c r="AB88" i="37"/>
  <c r="II108" i="37"/>
  <c r="II128" i="37"/>
  <c r="B209" i="37"/>
  <c r="C209" i="37"/>
  <c r="P43" i="37"/>
  <c r="EV169" i="36"/>
  <c r="C202" i="37"/>
  <c r="B204" i="37"/>
  <c r="C194" i="37"/>
  <c r="Q206" i="37"/>
  <c r="W206" i="37"/>
  <c r="AF209" i="37"/>
  <c r="R209" i="37"/>
  <c r="BX421" i="36"/>
  <c r="L31" i="37"/>
  <c r="AZ243" i="36"/>
  <c r="F235" i="37"/>
  <c r="BI246" i="37"/>
  <c r="EX501" i="36"/>
  <c r="B258" i="37"/>
  <c r="B259" i="37"/>
  <c r="V211" i="37"/>
  <c r="V294" i="36"/>
  <c r="J21" i="37"/>
  <c r="CC405" i="36"/>
  <c r="L30" i="37"/>
  <c r="AZ242" i="36"/>
  <c r="J34" i="37"/>
  <c r="CC418" i="36"/>
  <c r="F243" i="37"/>
  <c r="Q45" i="37"/>
  <c r="FG171" i="36"/>
  <c r="IE106" i="37"/>
  <c r="IB120" i="37"/>
  <c r="D204" i="37"/>
  <c r="D214" i="37"/>
  <c r="IB101" i="37"/>
  <c r="II109" i="37"/>
  <c r="IB127" i="37"/>
  <c r="II123" i="37"/>
  <c r="P14" i="37"/>
  <c r="EV140" i="36"/>
  <c r="P26" i="37"/>
  <c r="EV152" i="36"/>
  <c r="P34" i="37"/>
  <c r="EV160" i="36"/>
  <c r="BL192" i="37"/>
  <c r="C201" i="37"/>
  <c r="C206" i="37"/>
  <c r="AU230" i="37"/>
  <c r="Z241" i="37"/>
  <c r="AA281" i="36"/>
  <c r="E219" i="37"/>
  <c r="R219" i="37"/>
  <c r="L15" i="37"/>
  <c r="AZ227" i="36"/>
  <c r="BN199" i="37"/>
  <c r="AL282" i="36"/>
  <c r="Z230" i="37"/>
  <c r="AA270" i="36"/>
  <c r="V187" i="37"/>
  <c r="V270" i="36"/>
  <c r="R187" i="37"/>
  <c r="BX399" i="36"/>
  <c r="E218" i="37"/>
  <c r="U218" i="37"/>
  <c r="Z238" i="37"/>
  <c r="AA278" i="36"/>
  <c r="Z234" i="37"/>
  <c r="AA274" i="36"/>
  <c r="W191" i="37"/>
  <c r="R191" i="37"/>
  <c r="BX403" i="36"/>
  <c r="W201" i="37"/>
  <c r="V201" i="37"/>
  <c r="V284" i="36"/>
  <c r="Z248" i="37"/>
  <c r="AA288" i="36"/>
  <c r="J14" i="37"/>
  <c r="CC398" i="36"/>
  <c r="DP188" i="37"/>
  <c r="L25" i="37"/>
  <c r="AZ237" i="36"/>
  <c r="J29" i="37"/>
  <c r="CC413" i="36"/>
  <c r="DP205" i="37"/>
  <c r="L43" i="37"/>
  <c r="AZ255" i="36"/>
  <c r="BT234" i="37"/>
  <c r="G274" i="36"/>
  <c r="BT243" i="37"/>
  <c r="G283" i="36"/>
  <c r="BT253" i="37"/>
  <c r="G293" i="36"/>
  <c r="F249" i="37"/>
  <c r="F252" i="37"/>
  <c r="B232" i="37"/>
  <c r="BI234" i="37"/>
  <c r="EX489" i="36"/>
  <c r="B241" i="37"/>
  <c r="BI243" i="37"/>
  <c r="EX498" i="36"/>
  <c r="B249" i="37"/>
  <c r="BI253" i="37"/>
  <c r="EX508" i="36"/>
  <c r="V193" i="37"/>
  <c r="V276" i="36"/>
  <c r="B229" i="37"/>
  <c r="BI231" i="37"/>
  <c r="EX486" i="36"/>
  <c r="B237" i="37"/>
  <c r="BI240" i="37"/>
  <c r="EX495" i="36"/>
  <c r="B246" i="37"/>
  <c r="BI248" i="37"/>
  <c r="EX503" i="36"/>
  <c r="B256" i="37"/>
  <c r="F257" i="37"/>
  <c r="CJ131" i="37"/>
  <c r="BS218" i="37"/>
  <c r="EA172" i="36"/>
  <c r="L301" i="36"/>
  <c r="IE116" i="37"/>
  <c r="II111" i="37"/>
  <c r="II115" i="37"/>
  <c r="II119" i="37"/>
  <c r="D215" i="37"/>
  <c r="II132" i="37"/>
  <c r="AU240" i="37"/>
  <c r="BL202" i="37"/>
  <c r="Q188" i="37"/>
  <c r="R188" i="37"/>
  <c r="BX400" i="36"/>
  <c r="C200" i="37"/>
  <c r="U210" i="37"/>
  <c r="Q202" i="37"/>
  <c r="W202" i="37"/>
  <c r="Q198" i="37"/>
  <c r="W198" i="37"/>
  <c r="Z255" i="37"/>
  <c r="AA295" i="36"/>
  <c r="Q213" i="37"/>
  <c r="V213" i="37"/>
  <c r="V296" i="36"/>
  <c r="B231" i="37"/>
  <c r="BT235" i="37"/>
  <c r="G275" i="36"/>
  <c r="BI242" i="37"/>
  <c r="EX497" i="36"/>
  <c r="BT248" i="37"/>
  <c r="G288" i="36"/>
  <c r="BI256" i="37"/>
  <c r="EX511" i="36"/>
  <c r="J26" i="37"/>
  <c r="CC410" i="36"/>
  <c r="DP206" i="37"/>
  <c r="BT260" i="37"/>
  <c r="G300" i="36"/>
  <c r="T90" i="37"/>
  <c r="T91" i="37" s="1"/>
  <c r="PU44" i="36"/>
  <c r="AP90" i="37"/>
  <c r="AP91" i="37" s="1"/>
  <c r="AW89" i="37"/>
  <c r="EZ89" i="37"/>
  <c r="T175" i="37"/>
  <c r="BZ89" i="37"/>
  <c r="EF430" i="36"/>
  <c r="CO132" i="37"/>
  <c r="EE90" i="37"/>
  <c r="EE91" i="37" s="1"/>
  <c r="CH89" i="37"/>
  <c r="BX430" i="36"/>
  <c r="EA133" i="37"/>
  <c r="EA134" i="37" s="1"/>
  <c r="FS132" i="37"/>
  <c r="DW133" i="37"/>
  <c r="DW134" i="37" s="1"/>
  <c r="KQ132" i="37"/>
  <c r="AG215" i="36"/>
  <c r="FI132" i="37"/>
  <c r="FE89" i="37"/>
  <c r="EW89" i="37"/>
  <c r="AD90" i="37"/>
  <c r="AD91" i="37" s="1"/>
  <c r="CS132" i="37"/>
  <c r="AL133" i="37"/>
  <c r="AL134" i="37" s="1"/>
  <c r="X132" i="37"/>
  <c r="AY132" i="37"/>
  <c r="FM132" i="37"/>
  <c r="BP132" i="37"/>
  <c r="AH133" i="37"/>
  <c r="AH134" i="37" s="1"/>
  <c r="BC90" i="37"/>
  <c r="BC91" i="37" s="1"/>
  <c r="GD133" i="37"/>
  <c r="GD134" i="37" s="1"/>
  <c r="I175" i="37"/>
  <c r="CF89" i="37"/>
  <c r="EG133" i="37"/>
  <c r="EG134" i="37" s="1"/>
  <c r="FW132" i="37"/>
  <c r="AQ133" i="37"/>
  <c r="AQ134" i="37" s="1"/>
  <c r="CG133" i="37"/>
  <c r="CG134" i="37" s="1"/>
  <c r="CJ89" i="37"/>
  <c r="BA132" i="37"/>
  <c r="GL258" i="36"/>
  <c r="IE123" i="37"/>
  <c r="IB119" i="37"/>
  <c r="IE120" i="37"/>
  <c r="IE111" i="37"/>
  <c r="IE118" i="37"/>
  <c r="IE132" i="37"/>
  <c r="II133" i="37"/>
  <c r="C203" i="37"/>
  <c r="B203" i="37"/>
  <c r="BL188" i="37"/>
  <c r="P18" i="37"/>
  <c r="EV144" i="36"/>
  <c r="P27" i="37"/>
  <c r="EV153" i="36"/>
  <c r="AU261" i="37"/>
  <c r="B198" i="37"/>
  <c r="B206" i="37"/>
  <c r="BL204" i="37"/>
  <c r="BL209" i="37"/>
  <c r="AU259" i="37"/>
  <c r="V189" i="37"/>
  <c r="V272" i="36"/>
  <c r="Q197" i="37"/>
  <c r="V197" i="37"/>
  <c r="V280" i="36"/>
  <c r="Z244" i="37"/>
  <c r="AA284" i="36"/>
  <c r="Z262" i="37"/>
  <c r="AA302" i="36"/>
  <c r="J23" i="37"/>
  <c r="CC407" i="36"/>
  <c r="E186" i="37"/>
  <c r="R186" i="37"/>
  <c r="BX398" i="36"/>
  <c r="DP210" i="37"/>
  <c r="Z235" i="37"/>
  <c r="AA275" i="36"/>
  <c r="R217" i="37"/>
  <c r="BX429" i="36"/>
  <c r="L27" i="37"/>
  <c r="AZ239" i="36"/>
  <c r="BP257" i="37"/>
  <c r="DP168" i="36"/>
  <c r="BN192" i="37"/>
  <c r="AL275" i="36"/>
  <c r="AF190" i="37"/>
  <c r="V190" i="37"/>
  <c r="V273" i="36"/>
  <c r="L22" i="37"/>
  <c r="AZ234" i="36"/>
  <c r="BI260" i="37"/>
  <c r="EX515" i="36"/>
  <c r="F242" i="37"/>
  <c r="F255" i="37"/>
  <c r="Z236" i="37"/>
  <c r="AA276" i="36"/>
  <c r="AF199" i="37"/>
  <c r="V199" i="37"/>
  <c r="V282" i="36"/>
  <c r="E215" i="37"/>
  <c r="W215" i="37"/>
  <c r="F247" i="37"/>
  <c r="DE89" i="37"/>
  <c r="DQ89" i="37"/>
  <c r="AP131" i="37"/>
  <c r="BL212" i="37"/>
  <c r="E205" i="37"/>
  <c r="R205" i="37"/>
  <c r="BX417" i="36"/>
  <c r="E194" i="37"/>
  <c r="W194" i="37"/>
  <c r="BI233" i="37"/>
  <c r="EX488" i="36"/>
  <c r="BT254" i="37"/>
  <c r="G294" i="36"/>
  <c r="IB104" i="37"/>
  <c r="II106" i="37"/>
  <c r="IE125" i="37"/>
  <c r="IB129" i="37"/>
  <c r="II102" i="37"/>
  <c r="P19" i="37"/>
  <c r="EV145" i="36"/>
  <c r="B201" i="37"/>
  <c r="B210" i="37"/>
  <c r="AU244" i="37"/>
  <c r="B200" i="37"/>
  <c r="AU243" i="37"/>
  <c r="U192" i="37"/>
  <c r="Q204" i="37"/>
  <c r="R204" i="37"/>
  <c r="BX416" i="36"/>
  <c r="DP209" i="37"/>
  <c r="E195" i="37"/>
  <c r="V195" i="37"/>
  <c r="V278" i="36"/>
  <c r="E200" i="37"/>
  <c r="U200" i="37"/>
  <c r="E212" i="37"/>
  <c r="R212" i="37"/>
  <c r="BX424" i="36"/>
  <c r="V216" i="37"/>
  <c r="V299" i="36"/>
  <c r="DP187" i="37"/>
  <c r="J38" i="37"/>
  <c r="CC422" i="36"/>
  <c r="AF214" i="37"/>
  <c r="V214" i="37"/>
  <c r="V297" i="36"/>
  <c r="AQ259" i="37"/>
  <c r="AF203" i="37"/>
  <c r="V203" i="37"/>
  <c r="V286" i="36"/>
  <c r="Z254" i="37"/>
  <c r="AA294" i="36"/>
  <c r="B262" i="37"/>
  <c r="B188" i="37"/>
  <c r="D201" i="37"/>
  <c r="P31" i="37"/>
  <c r="EV157" i="36"/>
  <c r="AU262" i="37"/>
  <c r="BN210" i="37"/>
  <c r="AL293" i="36"/>
  <c r="BL186" i="37"/>
  <c r="U206" i="37"/>
  <c r="E209" i="37"/>
  <c r="U209" i="37"/>
  <c r="J31" i="37"/>
  <c r="CC415" i="36"/>
  <c r="B244" i="37"/>
  <c r="BT258" i="37"/>
  <c r="G298" i="36"/>
  <c r="BT259" i="37"/>
  <c r="G299" i="36"/>
  <c r="AF211" i="37"/>
  <c r="Q211" i="37"/>
  <c r="DP189" i="37"/>
  <c r="J30" i="37"/>
  <c r="CC414" i="36"/>
  <c r="DP212" i="37"/>
  <c r="M46" i="37"/>
  <c r="KS131" i="37"/>
  <c r="IE105" i="37"/>
  <c r="IE102" i="37"/>
  <c r="IE117" i="37"/>
  <c r="IB102" i="37"/>
  <c r="IE112" i="37"/>
  <c r="IB111" i="37"/>
  <c r="IB118" i="37"/>
  <c r="IB133" i="37"/>
  <c r="C190" i="37"/>
  <c r="AU233" i="37"/>
  <c r="BL195" i="37"/>
  <c r="AU254" i="37"/>
  <c r="B212" i="37"/>
  <c r="C213" i="37"/>
  <c r="C193" i="37"/>
  <c r="BL211" i="37"/>
  <c r="BN188" i="37"/>
  <c r="AL271" i="36"/>
  <c r="BL194" i="37"/>
  <c r="AU249" i="37"/>
  <c r="BN206" i="37"/>
  <c r="AL289" i="36"/>
  <c r="Z232" i="37"/>
  <c r="AA272" i="36"/>
  <c r="V219" i="37"/>
  <c r="V302" i="36"/>
  <c r="U219" i="37"/>
  <c r="DP213" i="37"/>
  <c r="Q187" i="37"/>
  <c r="Z261" i="37"/>
  <c r="AA301" i="36"/>
  <c r="Q218" i="37"/>
  <c r="R218" i="37"/>
  <c r="BN200" i="37"/>
  <c r="AL283" i="36"/>
  <c r="BN212" i="37"/>
  <c r="AL295" i="36"/>
  <c r="Q191" i="37"/>
  <c r="Q201" i="37"/>
  <c r="J32" i="37"/>
  <c r="CC416" i="36"/>
  <c r="Z257" i="37"/>
  <c r="AA297" i="36"/>
  <c r="J16" i="37"/>
  <c r="CC400" i="36"/>
  <c r="DP192" i="37"/>
  <c r="L29" i="37"/>
  <c r="AZ241" i="36"/>
  <c r="J33" i="37"/>
  <c r="CC417" i="36"/>
  <c r="DP211" i="37"/>
  <c r="F238" i="37"/>
  <c r="B230" i="37"/>
  <c r="BI232" i="37"/>
  <c r="EX487" i="36"/>
  <c r="B238" i="37"/>
  <c r="BI241" i="37"/>
  <c r="EX496" i="36"/>
  <c r="B247" i="37"/>
  <c r="BI249" i="37"/>
  <c r="EX504" i="36"/>
  <c r="B257" i="37"/>
  <c r="BT232" i="37"/>
  <c r="G272" i="36"/>
  <c r="BT241" i="37"/>
  <c r="G281" i="36"/>
  <c r="BT249" i="37"/>
  <c r="G289" i="36"/>
  <c r="AF193" i="37"/>
  <c r="R193" i="37"/>
  <c r="BX405" i="36"/>
  <c r="Z242" i="37"/>
  <c r="AA282" i="36"/>
  <c r="BP232" i="37"/>
  <c r="DP143" i="36"/>
  <c r="BP241" i="37"/>
  <c r="DP152" i="36"/>
  <c r="BP249" i="37"/>
  <c r="DP160" i="36"/>
  <c r="BP259" i="37"/>
  <c r="DP170" i="36"/>
  <c r="BT229" i="37"/>
  <c r="G269" i="36"/>
  <c r="BT237" i="37"/>
  <c r="G277" i="36"/>
  <c r="BT246" i="37"/>
  <c r="G286" i="36"/>
  <c r="BT256" i="37"/>
  <c r="G296" i="36"/>
  <c r="BH131" i="37"/>
  <c r="IE131" i="37"/>
  <c r="II104" i="37"/>
  <c r="IE109" i="37"/>
  <c r="IB117" i="37"/>
  <c r="P42" i="37"/>
  <c r="EV168" i="36"/>
  <c r="B186" i="37"/>
  <c r="B214" i="37"/>
  <c r="W188" i="37"/>
  <c r="BN214" i="37"/>
  <c r="AL297" i="36"/>
  <c r="AF210" i="37"/>
  <c r="V210" i="37"/>
  <c r="V293" i="36"/>
  <c r="U202" i="37"/>
  <c r="U198" i="37"/>
  <c r="W213" i="37"/>
  <c r="B261" i="37"/>
  <c r="BT231" i="37"/>
  <c r="G271" i="36"/>
  <c r="DP193" i="37"/>
  <c r="R89" i="37"/>
  <c r="FV90" i="37"/>
  <c r="FV91" i="37" s="1"/>
  <c r="CU216" i="36"/>
  <c r="FV173" i="36"/>
  <c r="DS133" i="37"/>
  <c r="DS134" i="37" s="1"/>
  <c r="AF302" i="36"/>
  <c r="AF262" i="37" s="1"/>
  <c r="AF263" i="37" s="1"/>
  <c r="DE133" i="37"/>
  <c r="DE134" i="37" s="1"/>
  <c r="CB89" i="37"/>
  <c r="BN132" i="37"/>
  <c r="EK133" i="37"/>
  <c r="EK134" i="37" s="1"/>
  <c r="GA132" i="37"/>
  <c r="FG132" i="37"/>
  <c r="AC90" i="37"/>
  <c r="AC91" i="37" s="1"/>
  <c r="MO44" i="36"/>
  <c r="BU219" i="37"/>
  <c r="BU220" i="37" s="1"/>
  <c r="FU132" i="37"/>
  <c r="Z90" i="37"/>
  <c r="Z91" i="37" s="1"/>
  <c r="BV133" i="37"/>
  <c r="BV134" i="37" s="1"/>
  <c r="DI133" i="37"/>
  <c r="DI134" i="37" s="1"/>
  <c r="EB90" i="37"/>
  <c r="EB91" i="37" s="1"/>
  <c r="DO133" i="37"/>
  <c r="DO134" i="37" s="1"/>
  <c r="DC133" i="37"/>
  <c r="DC134" i="37" s="1"/>
  <c r="BE132" i="37"/>
  <c r="CJ172" i="36"/>
  <c r="T132" i="37"/>
  <c r="JJ133" i="37"/>
  <c r="JJ134" i="37" s="1"/>
  <c r="BX132" i="37"/>
  <c r="HA258" i="36"/>
  <c r="EQ132" i="37"/>
  <c r="AZ89" i="37"/>
  <c r="DK133" i="37"/>
  <c r="DK134" i="37" s="1"/>
  <c r="AU132" i="37"/>
  <c r="GQ258" i="36"/>
  <c r="DI89" i="37"/>
  <c r="Y89" i="37"/>
  <c r="NF43" i="36"/>
  <c r="FF89" i="37"/>
  <c r="EX89" i="37"/>
  <c r="BJ132" i="37"/>
  <c r="EM133" i="37"/>
  <c r="EM134" i="37" s="1"/>
  <c r="AS132" i="37"/>
  <c r="FK132" i="37"/>
  <c r="DF89" i="37"/>
  <c r="DL43" i="36"/>
  <c r="FM89" i="37"/>
  <c r="EY89" i="37"/>
  <c r="AI175" i="37"/>
  <c r="BZ172" i="36"/>
  <c r="IB109" i="37"/>
  <c r="IB103" i="37"/>
  <c r="IB112" i="37"/>
  <c r="II101" i="37"/>
  <c r="D187" i="37"/>
  <c r="D191" i="37"/>
  <c r="D195" i="37"/>
  <c r="D202" i="37"/>
  <c r="D212" i="37"/>
  <c r="IE124" i="37"/>
  <c r="II103" i="37"/>
  <c r="IE100" i="37"/>
  <c r="II129" i="37"/>
  <c r="C186" i="37"/>
  <c r="AU236" i="37"/>
  <c r="BL200" i="37"/>
  <c r="C211" i="37"/>
  <c r="B216" i="37"/>
  <c r="BL187" i="37"/>
  <c r="C204" i="37"/>
  <c r="AF189" i="37"/>
  <c r="R189" i="37"/>
  <c r="BX401" i="36"/>
  <c r="W197" i="37"/>
  <c r="BN209" i="37"/>
  <c r="AL292" i="36"/>
  <c r="BN217" i="37"/>
  <c r="V186" i="37"/>
  <c r="V269" i="36"/>
  <c r="W186" i="37"/>
  <c r="Z240" i="37"/>
  <c r="AA280" i="36"/>
  <c r="AF217" i="37"/>
  <c r="W217" i="37"/>
  <c r="BP233" i="37"/>
  <c r="DP144" i="36"/>
  <c r="J27" i="37"/>
  <c r="CC411" i="36"/>
  <c r="L41" i="37"/>
  <c r="AZ253" i="36"/>
  <c r="BN203" i="37"/>
  <c r="AL286" i="36"/>
  <c r="BN215" i="37"/>
  <c r="AL298" i="36"/>
  <c r="E190" i="37"/>
  <c r="R190" i="37"/>
  <c r="BX402" i="36"/>
  <c r="Z247" i="37"/>
  <c r="AA287" i="36"/>
  <c r="J42" i="37"/>
  <c r="CC426" i="36"/>
  <c r="F241" i="37"/>
  <c r="E199" i="37"/>
  <c r="Q199" i="37"/>
  <c r="U215" i="37"/>
  <c r="R215" i="37"/>
  <c r="BX427" i="36"/>
  <c r="F234" i="37"/>
  <c r="AQ231" i="37"/>
  <c r="AQ235" i="37"/>
  <c r="AQ240" i="37"/>
  <c r="AQ244" i="37"/>
  <c r="AQ248" i="37"/>
  <c r="AQ254" i="37"/>
  <c r="BS217" i="37"/>
  <c r="EA171" i="36"/>
  <c r="L300" i="36"/>
  <c r="DP200" i="37"/>
  <c r="BP256" i="37"/>
  <c r="DP167" i="36"/>
  <c r="Q205" i="37"/>
  <c r="V205" i="37"/>
  <c r="V288" i="36"/>
  <c r="BN201" i="37"/>
  <c r="AL284" i="36"/>
  <c r="Q194" i="37"/>
  <c r="U194" i="37"/>
  <c r="BI262" i="37"/>
  <c r="EX517" i="36"/>
  <c r="IB108" i="37"/>
  <c r="IE101" i="37"/>
  <c r="IE104" i="37"/>
  <c r="IB115" i="37"/>
  <c r="II114" i="37"/>
  <c r="II118" i="37"/>
  <c r="D186" i="37"/>
  <c r="D190" i="37"/>
  <c r="D194" i="37"/>
  <c r="D199" i="37"/>
  <c r="D209" i="37"/>
  <c r="D217" i="37"/>
  <c r="B197" i="37"/>
  <c r="B207" i="37" s="1"/>
  <c r="B191" i="37"/>
  <c r="B199" i="37"/>
  <c r="P41" i="37"/>
  <c r="EV167" i="36"/>
  <c r="C197" i="37"/>
  <c r="AU252" i="37"/>
  <c r="C187" i="37"/>
  <c r="BL210" i="37"/>
  <c r="P40" i="37"/>
  <c r="EV166" i="36"/>
  <c r="BL201" i="37"/>
  <c r="C214" i="37"/>
  <c r="BL213" i="37"/>
  <c r="BL215" i="37"/>
  <c r="B190" i="37"/>
  <c r="B194" i="37"/>
  <c r="AU238" i="37"/>
  <c r="C210" i="37"/>
  <c r="AF192" i="37"/>
  <c r="V192" i="37"/>
  <c r="V275" i="36"/>
  <c r="V204" i="37"/>
  <c r="V287" i="36"/>
  <c r="DP199" i="37"/>
  <c r="BN186" i="37"/>
  <c r="AL269" i="36"/>
  <c r="BN204" i="37"/>
  <c r="AL287" i="36"/>
  <c r="BN211" i="37"/>
  <c r="AL294" i="36"/>
  <c r="Q195" i="37"/>
  <c r="R195" i="37"/>
  <c r="BX407" i="36"/>
  <c r="Q200" i="37"/>
  <c r="R200" i="37"/>
  <c r="BX412" i="36"/>
  <c r="BN187" i="37"/>
  <c r="AL270" i="36"/>
  <c r="Z253" i="37"/>
  <c r="AA293" i="36"/>
  <c r="Q212" i="37"/>
  <c r="U212" i="37"/>
  <c r="AF216" i="37"/>
  <c r="W216" i="37"/>
  <c r="Z260" i="37"/>
  <c r="AA300" i="36"/>
  <c r="BP234" i="37"/>
  <c r="DP145" i="36"/>
  <c r="L38" i="37"/>
  <c r="AZ250" i="36"/>
  <c r="E214" i="37"/>
  <c r="W214" i="37"/>
  <c r="BP231" i="37"/>
  <c r="DP142" i="36"/>
  <c r="BP240" i="37"/>
  <c r="DP151" i="36"/>
  <c r="BP248" i="37"/>
  <c r="DP159" i="36"/>
  <c r="BP258" i="37"/>
  <c r="DP169" i="36"/>
  <c r="F245" i="37"/>
  <c r="AQ229" i="37"/>
  <c r="AQ233" i="37"/>
  <c r="AQ237" i="37"/>
  <c r="AQ242" i="37"/>
  <c r="AQ246" i="37"/>
  <c r="AQ252" i="37"/>
  <c r="AQ256" i="37"/>
  <c r="F246" i="37"/>
  <c r="AQ257" i="37"/>
  <c r="E203" i="37"/>
  <c r="Q203" i="37"/>
  <c r="BT262" i="37"/>
  <c r="G302" i="36"/>
  <c r="DT89" i="37"/>
  <c r="G217" i="37"/>
  <c r="BJ217" i="37"/>
  <c r="DY429" i="36"/>
  <c r="AL300" i="36"/>
  <c r="IE113" i="37"/>
  <c r="IE107" i="37"/>
  <c r="IE115" i="37"/>
  <c r="II124" i="37"/>
  <c r="C215" i="37"/>
  <c r="AU229" i="37"/>
  <c r="BL191" i="37"/>
  <c r="P33" i="37"/>
  <c r="EV159" i="36"/>
  <c r="AF206" i="37"/>
  <c r="R206" i="37"/>
  <c r="BX418" i="36"/>
  <c r="DP190" i="37"/>
  <c r="Q209" i="37"/>
  <c r="V209" i="37"/>
  <c r="V292" i="36"/>
  <c r="DP195" i="37"/>
  <c r="BN213" i="37"/>
  <c r="AL296" i="36"/>
  <c r="F232" i="37"/>
  <c r="B240" i="37"/>
  <c r="BT244" i="37"/>
  <c r="G284" i="36"/>
  <c r="E211" i="37"/>
  <c r="W211" i="37"/>
  <c r="DP198" i="37"/>
  <c r="L40" i="37"/>
  <c r="AZ252" i="36"/>
  <c r="F237" i="37"/>
  <c r="FX89" i="37"/>
  <c r="D200" i="37"/>
  <c r="D210" i="37"/>
  <c r="IE108" i="37"/>
  <c r="IE114" i="37"/>
  <c r="IB124" i="37"/>
  <c r="IB125" i="37"/>
  <c r="II131" i="37"/>
  <c r="P30" i="37"/>
  <c r="EV156" i="36"/>
  <c r="B213" i="37"/>
  <c r="AU246" i="37"/>
  <c r="BL214" i="37"/>
  <c r="B202" i="37"/>
  <c r="AU235" i="37"/>
  <c r="AU256" i="37"/>
  <c r="C189" i="37"/>
  <c r="Z243" i="37"/>
  <c r="AA283" i="36"/>
  <c r="W219" i="37"/>
  <c r="L37" i="37"/>
  <c r="AZ249" i="36"/>
  <c r="AF187" i="37"/>
  <c r="W187" i="37"/>
  <c r="V218" i="37"/>
  <c r="V301" i="36"/>
  <c r="BP246" i="37"/>
  <c r="DP157" i="36"/>
  <c r="F231" i="37"/>
  <c r="DP191" i="37"/>
  <c r="BP261" i="37"/>
  <c r="DP172" i="36"/>
  <c r="AF191" i="37"/>
  <c r="V191" i="37"/>
  <c r="V274" i="36"/>
  <c r="AF201" i="37"/>
  <c r="U201" i="37"/>
  <c r="BP230" i="37"/>
  <c r="DP141" i="36"/>
  <c r="L32" i="37"/>
  <c r="AZ244" i="36"/>
  <c r="L16" i="37"/>
  <c r="AZ228" i="36"/>
  <c r="J20" i="37"/>
  <c r="CC404" i="36"/>
  <c r="DP197" i="37"/>
  <c r="L33" i="37"/>
  <c r="AZ245" i="36"/>
  <c r="J39" i="37"/>
  <c r="CC423" i="36"/>
  <c r="DP215" i="37"/>
  <c r="BT230" i="37"/>
  <c r="G270" i="36"/>
  <c r="BT238" i="37"/>
  <c r="G278" i="36"/>
  <c r="BT247" i="37"/>
  <c r="G287" i="36"/>
  <c r="BT257" i="37"/>
  <c r="G297" i="36"/>
  <c r="AQ260" i="37"/>
  <c r="BI230" i="37"/>
  <c r="EX485" i="36"/>
  <c r="B236" i="37"/>
  <c r="BI238" i="37"/>
  <c r="EX493" i="36"/>
  <c r="B245" i="37"/>
  <c r="BI247" i="37"/>
  <c r="EX502" i="36"/>
  <c r="B255" i="37"/>
  <c r="AQ261" i="37"/>
  <c r="E193" i="37"/>
  <c r="Q193" i="37"/>
  <c r="Z258" i="37"/>
  <c r="AA298" i="36"/>
  <c r="B233" i="37"/>
  <c r="BI235" i="37"/>
  <c r="EX490" i="36"/>
  <c r="B242" i="37"/>
  <c r="BI244" i="37"/>
  <c r="EX499" i="36"/>
  <c r="B252" i="37"/>
  <c r="BI254" i="37"/>
  <c r="EX509" i="36"/>
  <c r="DE90" i="37"/>
  <c r="II113" i="37"/>
  <c r="II117" i="37"/>
  <c r="D205" i="37"/>
  <c r="B187" i="37"/>
  <c r="P37" i="37"/>
  <c r="EV163" i="36"/>
  <c r="C199" i="37"/>
  <c r="BL199" i="37"/>
  <c r="C212" i="37"/>
  <c r="AF188" i="37"/>
  <c r="U188" i="37"/>
  <c r="P17" i="37"/>
  <c r="EV143" i="36"/>
  <c r="E210" i="37"/>
  <c r="W210" i="37"/>
  <c r="AF202" i="37"/>
  <c r="R202" i="37"/>
  <c r="BX414" i="36"/>
  <c r="AF198" i="37"/>
  <c r="R198" i="37"/>
  <c r="BX410" i="36"/>
  <c r="AF213" i="37"/>
  <c r="R213" i="37"/>
  <c r="BX425" i="36"/>
  <c r="BP229" i="37"/>
  <c r="DP140" i="36"/>
  <c r="J28" i="37"/>
  <c r="CC412" i="36"/>
  <c r="BT261" i="37"/>
  <c r="G301" i="36"/>
  <c r="BI229" i="37"/>
  <c r="EX484" i="36"/>
  <c r="BI237" i="37"/>
  <c r="EX492" i="36"/>
  <c r="BI252" i="37"/>
  <c r="EX507" i="36"/>
  <c r="L17" i="37"/>
  <c r="AZ229" i="36"/>
  <c r="DP202" i="37"/>
  <c r="L44" i="37"/>
  <c r="AZ256" i="36"/>
  <c r="FN89" i="37"/>
  <c r="EV89" i="37"/>
  <c r="CU132" i="37"/>
  <c r="V132" i="37"/>
  <c r="AW132" i="37"/>
  <c r="FC132" i="37"/>
  <c r="S89" i="37"/>
  <c r="FK89" i="37"/>
  <c r="FA89" i="37"/>
  <c r="DL90" i="37"/>
  <c r="DL91" i="37" s="1"/>
  <c r="R175" i="37"/>
  <c r="GC133" i="37"/>
  <c r="GC134" i="37" s="1"/>
  <c r="HF259" i="36"/>
  <c r="CD89" i="37"/>
  <c r="BY219" i="37"/>
  <c r="BY220" i="37" s="1"/>
  <c r="EY132" i="37"/>
  <c r="BE90" i="37"/>
  <c r="BE91" i="37" s="1"/>
  <c r="CE173" i="36"/>
  <c r="DQ133" i="37"/>
  <c r="DQ134" i="37" s="1"/>
  <c r="EC133" i="37"/>
  <c r="EC134" i="37" s="1"/>
  <c r="CB132" i="37"/>
  <c r="DG89" i="37"/>
  <c r="BT133" i="37"/>
  <c r="BT134" i="37" s="1"/>
  <c r="EC90" i="37"/>
  <c r="EC91" i="37" s="1"/>
  <c r="DU133" i="37"/>
  <c r="DU134" i="37" s="1"/>
  <c r="DG133" i="37"/>
  <c r="DG134" i="37" s="1"/>
  <c r="BR132" i="37"/>
  <c r="BC132" i="37"/>
  <c r="EO132" i="37"/>
  <c r="HK258" i="36"/>
  <c r="CF132" i="37"/>
  <c r="GV258" i="36"/>
  <c r="IB126" i="37"/>
  <c r="II107" i="37"/>
  <c r="II125" i="37"/>
  <c r="BL189" i="37"/>
  <c r="AU237" i="37"/>
  <c r="BL198" i="37"/>
  <c r="P38" i="37"/>
  <c r="EV164" i="36"/>
  <c r="AU258" i="37"/>
  <c r="B215" i="37"/>
  <c r="B217" i="37"/>
  <c r="BL216" i="37"/>
  <c r="BN189" i="37"/>
  <c r="AL272" i="36"/>
  <c r="E189" i="37"/>
  <c r="Q189" i="37"/>
  <c r="AF197" i="37"/>
  <c r="U197" i="37"/>
  <c r="Q186" i="37"/>
  <c r="DP204" i="37"/>
  <c r="BP260" i="37"/>
  <c r="DP171" i="36"/>
  <c r="Z237" i="37"/>
  <c r="AA277" i="36"/>
  <c r="E217" i="37"/>
  <c r="Q217" i="37"/>
  <c r="J41" i="37"/>
  <c r="CC425" i="36"/>
  <c r="BN194" i="37"/>
  <c r="AL277" i="36"/>
  <c r="U190" i="37"/>
  <c r="W190" i="37"/>
  <c r="BP238" i="37"/>
  <c r="DP149" i="36"/>
  <c r="L42" i="37"/>
  <c r="AZ254" i="36"/>
  <c r="F253" i="37"/>
  <c r="AQ232" i="37"/>
  <c r="AQ236" i="37"/>
  <c r="AQ241" i="37"/>
  <c r="AQ245" i="37"/>
  <c r="AQ249" i="37"/>
  <c r="AQ255" i="37"/>
  <c r="AQ230" i="37"/>
  <c r="AQ234" i="37"/>
  <c r="AQ238" i="37"/>
  <c r="AQ243" i="37"/>
  <c r="AQ247" i="37"/>
  <c r="AQ253" i="37"/>
  <c r="BI261" i="37"/>
  <c r="EX516" i="36"/>
  <c r="U199" i="37"/>
  <c r="W199" i="37"/>
  <c r="V215" i="37"/>
  <c r="V298" i="36"/>
  <c r="F229" i="37"/>
  <c r="F256" i="37"/>
  <c r="F259" i="37"/>
  <c r="DQ90" i="37"/>
  <c r="AO131" i="37"/>
  <c r="CM343" i="36"/>
  <c r="AU257" i="37"/>
  <c r="P21" i="37"/>
  <c r="EV147" i="36"/>
  <c r="W205" i="37"/>
  <c r="V194" i="37"/>
  <c r="V277" i="36"/>
  <c r="Z246" i="37"/>
  <c r="AA286" i="36"/>
  <c r="BI258" i="37"/>
  <c r="EX513" i="36"/>
  <c r="IE127" i="37"/>
  <c r="IE103" i="37"/>
  <c r="IB106" i="37"/>
  <c r="IE119" i="37"/>
  <c r="II130" i="37"/>
  <c r="AU231" i="37"/>
  <c r="P32" i="37"/>
  <c r="EV158" i="36"/>
  <c r="P39" i="37"/>
  <c r="EV165" i="36"/>
  <c r="P29" i="37"/>
  <c r="EV155" i="36"/>
  <c r="C198" i="37"/>
  <c r="C216" i="37"/>
  <c r="C205" i="37"/>
  <c r="E192" i="37"/>
  <c r="R192" i="37"/>
  <c r="BX404" i="36"/>
  <c r="AF204" i="37"/>
  <c r="W204" i="37"/>
  <c r="J19" i="37"/>
  <c r="CC403" i="36"/>
  <c r="W195" i="37"/>
  <c r="V200" i="37"/>
  <c r="V283" i="36"/>
  <c r="DP214" i="37"/>
  <c r="V212" i="37"/>
  <c r="V295" i="36"/>
  <c r="E216" i="37"/>
  <c r="R216" i="37"/>
  <c r="BX428" i="36"/>
  <c r="BP237" i="37"/>
  <c r="DP148" i="36"/>
  <c r="BP253" i="37"/>
  <c r="DP164" i="36"/>
  <c r="BN191" i="37"/>
  <c r="AL274" i="36"/>
  <c r="J18" i="37"/>
  <c r="CC402" i="36"/>
  <c r="Q214" i="37"/>
  <c r="R214" i="37"/>
  <c r="BX426" i="36"/>
  <c r="F248" i="37"/>
  <c r="U203" i="37"/>
  <c r="W203" i="37"/>
  <c r="AQ258" i="37"/>
  <c r="AQ262" i="37"/>
  <c r="IB105" i="37"/>
  <c r="IB123" i="37"/>
  <c r="D211" i="37"/>
  <c r="C188" i="37"/>
  <c r="BL197" i="37"/>
  <c r="AU260" i="37"/>
  <c r="B189" i="37"/>
  <c r="AU241" i="37"/>
  <c r="BN198" i="37"/>
  <c r="AL281" i="36"/>
  <c r="E206" i="37"/>
  <c r="V206" i="37"/>
  <c r="V289" i="36"/>
  <c r="W209" i="37"/>
  <c r="BP247" i="37"/>
  <c r="DP158" i="36"/>
  <c r="BI259" i="37"/>
  <c r="EX514" i="36"/>
  <c r="BT240" i="37"/>
  <c r="BT250" i="37" s="1"/>
  <c r="G280" i="36"/>
  <c r="U211" i="37"/>
  <c r="R211" i="37"/>
  <c r="BX423" i="36"/>
  <c r="L21" i="37"/>
  <c r="AZ233" i="36"/>
  <c r="L34" i="37"/>
  <c r="AZ246" i="36"/>
  <c r="J40" i="37"/>
  <c r="CC424" i="36"/>
  <c r="DP216" i="37"/>
  <c r="IB100" i="37"/>
  <c r="IB110" i="37" s="1"/>
  <c r="IE126" i="37"/>
  <c r="II100" i="37"/>
  <c r="II110" i="37" s="1"/>
  <c r="II105" i="37"/>
  <c r="IE129" i="37"/>
  <c r="II127" i="37"/>
  <c r="C195" i="37"/>
  <c r="B195" i="37"/>
  <c r="BL203" i="37"/>
  <c r="P22" i="37"/>
  <c r="EV148" i="36"/>
  <c r="P28" i="37"/>
  <c r="EV154" i="36"/>
  <c r="BN193" i="37"/>
  <c r="AL276" i="36"/>
  <c r="AU234" i="37"/>
  <c r="Z233" i="37"/>
  <c r="AA273" i="36"/>
  <c r="AF219" i="37"/>
  <c r="Q219" i="37"/>
  <c r="J15" i="37"/>
  <c r="CC399" i="36"/>
  <c r="DP203" i="37"/>
  <c r="J37" i="37"/>
  <c r="CC421" i="36"/>
  <c r="E187" i="37"/>
  <c r="U187" i="37"/>
  <c r="AF218" i="37"/>
  <c r="W218" i="37"/>
  <c r="DP186" i="37"/>
  <c r="DP196" i="37" s="1"/>
  <c r="Z229" i="37"/>
  <c r="AA269" i="36"/>
  <c r="E191" i="37"/>
  <c r="U191" i="37"/>
  <c r="E201" i="37"/>
  <c r="R201" i="37"/>
  <c r="BX413" i="36"/>
  <c r="L14" i="37"/>
  <c r="AZ226" i="36"/>
  <c r="L20" i="37"/>
  <c r="AZ232" i="36"/>
  <c r="J25" i="37"/>
  <c r="J35" i="37" s="1"/>
  <c r="CC409" i="36"/>
  <c r="DP201" i="37"/>
  <c r="L39" i="37"/>
  <c r="AZ251" i="36"/>
  <c r="J43" i="37"/>
  <c r="CC427" i="36"/>
  <c r="B234" i="37"/>
  <c r="BI236" i="37"/>
  <c r="EX491" i="36"/>
  <c r="B243" i="37"/>
  <c r="BI245" i="37"/>
  <c r="EX500" i="36"/>
  <c r="B253" i="37"/>
  <c r="BI255" i="37"/>
  <c r="EX510" i="36"/>
  <c r="BT236" i="37"/>
  <c r="G276" i="36"/>
  <c r="BT245" i="37"/>
  <c r="G285" i="36"/>
  <c r="BT255" i="37"/>
  <c r="G295" i="36"/>
  <c r="U193" i="37"/>
  <c r="W193" i="37"/>
  <c r="BP236" i="37"/>
  <c r="DP147" i="36"/>
  <c r="BP245" i="37"/>
  <c r="DP156" i="36"/>
  <c r="BP255" i="37"/>
  <c r="DP166" i="36"/>
  <c r="BT233" i="37"/>
  <c r="G273" i="36"/>
  <c r="BT242" i="37"/>
  <c r="G282" i="36"/>
  <c r="BT252" i="37"/>
  <c r="G292" i="36"/>
  <c r="C217" i="37"/>
  <c r="CJ132" i="37"/>
  <c r="IB130" i="37"/>
  <c r="IB116" i="37"/>
  <c r="IE130" i="37"/>
  <c r="IE128" i="37"/>
  <c r="IB128" i="37"/>
  <c r="IB131" i="37"/>
  <c r="P23" i="37"/>
  <c r="EV149" i="36"/>
  <c r="P16" i="37"/>
  <c r="EV142" i="36"/>
  <c r="E188" i="37"/>
  <c r="V188" i="37"/>
  <c r="V271" i="36"/>
  <c r="BL205" i="37"/>
  <c r="Z231" i="37"/>
  <c r="AA271" i="36"/>
  <c r="Q210" i="37"/>
  <c r="R210" i="37"/>
  <c r="BX422" i="36"/>
  <c r="E202" i="37"/>
  <c r="V202" i="37"/>
  <c r="V285" i="36"/>
  <c r="E198" i="37"/>
  <c r="V198" i="37"/>
  <c r="V281" i="36"/>
  <c r="E213" i="37"/>
  <c r="U213" i="37"/>
  <c r="L28" i="37"/>
  <c r="AZ240" i="36"/>
  <c r="B235" i="37"/>
  <c r="B248" i="37"/>
  <c r="F236" i="37"/>
  <c r="J17" i="37"/>
  <c r="CC401" i="36"/>
  <c r="L26" i="37"/>
  <c r="AZ238" i="36"/>
  <c r="J44" i="37"/>
  <c r="CC428" i="36"/>
  <c r="B260" i="37"/>
  <c r="CP134" i="37"/>
  <c r="CP135" i="37" s="1"/>
  <c r="AD92" i="37"/>
  <c r="BT135" i="37"/>
  <c r="DY135" i="37"/>
  <c r="S133" i="37"/>
  <c r="CC302" i="36"/>
  <c r="CB303" i="36"/>
  <c r="CB304" i="36" s="1"/>
  <c r="O79" i="37"/>
  <c r="O92" i="37" s="1"/>
  <c r="GI122" i="37"/>
  <c r="GI135" i="37" s="1"/>
  <c r="AX221" i="37"/>
  <c r="CM208" i="37"/>
  <c r="CM221" i="37" s="1"/>
  <c r="N135" i="37"/>
  <c r="KB122" i="37"/>
  <c r="KB135" i="37" s="1"/>
  <c r="E135" i="37"/>
  <c r="Y36" i="37"/>
  <c r="Y49" i="37" s="1"/>
  <c r="W251" i="37"/>
  <c r="W264" i="37" s="1"/>
  <c r="AF264" i="37"/>
  <c r="CS208" i="37"/>
  <c r="CS221" i="37" s="1"/>
  <c r="IV122" i="37"/>
  <c r="IV135" i="37" s="1"/>
  <c r="CL92" i="37"/>
  <c r="DO135" i="37"/>
  <c r="AV221" i="37"/>
  <c r="IW135" i="37"/>
  <c r="HP45" i="36"/>
  <c r="HP46" i="36" s="1"/>
  <c r="HQ44" i="36"/>
  <c r="GC87" i="36"/>
  <c r="GB88" i="36"/>
  <c r="GB89" i="36" s="1"/>
  <c r="IA87" i="36"/>
  <c r="HZ88" i="36"/>
  <c r="HZ89" i="36" s="1"/>
  <c r="JW87" i="36"/>
  <c r="JV88" i="36"/>
  <c r="JV89" i="36" s="1"/>
  <c r="FE259" i="36"/>
  <c r="FD260" i="36"/>
  <c r="FD261" i="36" s="1"/>
  <c r="CA90" i="37"/>
  <c r="CA91" i="37" s="1"/>
  <c r="CA92" i="37" s="1"/>
  <c r="X259" i="36"/>
  <c r="W260" i="36"/>
  <c r="W261" i="36" s="1"/>
  <c r="CP133" i="37"/>
  <c r="FZ260" i="36"/>
  <c r="FZ261" i="36" s="1"/>
  <c r="GA259" i="36"/>
  <c r="BQ260" i="36"/>
  <c r="BQ261" i="36" s="1"/>
  <c r="BR259" i="36"/>
  <c r="CI90" i="37"/>
  <c r="JS303" i="36"/>
  <c r="JS304" i="36" s="1"/>
  <c r="JT302" i="36"/>
  <c r="W133" i="37"/>
  <c r="EF389" i="36"/>
  <c r="EF390" i="36" s="1"/>
  <c r="EG388" i="36"/>
  <c r="FT133" i="37"/>
  <c r="DH560" i="36"/>
  <c r="DG561" i="36"/>
  <c r="DG562" i="36" s="1"/>
  <c r="KR133" i="37"/>
  <c r="KR134" i="37" s="1"/>
  <c r="KR135" i="37" s="1"/>
  <c r="BQ216" i="36"/>
  <c r="BP217" i="36"/>
  <c r="BP218" i="36" s="1"/>
  <c r="FJ133" i="37"/>
  <c r="EL560" i="36"/>
  <c r="EK561" i="36"/>
  <c r="EK562" i="36" s="1"/>
  <c r="DV79" i="37"/>
  <c r="DV92" i="37" s="1"/>
  <c r="Z92" i="37"/>
  <c r="DA79" i="37"/>
  <c r="DA92" i="37" s="1"/>
  <c r="AN208" i="37"/>
  <c r="AN221" i="37" s="1"/>
  <c r="IL122" i="37"/>
  <c r="IL135" i="37" s="1"/>
  <c r="DL92" i="37"/>
  <c r="JW135" i="37"/>
  <c r="CO208" i="37"/>
  <c r="CO221" i="37" s="1"/>
  <c r="AR251" i="37"/>
  <c r="AR264" i="37" s="1"/>
  <c r="EB92" i="37"/>
  <c r="CR208" i="37"/>
  <c r="CR221" i="37" s="1"/>
  <c r="HP122" i="37"/>
  <c r="HP135" i="37" s="1"/>
  <c r="DG208" i="37"/>
  <c r="DG221" i="37" s="1"/>
  <c r="V178" i="37"/>
  <c r="CU221" i="37"/>
  <c r="DI122" i="37"/>
  <c r="DI135" i="37" s="1"/>
  <c r="AF122" i="37"/>
  <c r="AF135" i="37" s="1"/>
  <c r="IX122" i="37"/>
  <c r="IX135" i="37" s="1"/>
  <c r="BM264" i="37"/>
  <c r="AZ208" i="37"/>
  <c r="AZ221" i="37" s="1"/>
  <c r="DM135" i="37"/>
  <c r="BW208" i="37"/>
  <c r="BW221" i="37" s="1"/>
  <c r="EG122" i="37"/>
  <c r="EG135" i="37" s="1"/>
  <c r="QF45" i="36"/>
  <c r="QF46" i="36" s="1"/>
  <c r="QG44" i="36"/>
  <c r="GI87" i="36"/>
  <c r="GH88" i="36"/>
  <c r="GH89" i="36" s="1"/>
  <c r="IG87" i="36"/>
  <c r="IF88" i="36"/>
  <c r="IF89" i="36" s="1"/>
  <c r="S176" i="37"/>
  <c r="S177" i="37" s="1"/>
  <c r="S178" i="37" s="1"/>
  <c r="EY259" i="36"/>
  <c r="EX260" i="36"/>
  <c r="EX261" i="36" s="1"/>
  <c r="CT133" i="37"/>
  <c r="DK302" i="36"/>
  <c r="DJ303" i="36"/>
  <c r="DJ304" i="36" s="1"/>
  <c r="AZ133" i="37"/>
  <c r="BQ561" i="36"/>
  <c r="BQ562" i="36" s="1"/>
  <c r="BR560" i="36"/>
  <c r="FN133" i="37"/>
  <c r="DY561" i="36"/>
  <c r="DY562" i="36" s="1"/>
  <c r="DZ560" i="36"/>
  <c r="FF79" i="37"/>
  <c r="F135" i="37"/>
  <c r="FE79" i="37"/>
  <c r="AP251" i="37"/>
  <c r="AP264" i="37" s="1"/>
  <c r="DE208" i="37"/>
  <c r="DE221" i="37" s="1"/>
  <c r="JC122" i="37"/>
  <c r="JC135" i="37" s="1"/>
  <c r="BO221" i="37"/>
  <c r="BC208" i="37"/>
  <c r="BC221" i="37" s="1"/>
  <c r="BK251" i="37"/>
  <c r="BK264" i="37" s="1"/>
  <c r="BQ133" i="37"/>
  <c r="DX303" i="36"/>
  <c r="DX304" i="36" s="1"/>
  <c r="DY302" i="36"/>
  <c r="AH92" i="37"/>
  <c r="AS79" i="37"/>
  <c r="FI79" i="37"/>
  <c r="FI92" i="37" s="1"/>
  <c r="JS122" i="37"/>
  <c r="JS135" i="37" s="1"/>
  <c r="BA79" i="37"/>
  <c r="GG135" i="37"/>
  <c r="E251" i="37"/>
  <c r="E264" i="37" s="1"/>
  <c r="IK122" i="37"/>
  <c r="IK135" i="37" s="1"/>
  <c r="KX122" i="37"/>
  <c r="KX135" i="37" s="1"/>
  <c r="BJ122" i="37"/>
  <c r="AF165" i="37"/>
  <c r="AF178" i="37" s="1"/>
  <c r="BZ79" i="37"/>
  <c r="BY221" i="37"/>
  <c r="CY208" i="37"/>
  <c r="CY221" i="37" s="1"/>
  <c r="GU122" i="37"/>
  <c r="GU135" i="37" s="1"/>
  <c r="BZ122" i="37"/>
  <c r="M251" i="37"/>
  <c r="M264" i="37" s="1"/>
  <c r="FM122" i="37"/>
  <c r="BW264" i="37"/>
  <c r="DF45" i="36"/>
  <c r="DF46" i="36" s="1"/>
  <c r="DG44" i="36"/>
  <c r="CF259" i="36"/>
  <c r="CE260" i="36"/>
  <c r="CE261" i="36" s="1"/>
  <c r="BY259" i="36"/>
  <c r="BX260" i="36"/>
  <c r="BX261" i="36" s="1"/>
  <c r="CG90" i="37"/>
  <c r="KF302" i="36"/>
  <c r="KE303" i="36"/>
  <c r="KE304" i="36" s="1"/>
  <c r="FX133" i="37"/>
  <c r="CU561" i="36"/>
  <c r="CU562" i="36" s="1"/>
  <c r="CV560" i="36"/>
  <c r="DS79" i="37"/>
  <c r="DS92" i="37" s="1"/>
  <c r="CK135" i="37"/>
  <c r="JY122" i="37"/>
  <c r="JY135" i="37" s="1"/>
  <c r="B122" i="37"/>
  <c r="B135" i="37" s="1"/>
  <c r="EH79" i="37"/>
  <c r="EH92" i="37" s="1"/>
  <c r="V36" i="37"/>
  <c r="V49" i="37" s="1"/>
  <c r="AT208" i="37"/>
  <c r="AT221" i="37" s="1"/>
  <c r="HT122" i="37"/>
  <c r="HT135" i="37" s="1"/>
  <c r="AC49" i="37"/>
  <c r="BR122" i="37"/>
  <c r="V122" i="37"/>
  <c r="BP208" i="37"/>
  <c r="BP221" i="37" s="1"/>
  <c r="ES122" i="37"/>
  <c r="EA135" i="37"/>
  <c r="EI122" i="37"/>
  <c r="EI135" i="37" s="1"/>
  <c r="Y208" i="37"/>
  <c r="Y221" i="37" s="1"/>
  <c r="ED432" i="36"/>
  <c r="ED433" i="36" s="1"/>
  <c r="EE431" i="36"/>
  <c r="CK90" i="37"/>
  <c r="JN302" i="36"/>
  <c r="JM303" i="36"/>
  <c r="JM304" i="36" s="1"/>
  <c r="BB133" i="37"/>
  <c r="BE561" i="36"/>
  <c r="BE562" i="36" s="1"/>
  <c r="BF560" i="36"/>
  <c r="DM78" i="37"/>
  <c r="DE78" i="37"/>
  <c r="HZ134" i="37"/>
  <c r="H239" i="37"/>
  <c r="S196" i="37"/>
  <c r="BI220" i="37"/>
  <c r="H207" i="37"/>
  <c r="S207" i="37"/>
  <c r="AO110" i="37"/>
  <c r="CX196" i="37"/>
  <c r="BL67" i="37"/>
  <c r="AE78" i="37"/>
  <c r="IC134" i="37"/>
  <c r="G207" i="37"/>
  <c r="JR121" i="37"/>
  <c r="BI196" i="37"/>
  <c r="BH121" i="37"/>
  <c r="V67" i="37"/>
  <c r="IA134" i="37"/>
  <c r="JR110" i="37"/>
  <c r="JR122" i="37" s="1"/>
  <c r="D67" i="37"/>
  <c r="BJ207" i="37"/>
  <c r="KW110" i="37"/>
  <c r="J250" i="37"/>
  <c r="AB67" i="37"/>
  <c r="AB79" i="37" s="1"/>
  <c r="IA110" i="37"/>
  <c r="DQ78" i="37"/>
  <c r="V78" i="37"/>
  <c r="IH110" i="37"/>
  <c r="HE121" i="37"/>
  <c r="L91" i="37"/>
  <c r="CB239" i="37"/>
  <c r="LB134" i="37"/>
  <c r="N35" i="37"/>
  <c r="AY196" i="37"/>
  <c r="AB239" i="37"/>
  <c r="BU250" i="37"/>
  <c r="J263" i="37"/>
  <c r="BW78" i="37"/>
  <c r="GD135" i="37"/>
  <c r="EL79" i="37"/>
  <c r="EL92" i="37" s="1"/>
  <c r="PZ45" i="36"/>
  <c r="PZ46" i="36" s="1"/>
  <c r="QA44" i="36"/>
  <c r="AG208" i="37"/>
  <c r="AG221" i="37" s="1"/>
  <c r="F92" i="37"/>
  <c r="DO92" i="37"/>
  <c r="E92" i="37"/>
  <c r="HO122" i="37"/>
  <c r="HO135" i="37" s="1"/>
  <c r="JP122" i="37"/>
  <c r="JP135" i="37" s="1"/>
  <c r="FV92" i="37"/>
  <c r="IP135" i="37"/>
  <c r="KC122" i="37"/>
  <c r="KC135" i="37" s="1"/>
  <c r="FQ79" i="37"/>
  <c r="IZ135" i="37"/>
  <c r="BH221" i="37"/>
  <c r="CG135" i="37"/>
  <c r="BG251" i="37"/>
  <c r="BG264" i="37" s="1"/>
  <c r="AH251" i="37"/>
  <c r="AH264" i="37" s="1"/>
  <c r="KF45" i="36"/>
  <c r="KF46" i="36" s="1"/>
  <c r="KG44" i="36"/>
  <c r="E176" i="37"/>
  <c r="DI88" i="36"/>
  <c r="DI89" i="36" s="1"/>
  <c r="DJ87" i="36"/>
  <c r="CC90" i="37"/>
  <c r="CC91" i="37" s="1"/>
  <c r="CC92" i="37" s="1"/>
  <c r="AD259" i="36"/>
  <c r="AC260" i="36"/>
  <c r="AC261" i="36" s="1"/>
  <c r="S134" i="37"/>
  <c r="S135" i="37" s="1"/>
  <c r="BO133" i="37"/>
  <c r="EF302" i="36"/>
  <c r="EE303" i="36"/>
  <c r="EE304" i="36" s="1"/>
  <c r="W134" i="37"/>
  <c r="W135" i="37" s="1"/>
  <c r="GB133" i="37"/>
  <c r="CJ560" i="36"/>
  <c r="CI561" i="36"/>
  <c r="CI562" i="36" s="1"/>
  <c r="FH133" i="37"/>
  <c r="ER560" i="36"/>
  <c r="EQ561" i="36"/>
  <c r="EQ562" i="36" s="1"/>
  <c r="JQ87" i="36"/>
  <c r="JP88" i="36"/>
  <c r="JP89" i="36" s="1"/>
  <c r="C176" i="37"/>
  <c r="DC88" i="36"/>
  <c r="DC89" i="36" s="1"/>
  <c r="DD87" i="36"/>
  <c r="FV133" i="37"/>
  <c r="DA561" i="36"/>
  <c r="DA562" i="36" s="1"/>
  <c r="DB560" i="36"/>
  <c r="DX79" i="37"/>
  <c r="DX92" i="37" s="1"/>
  <c r="AN79" i="37"/>
  <c r="AN92" i="37" s="1"/>
  <c r="D165" i="37"/>
  <c r="H92" i="37"/>
  <c r="EF79" i="37"/>
  <c r="EF92" i="37" s="1"/>
  <c r="HB135" i="37"/>
  <c r="EK79" i="37"/>
  <c r="EK92" i="37" s="1"/>
  <c r="C135" i="37"/>
  <c r="HK122" i="37"/>
  <c r="HK135" i="37" s="1"/>
  <c r="CQ122" i="37"/>
  <c r="N178" i="37"/>
  <c r="HG122" i="37"/>
  <c r="HG135" i="37" s="1"/>
  <c r="AQ208" i="37"/>
  <c r="AQ221" i="37" s="1"/>
  <c r="CU79" i="37"/>
  <c r="CU92" i="37" s="1"/>
  <c r="DC135" i="37"/>
  <c r="CN92" i="37"/>
  <c r="AD165" i="37"/>
  <c r="AD178" i="37" s="1"/>
  <c r="X264" i="37"/>
  <c r="EE92" i="37"/>
  <c r="D251" i="37"/>
  <c r="D264" i="37" s="1"/>
  <c r="U178" i="37"/>
  <c r="DA221" i="37"/>
  <c r="N221" i="37"/>
  <c r="CF208" i="37"/>
  <c r="CF221" i="37" s="1"/>
  <c r="BV251" i="37"/>
  <c r="BV264" i="37" s="1"/>
  <c r="BU208" i="37"/>
  <c r="BU221" i="37" s="1"/>
  <c r="CT45" i="36"/>
  <c r="CT46" i="36" s="1"/>
  <c r="CU44" i="36"/>
  <c r="H176" i="37"/>
  <c r="H177" i="37" s="1"/>
  <c r="H178" i="37" s="1"/>
  <c r="CQ88" i="36"/>
  <c r="CQ89" i="36" s="1"/>
  <c r="CR87" i="36"/>
  <c r="AE388" i="36"/>
  <c r="AD389" i="36"/>
  <c r="AD390" i="36" s="1"/>
  <c r="U133" i="37"/>
  <c r="CI302" i="36"/>
  <c r="CH303" i="36"/>
  <c r="CH304" i="36" s="1"/>
  <c r="BY133" i="37"/>
  <c r="AS561" i="36"/>
  <c r="AS562" i="36" s="1"/>
  <c r="AT560" i="36"/>
  <c r="ER133" i="37"/>
  <c r="GM561" i="36"/>
  <c r="GM562" i="36" s="1"/>
  <c r="GN560" i="36"/>
  <c r="AR79" i="37"/>
  <c r="AR92" i="37" s="1"/>
  <c r="JZ122" i="37"/>
  <c r="JZ135" i="37" s="1"/>
  <c r="BN79" i="37"/>
  <c r="BN92" i="37" s="1"/>
  <c r="CP208" i="37"/>
  <c r="CP221" i="37" s="1"/>
  <c r="CW221" i="37"/>
  <c r="AH221" i="37"/>
  <c r="CY122" i="37"/>
  <c r="LD122" i="37"/>
  <c r="LD135" i="37" s="1"/>
  <c r="HU87" i="36"/>
  <c r="HT88" i="36"/>
  <c r="HT89" i="36" s="1"/>
  <c r="AV133" i="37"/>
  <c r="CC561" i="36"/>
  <c r="CC562" i="36" s="1"/>
  <c r="CD560" i="36"/>
  <c r="JN122" i="37"/>
  <c r="JN135" i="37" s="1"/>
  <c r="T79" i="37"/>
  <c r="T92" i="37" s="1"/>
  <c r="EX79" i="37"/>
  <c r="HQ122" i="37"/>
  <c r="HQ135" i="37" s="1"/>
  <c r="CM122" i="37"/>
  <c r="CM135" i="37" s="1"/>
  <c r="GO135" i="37"/>
  <c r="DD92" i="37"/>
  <c r="IN122" i="37"/>
  <c r="IN135" i="37" s="1"/>
  <c r="CO122" i="37"/>
  <c r="AE264" i="37"/>
  <c r="HN122" i="37"/>
  <c r="HN135" i="37" s="1"/>
  <c r="CN208" i="37"/>
  <c r="CN221" i="37" s="1"/>
  <c r="CT79" i="37"/>
  <c r="CT92" i="37" s="1"/>
  <c r="LH122" i="37"/>
  <c r="LH135" i="37" s="1"/>
  <c r="DE122" i="37"/>
  <c r="DE135" i="37" s="1"/>
  <c r="AY122" i="37"/>
  <c r="DG135" i="37"/>
  <c r="KY122" i="37"/>
  <c r="KY135" i="37" s="1"/>
  <c r="EK135" i="37"/>
  <c r="FK122" i="37"/>
  <c r="BC122" i="37"/>
  <c r="IP45" i="36"/>
  <c r="IP46" i="36" s="1"/>
  <c r="IQ44" i="36"/>
  <c r="GN88" i="36"/>
  <c r="GN89" i="36" s="1"/>
  <c r="GO87" i="36"/>
  <c r="IL88" i="36"/>
  <c r="IL89" i="36" s="1"/>
  <c r="IM87" i="36"/>
  <c r="KP133" i="37"/>
  <c r="KP134" i="37" s="1"/>
  <c r="KP135" i="37" s="1"/>
  <c r="BK216" i="36"/>
  <c r="BJ217" i="36"/>
  <c r="BJ218" i="36" s="1"/>
  <c r="BK133" i="37"/>
  <c r="ES303" i="36"/>
  <c r="ES304" i="36" s="1"/>
  <c r="ET302" i="36"/>
  <c r="AT133" i="37"/>
  <c r="BW561" i="36"/>
  <c r="BW562" i="36" s="1"/>
  <c r="BX560" i="36"/>
  <c r="FL133" i="37"/>
  <c r="EF560" i="36"/>
  <c r="EE561" i="36"/>
  <c r="EE562" i="36" s="1"/>
  <c r="I165" i="37"/>
  <c r="DI79" i="37"/>
  <c r="J92" i="37"/>
  <c r="ER92" i="37"/>
  <c r="AJ79" i="37"/>
  <c r="AJ92" i="37" s="1"/>
  <c r="CL135" i="37"/>
  <c r="KM122" i="37"/>
  <c r="KM135" i="37" s="1"/>
  <c r="H122" i="37"/>
  <c r="H135" i="37" s="1"/>
  <c r="JM135" i="37"/>
  <c r="AI165" i="37"/>
  <c r="HL122" i="37"/>
  <c r="HL135" i="37" s="1"/>
  <c r="KI122" i="37"/>
  <c r="KI135" i="37" s="1"/>
  <c r="EC79" i="37"/>
  <c r="EC92" i="37" s="1"/>
  <c r="DW122" i="37"/>
  <c r="DW135" i="37" s="1"/>
  <c r="JA122" i="37"/>
  <c r="JA135" i="37" s="1"/>
  <c r="T221" i="37"/>
  <c r="GV87" i="36"/>
  <c r="FH90" i="37" s="1"/>
  <c r="FH91" i="37" s="1"/>
  <c r="FH92" i="37" s="1"/>
  <c r="GU88" i="36"/>
  <c r="GU89" i="36" s="1"/>
  <c r="AJ176" i="37"/>
  <c r="BV303" i="36"/>
  <c r="BV304" i="36" s="1"/>
  <c r="BW302" i="36"/>
  <c r="DE79" i="37"/>
  <c r="DW91" i="37"/>
  <c r="AB263" i="37"/>
  <c r="AO121" i="37"/>
  <c r="BJ250" i="37"/>
  <c r="BJ251" i="37" s="1"/>
  <c r="BJ264" i="37" s="1"/>
  <c r="X196" i="37"/>
  <c r="X220" i="37"/>
  <c r="LB121" i="37"/>
  <c r="BQ263" i="37"/>
  <c r="S220" i="37"/>
  <c r="DW67" i="37"/>
  <c r="DW79" i="37" s="1"/>
  <c r="DW92" i="37" s="1"/>
  <c r="DT78" i="37"/>
  <c r="KA121" i="37"/>
  <c r="Q78" i="37"/>
  <c r="J220" i="37"/>
  <c r="Q35" i="37"/>
  <c r="BE220" i="37"/>
  <c r="BQ207" i="37"/>
  <c r="X207" i="37"/>
  <c r="L78" i="37"/>
  <c r="HE110" i="37"/>
  <c r="HE122" i="37" s="1"/>
  <c r="HE135" i="37" s="1"/>
  <c r="M35" i="37"/>
  <c r="KK134" i="37"/>
  <c r="AB177" i="37"/>
  <c r="KW121" i="37"/>
  <c r="DB196" i="37"/>
  <c r="DQ67" i="37"/>
  <c r="DH78" i="37"/>
  <c r="BL91" i="37"/>
  <c r="KS110" i="37"/>
  <c r="IH134" i="37"/>
  <c r="Q24" i="37"/>
  <c r="BA250" i="37"/>
  <c r="KS121" i="37"/>
  <c r="BA239" i="37"/>
  <c r="BA251" i="37" s="1"/>
  <c r="BA264" i="37" s="1"/>
  <c r="Z196" i="37"/>
  <c r="BE196" i="37"/>
  <c r="BE208" i="37" s="1"/>
  <c r="BE221" i="37" s="1"/>
  <c r="LB110" i="37"/>
  <c r="LB122" i="37" s="1"/>
  <c r="CZ196" i="37"/>
  <c r="CZ208" i="37" s="1"/>
  <c r="M196" i="37"/>
  <c r="BS196" i="37"/>
  <c r="BS208" i="37" s="1"/>
  <c r="BS207" i="37"/>
  <c r="BU239" i="37"/>
  <c r="BU251" i="37" s="1"/>
  <c r="L250" i="37"/>
  <c r="DW78" i="37"/>
  <c r="IH121" i="37"/>
  <c r="KF121" i="37"/>
  <c r="AW250" i="37"/>
  <c r="BA263" i="37"/>
  <c r="M207" i="37"/>
  <c r="CZ207" i="37"/>
  <c r="AH135" i="37"/>
  <c r="AQ135" i="37"/>
  <c r="DU135" i="37"/>
  <c r="EM135" i="37"/>
  <c r="EC135" i="37"/>
  <c r="EW122" i="37"/>
  <c r="JN45" i="36"/>
  <c r="JN46" i="36" s="1"/>
  <c r="JO44" i="36"/>
  <c r="HC87" i="36"/>
  <c r="FJ90" i="37" s="1"/>
  <c r="FJ91" i="37" s="1"/>
  <c r="FJ92" i="37" s="1"/>
  <c r="HB88" i="36"/>
  <c r="HB89" i="36" s="1"/>
  <c r="IY87" i="36"/>
  <c r="IX88" i="36"/>
  <c r="IX89" i="36" s="1"/>
  <c r="E177" i="37"/>
  <c r="E178" i="37" s="1"/>
  <c r="CV133" i="37"/>
  <c r="CV134" i="37" s="1"/>
  <c r="CV135" i="37" s="1"/>
  <c r="DD302" i="36"/>
  <c r="DC303" i="36"/>
  <c r="DC304" i="36" s="1"/>
  <c r="CI91" i="37"/>
  <c r="CI92" i="37" s="1"/>
  <c r="AX133" i="37"/>
  <c r="AX134" i="37" s="1"/>
  <c r="AX135" i="37" s="1"/>
  <c r="BL560" i="36"/>
  <c r="BK561" i="36"/>
  <c r="BK562" i="36" s="1"/>
  <c r="FT134" i="37"/>
  <c r="FT135" i="37" s="1"/>
  <c r="FD133" i="37"/>
  <c r="FD134" i="37" s="1"/>
  <c r="FD135" i="37" s="1"/>
  <c r="FD560" i="36"/>
  <c r="FC561" i="36"/>
  <c r="FC562" i="36" s="1"/>
  <c r="DK135" i="37"/>
  <c r="C177" i="37"/>
  <c r="C178" i="37" s="1"/>
  <c r="FJ134" i="37"/>
  <c r="FJ135" i="37" s="1"/>
  <c r="BE79" i="37"/>
  <c r="BE92" i="37" s="1"/>
  <c r="U92" i="37"/>
  <c r="HA135" i="37"/>
  <c r="FN79" i="37"/>
  <c r="GH122" i="37"/>
  <c r="GH135" i="37" s="1"/>
  <c r="AJ122" i="37"/>
  <c r="AJ135" i="37" s="1"/>
  <c r="JF135" i="37"/>
  <c r="Z135" i="37"/>
  <c r="IU122" i="37"/>
  <c r="IU135" i="37" s="1"/>
  <c r="Y45" i="36"/>
  <c r="Y46" i="36" s="1"/>
  <c r="Z44" i="36"/>
  <c r="FI87" i="36"/>
  <c r="FH88" i="36"/>
  <c r="FH89" i="36" s="1"/>
  <c r="HI87" i="36"/>
  <c r="HH88" i="36"/>
  <c r="HH89" i="36" s="1"/>
  <c r="JE87" i="36"/>
  <c r="JD88" i="36"/>
  <c r="JD89" i="36" s="1"/>
  <c r="CT134" i="37"/>
  <c r="CT135" i="37" s="1"/>
  <c r="CE90" i="37"/>
  <c r="CE91" i="37" s="1"/>
  <c r="CE92" i="37" s="1"/>
  <c r="JY303" i="36"/>
  <c r="JY304" i="36" s="1"/>
  <c r="JZ302" i="36"/>
  <c r="Y133" i="37"/>
  <c r="EL389" i="36"/>
  <c r="EL390" i="36" s="1"/>
  <c r="EM388" i="36"/>
  <c r="AZ134" i="37"/>
  <c r="AZ135" i="37" s="1"/>
  <c r="EZ133" i="37"/>
  <c r="EZ134" i="37" s="1"/>
  <c r="EZ135" i="37" s="1"/>
  <c r="FO561" i="36"/>
  <c r="FO562" i="36" s="1"/>
  <c r="FP560" i="36"/>
  <c r="FN134" i="37"/>
  <c r="FN135" i="37" s="1"/>
  <c r="G122" i="37"/>
  <c r="G135" i="37" s="1"/>
  <c r="AK208" i="37"/>
  <c r="AK221" i="37" s="1"/>
  <c r="BT208" i="37"/>
  <c r="BT221" i="37" s="1"/>
  <c r="DS122" i="37"/>
  <c r="DS135" i="37" s="1"/>
  <c r="S264" i="37"/>
  <c r="AL135" i="37"/>
  <c r="Y264" i="37"/>
  <c r="BQ134" i="37"/>
  <c r="BQ135" i="37" s="1"/>
  <c r="CC133" i="37"/>
  <c r="CC134" i="37" s="1"/>
  <c r="CC135" i="37" s="1"/>
  <c r="AG561" i="36"/>
  <c r="AG562" i="36" s="1"/>
  <c r="AH560" i="36"/>
  <c r="AY79" i="37"/>
  <c r="AY92" i="37" s="1"/>
  <c r="GF122" i="37"/>
  <c r="GF135" i="37" s="1"/>
  <c r="IR122" i="37"/>
  <c r="IR135" i="37" s="1"/>
  <c r="DF79" i="37"/>
  <c r="GL122" i="37"/>
  <c r="GL135" i="37" s="1"/>
  <c r="FT79" i="37"/>
  <c r="FT92" i="37" s="1"/>
  <c r="AX92" i="37"/>
  <c r="B79" i="37"/>
  <c r="B92" i="37" s="1"/>
  <c r="HF135" i="37"/>
  <c r="AW208" i="37"/>
  <c r="AW221" i="37" s="1"/>
  <c r="DJ208" i="37"/>
  <c r="DJ221" i="37" s="1"/>
  <c r="BY79" i="37"/>
  <c r="BY92" i="37" s="1"/>
  <c r="HC122" i="37"/>
  <c r="HC135" i="37" s="1"/>
  <c r="ED92" i="37"/>
  <c r="BV135" i="37"/>
  <c r="GX122" i="37"/>
  <c r="GX135" i="37" s="1"/>
  <c r="AL251" i="37"/>
  <c r="AL264" i="37" s="1"/>
  <c r="CV79" i="37"/>
  <c r="CV92" i="37" s="1"/>
  <c r="BE122" i="37"/>
  <c r="JH122" i="37"/>
  <c r="JH135" i="37" s="1"/>
  <c r="AN251" i="37"/>
  <c r="AN264" i="37" s="1"/>
  <c r="FA135" i="37"/>
  <c r="AB122" i="37"/>
  <c r="AB135" i="37" s="1"/>
  <c r="CA221" i="37"/>
  <c r="J176" i="37"/>
  <c r="J177" i="37" s="1"/>
  <c r="J178" i="37" s="1"/>
  <c r="CW88" i="36"/>
  <c r="CW89" i="36" s="1"/>
  <c r="CX87" i="36"/>
  <c r="BS133" i="37"/>
  <c r="BS134" i="37" s="1"/>
  <c r="BS135" i="37" s="1"/>
  <c r="DQ303" i="36"/>
  <c r="DQ304" i="36" s="1"/>
  <c r="DR302" i="36"/>
  <c r="CG91" i="37"/>
  <c r="CG92" i="37" s="1"/>
  <c r="BD133" i="37"/>
  <c r="BD134" i="37" s="1"/>
  <c r="BD135" i="37" s="1"/>
  <c r="AY561" i="36"/>
  <c r="AY562" i="36" s="1"/>
  <c r="AZ560" i="36"/>
  <c r="FX134" i="37"/>
  <c r="FX135" i="37" s="1"/>
  <c r="EP133" i="37"/>
  <c r="EP134" i="37" s="1"/>
  <c r="EP135" i="37" s="1"/>
  <c r="GS561" i="36"/>
  <c r="GS562" i="36" s="1"/>
  <c r="GT560" i="36"/>
  <c r="DR79" i="37"/>
  <c r="DR92" i="37" s="1"/>
  <c r="EV79" i="37"/>
  <c r="AX264" i="37"/>
  <c r="HX135" i="37"/>
  <c r="CF122" i="37"/>
  <c r="I208" i="37"/>
  <c r="I221" i="37" s="1"/>
  <c r="DN221" i="37"/>
  <c r="AW122" i="37"/>
  <c r="CK91" i="37"/>
  <c r="CK92" i="37" s="1"/>
  <c r="G475" i="36"/>
  <c r="G476" i="36" s="1"/>
  <c r="H474" i="36"/>
  <c r="BB134" i="37"/>
  <c r="BB135" i="37" s="1"/>
  <c r="ID121" i="37"/>
  <c r="N24" i="37"/>
  <c r="N36" i="37" s="1"/>
  <c r="H208" i="37"/>
  <c r="AE79" i="37"/>
  <c r="HZ121" i="37"/>
  <c r="IG134" i="37"/>
  <c r="BI78" i="37"/>
  <c r="G196" i="37"/>
  <c r="G208" i="37" s="1"/>
  <c r="O24" i="37"/>
  <c r="FX67" i="37"/>
  <c r="D78" i="37"/>
  <c r="KF134" i="37"/>
  <c r="BI207" i="37"/>
  <c r="AY220" i="37"/>
  <c r="BH110" i="37"/>
  <c r="BH122" i="37" s="1"/>
  <c r="BI121" i="37"/>
  <c r="IC110" i="37"/>
  <c r="Q91" i="37"/>
  <c r="BJ196" i="37"/>
  <c r="BJ208" i="37" s="1"/>
  <c r="IA121" i="37"/>
  <c r="J207" i="37"/>
  <c r="IG121" i="37"/>
  <c r="BW67" i="37"/>
  <c r="BW79" i="37" s="1"/>
  <c r="BW92" i="37" s="1"/>
  <c r="O220" i="37"/>
  <c r="M220" i="37"/>
  <c r="Z220" i="37"/>
  <c r="J239" i="37"/>
  <c r="J251" i="37" s="1"/>
  <c r="J264" i="37" s="1"/>
  <c r="DM67" i="37"/>
  <c r="DM79" i="37" s="1"/>
  <c r="DH67" i="37"/>
  <c r="DH79" i="37" s="1"/>
  <c r="DQ91" i="37"/>
  <c r="O48" i="37"/>
  <c r="HE134" i="37"/>
  <c r="KK110" i="37"/>
  <c r="KK122" i="37" s="1"/>
  <c r="KK135" i="37" s="1"/>
  <c r="CJ110" i="37"/>
  <c r="DB207" i="37"/>
  <c r="CX207" i="37"/>
  <c r="AC92" i="37"/>
  <c r="BO134" i="37"/>
  <c r="BO135" i="37" s="1"/>
  <c r="CA133" i="37"/>
  <c r="CA134" i="37" s="1"/>
  <c r="CA135" i="37" s="1"/>
  <c r="AN560" i="36"/>
  <c r="AM561" i="36"/>
  <c r="AM562" i="36" s="1"/>
  <c r="GB134" i="37"/>
  <c r="GB135" i="37" s="1"/>
  <c r="ET133" i="37"/>
  <c r="ET134" i="37" s="1"/>
  <c r="ET135" i="37" s="1"/>
  <c r="GG561" i="36"/>
  <c r="GG562" i="36" s="1"/>
  <c r="GH560" i="36"/>
  <c r="FH134" i="37"/>
  <c r="FH135" i="37" s="1"/>
  <c r="DQ135" i="37"/>
  <c r="JJ135" i="37"/>
  <c r="FC122" i="37"/>
  <c r="CX133" i="37"/>
  <c r="CX134" i="37" s="1"/>
  <c r="CX135" i="37" s="1"/>
  <c r="CV303" i="36"/>
  <c r="CV304" i="36" s="1"/>
  <c r="CW302" i="36"/>
  <c r="FV134" i="37"/>
  <c r="FV135" i="37" s="1"/>
  <c r="BK79" i="37"/>
  <c r="BK92" i="37" s="1"/>
  <c r="DZ92" i="37"/>
  <c r="M135" i="37"/>
  <c r="AS208" i="37"/>
  <c r="AS221" i="37" s="1"/>
  <c r="AV264" i="37"/>
  <c r="KQ122" i="37"/>
  <c r="BP122" i="37"/>
  <c r="IM122" i="37"/>
  <c r="IM135" i="37" s="1"/>
  <c r="AY251" i="37"/>
  <c r="AY264" i="37" s="1"/>
  <c r="X165" i="37"/>
  <c r="X178" i="37" s="1"/>
  <c r="BN122" i="37"/>
  <c r="Z178" i="37"/>
  <c r="CP79" i="37"/>
  <c r="CP92" i="37" s="1"/>
  <c r="EE135" i="37"/>
  <c r="FS122" i="37"/>
  <c r="BJ260" i="36"/>
  <c r="BJ261" i="36" s="1"/>
  <c r="BK259" i="36"/>
  <c r="U134" i="37"/>
  <c r="U135" i="37" s="1"/>
  <c r="BM133" i="37"/>
  <c r="BM134" i="37" s="1"/>
  <c r="BM135" i="37" s="1"/>
  <c r="EM302" i="36"/>
  <c r="EL303" i="36"/>
  <c r="EL304" i="36" s="1"/>
  <c r="Y134" i="37"/>
  <c r="Y135" i="37" s="1"/>
  <c r="BY134" i="37"/>
  <c r="BY135" i="37" s="1"/>
  <c r="FZ133" i="37"/>
  <c r="FZ134" i="37" s="1"/>
  <c r="FZ135" i="37" s="1"/>
  <c r="CO561" i="36"/>
  <c r="CO562" i="36" s="1"/>
  <c r="CP560" i="36"/>
  <c r="ER134" i="37"/>
  <c r="ER135" i="37" s="1"/>
  <c r="BC92" i="37"/>
  <c r="GK135" i="37"/>
  <c r="CQ208" i="37"/>
  <c r="CQ221" i="37" s="1"/>
  <c r="HW122" i="37"/>
  <c r="HW135" i="37" s="1"/>
  <c r="CE208" i="37"/>
  <c r="CE221" i="37" s="1"/>
  <c r="JH45" i="36"/>
  <c r="JH46" i="36" s="1"/>
  <c r="JI44" i="36"/>
  <c r="Y388" i="36"/>
  <c r="X389" i="36"/>
  <c r="X390" i="36" s="1"/>
  <c r="AV134" i="37"/>
  <c r="AV135" i="37" s="1"/>
  <c r="DK79" i="37"/>
  <c r="DK92" i="37" s="1"/>
  <c r="CZ79" i="37"/>
  <c r="CZ92" i="37" s="1"/>
  <c r="GR122" i="37"/>
  <c r="GR135" i="37" s="1"/>
  <c r="BH79" i="37"/>
  <c r="BH92" i="37" s="1"/>
  <c r="D122" i="37"/>
  <c r="D135" i="37" s="1"/>
  <c r="R36" i="37"/>
  <c r="R49" i="37" s="1"/>
  <c r="CY79" i="37"/>
  <c r="CY92" i="37" s="1"/>
  <c r="FL79" i="37"/>
  <c r="O122" i="37"/>
  <c r="O135" i="37" s="1"/>
  <c r="K208" i="37"/>
  <c r="K221" i="37" s="1"/>
  <c r="AP208" i="37"/>
  <c r="AP221" i="37" s="1"/>
  <c r="T165" i="37"/>
  <c r="KL122" i="37"/>
  <c r="KL135" i="37" s="1"/>
  <c r="CC251" i="37"/>
  <c r="CC264" i="37" s="1"/>
  <c r="CF79" i="37"/>
  <c r="BE251" i="37"/>
  <c r="BE264" i="37" s="1"/>
  <c r="R122" i="37"/>
  <c r="AG165" i="37"/>
  <c r="AG178" i="37" s="1"/>
  <c r="GC135" i="37"/>
  <c r="P251" i="37"/>
  <c r="P264" i="37" s="1"/>
  <c r="G251" i="37"/>
  <c r="G264" i="37" s="1"/>
  <c r="JB122" i="37"/>
  <c r="JB135" i="37" s="1"/>
  <c r="CR79" i="37"/>
  <c r="CR92" i="37" s="1"/>
  <c r="CD208" i="37"/>
  <c r="CD221" i="37" s="1"/>
  <c r="DC221" i="37"/>
  <c r="CN45" i="36"/>
  <c r="CN46" i="36" s="1"/>
  <c r="CO44" i="36"/>
  <c r="MT45" i="36"/>
  <c r="MT46" i="36" s="1"/>
  <c r="MU44" i="36"/>
  <c r="FO88" i="36"/>
  <c r="FO89" i="36" s="1"/>
  <c r="FP87" i="36"/>
  <c r="HN88" i="36"/>
  <c r="HN89" i="36" s="1"/>
  <c r="HO87" i="36"/>
  <c r="JJ88" i="36"/>
  <c r="JJ89" i="36" s="1"/>
  <c r="JK87" i="36"/>
  <c r="CZ133" i="37"/>
  <c r="CZ134" i="37" s="1"/>
  <c r="CZ135" i="37" s="1"/>
  <c r="CO303" i="36"/>
  <c r="CO304" i="36" s="1"/>
  <c r="CP302" i="36"/>
  <c r="BK134" i="37"/>
  <c r="BK135" i="37" s="1"/>
  <c r="FP90" i="37"/>
  <c r="FP91" i="37" s="1"/>
  <c r="FP92" i="37" s="1"/>
  <c r="CI431" i="36"/>
  <c r="CH432" i="36"/>
  <c r="CH433" i="36" s="1"/>
  <c r="CE133" i="37"/>
  <c r="CE134" i="37" s="1"/>
  <c r="CE135" i="37" s="1"/>
  <c r="AA561" i="36"/>
  <c r="AA562" i="36" s="1"/>
  <c r="AB560" i="36"/>
  <c r="AT134" i="37"/>
  <c r="AT135" i="37" s="1"/>
  <c r="EX133" i="37"/>
  <c r="EX134" i="37" s="1"/>
  <c r="EX135" i="37" s="1"/>
  <c r="FU561" i="36"/>
  <c r="FU562" i="36" s="1"/>
  <c r="FV560" i="36"/>
  <c r="FL134" i="37"/>
  <c r="FL135" i="37" s="1"/>
  <c r="KD122" i="37"/>
  <c r="KD135" i="37" s="1"/>
  <c r="HM122" i="37"/>
  <c r="HM135" i="37" s="1"/>
  <c r="AP79" i="37"/>
  <c r="AP92" i="37" s="1"/>
  <c r="HS122" i="37"/>
  <c r="HS135" i="37" s="1"/>
  <c r="JQ122" i="37"/>
  <c r="JQ135" i="37" s="1"/>
  <c r="BZ264" i="37"/>
  <c r="AC165" i="37"/>
  <c r="AC178" i="37" s="1"/>
  <c r="BF122" i="37"/>
  <c r="DF208" i="37"/>
  <c r="DF221" i="37" s="1"/>
  <c r="P135" i="37"/>
  <c r="DA122" i="37"/>
  <c r="DA135" i="37" s="1"/>
  <c r="BN251" i="37"/>
  <c r="BN264" i="37" s="1"/>
  <c r="CZ45" i="36"/>
  <c r="CZ46" i="36" s="1"/>
  <c r="DA44" i="36"/>
  <c r="FW87" i="36"/>
  <c r="FV88" i="36"/>
  <c r="FV89" i="36" s="1"/>
  <c r="IS87" i="36"/>
  <c r="IR88" i="36"/>
  <c r="IR89" i="36" s="1"/>
  <c r="CR133" i="37"/>
  <c r="CR134" i="37" s="1"/>
  <c r="CR135" i="37" s="1"/>
  <c r="GF260" i="36"/>
  <c r="GF261" i="36" s="1"/>
  <c r="GG259" i="36"/>
  <c r="AJ177" i="37"/>
  <c r="AJ178" i="37" s="1"/>
  <c r="FR90" i="37"/>
  <c r="FR91" i="37" s="1"/>
  <c r="FR92" i="37" s="1"/>
  <c r="CN432" i="36"/>
  <c r="CN433" i="36" s="1"/>
  <c r="CO431" i="36"/>
  <c r="EV133" i="37"/>
  <c r="EV134" i="37" s="1"/>
  <c r="EV135" i="37" s="1"/>
  <c r="GB560" i="36"/>
  <c r="GA561" i="36"/>
  <c r="GA562" i="36" s="1"/>
  <c r="ID122" i="37"/>
  <c r="ID135" i="37" s="1"/>
  <c r="DT67" i="37"/>
  <c r="DT79" i="37" s="1"/>
  <c r="DT92" i="37" s="1"/>
  <c r="BI122" i="37"/>
  <c r="BW91" i="37"/>
  <c r="KW134" i="37"/>
  <c r="AD208" i="37"/>
  <c r="AB250" i="37"/>
  <c r="CI110" i="37"/>
  <c r="CI122" i="37" s="1"/>
  <c r="BI91" i="37"/>
  <c r="DT91" i="37"/>
  <c r="Q67" i="37"/>
  <c r="Q79" i="37" s="1"/>
  <c r="Q92" i="37" s="1"/>
  <c r="BI67" i="37"/>
  <c r="BI79" i="37" s="1"/>
  <c r="KA110" i="37"/>
  <c r="KA122" i="37" s="1"/>
  <c r="KA135" i="37" s="1"/>
  <c r="KA134" i="37"/>
  <c r="DE91" i="37"/>
  <c r="KK121" i="37"/>
  <c r="AB164" i="37"/>
  <c r="AB165" i="37" s="1"/>
  <c r="AB178" i="37" s="1"/>
  <c r="AW263" i="37"/>
  <c r="KF110" i="37"/>
  <c r="KF122" i="37" s="1"/>
  <c r="KF135" i="37" s="1"/>
  <c r="CZ220" i="37"/>
  <c r="BQ196" i="37"/>
  <c r="BQ208" i="37" s="1"/>
  <c r="BQ250" i="37"/>
  <c r="AS239" i="37"/>
  <c r="AS251" i="37" s="1"/>
  <c r="AS264" i="37" s="1"/>
  <c r="AS263" i="37"/>
  <c r="L67" i="37"/>
  <c r="L79" i="37" s="1"/>
  <c r="L92" i="37" s="1"/>
  <c r="AW239" i="37"/>
  <c r="AW251" i="37" s="1"/>
  <c r="AW264" i="37" s="1"/>
  <c r="CB263" i="37"/>
  <c r="D91" i="37"/>
  <c r="AD220" i="37"/>
  <c r="Z207" i="37"/>
  <c r="HZ110" i="37"/>
  <c r="HZ122" i="37" s="1"/>
  <c r="HZ135" i="37" s="1"/>
  <c r="JR134" i="37"/>
  <c r="O35" i="37"/>
  <c r="BL78" i="37"/>
  <c r="M24" i="37"/>
  <c r="M36" i="37" s="1"/>
  <c r="FX78" i="37"/>
  <c r="CB250" i="37"/>
  <c r="N48" i="37"/>
  <c r="H250" i="37"/>
  <c r="H220" i="37"/>
  <c r="AY207" i="37"/>
  <c r="BU263" i="37"/>
  <c r="AP110" i="37"/>
  <c r="IC121" i="37"/>
  <c r="J196" i="37"/>
  <c r="J208" i="37" s="1"/>
  <c r="J221" i="37" s="1"/>
  <c r="IG122" i="37"/>
  <c r="IG135" i="37" s="1"/>
  <c r="O207" i="37"/>
  <c r="O208" i="37" s="1"/>
  <c r="O221" i="37" s="1"/>
  <c r="BQ239" i="37"/>
  <c r="BQ251" i="37" s="1"/>
  <c r="BQ264" i="37" s="1"/>
  <c r="CJ121" i="37"/>
  <c r="AP121" i="37"/>
  <c r="L239" i="37"/>
  <c r="L251" i="37" s="1"/>
  <c r="L263" i="37"/>
  <c r="R160" i="3"/>
  <c r="S160" i="3" s="1"/>
  <c r="R161" i="3"/>
  <c r="S161" i="3" s="1"/>
  <c r="AV172" i="36"/>
  <c r="BU409" i="36"/>
  <c r="DM173" i="36"/>
  <c r="EU512" i="36"/>
  <c r="ES146" i="36"/>
  <c r="AI280" i="36"/>
  <c r="DM153" i="36"/>
  <c r="DM155" i="36"/>
  <c r="ES140" i="36"/>
  <c r="X281" i="36"/>
  <c r="AV227" i="36"/>
  <c r="I301" i="36"/>
  <c r="EU497" i="36"/>
  <c r="EU511" i="36"/>
  <c r="S280" i="36"/>
  <c r="X302" i="36"/>
  <c r="X275" i="36"/>
  <c r="S273" i="36"/>
  <c r="S282" i="36"/>
  <c r="D294" i="36"/>
  <c r="S299" i="36"/>
  <c r="X294" i="36"/>
  <c r="BZ415" i="36"/>
  <c r="D298" i="36"/>
  <c r="AI295" i="36"/>
  <c r="BZ416" i="36"/>
  <c r="BZ400" i="36"/>
  <c r="EU487" i="36"/>
  <c r="EU496" i="36"/>
  <c r="EU504" i="36"/>
  <c r="D272" i="36"/>
  <c r="D289" i="36"/>
  <c r="ES168" i="36"/>
  <c r="D271" i="36"/>
  <c r="CR216" i="36"/>
  <c r="BU401" i="36"/>
  <c r="AI286" i="36"/>
  <c r="DX171" i="36"/>
  <c r="DM167" i="36"/>
  <c r="AI287" i="36"/>
  <c r="BU412" i="36"/>
  <c r="X293" i="36"/>
  <c r="DM145" i="36"/>
  <c r="AI300" i="36"/>
  <c r="AI296" i="36"/>
  <c r="X283" i="36"/>
  <c r="S301" i="36"/>
  <c r="AV245" i="36"/>
  <c r="D278" i="36"/>
  <c r="D297" i="36"/>
  <c r="AI272" i="36"/>
  <c r="DM171" i="36"/>
  <c r="AI277" i="36"/>
  <c r="DM149" i="36"/>
  <c r="CJ343" i="36"/>
  <c r="BU404" i="36"/>
  <c r="BZ403" i="36"/>
  <c r="BU426" i="36"/>
  <c r="BU423" i="36"/>
  <c r="BZ424" i="36"/>
  <c r="ES154" i="36"/>
  <c r="BZ421" i="36"/>
  <c r="BU413" i="36"/>
  <c r="BZ409" i="36"/>
  <c r="D276" i="36"/>
  <c r="D295" i="36"/>
  <c r="DM147" i="36"/>
  <c r="DM166" i="36"/>
  <c r="D282" i="36"/>
  <c r="S285" i="36"/>
  <c r="BZ428" i="36"/>
  <c r="HW87" i="36"/>
  <c r="FA259" i="36"/>
  <c r="EC388" i="36"/>
  <c r="EU259" i="36"/>
  <c r="BN560" i="36"/>
  <c r="DV560" i="36"/>
  <c r="DT302" i="36"/>
  <c r="DC44" i="36"/>
  <c r="CR560" i="36"/>
  <c r="DF87" i="36"/>
  <c r="HQ87" i="36"/>
  <c r="BZ560" i="36"/>
  <c r="IM44" i="36"/>
  <c r="II87" i="36"/>
  <c r="BS302" i="36"/>
  <c r="EI388" i="36"/>
  <c r="FL560" i="36"/>
  <c r="CT87" i="36"/>
  <c r="HK87" i="36"/>
  <c r="CW44" i="36"/>
  <c r="D259" i="36"/>
  <c r="CF44" i="36"/>
  <c r="CQ430" i="36"/>
  <c r="X285" i="36"/>
  <c r="BZ406" i="36"/>
  <c r="BU411" i="36"/>
  <c r="AI278" i="36"/>
  <c r="ES170" i="36"/>
  <c r="AV231" i="36"/>
  <c r="X289" i="36"/>
  <c r="X296" i="36"/>
  <c r="AV230" i="36"/>
  <c r="BU415" i="36"/>
  <c r="EU501" i="36"/>
  <c r="BZ405" i="36"/>
  <c r="FD171" i="36"/>
  <c r="X270" i="36"/>
  <c r="BU399" i="36"/>
  <c r="X278" i="36"/>
  <c r="S284" i="36"/>
  <c r="BZ398" i="36"/>
  <c r="AV237" i="36"/>
  <c r="D274" i="36"/>
  <c r="D293" i="36"/>
  <c r="S276" i="36"/>
  <c r="EU486" i="36"/>
  <c r="EU495" i="36"/>
  <c r="EU503" i="36"/>
  <c r="D300" i="36"/>
  <c r="EA430" i="36"/>
  <c r="BU430" i="36"/>
  <c r="GI258" i="36"/>
  <c r="ES153" i="36"/>
  <c r="S272" i="36"/>
  <c r="BU398" i="36"/>
  <c r="AV239" i="36"/>
  <c r="AI275" i="36"/>
  <c r="EU515" i="36"/>
  <c r="X276" i="36"/>
  <c r="BU416" i="36"/>
  <c r="S278" i="36"/>
  <c r="AI271" i="36"/>
  <c r="AI289" i="36"/>
  <c r="S302" i="36"/>
  <c r="X282" i="36"/>
  <c r="DM152" i="36"/>
  <c r="DM170" i="36"/>
  <c r="D277" i="36"/>
  <c r="D296" i="36"/>
  <c r="S293" i="36"/>
  <c r="FS173" i="36"/>
  <c r="CG172" i="36"/>
  <c r="GX258" i="36"/>
  <c r="NC43" i="36"/>
  <c r="DI43" i="36"/>
  <c r="BW172" i="36"/>
  <c r="X280" i="36"/>
  <c r="DM144" i="36"/>
  <c r="BU402" i="36"/>
  <c r="BZ426" i="36"/>
  <c r="I300" i="36"/>
  <c r="AI284" i="36"/>
  <c r="EU517" i="36"/>
  <c r="ES166" i="36"/>
  <c r="S275" i="36"/>
  <c r="BU407" i="36"/>
  <c r="DM151" i="36"/>
  <c r="DM169" i="36"/>
  <c r="ES159" i="36"/>
  <c r="BU418" i="36"/>
  <c r="S292" i="36"/>
  <c r="D284" i="36"/>
  <c r="S274" i="36"/>
  <c r="DM141" i="36"/>
  <c r="BZ404" i="36"/>
  <c r="ES163" i="36"/>
  <c r="BU425" i="36"/>
  <c r="BZ412" i="36"/>
  <c r="EU484" i="36"/>
  <c r="EU507" i="36"/>
  <c r="HC259" i="36"/>
  <c r="GS258" i="36"/>
  <c r="X286" i="36"/>
  <c r="BU428" i="36"/>
  <c r="DM164" i="36"/>
  <c r="BZ402" i="36"/>
  <c r="DM158" i="36"/>
  <c r="D280" i="36"/>
  <c r="AV246" i="36"/>
  <c r="ES148" i="36"/>
  <c r="X273" i="36"/>
  <c r="BZ399" i="36"/>
  <c r="AV232" i="36"/>
  <c r="ES149" i="36"/>
  <c r="BU422" i="36"/>
  <c r="AV238" i="36"/>
  <c r="JP302" i="36"/>
  <c r="IC87" i="36"/>
  <c r="JJ302" i="36"/>
  <c r="BB560" i="36"/>
  <c r="KC44" i="36"/>
  <c r="JM87" i="36"/>
  <c r="CZ87" i="36"/>
  <c r="CX560" i="36"/>
  <c r="HE87" i="36"/>
  <c r="JV302" i="36"/>
  <c r="CE431" i="36"/>
  <c r="X560" i="36"/>
  <c r="FR560" i="36"/>
  <c r="FS87" i="36"/>
  <c r="FX560" i="36"/>
  <c r="D474" i="36"/>
  <c r="AJ560" i="36"/>
  <c r="CK302" i="36"/>
  <c r="KI43" i="36"/>
  <c r="BS215" i="36"/>
  <c r="ES141" i="36"/>
  <c r="AV235" i="36"/>
  <c r="AI299" i="36"/>
  <c r="DM154" i="36"/>
  <c r="BU406" i="36"/>
  <c r="ES151" i="36"/>
  <c r="AI288" i="36"/>
  <c r="DM146" i="36"/>
  <c r="DM165" i="36"/>
  <c r="AV243" i="36"/>
  <c r="BZ418" i="36"/>
  <c r="ES152" i="36"/>
  <c r="ES160" i="36"/>
  <c r="BU403" i="36"/>
  <c r="AV255" i="36"/>
  <c r="S296" i="36"/>
  <c r="D275" i="36"/>
  <c r="D288" i="36"/>
  <c r="BZ410" i="36"/>
  <c r="ES144" i="36"/>
  <c r="X284" i="36"/>
  <c r="BZ407" i="36"/>
  <c r="BU429" i="36"/>
  <c r="AV234" i="36"/>
  <c r="BU417" i="36"/>
  <c r="EU488" i="36"/>
  <c r="BU424" i="36"/>
  <c r="S297" i="36"/>
  <c r="S286" i="36"/>
  <c r="ES157" i="36"/>
  <c r="AI293" i="36"/>
  <c r="D299" i="36"/>
  <c r="X301" i="36"/>
  <c r="AI283" i="36"/>
  <c r="X297" i="36"/>
  <c r="BZ417" i="36"/>
  <c r="D281" i="36"/>
  <c r="AI297" i="36"/>
  <c r="GN258" i="36"/>
  <c r="S269" i="36"/>
  <c r="AV253" i="36"/>
  <c r="AI298" i="36"/>
  <c r="ES167" i="36"/>
  <c r="AI269" i="36"/>
  <c r="AI294" i="36"/>
  <c r="AI270" i="36"/>
  <c r="X300" i="36"/>
  <c r="AV250" i="36"/>
  <c r="AV252" i="36"/>
  <c r="DM157" i="36"/>
  <c r="DM172" i="36"/>
  <c r="D270" i="36"/>
  <c r="D287" i="36"/>
  <c r="X298" i="36"/>
  <c r="EU490" i="36"/>
  <c r="EU499" i="36"/>
  <c r="EU509" i="36"/>
  <c r="ES143" i="36"/>
  <c r="BU410" i="36"/>
  <c r="CB173" i="36"/>
  <c r="ES164" i="36"/>
  <c r="X277" i="36"/>
  <c r="BZ425" i="36"/>
  <c r="AV254" i="36"/>
  <c r="EU516" i="36"/>
  <c r="S298" i="36"/>
  <c r="ES165" i="36"/>
  <c r="ES155" i="36"/>
  <c r="S295" i="36"/>
  <c r="S289" i="36"/>
  <c r="AV233" i="36"/>
  <c r="AI276" i="36"/>
  <c r="AV226" i="36"/>
  <c r="BZ427" i="36"/>
  <c r="EU491" i="36"/>
  <c r="EU500" i="36"/>
  <c r="EU510" i="36"/>
  <c r="D285" i="36"/>
  <c r="DM156" i="36"/>
  <c r="D273" i="36"/>
  <c r="D292" i="36"/>
  <c r="X271" i="36"/>
  <c r="FY87" i="36"/>
  <c r="JS87" i="36"/>
  <c r="EH560" i="36"/>
  <c r="QC44" i="36"/>
  <c r="PW44" i="36"/>
  <c r="Z259" i="36"/>
  <c r="EA302" i="36"/>
  <c r="CN87" i="36"/>
  <c r="CE302" i="36"/>
  <c r="GK87" i="36"/>
  <c r="BG216" i="36"/>
  <c r="EB560" i="36"/>
  <c r="IU87" i="36"/>
  <c r="CY302" i="36"/>
  <c r="BH560" i="36"/>
  <c r="EZ560" i="36"/>
  <c r="AD560" i="36"/>
  <c r="CL560" i="36"/>
  <c r="CK44" i="36"/>
  <c r="JG87" i="36"/>
  <c r="AI285" i="36"/>
  <c r="S300" i="36"/>
  <c r="X292" i="36"/>
  <c r="DM163" i="36"/>
  <c r="X299" i="36"/>
  <c r="AI273" i="36"/>
  <c r="ES169" i="36"/>
  <c r="BU421" i="36"/>
  <c r="S294" i="36"/>
  <c r="AV242" i="36"/>
  <c r="AI282" i="36"/>
  <c r="S270" i="36"/>
  <c r="X274" i="36"/>
  <c r="X288" i="36"/>
  <c r="BZ413" i="36"/>
  <c r="D283" i="36"/>
  <c r="EU489" i="36"/>
  <c r="EU498" i="36"/>
  <c r="EU508" i="36"/>
  <c r="DX172" i="36"/>
  <c r="BU400" i="36"/>
  <c r="X295" i="36"/>
  <c r="PR44" i="36"/>
  <c r="AD215" i="36"/>
  <c r="DM168" i="36"/>
  <c r="ES145" i="36"/>
  <c r="BZ422" i="36"/>
  <c r="BZ414" i="36"/>
  <c r="X272" i="36"/>
  <c r="AV241" i="36"/>
  <c r="BU405" i="36"/>
  <c r="DM143" i="36"/>
  <c r="DM160" i="36"/>
  <c r="D269" i="36"/>
  <c r="D286" i="36"/>
  <c r="ML44" i="36"/>
  <c r="AI292" i="36"/>
  <c r="BZ411" i="36"/>
  <c r="X287" i="36"/>
  <c r="BU427" i="36"/>
  <c r="S288" i="36"/>
  <c r="S287" i="36"/>
  <c r="DM142" i="36"/>
  <c r="DM159" i="36"/>
  <c r="D302" i="36"/>
  <c r="DV429" i="36"/>
  <c r="ES156" i="36"/>
  <c r="AV249" i="36"/>
  <c r="AV244" i="36"/>
  <c r="AV228" i="36"/>
  <c r="BZ423" i="36"/>
  <c r="EU485" i="36"/>
  <c r="EU493" i="36"/>
  <c r="EU502" i="36"/>
  <c r="BU414" i="36"/>
  <c r="DM140" i="36"/>
  <c r="D301" i="36"/>
  <c r="EU492" i="36"/>
  <c r="AV229" i="36"/>
  <c r="AV256" i="36"/>
  <c r="HH258" i="36"/>
  <c r="ES147" i="36"/>
  <c r="S277" i="36"/>
  <c r="EU513" i="36"/>
  <c r="ES158" i="36"/>
  <c r="S283" i="36"/>
  <c r="DM148" i="36"/>
  <c r="AI274" i="36"/>
  <c r="AI281" i="36"/>
  <c r="EU514" i="36"/>
  <c r="X269" i="36"/>
  <c r="AV251" i="36"/>
  <c r="ES142" i="36"/>
  <c r="S271" i="36"/>
  <c r="S281" i="36"/>
  <c r="AV240" i="36"/>
  <c r="BZ401" i="36"/>
  <c r="BY302" i="36"/>
  <c r="T259" i="36"/>
  <c r="FW259" i="36"/>
  <c r="DD560" i="36"/>
  <c r="BM216" i="36"/>
  <c r="GE87" i="36"/>
  <c r="DF302" i="36"/>
  <c r="KB302" i="36"/>
  <c r="CF560" i="36"/>
  <c r="EN560" i="36"/>
  <c r="CQ44" i="36"/>
  <c r="AA388" i="36"/>
  <c r="AP560" i="36"/>
  <c r="GJ560" i="36"/>
  <c r="EO302" i="36"/>
  <c r="BT560" i="36"/>
  <c r="JK44" i="36"/>
  <c r="JA87" i="36"/>
  <c r="DM302" i="36"/>
  <c r="AV560" i="36"/>
  <c r="GP560" i="36"/>
  <c r="GD560" i="36"/>
  <c r="CR302" i="36"/>
  <c r="JE44" i="36"/>
  <c r="IO87" i="36"/>
  <c r="GC259" i="36"/>
  <c r="CK431" i="36"/>
  <c r="EH302" i="36"/>
  <c r="U388" i="36"/>
  <c r="MQ44" i="36"/>
  <c r="Y90" i="37" l="1"/>
  <c r="NF44" i="36"/>
  <c r="BF133" i="37"/>
  <c r="BL133" i="37"/>
  <c r="FQ90" i="37"/>
  <c r="CU431" i="36"/>
  <c r="CQ133" i="37"/>
  <c r="EY90" i="37"/>
  <c r="AZ90" i="37"/>
  <c r="CW133" i="37"/>
  <c r="ES133" i="37"/>
  <c r="EO133" i="37"/>
  <c r="HK259" i="36"/>
  <c r="BC133" i="37"/>
  <c r="BR133" i="37"/>
  <c r="EW90" i="37"/>
  <c r="AW90" i="37"/>
  <c r="AS133" i="37"/>
  <c r="BJ133" i="37"/>
  <c r="EQ133" i="37"/>
  <c r="BX133" i="37"/>
  <c r="HA259" i="36"/>
  <c r="BE133" i="37"/>
  <c r="CJ173" i="36"/>
  <c r="DJ90" i="37"/>
  <c r="FG133" i="37"/>
  <c r="GA133" i="37"/>
  <c r="CF90" i="37"/>
  <c r="CS133" i="37"/>
  <c r="FK90" i="37"/>
  <c r="KQ133" i="37"/>
  <c r="AG216" i="36"/>
  <c r="FS133" i="37"/>
  <c r="CO133" i="37"/>
  <c r="BZ90" i="37"/>
  <c r="EF431" i="36"/>
  <c r="R133" i="37"/>
  <c r="I17" i="37"/>
  <c r="ER358" i="36"/>
  <c r="BY243" i="37"/>
  <c r="AI198" i="37"/>
  <c r="AI188" i="37"/>
  <c r="G16" i="37"/>
  <c r="BY254" i="37"/>
  <c r="CA229" i="37"/>
  <c r="BH259" i="37"/>
  <c r="CH198" i="37"/>
  <c r="DF152" i="36"/>
  <c r="EF152" i="36"/>
  <c r="CH191" i="37"/>
  <c r="DF145" i="36"/>
  <c r="EF145" i="36"/>
  <c r="X22" i="37"/>
  <c r="GA148" i="36"/>
  <c r="AI200" i="37"/>
  <c r="G32" i="37"/>
  <c r="BH258" i="37"/>
  <c r="AI194" i="37"/>
  <c r="G21" i="37"/>
  <c r="CI132" i="37"/>
  <c r="BY259" i="37"/>
  <c r="BY232" i="37"/>
  <c r="BH237" i="37"/>
  <c r="BS261" i="37"/>
  <c r="X14" i="37"/>
  <c r="GA140" i="36"/>
  <c r="L202" i="37"/>
  <c r="AW285" i="36"/>
  <c r="BH247" i="37"/>
  <c r="BH238" i="37"/>
  <c r="BH230" i="37"/>
  <c r="I39" i="37"/>
  <c r="ER380" i="36"/>
  <c r="BY231" i="37"/>
  <c r="BY247" i="37"/>
  <c r="BY252" i="37"/>
  <c r="G30" i="37"/>
  <c r="BL217" i="37"/>
  <c r="BS262" i="37"/>
  <c r="X33" i="37"/>
  <c r="GA159" i="36"/>
  <c r="X16" i="37"/>
  <c r="GA142" i="36"/>
  <c r="AI204" i="37"/>
  <c r="AI205" i="37"/>
  <c r="L215" i="37"/>
  <c r="AW298" i="36"/>
  <c r="CA247" i="37"/>
  <c r="I27" i="37"/>
  <c r="ER368" i="36"/>
  <c r="CH209" i="37"/>
  <c r="DF163" i="36"/>
  <c r="EF163" i="36"/>
  <c r="AE90" i="37"/>
  <c r="AE91" i="37" s="1"/>
  <c r="BS246" i="37"/>
  <c r="BS229" i="37"/>
  <c r="X34" i="37"/>
  <c r="GA160" i="36"/>
  <c r="X17" i="37"/>
  <c r="GA143" i="36"/>
  <c r="L193" i="37"/>
  <c r="AW276" i="36"/>
  <c r="BY244" i="37"/>
  <c r="CA232" i="37"/>
  <c r="I30" i="37"/>
  <c r="ER371" i="36"/>
  <c r="I38" i="37"/>
  <c r="ER379" i="36"/>
  <c r="G19" i="37"/>
  <c r="X42" i="37"/>
  <c r="GA168" i="36"/>
  <c r="Q46" i="37"/>
  <c r="FG172" i="36"/>
  <c r="V90" i="37"/>
  <c r="V91" i="37" s="1"/>
  <c r="CA255" i="37"/>
  <c r="L188" i="37"/>
  <c r="AW271" i="36"/>
  <c r="L46" i="37"/>
  <c r="GA172" i="36"/>
  <c r="BH253" i="37"/>
  <c r="BH243" i="37"/>
  <c r="BH234" i="37"/>
  <c r="BS243" i="37"/>
  <c r="I29" i="37"/>
  <c r="ER370" i="36"/>
  <c r="CA248" i="37"/>
  <c r="CA234" i="37"/>
  <c r="AI187" i="37"/>
  <c r="CH199" i="37"/>
  <c r="DF153" i="36"/>
  <c r="EF153" i="36"/>
  <c r="BY245" i="37"/>
  <c r="AI211" i="37"/>
  <c r="L209" i="37"/>
  <c r="AW292" i="36"/>
  <c r="G43" i="37"/>
  <c r="CH190" i="37"/>
  <c r="DF144" i="36"/>
  <c r="EF144" i="36"/>
  <c r="CA259" i="37"/>
  <c r="X37" i="37"/>
  <c r="GA163" i="36"/>
  <c r="CA252" i="37"/>
  <c r="AI217" i="37"/>
  <c r="CH202" i="37"/>
  <c r="DF156" i="36"/>
  <c r="EF156" i="36"/>
  <c r="EX90" i="37"/>
  <c r="DI90" i="37"/>
  <c r="FY133" i="37"/>
  <c r="CB133" i="37"/>
  <c r="FC133" i="37"/>
  <c r="AW133" i="37"/>
  <c r="CU133" i="37"/>
  <c r="EZ90" i="37"/>
  <c r="FK133" i="37"/>
  <c r="KO133" i="37"/>
  <c r="BV216" i="36"/>
  <c r="FL90" i="37"/>
  <c r="T133" i="37"/>
  <c r="G176" i="37"/>
  <c r="BN133" i="37"/>
  <c r="CB90" i="37"/>
  <c r="R90" i="37"/>
  <c r="S90" i="37"/>
  <c r="FI133" i="37"/>
  <c r="EV90" i="37"/>
  <c r="FN90" i="37"/>
  <c r="CA231" i="37"/>
  <c r="BS252" i="37"/>
  <c r="BS233" i="37"/>
  <c r="X30" i="37"/>
  <c r="GA156" i="36"/>
  <c r="BS245" i="37"/>
  <c r="BH255" i="37"/>
  <c r="BH245" i="37"/>
  <c r="BH236" i="37"/>
  <c r="I43" i="37"/>
  <c r="ER384" i="36"/>
  <c r="BY229" i="37"/>
  <c r="CH193" i="37"/>
  <c r="DF147" i="36"/>
  <c r="EF147" i="36"/>
  <c r="BY236" i="37"/>
  <c r="AI206" i="37"/>
  <c r="AI212" i="37"/>
  <c r="G29" i="37"/>
  <c r="G39" i="37"/>
  <c r="AI215" i="37"/>
  <c r="BH261" i="37"/>
  <c r="BY257" i="37"/>
  <c r="I41" i="37"/>
  <c r="ER382" i="36"/>
  <c r="CA237" i="37"/>
  <c r="G38" i="37"/>
  <c r="C219" i="37"/>
  <c r="L198" i="37"/>
  <c r="AW281" i="36"/>
  <c r="G17" i="37"/>
  <c r="BH254" i="37"/>
  <c r="BH244" i="37"/>
  <c r="BH235" i="37"/>
  <c r="CA258" i="37"/>
  <c r="BS247" i="37"/>
  <c r="BS230" i="37"/>
  <c r="X46" i="37"/>
  <c r="X31" i="37"/>
  <c r="GA157" i="36"/>
  <c r="BY255" i="37"/>
  <c r="BY253" i="37"/>
  <c r="CA260" i="37"/>
  <c r="CH187" i="37"/>
  <c r="DF141" i="36"/>
  <c r="EF141" i="36"/>
  <c r="CH211" i="37"/>
  <c r="DF165" i="36"/>
  <c r="EF165" i="36"/>
  <c r="CH186" i="37"/>
  <c r="DF140" i="36"/>
  <c r="EF140" i="36"/>
  <c r="G41" i="37"/>
  <c r="CH215" i="37"/>
  <c r="DF169" i="36"/>
  <c r="EF169" i="36"/>
  <c r="BY256" i="37"/>
  <c r="AI186" i="37"/>
  <c r="AO132" i="37"/>
  <c r="CM344" i="36"/>
  <c r="CH214" i="37"/>
  <c r="DF168" i="36"/>
  <c r="EF168" i="36"/>
  <c r="BS241" i="37"/>
  <c r="I33" i="37"/>
  <c r="ER374" i="36"/>
  <c r="CA257" i="37"/>
  <c r="CH200" i="37"/>
  <c r="DF154" i="36"/>
  <c r="EF154" i="36"/>
  <c r="CA261" i="37"/>
  <c r="BS259" i="37"/>
  <c r="CH210" i="37"/>
  <c r="DF164" i="36"/>
  <c r="EF164" i="36"/>
  <c r="G31" i="37"/>
  <c r="AI203" i="37"/>
  <c r="AI214" i="37"/>
  <c r="L212" i="37"/>
  <c r="AW295" i="36"/>
  <c r="BH233" i="37"/>
  <c r="L205" i="37"/>
  <c r="AW288" i="36"/>
  <c r="BY237" i="37"/>
  <c r="L217" i="37"/>
  <c r="AW300" i="36"/>
  <c r="I23" i="37"/>
  <c r="ER364" i="36"/>
  <c r="CA244" i="37"/>
  <c r="G18" i="37"/>
  <c r="I26" i="37"/>
  <c r="ER367" i="36"/>
  <c r="BS248" i="37"/>
  <c r="BS235" i="37"/>
  <c r="AI213" i="37"/>
  <c r="BY258" i="37"/>
  <c r="L191" i="37"/>
  <c r="AW274" i="36"/>
  <c r="G34" i="37"/>
  <c r="G26" i="37"/>
  <c r="I34" i="37"/>
  <c r="ER375" i="36"/>
  <c r="BY246" i="37"/>
  <c r="X39" i="37"/>
  <c r="GA165" i="36"/>
  <c r="X20" i="37"/>
  <c r="GA146" i="36"/>
  <c r="CH205" i="37"/>
  <c r="DF159" i="36"/>
  <c r="EF159" i="36"/>
  <c r="G25" i="37"/>
  <c r="L194" i="37"/>
  <c r="AW277" i="36"/>
  <c r="X28" i="37"/>
  <c r="GA154" i="36"/>
  <c r="CH216" i="37"/>
  <c r="DF170" i="36"/>
  <c r="EF170" i="36"/>
  <c r="BY238" i="37"/>
  <c r="G15" i="37"/>
  <c r="KS132" i="37"/>
  <c r="AT89" i="37"/>
  <c r="CY133" i="37"/>
  <c r="BZ133" i="37"/>
  <c r="CF133" i="37"/>
  <c r="GV259" i="36"/>
  <c r="EU133" i="37"/>
  <c r="FM90" i="37"/>
  <c r="EW133" i="37"/>
  <c r="CD133" i="37"/>
  <c r="FO90" i="37"/>
  <c r="CD90" i="37"/>
  <c r="FE90" i="37"/>
  <c r="FU133" i="37"/>
  <c r="B176" i="37"/>
  <c r="AY173" i="36"/>
  <c r="EU90" i="37"/>
  <c r="AS90" i="37"/>
  <c r="KL44" i="36"/>
  <c r="BA133" i="37"/>
  <c r="GL259" i="36"/>
  <c r="CJ90" i="37"/>
  <c r="FA90" i="37"/>
  <c r="CH90" i="37"/>
  <c r="BX431" i="36"/>
  <c r="BY241" i="37"/>
  <c r="L210" i="37"/>
  <c r="AW293" i="36"/>
  <c r="G23" i="37"/>
  <c r="BY235" i="37"/>
  <c r="I15" i="37"/>
  <c r="ER356" i="36"/>
  <c r="CA233" i="37"/>
  <c r="G22" i="37"/>
  <c r="BY249" i="37"/>
  <c r="BS240" i="37"/>
  <c r="X32" i="37"/>
  <c r="GA158" i="36"/>
  <c r="I18" i="37"/>
  <c r="ER359" i="36"/>
  <c r="X38" i="37"/>
  <c r="GA164" i="36"/>
  <c r="L216" i="37"/>
  <c r="AW299" i="36"/>
  <c r="CA246" i="37"/>
  <c r="BI132" i="37"/>
  <c r="CJ133" i="37"/>
  <c r="CJ134" i="37" s="1"/>
  <c r="BH252" i="37"/>
  <c r="BH229" i="37"/>
  <c r="I28" i="37"/>
  <c r="ER369" i="36"/>
  <c r="L213" i="37"/>
  <c r="AW296" i="36"/>
  <c r="G37" i="37"/>
  <c r="I20" i="37"/>
  <c r="ER361" i="36"/>
  <c r="X15" i="37"/>
  <c r="GA141" i="36"/>
  <c r="AI191" i="37"/>
  <c r="BS244" i="37"/>
  <c r="AI209" i="37"/>
  <c r="L206" i="37"/>
  <c r="AW289" i="36"/>
  <c r="G33" i="37"/>
  <c r="X43" i="37"/>
  <c r="GA169" i="36"/>
  <c r="X25" i="37"/>
  <c r="GA151" i="36"/>
  <c r="L195" i="37"/>
  <c r="AW278" i="36"/>
  <c r="AI192" i="37"/>
  <c r="G40" i="37"/>
  <c r="BH262" i="37"/>
  <c r="CH201" i="37"/>
  <c r="DF155" i="36"/>
  <c r="EF155" i="36"/>
  <c r="J45" i="37"/>
  <c r="CC429" i="36"/>
  <c r="I42" i="37"/>
  <c r="ER383" i="36"/>
  <c r="L190" i="37"/>
  <c r="AW273" i="36"/>
  <c r="X18" i="37"/>
  <c r="GA144" i="36"/>
  <c r="CA240" i="37"/>
  <c r="D218" i="37"/>
  <c r="DH89" i="37"/>
  <c r="AB89" i="37"/>
  <c r="BH132" i="37"/>
  <c r="B218" i="37"/>
  <c r="M47" i="37"/>
  <c r="M48" i="37" s="1"/>
  <c r="AI210" i="37"/>
  <c r="BS256" i="37"/>
  <c r="BS237" i="37"/>
  <c r="X44" i="37"/>
  <c r="GA170" i="36"/>
  <c r="X26" i="37"/>
  <c r="GA152" i="36"/>
  <c r="CA242" i="37"/>
  <c r="AI219" i="37"/>
  <c r="CH206" i="37"/>
  <c r="DF160" i="36"/>
  <c r="EF160" i="36"/>
  <c r="CH188" i="37"/>
  <c r="DF142" i="36"/>
  <c r="EF142" i="36"/>
  <c r="AI195" i="37"/>
  <c r="L204" i="37"/>
  <c r="AW287" i="36"/>
  <c r="CA236" i="37"/>
  <c r="BH260" i="37"/>
  <c r="CH192" i="37"/>
  <c r="DF146" i="36"/>
  <c r="EF146" i="36"/>
  <c r="BY242" i="37"/>
  <c r="L186" i="37"/>
  <c r="AW269" i="36"/>
  <c r="AI189" i="37"/>
  <c r="G27" i="37"/>
  <c r="AP132" i="37"/>
  <c r="L218" i="37"/>
  <c r="AW301" i="36"/>
  <c r="BJ218" i="37"/>
  <c r="DY430" i="36"/>
  <c r="BS260" i="37"/>
  <c r="BH248" i="37"/>
  <c r="BH240" i="37"/>
  <c r="BH231" i="37"/>
  <c r="AI193" i="37"/>
  <c r="BS253" i="37"/>
  <c r="BS234" i="37"/>
  <c r="BY240" i="37"/>
  <c r="I14" i="37"/>
  <c r="ER355" i="36"/>
  <c r="AI201" i="37"/>
  <c r="CA238" i="37"/>
  <c r="L187" i="37"/>
  <c r="AW270" i="36"/>
  <c r="CA230" i="37"/>
  <c r="P45" i="37"/>
  <c r="EV171" i="36"/>
  <c r="I21" i="37"/>
  <c r="ER362" i="36"/>
  <c r="BH246" i="37"/>
  <c r="L203" i="37"/>
  <c r="AW286" i="36"/>
  <c r="BY233" i="37"/>
  <c r="CA256" i="37"/>
  <c r="CA249" i="37"/>
  <c r="BY234" i="37"/>
  <c r="G44" i="37"/>
  <c r="CH195" i="37"/>
  <c r="DF149" i="36"/>
  <c r="EF149" i="36"/>
  <c r="L199" i="37"/>
  <c r="AW282" i="36"/>
  <c r="I22" i="37"/>
  <c r="ER363" i="36"/>
  <c r="CA245" i="37"/>
  <c r="BQ218" i="37"/>
  <c r="BG301" i="36"/>
  <c r="DJ430" i="36"/>
  <c r="DM90" i="37"/>
  <c r="DM91" i="37" s="1"/>
  <c r="BS219" i="37"/>
  <c r="BS220" i="37" s="1"/>
  <c r="L302" i="36"/>
  <c r="EA173" i="36"/>
  <c r="DF90" i="37"/>
  <c r="DL44" i="36"/>
  <c r="FF90" i="37"/>
  <c r="I176" i="37"/>
  <c r="EY133" i="37"/>
  <c r="X133" i="37"/>
  <c r="AI176" i="37"/>
  <c r="BZ173" i="36"/>
  <c r="FB90" i="37"/>
  <c r="BA90" i="37"/>
  <c r="AU133" i="37"/>
  <c r="GQ259" i="36"/>
  <c r="FC90" i="37"/>
  <c r="D176" i="37"/>
  <c r="FW133" i="37"/>
  <c r="DG90" i="37"/>
  <c r="BP133" i="37"/>
  <c r="FM133" i="37"/>
  <c r="AY133" i="37"/>
  <c r="R176" i="37"/>
  <c r="R177" i="37" s="1"/>
  <c r="R178" i="37" s="1"/>
  <c r="V133" i="37"/>
  <c r="T176" i="37"/>
  <c r="FD90" i="37"/>
  <c r="I44" i="37"/>
  <c r="ER385" i="36"/>
  <c r="AI202" i="37"/>
  <c r="BS242" i="37"/>
  <c r="X40" i="37"/>
  <c r="GA166" i="36"/>
  <c r="X21" i="37"/>
  <c r="GA147" i="36"/>
  <c r="BS255" i="37"/>
  <c r="BS236" i="37"/>
  <c r="I25" i="37"/>
  <c r="ER366" i="36"/>
  <c r="L201" i="37"/>
  <c r="AW284" i="36"/>
  <c r="I37" i="37"/>
  <c r="ER378" i="36"/>
  <c r="G28" i="37"/>
  <c r="I40" i="37"/>
  <c r="ER381" i="36"/>
  <c r="L211" i="37"/>
  <c r="AW294" i="36"/>
  <c r="L214" i="37"/>
  <c r="AW297" i="36"/>
  <c r="I19" i="37"/>
  <c r="ER360" i="36"/>
  <c r="L192" i="37"/>
  <c r="AW275" i="36"/>
  <c r="F260" i="37"/>
  <c r="X23" i="37"/>
  <c r="GA149" i="36"/>
  <c r="CH194" i="37"/>
  <c r="DF148" i="36"/>
  <c r="EF148" i="36"/>
  <c r="X45" i="37"/>
  <c r="CH189" i="37"/>
  <c r="DF143" i="36"/>
  <c r="EF143" i="36"/>
  <c r="BS257" i="37"/>
  <c r="BS238" i="37"/>
  <c r="BY248" i="37"/>
  <c r="AI218" i="37"/>
  <c r="CA243" i="37"/>
  <c r="CH213" i="37"/>
  <c r="DF167" i="36"/>
  <c r="EF167" i="36"/>
  <c r="CH217" i="37"/>
  <c r="DF171" i="36"/>
  <c r="EF171" i="36"/>
  <c r="X19" i="37"/>
  <c r="GA145" i="36"/>
  <c r="CA253" i="37"/>
  <c r="L200" i="37"/>
  <c r="AW283" i="36"/>
  <c r="CH204" i="37"/>
  <c r="DF158" i="36"/>
  <c r="EF158" i="36"/>
  <c r="X41" i="37"/>
  <c r="GA167" i="36"/>
  <c r="L45" i="37"/>
  <c r="AZ257" i="36"/>
  <c r="GA171" i="36"/>
  <c r="CH203" i="37"/>
  <c r="DF157" i="36"/>
  <c r="EF157" i="36"/>
  <c r="L189" i="37"/>
  <c r="AW272" i="36"/>
  <c r="FX90" i="37"/>
  <c r="FX91" i="37" s="1"/>
  <c r="BS231" i="37"/>
  <c r="G42" i="37"/>
  <c r="BS249" i="37"/>
  <c r="BS232" i="37"/>
  <c r="BH249" i="37"/>
  <c r="BH241" i="37"/>
  <c r="BH232" i="37"/>
  <c r="I16" i="37"/>
  <c r="ER357" i="36"/>
  <c r="I32" i="37"/>
  <c r="ER373" i="36"/>
  <c r="CH212" i="37"/>
  <c r="DF166" i="36"/>
  <c r="EF166" i="36"/>
  <c r="BS258" i="37"/>
  <c r="I31" i="37"/>
  <c r="ER372" i="36"/>
  <c r="CA254" i="37"/>
  <c r="AI216" i="37"/>
  <c r="BS254" i="37"/>
  <c r="AI199" i="37"/>
  <c r="AI190" i="37"/>
  <c r="CA235" i="37"/>
  <c r="CA262" i="37"/>
  <c r="AI197" i="37"/>
  <c r="AI207" i="37" s="1"/>
  <c r="BH256" i="37"/>
  <c r="BH242" i="37"/>
  <c r="J46" i="37"/>
  <c r="CC430" i="36"/>
  <c r="BY230" i="37"/>
  <c r="CA241" i="37"/>
  <c r="G14" i="37"/>
  <c r="X29" i="37"/>
  <c r="GA155" i="36"/>
  <c r="X27" i="37"/>
  <c r="GA153" i="36"/>
  <c r="CH197" i="37"/>
  <c r="CH207" i="37" s="1"/>
  <c r="DF151" i="36"/>
  <c r="EF151" i="36"/>
  <c r="G20" i="37"/>
  <c r="BH257" i="37"/>
  <c r="X47" i="37"/>
  <c r="L197" i="37"/>
  <c r="AW280" i="36"/>
  <c r="G218" i="37"/>
  <c r="FX79" i="37"/>
  <c r="N49" i="37"/>
  <c r="CF135" i="37"/>
  <c r="AP122" i="37"/>
  <c r="M49" i="37"/>
  <c r="AD221" i="37"/>
  <c r="CJ122" i="37"/>
  <c r="CJ135" i="37" s="1"/>
  <c r="IC122" i="37"/>
  <c r="IC135" i="37" s="1"/>
  <c r="O36" i="37"/>
  <c r="O49" i="37" s="1"/>
  <c r="DF92" i="37"/>
  <c r="BU264" i="37"/>
  <c r="M208" i="37"/>
  <c r="M221" i="37" s="1"/>
  <c r="Z208" i="37"/>
  <c r="Z221" i="37" s="1"/>
  <c r="Q36" i="37"/>
  <c r="DB208" i="37"/>
  <c r="DB221" i="37" s="1"/>
  <c r="AY208" i="37"/>
  <c r="AY221" i="37" s="1"/>
  <c r="CB251" i="37"/>
  <c r="CB264" i="37" s="1"/>
  <c r="JR135" i="37"/>
  <c r="AO122" i="37"/>
  <c r="BR135" i="37"/>
  <c r="FE92" i="37"/>
  <c r="W220" i="37"/>
  <c r="IB134" i="37"/>
  <c r="F239" i="37"/>
  <c r="AF207" i="37"/>
  <c r="DG91" i="37"/>
  <c r="DG92" i="37" s="1"/>
  <c r="S91" i="37"/>
  <c r="S92" i="37" s="1"/>
  <c r="CU134" i="37"/>
  <c r="CU135" i="37" s="1"/>
  <c r="B263" i="37"/>
  <c r="Q220" i="37"/>
  <c r="AQ239" i="37"/>
  <c r="AQ250" i="37"/>
  <c r="W196" i="37"/>
  <c r="W208" i="37" s="1"/>
  <c r="W221" i="37" s="1"/>
  <c r="C196" i="37"/>
  <c r="EY91" i="37"/>
  <c r="EY92" i="37" s="1"/>
  <c r="FK134" i="37"/>
  <c r="EX91" i="37"/>
  <c r="DI91" i="37"/>
  <c r="AZ91" i="37"/>
  <c r="AZ92" i="37" s="1"/>
  <c r="BL196" i="37"/>
  <c r="BL208" i="37" s="1"/>
  <c r="E196" i="37"/>
  <c r="V207" i="37"/>
  <c r="CJ91" i="37"/>
  <c r="CJ92" i="37" s="1"/>
  <c r="AY134" i="37"/>
  <c r="AY135" i="37" s="1"/>
  <c r="T177" i="37"/>
  <c r="AU250" i="37"/>
  <c r="L35" i="37"/>
  <c r="BN207" i="37"/>
  <c r="F250" i="37"/>
  <c r="AF196" i="37"/>
  <c r="AF208" i="37" s="1"/>
  <c r="R207" i="37"/>
  <c r="CQ134" i="37"/>
  <c r="FL91" i="37"/>
  <c r="FC91" i="37"/>
  <c r="FC92" i="37" s="1"/>
  <c r="G177" i="37"/>
  <c r="G178" i="37" s="1"/>
  <c r="B177" i="37"/>
  <c r="B178" i="37" s="1"/>
  <c r="ES134" i="37"/>
  <c r="ES135" i="37" s="1"/>
  <c r="R134" i="37"/>
  <c r="R135" i="37" s="1"/>
  <c r="D177" i="37"/>
  <c r="T178" i="37"/>
  <c r="BN135" i="37"/>
  <c r="CZ221" i="37"/>
  <c r="DE92" i="37"/>
  <c r="BC135" i="37"/>
  <c r="KW122" i="37"/>
  <c r="KW135" i="37" s="1"/>
  <c r="BI208" i="37"/>
  <c r="BI221" i="37" s="1"/>
  <c r="S208" i="37"/>
  <c r="S221" i="37" s="1"/>
  <c r="Z239" i="37"/>
  <c r="Z251" i="37" s="1"/>
  <c r="Z264" i="37" s="1"/>
  <c r="BL207" i="37"/>
  <c r="EO134" i="37"/>
  <c r="EO135" i="37" s="1"/>
  <c r="CB134" i="37"/>
  <c r="CB135" i="37" s="1"/>
  <c r="CD91" i="37"/>
  <c r="CD92" i="37" s="1"/>
  <c r="FC134" i="37"/>
  <c r="EV91" i="37"/>
  <c r="BP239" i="37"/>
  <c r="BP251" i="37" s="1"/>
  <c r="BP264" i="37" s="1"/>
  <c r="DP207" i="37"/>
  <c r="B250" i="37"/>
  <c r="AU239" i="37"/>
  <c r="AU251" i="37" s="1"/>
  <c r="FM91" i="37"/>
  <c r="FM92" i="37" s="1"/>
  <c r="AS134" i="37"/>
  <c r="AS135" i="37" s="1"/>
  <c r="FF91" i="37"/>
  <c r="FF92" i="37" s="1"/>
  <c r="EQ134" i="37"/>
  <c r="EQ135" i="37" s="1"/>
  <c r="T134" i="37"/>
  <c r="T135" i="37" s="1"/>
  <c r="BN134" i="37"/>
  <c r="R91" i="37"/>
  <c r="R92" i="37" s="1"/>
  <c r="B196" i="37"/>
  <c r="B208" i="37" s="1"/>
  <c r="BT239" i="37"/>
  <c r="BT251" i="37" s="1"/>
  <c r="U220" i="37"/>
  <c r="Q207" i="37"/>
  <c r="IE134" i="37"/>
  <c r="CF91" i="37"/>
  <c r="CF92" i="37" s="1"/>
  <c r="X134" i="37"/>
  <c r="X135" i="37" s="1"/>
  <c r="EW91" i="37"/>
  <c r="EW92" i="37" s="1"/>
  <c r="KQ134" i="37"/>
  <c r="CO134" i="37"/>
  <c r="CO135" i="37" s="1"/>
  <c r="EZ91" i="37"/>
  <c r="EZ92" i="37" s="1"/>
  <c r="II121" i="37"/>
  <c r="B239" i="37"/>
  <c r="B251" i="37" s="1"/>
  <c r="B264" i="37" s="1"/>
  <c r="P24" i="37"/>
  <c r="P36" i="37" s="1"/>
  <c r="R220" i="37"/>
  <c r="BP263" i="37"/>
  <c r="Z263" i="37"/>
  <c r="E207" i="37"/>
  <c r="EU134" i="37"/>
  <c r="EU135" i="37" s="1"/>
  <c r="EW134" i="37"/>
  <c r="FO91" i="37"/>
  <c r="FO92" i="37" s="1"/>
  <c r="BA91" i="37"/>
  <c r="BA92" i="37" s="1"/>
  <c r="FY134" i="37"/>
  <c r="FY135" i="37" s="1"/>
  <c r="DJ91" i="37"/>
  <c r="DJ92" i="37" s="1"/>
  <c r="EU91" i="37"/>
  <c r="EU92" i="37" s="1"/>
  <c r="BZ134" i="37"/>
  <c r="BZ135" i="37" s="1"/>
  <c r="FL92" i="37"/>
  <c r="AE92" i="37"/>
  <c r="L264" i="37"/>
  <c r="BI92" i="37"/>
  <c r="DM92" i="37"/>
  <c r="H221" i="37"/>
  <c r="EV92" i="37"/>
  <c r="EW135" i="37"/>
  <c r="LB135" i="37"/>
  <c r="KS122" i="37"/>
  <c r="DQ79" i="37"/>
  <c r="DQ92" i="37" s="1"/>
  <c r="X208" i="37"/>
  <c r="X221" i="37" s="1"/>
  <c r="DI92" i="37"/>
  <c r="FK135" i="37"/>
  <c r="CQ135" i="37"/>
  <c r="D178" i="37"/>
  <c r="IA122" i="37"/>
  <c r="IA135" i="37" s="1"/>
  <c r="V79" i="37"/>
  <c r="V92" i="37" s="1"/>
  <c r="BL79" i="37"/>
  <c r="BL92" i="37" s="1"/>
  <c r="H251" i="37"/>
  <c r="H264" i="37" s="1"/>
  <c r="FM135" i="37"/>
  <c r="BJ135" i="37"/>
  <c r="BT263" i="37"/>
  <c r="L24" i="37"/>
  <c r="L36" i="37" s="1"/>
  <c r="DP208" i="37"/>
  <c r="Q196" i="37"/>
  <c r="BC134" i="37"/>
  <c r="FA91" i="37"/>
  <c r="FA92" i="37" s="1"/>
  <c r="AW134" i="37"/>
  <c r="AW135" i="37" s="1"/>
  <c r="FN91" i="37"/>
  <c r="BN196" i="37"/>
  <c r="BN208" i="37" s="1"/>
  <c r="AU263" i="37"/>
  <c r="V196" i="37"/>
  <c r="V208" i="37" s="1"/>
  <c r="W207" i="37"/>
  <c r="IE110" i="37"/>
  <c r="IE122" i="37" s="1"/>
  <c r="IE135" i="37" s="1"/>
  <c r="AU134" i="37"/>
  <c r="AU135" i="37" s="1"/>
  <c r="FU134" i="37"/>
  <c r="FU135" i="37" s="1"/>
  <c r="FG134" i="37"/>
  <c r="FG135" i="37" s="1"/>
  <c r="CB91" i="37"/>
  <c r="CB92" i="37" s="1"/>
  <c r="IB121" i="37"/>
  <c r="IB122" i="37" s="1"/>
  <c r="IB135" i="37" s="1"/>
  <c r="E220" i="37"/>
  <c r="IE121" i="37"/>
  <c r="I177" i="37"/>
  <c r="BP134" i="37"/>
  <c r="BP135" i="37" s="1"/>
  <c r="FE91" i="37"/>
  <c r="AW91" i="37"/>
  <c r="AW92" i="37" s="1"/>
  <c r="II134" i="37"/>
  <c r="AF220" i="37"/>
  <c r="P35" i="37"/>
  <c r="CD134" i="37"/>
  <c r="CD135" i="37" s="1"/>
  <c r="KO134" i="37"/>
  <c r="KO135" i="37" s="1"/>
  <c r="CW134" i="37"/>
  <c r="CW135" i="37" s="1"/>
  <c r="AS91" i="37"/>
  <c r="AS92" i="37" s="1"/>
  <c r="KQ135" i="37"/>
  <c r="FC135" i="37"/>
  <c r="FN92" i="37"/>
  <c r="BS221" i="37"/>
  <c r="I178" i="37"/>
  <c r="EX92" i="37"/>
  <c r="AB251" i="37"/>
  <c r="AB264" i="37" s="1"/>
  <c r="IH122" i="37"/>
  <c r="IH135" i="37" s="1"/>
  <c r="D79" i="37"/>
  <c r="D92" i="37" s="1"/>
  <c r="CX208" i="37"/>
  <c r="CX221" i="37" s="1"/>
  <c r="II122" i="37"/>
  <c r="II135" i="37" s="1"/>
  <c r="U207" i="37"/>
  <c r="CF134" i="37"/>
  <c r="BR134" i="37"/>
  <c r="EY134" i="37"/>
  <c r="EY135" i="37" s="1"/>
  <c r="FK91" i="37"/>
  <c r="FK92" i="37" s="1"/>
  <c r="V134" i="37"/>
  <c r="V135" i="37" s="1"/>
  <c r="BI263" i="37"/>
  <c r="BI239" i="37"/>
  <c r="V220" i="37"/>
  <c r="AQ263" i="37"/>
  <c r="BP250" i="37"/>
  <c r="C207" i="37"/>
  <c r="D196" i="37"/>
  <c r="Z250" i="37"/>
  <c r="AI177" i="37"/>
  <c r="AI178" i="37" s="1"/>
  <c r="DF91" i="37"/>
  <c r="BJ134" i="37"/>
  <c r="Y91" i="37"/>
  <c r="Y92" i="37" s="1"/>
  <c r="BX134" i="37"/>
  <c r="BX135" i="37" s="1"/>
  <c r="BE134" i="37"/>
  <c r="BE135" i="37" s="1"/>
  <c r="GA134" i="37"/>
  <c r="GA135" i="37" s="1"/>
  <c r="R196" i="37"/>
  <c r="R208" i="37" s="1"/>
  <c r="R221" i="37" s="1"/>
  <c r="BA134" i="37"/>
  <c r="BA135" i="37" s="1"/>
  <c r="FW134" i="37"/>
  <c r="FW135" i="37" s="1"/>
  <c r="FM134" i="37"/>
  <c r="CS134" i="37"/>
  <c r="CS135" i="37" s="1"/>
  <c r="FI134" i="37"/>
  <c r="FI135" i="37" s="1"/>
  <c r="FS134" i="37"/>
  <c r="FS135" i="37" s="1"/>
  <c r="CH91" i="37"/>
  <c r="CH92" i="37" s="1"/>
  <c r="BZ91" i="37"/>
  <c r="BZ92" i="37" s="1"/>
  <c r="BI250" i="37"/>
  <c r="J24" i="37"/>
  <c r="J36" i="37" s="1"/>
  <c r="C220" i="37"/>
  <c r="D207" i="37"/>
  <c r="U196" i="37"/>
  <c r="U208" i="37" s="1"/>
  <c r="U221" i="37" s="1"/>
  <c r="FQ91" i="37"/>
  <c r="FQ92" i="37" s="1"/>
  <c r="CY134" i="37"/>
  <c r="CY135" i="37" s="1"/>
  <c r="FB91" i="37"/>
  <c r="FB92" i="37" s="1"/>
  <c r="BF134" i="37"/>
  <c r="BF135" i="37" s="1"/>
  <c r="BL134" i="37"/>
  <c r="BL135" i="37" s="1"/>
  <c r="FD91" i="37"/>
  <c r="FD92" i="37" s="1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HH259" i="36"/>
  <c r="EC152" i="36"/>
  <c r="EO380" i="36"/>
  <c r="FX159" i="36"/>
  <c r="EC163" i="36"/>
  <c r="FD172" i="36"/>
  <c r="AT271" i="36"/>
  <c r="FX157" i="36"/>
  <c r="DC165" i="36"/>
  <c r="EC140" i="36"/>
  <c r="EC169" i="36"/>
  <c r="CJ344" i="36"/>
  <c r="AT295" i="36"/>
  <c r="EO364" i="36"/>
  <c r="EO367" i="36"/>
  <c r="KI44" i="36"/>
  <c r="EO369" i="36"/>
  <c r="AT289" i="36"/>
  <c r="DC155" i="36"/>
  <c r="FX152" i="36"/>
  <c r="DC160" i="36"/>
  <c r="EC142" i="36"/>
  <c r="EC146" i="36"/>
  <c r="AT301" i="36"/>
  <c r="AT282" i="36"/>
  <c r="DI44" i="36"/>
  <c r="EO381" i="36"/>
  <c r="AT297" i="36"/>
  <c r="AT275" i="36"/>
  <c r="DC171" i="36"/>
  <c r="DC158" i="36"/>
  <c r="FX153" i="36"/>
  <c r="NC44" i="36"/>
  <c r="CQ431" i="36"/>
  <c r="GX259" i="36"/>
  <c r="FX148" i="36"/>
  <c r="FX140" i="36"/>
  <c r="EO368" i="36"/>
  <c r="FX160" i="36"/>
  <c r="AT276" i="36"/>
  <c r="EO371" i="36"/>
  <c r="EO370" i="36"/>
  <c r="FX156" i="36"/>
  <c r="EO382" i="36"/>
  <c r="DC141" i="36"/>
  <c r="EC165" i="36"/>
  <c r="DC154" i="36"/>
  <c r="FX165" i="36"/>
  <c r="DC159" i="36"/>
  <c r="AT277" i="36"/>
  <c r="DC170" i="36"/>
  <c r="AV173" i="36"/>
  <c r="AT293" i="36"/>
  <c r="EO356" i="36"/>
  <c r="EO359" i="36"/>
  <c r="AT299" i="36"/>
  <c r="EO361" i="36"/>
  <c r="FX151" i="36"/>
  <c r="EC155" i="36"/>
  <c r="EO383" i="36"/>
  <c r="FX144" i="36"/>
  <c r="EC160" i="36"/>
  <c r="EO355" i="36"/>
  <c r="AT270" i="36"/>
  <c r="ES171" i="36"/>
  <c r="DC149" i="36"/>
  <c r="BD301" i="36"/>
  <c r="I302" i="36"/>
  <c r="FX147" i="36"/>
  <c r="EO366" i="36"/>
  <c r="EO378" i="36"/>
  <c r="DC148" i="36"/>
  <c r="DC143" i="36"/>
  <c r="DC167" i="36"/>
  <c r="EC171" i="36"/>
  <c r="EC158" i="36"/>
  <c r="AV257" i="36"/>
  <c r="EC157" i="36"/>
  <c r="EO357" i="36"/>
  <c r="DC166" i="36"/>
  <c r="EO372" i="36"/>
  <c r="BZ430" i="36"/>
  <c r="EO358" i="36"/>
  <c r="DC145" i="36"/>
  <c r="FX142" i="36"/>
  <c r="AT298" i="36"/>
  <c r="FX168" i="36"/>
  <c r="DC153" i="36"/>
  <c r="DC144" i="36"/>
  <c r="FX163" i="36"/>
  <c r="DC156" i="36"/>
  <c r="BS216" i="36"/>
  <c r="DC147" i="36"/>
  <c r="AT281" i="36"/>
  <c r="EC141" i="36"/>
  <c r="DC168" i="36"/>
  <c r="EO374" i="36"/>
  <c r="EC154" i="36"/>
  <c r="DC164" i="36"/>
  <c r="AT300" i="36"/>
  <c r="AT274" i="36"/>
  <c r="EO375" i="36"/>
  <c r="EC159" i="36"/>
  <c r="EC170" i="36"/>
  <c r="GS259" i="36"/>
  <c r="GI259" i="36"/>
  <c r="BU431" i="36"/>
  <c r="AT296" i="36"/>
  <c r="FX170" i="36"/>
  <c r="DV430" i="36"/>
  <c r="AT286" i="36"/>
  <c r="EC149" i="36"/>
  <c r="EO363" i="36"/>
  <c r="DG430" i="36"/>
  <c r="DX173" i="36"/>
  <c r="BW173" i="36"/>
  <c r="GN259" i="36"/>
  <c r="AT294" i="36"/>
  <c r="EO360" i="36"/>
  <c r="EC148" i="36"/>
  <c r="EC143" i="36"/>
  <c r="EC167" i="36"/>
  <c r="AT283" i="36"/>
  <c r="FX171" i="36"/>
  <c r="EC166" i="36"/>
  <c r="FX155" i="36"/>
  <c r="DC151" i="36"/>
  <c r="CG173" i="36"/>
  <c r="AD216" i="36"/>
  <c r="EA431" i="36"/>
  <c r="DC152" i="36"/>
  <c r="EC145" i="36"/>
  <c r="AT285" i="36"/>
  <c r="DC163" i="36"/>
  <c r="FX143" i="36"/>
  <c r="EO379" i="36"/>
  <c r="FX172" i="36"/>
  <c r="EC153" i="36"/>
  <c r="AT292" i="36"/>
  <c r="EC144" i="36"/>
  <c r="EC156" i="36"/>
  <c r="EO384" i="36"/>
  <c r="EC147" i="36"/>
  <c r="DC140" i="36"/>
  <c r="DC169" i="36"/>
  <c r="EC168" i="36"/>
  <c r="EC164" i="36"/>
  <c r="AT288" i="36"/>
  <c r="FX146" i="36"/>
  <c r="FX154" i="36"/>
  <c r="FX158" i="36"/>
  <c r="FX164" i="36"/>
  <c r="FX141" i="36"/>
  <c r="FX169" i="36"/>
  <c r="AT278" i="36"/>
  <c r="BZ429" i="36"/>
  <c r="AT273" i="36"/>
  <c r="DC142" i="36"/>
  <c r="AT287" i="36"/>
  <c r="DC146" i="36"/>
  <c r="AT269" i="36"/>
  <c r="EO362" i="36"/>
  <c r="EO385" i="36"/>
  <c r="FX166" i="36"/>
  <c r="AT284" i="36"/>
  <c r="FX149" i="36"/>
  <c r="FX145" i="36"/>
  <c r="FX167" i="36"/>
  <c r="AT272" i="36"/>
  <c r="EO373" i="36"/>
  <c r="EC151" i="36"/>
  <c r="DC157" i="36"/>
  <c r="AT280" i="36"/>
  <c r="DO197" i="37" l="1"/>
  <c r="Z31" i="37"/>
  <c r="FM372" i="36"/>
  <c r="W25" i="37"/>
  <c r="EK151" i="36"/>
  <c r="K32" i="37"/>
  <c r="AN373" i="36"/>
  <c r="DO189" i="37"/>
  <c r="E41" i="37"/>
  <c r="FY425" i="36"/>
  <c r="E19" i="37"/>
  <c r="FY403" i="36"/>
  <c r="E23" i="37"/>
  <c r="FY407" i="36"/>
  <c r="DO201" i="37"/>
  <c r="E40" i="37"/>
  <c r="FY424" i="36"/>
  <c r="K44" i="37"/>
  <c r="AN385" i="36"/>
  <c r="K21" i="37"/>
  <c r="AN362" i="36"/>
  <c r="DO186" i="37"/>
  <c r="Z20" i="37"/>
  <c r="FM361" i="36"/>
  <c r="DO204" i="37"/>
  <c r="Z16" i="37"/>
  <c r="FM357" i="36"/>
  <c r="DO190" i="37"/>
  <c r="I45" i="37"/>
  <c r="ER386" i="36"/>
  <c r="DO195" i="37"/>
  <c r="E43" i="37"/>
  <c r="FY427" i="36"/>
  <c r="E15" i="37"/>
  <c r="FY399" i="36"/>
  <c r="E38" i="37"/>
  <c r="FY422" i="36"/>
  <c r="E32" i="37"/>
  <c r="FY416" i="36"/>
  <c r="E28" i="37"/>
  <c r="FY412" i="36"/>
  <c r="E20" i="37"/>
  <c r="FY404" i="36"/>
  <c r="DO205" i="37"/>
  <c r="W38" i="37"/>
  <c r="EK164" i="36"/>
  <c r="W42" i="37"/>
  <c r="EK168" i="36"/>
  <c r="Z43" i="37"/>
  <c r="FM384" i="36"/>
  <c r="Z14" i="37"/>
  <c r="FM355" i="36"/>
  <c r="W21" i="37"/>
  <c r="EK147" i="36"/>
  <c r="K43" i="37"/>
  <c r="AN384" i="36"/>
  <c r="W30" i="37"/>
  <c r="EK156" i="36"/>
  <c r="W18" i="37"/>
  <c r="EK144" i="36"/>
  <c r="DO209" i="37"/>
  <c r="W27" i="37"/>
  <c r="EK153" i="36"/>
  <c r="E46" i="37"/>
  <c r="K38" i="37"/>
  <c r="AN379" i="36"/>
  <c r="E17" i="37"/>
  <c r="FY401" i="36"/>
  <c r="Z37" i="37"/>
  <c r="FM378" i="36"/>
  <c r="DO202" i="37"/>
  <c r="W19" i="37"/>
  <c r="EK145" i="36"/>
  <c r="Z26" i="37"/>
  <c r="FM367" i="36"/>
  <c r="BJ219" i="37"/>
  <c r="DY431" i="36"/>
  <c r="Q47" i="37"/>
  <c r="FG173" i="36"/>
  <c r="B219" i="37"/>
  <c r="B220" i="37" s="1"/>
  <c r="Z25" i="37"/>
  <c r="FM366" i="36"/>
  <c r="E29" i="37"/>
  <c r="FY413" i="36"/>
  <c r="W40" i="37"/>
  <c r="EK166" i="36"/>
  <c r="E45" i="37"/>
  <c r="FY429" i="36"/>
  <c r="DO200" i="37"/>
  <c r="W41" i="37"/>
  <c r="EK167" i="36"/>
  <c r="W17" i="37"/>
  <c r="EK143" i="36"/>
  <c r="W22" i="37"/>
  <c r="EK148" i="36"/>
  <c r="K19" i="37"/>
  <c r="AN360" i="36"/>
  <c r="DO211" i="37"/>
  <c r="AO133" i="37"/>
  <c r="CM345" i="36"/>
  <c r="D219" i="37"/>
  <c r="D220" i="37" s="1"/>
  <c r="L47" i="37"/>
  <c r="GA173" i="36"/>
  <c r="BN218" i="37"/>
  <c r="AL301" i="36"/>
  <c r="K22" i="37"/>
  <c r="AN363" i="36"/>
  <c r="W23" i="37"/>
  <c r="EK149" i="36"/>
  <c r="DO203" i="37"/>
  <c r="BL218" i="37"/>
  <c r="E44" i="37"/>
  <c r="FY428" i="36"/>
  <c r="DO213" i="37"/>
  <c r="L219" i="37"/>
  <c r="AW302" i="36"/>
  <c r="AP133" i="37"/>
  <c r="BI133" i="37"/>
  <c r="W44" i="37"/>
  <c r="EK170" i="36"/>
  <c r="W33" i="37"/>
  <c r="EK159" i="36"/>
  <c r="K34" i="37"/>
  <c r="AN375" i="36"/>
  <c r="DO191" i="37"/>
  <c r="DO217" i="37"/>
  <c r="Z38" i="37"/>
  <c r="FM379" i="36"/>
  <c r="W28" i="37"/>
  <c r="EK154" i="36"/>
  <c r="K33" i="37"/>
  <c r="AN374" i="36"/>
  <c r="Z42" i="37"/>
  <c r="FM383" i="36"/>
  <c r="W15" i="37"/>
  <c r="EK141" i="36"/>
  <c r="DO198" i="37"/>
  <c r="Z21" i="37"/>
  <c r="FM362" i="36"/>
  <c r="KS133" i="37"/>
  <c r="Z30" i="37"/>
  <c r="FM371" i="36"/>
  <c r="E37" i="37"/>
  <c r="FY421" i="36"/>
  <c r="Z18" i="37"/>
  <c r="FM359" i="36"/>
  <c r="Z27" i="37"/>
  <c r="FM368" i="36"/>
  <c r="E42" i="37"/>
  <c r="FY426" i="36"/>
  <c r="DO215" i="37"/>
  <c r="E16" i="37"/>
  <c r="FY400" i="36"/>
  <c r="Z19" i="37"/>
  <c r="FM360" i="36"/>
  <c r="K17" i="37"/>
  <c r="AN358" i="36"/>
  <c r="I46" i="37"/>
  <c r="K31" i="37"/>
  <c r="AN372" i="36"/>
  <c r="Z40" i="37"/>
  <c r="FM381" i="36"/>
  <c r="K16" i="37"/>
  <c r="AN357" i="36"/>
  <c r="W31" i="37"/>
  <c r="EK157" i="36"/>
  <c r="BY260" i="37"/>
  <c r="W32" i="37"/>
  <c r="EK158" i="36"/>
  <c r="W45" i="37"/>
  <c r="EK171" i="36"/>
  <c r="Z41" i="37"/>
  <c r="FM382" i="36"/>
  <c r="Z17" i="37"/>
  <c r="FM358" i="36"/>
  <c r="Z22" i="37"/>
  <c r="FM363" i="36"/>
  <c r="K37" i="37"/>
  <c r="AN378" i="36"/>
  <c r="K25" i="37"/>
  <c r="AN366" i="36"/>
  <c r="E21" i="37"/>
  <c r="FY405" i="36"/>
  <c r="J47" i="37"/>
  <c r="J48" i="37" s="1"/>
  <c r="J49" i="37" s="1"/>
  <c r="CC431" i="36"/>
  <c r="DP218" i="37"/>
  <c r="Z23" i="37"/>
  <c r="FM364" i="36"/>
  <c r="G45" i="37"/>
  <c r="DO187" i="37"/>
  <c r="K14" i="37"/>
  <c r="AN355" i="36"/>
  <c r="W34" i="37"/>
  <c r="EK160" i="36"/>
  <c r="E18" i="37"/>
  <c r="FY402" i="36"/>
  <c r="K42" i="37"/>
  <c r="AN383" i="36"/>
  <c r="W29" i="37"/>
  <c r="EK155" i="36"/>
  <c r="E25" i="37"/>
  <c r="FY409" i="36"/>
  <c r="K20" i="37"/>
  <c r="AN361" i="36"/>
  <c r="DO216" i="37"/>
  <c r="K18" i="37"/>
  <c r="AN359" i="36"/>
  <c r="K15" i="37"/>
  <c r="AN356" i="36"/>
  <c r="DO210" i="37"/>
  <c r="G219" i="37"/>
  <c r="G220" i="37" s="1"/>
  <c r="G221" i="37" s="1"/>
  <c r="Z44" i="37"/>
  <c r="FM385" i="36"/>
  <c r="DO194" i="37"/>
  <c r="Z33" i="37"/>
  <c r="FM374" i="36"/>
  <c r="E39" i="37"/>
  <c r="FY423" i="36"/>
  <c r="Z28" i="37"/>
  <c r="FM369" i="36"/>
  <c r="W39" i="37"/>
  <c r="EK165" i="36"/>
  <c r="Z15" i="37"/>
  <c r="FM356" i="36"/>
  <c r="K41" i="37"/>
  <c r="AN382" i="36"/>
  <c r="E30" i="37"/>
  <c r="FY414" i="36"/>
  <c r="K29" i="37"/>
  <c r="AN370" i="36"/>
  <c r="K30" i="37"/>
  <c r="AN371" i="36"/>
  <c r="DO193" i="37"/>
  <c r="E34" i="37"/>
  <c r="FY418" i="36"/>
  <c r="K27" i="37"/>
  <c r="AN368" i="36"/>
  <c r="E14" i="37"/>
  <c r="FY398" i="36"/>
  <c r="E22" i="37"/>
  <c r="FY406" i="36"/>
  <c r="BH133" i="37"/>
  <c r="BQ219" i="37"/>
  <c r="BG302" i="36"/>
  <c r="DJ431" i="36"/>
  <c r="AB90" i="37"/>
  <c r="E27" i="37"/>
  <c r="FY411" i="36"/>
  <c r="Z32" i="37"/>
  <c r="FM373" i="36"/>
  <c r="Z45" i="37"/>
  <c r="FM386" i="36"/>
  <c r="DO192" i="37"/>
  <c r="DO214" i="37"/>
  <c r="K40" i="37"/>
  <c r="AN381" i="36"/>
  <c r="DH90" i="37"/>
  <c r="DO199" i="37"/>
  <c r="DO218" i="37"/>
  <c r="W20" i="37"/>
  <c r="EK146" i="36"/>
  <c r="W16" i="37"/>
  <c r="EK142" i="36"/>
  <c r="Z34" i="37"/>
  <c r="FM375" i="36"/>
  <c r="E26" i="37"/>
  <c r="FY410" i="36"/>
  <c r="Z29" i="37"/>
  <c r="FM370" i="36"/>
  <c r="DO206" i="37"/>
  <c r="K28" i="37"/>
  <c r="AN369" i="36"/>
  <c r="AT90" i="37"/>
  <c r="K26" i="37"/>
  <c r="AN367" i="36"/>
  <c r="K23" i="37"/>
  <c r="AN364" i="36"/>
  <c r="DO212" i="37"/>
  <c r="F261" i="37"/>
  <c r="AZ258" i="36"/>
  <c r="W43" i="37"/>
  <c r="EK169" i="36"/>
  <c r="W14" i="37"/>
  <c r="EK140" i="36"/>
  <c r="Z39" i="37"/>
  <c r="FM380" i="36"/>
  <c r="E31" i="37"/>
  <c r="FY415" i="36"/>
  <c r="DO188" i="37"/>
  <c r="P46" i="37"/>
  <c r="EV172" i="36"/>
  <c r="ER387" i="36"/>
  <c r="W37" i="37"/>
  <c r="EK163" i="36"/>
  <c r="E33" i="37"/>
  <c r="FY417" i="36"/>
  <c r="K39" i="37"/>
  <c r="AN380" i="36"/>
  <c r="W26" i="37"/>
  <c r="EK152" i="36"/>
  <c r="CI133" i="37"/>
  <c r="L48" i="37"/>
  <c r="L49" i="37"/>
  <c r="BI251" i="37"/>
  <c r="BI264" i="37" s="1"/>
  <c r="F251" i="37"/>
  <c r="G24" i="37"/>
  <c r="G36" i="37" s="1"/>
  <c r="D208" i="37"/>
  <c r="D221" i="37" s="1"/>
  <c r="Q208" i="37"/>
  <c r="Q221" i="37" s="1"/>
  <c r="BT264" i="37"/>
  <c r="C208" i="37"/>
  <c r="C221" i="37" s="1"/>
  <c r="L207" i="37"/>
  <c r="BY250" i="37"/>
  <c r="BI134" i="37"/>
  <c r="BI135" i="37" s="1"/>
  <c r="G35" i="37"/>
  <c r="AO134" i="37"/>
  <c r="AO135" i="37" s="1"/>
  <c r="CA263" i="37"/>
  <c r="Q48" i="37"/>
  <c r="BS239" i="37"/>
  <c r="CI134" i="37"/>
  <c r="CI135" i="37" s="1"/>
  <c r="AU264" i="37"/>
  <c r="V221" i="37"/>
  <c r="B221" i="37"/>
  <c r="E208" i="37"/>
  <c r="E221" i="37" s="1"/>
  <c r="FX92" i="37"/>
  <c r="BH250" i="37"/>
  <c r="AP134" i="37"/>
  <c r="L196" i="37"/>
  <c r="L208" i="37" s="1"/>
  <c r="BH134" i="37"/>
  <c r="BH135" i="37" s="1"/>
  <c r="CA250" i="37"/>
  <c r="AI220" i="37"/>
  <c r="BH239" i="37"/>
  <c r="AT91" i="37"/>
  <c r="AT92" i="37" s="1"/>
  <c r="AI196" i="37"/>
  <c r="AI208" i="37" s="1"/>
  <c r="AI221" i="37" s="1"/>
  <c r="CH196" i="37"/>
  <c r="CH208" i="37" s="1"/>
  <c r="BS263" i="37"/>
  <c r="L220" i="37"/>
  <c r="AF221" i="37"/>
  <c r="Q49" i="37"/>
  <c r="AP135" i="37"/>
  <c r="BJ220" i="37"/>
  <c r="BJ221" i="37" s="1"/>
  <c r="AB91" i="37"/>
  <c r="AB92" i="37" s="1"/>
  <c r="BH263" i="37"/>
  <c r="BS250" i="37"/>
  <c r="KS134" i="37"/>
  <c r="KS135" i="37" s="1"/>
  <c r="X48" i="37"/>
  <c r="AQ251" i="37"/>
  <c r="AQ264" i="37" s="1"/>
  <c r="I35" i="37"/>
  <c r="BQ220" i="37"/>
  <c r="BQ221" i="37" s="1"/>
  <c r="I24" i="37"/>
  <c r="DH91" i="37"/>
  <c r="DH92" i="37" s="1"/>
  <c r="X35" i="37"/>
  <c r="BY239" i="37"/>
  <c r="BY251" i="37" s="1"/>
  <c r="X24" i="37"/>
  <c r="CA239" i="37"/>
  <c r="A1" i="4"/>
  <c r="EH151" i="36"/>
  <c r="FT424" i="36"/>
  <c r="AK362" i="36"/>
  <c r="FT427" i="36"/>
  <c r="FT422" i="36"/>
  <c r="FT412" i="36"/>
  <c r="FT401" i="36"/>
  <c r="FD173" i="36"/>
  <c r="EH167" i="36"/>
  <c r="EH148" i="36"/>
  <c r="EH159" i="36"/>
  <c r="EH154" i="36"/>
  <c r="FJ383" i="36"/>
  <c r="FJ371" i="36"/>
  <c r="FJ359" i="36"/>
  <c r="FT426" i="36"/>
  <c r="FJ381" i="36"/>
  <c r="EH157" i="36"/>
  <c r="EH160" i="36"/>
  <c r="AK383" i="36"/>
  <c r="FT409" i="36"/>
  <c r="FT423" i="36"/>
  <c r="EH165" i="36"/>
  <c r="AK382" i="36"/>
  <c r="AK370" i="36"/>
  <c r="FJ373" i="36"/>
  <c r="EH169" i="36"/>
  <c r="FJ380" i="36"/>
  <c r="EH163" i="36"/>
  <c r="AK380" i="36"/>
  <c r="AK359" i="36"/>
  <c r="FT418" i="36"/>
  <c r="AK367" i="36"/>
  <c r="ES172" i="36"/>
  <c r="AK381" i="36"/>
  <c r="AK369" i="36"/>
  <c r="FT415" i="36"/>
  <c r="EH152" i="36"/>
  <c r="FT425" i="36"/>
  <c r="FT407" i="36"/>
  <c r="EO386" i="36"/>
  <c r="EH164" i="36"/>
  <c r="FJ384" i="36"/>
  <c r="EH147" i="36"/>
  <c r="EH156" i="36"/>
  <c r="EH145" i="36"/>
  <c r="DV431" i="36"/>
  <c r="FT413" i="36"/>
  <c r="FT429" i="36"/>
  <c r="CJ345" i="36"/>
  <c r="FX173" i="36"/>
  <c r="AK363" i="36"/>
  <c r="FJ362" i="36"/>
  <c r="FJ360" i="36"/>
  <c r="EH171" i="36"/>
  <c r="FJ358" i="36"/>
  <c r="AK378" i="36"/>
  <c r="FT405" i="36"/>
  <c r="EH140" i="36"/>
  <c r="FT417" i="36"/>
  <c r="FJ372" i="36"/>
  <c r="AK373" i="36"/>
  <c r="AK385" i="36"/>
  <c r="FJ357" i="36"/>
  <c r="FT399" i="36"/>
  <c r="FT416" i="36"/>
  <c r="FT404" i="36"/>
  <c r="EH153" i="36"/>
  <c r="AK379" i="36"/>
  <c r="FJ378" i="36"/>
  <c r="EH143" i="36"/>
  <c r="AK360" i="36"/>
  <c r="AT302" i="36"/>
  <c r="EH170" i="36"/>
  <c r="AK375" i="36"/>
  <c r="FJ379" i="36"/>
  <c r="AK374" i="36"/>
  <c r="EH141" i="36"/>
  <c r="FT421" i="36"/>
  <c r="FJ368" i="36"/>
  <c r="AK372" i="36"/>
  <c r="AK357" i="36"/>
  <c r="FJ364" i="36"/>
  <c r="AK355" i="36"/>
  <c r="FT402" i="36"/>
  <c r="EH155" i="36"/>
  <c r="AK361" i="36"/>
  <c r="FJ374" i="36"/>
  <c r="FJ369" i="36"/>
  <c r="FJ356" i="36"/>
  <c r="FT414" i="36"/>
  <c r="AK371" i="36"/>
  <c r="BD302" i="36"/>
  <c r="FT411" i="36"/>
  <c r="FJ386" i="36"/>
  <c r="EO387" i="36"/>
  <c r="FT403" i="36"/>
  <c r="FJ361" i="36"/>
  <c r="EH168" i="36"/>
  <c r="FJ355" i="36"/>
  <c r="AK384" i="36"/>
  <c r="EH144" i="36"/>
  <c r="FJ367" i="36"/>
  <c r="FJ366" i="36"/>
  <c r="EH166" i="36"/>
  <c r="AI301" i="36"/>
  <c r="EH149" i="36"/>
  <c r="FT428" i="36"/>
  <c r="FT400" i="36"/>
  <c r="AK358" i="36"/>
  <c r="EH158" i="36"/>
  <c r="FJ382" i="36"/>
  <c r="FJ363" i="36"/>
  <c r="AK366" i="36"/>
  <c r="BZ431" i="36"/>
  <c r="AK356" i="36"/>
  <c r="FJ385" i="36"/>
  <c r="AK368" i="36"/>
  <c r="FT406" i="36"/>
  <c r="DG431" i="36"/>
  <c r="EH146" i="36"/>
  <c r="FJ375" i="36"/>
  <c r="FJ370" i="36"/>
  <c r="AK364" i="36"/>
  <c r="FT398" i="36"/>
  <c r="EH142" i="36"/>
  <c r="FT410" i="36"/>
  <c r="AV258" i="36"/>
  <c r="BY261" i="37" l="1"/>
  <c r="FY430" i="36"/>
  <c r="N241" i="37"/>
  <c r="Q281" i="36"/>
  <c r="U16" i="37"/>
  <c r="N229" i="37"/>
  <c r="Q269" i="36"/>
  <c r="D23" i="37"/>
  <c r="EW364" i="36"/>
  <c r="G20" i="36"/>
  <c r="S29" i="37"/>
  <c r="S34" i="37"/>
  <c r="U20" i="37"/>
  <c r="BN219" i="37"/>
  <c r="AL302" i="36"/>
  <c r="N237" i="37"/>
  <c r="Q277" i="36"/>
  <c r="D27" i="37"/>
  <c r="EW368" i="36"/>
  <c r="G24" i="36"/>
  <c r="S44" i="37"/>
  <c r="D15" i="37"/>
  <c r="EW356" i="36"/>
  <c r="G12" i="36"/>
  <c r="I47" i="37"/>
  <c r="I48" i="37" s="1"/>
  <c r="D25" i="37"/>
  <c r="EW366" i="36"/>
  <c r="G22" i="36"/>
  <c r="S22" i="37"/>
  <c r="S41" i="37"/>
  <c r="U32" i="37"/>
  <c r="D17" i="37"/>
  <c r="EW358" i="36"/>
  <c r="G14" i="36"/>
  <c r="N231" i="37"/>
  <c r="Q271" i="36"/>
  <c r="N259" i="37"/>
  <c r="Q299" i="36"/>
  <c r="U23" i="37"/>
  <c r="CH218" i="37"/>
  <c r="DF172" i="36"/>
  <c r="EF172" i="36"/>
  <c r="U40" i="37"/>
  <c r="S25" i="37"/>
  <c r="S26" i="37"/>
  <c r="U18" i="37"/>
  <c r="D43" i="37"/>
  <c r="EW384" i="36"/>
  <c r="G40" i="36"/>
  <c r="S14" i="37"/>
  <c r="U42" i="37"/>
  <c r="S20" i="37"/>
  <c r="N234" i="37"/>
  <c r="Q274" i="36"/>
  <c r="K46" i="37"/>
  <c r="S45" i="37"/>
  <c r="N242" i="37"/>
  <c r="Q282" i="36"/>
  <c r="DP219" i="37"/>
  <c r="D30" i="37"/>
  <c r="EW371" i="36"/>
  <c r="G27" i="36"/>
  <c r="N245" i="37"/>
  <c r="Q285" i="36"/>
  <c r="S15" i="37"/>
  <c r="S28" i="37"/>
  <c r="S33" i="37"/>
  <c r="D20" i="37"/>
  <c r="EW361" i="36"/>
  <c r="G17" i="36"/>
  <c r="U29" i="37"/>
  <c r="N233" i="37"/>
  <c r="Q273" i="36"/>
  <c r="D14" i="37"/>
  <c r="EW355" i="36"/>
  <c r="G11" i="36"/>
  <c r="S23" i="37"/>
  <c r="D16" i="37"/>
  <c r="EW357" i="36"/>
  <c r="G13" i="36"/>
  <c r="D31" i="37"/>
  <c r="EW372" i="36"/>
  <c r="G28" i="36"/>
  <c r="S27" i="37"/>
  <c r="N252" i="37"/>
  <c r="Q292" i="36"/>
  <c r="U15" i="37"/>
  <c r="D33" i="37"/>
  <c r="EW374" i="36"/>
  <c r="G30" i="36"/>
  <c r="S38" i="37"/>
  <c r="D34" i="37"/>
  <c r="EW375" i="36"/>
  <c r="G31" i="36"/>
  <c r="U44" i="37"/>
  <c r="DO219" i="37"/>
  <c r="D19" i="37"/>
  <c r="EW360" i="36"/>
  <c r="G16" i="36"/>
  <c r="U17" i="37"/>
  <c r="S37" i="37"/>
  <c r="D38" i="37"/>
  <c r="EW379" i="36"/>
  <c r="G35" i="36"/>
  <c r="U27" i="37"/>
  <c r="N235" i="37"/>
  <c r="Q275" i="36"/>
  <c r="N247" i="37"/>
  <c r="Q287" i="36"/>
  <c r="N230" i="37"/>
  <c r="Q270" i="36"/>
  <c r="S16" i="37"/>
  <c r="D44" i="37"/>
  <c r="EW385" i="36"/>
  <c r="G41" i="36"/>
  <c r="D32" i="37"/>
  <c r="EW373" i="36"/>
  <c r="G29" i="36"/>
  <c r="S31" i="37"/>
  <c r="N248" i="37"/>
  <c r="Q288" i="36"/>
  <c r="U14" i="37"/>
  <c r="N236" i="37"/>
  <c r="Q276" i="36"/>
  <c r="D37" i="37"/>
  <c r="EW378" i="36"/>
  <c r="G34" i="36"/>
  <c r="S17" i="37"/>
  <c r="U45" i="37"/>
  <c r="S19" i="37"/>
  <c r="S21" i="37"/>
  <c r="D22" i="37"/>
  <c r="EW363" i="36"/>
  <c r="G19" i="36"/>
  <c r="E47" i="37"/>
  <c r="F262" i="37"/>
  <c r="F263" i="37" s="1"/>
  <c r="F264" i="37" s="1"/>
  <c r="AZ259" i="36"/>
  <c r="N260" i="37"/>
  <c r="Q300" i="36"/>
  <c r="N244" i="37"/>
  <c r="Q284" i="36"/>
  <c r="BL219" i="37"/>
  <c r="U19" i="37"/>
  <c r="U30" i="37"/>
  <c r="U21" i="37"/>
  <c r="S43" i="37"/>
  <c r="U38" i="37"/>
  <c r="K45" i="37"/>
  <c r="AN386" i="36"/>
  <c r="N238" i="37"/>
  <c r="Q278" i="36"/>
  <c r="N256" i="37"/>
  <c r="Q296" i="36"/>
  <c r="U26" i="37"/>
  <c r="N246" i="37"/>
  <c r="Q286" i="36"/>
  <c r="D28" i="37"/>
  <c r="EW369" i="36"/>
  <c r="G25" i="36"/>
  <c r="D40" i="37"/>
  <c r="EW381" i="36"/>
  <c r="G37" i="36"/>
  <c r="G46" i="37"/>
  <c r="D26" i="37"/>
  <c r="EW367" i="36"/>
  <c r="G23" i="36"/>
  <c r="N249" i="37"/>
  <c r="Q289" i="36"/>
  <c r="D18" i="37"/>
  <c r="EW359" i="36"/>
  <c r="G15" i="36"/>
  <c r="D39" i="37"/>
  <c r="EW380" i="36"/>
  <c r="G36" i="36"/>
  <c r="U37" i="37"/>
  <c r="S39" i="37"/>
  <c r="U43" i="37"/>
  <c r="S32" i="37"/>
  <c r="D29" i="37"/>
  <c r="EW370" i="36"/>
  <c r="G26" i="36"/>
  <c r="D41" i="37"/>
  <c r="EW382" i="36"/>
  <c r="G38" i="36"/>
  <c r="U39" i="37"/>
  <c r="N254" i="37"/>
  <c r="Q294" i="36"/>
  <c r="N240" i="37"/>
  <c r="N250" i="37" s="1"/>
  <c r="Q280" i="36"/>
  <c r="D42" i="37"/>
  <c r="EW383" i="36"/>
  <c r="G39" i="36"/>
  <c r="U34" i="37"/>
  <c r="U31" i="37"/>
  <c r="S40" i="37"/>
  <c r="N257" i="37"/>
  <c r="Q297" i="36"/>
  <c r="S18" i="37"/>
  <c r="S30" i="37"/>
  <c r="S42" i="37"/>
  <c r="U28" i="37"/>
  <c r="U33" i="37"/>
  <c r="U22" i="37"/>
  <c r="U41" i="37"/>
  <c r="P47" i="37"/>
  <c r="P48" i="37" s="1"/>
  <c r="P49" i="37" s="1"/>
  <c r="EV173" i="36"/>
  <c r="ER388" i="36"/>
  <c r="N232" i="37"/>
  <c r="Q272" i="36"/>
  <c r="N243" i="37"/>
  <c r="Q283" i="36"/>
  <c r="N253" i="37"/>
  <c r="Q293" i="36"/>
  <c r="N258" i="37"/>
  <c r="Q298" i="36"/>
  <c r="D21" i="37"/>
  <c r="EW362" i="36"/>
  <c r="G18" i="36"/>
  <c r="N255" i="37"/>
  <c r="Q295" i="36"/>
  <c r="U25" i="37"/>
  <c r="U35" i="37" s="1"/>
  <c r="W24" i="37"/>
  <c r="K24" i="37"/>
  <c r="BH251" i="37"/>
  <c r="BH264" i="37" s="1"/>
  <c r="X36" i="37"/>
  <c r="X49" i="37" s="1"/>
  <c r="I36" i="37"/>
  <c r="I49" i="37" s="1"/>
  <c r="E35" i="37"/>
  <c r="W35" i="37"/>
  <c r="K35" i="37"/>
  <c r="BN220" i="37"/>
  <c r="BN221" i="37" s="1"/>
  <c r="Z35" i="37"/>
  <c r="Z24" i="37"/>
  <c r="Z36" i="37" s="1"/>
  <c r="E48" i="37"/>
  <c r="BL220" i="37"/>
  <c r="BL221" i="37" s="1"/>
  <c r="DO196" i="37"/>
  <c r="DO208" i="37" s="1"/>
  <c r="DO221" i="37" s="1"/>
  <c r="CA251" i="37"/>
  <c r="CA264" i="37" s="1"/>
  <c r="L221" i="37"/>
  <c r="BS251" i="37"/>
  <c r="BS264" i="37" s="1"/>
  <c r="E24" i="37"/>
  <c r="E36" i="37" s="1"/>
  <c r="DP220" i="37"/>
  <c r="DP221" i="37" s="1"/>
  <c r="DO220" i="37"/>
  <c r="DO207" i="37"/>
  <c r="ET364" i="36"/>
  <c r="N277" i="36"/>
  <c r="ET358" i="36"/>
  <c r="DC172" i="36"/>
  <c r="D40" i="36"/>
  <c r="N285" i="36"/>
  <c r="D11" i="36"/>
  <c r="D13" i="36"/>
  <c r="D35" i="36"/>
  <c r="N276" i="36"/>
  <c r="N300" i="36"/>
  <c r="N278" i="36"/>
  <c r="D25" i="36"/>
  <c r="D15" i="36"/>
  <c r="ET382" i="36"/>
  <c r="N294" i="36"/>
  <c r="ET383" i="36"/>
  <c r="EO388" i="36"/>
  <c r="N298" i="36"/>
  <c r="N287" i="36"/>
  <c r="ET373" i="36"/>
  <c r="N289" i="36"/>
  <c r="D38" i="36"/>
  <c r="D39" i="36"/>
  <c r="ET367" i="36"/>
  <c r="FT430" i="36"/>
  <c r="D20" i="36"/>
  <c r="D14" i="36"/>
  <c r="N299" i="36"/>
  <c r="EC172" i="36"/>
  <c r="N274" i="36"/>
  <c r="ET371" i="36"/>
  <c r="ET361" i="36"/>
  <c r="N273" i="36"/>
  <c r="ET374" i="36"/>
  <c r="ET375" i="36"/>
  <c r="ET370" i="36"/>
  <c r="D26" i="36"/>
  <c r="N280" i="36"/>
  <c r="N293" i="36"/>
  <c r="N269" i="36"/>
  <c r="AI302" i="36"/>
  <c r="ET368" i="36"/>
  <c r="ET356" i="36"/>
  <c r="ET366" i="36"/>
  <c r="N282" i="36"/>
  <c r="D27" i="36"/>
  <c r="D17" i="36"/>
  <c r="ET372" i="36"/>
  <c r="N292" i="36"/>
  <c r="D30" i="36"/>
  <c r="D31" i="36"/>
  <c r="ET360" i="36"/>
  <c r="ET385" i="36"/>
  <c r="D29" i="36"/>
  <c r="ET378" i="36"/>
  <c r="D19" i="36"/>
  <c r="AV259" i="36"/>
  <c r="N284" i="36"/>
  <c r="AK386" i="36"/>
  <c r="ET381" i="36"/>
  <c r="N272" i="36"/>
  <c r="N281" i="36"/>
  <c r="D24" i="36"/>
  <c r="D12" i="36"/>
  <c r="D22" i="36"/>
  <c r="N271" i="36"/>
  <c r="ET384" i="36"/>
  <c r="ET355" i="36"/>
  <c r="ET357" i="36"/>
  <c r="D28" i="36"/>
  <c r="D16" i="36"/>
  <c r="ET379" i="36"/>
  <c r="N275" i="36"/>
  <c r="N270" i="36"/>
  <c r="D41" i="36"/>
  <c r="D34" i="36"/>
  <c r="ET369" i="36"/>
  <c r="D37" i="36"/>
  <c r="D23" i="36"/>
  <c r="ET359" i="36"/>
  <c r="D36" i="36"/>
  <c r="ES173" i="36"/>
  <c r="D18" i="36"/>
  <c r="N283" i="36"/>
  <c r="N288" i="36"/>
  <c r="ET363" i="36"/>
  <c r="N286" i="36"/>
  <c r="N295" i="36"/>
  <c r="N296" i="36"/>
  <c r="ET380" i="36"/>
  <c r="N297" i="36"/>
  <c r="ET362" i="36"/>
  <c r="DM193" i="37" l="1"/>
  <c r="DA147" i="36"/>
  <c r="AG257" i="37"/>
  <c r="DM211" i="37"/>
  <c r="DA165" i="36"/>
  <c r="AG256" i="37"/>
  <c r="AG255" i="37"/>
  <c r="AG246" i="37"/>
  <c r="DM194" i="37"/>
  <c r="DA148" i="36"/>
  <c r="AG248" i="37"/>
  <c r="AG243" i="37"/>
  <c r="B21" i="37"/>
  <c r="G47" i="37"/>
  <c r="B39" i="37"/>
  <c r="DM190" i="37"/>
  <c r="DA144" i="36"/>
  <c r="B26" i="37"/>
  <c r="B40" i="37"/>
  <c r="DM200" i="37"/>
  <c r="DA154" i="36"/>
  <c r="B37" i="37"/>
  <c r="B44" i="37"/>
  <c r="AG230" i="37"/>
  <c r="AG235" i="37"/>
  <c r="DM210" i="37"/>
  <c r="DA164" i="36"/>
  <c r="B19" i="37"/>
  <c r="B31" i="37"/>
  <c r="DM188" i="37"/>
  <c r="DA142" i="36"/>
  <c r="DM186" i="37"/>
  <c r="DA140" i="36"/>
  <c r="DM215" i="37"/>
  <c r="DA169" i="36"/>
  <c r="AG231" i="37"/>
  <c r="B25" i="37"/>
  <c r="B15" i="37"/>
  <c r="B27" i="37"/>
  <c r="AG241" i="37"/>
  <c r="AG232" i="37"/>
  <c r="DM212" i="37"/>
  <c r="DA166" i="36"/>
  <c r="D45" i="37"/>
  <c r="EW386" i="36"/>
  <c r="G42" i="36"/>
  <c r="AG244" i="37"/>
  <c r="BY262" i="37"/>
  <c r="FY431" i="36"/>
  <c r="B22" i="37"/>
  <c r="DM209" i="37"/>
  <c r="DA163" i="36"/>
  <c r="B32" i="37"/>
  <c r="DM216" i="37"/>
  <c r="DA170" i="36"/>
  <c r="DM191" i="37"/>
  <c r="DA145" i="36"/>
  <c r="B34" i="37"/>
  <c r="B33" i="37"/>
  <c r="AG252" i="37"/>
  <c r="DM203" i="37"/>
  <c r="DA157" i="36"/>
  <c r="B20" i="37"/>
  <c r="B30" i="37"/>
  <c r="AG242" i="37"/>
  <c r="DM197" i="37"/>
  <c r="DA151" i="36"/>
  <c r="DM187" i="37"/>
  <c r="DA141" i="36"/>
  <c r="DM199" i="37"/>
  <c r="DA153" i="36"/>
  <c r="CH219" i="37"/>
  <c r="DF173" i="36"/>
  <c r="EF173" i="36"/>
  <c r="AG229" i="37"/>
  <c r="AG253" i="37"/>
  <c r="AG240" i="37"/>
  <c r="B29" i="37"/>
  <c r="DM201" i="37"/>
  <c r="DA155" i="36"/>
  <c r="DM206" i="37"/>
  <c r="DA160" i="36"/>
  <c r="DM205" i="37"/>
  <c r="DA159" i="36"/>
  <c r="AG233" i="37"/>
  <c r="DM192" i="37"/>
  <c r="DA146" i="36"/>
  <c r="DM202" i="37"/>
  <c r="DA156" i="36"/>
  <c r="AG234" i="37"/>
  <c r="W46" i="37"/>
  <c r="EK172" i="36"/>
  <c r="AN387" i="36"/>
  <c r="AG259" i="37"/>
  <c r="B17" i="37"/>
  <c r="B23" i="37"/>
  <c r="N261" i="37"/>
  <c r="Q301" i="36"/>
  <c r="DM198" i="37"/>
  <c r="DA152" i="36"/>
  <c r="B42" i="37"/>
  <c r="B41" i="37"/>
  <c r="AG249" i="37"/>
  <c r="DM204" i="37"/>
  <c r="DA158" i="36"/>
  <c r="AG247" i="37"/>
  <c r="AG258" i="37"/>
  <c r="K47" i="37"/>
  <c r="K48" i="37" s="1"/>
  <c r="DM214" i="37"/>
  <c r="DA168" i="36"/>
  <c r="AG254" i="37"/>
  <c r="DM213" i="37"/>
  <c r="DA167" i="36"/>
  <c r="B18" i="37"/>
  <c r="B28" i="37"/>
  <c r="AG238" i="37"/>
  <c r="AG260" i="37"/>
  <c r="AG236" i="37"/>
  <c r="B38" i="37"/>
  <c r="B16" i="37"/>
  <c r="B14" i="37"/>
  <c r="AG245" i="37"/>
  <c r="B43" i="37"/>
  <c r="Z46" i="37"/>
  <c r="FM387" i="36"/>
  <c r="DM189" i="37"/>
  <c r="DA143" i="36"/>
  <c r="AG237" i="37"/>
  <c r="DM195" i="37"/>
  <c r="DA149" i="36"/>
  <c r="E49" i="37"/>
  <c r="W36" i="37"/>
  <c r="S35" i="37"/>
  <c r="CH220" i="37"/>
  <c r="CH221" i="37" s="1"/>
  <c r="U24" i="37"/>
  <c r="U36" i="37" s="1"/>
  <c r="D24" i="37"/>
  <c r="S24" i="37"/>
  <c r="D35" i="37"/>
  <c r="N239" i="37"/>
  <c r="N251" i="37" s="1"/>
  <c r="K36" i="37"/>
  <c r="K49" i="37" s="1"/>
  <c r="G48" i="37"/>
  <c r="G49" i="37" s="1"/>
  <c r="BY263" i="37"/>
  <c r="BY264" i="37" s="1"/>
  <c r="CX165" i="36"/>
  <c r="CX144" i="36"/>
  <c r="CX154" i="36"/>
  <c r="CX140" i="36"/>
  <c r="ET386" i="36"/>
  <c r="FT431" i="36"/>
  <c r="CX145" i="36"/>
  <c r="CX141" i="36"/>
  <c r="DC173" i="36"/>
  <c r="CX156" i="36"/>
  <c r="CX158" i="36"/>
  <c r="N301" i="36"/>
  <c r="FJ387" i="36"/>
  <c r="CX149" i="36"/>
  <c r="CX147" i="36"/>
  <c r="CX148" i="36"/>
  <c r="D42" i="36"/>
  <c r="CX157" i="36"/>
  <c r="EC173" i="36"/>
  <c r="CX164" i="36"/>
  <c r="CX142" i="36"/>
  <c r="CX169" i="36"/>
  <c r="CX166" i="36"/>
  <c r="CX170" i="36"/>
  <c r="CX151" i="36"/>
  <c r="CX153" i="36"/>
  <c r="CX146" i="36"/>
  <c r="CX168" i="36"/>
  <c r="CX163" i="36"/>
  <c r="CX155" i="36"/>
  <c r="CX159" i="36"/>
  <c r="EH172" i="36"/>
  <c r="CX152" i="36"/>
  <c r="CX143" i="36"/>
  <c r="AK387" i="36"/>
  <c r="CX160" i="36"/>
  <c r="CX167" i="36"/>
  <c r="AA41" i="37" l="1"/>
  <c r="AA34" i="37"/>
  <c r="D46" i="37"/>
  <c r="EW387" i="36"/>
  <c r="G43" i="36"/>
  <c r="AA17" i="37"/>
  <c r="AA26" i="37"/>
  <c r="U46" i="37"/>
  <c r="AA33" i="37"/>
  <c r="AA29" i="37"/>
  <c r="AA37" i="37"/>
  <c r="AA42" i="37"/>
  <c r="AA20" i="37"/>
  <c r="AA27" i="37"/>
  <c r="AA25" i="37"/>
  <c r="AA44" i="37"/>
  <c r="AA40" i="37"/>
  <c r="AA43" i="37"/>
  <c r="AA16" i="37"/>
  <c r="AA38" i="37"/>
  <c r="W47" i="37"/>
  <c r="EK173" i="36"/>
  <c r="AN388" i="36"/>
  <c r="AA31" i="37"/>
  <c r="B45" i="37"/>
  <c r="AA22" i="37"/>
  <c r="AA21" i="37"/>
  <c r="AA23" i="37"/>
  <c r="S46" i="37"/>
  <c r="AG261" i="37"/>
  <c r="AA32" i="37"/>
  <c r="AA30" i="37"/>
  <c r="Z47" i="37"/>
  <c r="FM388" i="36"/>
  <c r="AA15" i="37"/>
  <c r="AA19" i="37"/>
  <c r="N262" i="37"/>
  <c r="N263" i="37" s="1"/>
  <c r="Q302" i="36"/>
  <c r="DM217" i="37"/>
  <c r="DA171" i="36"/>
  <c r="AA14" i="37"/>
  <c r="AA24" i="37" s="1"/>
  <c r="AA28" i="37"/>
  <c r="AA18" i="37"/>
  <c r="AA39" i="37"/>
  <c r="W49" i="37"/>
  <c r="B24" i="37"/>
  <c r="B36" i="37" s="1"/>
  <c r="DM207" i="37"/>
  <c r="N264" i="37"/>
  <c r="DM196" i="37"/>
  <c r="DM208" i="37" s="1"/>
  <c r="W48" i="37"/>
  <c r="AG239" i="37"/>
  <c r="D36" i="37"/>
  <c r="S36" i="37"/>
  <c r="Z48" i="37"/>
  <c r="Z49" i="37" s="1"/>
  <c r="AG250" i="37"/>
  <c r="B35" i="37"/>
  <c r="D43" i="36"/>
  <c r="EH173" i="36"/>
  <c r="FJ388" i="36"/>
  <c r="N302" i="36"/>
  <c r="AK388" i="36"/>
  <c r="ET387" i="36"/>
  <c r="CX171" i="36"/>
  <c r="AA45" i="37" l="1"/>
  <c r="DM218" i="37"/>
  <c r="DA172" i="36"/>
  <c r="D47" i="37"/>
  <c r="EW388" i="36"/>
  <c r="G44" i="36"/>
  <c r="AG262" i="37"/>
  <c r="AG263" i="37" s="1"/>
  <c r="S47" i="37"/>
  <c r="U47" i="37"/>
  <c r="U48" i="37" s="1"/>
  <c r="U49" i="37" s="1"/>
  <c r="B46" i="37"/>
  <c r="AG251" i="37"/>
  <c r="AA35" i="37"/>
  <c r="AA36" i="37" s="1"/>
  <c r="D48" i="37"/>
  <c r="D49" i="37" s="1"/>
  <c r="S49" i="37"/>
  <c r="S48" i="37"/>
  <c r="ET388" i="36"/>
  <c r="D44" i="36"/>
  <c r="CX172" i="36"/>
  <c r="AA46" i="37" l="1"/>
  <c r="B47" i="37"/>
  <c r="DM219" i="37"/>
  <c r="DM220" i="37" s="1"/>
  <c r="DM221" i="37" s="1"/>
  <c r="DA173" i="36"/>
  <c r="AG264" i="37"/>
  <c r="B48" i="37"/>
  <c r="B49" i="37" s="1"/>
  <c r="CX173" i="36"/>
  <c r="AA47" i="37" l="1"/>
  <c r="AA48" i="37" s="1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5E5F0D90-7A1B-44AE-B64E-482218FE1CC1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66014929-B969-4BB2-8040-BCD4AEBAA65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<sst xmlns="http://schemas.openxmlformats.org/spreadsheetml/2006/main" count="6593" uniqueCount="759">
  <si>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</si>
  <si>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</si>
  <si>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</si>
  <si>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</si>
  <si>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</si>
  <si>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</si>
  <si>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</si>
  <si>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</si>
  <si>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</si>
  <si>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</si>
  <si>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</si>
  <si>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</si>
  <si>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</si>
  <si>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</si>
  <si>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</si>
  <si>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</si>
  <si>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</si>
  <si>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</si>
  <si>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</si>
  <si>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</si>
  <si>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</si>
  <si>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</si>
  <si>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</si>
  <si>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</si>
  <si>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</si>
  <si>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</si>
  <si>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</si>
  <si>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</si>
  <si>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</si>
  <si>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</si>
  <si>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</si>
  <si>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</si>
  <si>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</si>
  <si>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</si>
  <si>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</si>
  <si>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</si>
  <si>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</si>
  <si>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</si>
  <si>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</si>
  <si>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</si>
  <si>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</si>
  <si>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</si>
  <si>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</si>
  <si>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</si>
  <si>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</si>
  <si>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</si>
  <si>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</si>
  <si>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</si>
  <si>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</si>
  <si>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</si>
  <si>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</si>
  <si>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</si>
  <si>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</si>
  <si>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</si>
  <si>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</si>
  <si>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</si>
  <si>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</si>
  <si>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</si>
  <si>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</si>
  <si>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</si>
  <si>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</si>
  <si>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</si>
  <si>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</si>
  <si>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</si>
  <si>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</si>
  <si>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</si>
  <si>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</si>
  <si>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</si>
  <si>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</si>
  <si>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</si>
  <si>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</si>
  <si>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</si>
  <si>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</si>
  <si>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</si>
  <si>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</si>
  <si>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</si>
  <si>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</si>
  <si>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</si>
  <si>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</si>
  <si>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</si>
  <si>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</si>
  <si>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</si>
  <si>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</si>
  <si>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</si>
  <si>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</si>
  <si>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</si>
  <si>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</si>
  <si>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</si>
  <si>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</si>
  <si>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</si>
  <si>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</si>
  <si>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</si>
  <si>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</si>
  <si>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</si>
  <si>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</si>
  <si>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</si>
  <si>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</si>
  <si>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</si>
  <si>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</si>
  <si>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</si>
  <si>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</si>
  <si>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</si>
  <si>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</si>
  <si>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</si>
  <si>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</si>
  <si>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</si>
  <si>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</si>
  <si>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</si>
  <si>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</si>
  <si>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</si>
  <si>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</si>
  <si>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</si>
  <si>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</si>
  <si>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</si>
  <si>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</si>
  <si>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</si>
  <si>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</si>
  <si>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</si>
  <si>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</si>
  <si>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</si>
  <si>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</si>
  <si>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</si>
  <si>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</si>
  <si>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</si>
  <si>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</si>
  <si>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</si>
  <si>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</si>
  <si>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</si>
  <si>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</si>
  <si>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</si>
  <si>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</si>
  <si>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</si>
  <si>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</si>
  <si>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</si>
  <si>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</si>
  <si>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</si>
  <si>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</si>
  <si>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</si>
  <si>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</si>
  <si>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</si>
  <si>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</si>
  <si>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</si>
  <si>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</si>
  <si>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</si>
  <si>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</si>
  <si>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</si>
  <si>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</si>
  <si>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</si>
  <si>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</si>
  <si>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</si>
  <si>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</si>
  <si>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</si>
  <si>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</si>
  <si>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</si>
  <si>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</si>
  <si>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</si>
  <si>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</si>
  <si>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</si>
  <si>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</si>
  <si>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</si>
  <si>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</si>
  <si>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</si>
  <si>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</si>
  <si>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</si>
  <si>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</si>
  <si>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</si>
  <si>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</si>
  <si>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</si>
  <si>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</si>
  <si>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</si>
  <si>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</si>
  <si>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</si>
  <si>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</si>
  <si>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</si>
  <si>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</si>
  <si>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</si>
  <si>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</si>
  <si>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</si>
  <si>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</si>
  <si>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</si>
  <si>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</si>
  <si>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</si>
  <si>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</si>
  <si>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</si>
  <si>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</si>
  <si>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</si>
  <si>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</si>
  <si>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</si>
  <si>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</si>
  <si>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</si>
  <si>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</si>
  <si>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</si>
  <si>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</si>
  <si>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</si>
  <si>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</si>
  <si>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</si>
  <si>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</si>
  <si>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</si>
  <si>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</si>
  <si>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</si>
  <si>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</si>
  <si>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</si>
  <si>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</si>
  <si>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</si>
  <si>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</si>
  <si>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</si>
  <si>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</si>
  <si>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</si>
  <si>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</si>
  <si>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</si>
  <si>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</si>
  <si>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</si>
  <si>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</si>
  <si>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</si>
  <si>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</si>
  <si>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</si>
  <si>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</si>
  <si>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</si>
  <si>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</si>
  <si>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</si>
  <si>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</si>
  <si>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</si>
  <si>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</si>
  <si>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</si>
  <si>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</si>
  <si>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</si>
  <si>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</si>
  <si>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</si>
  <si>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</si>
  <si>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</si>
  <si>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</si>
  <si>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</si>
  <si>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</si>
  <si>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</si>
  <si>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</si>
  <si>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</si>
  <si>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</si>
  <si>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</si>
  <si>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</si>
  <si>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</si>
  <si>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</si>
  <si>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</si>
  <si>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</si>
  <si>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</si>
  <si>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</si>
  <si>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</si>
  <si>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</si>
  <si>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</si>
  <si>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</si>
  <si>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</si>
  <si>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</si>
  <si>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</si>
  <si>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</si>
  <si>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</si>
  <si>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</si>
  <si>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</si>
  <si>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</si>
  <si>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</si>
  <si>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</si>
  <si>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</si>
  <si>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</si>
  <si>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</si>
  <si>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</si>
  <si>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</si>
  <si>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</si>
  <si>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</si>
  <si>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</si>
  <si>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</si>
  <si>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</si>
  <si>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</si>
  <si>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</si>
  <si>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</si>
  <si>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</si>
  <si>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</si>
  <si>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</si>
  <si>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</si>
  <si>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</si>
  <si>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</si>
  <si>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</si>
  <si>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</si>
  <si>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</si>
  <si>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</si>
  <si>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</si>
  <si>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</si>
  <si>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</si>
  <si>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</si>
  <si>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</si>
  <si>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</si>
  <si>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</si>
  <si>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</si>
  <si>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</si>
  <si>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</si>
  <si>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</si>
  <si>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</si>
  <si>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</si>
  <si>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</si>
  <si>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</si>
  <si>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</si>
  <si>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</si>
  <si>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</si>
  <si>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</si>
  <si>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</si>
  <si>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</si>
  <si>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</si>
  <si>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</si>
  <si>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</si>
  <si>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</si>
  <si>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</si>
  <si>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</si>
  <si>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</si>
  <si>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</si>
  <si>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</si>
  <si>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</si>
  <si>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</si>
  <si>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</si>
  <si>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</si>
  <si>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</si>
  <si>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</si>
  <si>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</si>
  <si>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</si>
  <si>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</si>
  <si>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</si>
  <si>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</si>
  <si>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</si>
  <si>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</si>
  <si>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</si>
  <si>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</si>
  <si>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</si>
  <si>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</si>
  <si>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</si>
  <si>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</si>
  <si>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</si>
  <si>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</si>
  <si>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</si>
  <si>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</si>
  <si>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</si>
  <si>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</si>
  <si>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</si>
  <si>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</si>
  <si>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</si>
  <si>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</si>
  <si>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</si>
  <si>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</si>
  <si>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</si>
  <si>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</si>
  <si>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</si>
  <si>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</si>
  <si>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</si>
  <si>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</si>
  <si>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</si>
  <si>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</si>
  <si>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</si>
  <si>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</si>
  <si>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</si>
  <si>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</si>
  <si>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</si>
  <si>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</si>
  <si>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</si>
  <si>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</si>
  <si>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</si>
  <si>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</si>
  <si>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</si>
  <si>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</si>
  <si>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</si>
  <si>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</si>
  <si>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</si>
  <si>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</si>
  <si>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</si>
  <si>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</si>
  <si>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</si>
  <si>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</si>
  <si>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</si>
  <si>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</si>
  <si>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</si>
  <si>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</si>
  <si>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</si>
  <si>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</si>
  <si>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</si>
  <si>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</si>
  <si>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</si>
  <si>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</si>
  <si>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</si>
  <si>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</si>
  <si>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</si>
  <si>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</si>
  <si>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</si>
  <si>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</si>
  <si>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</si>
  <si>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</si>
  <si>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</si>
  <si>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</si>
  <si>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</si>
  <si>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</si>
  <si>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</si>
  <si>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</si>
  <si>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</si>
  <si>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</si>
  <si>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</si>
  <si>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</si>
  <si>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</si>
  <si>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</si>
  <si>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</si>
  <si>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</si>
  <si>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</si>
  <si>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</si>
  <si>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</si>
  <si>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</si>
  <si>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</si>
  <si>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</si>
  <si>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</si>
  <si>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</si>
  <si>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</si>
  <si>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</si>
  <si>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</si>
  <si>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</si>
  <si>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</si>
  <si>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</si>
  <si>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</si>
  <si>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</si>
  <si>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</si>
  <si>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</si>
  <si>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</si>
  <si>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</si>
  <si>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</si>
  <si>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</si>
  <si>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</si>
  <si>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</si>
  <si>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</si>
  <si>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</si>
  <si>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</si>
  <si>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</si>
  <si>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</si>
  <si>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</si>
  <si>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</si>
  <si>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</si>
  <si>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</si>
  <si>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</si>
  <si>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</si>
  <si>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</si>
  <si>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</si>
  <si>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</si>
  <si>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</si>
  <si>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</si>
  <si>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</si>
  <si>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</si>
  <si>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</si>
  <si>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</si>
  <si>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</si>
  <si>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</si>
  <si>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</si>
  <si>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</si>
  <si>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</si>
  <si>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</si>
  <si>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</si>
  <si>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</si>
  <si>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</si>
  <si>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</si>
  <si>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</si>
  <si>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</si>
  <si>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</si>
  <si>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</si>
  <si>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</si>
  <si>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</si>
  <si>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</si>
  <si>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</si>
  <si>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</si>
  <si>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</si>
  <si>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</si>
  <si>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</si>
  <si>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</si>
  <si>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</si>
  <si>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</si>
  <si>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</si>
  <si>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</si>
  <si>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</si>
  <si>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</si>
  <si>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</si>
  <si>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</si>
  <si>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</si>
  <si>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</si>
  <si>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</si>
  <si>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</si>
  <si>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</si>
  <si>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</si>
  <si>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</si>
  <si>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</si>
  <si>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</si>
  <si>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</si>
  <si>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</si>
  <si>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</si>
  <si>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</si>
  <si>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</si>
  <si>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</si>
  <si>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</si>
  <si>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</si>
  <si>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</si>
  <si>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</si>
  <si>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</si>
  <si>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</si>
  <si>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</si>
  <si>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</si>
  <si>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</si>
  <si>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</si>
  <si>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</si>
  <si>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</si>
  <si>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</si>
  <si>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</si>
  <si>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</si>
  <si>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</si>
  <si>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</si>
  <si>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</si>
  <si>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</si>
  <si>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</si>
  <si>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</si>
  <si>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</si>
  <si>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</si>
  <si>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</si>
  <si>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</si>
  <si>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</si>
  <si>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</si>
  <si>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</si>
  <si>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</si>
  <si>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</si>
  <si>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</si>
  <si>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</si>
  <si>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</si>
  <si>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</si>
  <si>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</si>
  <si>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</si>
  <si>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</si>
  <si>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</si>
  <si>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</si>
  <si>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</si>
  <si>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</si>
  <si>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</si>
  <si>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</si>
  <si>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</si>
  <si>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</si>
  <si>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</si>
  <si>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</si>
  <si>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</si>
  <si>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</si>
  <si>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</si>
  <si>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</si>
  <si>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</si>
  <si>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</si>
  <si>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</si>
  <si>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</si>
  <si>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</si>
  <si>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</si>
  <si>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</si>
  <si>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</si>
  <si>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</si>
  <si>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</si>
  <si>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</si>
  <si>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</si>
  <si>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</si>
  <si>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</si>
  <si>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</si>
  <si>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</si>
  <si>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</si>
  <si>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</si>
  <si>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</si>
  <si>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</si>
  <si>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</si>
  <si>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</si>
  <si>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</si>
  <si>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</si>
  <si>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</si>
  <si>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</si>
  <si>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</si>
  <si>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</si>
  <si>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</si>
  <si>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</si>
  <si>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</si>
  <si>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</si>
  <si>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</si>
  <si>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</si>
  <si>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</si>
  <si>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</si>
  <si>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</si>
  <si>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</si>
  <si>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</si>
  <si>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</si>
  <si>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</si>
  <si>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</si>
  <si>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</si>
  <si>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</si>
  <si>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</si>
  <si>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</si>
  <si>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</si>
  <si>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</si>
  <si>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</si>
  <si>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</si>
  <si>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</si>
  <si>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</si>
  <si>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</si>
  <si>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</si>
  <si>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</si>
  <si>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</si>
  <si>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</si>
  <si>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</si>
  <si>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</si>
  <si>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</si>
  <si>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</si>
  <si>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</si>
  <si>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</si>
  <si>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</si>
  <si>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</si>
  <si>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</si>
  <si>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</si>
  <si>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</si>
  <si>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</si>
  <si>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</si>
  <si>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</si>
  <si>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</si>
  <si>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</si>
  <si>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</si>
  <si>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</si>
  <si>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</si>
  <si>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</si>
  <si>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</si>
  <si>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</si>
  <si>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</si>
  <si>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</si>
  <si>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</si>
  <si>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</si>
  <si>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</si>
  <si>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</si>
  <si>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</si>
  <si>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</si>
  <si>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</si>
  <si>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</si>
  <si>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</si>
  <si>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</si>
  <si>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</si>
  <si>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</si>
  <si>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</si>
  <si>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</si>
  <si>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</si>
  <si>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</si>
  <si>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</si>
  <si>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</si>
  <si>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</si>
  <si>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</si>
  <si>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</si>
  <si>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</si>
  <si>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</si>
  <si>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</si>
  <si>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</si>
  <si>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</si>
  <si>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</si>
  <si>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</si>
  <si>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</si>
  <si>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</si>
  <si>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</si>
  <si>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</si>
  <si>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</si>
  <si>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</si>
  <si>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</si>
  <si>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</si>
  <si>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</si>
  <si>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</si>
  <si>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</si>
  <si>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</si>
  <si>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</si>
  <si>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</si>
  <si>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</si>
  <si>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</si>
  <si>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</si>
  <si>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</si>
  <si>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</si>
  <si>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</si>
  <si>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</si>
  <si>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</si>
  <si>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</si>
  <si>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</si>
  <si>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</si>
  <si>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</si>
  <si>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</si>
  <si>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</si>
  <si>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</si>
  <si>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</si>
  <si>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</si>
  <si>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</si>
  <si>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</si>
  <si>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</si>
  <si>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</si>
  <si>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</si>
  <si>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</si>
  <si>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</si>
  <si>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</si>
  <si>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</si>
  <si>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</si>
  <si>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</si>
  <si>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</si>
  <si>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</si>
  <si>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</si>
  <si>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</si>
  <si>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</si>
  <si>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</si>
  <si>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</si>
  <si>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</si>
  <si>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</si>
  <si>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</si>
  <si>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</si>
  <si>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</si>
  <si>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</si>
  <si>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</si>
  <si>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</si>
  <si>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</si>
  <si>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</si>
  <si>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</si>
  <si>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</si>
  <si>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</si>
  <si>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</si>
  <si>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</si>
  <si>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</si>
  <si>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</si>
  <si>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</si>
  <si>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</si>
  <si>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</si>
  <si>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</si>
  <si>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</si>
  <si>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</si>
  <si>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</si>
  <si>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</si>
  <si>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</si>
  <si>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</si>
  <si>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</si>
  <si>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</si>
  <si>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</si>
  <si>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</si>
  <si>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</si>
  <si>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</si>
  <si>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</si>
  <si>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</si>
  <si>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</si>
  <si>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</si>
  <si>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</si>
  <si>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</si>
  <si>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</si>
  <si>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</si>
  <si>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</si>
  <si>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</si>
  <si>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</si>
  <si>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</si>
  <si>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</si>
  <si>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</si>
  <si>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</si>
  <si>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</si>
  <si>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</si>
  <si>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</si>
  <si>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</si>
  <si>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</si>
  <si>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</si>
  <si>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</si>
  <si>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</si>
  <si>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Макет ТЭП в суточный рапорт в ЦДУ за 23.06.24 подготовлен: 24.06.2024 14:47:25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</si>
</sst>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5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1" borderId="4" xfId="0" applyFont="1" applyFill="1" applyBorder="1" applyAlignment="1">
      <alignment horizontal="center" vertical="top"/>
    </xf>
    <xf numFmtId="0" fontId="8" fillId="31" borderId="5" xfId="0" applyFont="1" applyFill="1" applyBorder="1" applyAlignment="1">
      <alignment horizontal="center" vertical="top"/>
    </xf>
    <xf numFmtId="0" fontId="13" fillId="31" borderId="5" xfId="0" applyFont="1" applyFill="1" applyBorder="1" applyAlignment="1">
      <alignment horizontal="right"/>
    </xf>
    <xf numFmtId="170" fontId="6" fillId="0" borderId="0" xfId="3" applyNumberFormat="1"/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1" xfId="0" applyFont="1" applyFill="1" applyBorder="1"/>
    <xf numFmtId="0" fontId="8" fillId="5" borderId="3" xfId="0" applyFont="1" applyFill="1" applyBorder="1"/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3" borderId="62" xfId="0" applyFill="1" applyBorder="1" applyAlignment="1">
      <alignment horizontal="left"/>
    </xf>
    <xf numFmtId="0" fontId="14" fillId="0" borderId="62" xfId="1" applyFont="1" applyBorder="1" applyAlignment="1">
      <alignment horizontal="left" vertical="top" wrapText="1"/>
    </xf>
    <xf numFmtId="0" fontId="11" fillId="0" borderId="62" xfId="1" applyFont="1" applyBorder="1" applyAlignment="1">
      <alignment horizontal="left" vertical="center" wrapText="1"/>
    </xf>
    <xf numFmtId="0" fontId="12" fillId="0" borderId="62" xfId="0" applyFont="1" applyBorder="1" applyAlignment="1">
      <alignment horizontal="left" vertical="top" wrapText="1"/>
    </xf>
    <xf numFmtId="0" fontId="14" fillId="0" borderId="62" xfId="1" applyFont="1" applyBorder="1" applyAlignment="1">
      <alignment horizontal="center" vertical="top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747</v>
      </c>
      <c r="C1" s="32" t="s">
        <v>355</v>
      </c>
      <c r="D1" s="81" t="s">
        <v>758</v>
      </c>
      <c r="I1" s="30"/>
      <c r="J1" s="31"/>
      <c r="K1" s="32"/>
    </row>
    <row r="2" spans="1:19" ht="15.75" thickBot="1" x14ac:dyDescent="0.3">
      <c r="A2" s="60">
        <v>1301</v>
      </c>
      <c r="B2" s="70">
        <v>30512.486081500472</v>
      </c>
      <c r="C2" s="76" t="s">
        <v>505</v>
      </c>
      <c r="D2" s="77" t="s">
        <v>607</v>
      </c>
      <c r="E2" s="78">
        <f>ROUND(B2-B82-B7-B100-B99-B75-B61-B86-B74-B87-B78-B90-B93-B5-B6-B70,3)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30512.486081500472</v>
      </c>
      <c r="S2" s="35">
        <f>R2-Q2</f>
        <v>-4884.8019184995283</v>
      </c>
    </row>
    <row r="3" spans="1:19" ht="15.75" thickBot="1" x14ac:dyDescent="0.3">
      <c r="A3" s="61">
        <v>1302</v>
      </c>
      <c r="B3" s="71">
        <v>25878.663713999496</v>
      </c>
      <c r="C3" s="65" t="s">
        <v>517</v>
      </c>
      <c r="D3" s="77" t="s">
        <v>608</v>
      </c>
      <c r="E3" s="78">
        <f>ROUND(B102-B105-B106-(B141+B144+B121+B118+B158+B175)-(B119+B133+B134+B149+B162+B171+B177+B181+B180+B183+B135+B142+B145+B150+B163+B146+B148),3)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25878.663713999496</v>
      </c>
      <c r="S3" s="35">
        <f t="shared" ref="S3:S66" si="2">R3-Q3</f>
        <v>-3234.1082860005044</v>
      </c>
    </row>
    <row r="4" spans="1:19" x14ac:dyDescent="0.25">
      <c r="A4" s="61">
        <v>1303</v>
      </c>
      <c r="B4" s="71">
        <v>2291.2908711134019</v>
      </c>
      <c r="C4" s="65" t="s">
        <v>504</v>
      </c>
      <c r="D4" s="173"/>
      <c r="E4" s="173"/>
      <c r="F4" s="173"/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2291.2908711134019</v>
      </c>
      <c r="S4" s="35">
        <f t="shared" si="2"/>
        <v>-758.44412888659826</v>
      </c>
    </row>
    <row r="5" spans="1:19" x14ac:dyDescent="0.25">
      <c r="A5" s="61">
        <v>1304</v>
      </c>
      <c r="B5" s="72">
        <v>1037.0119999999999</v>
      </c>
      <c r="C5" s="65" t="s">
        <v>506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1037.0119999999999</v>
      </c>
      <c r="S5" s="35">
        <f t="shared" si="2"/>
        <v>-1081.0809999999999</v>
      </c>
    </row>
    <row r="6" spans="1:19" x14ac:dyDescent="0.25">
      <c r="A6" s="61">
        <v>1305</v>
      </c>
      <c r="B6" s="71">
        <v>1305.5194963875758</v>
      </c>
      <c r="C6" s="65" t="s">
        <v>507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1305.5194963875758</v>
      </c>
      <c r="S6" s="35">
        <f t="shared" si="2"/>
        <v>188.83149638757573</v>
      </c>
    </row>
    <row r="7" spans="1:19" x14ac:dyDescent="0.25">
      <c r="A7" s="61">
        <v>1306</v>
      </c>
      <c r="B7" s="71">
        <v>2.944</v>
      </c>
      <c r="C7" s="65" t="s">
        <v>756</v>
      </c>
      <c r="O7" s="33">
        <v>1306</v>
      </c>
      <c r="P7" s="33" t="str">
        <f t="shared" si="1"/>
        <v>Потребление Казэнергоцентр Алматы прием</v>
      </c>
      <c r="Q7" s="29">
        <v>2.1349999999999998</v>
      </c>
      <c r="R7" s="35">
        <f t="shared" si="0"/>
        <v>2.944</v>
      </c>
      <c r="S7" s="35">
        <f t="shared" si="2"/>
        <v>0.80900000000000016</v>
      </c>
    </row>
    <row r="8" spans="1:19" x14ac:dyDescent="0.25">
      <c r="A8" s="62">
        <v>1307</v>
      </c>
      <c r="B8" s="71"/>
      <c r="C8" s="65" t="s">
        <v>375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19445.452999999994</v>
      </c>
      <c r="S8" s="35">
        <f t="shared" si="2"/>
        <v>1868.5119999999952</v>
      </c>
    </row>
    <row r="9" spans="1:19" x14ac:dyDescent="0.25">
      <c r="A9" s="62">
        <v>1308</v>
      </c>
      <c r="B9" s="72"/>
      <c r="C9" s="65" t="s">
        <v>375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4560.1270000000004</v>
      </c>
      <c r="S9" s="35">
        <f t="shared" si="2"/>
        <v>2832.0910000000003</v>
      </c>
    </row>
    <row r="10" spans="1:19" x14ac:dyDescent="0.25">
      <c r="A10" s="61">
        <v>1309</v>
      </c>
      <c r="B10" s="72">
        <v>4.1399999999999997</v>
      </c>
      <c r="C10" s="65" t="s">
        <v>631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804.76300000000003</v>
      </c>
      <c r="S10" s="35">
        <f t="shared" si="2"/>
        <v>452.67600000000004</v>
      </c>
    </row>
    <row r="11" spans="1:19" x14ac:dyDescent="0.25">
      <c r="A11" s="61">
        <v>1310</v>
      </c>
      <c r="B11" s="72">
        <v>19445.452999999994</v>
      </c>
      <c r="C11" s="65" t="s">
        <v>508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0</v>
      </c>
      <c r="S11" s="35">
        <f t="shared" si="2"/>
        <v>-1591.7280000000001</v>
      </c>
    </row>
    <row r="12" spans="1:19" x14ac:dyDescent="0.25">
      <c r="A12" s="61">
        <v>1311</v>
      </c>
      <c r="B12" s="72">
        <v>4560.1270000000004</v>
      </c>
      <c r="C12" s="65" t="s">
        <v>509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4503.68</v>
      </c>
      <c r="S12" s="35">
        <f t="shared" si="2"/>
        <v>-3403.84</v>
      </c>
    </row>
    <row r="13" spans="1:19" x14ac:dyDescent="0.25">
      <c r="A13" s="61">
        <v>1312</v>
      </c>
      <c r="B13" s="72">
        <v>804.76300000000003</v>
      </c>
      <c r="C13" s="65" t="s">
        <v>510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2040.3409999999999</v>
      </c>
      <c r="S13" s="35">
        <f t="shared" si="2"/>
        <v>-511.48300000000017</v>
      </c>
    </row>
    <row r="14" spans="1:19" x14ac:dyDescent="0.25">
      <c r="A14" s="61">
        <v>1313</v>
      </c>
      <c r="B14" s="71">
        <v>0</v>
      </c>
      <c r="C14" s="65" t="s">
        <v>511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5187.6320000000005</v>
      </c>
      <c r="S14" s="35">
        <f t="shared" si="2"/>
        <v>4217.0240000000003</v>
      </c>
    </row>
    <row r="15" spans="1:19" x14ac:dyDescent="0.25">
      <c r="A15" s="61">
        <v>1314</v>
      </c>
      <c r="B15" s="71">
        <v>4503.68</v>
      </c>
      <c r="C15" s="65" t="s">
        <v>512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98.933000000000007</v>
      </c>
      <c r="S15" s="35">
        <f t="shared" si="2"/>
        <v>80.286000000000001</v>
      </c>
    </row>
    <row r="16" spans="1:19" x14ac:dyDescent="0.25">
      <c r="A16" s="61">
        <v>1315</v>
      </c>
      <c r="B16" s="71">
        <v>2040.3409999999999</v>
      </c>
      <c r="C16" s="65" t="s">
        <v>513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2307.8469999999948</v>
      </c>
      <c r="S16" s="35">
        <f t="shared" si="2"/>
        <v>-130.14400000000524</v>
      </c>
    </row>
    <row r="17" spans="1:19" x14ac:dyDescent="0.25">
      <c r="A17" s="61">
        <v>1316</v>
      </c>
      <c r="B17" s="72">
        <v>5187.6320000000005</v>
      </c>
      <c r="C17" s="65" t="s">
        <v>514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41.063000000000002</v>
      </c>
      <c r="S17" s="35">
        <f t="shared" si="2"/>
        <v>22.563000000000002</v>
      </c>
    </row>
    <row r="18" spans="1:19" x14ac:dyDescent="0.25">
      <c r="A18" s="61">
        <v>1317</v>
      </c>
      <c r="B18" s="72">
        <v>98.933000000000007</v>
      </c>
      <c r="C18" s="65" t="s">
        <v>611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5.1360000000000001</v>
      </c>
      <c r="S18" s="35">
        <f t="shared" si="2"/>
        <v>-11.734000000000002</v>
      </c>
    </row>
    <row r="19" spans="1:19" x14ac:dyDescent="0.25">
      <c r="A19" s="61">
        <v>1318</v>
      </c>
      <c r="B19" s="72">
        <v>2307.8469999999948</v>
      </c>
      <c r="C19" s="65" t="s">
        <v>520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1.1499999999999999</v>
      </c>
      <c r="S19" s="35">
        <f t="shared" si="2"/>
        <v>-0.55000000000000004</v>
      </c>
    </row>
    <row r="20" spans="1:19" x14ac:dyDescent="0.25">
      <c r="A20" s="61">
        <v>1319</v>
      </c>
      <c r="B20" s="72">
        <v>41.063000000000002</v>
      </c>
      <c r="C20" s="65" t="s">
        <v>521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6.48</v>
      </c>
      <c r="S20" s="35">
        <f t="shared" si="2"/>
        <v>-500.28699999999998</v>
      </c>
    </row>
    <row r="21" spans="1:19" x14ac:dyDescent="0.25">
      <c r="A21" s="61">
        <v>1320</v>
      </c>
      <c r="B21" s="72">
        <v>5.1360000000000001</v>
      </c>
      <c r="C21" s="65" t="s">
        <v>526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709.44799999999998</v>
      </c>
      <c r="S21" s="35">
        <f t="shared" si="2"/>
        <v>-570.30800000000011</v>
      </c>
    </row>
    <row r="22" spans="1:19" x14ac:dyDescent="0.25">
      <c r="A22" s="61">
        <v>1321</v>
      </c>
      <c r="B22" s="72">
        <v>1.1499999999999999</v>
      </c>
      <c r="C22" s="65" t="s">
        <v>527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302.55599999999998</v>
      </c>
      <c r="S22" s="35">
        <f t="shared" si="2"/>
        <v>3.1639999999999873</v>
      </c>
    </row>
    <row r="23" spans="1:19" x14ac:dyDescent="0.25">
      <c r="A23" s="61">
        <v>1322</v>
      </c>
      <c r="B23" s="72">
        <v>6.48</v>
      </c>
      <c r="C23" s="65" t="s">
        <v>528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10.042</v>
      </c>
      <c r="S23" s="35">
        <f t="shared" si="2"/>
        <v>-3.5660000000000007</v>
      </c>
    </row>
    <row r="24" spans="1:19" x14ac:dyDescent="0.25">
      <c r="A24" s="61">
        <v>1323</v>
      </c>
      <c r="B24" s="72">
        <v>709.44799999999998</v>
      </c>
      <c r="C24" s="65" t="s">
        <v>529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0.36</v>
      </c>
      <c r="S24" s="35">
        <f t="shared" si="2"/>
        <v>0.36</v>
      </c>
    </row>
    <row r="25" spans="1:19" x14ac:dyDescent="0.25">
      <c r="A25" s="61">
        <v>1324</v>
      </c>
      <c r="B25" s="72">
        <v>302.55599999999998</v>
      </c>
      <c r="C25" s="65" t="s">
        <v>530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1024.77</v>
      </c>
      <c r="S25" s="35">
        <f t="shared" si="2"/>
        <v>-1062.8449999999998</v>
      </c>
    </row>
    <row r="26" spans="1:19" x14ac:dyDescent="0.25">
      <c r="A26" s="61">
        <v>1325</v>
      </c>
      <c r="B26" s="72">
        <v>10.042</v>
      </c>
      <c r="C26" s="65" t="s">
        <v>531</v>
      </c>
      <c r="O26" s="33">
        <v>1328</v>
      </c>
      <c r="P26" s="33" t="str">
        <f t="shared" si="1"/>
        <v/>
      </c>
      <c r="Q26" s="29">
        <v>213.309</v>
      </c>
      <c r="R26" s="35">
        <f t="shared" si="0"/>
        <v>0</v>
      </c>
      <c r="S26" s="35">
        <f t="shared" si="2"/>
        <v>-213.309</v>
      </c>
    </row>
    <row r="27" spans="1:19" x14ac:dyDescent="0.25">
      <c r="A27" s="61">
        <v>1326</v>
      </c>
      <c r="B27" s="72">
        <v>0.36</v>
      </c>
      <c r="C27" s="65" t="s">
        <v>532</v>
      </c>
      <c r="O27" s="33">
        <v>1329</v>
      </c>
      <c r="P27" s="33" t="str">
        <f t="shared" si="1"/>
        <v>Потребление Корпорация Казахмыс прием</v>
      </c>
      <c r="Q27" s="29">
        <v>290.86599999999999</v>
      </c>
      <c r="R27" s="35">
        <f t="shared" si="0"/>
        <v>0</v>
      </c>
      <c r="S27" s="35">
        <f t="shared" si="2"/>
        <v>-290.86599999999999</v>
      </c>
    </row>
    <row r="28" spans="1:19" x14ac:dyDescent="0.25">
      <c r="A28" s="61">
        <v>1327</v>
      </c>
      <c r="B28" s="72">
        <v>1024.77</v>
      </c>
      <c r="C28" s="65" t="s">
        <v>533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11067.03308150048</v>
      </c>
      <c r="S28" s="35">
        <f t="shared" si="2"/>
        <v>-6753.3139184995216</v>
      </c>
    </row>
    <row r="29" spans="1:19" x14ac:dyDescent="0.25">
      <c r="A29" s="62">
        <v>1328</v>
      </c>
      <c r="B29" s="71"/>
      <c r="C29" s="65" t="s">
        <v>375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-13403.994999999526</v>
      </c>
      <c r="S29" s="35">
        <f t="shared" si="2"/>
        <v>8764.6510000004746</v>
      </c>
    </row>
    <row r="30" spans="1:19" x14ac:dyDescent="0.25">
      <c r="A30" s="61">
        <v>1329</v>
      </c>
      <c r="B30" s="71">
        <v>0</v>
      </c>
      <c r="C30" s="65" t="s">
        <v>757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14904.88</v>
      </c>
      <c r="S30" s="35">
        <f t="shared" si="2"/>
        <v>-13978.128000000002</v>
      </c>
    </row>
    <row r="31" spans="1:19" x14ac:dyDescent="0.25">
      <c r="A31" s="61">
        <v>1330</v>
      </c>
      <c r="B31" s="72">
        <v>11067.03308150048</v>
      </c>
      <c r="C31" s="65" t="s">
        <v>534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10977.458000000006</v>
      </c>
      <c r="S31" s="35">
        <f t="shared" si="2"/>
        <v>-279.69099999999344</v>
      </c>
    </row>
    <row r="32" spans="1:19" x14ac:dyDescent="0.25">
      <c r="A32" s="61">
        <v>1331</v>
      </c>
      <c r="B32" s="72">
        <v>-13403.994999999526</v>
      </c>
      <c r="C32" s="65" t="s">
        <v>535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-1411.3099185000001</v>
      </c>
      <c r="S32" s="35">
        <f t="shared" si="2"/>
        <v>-1260.1459185000001</v>
      </c>
    </row>
    <row r="33" spans="1:19" x14ac:dyDescent="0.25">
      <c r="A33" s="61">
        <v>1332</v>
      </c>
      <c r="B33" s="72">
        <v>14904.88</v>
      </c>
      <c r="C33" s="65" t="s">
        <v>536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11406.75</v>
      </c>
      <c r="S33" s="35">
        <f t="shared" si="2"/>
        <v>-3013.5</v>
      </c>
    </row>
    <row r="34" spans="1:19" x14ac:dyDescent="0.25">
      <c r="A34" s="61">
        <v>1333</v>
      </c>
      <c r="B34" s="72">
        <v>10977.458000000006</v>
      </c>
      <c r="C34" s="65" t="s">
        <v>537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-1411.3099185000001</v>
      </c>
      <c r="C35" s="65" t="s">
        <v>538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18689.031101999499</v>
      </c>
      <c r="C36" s="65" t="s">
        <v>600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7420.75</v>
      </c>
      <c r="S37" s="35">
        <f t="shared" si="2"/>
        <v>-6987.5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-7760.5</v>
      </c>
      <c r="S38" s="35">
        <f t="shared" si="2"/>
        <v>7172.5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7489.5</v>
      </c>
      <c r="S39" s="35">
        <f t="shared" si="2"/>
        <v>-6964.75</v>
      </c>
    </row>
    <row r="40" spans="1:19" x14ac:dyDescent="0.25">
      <c r="A40" s="61">
        <v>1339</v>
      </c>
      <c r="B40" s="72">
        <v>7420.75</v>
      </c>
      <c r="C40" s="65" t="s">
        <v>540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3050.0000000006366</v>
      </c>
      <c r="S40" s="35">
        <f t="shared" si="2"/>
        <v>-4361.9999999993634</v>
      </c>
    </row>
    <row r="41" spans="1:19" x14ac:dyDescent="0.25">
      <c r="A41" s="61">
        <v>1340</v>
      </c>
      <c r="B41" s="72">
        <v>-7760.5</v>
      </c>
      <c r="C41" s="65" t="s">
        <v>541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-3130.0000000010186</v>
      </c>
      <c r="S41" s="35">
        <f t="shared" si="2"/>
        <v>4369.9999999989814</v>
      </c>
    </row>
    <row r="42" spans="1:19" x14ac:dyDescent="0.25">
      <c r="A42" s="61">
        <v>1341</v>
      </c>
      <c r="B42" s="72">
        <v>7489.5</v>
      </c>
      <c r="C42" s="65" t="s">
        <v>542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-6269.9999999995271</v>
      </c>
      <c r="S42" s="35">
        <f t="shared" si="2"/>
        <v>5880.0000000004729</v>
      </c>
    </row>
    <row r="43" spans="1:19" x14ac:dyDescent="0.25">
      <c r="A43" s="61">
        <v>1342</v>
      </c>
      <c r="B43" s="72">
        <v>3050.0000000006366</v>
      </c>
      <c r="C43" s="65" t="s">
        <v>543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-6304.125</v>
      </c>
      <c r="S43" s="35">
        <f t="shared" si="2"/>
        <v>5950.375</v>
      </c>
    </row>
    <row r="44" spans="1:19" x14ac:dyDescent="0.25">
      <c r="A44" s="61">
        <v>1343</v>
      </c>
      <c r="B44" s="72">
        <v>-3130.0000000010186</v>
      </c>
      <c r="C44" s="65" t="s">
        <v>544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-2540.9634799999999</v>
      </c>
      <c r="S44" s="35">
        <f t="shared" si="2"/>
        <v>511.03652000000011</v>
      </c>
    </row>
    <row r="45" spans="1:19" x14ac:dyDescent="0.25">
      <c r="A45" s="61">
        <v>1344</v>
      </c>
      <c r="B45" s="72">
        <v>-6269.9999999995271</v>
      </c>
      <c r="C45" s="65" t="s">
        <v>545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-2700.28</v>
      </c>
      <c r="S45" s="35">
        <f t="shared" si="2"/>
        <v>542.68499999999995</v>
      </c>
    </row>
    <row r="46" spans="1:19" x14ac:dyDescent="0.25">
      <c r="A46" s="61">
        <v>1345</v>
      </c>
      <c r="B46" s="72">
        <v>-6304.125</v>
      </c>
      <c r="C46" s="65" t="s">
        <v>546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-1657.6466500000001</v>
      </c>
      <c r="S46" s="35">
        <f t="shared" si="2"/>
        <v>1447.3533499999999</v>
      </c>
    </row>
    <row r="47" spans="1:19" x14ac:dyDescent="0.25">
      <c r="A47" s="61">
        <v>1346</v>
      </c>
      <c r="B47" s="72">
        <v>-2540.9634799999999</v>
      </c>
      <c r="C47" s="65" t="s">
        <v>547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-1682.89</v>
      </c>
      <c r="S47" s="35">
        <f t="shared" si="2"/>
        <v>1469.336</v>
      </c>
    </row>
    <row r="48" spans="1:19" x14ac:dyDescent="0.25">
      <c r="A48" s="61">
        <v>1347</v>
      </c>
      <c r="B48" s="72">
        <v>-2700.28</v>
      </c>
      <c r="C48" s="65" t="s">
        <v>548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-2627.0378749999995</v>
      </c>
      <c r="S48" s="35">
        <f t="shared" si="2"/>
        <v>832.96212500000047</v>
      </c>
    </row>
    <row r="49" spans="1:19" x14ac:dyDescent="0.25">
      <c r="A49" s="61">
        <v>1348</v>
      </c>
      <c r="B49" s="72">
        <v>-1657.6466500000001</v>
      </c>
      <c r="C49" s="65" t="s">
        <v>549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-2750.8249999999998</v>
      </c>
      <c r="S49" s="35">
        <f t="shared" si="2"/>
        <v>872.63000000000011</v>
      </c>
    </row>
    <row r="50" spans="1:19" x14ac:dyDescent="0.25">
      <c r="A50" s="61">
        <v>1349</v>
      </c>
      <c r="B50" s="72">
        <v>-1682.89</v>
      </c>
      <c r="C50" s="65" t="s">
        <v>550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-835.99999999973988</v>
      </c>
      <c r="S50" s="35">
        <f t="shared" si="2"/>
        <v>305.80000000026007</v>
      </c>
    </row>
    <row r="51" spans="1:19" x14ac:dyDescent="0.25">
      <c r="A51" s="61">
        <v>1350</v>
      </c>
      <c r="B51" s="72">
        <v>-2627.0378749999995</v>
      </c>
      <c r="C51" s="65" t="s">
        <v>551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2444.2000000002281</v>
      </c>
      <c r="S51" s="35">
        <f t="shared" si="2"/>
        <v>1414.6000000002282</v>
      </c>
    </row>
    <row r="52" spans="1:19" x14ac:dyDescent="0.25">
      <c r="A52" s="61">
        <v>1351</v>
      </c>
      <c r="B52" s="72">
        <v>-2750.8249999999998</v>
      </c>
      <c r="C52" s="65" t="s">
        <v>552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-1951.4000000003762</v>
      </c>
      <c r="S52" s="35">
        <f t="shared" si="2"/>
        <v>208.99999999962392</v>
      </c>
    </row>
    <row r="53" spans="1:19" x14ac:dyDescent="0.25">
      <c r="A53" s="61">
        <v>1352</v>
      </c>
      <c r="B53" s="72">
        <v>-835.99999999973988</v>
      </c>
      <c r="C53" s="65" t="s">
        <v>553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-1951.3999999998759</v>
      </c>
      <c r="S53" s="35">
        <f t="shared" si="2"/>
        <v>209.00000000012415</v>
      </c>
    </row>
    <row r="54" spans="1:19" x14ac:dyDescent="0.25">
      <c r="A54" s="61">
        <v>1353</v>
      </c>
      <c r="B54" s="72">
        <v>2444.2000000002281</v>
      </c>
      <c r="C54" s="65" t="s">
        <v>554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-1223.1999999990876</v>
      </c>
      <c r="S54" s="35">
        <f t="shared" si="2"/>
        <v>549.80000000091241</v>
      </c>
    </row>
    <row r="55" spans="1:19" x14ac:dyDescent="0.25">
      <c r="A55" s="61">
        <v>1354</v>
      </c>
      <c r="B55" s="71">
        <v>-1951.4000000003762</v>
      </c>
      <c r="C55" s="65" t="s">
        <v>555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-76.999999999992497</v>
      </c>
      <c r="S55" s="35">
        <f t="shared" si="2"/>
        <v>44.000000000007503</v>
      </c>
    </row>
    <row r="56" spans="1:19" x14ac:dyDescent="0.25">
      <c r="A56" s="61">
        <v>1355</v>
      </c>
      <c r="B56" s="71">
        <v>-1951.3999999998759</v>
      </c>
      <c r="C56" s="65" t="s">
        <v>556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-371.79999999996198</v>
      </c>
      <c r="S56" s="35">
        <f t="shared" si="2"/>
        <v>114.20000000003802</v>
      </c>
    </row>
    <row r="57" spans="1:19" x14ac:dyDescent="0.25">
      <c r="A57" s="61">
        <v>1356</v>
      </c>
      <c r="B57" s="72">
        <v>-1223.1999999990876</v>
      </c>
      <c r="C57" s="65" t="s">
        <v>557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218.85600000000204</v>
      </c>
      <c r="S57" s="35">
        <f t="shared" si="2"/>
        <v>-88.703999999997961</v>
      </c>
    </row>
    <row r="58" spans="1:19" x14ac:dyDescent="0.25">
      <c r="A58" s="61">
        <v>1357</v>
      </c>
      <c r="B58" s="71">
        <v>-76.999999999992497</v>
      </c>
      <c r="C58" s="65" t="s">
        <v>558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22703.843370902323</v>
      </c>
      <c r="S58" s="35">
        <f t="shared" si="2"/>
        <v>357.23137090232194</v>
      </c>
    </row>
    <row r="59" spans="1:19" x14ac:dyDescent="0.25">
      <c r="A59" s="61">
        <v>1358</v>
      </c>
      <c r="B59" s="71">
        <v>-371.79999999996198</v>
      </c>
      <c r="C59" s="65" t="s">
        <v>559</v>
      </c>
      <c r="O59" s="33">
        <v>1361</v>
      </c>
      <c r="P59" s="33" t="str">
        <f t="shared" si="1"/>
        <v/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218.85600000000204</v>
      </c>
      <c r="C60" s="65" t="s">
        <v>560</v>
      </c>
      <c r="O60" s="33">
        <v>1362</v>
      </c>
      <c r="P60" s="33" t="str">
        <f t="shared" si="1"/>
        <v/>
      </c>
      <c r="Q60" s="29">
        <v>10.16</v>
      </c>
      <c r="R60" s="35">
        <f t="shared" si="3"/>
        <v>0</v>
      </c>
      <c r="S60" s="35">
        <f t="shared" si="2"/>
        <v>-10.16</v>
      </c>
    </row>
    <row r="61" spans="1:19" x14ac:dyDescent="0.25">
      <c r="A61" s="61">
        <v>1360</v>
      </c>
      <c r="B61" s="71">
        <v>22703.843370902323</v>
      </c>
      <c r="C61" s="65" t="s">
        <v>561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2">
        <v>1361</v>
      </c>
      <c r="B62" s="71"/>
      <c r="C62" s="65" t="s">
        <v>375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0.16600000000000001</v>
      </c>
      <c r="S62" s="35">
        <f t="shared" si="2"/>
        <v>1.100000000000001E-2</v>
      </c>
    </row>
    <row r="63" spans="1:19" x14ac:dyDescent="0.25">
      <c r="A63" s="62">
        <v>1362</v>
      </c>
      <c r="B63" s="71"/>
      <c r="C63" s="65" t="s">
        <v>375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7.2119999999999997</v>
      </c>
      <c r="S63" s="35">
        <f t="shared" si="2"/>
        <v>-10.350999999999999</v>
      </c>
    </row>
    <row r="64" spans="1:19" x14ac:dyDescent="0.25">
      <c r="A64" s="62">
        <v>1363</v>
      </c>
      <c r="B64" s="71"/>
      <c r="C64" s="65" t="s">
        <v>375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0.05</v>
      </c>
      <c r="S64" s="35">
        <f t="shared" si="2"/>
        <v>-0.129</v>
      </c>
    </row>
    <row r="65" spans="1:19" x14ac:dyDescent="0.25">
      <c r="A65" s="61">
        <v>1364</v>
      </c>
      <c r="B65" s="71">
        <v>0.16600000000000001</v>
      </c>
      <c r="C65" s="65" t="s">
        <v>632</v>
      </c>
      <c r="O65" s="33">
        <v>1367</v>
      </c>
      <c r="P65" s="33" t="str">
        <f t="shared" si="1"/>
        <v/>
      </c>
      <c r="Q65" s="29">
        <v>60.118000000000002</v>
      </c>
      <c r="R65" s="35">
        <f t="shared" si="3"/>
        <v>0</v>
      </c>
      <c r="S65" s="35">
        <f t="shared" si="2"/>
        <v>-60.118000000000002</v>
      </c>
    </row>
    <row r="66" spans="1:19" x14ac:dyDescent="0.25">
      <c r="A66" s="61">
        <v>1365</v>
      </c>
      <c r="B66" s="71">
        <v>7.2119999999999997</v>
      </c>
      <c r="C66" s="65" t="s">
        <v>629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0.05</v>
      </c>
      <c r="C67" s="65" t="s">
        <v>630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24</v>
      </c>
      <c r="S67" s="35">
        <f t="shared" ref="S67:S130" si="6">R67-Q67</f>
        <v>9.6</v>
      </c>
    </row>
    <row r="68" spans="1:19" x14ac:dyDescent="0.25">
      <c r="A68" s="62">
        <v>1367</v>
      </c>
      <c r="B68" s="71"/>
      <c r="C68" s="65" t="s">
        <v>375</v>
      </c>
      <c r="O68" s="33">
        <v>1370</v>
      </c>
      <c r="P68" s="33" t="str">
        <f t="shared" si="5"/>
        <v/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>
        <v>0</v>
      </c>
      <c r="C69" s="65" t="s">
        <v>676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24</v>
      </c>
      <c r="C70" s="65" t="s">
        <v>679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2">
        <v>1370</v>
      </c>
      <c r="B71" s="71"/>
      <c r="C71" s="65" t="s">
        <v>375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230.42</v>
      </c>
      <c r="S71" s="35">
        <f t="shared" si="6"/>
        <v>-0.66800000000000637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2583.4411199048559</v>
      </c>
      <c r="S72" s="35">
        <f t="shared" si="6"/>
        <v>-322.86088009514424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230.42</v>
      </c>
      <c r="C74" s="65" t="s">
        <v>562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2583.4411199048559</v>
      </c>
      <c r="C75" s="65" t="s">
        <v>563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45.22</v>
      </c>
      <c r="S75" s="35">
        <f t="shared" si="6"/>
        <v>-29.560000000000002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/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45.22</v>
      </c>
      <c r="C78" s="65" t="s">
        <v>564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2">
        <v>1378</v>
      </c>
      <c r="B79" s="71"/>
      <c r="C79" s="65" t="s">
        <v>375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499.72064999994438</v>
      </c>
      <c r="S79" s="35">
        <f t="shared" si="6"/>
        <v>432.74464999994439</v>
      </c>
    </row>
    <row r="80" spans="1:19" x14ac:dyDescent="0.25">
      <c r="A80" s="62">
        <v>1379</v>
      </c>
      <c r="B80" s="71"/>
      <c r="C80" s="65"/>
      <c r="O80" s="33">
        <v>1382</v>
      </c>
      <c r="P80" s="33" t="str">
        <f t="shared" si="5"/>
        <v/>
      </c>
      <c r="Q80" s="29">
        <v>766.97400000000005</v>
      </c>
      <c r="R80" s="35">
        <f t="shared" si="4"/>
        <v>0</v>
      </c>
      <c r="S80" s="35">
        <f t="shared" si="6"/>
        <v>-766.97400000000005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/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499.72064999994438</v>
      </c>
      <c r="C82" s="65" t="s">
        <v>565</v>
      </c>
      <c r="O82" s="33">
        <v>1384</v>
      </c>
      <c r="P82" s="33" t="str">
        <f t="shared" si="5"/>
        <v/>
      </c>
      <c r="Q82" s="29">
        <v>8.5259999999999998</v>
      </c>
      <c r="R82" s="35">
        <f t="shared" si="4"/>
        <v>0</v>
      </c>
      <c r="S82" s="35">
        <f t="shared" si="6"/>
        <v>-8.5259999999999998</v>
      </c>
    </row>
    <row r="83" spans="1:19" x14ac:dyDescent="0.25">
      <c r="A83" s="62">
        <v>1382</v>
      </c>
      <c r="B83" s="71"/>
      <c r="C83" s="65" t="s">
        <v>375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37.729999999999997</v>
      </c>
      <c r="S83" s="35">
        <f t="shared" si="6"/>
        <v>-12.120000000000005</v>
      </c>
    </row>
    <row r="84" spans="1:19" x14ac:dyDescent="0.25">
      <c r="A84" s="62">
        <v>1383</v>
      </c>
      <c r="B84" s="71"/>
      <c r="C84" s="65" t="s">
        <v>375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810.01864750761479</v>
      </c>
      <c r="S84" s="35">
        <f t="shared" si="6"/>
        <v>-400.42235249238524</v>
      </c>
    </row>
    <row r="85" spans="1:19" x14ac:dyDescent="0.25">
      <c r="A85" s="62">
        <v>1384</v>
      </c>
      <c r="B85" s="71"/>
      <c r="C85" s="65" t="s">
        <v>375</v>
      </c>
      <c r="O85" s="33">
        <v>1387</v>
      </c>
      <c r="P85" s="33" t="str">
        <f t="shared" si="5"/>
        <v/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37.729999999999997</v>
      </c>
      <c r="C86" s="65" t="s">
        <v>566</v>
      </c>
      <c r="O86" s="33">
        <v>1388</v>
      </c>
      <c r="P86" s="33" t="str">
        <f t="shared" si="5"/>
        <v/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810.01864750761479</v>
      </c>
      <c r="C87" s="65" t="s">
        <v>567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15.734227538111694</v>
      </c>
      <c r="S87" s="35">
        <f t="shared" si="6"/>
        <v>-1.966772461888306</v>
      </c>
    </row>
    <row r="88" spans="1:19" x14ac:dyDescent="0.25">
      <c r="A88" s="62">
        <v>1387</v>
      </c>
      <c r="B88" s="71"/>
      <c r="C88" s="65" t="s">
        <v>375</v>
      </c>
      <c r="O88" s="33">
        <v>1390</v>
      </c>
      <c r="P88" s="33" t="str">
        <f t="shared" si="5"/>
        <v/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2">
        <v>1388</v>
      </c>
      <c r="B89" s="71"/>
      <c r="C89" s="65" t="s">
        <v>375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15.734227538111694</v>
      </c>
      <c r="C90" s="65" t="s">
        <v>568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530.59024212813165</v>
      </c>
      <c r="S90" s="35">
        <f t="shared" si="6"/>
        <v>-66.308757871868352</v>
      </c>
    </row>
    <row r="91" spans="1:19" x14ac:dyDescent="0.25">
      <c r="A91" s="62">
        <v>1390</v>
      </c>
      <c r="B91" s="71"/>
      <c r="C91" s="65" t="s">
        <v>375</v>
      </c>
      <c r="O91" s="33">
        <v>1393</v>
      </c>
      <c r="P91" s="33" t="str">
        <f t="shared" si="5"/>
        <v/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/>
      </c>
      <c r="Q92" s="29">
        <v>1024.3620000000001</v>
      </c>
      <c r="R92" s="35">
        <f t="shared" si="4"/>
        <v>0</v>
      </c>
      <c r="S92" s="35">
        <f t="shared" si="6"/>
        <v>-1024.3620000000001</v>
      </c>
    </row>
    <row r="93" spans="1:19" x14ac:dyDescent="0.25">
      <c r="A93" s="61">
        <v>1392</v>
      </c>
      <c r="B93" s="71">
        <v>530.59024212813165</v>
      </c>
      <c r="C93" s="65" t="s">
        <v>571</v>
      </c>
      <c r="O93" s="33">
        <v>1395</v>
      </c>
      <c r="P93" s="33" t="str">
        <f t="shared" si="5"/>
        <v/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2">
        <v>1393</v>
      </c>
      <c r="B94" s="71"/>
      <c r="C94" s="65" t="s">
        <v>375</v>
      </c>
      <c r="O94" s="33">
        <v>1396</v>
      </c>
      <c r="P94" s="33" t="str">
        <f t="shared" si="5"/>
        <v/>
      </c>
      <c r="Q94" s="29">
        <v>7.3070000000000004</v>
      </c>
      <c r="R94" s="35">
        <f t="shared" si="4"/>
        <v>0</v>
      </c>
      <c r="S94" s="35">
        <f t="shared" si="6"/>
        <v>-7.3070000000000004</v>
      </c>
    </row>
    <row r="95" spans="1:19" x14ac:dyDescent="0.25">
      <c r="A95" s="62">
        <v>1394</v>
      </c>
      <c r="B95" s="71"/>
      <c r="C95" s="65" t="s">
        <v>375</v>
      </c>
      <c r="O95" s="33">
        <v>1397</v>
      </c>
      <c r="P95" s="33" t="str">
        <f t="shared" si="5"/>
        <v/>
      </c>
      <c r="Q95" s="29">
        <v>1385.4770000000001</v>
      </c>
      <c r="R95" s="35">
        <f t="shared" si="4"/>
        <v>0</v>
      </c>
      <c r="S95" s="35">
        <f t="shared" si="6"/>
        <v>-1385.4770000000001</v>
      </c>
    </row>
    <row r="96" spans="1:19" x14ac:dyDescent="0.25">
      <c r="A96" s="62">
        <v>1395</v>
      </c>
      <c r="B96" s="71"/>
      <c r="C96" s="65" t="s">
        <v>375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678.68399999999997</v>
      </c>
      <c r="S96" s="35">
        <f t="shared" si="6"/>
        <v>-108.43200000000002</v>
      </c>
    </row>
    <row r="97" spans="1:19" x14ac:dyDescent="0.25">
      <c r="A97" s="62">
        <v>1396</v>
      </c>
      <c r="B97" s="71"/>
      <c r="C97" s="65" t="s">
        <v>375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7.6083271319158516</v>
      </c>
      <c r="S97" s="35">
        <f t="shared" si="6"/>
        <v>-0.95067286808414764</v>
      </c>
    </row>
    <row r="98" spans="1:19" x14ac:dyDescent="0.25">
      <c r="A98" s="62">
        <v>1397</v>
      </c>
      <c r="B98" s="72"/>
      <c r="C98" s="65" t="s">
        <v>375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3828.7799999999934</v>
      </c>
      <c r="S98" s="35">
        <f t="shared" si="6"/>
        <v>-1211.6150000000071</v>
      </c>
    </row>
    <row r="99" spans="1:19" x14ac:dyDescent="0.25">
      <c r="A99" s="61">
        <v>1398</v>
      </c>
      <c r="B99" s="72">
        <v>678.68399999999997</v>
      </c>
      <c r="C99" s="65" t="s">
        <v>572</v>
      </c>
      <c r="O99" s="33">
        <v>1402</v>
      </c>
      <c r="P99" s="33" t="str">
        <f t="shared" si="5"/>
        <v>Потребление ТАТЭК + ЖЭТ прием</v>
      </c>
      <c r="Q99" s="29">
        <v>2513.7199999999998</v>
      </c>
      <c r="R99" s="35">
        <f t="shared" si="7"/>
        <v>2515.4011299999893</v>
      </c>
      <c r="S99" s="35">
        <f t="shared" si="6"/>
        <v>1.68112999998948</v>
      </c>
    </row>
    <row r="100" spans="1:19" ht="15.75" thickBot="1" x14ac:dyDescent="0.3">
      <c r="A100" s="67">
        <v>1399</v>
      </c>
      <c r="B100" s="73">
        <v>7.6083271319158516</v>
      </c>
      <c r="C100" s="68" t="s">
        <v>573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934.48987000003285</v>
      </c>
      <c r="S100" s="35">
        <f t="shared" si="6"/>
        <v>-950.09612999996716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59.84</v>
      </c>
      <c r="S101" s="35">
        <f t="shared" si="6"/>
        <v>-30.150999999999996</v>
      </c>
    </row>
    <row r="102" spans="1:19" x14ac:dyDescent="0.25">
      <c r="A102" s="61">
        <v>1401</v>
      </c>
      <c r="B102" s="72">
        <v>3828.7799999999934</v>
      </c>
      <c r="C102" s="65" t="s">
        <v>574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319.04899999997133</v>
      </c>
      <c r="S102" s="35">
        <f t="shared" si="6"/>
        <v>-233.04900000002863</v>
      </c>
    </row>
    <row r="103" spans="1:19" x14ac:dyDescent="0.25">
      <c r="A103" s="61">
        <v>1402</v>
      </c>
      <c r="B103" s="72">
        <v>2515.4011299999893</v>
      </c>
      <c r="C103" s="65" t="s">
        <v>755</v>
      </c>
      <c r="D103" s="173"/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3399.4879999999998</v>
      </c>
      <c r="S103" s="35">
        <f t="shared" si="6"/>
        <v>1522.1939999999997</v>
      </c>
    </row>
    <row r="104" spans="1:19" x14ac:dyDescent="0.25">
      <c r="A104" s="61">
        <v>1403</v>
      </c>
      <c r="B104" s="72">
        <v>934.48987000003285</v>
      </c>
      <c r="C104" s="65" t="s">
        <v>575</v>
      </c>
      <c r="D104" s="173"/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40.538000000004104</v>
      </c>
      <c r="S104" s="35">
        <f t="shared" si="6"/>
        <v>19.326000000004104</v>
      </c>
    </row>
    <row r="105" spans="1:19" x14ac:dyDescent="0.25">
      <c r="A105" s="61">
        <v>1404</v>
      </c>
      <c r="B105" s="72">
        <v>59.84</v>
      </c>
      <c r="C105" s="65" t="s">
        <v>576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467.81100000000004</v>
      </c>
      <c r="S105" s="35">
        <f t="shared" si="6"/>
        <v>335.625</v>
      </c>
    </row>
    <row r="106" spans="1:19" x14ac:dyDescent="0.25">
      <c r="A106" s="61">
        <v>1405</v>
      </c>
      <c r="B106" s="72">
        <v>319.04899999997133</v>
      </c>
      <c r="C106" s="65" t="s">
        <v>577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564.08799999999997</v>
      </c>
      <c r="S106" s="35">
        <f t="shared" si="6"/>
        <v>11.238999999999919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2291.9459999999999</v>
      </c>
      <c r="S107" s="35">
        <f t="shared" si="6"/>
        <v>1151.8309999999999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429.29199999999332</v>
      </c>
      <c r="S108" s="35">
        <f t="shared" si="6"/>
        <v>-2733.8090000000066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-10977.458000000006</v>
      </c>
      <c r="S109" s="35">
        <f t="shared" si="6"/>
        <v>279.69099999999344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2372.9511299999895</v>
      </c>
      <c r="S110" s="35">
        <f t="shared" si="6"/>
        <v>119.1311299999893</v>
      </c>
    </row>
    <row r="111" spans="1:19" x14ac:dyDescent="0.25">
      <c r="A111" s="61">
        <v>1410</v>
      </c>
      <c r="B111" s="72">
        <v>3399.4879999999998</v>
      </c>
      <c r="C111" s="65" t="s">
        <v>578</v>
      </c>
      <c r="O111" s="33">
        <v>1441</v>
      </c>
      <c r="P111" s="33" t="str">
        <f t="shared" si="5"/>
        <v>Потребление ALACEM прием</v>
      </c>
      <c r="Q111" s="29">
        <v>216.74</v>
      </c>
      <c r="R111" s="35">
        <f t="shared" si="7"/>
        <v>356.92800000000898</v>
      </c>
      <c r="S111" s="35">
        <f t="shared" si="6"/>
        <v>140.18800000000897</v>
      </c>
    </row>
    <row r="112" spans="1:19" x14ac:dyDescent="0.25">
      <c r="A112" s="61">
        <v>1411</v>
      </c>
      <c r="B112" s="72">
        <v>40.538000000004104</v>
      </c>
      <c r="C112" s="65" t="s">
        <v>579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467.81100000000004</v>
      </c>
      <c r="C113" s="65" t="s">
        <v>580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40.145000000004103</v>
      </c>
      <c r="S113" s="35">
        <f t="shared" si="6"/>
        <v>19.355000000004104</v>
      </c>
    </row>
    <row r="114" spans="1:19" x14ac:dyDescent="0.25">
      <c r="A114" s="61">
        <v>1413</v>
      </c>
      <c r="B114" s="72">
        <v>564.08799999999997</v>
      </c>
      <c r="C114" s="65" t="s">
        <v>581</v>
      </c>
      <c r="O114" s="33">
        <v>1444</v>
      </c>
      <c r="P114" s="33" t="str">
        <f t="shared" si="5"/>
        <v>Потребление Темирбетон Жетысу прием</v>
      </c>
      <c r="Q114" s="29">
        <v>222.62</v>
      </c>
      <c r="R114" s="35">
        <f t="shared" si="7"/>
        <v>7.8</v>
      </c>
      <c r="S114" s="35">
        <f t="shared" si="6"/>
        <v>-214.82</v>
      </c>
    </row>
    <row r="115" spans="1:19" x14ac:dyDescent="0.25">
      <c r="A115" s="61">
        <v>1414</v>
      </c>
      <c r="B115" s="72">
        <v>2291.9459999999999</v>
      </c>
      <c r="C115" s="65" t="s">
        <v>582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36.0286499999998</v>
      </c>
      <c r="S115" s="35">
        <f t="shared" si="6"/>
        <v>22.992649999999799</v>
      </c>
    </row>
    <row r="116" spans="1:19" x14ac:dyDescent="0.25">
      <c r="A116" s="61">
        <v>1415</v>
      </c>
      <c r="B116" s="72">
        <v>31.247999999999998</v>
      </c>
      <c r="C116" s="65" t="s">
        <v>708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36</v>
      </c>
      <c r="S116" s="35">
        <f t="shared" si="6"/>
        <v>36</v>
      </c>
    </row>
    <row r="117" spans="1:19" x14ac:dyDescent="0.25">
      <c r="A117" s="61">
        <v>1416</v>
      </c>
      <c r="B117" s="72">
        <v>35.104999999995897</v>
      </c>
      <c r="C117" s="65" t="s">
        <v>604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39.062100000001202</v>
      </c>
      <c r="S117" s="35">
        <f t="shared" si="6"/>
        <v>5.4421000000012043</v>
      </c>
    </row>
    <row r="118" spans="1:19" x14ac:dyDescent="0.25">
      <c r="A118" s="61">
        <v>1417</v>
      </c>
      <c r="B118" s="72">
        <v>35.104999999995897</v>
      </c>
      <c r="C118" s="65" t="s">
        <v>605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0.19600000000000001</v>
      </c>
      <c r="S118" s="35">
        <f t="shared" si="6"/>
        <v>-0.13400000000000001</v>
      </c>
    </row>
    <row r="119" spans="1:19" x14ac:dyDescent="0.25">
      <c r="A119" s="61">
        <v>1418</v>
      </c>
      <c r="B119" s="72">
        <v>48</v>
      </c>
      <c r="C119" s="65" t="s">
        <v>606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>Потребление Теплосервис Жетысу прием</v>
      </c>
      <c r="Q120" s="33">
        <v>8.5</v>
      </c>
      <c r="R120" s="35">
        <f t="shared" si="7"/>
        <v>103.40512000002499</v>
      </c>
      <c r="S120" s="35">
        <f t="shared" si="6"/>
        <v>94.905120000024993</v>
      </c>
    </row>
    <row r="121" spans="1:19" x14ac:dyDescent="0.25">
      <c r="A121" s="61">
        <v>1420</v>
      </c>
      <c r="B121" s="72">
        <v>31.2</v>
      </c>
      <c r="C121" s="65" t="s">
        <v>709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142.44999999999999</v>
      </c>
      <c r="S121" s="35">
        <f t="shared" si="6"/>
        <v>-117.44999999999999</v>
      </c>
    </row>
    <row r="122" spans="1:19" x14ac:dyDescent="0.25">
      <c r="A122" s="61">
        <v>1421</v>
      </c>
      <c r="B122" s="72">
        <v>4.8000000000000001E-2</v>
      </c>
      <c r="C122" s="65" t="s">
        <v>710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430.71600000000001</v>
      </c>
      <c r="C123" s="65" t="s">
        <v>711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/>
      </c>
      <c r="Q126" s="33">
        <v>198.744</v>
      </c>
      <c r="R126" s="35">
        <f t="shared" si="7"/>
        <v>0</v>
      </c>
      <c r="S126" s="35">
        <f t="shared" si="6"/>
        <v>-198.744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23.245999999999999</v>
      </c>
      <c r="S127" s="35">
        <f t="shared" si="6"/>
        <v>-2.0140000000000029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59.183</v>
      </c>
      <c r="S129" s="35">
        <f t="shared" si="6"/>
        <v>-29.616999999999997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>Потребление ТК Метакон Жетысу прием</v>
      </c>
      <c r="Q130" s="33">
        <v>11.12</v>
      </c>
      <c r="R130" s="35">
        <f t="shared" ref="R130:R141" si="8">VLOOKUP(O130,$A$2:$B$200,2,FALSE)</f>
        <v>16.72</v>
      </c>
      <c r="S130" s="35">
        <f t="shared" si="6"/>
        <v>5.6</v>
      </c>
    </row>
    <row r="131" spans="1:19" x14ac:dyDescent="0.25">
      <c r="A131" s="61">
        <v>1430</v>
      </c>
      <c r="B131" s="72">
        <v>429.29199999999332</v>
      </c>
      <c r="C131" s="65" t="s">
        <v>583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0</v>
      </c>
      <c r="S131" s="35">
        <f t="shared" ref="S131:S161" si="10">R131-Q131</f>
        <v>-46.404000000000003</v>
      </c>
    </row>
    <row r="132" spans="1:19" x14ac:dyDescent="0.25">
      <c r="A132" s="61">
        <v>1431</v>
      </c>
      <c r="B132" s="72">
        <v>-10977.458000000006</v>
      </c>
      <c r="C132" s="65" t="s">
        <v>585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0</v>
      </c>
      <c r="C133" s="65" t="s">
        <v>682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92.196000000010798</v>
      </c>
      <c r="C134" s="65" t="s">
        <v>603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36</v>
      </c>
      <c r="S134" s="35">
        <f t="shared" si="10"/>
        <v>36</v>
      </c>
    </row>
    <row r="135" spans="1:19" x14ac:dyDescent="0.25">
      <c r="A135" s="61">
        <v>1434</v>
      </c>
      <c r="B135" s="72">
        <v>20.936</v>
      </c>
      <c r="C135" s="65" t="s">
        <v>750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0.26400000000000001</v>
      </c>
      <c r="S135" s="35">
        <f t="shared" si="10"/>
        <v>-0.43299999999999994</v>
      </c>
    </row>
    <row r="136" spans="1:19" x14ac:dyDescent="0.25">
      <c r="A136" s="62">
        <v>1435</v>
      </c>
      <c r="B136" s="72"/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0.39300000000000002</v>
      </c>
      <c r="S137" s="35">
        <f t="shared" si="10"/>
        <v>-2.899999999999997E-2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18689.031101999499</v>
      </c>
      <c r="S138" s="35">
        <f t="shared" si="10"/>
        <v>723.62010199949873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>Потребление Т-Транзит Жетысу прием</v>
      </c>
      <c r="Q140" s="33">
        <v>0.48</v>
      </c>
      <c r="R140" s="35">
        <f t="shared" si="8"/>
        <v>20.936</v>
      </c>
      <c r="S140" s="35">
        <f t="shared" si="10"/>
        <v>20.456</v>
      </c>
    </row>
    <row r="141" spans="1:19" x14ac:dyDescent="0.25">
      <c r="A141" s="61">
        <v>1440</v>
      </c>
      <c r="B141" s="72">
        <v>2372.9511299999895</v>
      </c>
      <c r="C141" s="65" t="s">
        <v>586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1">
        <v>1441</v>
      </c>
      <c r="B142" s="72">
        <v>356.92800000000898</v>
      </c>
      <c r="C142" s="65" t="s">
        <v>752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>Потребление Кайнар АКБ прием</v>
      </c>
      <c r="Q143" s="29">
        <v>53.192</v>
      </c>
      <c r="R143" s="35">
        <f t="shared" ref="R143:R155" si="11">VLOOKUP(O143,$A$2:$B$200,2,FALSE)</f>
        <v>105.90999999998699</v>
      </c>
      <c r="S143" s="35">
        <f t="shared" si="10"/>
        <v>52.717999999986993</v>
      </c>
    </row>
    <row r="144" spans="1:19" x14ac:dyDescent="0.25">
      <c r="A144" s="61">
        <v>1443</v>
      </c>
      <c r="B144" s="72">
        <v>40.145000000004103</v>
      </c>
      <c r="C144" s="65" t="s">
        <v>587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>
        <v>7.8</v>
      </c>
      <c r="C145" s="65" t="s">
        <v>751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1">
        <v>1445</v>
      </c>
      <c r="B146" s="72">
        <v>105.90999999998699</v>
      </c>
      <c r="C146" s="65" t="s">
        <v>754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21.91</v>
      </c>
      <c r="S146" s="35">
        <f t="shared" si="10"/>
        <v>-20.680000000000003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/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1">
        <v>1447</v>
      </c>
      <c r="B148" s="72">
        <v>103.40512000002499</v>
      </c>
      <c r="C148" s="65" t="s">
        <v>753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11.824</v>
      </c>
      <c r="S148" s="35">
        <f t="shared" si="10"/>
        <v>-12.645999999999999</v>
      </c>
    </row>
    <row r="149" spans="1:19" x14ac:dyDescent="0.25">
      <c r="A149" s="61">
        <v>1448</v>
      </c>
      <c r="B149" s="72">
        <v>39.062100000001202</v>
      </c>
      <c r="C149" s="65" t="s">
        <v>589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0</v>
      </c>
      <c r="S149" s="35">
        <f t="shared" si="10"/>
        <v>-331.82</v>
      </c>
    </row>
    <row r="150" spans="1:19" x14ac:dyDescent="0.25">
      <c r="A150" s="61">
        <v>1449</v>
      </c>
      <c r="B150" s="72">
        <v>16.72</v>
      </c>
      <c r="C150" s="65" t="s">
        <v>748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92.196000000010798</v>
      </c>
      <c r="S150" s="35">
        <f t="shared" si="10"/>
        <v>12.406000000010792</v>
      </c>
    </row>
    <row r="151" spans="1:19" x14ac:dyDescent="0.25">
      <c r="A151" s="62">
        <v>1450</v>
      </c>
      <c r="B151" s="72"/>
      <c r="C151" s="65" t="s">
        <v>375</v>
      </c>
      <c r="O151" s="33">
        <v>1308</v>
      </c>
      <c r="P151" s="33" t="str">
        <f t="shared" si="9"/>
        <v/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35.104999999995897</v>
      </c>
      <c r="S152" s="35">
        <f t="shared" si="10"/>
        <v>19.844999999995899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35.104999999995897</v>
      </c>
      <c r="S153" s="35">
        <f t="shared" si="10"/>
        <v>19.844999999995899</v>
      </c>
    </row>
    <row r="154" spans="1:19" x14ac:dyDescent="0.25">
      <c r="A154" s="61">
        <v>1453</v>
      </c>
      <c r="B154" s="72">
        <v>0.39300000000000002</v>
      </c>
      <c r="C154" s="65" t="s">
        <v>599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4.1399999999999997</v>
      </c>
      <c r="S154" s="35">
        <f t="shared" si="10"/>
        <v>-1.0200000000000005</v>
      </c>
    </row>
    <row r="155" spans="1:19" x14ac:dyDescent="0.25">
      <c r="A155" s="61">
        <v>1454</v>
      </c>
      <c r="B155" s="72">
        <v>142.44999999999999</v>
      </c>
      <c r="C155" s="65" t="s">
        <v>590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11406.75</v>
      </c>
      <c r="C156" s="65" t="s">
        <v>539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593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>
        <v>0</v>
      </c>
      <c r="C159" s="65" t="s">
        <v>594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36</v>
      </c>
      <c r="C160" s="65" t="s">
        <v>597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430.71600000000001</v>
      </c>
      <c r="S160" s="35">
        <f t="shared" si="10"/>
        <v>-400.01300000000003</v>
      </c>
    </row>
    <row r="161" spans="1:19" x14ac:dyDescent="0.25">
      <c r="A161" s="61">
        <v>1460</v>
      </c>
      <c r="B161" s="72">
        <v>0.26400000000000001</v>
      </c>
      <c r="C161" s="65" t="s">
        <v>598</v>
      </c>
      <c r="O161" s="33">
        <v>1462</v>
      </c>
      <c r="P161" s="33" t="str">
        <f t="shared" si="9"/>
        <v>Потребление Алмаз Керамикс Жетысу прием</v>
      </c>
      <c r="Q161" s="33">
        <v>4.82</v>
      </c>
      <c r="R161" s="35">
        <f>VLOOKUP(O161,$A$2:$B$200,2,FALSE)</f>
        <v>48</v>
      </c>
      <c r="S161" s="35">
        <f t="shared" si="10"/>
        <v>43.18</v>
      </c>
    </row>
    <row r="162" spans="1:19" x14ac:dyDescent="0.25">
      <c r="A162" s="61">
        <v>1461</v>
      </c>
      <c r="B162" s="72">
        <v>0.19600000000000001</v>
      </c>
      <c r="C162" s="65" t="s">
        <v>712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1">
        <v>1462</v>
      </c>
      <c r="B163" s="72">
        <v>48</v>
      </c>
      <c r="C163" s="65" t="s">
        <v>749</v>
      </c>
      <c r="O163" s="33">
        <v>1464</v>
      </c>
      <c r="Q163" s="33">
        <v>0</v>
      </c>
    </row>
    <row r="164" spans="1:19" x14ac:dyDescent="0.25">
      <c r="A164" s="62">
        <v>1463</v>
      </c>
      <c r="B164" s="72"/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36.0286499999998</v>
      </c>
      <c r="C171" s="65" t="s">
        <v>588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2">
        <v>1473</v>
      </c>
      <c r="B174" s="72"/>
      <c r="C174" s="65" t="s">
        <v>375</v>
      </c>
      <c r="I174" s="29"/>
      <c r="J174" s="35"/>
      <c r="K174" s="34"/>
    </row>
    <row r="175" spans="1:19" x14ac:dyDescent="0.25">
      <c r="A175" s="61">
        <v>1474</v>
      </c>
      <c r="B175" s="72">
        <v>36</v>
      </c>
      <c r="C175" s="65" t="s">
        <v>684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23.245999999999999</v>
      </c>
      <c r="C177" s="65" t="s">
        <v>591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59.183</v>
      </c>
      <c r="C179" s="65" t="s">
        <v>592</v>
      </c>
      <c r="J179" s="35"/>
      <c r="K179" s="36"/>
    </row>
    <row r="180" spans="1:11" x14ac:dyDescent="0.25">
      <c r="A180" s="61">
        <v>1479</v>
      </c>
      <c r="B180" s="72">
        <v>11.824</v>
      </c>
      <c r="C180" s="65" t="s">
        <v>602</v>
      </c>
    </row>
    <row r="181" spans="1:11" x14ac:dyDescent="0.25">
      <c r="A181" s="61">
        <v>1480</v>
      </c>
      <c r="B181" s="72">
        <v>21.91</v>
      </c>
      <c r="C181" s="65" t="s">
        <v>601</v>
      </c>
      <c r="I181" s="37"/>
    </row>
    <row r="182" spans="1:11" x14ac:dyDescent="0.25">
      <c r="A182" s="62">
        <v>1481</v>
      </c>
      <c r="B182" s="72"/>
      <c r="C182" s="65" t="s">
        <v>375</v>
      </c>
      <c r="I182" s="37"/>
    </row>
    <row r="183" spans="1:11" x14ac:dyDescent="0.25">
      <c r="A183" s="61">
        <v>1482</v>
      </c>
      <c r="B183" s="72">
        <v>2.3279999999999998</v>
      </c>
      <c r="C183" s="65" t="s">
        <v>713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N170" sqref="N170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735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182" t="s">
        <v>305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4"/>
    </row>
    <row r="9" spans="1:30" ht="19.5" thickBot="1" x14ac:dyDescent="0.35">
      <c r="A9" s="1"/>
      <c r="B9" s="177" t="s">
        <v>306</v>
      </c>
      <c r="C9" s="178"/>
      <c r="D9" s="178"/>
      <c r="E9" s="178"/>
      <c r="F9" s="178"/>
      <c r="G9" s="178"/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9"/>
    </row>
    <row r="10" spans="1:30" ht="15.75" thickBot="1" x14ac:dyDescent="0.3">
      <c r="A10" s="201" t="s">
        <v>5</v>
      </c>
      <c r="B10" s="207" t="s">
        <v>307</v>
      </c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  <c r="AB10" s="208"/>
      <c r="AC10" s="208"/>
      <c r="AD10" s="209"/>
    </row>
    <row r="11" spans="1:30" ht="32.25" customHeight="1" thickBot="1" x14ac:dyDescent="0.3">
      <c r="A11" s="202"/>
      <c r="B11" s="204" t="s">
        <v>363</v>
      </c>
      <c r="C11" s="205"/>
      <c r="D11" s="174" t="s">
        <v>279</v>
      </c>
      <c r="E11" s="198" t="s">
        <v>369</v>
      </c>
      <c r="F11" s="198"/>
      <c r="G11" s="204" t="s">
        <v>362</v>
      </c>
      <c r="H11" s="205"/>
      <c r="I11" s="174" t="s">
        <v>368</v>
      </c>
      <c r="J11" s="174" t="s">
        <v>584</v>
      </c>
      <c r="K11" s="53" t="s">
        <v>294</v>
      </c>
      <c r="L11" s="52" t="s">
        <v>367</v>
      </c>
      <c r="M11" s="174" t="s">
        <v>187</v>
      </c>
      <c r="N11" s="174" t="s">
        <v>186</v>
      </c>
      <c r="O11" s="174" t="s">
        <v>185</v>
      </c>
      <c r="P11" s="53" t="s">
        <v>184</v>
      </c>
      <c r="Q11" s="174" t="s">
        <v>196</v>
      </c>
      <c r="R11" s="174" t="s">
        <v>182</v>
      </c>
      <c r="S11" s="198" t="s">
        <v>295</v>
      </c>
      <c r="T11" s="198"/>
      <c r="U11" s="204" t="s">
        <v>361</v>
      </c>
      <c r="V11" s="205"/>
      <c r="W11" s="174" t="s">
        <v>183</v>
      </c>
      <c r="X11" s="198" t="s">
        <v>370</v>
      </c>
      <c r="Y11" s="198"/>
      <c r="Z11" s="174" t="s">
        <v>181</v>
      </c>
      <c r="AA11" s="52" t="s">
        <v>180</v>
      </c>
      <c r="AB11" s="52" t="s">
        <v>179</v>
      </c>
      <c r="AC11" s="174" t="s">
        <v>178</v>
      </c>
      <c r="AD11" s="174" t="s">
        <v>177</v>
      </c>
    </row>
    <row r="12" spans="1:30" ht="15.75" thickBot="1" x14ac:dyDescent="0.3">
      <c r="A12" s="203"/>
      <c r="B12" s="8" t="s">
        <v>70</v>
      </c>
      <c r="C12" s="21" t="s">
        <v>356</v>
      </c>
      <c r="D12" s="256" t="s">
        <v>70</v>
      </c>
      <c r="E12" s="256" t="s">
        <v>70</v>
      </c>
      <c r="F12" s="257" t="s">
        <v>356</v>
      </c>
      <c r="G12" s="258" t="s">
        <v>176</v>
      </c>
      <c r="H12" s="21" t="s">
        <v>356</v>
      </c>
      <c r="I12" s="258" t="s">
        <v>176</v>
      </c>
      <c r="J12" s="258" t="s">
        <v>176</v>
      </c>
      <c r="K12" s="7" t="s">
        <v>176</v>
      </c>
      <c r="L12" s="258" t="s">
        <v>176</v>
      </c>
      <c r="M12" s="258" t="s">
        <v>176</v>
      </c>
      <c r="N12" s="258" t="s">
        <v>176</v>
      </c>
      <c r="O12" s="258" t="s">
        <v>176</v>
      </c>
      <c r="P12" s="7" t="s">
        <v>176</v>
      </c>
      <c r="Q12" s="258" t="s">
        <v>176</v>
      </c>
      <c r="R12" s="258" t="s">
        <v>176</v>
      </c>
      <c r="S12" s="258" t="s">
        <v>176</v>
      </c>
      <c r="T12" s="257" t="s">
        <v>356</v>
      </c>
      <c r="U12" s="259" t="s">
        <v>71</v>
      </c>
      <c r="V12" s="257" t="s">
        <v>356</v>
      </c>
      <c r="W12" s="259" t="s">
        <v>71</v>
      </c>
      <c r="X12" s="259" t="s">
        <v>71</v>
      </c>
      <c r="Y12" s="257" t="s">
        <v>356</v>
      </c>
      <c r="Z12" s="259" t="s">
        <v>71</v>
      </c>
      <c r="AA12" s="258" t="s">
        <v>176</v>
      </c>
      <c r="AB12" s="256" t="s">
        <v>70</v>
      </c>
      <c r="AC12" s="256" t="s">
        <v>70</v>
      </c>
      <c r="AD12" s="256" t="s">
        <v>70</v>
      </c>
    </row>
    <row r="13" spans="1:30" ht="15.75" thickBot="1" x14ac:dyDescent="0.3">
      <c r="A13" s="260"/>
      <c r="B13" s="261" t="s">
        <v>72</v>
      </c>
      <c r="C13" s="262" t="s">
        <v>357</v>
      </c>
      <c r="D13" s="261" t="s">
        <v>72</v>
      </c>
      <c r="E13" s="261" t="s">
        <v>72</v>
      </c>
      <c r="F13" s="262" t="s">
        <v>357</v>
      </c>
      <c r="G13" s="261" t="s">
        <v>72</v>
      </c>
      <c r="H13" s="262" t="s">
        <v>357</v>
      </c>
      <c r="I13" s="261" t="s">
        <v>72</v>
      </c>
      <c r="J13" s="261" t="s">
        <v>72</v>
      </c>
      <c r="K13" s="261" t="s">
        <v>72</v>
      </c>
      <c r="L13" s="261" t="s">
        <v>72</v>
      </c>
      <c r="M13" s="261" t="s">
        <v>72</v>
      </c>
      <c r="N13" s="261" t="s">
        <v>72</v>
      </c>
      <c r="O13" s="261" t="s">
        <v>72</v>
      </c>
      <c r="P13" s="261" t="s">
        <v>72</v>
      </c>
      <c r="Q13" s="261" t="s">
        <v>72</v>
      </c>
      <c r="R13" s="261" t="s">
        <v>72</v>
      </c>
      <c r="S13" s="261" t="s">
        <v>72</v>
      </c>
      <c r="T13" s="262" t="s">
        <v>357</v>
      </c>
      <c r="U13" s="261" t="s">
        <v>72</v>
      </c>
      <c r="V13" s="262" t="s">
        <v>357</v>
      </c>
      <c r="W13" s="261" t="s">
        <v>72</v>
      </c>
      <c r="X13" s="261" t="s">
        <v>72</v>
      </c>
      <c r="Y13" s="262" t="s">
        <v>357</v>
      </c>
      <c r="Z13" s="261" t="s">
        <v>72</v>
      </c>
      <c r="AA13" s="261" t="s">
        <v>72</v>
      </c>
      <c r="AB13" s="263" t="s">
        <v>73</v>
      </c>
      <c r="AC13" s="263" t="s">
        <v>73</v>
      </c>
      <c r="AD13" s="263" t="s">
        <v>73</v>
      </c>
    </row>
    <row r="14" spans="1:30" x14ac:dyDescent="0.25">
      <c r="A14" s="2">
        <v>1</v>
      </c>
      <c r="B14" s="83">
        <f ca="1">IF(OR(БД!D11="",ISERROR(БД!D11)),"",БД!D11)</f>
        <v>32231.951784496876</v>
      </c>
      <c r="C14" s="84">
        <f ca="1">IF(OR(БД!J11="",ISERROR(БД!J11)),"",БД!J11)</f>
        <v>32198.274000000001</v>
      </c>
      <c r="D14" s="85">
        <f ca="1">IF(OR(БД!AK355="",ISERROR(БД!AK355)),"",БД!AK355)</f>
        <v>28787.182784496908</v>
      </c>
      <c r="E14" s="83">
        <f ca="1">IF(OR(БД!FX140="",ISERROR(БД!FX140)),"",БД!FX140)</f>
        <v>3444.7689999999689</v>
      </c>
      <c r="F14" s="84">
        <f ca="1">IF(OR(БД!GD140="",ISERROR(БД!GD140)),"",БД!GD140)</f>
        <v>3773.6080000000002</v>
      </c>
      <c r="G14" s="85">
        <f ca="1">IF(OR(БД!ES140="",ISERROR(БД!ES140)),"",БД!ES140)</f>
        <v>8310.6992844969809</v>
      </c>
      <c r="H14" s="86">
        <f ca="1">IF(OR(БД!EY140="",ISERROR(БД!EY140)),"",БД!EY140)</f>
        <v>9645.0169999999998</v>
      </c>
      <c r="I14" s="85">
        <f ca="1">IF(OR(БД!BZ398="",ISERROR(БД!BZ398)),"",БД!BZ398)</f>
        <v>8898.9862000000303</v>
      </c>
      <c r="J14" s="85">
        <f ca="1">IF(OR(БД!I269="",ISERROR(БД!I269)),"",БД!I269)</f>
        <v>-8898.9862000000303</v>
      </c>
      <c r="K14" s="85">
        <f ca="1">IF(OR(БД!EO355="",ISERROR(БД!EO355)),"",БД!EO355)</f>
        <v>7908.9354844970094</v>
      </c>
      <c r="L14" s="83">
        <f ca="1">IF(OR(БД!DX140="",ISERROR(БД!DX140)),"",БД!DX140)</f>
        <v>401.76379999996891</v>
      </c>
      <c r="M14" s="83">
        <f ca="1">IF(OR(БД!FS140="",ISERROR(БД!FS140)),"",БД!FS140)</f>
        <v>-14473.85100000302</v>
      </c>
      <c r="N14" s="85">
        <f ca="1">IF(OR(БД!FN140="",ISERROR(БД!FN140)),"",БД!FN140)</f>
        <v>9300.75</v>
      </c>
      <c r="O14" s="85">
        <f ca="1">IF(OR(БД!FI140="",ISERROR(БД!FI140)),"",БД!FI140)</f>
        <v>-1040.3617155000002</v>
      </c>
      <c r="P14" s="85">
        <f ca="1">IF(OR(БД!FD140="",ISERROR(БД!FD140)),"",БД!FD140)</f>
        <v>14524.162</v>
      </c>
      <c r="Q14" s="85">
        <f ca="1">IF(OR(БД!AD183="",ISERROR(БД!AD183)),"",БД!AD183)</f>
        <v>587.66399999999976</v>
      </c>
      <c r="R14" s="85" t="str">
        <f ca="1">IF(OR(БД!DH140="",ISERROR(БД!DH140)),"",БД!DH140)</f>
        <v/>
      </c>
      <c r="S14" s="83">
        <f ca="1">IF(OR(БД!FJ355="",ISERROR(БД!FJ355)),"",БД!FJ355)</f>
        <v>16430.408504000108</v>
      </c>
      <c r="T14" s="84">
        <f ca="1">IF(OR(БД!FQ355="",ISERROR(БД!FQ355)),"",БД!FQ355)</f>
        <v>16955.955000000002</v>
      </c>
      <c r="U14" s="85">
        <f ca="1">IF(OR(БД!EH140="",ISERROR(БД!EH140)),"",БД!EH140)</f>
        <v>23921.2524999999</v>
      </c>
      <c r="V14" s="86">
        <f ca="1">IF(OR(БД!EN140="",ISERROR(БД!EN140)),"",БД!EN140)</f>
        <v>22553.257000000001</v>
      </c>
      <c r="W14" s="85">
        <f ca="1">IF(OR(БД!EC140="",ISERROR(БД!EC140)),"",БД!EC140)</f>
        <v>20878.247299999901</v>
      </c>
      <c r="X14" s="83">
        <f ca="1">IF(OR(БД!DM140="",ISERROR(БД!DM140)),"",БД!DM140)</f>
        <v>3043.0052000000001</v>
      </c>
      <c r="Y14" s="84">
        <f ca="1">IF(OR(БД!DS140="",ISERROR(БД!DS140)),"",БД!DS140)</f>
        <v>2661.0659999999998</v>
      </c>
      <c r="Z14" s="85">
        <f ca="1">IF(OR(БД!DC140="",ISERROR(БД!DC140)),"",БД!DC140)</f>
        <v>8547.9028639999942</v>
      </c>
      <c r="AA14" s="85">
        <f ca="1">IF(OR(БД!CX140="",ISERROR(БД!CX140)),"",БД!CX140)</f>
        <v>1243.4139092067039</v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>
        <f ca="1">IF(OR(БД!D12="",ISERROR(БД!D12)),"",БД!D12)</f>
        <v>30839.003500003597</v>
      </c>
      <c r="C15" s="162">
        <f ca="1">IF(OR(БД!J12="",ISERROR(БД!J12)),"",БД!J12)</f>
        <v>31614.256000000001</v>
      </c>
      <c r="D15" s="163">
        <f ca="1">IF(OR(БД!AK356="",ISERROR(БД!AK356)),"",БД!AK356)</f>
        <v>27873.106900003611</v>
      </c>
      <c r="E15" s="161">
        <f ca="1">IF(OR(БД!FX141="",ISERROR(БД!FX141)),"",БД!FX141)</f>
        <v>2965.8965999999855</v>
      </c>
      <c r="F15" s="160">
        <f ca="1">IF(OR(БД!GD141="",ISERROR(БД!GD141)),"",БД!GD141)</f>
        <v>3684.145</v>
      </c>
      <c r="G15" s="163">
        <f ca="1">IF(OR(БД!ES141="",ISERROR(БД!ES141)),"",БД!ES141)</f>
        <v>7813.2046000035371</v>
      </c>
      <c r="H15" s="162">
        <f ca="1">IF(OR(БД!EY141="",ISERROR(БД!EY141)),"",БД!EY141)</f>
        <v>8328.9779999999992</v>
      </c>
      <c r="I15" s="163">
        <f ca="1">IF(OR(БД!BZ399="",ISERROR(БД!BZ399)),"",БД!BZ399)</f>
        <v>8087.1024000000089</v>
      </c>
      <c r="J15" s="163">
        <f ca="1">IF(OR(БД!I270="",ISERROR(БД!I270)),"",БД!I270)</f>
        <v>-8087.1024000000089</v>
      </c>
      <c r="K15" s="163">
        <f ca="1">IF(OR(БД!EO356="",ISERROR(БД!EO356)),"",БД!EO356)</f>
        <v>7705.3070000035441</v>
      </c>
      <c r="L15" s="163">
        <f ca="1">IF(OR(БД!DX141="",ISERROR(БД!DX141)),"",БД!DX141)</f>
        <v>107.8975999999908</v>
      </c>
      <c r="M15" s="161">
        <f ca="1">IF(OR(БД!FS141="",ISERROR(БД!FS141)),"",БД!FS141)</f>
        <v>-10814.95999999647</v>
      </c>
      <c r="N15" s="163">
        <f ca="1">IF(OR(БД!FN141="",ISERROR(БД!FN141)),"",БД!FN141)</f>
        <v>8195</v>
      </c>
      <c r="O15" s="163">
        <f ca="1">IF(OR(БД!FI141="",ISERROR(БД!FI141)),"",БД!FI141)</f>
        <v>-301.89940000000007</v>
      </c>
      <c r="P15" s="163">
        <f ca="1">IF(OR(БД!FD141="",ISERROR(БД!FD141)),"",БД!FD141)</f>
        <v>10735.064000000006</v>
      </c>
      <c r="Q15" s="163">
        <f ca="1">IF(OR(БД!AD184="",ISERROR(БД!AD184)),"",БД!AD184)</f>
        <v>238.39200000000528</v>
      </c>
      <c r="R15" s="163" t="str">
        <f ca="1">IF(OR(БД!DH141="",ISERROR(БД!DH141)),"",БД!DH141)</f>
        <v/>
      </c>
      <c r="S15" s="163">
        <f ca="1">IF(OR(БД!FJ356="",ISERROR(БД!FJ356)),"",БД!FJ356)</f>
        <v>15844.581941999999</v>
      </c>
      <c r="T15" s="162">
        <f ca="1">IF(OR(БД!FQ356="",ISERROR(БД!FQ356)),"",БД!FQ356)</f>
        <v>16479.832999999999</v>
      </c>
      <c r="U15" s="163">
        <f ca="1">IF(OR(БД!EH141="",ISERROR(БД!EH141)),"",БД!EH141)</f>
        <v>23025.798900000063</v>
      </c>
      <c r="V15" s="162">
        <f ca="1">IF(OR(БД!EN141="",ISERROR(БД!EN141)),"",БД!EN141)</f>
        <v>23285.277999999998</v>
      </c>
      <c r="W15" s="163">
        <f ca="1">IF(OR(БД!EC141="",ISERROR(БД!EC141)),"",БД!EC141)</f>
        <v>20167.799900000067</v>
      </c>
      <c r="X15" s="161">
        <f ca="1">IF(OR(БД!DM141="",ISERROR(БД!DM141)),"",БД!DM141)</f>
        <v>2857.9989999999948</v>
      </c>
      <c r="Y15" s="160">
        <f ca="1">IF(OR(БД!DS141="",ISERROR(БД!DS141)),"",БД!DS141)</f>
        <v>2882.6689999999999</v>
      </c>
      <c r="Z15" s="163">
        <f ca="1">IF(OR(БД!DC141="",ISERROR(БД!DC141)),"",БД!DC141)</f>
        <v>8316.5603000000028</v>
      </c>
      <c r="AA15" s="163">
        <f ca="1">IF(OR(БД!CX141="",ISERROR(БД!CX141)),"",БД!CX141)</f>
        <v>1102.741260936074</v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>
        <f ca="1">IF(OR(БД!D13="",ISERROR(БД!D13)),"",БД!D13)</f>
        <v>32180.737544998014</v>
      </c>
      <c r="C16" s="162">
        <f ca="1">IF(OR(БД!J13="",ISERROR(БД!J13)),"",БД!J13)</f>
        <v>33357.83</v>
      </c>
      <c r="D16" s="163">
        <f ca="1">IF(OR(БД!AK357="",ISERROR(БД!AK357)),"",БД!AK357)</f>
        <v>28834.711344998021</v>
      </c>
      <c r="E16" s="161">
        <f ca="1">IF(OR(БД!FX142="",ISERROR(БД!FX142)),"",БД!FX142)</f>
        <v>3346.026199999993</v>
      </c>
      <c r="F16" s="160">
        <f ca="1">IF(OR(БД!GD142="",ISERROR(БД!GD142)),"",БД!GD142)</f>
        <v>3734.6370000000002</v>
      </c>
      <c r="G16" s="163">
        <f ca="1">IF(OR(БД!ES142="",ISERROR(БД!ES142)),"",БД!ES142)</f>
        <v>7802.9165949980652</v>
      </c>
      <c r="H16" s="162">
        <f ca="1">IF(OR(БД!EY142="",ISERROR(БД!EY142)),"",БД!EY142)</f>
        <v>7677.7240000000002</v>
      </c>
      <c r="I16" s="163">
        <f ca="1">IF(OR(БД!BZ400="",ISERROR(БД!BZ400)),"",БД!BZ400)</f>
        <v>8000.7298000000192</v>
      </c>
      <c r="J16" s="163">
        <f ca="1">IF(OR(БД!I271="",ISERROR(БД!I271)),"",БД!I271)</f>
        <v>-8000.7298000000192</v>
      </c>
      <c r="K16" s="163">
        <f ca="1">IF(OR(БД!EO357="",ISERROR(БД!EO357)),"",БД!EO357)</f>
        <v>7547.3963949980862</v>
      </c>
      <c r="L16" s="163">
        <f ca="1">IF(OR(БД!DX142="",ISERROR(БД!DX142)),"",БД!DX142)</f>
        <v>255.52019999998163</v>
      </c>
      <c r="M16" s="163">
        <f ca="1">IF(OR(БД!FS142="",ISERROR(БД!FS142)),"",БД!FS142)</f>
        <v>-9540.9050000019251</v>
      </c>
      <c r="N16" s="163">
        <f ca="1">IF(OR(БД!FN142="",ISERROR(БД!FN142)),"",БД!FN142)</f>
        <v>8256.25</v>
      </c>
      <c r="O16" s="163">
        <f ca="1">IF(OR(БД!FI142="",ISERROR(БД!FI142)),"",БД!FI142)</f>
        <v>-159.49640500000004</v>
      </c>
      <c r="P16" s="163">
        <f ca="1">IF(OR(БД!FD142="",ISERROR(БД!FD142)),"",БД!FD142)</f>
        <v>9247.067999999992</v>
      </c>
      <c r="Q16" s="163">
        <f ca="1">IF(OR(БД!AD185="",ISERROR(БД!AD185)),"",БД!AD185)</f>
        <v>240.2399999999916</v>
      </c>
      <c r="R16" s="163" t="str">
        <f ca="1">IF(OR(БД!DH142="",ISERROR(БД!DH142)),"",БД!DH142)</f>
        <v/>
      </c>
      <c r="S16" s="163">
        <f ca="1">IF(OR(БД!FJ357="",ISERROR(БД!FJ357)),"",БД!FJ357)</f>
        <v>16207.381894999902</v>
      </c>
      <c r="T16" s="162">
        <f ca="1">IF(OR(БД!FQ357="",ISERROR(БД!FQ357)),"",БД!FQ357)</f>
        <v>16154.531999999999</v>
      </c>
      <c r="U16" s="163">
        <f ca="1">IF(OR(БД!EH142="",ISERROR(БД!EH142)),"",БД!EH142)</f>
        <v>24377.820949999947</v>
      </c>
      <c r="V16" s="162">
        <f ca="1">IF(OR(БД!EN142="",ISERROR(БД!EN142)),"",БД!EN142)</f>
        <v>25680.106</v>
      </c>
      <c r="W16" s="163">
        <f ca="1">IF(OR(БД!EC142="",ISERROR(БД!EC142)),"",БД!EC142)</f>
        <v>21287.314949999934</v>
      </c>
      <c r="X16" s="163">
        <f ca="1">IF(OR(БД!DM142="",ISERROR(БД!DM142)),"",БД!DM142)</f>
        <v>3090.5060000000112</v>
      </c>
      <c r="Y16" s="162">
        <f ca="1">IF(OR(БД!DS142="",ISERROR(БД!DS142)),"",БД!DS142)</f>
        <v>3009.625</v>
      </c>
      <c r="Z16" s="163">
        <f ca="1">IF(OR(БД!DC142="",ISERROR(БД!DC142)),"",БД!DC142)</f>
        <v>9100.6062739999961</v>
      </c>
      <c r="AA16" s="163">
        <f ca="1">IF(OR(БД!CX142="",ISERROR(БД!CX142)),"",БД!CX142)</f>
        <v>1110.2828660334076</v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>
        <f ca="1">IF(OR(БД!D14="",ISERROR(БД!D14)),"",БД!D14)</f>
        <v>32786.95491249863</v>
      </c>
      <c r="C17" s="162">
        <f ca="1">IF(OR(БД!J14="",ISERROR(БД!J14)),"",БД!J14)</f>
        <v>32990.156999999999</v>
      </c>
      <c r="D17" s="163">
        <f ca="1">IF(OR(БД!AK358="",ISERROR(БД!AK358)),"",БД!AK358)</f>
        <v>29158.215312498643</v>
      </c>
      <c r="E17" s="163">
        <f ca="1">IF(OR(БД!FX143="",ISERROR(БД!FX143)),"",БД!FX143)</f>
        <v>3628.7395999999831</v>
      </c>
      <c r="F17" s="162">
        <f ca="1">IF(OR(БД!GD143="",ISERROR(БД!GD143)),"",БД!GD143)</f>
        <v>3753.0230000000001</v>
      </c>
      <c r="G17" s="163">
        <f ca="1">IF(OR(БД!ES143="",ISERROR(БД!ES143)),"",БД!ES143)</f>
        <v>8308.0037624985889</v>
      </c>
      <c r="H17" s="162">
        <f ca="1">IF(OR(БД!EY143="",ISERROR(БД!EY143)),"",БД!EY143)</f>
        <v>9220.8080000000009</v>
      </c>
      <c r="I17" s="163">
        <f ca="1">IF(OR(БД!BZ401="",ISERROR(БД!BZ401)),"",БД!BZ401)</f>
        <v>8023.0846000000129</v>
      </c>
      <c r="J17" s="163">
        <f ca="1">IF(OR(БД!I272="",ISERROR(БД!I272)),"",БД!I272)</f>
        <v>-8023.0846000000129</v>
      </c>
      <c r="K17" s="163">
        <f ca="1">IF(OR(БД!EO358="",ISERROR(БД!EO358)),"",БД!EO358)</f>
        <v>8018.0883624986036</v>
      </c>
      <c r="L17" s="163">
        <f ca="1">IF(OR(БД!DX143="",ISERROR(БД!DX143)),"",БД!DX143)</f>
        <v>289.91539999998713</v>
      </c>
      <c r="M17" s="163">
        <f ca="1">IF(OR(БД!FS143="",ISERROR(БД!FS143)),"",БД!FS143)</f>
        <v>-10048.80700000142</v>
      </c>
      <c r="N17" s="163">
        <f ca="1">IF(OR(БД!FN143="",ISERROR(БД!FN143)),"",БД!FN143)</f>
        <v>8313</v>
      </c>
      <c r="O17" s="163">
        <f ca="1">IF(OR(БД!FI143="",ISERROR(БД!FI143)),"",БД!FI143)</f>
        <v>-393.16323749999998</v>
      </c>
      <c r="P17" s="163">
        <f ca="1">IF(OR(БД!FD143="",ISERROR(БД!FD143)),"",БД!FD143)</f>
        <v>10436.974000000011</v>
      </c>
      <c r="Q17" s="163">
        <f ca="1">IF(OR(БД!AD186="",ISERROR(БД!AD186)),"",БД!AD186)</f>
        <v>234.96000000001141</v>
      </c>
      <c r="R17" s="163" t="str">
        <f ca="1">IF(OR(БД!DH143="",ISERROR(БД!DH143)),"",БД!DH143)</f>
        <v/>
      </c>
      <c r="S17" s="163">
        <f ca="1">IF(OR(БД!FJ358="",ISERROR(БД!FJ358)),"",БД!FJ358)</f>
        <v>16524.963861999298</v>
      </c>
      <c r="T17" s="162">
        <f ca="1">IF(OR(БД!FQ358="",ISERROR(БД!FQ358)),"",БД!FQ358)</f>
        <v>17883.633999999998</v>
      </c>
      <c r="U17" s="163">
        <f ca="1">IF(OR(БД!EH143="",ISERROR(БД!EH143)),"",БД!EH143)</f>
        <v>24478.951150000034</v>
      </c>
      <c r="V17" s="162">
        <f ca="1">IF(OR(БД!EN143="",ISERROR(БД!EN143)),"",БД!EN143)</f>
        <v>23769.348999999998</v>
      </c>
      <c r="W17" s="163">
        <f ca="1">IF(OR(БД!EC143="",ISERROR(БД!EC143)),"",БД!EC143)</f>
        <v>21140.126950000038</v>
      </c>
      <c r="X17" s="163">
        <f ca="1">IF(OR(БД!DM143="",ISERROR(БД!DM143)),"",БД!DM143)</f>
        <v>3338.8241999999959</v>
      </c>
      <c r="Y17" s="162">
        <f ca="1">IF(OR(БД!DS143="",ISERROR(БД!DS143)),"",БД!DS143)</f>
        <v>3028.105</v>
      </c>
      <c r="Z17" s="163">
        <f ca="1">IF(OR(БД!DC143="",ISERROR(БД!DC143)),"",БД!DC143)</f>
        <v>8886.9690460000038</v>
      </c>
      <c r="AA17" s="163">
        <f ca="1">IF(OR(БД!CX143="",ISERROR(БД!CX143)),"",БД!CX143)</f>
        <v>1168.9902457819644</v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>
        <f ca="1">IF(OR(БД!D15="",ISERROR(БД!D15)),"",БД!D15)</f>
        <v>33033.978037503308</v>
      </c>
      <c r="C18" s="162">
        <f ca="1">IF(OR(БД!J15="",ISERROR(БД!J15)),"",БД!J15)</f>
        <v>33445.567999999999</v>
      </c>
      <c r="D18" s="163">
        <f ca="1">IF(OR(БД!AK359="",ISERROR(БД!AK359)),"",БД!AK359)</f>
        <v>29469.319837503288</v>
      </c>
      <c r="E18" s="163">
        <f ca="1">IF(OR(БД!FX144="",ISERROR(БД!FX144)),"",БД!FX144)</f>
        <v>3564.6582000000212</v>
      </c>
      <c r="F18" s="162">
        <f ca="1">IF(OR(БД!GD144="",ISERROR(БД!GD144)),"",БД!GD144)</f>
        <v>3754.5940000000001</v>
      </c>
      <c r="G18" s="163">
        <f ca="1">IF(OR(БД!ES144="",ISERROR(БД!ES144)),"",БД!ES144)</f>
        <v>9364.3461375033803</v>
      </c>
      <c r="H18" s="162">
        <f ca="1">IF(OR(БД!EY144="",ISERROR(БД!EY144)),"",БД!EY144)</f>
        <v>10194.905000000001</v>
      </c>
      <c r="I18" s="163">
        <f ca="1">IF(OR(БД!BZ402="",ISERROR(БД!BZ402)),"",БД!BZ402)</f>
        <v>8434.1647999999732</v>
      </c>
      <c r="J18" s="163">
        <f ca="1">IF(OR(БД!I273="",ISERROR(БД!I273)),"",БД!I273)</f>
        <v>-8434.1647999999732</v>
      </c>
      <c r="K18" s="163">
        <f ca="1">IF(OR(БД!EO359="",ISERROR(БД!EO359)),"",БД!EO359)</f>
        <v>8906.0109375033517</v>
      </c>
      <c r="L18" s="163">
        <f ca="1">IF(OR(БД!DX144="",ISERROR(БД!DX144)),"",БД!DX144)</f>
        <v>458.33520000002716</v>
      </c>
      <c r="M18" s="163">
        <f ca="1">IF(OR(БД!FS144="",ISERROR(БД!FS144)),"",БД!FS144)</f>
        <v>-10746.313999996615</v>
      </c>
      <c r="N18" s="163">
        <f ca="1">IF(OR(БД!FN144="",ISERROR(БД!FN144)),"",БД!FN144)</f>
        <v>8892.5</v>
      </c>
      <c r="O18" s="163">
        <f ca="1">IF(OR(БД!FI144="",ISERROR(БД!FI144)),"",БД!FI144)</f>
        <v>-605.41786250000007</v>
      </c>
      <c r="P18" s="161">
        <f ca="1">IF(OR(БД!FD144="",ISERROR(БД!FD144)),"",БД!FD144)</f>
        <v>11823.577999999994</v>
      </c>
      <c r="Q18" s="163">
        <f ca="1">IF(OR(БД!AD187="",ISERROR(БД!AD187)),"",БД!AD187)</f>
        <v>402.599999999994</v>
      </c>
      <c r="R18" s="163" t="str">
        <f ca="1">IF(OR(БД!DH144="",ISERROR(БД!DH144)),"",БД!DH144)</f>
        <v/>
      </c>
      <c r="S18" s="163">
        <f ca="1">IF(OR(БД!FJ359="",ISERROR(БД!FJ359)),"",БД!FJ359)</f>
        <v>17578.037635998699</v>
      </c>
      <c r="T18" s="162">
        <f ca="1">IF(OR(БД!FQ359="",ISERROR(БД!FQ359)),"",БД!FQ359)</f>
        <v>18186.062000000002</v>
      </c>
      <c r="U18" s="163">
        <f ca="1">IF(OR(БД!EH144="",ISERROR(БД!EH144)),"",БД!EH144)</f>
        <v>23669.631899999928</v>
      </c>
      <c r="V18" s="162">
        <f ca="1">IF(OR(БД!EN144="",ISERROR(БД!EN144)),"",БД!EN144)</f>
        <v>23250.663</v>
      </c>
      <c r="W18" s="163">
        <f ca="1">IF(OR(БД!EC144="",ISERROR(БД!EC144)),"",БД!EC144)</f>
        <v>20563.308899999935</v>
      </c>
      <c r="X18" s="163">
        <f ca="1">IF(OR(БД!DM144="",ISERROR(БД!DM144)),"",БД!DM144)</f>
        <v>3106.322999999994</v>
      </c>
      <c r="Y18" s="162">
        <f ca="1">IF(OR(БД!DS144="",ISERROR(БД!DS144)),"",БД!DS144)</f>
        <v>2708.2260000000001</v>
      </c>
      <c r="Z18" s="163">
        <f ca="1">IF(OR(БД!DC144="",ISERROR(БД!DC144)),"",БД!DC144)</f>
        <v>8325.9634480000022</v>
      </c>
      <c r="AA18" s="163">
        <f ca="1">IF(OR(БД!CX144="",ISERROR(БД!CX144)),"",БД!CX144)</f>
        <v>1296.2668205161222</v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>
        <f ca="1">IF(OR(БД!D16="",ISERROR(БД!D16)),"",БД!D16)</f>
        <v>33981.122946996722</v>
      </c>
      <c r="C19" s="162">
        <f ca="1">IF(OR(БД!J16="",ISERROR(БД!J16)),"",БД!J16)</f>
        <v>32946.718000000001</v>
      </c>
      <c r="D19" s="163">
        <f ca="1">IF(OR(БД!AK360="",ISERROR(БД!AK360)),"",БД!AK360)</f>
        <v>30371.831746996708</v>
      </c>
      <c r="E19" s="163">
        <f ca="1">IF(OR(БД!FX145="",ISERROR(БД!FX145)),"",БД!FX145)</f>
        <v>3609.2912000000169</v>
      </c>
      <c r="F19" s="162">
        <f ca="1">IF(OR(БД!GD145="",ISERROR(БД!GD145)),"",БД!GD145)</f>
        <v>3516.18</v>
      </c>
      <c r="G19" s="163">
        <f ca="1">IF(OR(БД!ES145="",ISERROR(БД!ES145)),"",БД!ES145)</f>
        <v>7799.7194969966185</v>
      </c>
      <c r="H19" s="162">
        <f ca="1">IF(OR(БД!EY145="",ISERROR(БД!EY145)),"",БД!EY145)</f>
        <v>6980.7290000000003</v>
      </c>
      <c r="I19" s="163">
        <f ca="1">IF(OR(БД!BZ403="",ISERROR(БД!BZ403)),"",БД!BZ403)</f>
        <v>8732.4887999999919</v>
      </c>
      <c r="J19" s="163">
        <f ca="1">IF(OR(БД!I274="",ISERROR(БД!I274)),"",БД!I274)</f>
        <v>-8732.4887999999919</v>
      </c>
      <c r="K19" s="161">
        <f ca="1">IF(OR(БД!EO360="",ISERROR(БД!EO360)),"",БД!EO360)</f>
        <v>7269.2082969966123</v>
      </c>
      <c r="L19" s="163">
        <f ca="1">IF(OR(БД!DX145="",ISERROR(БД!DX145)),"",БД!DX145)</f>
        <v>530.51120000000697</v>
      </c>
      <c r="M19" s="163">
        <f ca="1">IF(OR(БД!FS145="",ISERROR(БД!FS145)),"",БД!FS145)</f>
        <v>-11992.946000003383</v>
      </c>
      <c r="N19" s="163">
        <f ca="1">IF(OR(БД!FN145="",ISERROR(БД!FN145)),"",БД!FN145)</f>
        <v>9263</v>
      </c>
      <c r="O19" s="163">
        <f ca="1">IF(OR(БД!FI145="",ISERROR(БД!FI145)),"",БД!FI145)</f>
        <v>-1271.8145029999998</v>
      </c>
      <c r="P19" s="163">
        <f ca="1">IF(OR(БД!FD145="",ISERROR(БД!FD145)),"",БД!FD145)</f>
        <v>11801.480000000003</v>
      </c>
      <c r="Q19" s="163">
        <f ca="1">IF(OR(БД!AD188="",ISERROR(БД!AD188)),"",БД!AD188)</f>
        <v>303.86400000000276</v>
      </c>
      <c r="R19" s="163" t="str">
        <f ca="1">IF(OR(БД!DH145="",ISERROR(БД!DH145)),"",БД!DH145)</f>
        <v/>
      </c>
      <c r="S19" s="163">
        <f ca="1">IF(OR(БД!FJ360="",ISERROR(БД!FJ360)),"",БД!FJ360)</f>
        <v>15877.1217230001</v>
      </c>
      <c r="T19" s="162">
        <f ca="1">IF(OR(БД!FQ360="",ISERROR(БД!FQ360)),"",БД!FQ360)</f>
        <v>16257.224</v>
      </c>
      <c r="U19" s="163">
        <f ca="1">IF(OR(БД!EH145="",ISERROR(БД!EH145)),"",БД!EH145)</f>
        <v>26181.403450000107</v>
      </c>
      <c r="V19" s="162">
        <f ca="1">IF(OR(БД!EN145="",ISERROR(БД!EN145)),"",БД!EN145)</f>
        <v>25965.989000000001</v>
      </c>
      <c r="W19" s="163">
        <f ca="1">IF(OR(БД!EC145="",ISERROR(БД!EC145)),"",БД!EC145)</f>
        <v>23102.623450000097</v>
      </c>
      <c r="X19" s="163">
        <f ca="1">IF(OR(БД!DM145="",ISERROR(БД!DM145)),"",БД!DM145)</f>
        <v>3078.7800000000102</v>
      </c>
      <c r="Y19" s="162">
        <f ca="1">IF(OR(БД!DS145="",ISERROR(БД!DS145)),"",БД!DS145)</f>
        <v>2999.89</v>
      </c>
      <c r="Z19" s="163">
        <f ca="1">IF(OR(БД!DC145="",ISERROR(БД!DC145)),"",БД!DC145)</f>
        <v>10654.395814000001</v>
      </c>
      <c r="AA19" s="163">
        <f ca="1">IF(OR(БД!CX145="",ISERROR(БД!CX145)),"",БД!CX145)</f>
        <v>1299.5649663365512</v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>
        <f ca="1">IF(OR(БД!D17="",ISERROR(БД!D17)),"",БД!D17)</f>
        <v>34916.291859501558</v>
      </c>
      <c r="C20" s="162">
        <f ca="1">IF(OR(БД!J17="",ISERROR(БД!J17)),"",БД!J17)</f>
        <v>32942.735000000001</v>
      </c>
      <c r="D20" s="163">
        <f ca="1">IF(OR(БД!AK361="",ISERROR(БД!AK361)),"",БД!AK361)</f>
        <v>31166.809459501586</v>
      </c>
      <c r="E20" s="163">
        <f ca="1">IF(OR(БД!FX146="",ISERROR(БД!FX146)),"",БД!FX146)</f>
        <v>3749.4823999999717</v>
      </c>
      <c r="F20" s="162">
        <f ca="1">IF(OR(БД!GD146="",ISERROR(БД!GD146)),"",БД!GD146)</f>
        <v>3685.797</v>
      </c>
      <c r="G20" s="163">
        <f ca="1">IF(OR(БД!ES146="",ISERROR(БД!ES146)),"",БД!ES146)</f>
        <v>8519.9525595016385</v>
      </c>
      <c r="H20" s="162">
        <f ca="1">IF(OR(БД!EY146="",ISERROR(БД!EY146)),"",БД!EY146)</f>
        <v>6646.3860000000004</v>
      </c>
      <c r="I20" s="163">
        <f ca="1">IF(OR(БД!BZ404="",ISERROR(БД!BZ404)),"",БД!BZ404)</f>
        <v>8793.1358000000291</v>
      </c>
      <c r="J20" s="163">
        <f ca="1">IF(OR(БД!I275="",ISERROR(БД!I275)),"",БД!I275)</f>
        <v>-8793.1358000000291</v>
      </c>
      <c r="K20" s="161">
        <f ca="1">IF(OR(БД!EO361="",ISERROR(БД!EO361)),"",БД!EO361)</f>
        <v>7805.5883595016694</v>
      </c>
      <c r="L20" s="163">
        <f ca="1">IF(OR(БД!DX146="",ISERROR(БД!DX146)),"",БД!DX146)</f>
        <v>714.36419999997054</v>
      </c>
      <c r="M20" s="163">
        <f ca="1">IF(OR(БД!FS146="",ISERROR(БД!FS146)),"",БД!FS146)</f>
        <v>-11998.690999998362</v>
      </c>
      <c r="N20" s="161">
        <f ca="1">IF(OR(БД!FN146="",ISERROR(БД!FN146)),"",БД!FN146)</f>
        <v>9507.5</v>
      </c>
      <c r="O20" s="163">
        <f ca="1">IF(OR(БД!FI146="",ISERROR(БД!FI146)),"",БД!FI146)</f>
        <v>-1202.5044404999999</v>
      </c>
      <c r="P20" s="163">
        <f ca="1">IF(OR(БД!FD146="",ISERROR(БД!FD146)),"",БД!FD146)</f>
        <v>12213.648000000003</v>
      </c>
      <c r="Q20" s="163">
        <f ca="1">IF(OR(БД!AD189="",ISERROR(БД!AD189)),"",БД!AD189)</f>
        <v>376.200000000003</v>
      </c>
      <c r="R20" s="163" t="str">
        <f ca="1">IF(OR(БД!DH146="",ISERROR(БД!DH146)),"",БД!DH146)</f>
        <v/>
      </c>
      <c r="S20" s="161">
        <f ca="1">IF(OR(БД!FJ361="",ISERROR(БД!FJ361)),"",БД!FJ361)</f>
        <v>17024.217260000903</v>
      </c>
      <c r="T20" s="160">
        <f ca="1">IF(OR(БД!FQ361="",ISERROR(БД!FQ361)),"",БД!FQ361)</f>
        <v>15984.964</v>
      </c>
      <c r="U20" s="163">
        <f ca="1">IF(OR(БД!EH146="",ISERROR(БД!EH146)),"",БД!EH146)</f>
        <v>26396.339299999916</v>
      </c>
      <c r="V20" s="162">
        <f ca="1">IF(OR(БД!EN146="",ISERROR(БД!EN146)),"",БД!EN146)</f>
        <v>26296.348999999998</v>
      </c>
      <c r="W20" s="163">
        <f ca="1">IF(OR(БД!EC146="",ISERROR(БД!EC146)),"",БД!EC146)</f>
        <v>23361.221099999915</v>
      </c>
      <c r="X20" s="163">
        <f ca="1">IF(OR(БД!DM146="",ISERROR(БД!DM146)),"",БД!DM146)</f>
        <v>3035.1182000000013</v>
      </c>
      <c r="Y20" s="162">
        <f ca="1">IF(OR(БД!DS146="",ISERROR(БД!DS146)),"",БД!DS146)</f>
        <v>2739.18</v>
      </c>
      <c r="Z20" s="163">
        <f ca="1">IF(OR(БД!DC146="",ISERROR(БД!DC146)),"",БД!DC146)</f>
        <v>10262.523687999997</v>
      </c>
      <c r="AA20" s="163">
        <f ca="1">IF(OR(БД!CX146="",ISERROR(БД!CX146)),"",БД!CX146)</f>
        <v>1485.5836384336953</v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>
        <f ca="1">IF(OR(БД!D18="",ISERROR(БД!D18)),"",БД!D18)</f>
        <v>33787.586280002506</v>
      </c>
      <c r="C21" s="162">
        <f ca="1">IF(OR(БД!J18="",ISERROR(БД!J18)),"",БД!J18)</f>
        <v>32514.981</v>
      </c>
      <c r="D21" s="163">
        <f ca="1">IF(OR(БД!AK362="",ISERROR(БД!AK362)),"",БД!AK362)</f>
        <v>29907.005480002452</v>
      </c>
      <c r="E21" s="163">
        <f ca="1">IF(OR(БД!FX147="",ISERROR(БД!FX147)),"",БД!FX147)</f>
        <v>3880.5808000000543</v>
      </c>
      <c r="F21" s="162">
        <f ca="1">IF(OR(БД!GD147="",ISERROR(БД!GD147)),"",БД!GD147)</f>
        <v>3657.835</v>
      </c>
      <c r="G21" s="163">
        <f ca="1">IF(OR(БД!ES147="",ISERROR(БД!ES147)),"",БД!ES147)</f>
        <v>7273.8349300024747</v>
      </c>
      <c r="H21" s="162">
        <f ca="1">IF(OR(БД!EY147="",ISERROR(БД!EY147)),"",БД!EY147)</f>
        <v>6492.8689999999997</v>
      </c>
      <c r="I21" s="163">
        <f ca="1">IF(OR(БД!BZ405="",ISERROR(БД!BZ405)),"",БД!BZ405)</f>
        <v>8931.203199999929</v>
      </c>
      <c r="J21" s="163">
        <f ca="1">IF(OR(БД!I276="",ISERROR(БД!I276)),"",БД!I276)</f>
        <v>-8931.203199999929</v>
      </c>
      <c r="K21" s="163">
        <f ca="1">IF(OR(БД!EO362="",ISERROR(БД!EO362)),"",БД!EO362)</f>
        <v>6720.2881300024019</v>
      </c>
      <c r="L21" s="163">
        <f ca="1">IF(OR(БД!DX147="",ISERROR(БД!DX147)),"",БД!DX147)</f>
        <v>553.5468000000717</v>
      </c>
      <c r="M21" s="163">
        <f ca="1">IF(OR(БД!FS147="",ISERROR(БД!FS147)),"",БД!FS147)</f>
        <v>-12554.671999997525</v>
      </c>
      <c r="N21" s="163">
        <f ca="1">IF(OR(БД!FN147="",ISERROR(БД!FN147)),"",БД!FN147)</f>
        <v>9484.75</v>
      </c>
      <c r="O21" s="163">
        <f ca="1">IF(OR(БД!FI147="",ISERROR(БД!FI147)),"",БД!FI147)</f>
        <v>-1363.8410699999999</v>
      </c>
      <c r="P21" s="163">
        <f ca="1">IF(OR(БД!FD147="",ISERROR(БД!FD147)),"",БД!FD147)</f>
        <v>11707.597999999998</v>
      </c>
      <c r="Q21" s="163">
        <f ca="1">IF(OR(БД!AD190="",ISERROR(БД!AD190)),"",БД!AD190)</f>
        <v>337.65599999999904</v>
      </c>
      <c r="R21" s="163" t="str">
        <f ca="1">IF(OR(БД!DH147="",ISERROR(БД!DH147)),"",БД!DH147)</f>
        <v/>
      </c>
      <c r="S21" s="163">
        <f ca="1">IF(OR(БД!FJ362="",ISERROR(БД!FJ362)),"",БД!FJ362)</f>
        <v>15941.323364999304</v>
      </c>
      <c r="T21" s="162">
        <f ca="1">IF(OR(БД!FQ362="",ISERROR(БД!FQ362)),"",БД!FQ362)</f>
        <v>15540.326999999999</v>
      </c>
      <c r="U21" s="163">
        <f ca="1">IF(OR(БД!EH147="",ISERROR(БД!EH147)),"",БД!EH147)</f>
        <v>26513.751350000031</v>
      </c>
      <c r="V21" s="162">
        <f ca="1">IF(OR(БД!EN147="",ISERROR(БД!EN147)),"",БД!EN147)</f>
        <v>26022.112000000001</v>
      </c>
      <c r="W21" s="163">
        <f ca="1">IF(OR(БД!EC147="",ISERROR(БД!EC147)),"",БД!EC147)</f>
        <v>23186.71735000005</v>
      </c>
      <c r="X21" s="163">
        <f ca="1">IF(OR(БД!DM147="",ISERROR(БД!DM147)),"",БД!DM147)</f>
        <v>3327.0339999999828</v>
      </c>
      <c r="Y21" s="162">
        <f ca="1">IF(OR(БД!DS147="",ISERROR(БД!DS147)),"",БД!DS147)</f>
        <v>2579.6579999999999</v>
      </c>
      <c r="Z21" s="163">
        <f ca="1">IF(OR(БД!DC147="",ISERROR(БД!DC147)),"",БД!DC147)</f>
        <v>10233.732657999995</v>
      </c>
      <c r="AA21" s="163">
        <f ca="1">IF(OR(БД!CX147="",ISERROR(БД!CX147)),"",БД!CX147)</f>
        <v>1493.2446878286974</v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>
        <f ca="1">IF(OR(БД!D19="",ISERROR(БД!D19)),"",БД!D19)</f>
        <v>33531.156442498846</v>
      </c>
      <c r="C22" s="162">
        <f ca="1">IF(OR(БД!J19="",ISERROR(БД!J19)),"",БД!J19)</f>
        <v>33248.279000000002</v>
      </c>
      <c r="D22" s="163">
        <f ca="1">IF(OR(БД!AK363="",ISERROR(БД!AK363)),"",БД!AK363)</f>
        <v>29596.90384249889</v>
      </c>
      <c r="E22" s="163">
        <f ca="1">IF(OR(БД!FX148="",ISERROR(БД!FX148)),"",БД!FX148)</f>
        <v>3934.2525999999534</v>
      </c>
      <c r="F22" s="162">
        <f ca="1">IF(OR(БД!GD148="",ISERROR(БД!GD148)),"",БД!GD148)</f>
        <v>3667.7959999999998</v>
      </c>
      <c r="G22" s="163">
        <f ca="1">IF(OR(БД!ES148="",ISERROR(БД!ES148)),"",БД!ES148)</f>
        <v>7203.9200424988248</v>
      </c>
      <c r="H22" s="162">
        <f ca="1">IF(OR(БД!EY148="",ISERROR(БД!EY148)),"",БД!EY148)</f>
        <v>7263.8029999999999</v>
      </c>
      <c r="I22" s="163">
        <f ca="1">IF(OR(БД!BZ406="",ISERROR(БД!BZ406)),"",БД!BZ406)</f>
        <v>8418.7404000000479</v>
      </c>
      <c r="J22" s="163">
        <f ca="1">IF(OR(БД!I277="",ISERROR(БД!I277)),"",БД!I277)</f>
        <v>-8418.7404000000479</v>
      </c>
      <c r="K22" s="163">
        <f ca="1">IF(OR(БД!EO363="",ISERROR(БД!EO363)),"",БД!EO363)</f>
        <v>6423.4104424988745</v>
      </c>
      <c r="L22" s="163">
        <f ca="1">IF(OR(БД!DX148="",ISERROR(БД!DX148)),"",БД!DX148)</f>
        <v>780.5095999999528</v>
      </c>
      <c r="M22" s="163">
        <f ca="1">IF(OR(БД!FS148="",ISERROR(БД!FS148)),"",БД!FS148)</f>
        <v>-12821.179000001166</v>
      </c>
      <c r="N22" s="163">
        <f ca="1">IF(OR(БД!FN148="",ISERROR(БД!FN148)),"",БД!FN148)</f>
        <v>9199.25</v>
      </c>
      <c r="O22" s="163">
        <f ca="1">IF(OR(БД!FI148="",ISERROR(БД!FI148)),"",БД!FI148)</f>
        <v>-1448.1809575000002</v>
      </c>
      <c r="P22" s="163">
        <f ca="1">IF(OR(БД!FD148="",ISERROR(БД!FD148)),"",БД!FD148)</f>
        <v>12274.029999999993</v>
      </c>
      <c r="Q22" s="163">
        <f ca="1">IF(OR(БД!AD191="",ISERROR(БД!AD191)),"",БД!AD191)</f>
        <v>289.0799999999922</v>
      </c>
      <c r="R22" s="163" t="str">
        <f ca="1">IF(OR(БД!DH148="",ISERROR(БД!DH148)),"",БД!DH148)</f>
        <v/>
      </c>
      <c r="S22" s="163">
        <f ca="1">IF(OR(БД!FJ363="",ISERROR(БД!FJ363)),"",БД!FJ363)</f>
        <v>15729.423317001399</v>
      </c>
      <c r="T22" s="162">
        <f ca="1">IF(OR(БД!FQ363="",ISERROR(БД!FQ363)),"",БД!FQ363)</f>
        <v>16204.264999999999</v>
      </c>
      <c r="U22" s="163">
        <f ca="1">IF(OR(БД!EH148="",ISERROR(БД!EH148)),"",БД!EH148)</f>
        <v>26327.23640000002</v>
      </c>
      <c r="V22" s="162">
        <f ca="1">IF(OR(БД!EN148="",ISERROR(БД!EN148)),"",БД!EN148)</f>
        <v>25984.475999999999</v>
      </c>
      <c r="W22" s="163">
        <f ca="1">IF(OR(БД!EC148="",ISERROR(БД!EC148)),"",БД!EC148)</f>
        <v>23173.493400000018</v>
      </c>
      <c r="X22" s="163">
        <f ca="1">IF(OR(БД!DM148="",ISERROR(БД!DM148)),"",БД!DM148)</f>
        <v>3153.7430000000008</v>
      </c>
      <c r="Y22" s="162">
        <f ca="1">IF(OR(БД!DS148="",ISERROR(БД!DS148)),"",БД!DS148)</f>
        <v>2630.1579999999999</v>
      </c>
      <c r="Z22" s="163">
        <f ca="1">IF(OR(БД!DC148="",ISERROR(БД!DC148)),"",БД!DC148)</f>
        <v>10015.68744</v>
      </c>
      <c r="AA22" s="163">
        <f ca="1">IF(OR(БД!CX148="",ISERROR(БД!CX148)),"",БД!CX148)</f>
        <v>1346.3993595571017</v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>
        <f ca="1">IF(OR(БД!D20="",ISERROR(БД!D20)),"",БД!D20)</f>
        <v>35294.983937498371</v>
      </c>
      <c r="C23" s="156">
        <f ca="1">IF(OR(БД!J20="",ISERROR(БД!J20)),"",БД!J20)</f>
        <v>34011.730000000003</v>
      </c>
      <c r="D23" s="157">
        <f ca="1">IF(OR(БД!AK364="",ISERROR(БД!AK364)),"",БД!AK364)</f>
        <v>31388.96913749841</v>
      </c>
      <c r="E23" s="163">
        <f ca="1">IF(OR(БД!FX149="",ISERROR(БД!FX149)),"",БД!FX149)</f>
        <v>3906.0147999999599</v>
      </c>
      <c r="F23" s="162">
        <f ca="1">IF(OR(БД!GD149="",ISERROR(БД!GD149)),"",БД!GD149)</f>
        <v>3744.9580000000001</v>
      </c>
      <c r="G23" s="157">
        <f ca="1">IF(OR(БД!ES149="",ISERROR(БД!ES149)),"",БД!ES149)</f>
        <v>10550.298837498451</v>
      </c>
      <c r="H23" s="156">
        <f ca="1">IF(OR(БД!EY149="",ISERROR(БД!EY149)),"",БД!EY149)</f>
        <v>9333.8919999999998</v>
      </c>
      <c r="I23" s="163">
        <f ca="1">IF(OR(БД!BZ407="",ISERROR(БД!BZ407)),"",БД!BZ407)</f>
        <v>9862.8082000000431</v>
      </c>
      <c r="J23" s="163">
        <f ca="1">IF(OR(БД!I278="",ISERROR(БД!I278)),"",БД!I278)</f>
        <v>-9862.8082000000431</v>
      </c>
      <c r="K23" s="157">
        <f ca="1">IF(OR(БД!EO364="",ISERROR(БД!EO364)),"",БД!EO364)</f>
        <v>9664.3570374984956</v>
      </c>
      <c r="L23" s="157">
        <f ca="1">IF(OR(БД!DX149="",ISERROR(БД!DX149)),"",БД!DX149)</f>
        <v>885.94179999995652</v>
      </c>
      <c r="M23" s="157">
        <f ca="1">IF(OR(БД!FS149="",ISERROR(БД!FS149)),"",БД!FS149)</f>
        <v>-13626.201000001563</v>
      </c>
      <c r="N23" s="157">
        <f ca="1">IF(OR(БД!FN149="",ISERROR(БД!FN149)),"",БД!FN149)</f>
        <v>10748.75</v>
      </c>
      <c r="O23" s="157">
        <f ca="1">IF(OR(БД!FI149="",ISERROR(БД!FI149)),"",БД!FI149)</f>
        <v>-1507.1461624999999</v>
      </c>
      <c r="P23" s="157">
        <f ca="1">IF(OR(БД!FD149="",ISERROR(БД!FD149)),"",БД!FD149)</f>
        <v>14934.896000000015</v>
      </c>
      <c r="Q23" s="157">
        <f ca="1">IF(OR(БД!AD192="",ISERROR(БД!AD192)),"",БД!AD192)</f>
        <v>587.13600000001225</v>
      </c>
      <c r="R23" s="157" t="str">
        <f ca="1">IF(OR(БД!DH149="",ISERROR(БД!DH149)),"",БД!DH149)</f>
        <v/>
      </c>
      <c r="S23" s="163">
        <f ca="1">IF(OR(БД!FJ364="",ISERROR(БД!FJ364)),"",БД!FJ364)</f>
        <v>18716.839056999495</v>
      </c>
      <c r="T23" s="162">
        <f ca="1">IF(OR(БД!FQ364="",ISERROR(БД!FQ364)),"",БД!FQ364)</f>
        <v>18696.963</v>
      </c>
      <c r="U23" s="157">
        <f ca="1">IF(OR(БД!EH149="",ISERROR(БД!EH149)),"",БД!EH149)</f>
        <v>24744.685099999919</v>
      </c>
      <c r="V23" s="156">
        <f ca="1">IF(OR(БД!EN149="",ISERROR(БД!EN149)),"",БД!EN149)</f>
        <v>24677.838</v>
      </c>
      <c r="W23" s="157">
        <f ca="1">IF(OR(БД!EC149="",ISERROR(БД!EC149)),"",БД!EC149)</f>
        <v>21724.612099999915</v>
      </c>
      <c r="X23" s="163">
        <f ca="1">IF(OR(БД!DM149="",ISERROR(БД!DM149)),"",БД!DM149)</f>
        <v>3020.0730000000035</v>
      </c>
      <c r="Y23" s="162">
        <f ca="1">IF(OR(БД!DS149="",ISERROR(БД!DS149)),"",БД!DS149)</f>
        <v>2711.248</v>
      </c>
      <c r="Z23" s="157">
        <f ca="1">IF(OR(БД!DC149="",ISERROR(БД!DC149)),"",БД!DC149)</f>
        <v>9183.0893000000033</v>
      </c>
      <c r="AA23" s="157">
        <f ca="1">IF(OR(БД!CX149="",ISERROR(БД!CX149)),"",БД!CX149)</f>
        <v>1673.006816004654</v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264" t="s">
        <v>75</v>
      </c>
      <c r="B24" s="265">
        <f t="shared" ref="B24:AD24" ca="1" si="0">SUM(B14:B23)</f>
        <v>332583.76724599843</v>
      </c>
      <c r="C24" s="265">
        <f t="shared" ca="1" si="0"/>
        <v>329270.52799999999</v>
      </c>
      <c r="D24" s="265">
        <f t="shared" ca="1" si="0"/>
        <v>296554.05584599852</v>
      </c>
      <c r="E24" s="265">
        <f t="shared" ca="1" si="0"/>
        <v>36029.711399999906</v>
      </c>
      <c r="F24" s="265">
        <f t="shared" ca="1" si="0"/>
        <v>36972.572999999997</v>
      </c>
      <c r="G24" s="265">
        <f t="shared" ca="1" si="0"/>
        <v>82946.896245998563</v>
      </c>
      <c r="H24" s="265">
        <f t="shared" ca="1" si="0"/>
        <v>81785.111000000004</v>
      </c>
      <c r="I24" s="265">
        <f t="shared" ca="1" si="0"/>
        <v>86182.4442000001</v>
      </c>
      <c r="J24" s="265">
        <f ca="1">SUM(J14:J23)</f>
        <v>-86182.4442000001</v>
      </c>
      <c r="K24" s="265">
        <f t="shared" ca="1" si="0"/>
        <v>77968.590445998649</v>
      </c>
      <c r="L24" s="265">
        <f t="shared" ca="1" si="0"/>
        <v>4978.3057999999146</v>
      </c>
      <c r="M24" s="265">
        <f t="shared" ca="1" si="0"/>
        <v>-118618.52600000145</v>
      </c>
      <c r="N24" s="265">
        <f t="shared" ca="1" si="0"/>
        <v>91160.75</v>
      </c>
      <c r="O24" s="265">
        <f t="shared" ca="1" si="0"/>
        <v>-9293.8257539999995</v>
      </c>
      <c r="P24" s="266">
        <f t="shared" ca="1" si="0"/>
        <v>119698.49800000002</v>
      </c>
      <c r="Q24" s="265">
        <f t="shared" ca="1" si="0"/>
        <v>3597.7920000000113</v>
      </c>
      <c r="R24" s="265">
        <f t="shared" ca="1" si="0"/>
        <v>0</v>
      </c>
      <c r="S24" s="265">
        <f ca="1">SUM(S14:S23)</f>
        <v>165874.29856099922</v>
      </c>
      <c r="T24" s="265">
        <f ca="1">SUM(T14:T23)</f>
        <v>168343.75899999996</v>
      </c>
      <c r="U24" s="265">
        <f t="shared" ca="1" si="0"/>
        <v>249636.87099999987</v>
      </c>
      <c r="V24" s="265">
        <f t="shared" ca="1" si="0"/>
        <v>247485.41699999996</v>
      </c>
      <c r="W24" s="265">
        <f t="shared" ca="1" si="0"/>
        <v>218585.46539999987</v>
      </c>
      <c r="X24" s="265">
        <f t="shared" ca="1" si="0"/>
        <v>31051.405599999995</v>
      </c>
      <c r="Y24" s="265">
        <f ca="1">SUM(Y14:Y23)</f>
        <v>27949.825000000001</v>
      </c>
      <c r="Z24" s="265">
        <f t="shared" ca="1" si="0"/>
        <v>93527.430831999998</v>
      </c>
      <c r="AA24" s="265">
        <f ca="1">SUM(AA14:AA23)</f>
        <v>13219.494570634972</v>
      </c>
      <c r="AB24" s="265">
        <f ca="1">SUM(AB14:AB23)</f>
        <v>0</v>
      </c>
      <c r="AC24" s="265">
        <f t="shared" ca="1" si="0"/>
        <v>0</v>
      </c>
      <c r="AD24" s="265">
        <f t="shared" ca="1" si="0"/>
        <v>0</v>
      </c>
    </row>
    <row r="25" spans="1:30" x14ac:dyDescent="0.25">
      <c r="A25" s="2">
        <v>11</v>
      </c>
      <c r="B25" s="85">
        <f ca="1">IF(OR(БД!D22="",ISERROR(БД!D22)),"",БД!D22)</f>
        <v>35866.841531999446</v>
      </c>
      <c r="C25" s="86">
        <f ca="1">IF(OR(БД!J22="",ISERROR(БД!J22)),"",БД!J22)</f>
        <v>34253.428</v>
      </c>
      <c r="D25" s="85">
        <f ca="1">IF(OR(БД!AK366="",ISERROR(БД!AK366)),"",БД!AK366)</f>
        <v>31950.157931999387</v>
      </c>
      <c r="E25" s="163">
        <f ca="1">IF(OR(БД!FX151="",ISERROR(БД!FX151)),"",БД!FX151)</f>
        <v>3916.6836000000617</v>
      </c>
      <c r="F25" s="162">
        <f ca="1">IF(OR(БД!GD151="",ISERROR(БД!GD151)),"",БД!GD151)</f>
        <v>3755.049</v>
      </c>
      <c r="G25" s="85">
        <f ca="1">IF(OR(БД!ES151="",ISERROR(БД!ES151)),"",БД!ES151)</f>
        <v>11702.782831999373</v>
      </c>
      <c r="H25" s="86">
        <f ca="1">IF(OR(БД!EY151="",ISERROR(БД!EY151)),"",БД!EY151)</f>
        <v>9350.6170000000002</v>
      </c>
      <c r="I25" s="163">
        <f ca="1">IF(OR(БД!BZ409="",ISERROR(БД!BZ409)),"",БД!BZ409)</f>
        <v>9612.5593999999401</v>
      </c>
      <c r="J25" s="163">
        <f ca="1">IF(OR(БД!I280="",ISERROR(БД!I280)),"",БД!I280)</f>
        <v>-9612.5593999999401</v>
      </c>
      <c r="K25" s="85">
        <f ca="1">IF(OR(БД!EO366="",ISERROR(БД!EO366)),"",БД!EO366)</f>
        <v>10893.842231999315</v>
      </c>
      <c r="L25" s="85">
        <f ca="1">IF(OR(БД!DX151="",ISERROR(БД!DX151)),"",БД!DX151)</f>
        <v>808.94060000005993</v>
      </c>
      <c r="M25" s="85">
        <f ca="1">IF(OR(БД!FS151="",ISERROR(БД!FS151)),"",БД!FS151)</f>
        <v>-13354.111000000617</v>
      </c>
      <c r="N25" s="85">
        <f ca="1">IF(OR(БД!FN151="",ISERROR(БД!FN151)),"",БД!FN151)</f>
        <v>10421.5</v>
      </c>
      <c r="O25" s="85">
        <f ca="1">IF(OR(БД!FI151="",ISERROR(БД!FI151)),"",БД!FI151)</f>
        <v>-1266.1901679999999</v>
      </c>
      <c r="P25" s="85">
        <f ca="1">IF(OR(БД!FD151="",ISERROR(БД!FD151)),"",БД!FD151)</f>
        <v>15901.583999999992</v>
      </c>
      <c r="Q25" s="85">
        <f ca="1">IF(OR(БД!AD194="",ISERROR(БД!AD194)),"",БД!AD194)</f>
        <v>-204.07200000000648</v>
      </c>
      <c r="R25" s="85" t="str">
        <f ca="1">IF(OR(БД!DH151="",ISERROR(БД!DH151)),"",БД!DH151)</f>
        <v/>
      </c>
      <c r="S25" s="163">
        <f ca="1">IF(OR(БД!FJ366="",ISERROR(БД!FJ366)),"",БД!FJ366)</f>
        <v>19917.308906999999</v>
      </c>
      <c r="T25" s="162">
        <f ca="1">IF(OR(БД!FQ366="",ISERROR(БД!FQ366)),"",БД!FQ366)</f>
        <v>19323.947</v>
      </c>
      <c r="U25" s="85">
        <f ca="1">IF(OR(БД!EH151="",ISERROR(БД!EH151)),"",БД!EH151)</f>
        <v>24164.058700000074</v>
      </c>
      <c r="V25" s="86">
        <f ca="1">IF(OR(БД!EN151="",ISERROR(БД!EN151)),"",БД!EN151)</f>
        <v>24902.811000000002</v>
      </c>
      <c r="W25" s="85">
        <f ca="1">IF(OR(БД!EC151="",ISERROR(БД!EC151)),"",БД!EC151)</f>
        <v>21056.315700000072</v>
      </c>
      <c r="X25" s="163">
        <f ca="1">IF(OR(БД!DM151="",ISERROR(БД!DM151)),"",БД!DM151)</f>
        <v>3107.7430000000018</v>
      </c>
      <c r="Y25" s="162">
        <f ca="1">IF(OR(БД!DS151="",ISERROR(БД!DS151)),"",БД!DS151)</f>
        <v>2875.248</v>
      </c>
      <c r="Z25" s="85">
        <f ca="1">IF(OR(БД!DC151="",ISERROR(БД!DC151)),"",БД!DC151)</f>
        <v>8401.9585320000006</v>
      </c>
      <c r="AA25" s="85">
        <f ca="1">IF(OR(БД!CX151="",ISERROR(БД!CX151)),"",БД!CX151)</f>
        <v>1579.4561267963188</v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>
        <f ca="1">IF(OR(БД!D23="",ISERROR(БД!D23)),"",БД!D23)</f>
        <v>35105.715887502418</v>
      </c>
      <c r="C26" s="162">
        <f ca="1">IF(OR(БД!J23="",ISERROR(БД!J23)),"",БД!J23)</f>
        <v>34986.28</v>
      </c>
      <c r="D26" s="163">
        <f ca="1">IF(OR(БД!AK367="",ISERROR(БД!AK367)),"",БД!AK367)</f>
        <v>31239.543087502418</v>
      </c>
      <c r="E26" s="163">
        <f ca="1">IF(OR(БД!FX152="",ISERROR(БД!FX152)),"",БД!FX152)</f>
        <v>3866.1727999999966</v>
      </c>
      <c r="F26" s="162">
        <f ca="1">IF(OR(БД!GD152="",ISERROR(БД!GD152)),"",БД!GD152)</f>
        <v>3790.5830000000001</v>
      </c>
      <c r="G26" s="163">
        <f ca="1">IF(OR(БД!ES152="",ISERROR(БД!ES152)),"",БД!ES152)</f>
        <v>10328.068687502375</v>
      </c>
      <c r="H26" s="162">
        <f ca="1">IF(OR(БД!EY152="",ISERROR(БД!EY152)),"",БД!EY152)</f>
        <v>10513.245999999999</v>
      </c>
      <c r="I26" s="163">
        <f ca="1">IF(OR(БД!BZ410="",ISERROR(БД!BZ410)),"",БД!BZ410)</f>
        <v>9739.4642000000058</v>
      </c>
      <c r="J26" s="163">
        <f ca="1">IF(OR(БД!I281="",ISERROR(БД!I281)),"",БД!I281)</f>
        <v>-9739.4642000000058</v>
      </c>
      <c r="K26" s="163">
        <f ca="1">IF(OR(БД!EO367="",ISERROR(БД!EO367)),"",БД!EO367)</f>
        <v>9582.5328875023806</v>
      </c>
      <c r="L26" s="163">
        <f ca="1">IF(OR(БД!DX152="",ISERROR(БД!DX152)),"",БД!DX152)</f>
        <v>745.53579999999351</v>
      </c>
      <c r="M26" s="163">
        <f ca="1">IF(OR(БД!FS152="",ISERROR(БД!FS152)),"",БД!FS152)</f>
        <v>-12029.161999997636</v>
      </c>
      <c r="N26" s="163">
        <f ca="1">IF(OR(БД!FN152="",ISERROR(БД!FN152)),"",БД!FN152)</f>
        <v>10485</v>
      </c>
      <c r="O26" s="163">
        <f ca="1">IF(OR(БД!FI152="",ISERROR(БД!FI152)),"",БД!FI152)</f>
        <v>-680.48131250000006</v>
      </c>
      <c r="P26" s="163">
        <f ca="1">IF(OR(БД!FD152="",ISERROR(БД!FD152)),"",БД!FD152)</f>
        <v>12552.71200000001</v>
      </c>
      <c r="Q26" s="163">
        <f ca="1">IF(OR(БД!AD195="",ISERROR(БД!AD195)),"",БД!AD195)</f>
        <v>-301.22399999999016</v>
      </c>
      <c r="R26" s="163" t="str">
        <f ca="1">IF(OR(БД!DH152="",ISERROR(БД!DH152)),"",БД!DH152)</f>
        <v/>
      </c>
      <c r="S26" s="163">
        <f ca="1">IF(OR(БД!FJ367="",ISERROR(БД!FJ367)),"",БД!FJ367)</f>
        <v>18844.971725001298</v>
      </c>
      <c r="T26" s="162">
        <f ca="1">IF(OR(БД!FQ367="",ISERROR(БД!FQ367)),"",БД!FQ367)</f>
        <v>19935.053</v>
      </c>
      <c r="U26" s="163">
        <f ca="1">IF(OR(БД!EH152="",ISERROR(БД!EH152)),"",БД!EH152)</f>
        <v>24777.647200000039</v>
      </c>
      <c r="V26" s="162">
        <f ca="1">IF(OR(БД!EN152="",ISERROR(БД!EN152)),"",БД!EN152)</f>
        <v>24473.034</v>
      </c>
      <c r="W26" s="163">
        <f ca="1">IF(OR(БД!EC152="",ISERROR(БД!EC152)),"",БД!EC152)</f>
        <v>21657.010200000037</v>
      </c>
      <c r="X26" s="163">
        <f ca="1">IF(OR(БД!DM152="",ISERROR(БД!DM152)),"",БД!DM152)</f>
        <v>3120.6370000000034</v>
      </c>
      <c r="Y26" s="162">
        <f ca="1">IF(OR(БД!DS152="",ISERROR(БД!DS152)),"",БД!DS152)</f>
        <v>2921.4209999999998</v>
      </c>
      <c r="Z26" s="163">
        <f ca="1">IF(OR(БД!DC152="",ISERROR(БД!DC152)),"",БД!DC152)</f>
        <v>8649.8411040000028</v>
      </c>
      <c r="AA26" s="163">
        <f ca="1">IF(OR(БД!CX152="",ISERROR(БД!CX152)),"",БД!CX152)</f>
        <v>1359.2912570055869</v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>
        <f ca="1">IF(OR(БД!D24="",ISERROR(БД!D24)),"",БД!D24)</f>
        <v>33427.242087499304</v>
      </c>
      <c r="C27" s="162">
        <f ca="1">IF(OR(БД!J24="",ISERROR(БД!J24)),"",БД!J24)</f>
        <v>34388.974000000002</v>
      </c>
      <c r="D27" s="163">
        <f ca="1">IF(OR(БД!AK368="",ISERROR(БД!AK368)),"",БД!AK368)</f>
        <v>29736.961087499276</v>
      </c>
      <c r="E27" s="163">
        <f ca="1">IF(OR(БД!FX153="",ISERROR(БД!FX153)),"",БД!FX153)</f>
        <v>3690.2810000000277</v>
      </c>
      <c r="F27" s="162">
        <f ca="1">IF(OR(БД!GD153="",ISERROR(БД!GD153)),"",БД!GD153)</f>
        <v>3733.116</v>
      </c>
      <c r="G27" s="163">
        <f ca="1">IF(OR(БД!ES153="",ISERROR(БД!ES153)),"",БД!ES153)</f>
        <v>8771.053387499298</v>
      </c>
      <c r="H27" s="162">
        <f ca="1">IF(OR(БД!EY153="",ISERROR(БД!EY153)),"",БД!EY153)</f>
        <v>9584.8700000000008</v>
      </c>
      <c r="I27" s="163">
        <f ca="1">IF(OR(БД!BZ411="",ISERROR(БД!BZ411)),"",БД!BZ411)</f>
        <v>8476.6449999999677</v>
      </c>
      <c r="J27" s="163">
        <f ca="1">IF(OR(БД!I282="",ISERROR(БД!I282)),"",БД!I282)</f>
        <v>-8476.6449999999677</v>
      </c>
      <c r="K27" s="163">
        <f ca="1">IF(OR(БД!EO368="",ISERROR(БД!EO368)),"",БД!EO368)</f>
        <v>8299.4483874992657</v>
      </c>
      <c r="L27" s="163">
        <f ca="1">IF(OR(БД!DX153="",ISERROR(БД!DX153)),"",БД!DX153)</f>
        <v>471.60500000003128</v>
      </c>
      <c r="M27" s="163">
        <f ca="1">IF(OR(БД!FS153="",ISERROR(БД!FS153)),"",БД!FS153)</f>
        <v>-11234.041000000692</v>
      </c>
      <c r="N27" s="163">
        <f ca="1">IF(OR(БД!FN153="",ISERROR(БД!FN153)),"",БД!FN153)</f>
        <v>8948.25</v>
      </c>
      <c r="O27" s="163">
        <f ca="1">IF(OR(БД!FI153="",ISERROR(БД!FI153)),"",БД!FI153)</f>
        <v>-628.86161250000009</v>
      </c>
      <c r="P27" s="163">
        <f ca="1">IF(OR(БД!FD153="",ISERROR(БД!FD153)),"",БД!FD153)</f>
        <v>11685.705999999991</v>
      </c>
      <c r="Q27" s="163">
        <f ca="1">IF(OR(БД!AD196="",ISERROR(БД!AD196)),"",БД!AD196)</f>
        <v>-247.10400000000936</v>
      </c>
      <c r="R27" s="163" t="str">
        <f ca="1">IF(OR(БД!DH153="",ISERROR(БД!DH153)),"",БД!DH153)</f>
        <v/>
      </c>
      <c r="S27" s="163">
        <f ca="1">IF(OR(БД!FJ368="",ISERROR(БД!FJ368)),"",БД!FJ368)</f>
        <v>17854.287159999301</v>
      </c>
      <c r="T27" s="162">
        <f ca="1">IF(OR(БД!FQ368="",ISERROR(БД!FQ368)),"",БД!FQ368)</f>
        <v>19303.954000000002</v>
      </c>
      <c r="U27" s="163">
        <f ca="1">IF(OR(БД!EH153="",ISERROR(БД!EH153)),"",БД!EH153)</f>
        <v>24656.188700000006</v>
      </c>
      <c r="V27" s="162">
        <f ca="1">IF(OR(БД!EN153="",ISERROR(БД!EN153)),"",БД!EN153)</f>
        <v>24804.103999999999</v>
      </c>
      <c r="W27" s="163">
        <f ca="1">IF(OR(БД!EC153="",ISERROR(БД!EC153)),"",БД!EC153)</f>
        <v>21437.51270000001</v>
      </c>
      <c r="X27" s="163">
        <f ca="1">IF(OR(БД!DM153="",ISERROR(БД!DM153)),"",БД!DM153)</f>
        <v>3218.6759999999963</v>
      </c>
      <c r="Y27" s="162">
        <f ca="1">IF(OR(БД!DS153="",ISERROR(БД!DS153)),"",БД!DS153)</f>
        <v>3528.1909999999998</v>
      </c>
      <c r="Z27" s="163">
        <f ca="1">IF(OR(БД!DC153="",ISERROR(БД!DC153)),"",БД!DC153)</f>
        <v>8377.794539999999</v>
      </c>
      <c r="AA27" s="163">
        <f ca="1">IF(OR(БД!CX153="",ISERROR(БД!CX153)),"",БД!CX153)</f>
        <v>1375.9825901593249</v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>
        <f ca="1">IF(OR(БД!D25="",ISERROR(БД!D25)),"",БД!D25)</f>
        <v>34126.395022498036</v>
      </c>
      <c r="C28" s="162">
        <f ca="1">IF(OR(БД!J25="",ISERROR(БД!J25)),"",БД!J25)</f>
        <v>34592.436000000002</v>
      </c>
      <c r="D28" s="163">
        <f ca="1">IF(OR(БД!AK369="",ISERROR(БД!AK369)),"",БД!AK369)</f>
        <v>30445.740422498078</v>
      </c>
      <c r="E28" s="163">
        <f ca="1">IF(OR(БД!FX154="",ISERROR(БД!FX154)),"",БД!FX154)</f>
        <v>3680.6545999999612</v>
      </c>
      <c r="F28" s="162">
        <f ca="1">IF(OR(БД!GD154="",ISERROR(БД!GD154)),"",БД!GD154)</f>
        <v>3689.8719999999998</v>
      </c>
      <c r="G28" s="163">
        <f ca="1">IF(OR(БД!ES154="",ISERROR(БД!ES154)),"",БД!ES154)</f>
        <v>9285.9855224980711</v>
      </c>
      <c r="H28" s="162">
        <f ca="1">IF(OR(БД!EY154="",ISERROR(БД!EY154)),"",БД!EY154)</f>
        <v>9571.9009999999998</v>
      </c>
      <c r="I28" s="163">
        <f ca="1">IF(OR(БД!BZ412="",ISERROR(БД!BZ412)),"",БД!BZ412)</f>
        <v>9640.7594000000372</v>
      </c>
      <c r="J28" s="163">
        <f ca="1">IF(OR(БД!I283="",ISERROR(БД!I283)),"",БД!I283)</f>
        <v>-9640.7594000000372</v>
      </c>
      <c r="K28" s="163">
        <f ca="1">IF(OR(БД!EO369="",ISERROR(БД!EO369)),"",БД!EO369)</f>
        <v>8870.7449224981101</v>
      </c>
      <c r="L28" s="163">
        <f ca="1">IF(OR(БД!DX154="",ISERROR(БД!DX154)),"",БД!DX154)</f>
        <v>415.24059999996388</v>
      </c>
      <c r="M28" s="163">
        <f ca="1">IF(OR(БД!FS154="",ISERROR(БД!FS154)),"",БД!FS154)</f>
        <v>-11722.381000001929</v>
      </c>
      <c r="N28" s="163">
        <f ca="1">IF(OR(БД!FN154="",ISERROR(БД!FN154)),"",БД!FN154)</f>
        <v>10056</v>
      </c>
      <c r="O28" s="163">
        <f ca="1">IF(OR(БД!FI154="",ISERROR(БД!FI154)),"",БД!FI154)</f>
        <v>-457.91747749999996</v>
      </c>
      <c r="P28" s="163">
        <f ca="1">IF(OR(БД!FD154="",ISERROR(БД!FD154)),"",БД!FD154)</f>
        <v>11410.284000000001</v>
      </c>
      <c r="Q28" s="163">
        <f ca="1">IF(OR(БД!AD197="",ISERROR(БД!AD197)),"",БД!AD197)</f>
        <v>-284.32799999999952</v>
      </c>
      <c r="R28" s="163" t="str">
        <f ca="1">IF(OR(БД!DH154="",ISERROR(БД!DH154)),"",БД!DH154)</f>
        <v/>
      </c>
      <c r="S28" s="163">
        <f ca="1">IF(OR(БД!FJ369="",ISERROR(БД!FJ369)),"",БД!FJ369)</f>
        <v>18425.155874000302</v>
      </c>
      <c r="T28" s="162">
        <f ca="1">IF(OR(БД!FQ369="",ISERROR(БД!FQ369)),"",БД!FQ369)</f>
        <v>19153.218000000001</v>
      </c>
      <c r="U28" s="163">
        <f ca="1">IF(OR(БД!EH154="",ISERROR(БД!EH154)),"",БД!EH154)</f>
        <v>24840.409499999965</v>
      </c>
      <c r="V28" s="162">
        <f ca="1">IF(OR(БД!EN154="",ISERROR(БД!EN154)),"",БД!EN154)</f>
        <v>25020.535</v>
      </c>
      <c r="W28" s="163">
        <f ca="1">IF(OR(БД!EC154="",ISERROR(БД!EC154)),"",БД!EC154)</f>
        <v>21574.995499999968</v>
      </c>
      <c r="X28" s="163">
        <f ca="1">IF(OR(БД!DM154="",ISERROR(БД!DM154)),"",БД!DM154)</f>
        <v>3265.4139999999975</v>
      </c>
      <c r="Y28" s="162">
        <f ca="1">IF(OR(БД!DS154="",ISERROR(БД!DS154)),"",БД!DS154)</f>
        <v>3613.8890000000001</v>
      </c>
      <c r="Z28" s="163">
        <f ca="1">IF(OR(БД!DC154="",ISERROR(БД!DC154)),"",БД!DC154)</f>
        <v>8412.9343519999966</v>
      </c>
      <c r="AA28" s="163">
        <f ca="1">IF(OR(БД!CX154="",ISERROR(БД!CX154)),"",БД!CX154)</f>
        <v>1274.9910432483587</v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>
        <f ca="1">IF(OR(БД!D26="",ISERROR(БД!D26)),"",БД!D26)</f>
        <v>33170.972840501832</v>
      </c>
      <c r="C29" s="162">
        <f ca="1">IF(OR(БД!J26="",ISERROR(БД!J26)),"",БД!J26)</f>
        <v>33407.271999999997</v>
      </c>
      <c r="D29" s="163">
        <f ca="1">IF(OR(БД!AK370="",ISERROR(БД!AK370)),"",БД!AK370)</f>
        <v>29712.178240501846</v>
      </c>
      <c r="E29" s="163">
        <f ca="1">IF(OR(БД!FX155="",ISERROR(БД!FX155)),"",БД!FX155)</f>
        <v>3458.7945999999843</v>
      </c>
      <c r="F29" s="162">
        <f ca="1">IF(OR(БД!GD155="",ISERROR(БД!GD155)),"",БД!GD155)</f>
        <v>3692.674</v>
      </c>
      <c r="G29" s="163">
        <f ca="1">IF(OR(БД!ES155="",ISERROR(БД!ES155)),"",БД!ES155)</f>
        <v>8308.7875405018949</v>
      </c>
      <c r="H29" s="162">
        <f ca="1">IF(OR(БД!EY155="",ISERROR(БД!EY155)),"",БД!EY155)</f>
        <v>8625.5010000000002</v>
      </c>
      <c r="I29" s="163">
        <f ca="1">IF(OR(БД!BZ413="",ISERROR(БД!BZ413)),"",БД!BZ413)</f>
        <v>9731.5244000000221</v>
      </c>
      <c r="J29" s="163">
        <f ca="1">IF(OR(БД!I284="",ISERROR(БД!I284)),"",БД!I284)</f>
        <v>-9731.5244000000221</v>
      </c>
      <c r="K29" s="163">
        <f ca="1">IF(OR(БД!EO370="",ISERROR(БД!EO370)),"",БД!EO370)</f>
        <v>7974.311940501917</v>
      </c>
      <c r="L29" s="163">
        <f ca="1">IF(OR(БД!DX155="",ISERROR(БД!DX155)),"",БД!DX155)</f>
        <v>334.47559999997833</v>
      </c>
      <c r="M29" s="163">
        <f ca="1">IF(OR(БД!FS155="",ISERROR(БД!FS155)),"",БД!FS155)</f>
        <v>-12105.28499999811</v>
      </c>
      <c r="N29" s="163">
        <f ca="1">IF(OR(БД!FN155="",ISERROR(БД!FN155)),"",БД!FN155)</f>
        <v>10066</v>
      </c>
      <c r="O29" s="163">
        <f ca="1">IF(OR(БД!FI155="",ISERROR(БД!FI155)),"",БД!FI155)</f>
        <v>-452.86545949999999</v>
      </c>
      <c r="P29" s="163">
        <f ca="1">IF(OR(БД!FD155="",ISERROR(БД!FD155)),"",БД!FD155)</f>
        <v>10800.938000000006</v>
      </c>
      <c r="Q29" s="163">
        <f ca="1">IF(OR(БД!AD198="",ISERROR(БД!AD198)),"",БД!AD198)</f>
        <v>-257.92799999999352</v>
      </c>
      <c r="R29" s="163" t="str">
        <f ca="1">IF(OR(БД!DH155="",ISERROR(БД!DH155)),"",БД!DH155)</f>
        <v/>
      </c>
      <c r="S29" s="163">
        <f ca="1">IF(OR(БД!FJ370="",ISERROR(БД!FJ370)),"",БД!FJ370)</f>
        <v>17570.647753000103</v>
      </c>
      <c r="T29" s="162">
        <f ca="1">IF(OR(БД!FQ370="",ISERROR(БД!FQ370)),"",БД!FQ370)</f>
        <v>18174.292000000001</v>
      </c>
      <c r="U29" s="163">
        <f ca="1">IF(OR(БД!EH155="",ISERROR(БД!EH155)),"",БД!EH155)</f>
        <v>24862.185299999936</v>
      </c>
      <c r="V29" s="162">
        <f ca="1">IF(OR(БД!EN155="",ISERROR(БД!EN155)),"",БД!EN155)</f>
        <v>24781.771000000001</v>
      </c>
      <c r="W29" s="163">
        <f ca="1">IF(OR(БД!EC155="",ISERROR(БД!EC155)),"",БД!EC155)</f>
        <v>21737.866299999929</v>
      </c>
      <c r="X29" s="163">
        <f ca="1">IF(OR(БД!DM155="",ISERROR(БД!DM155)),"",БД!DM155)</f>
        <v>3124.3190000000059</v>
      </c>
      <c r="Y29" s="162">
        <f ca="1">IF(OR(БД!DS155="",ISERROR(БД!DS155)),"",БД!DS155)</f>
        <v>3100.5390000000002</v>
      </c>
      <c r="Z29" s="163">
        <f ca="1">IF(OR(БД!DC155="",ISERROR(БД!DC155)),"",БД!DC155)</f>
        <v>8519.8826999999983</v>
      </c>
      <c r="AA29" s="163">
        <f ca="1">IF(OR(БД!CX155="",ISERROR(БД!CX155)),"",БД!CX155)</f>
        <v>1235.1066213453189</v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>
        <f ca="1">IF(OR(БД!D27="",ISERROR(БД!D27)),"",БД!D27)</f>
        <v>31885.718637501141</v>
      </c>
      <c r="C30" s="162">
        <f ca="1">IF(OR(БД!J27="",ISERROR(БД!J27)),"",БД!J27)</f>
        <v>32728.111000000001</v>
      </c>
      <c r="D30" s="163">
        <f ca="1">IF(OR(БД!AK371="",ISERROR(БД!AK371)),"",БД!AK371)</f>
        <v>28521.678837501149</v>
      </c>
      <c r="E30" s="163">
        <f ca="1">IF(OR(БД!FX156="",ISERROR(БД!FX156)),"",БД!FX156)</f>
        <v>3364.0397999999914</v>
      </c>
      <c r="F30" s="162">
        <f ca="1">IF(OR(БД!GD156="",ISERROR(БД!GD156)),"",БД!GD156)</f>
        <v>3584.3130000000001</v>
      </c>
      <c r="G30" s="163">
        <f ca="1">IF(OR(БД!ES156="",ISERROR(БД!ES156)),"",БД!ES156)</f>
        <v>7248.6914875011262</v>
      </c>
      <c r="H30" s="162">
        <f ca="1">IF(OR(БД!EY156="",ISERROR(БД!EY156)),"",БД!EY156)</f>
        <v>8212.94</v>
      </c>
      <c r="I30" s="163">
        <f ca="1">IF(OR(БД!BZ414="",ISERROR(БД!BZ414)),"",БД!BZ414)</f>
        <v>8546.3124000000116</v>
      </c>
      <c r="J30" s="163">
        <f ca="1">IF(OR(БД!I285="",ISERROR(БД!I285)),"",БД!I285)</f>
        <v>-8546.3124000000116</v>
      </c>
      <c r="K30" s="163">
        <f ca="1">IF(OR(БД!EO371="",ISERROR(БД!EO371)),"",БД!EO371)</f>
        <v>6903.0038875011378</v>
      </c>
      <c r="L30" s="163">
        <f ca="1">IF(OR(БД!DX156="",ISERROR(БД!DX156)),"",БД!DX156)</f>
        <v>345.68759999998844</v>
      </c>
      <c r="M30" s="163">
        <f ca="1">IF(OR(БД!FS156="",ISERROR(БД!FS156)),"",БД!FS156)</f>
        <v>-9962.1059999988738</v>
      </c>
      <c r="N30" s="163">
        <f ca="1">IF(OR(БД!FN156="",ISERROR(БД!FN156)),"",БД!FN156)</f>
        <v>8892</v>
      </c>
      <c r="O30" s="163">
        <f ca="1">IF(OR(БД!FI156="",ISERROR(БД!FI156)),"",БД!FI156)</f>
        <v>-509.51051250000006</v>
      </c>
      <c r="P30" s="163">
        <f ca="1">IF(OR(БД!FD156="",ISERROR(БД!FD156)),"",БД!FD156)</f>
        <v>8828.3080000000009</v>
      </c>
      <c r="Q30" s="163">
        <f ca="1">IF(OR(БД!AD199="",ISERROR(БД!AD199)),"",БД!AD199)</f>
        <v>-235.48799999999892</v>
      </c>
      <c r="R30" s="163" t="str">
        <f ca="1">IF(OR(БД!DH156="",ISERROR(БД!DH156)),"",БД!DH156)</f>
        <v/>
      </c>
      <c r="S30" s="163">
        <f ca="1">IF(OR(БД!FJ371="",ISERROR(БД!FJ371)),"",БД!FJ371)</f>
        <v>16330.032463999903</v>
      </c>
      <c r="T30" s="162">
        <f ca="1">IF(OR(БД!FQ371="",ISERROR(БД!FQ371)),"",БД!FQ371)</f>
        <v>17832.042000000001</v>
      </c>
      <c r="U30" s="163">
        <f ca="1">IF(OR(БД!EH156="",ISERROR(БД!EH156)),"",БД!EH156)</f>
        <v>24637.027150000016</v>
      </c>
      <c r="V30" s="162">
        <f ca="1">IF(OR(БД!EN156="",ISERROR(БД!EN156)),"",БД!EN156)</f>
        <v>24515.170999999998</v>
      </c>
      <c r="W30" s="163">
        <f ca="1">IF(OR(БД!EC156="",ISERROR(БД!EC156)),"",БД!EC156)</f>
        <v>21618.674950000011</v>
      </c>
      <c r="X30" s="163">
        <f ca="1">IF(OR(БД!DM156="",ISERROR(БД!DM156)),"",БД!DM156)</f>
        <v>3018.352200000003</v>
      </c>
      <c r="Y30" s="162">
        <f ca="1">IF(OR(БД!DS156="",ISERROR(БД!DS156)),"",БД!DS156)</f>
        <v>3085.6469999999999</v>
      </c>
      <c r="Z30" s="163">
        <f ca="1">IF(OR(БД!DC156="",ISERROR(БД!DC156)),"",БД!DC156)</f>
        <v>8739.0243539999956</v>
      </c>
      <c r="AA30" s="163">
        <f ca="1">IF(OR(БД!CX156="",ISERROR(БД!CX156)),"",БД!CX156)</f>
        <v>1237.5873542519541</v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>
        <f ca="1">IF(OR(БД!D28="",ISERROR(БД!D28)),"",БД!D28)</f>
        <v>34986.154662498317</v>
      </c>
      <c r="C31" s="162">
        <f ca="1">IF(OR(БД!J28="",ISERROR(БД!J28)),"",БД!J28)</f>
        <v>34424.459000000003</v>
      </c>
      <c r="D31" s="163">
        <f ca="1">IF(OR(БД!AK372="",ISERROR(БД!AK372)),"",БД!AK372)</f>
        <v>31114.467062498294</v>
      </c>
      <c r="E31" s="163">
        <f ca="1">IF(OR(БД!FX157="",ISERROR(БД!FX157)),"",БД!FX157)</f>
        <v>3871.6876000000234</v>
      </c>
      <c r="F31" s="162">
        <f ca="1">IF(OR(БД!GD157="",ISERROR(БД!GD157)),"",БД!GD157)</f>
        <v>3645.6779999999999</v>
      </c>
      <c r="G31" s="163">
        <f ca="1">IF(OR(БД!ES157="",ISERROR(БД!ES157)),"",БД!ES157)</f>
        <v>10168.096962498286</v>
      </c>
      <c r="H31" s="162">
        <f ca="1">IF(OR(БД!EY157="",ISERROR(БД!EY157)),"",БД!EY157)</f>
        <v>10615.382</v>
      </c>
      <c r="I31" s="163">
        <f ca="1">IF(OR(БД!BZ415="",ISERROR(БД!BZ415)),"",БД!BZ415)</f>
        <v>11289.684399999976</v>
      </c>
      <c r="J31" s="163">
        <f ca="1">IF(OR(БД!I286="",ISERROR(БД!I286)),"",БД!I286)</f>
        <v>-11289.684399999976</v>
      </c>
      <c r="K31" s="163">
        <f ca="1">IF(OR(БД!EO372="",ISERROR(БД!EO372)),"",БД!EO372)</f>
        <v>9508.5313624982664</v>
      </c>
      <c r="L31" s="163">
        <f ca="1">IF(OR(БД!DX157="",ISERROR(БД!DX157)),"",БД!DX157)</f>
        <v>659.56560000002401</v>
      </c>
      <c r="M31" s="163">
        <f ca="1">IF(OR(БД!FS157="",ISERROR(БД!FS157)),"",БД!FS157)</f>
        <v>-11975.14500000171</v>
      </c>
      <c r="N31" s="163">
        <f ca="1">IF(OR(БД!FN157="",ISERROR(БД!FN157)),"",БД!FN157)</f>
        <v>11949.25</v>
      </c>
      <c r="O31" s="163">
        <f ca="1">IF(OR(БД!FI157="",ISERROR(БД!FI157)),"",БД!FI157)</f>
        <v>-1063.6440375000002</v>
      </c>
      <c r="P31" s="163">
        <f ca="1">IF(OR(БД!FD157="",ISERROR(БД!FD157)),"",БД!FD157)</f>
        <v>11257.636</v>
      </c>
      <c r="Q31" s="163">
        <f ca="1">IF(OR(БД!AD200="",ISERROR(БД!AD200)),"",БД!AD200)</f>
        <v>-251.32799999999952</v>
      </c>
      <c r="R31" s="163" t="str">
        <f ca="1">IF(OR(БД!DH157="",ISERROR(БД!DH157)),"",БД!DH157)</f>
        <v/>
      </c>
      <c r="S31" s="163">
        <f ca="1">IF(OR(БД!FJ372="",ISERROR(БД!FJ372)),"",БД!FJ372)</f>
        <v>18484.470235000794</v>
      </c>
      <c r="T31" s="162">
        <f ca="1">IF(OR(БД!FQ372="",ISERROR(БД!FQ372)),"",БД!FQ372)</f>
        <v>19471.431</v>
      </c>
      <c r="U31" s="163">
        <f ca="1">IF(OR(БД!EH157="",ISERROR(БД!EH157)),"",БД!EH157)</f>
        <v>24818.057700000027</v>
      </c>
      <c r="V31" s="162">
        <f ca="1">IF(OR(БД!EN157="",ISERROR(БД!EN157)),"",БД!EN157)</f>
        <v>23809.077000000001</v>
      </c>
      <c r="W31" s="163">
        <f ca="1">IF(OR(БД!EC157="",ISERROR(БД!EC157)),"",БД!EC157)</f>
        <v>21605.935700000027</v>
      </c>
      <c r="X31" s="163">
        <f ca="1">IF(OR(БД!DM157="",ISERROR(БД!DM157)),"",БД!DM157)</f>
        <v>3212.1219999999994</v>
      </c>
      <c r="Y31" s="162">
        <f ca="1">IF(OR(БД!DS157="",ISERROR(БД!DS157)),"",БД!DS157)</f>
        <v>2729.9780000000001</v>
      </c>
      <c r="Z31" s="163">
        <f ca="1">IF(OR(БД!DC157="",ISERROR(БД!DC157)),"",БД!DC157)</f>
        <v>9242.5837760000049</v>
      </c>
      <c r="AA31" s="163">
        <f ca="1">IF(OR(БД!CX157="",ISERROR(БД!CX157)),"",БД!CX157)</f>
        <v>1534.0637507259735</v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>
        <f ca="1">IF(OR(БД!D29="",ISERROR(БД!D29)),"",БД!D29)</f>
        <v>35806.278172002007</v>
      </c>
      <c r="C32" s="162">
        <f ca="1">IF(OR(БД!J29="",ISERROR(БД!J29)),"",БД!J29)</f>
        <v>34024.881999999998</v>
      </c>
      <c r="D32" s="163">
        <f ca="1">IF(OR(БД!AK373="",ISERROR(БД!AK373)),"",БД!AK373)</f>
        <v>31736.054172002023</v>
      </c>
      <c r="E32" s="163">
        <f ca="1">IF(OR(БД!FX158="",ISERROR(БД!FX158)),"",БД!FX158)</f>
        <v>4070.2239999999852</v>
      </c>
      <c r="F32" s="162">
        <f ca="1">IF(OR(БД!GD158="",ISERROR(БД!GD158)),"",БД!GD158)</f>
        <v>3315.634</v>
      </c>
      <c r="G32" s="163">
        <f ca="1">IF(OR(БД!ES158="",ISERROR(БД!ES158)),"",БД!ES158)</f>
        <v>11322.530572001997</v>
      </c>
      <c r="H32" s="162">
        <f ca="1">IF(OR(БД!EY158="",ISERROR(БД!EY158)),"",БД!EY158)</f>
        <v>9883.6990000000005</v>
      </c>
      <c r="I32" s="163">
        <f ca="1">IF(OR(БД!BZ416="",ISERROR(БД!BZ416)),"",БД!BZ416)</f>
        <v>12079.002000000008</v>
      </c>
      <c r="J32" s="163">
        <f ca="1">IF(OR(БД!I287="",ISERROR(БД!I287)),"",БД!I287)</f>
        <v>-12079.002000000008</v>
      </c>
      <c r="K32" s="163">
        <f ca="1">IF(OR(БД!EO373="",ISERROR(БД!EO373)),"",БД!EO373)</f>
        <v>10740.782572002005</v>
      </c>
      <c r="L32" s="163">
        <f ca="1">IF(OR(БД!DX158="",ISERROR(БД!DX158)),"",БД!DX158)</f>
        <v>581.74799999999232</v>
      </c>
      <c r="M32" s="163">
        <f ca="1">IF(OR(БД!FS158="",ISERROR(БД!FS158)),"",БД!FS158)</f>
        <v>-13595.054999997999</v>
      </c>
      <c r="N32" s="163">
        <f ca="1">IF(OR(БД!FN158="",ISERROR(БД!FN158)),"",БД!FN158)</f>
        <v>12660.75</v>
      </c>
      <c r="O32" s="163">
        <f ca="1">IF(OR(БД!FI158="",ISERROR(БД!FI158)),"",БД!FI158)</f>
        <v>-1238.6624279999999</v>
      </c>
      <c r="P32" s="163">
        <f ca="1">IF(OR(БД!FD158="",ISERROR(БД!FD158)),"",БД!FD158)</f>
        <v>13495.497999999996</v>
      </c>
      <c r="Q32" s="163">
        <f ca="1">IF(OR(БД!AD201="",ISERROR(БД!AD201)),"",БД!AD201)</f>
        <v>-249.21600000000444</v>
      </c>
      <c r="R32" s="163" t="str">
        <f ca="1">IF(OR(БД!DH158="",ISERROR(БД!DH158)),"",БД!DH158)</f>
        <v/>
      </c>
      <c r="S32" s="163">
        <f ca="1">IF(OR(БД!FJ373="",ISERROR(БД!FJ373)),"",БД!FJ373)</f>
        <v>19325.518199999598</v>
      </c>
      <c r="T32" s="162">
        <f ca="1">IF(OR(БД!FQ373="",ISERROR(БД!FQ373)),"",БД!FQ373)</f>
        <v>19411.554</v>
      </c>
      <c r="U32" s="163">
        <f ca="1">IF(OR(БД!EH158="",ISERROR(БД!EH158)),"",БД!EH158)</f>
        <v>24483.74760000001</v>
      </c>
      <c r="V32" s="162">
        <f ca="1">IF(OR(БД!EN158="",ISERROR(БД!EN158)),"",БД!EN158)</f>
        <v>24141.183000000001</v>
      </c>
      <c r="W32" s="163">
        <f ca="1">IF(OR(БД!EC158="",ISERROR(БД!EC158)),"",БД!EC158)</f>
        <v>20995.271600000018</v>
      </c>
      <c r="X32" s="163">
        <f ca="1">IF(OR(БД!DM158="",ISERROR(БД!DM158)),"",БД!DM158)</f>
        <v>3488.4759999999928</v>
      </c>
      <c r="Y32" s="162">
        <f ca="1">IF(OR(БД!DS158="",ISERROR(БД!DS158)),"",БД!DS158)</f>
        <v>2736.0990000000002</v>
      </c>
      <c r="Z32" s="163">
        <f ca="1">IF(OR(БД!DC158="",ISERROR(БД!DC158)),"",БД!DC158)</f>
        <v>8914.9261319999987</v>
      </c>
      <c r="AA32" s="163">
        <f ca="1">IF(OR(БД!CX158="",ISERROR(БД!CX158)),"",БД!CX158)</f>
        <v>1546.4390105674661</v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>
        <f ca="1">IF(OR(БД!D30="",ISERROR(БД!D30)),"",БД!D30)</f>
        <v>35895.220883996466</v>
      </c>
      <c r="C33" s="162">
        <f ca="1">IF(OR(БД!J30="",ISERROR(БД!J30)),"",БД!J30)</f>
        <v>33909.328999999998</v>
      </c>
      <c r="D33" s="163">
        <f ca="1">IF(OR(БД!AK374="",ISERROR(БД!AK374)),"",БД!AK374)</f>
        <v>31813.471683996446</v>
      </c>
      <c r="E33" s="163">
        <f ca="1">IF(OR(БД!FX159="",ISERROR(БД!FX159)),"",БД!FX159)</f>
        <v>4081.7492000000193</v>
      </c>
      <c r="F33" s="162">
        <f ca="1">IF(OR(БД!GD159="",ISERROR(БД!GD159)),"",БД!GD159)</f>
        <v>3731.13</v>
      </c>
      <c r="G33" s="163">
        <f ca="1">IF(OR(БД!ES159="",ISERROR(БД!ES159)),"",БД!ES159)</f>
        <v>11318.13563399647</v>
      </c>
      <c r="H33" s="162">
        <f ca="1">IF(OR(БД!EY159="",ISERROR(БД!EY159)),"",БД!EY159)</f>
        <v>9525.0540000000001</v>
      </c>
      <c r="I33" s="163">
        <f ca="1">IF(OR(БД!BZ417="",ISERROR(БД!BZ417)),"",БД!BZ417)</f>
        <v>12232.47299999998</v>
      </c>
      <c r="J33" s="163">
        <f ca="1">IF(OR(БД!I288="",ISERROR(БД!I288)),"",БД!I288)</f>
        <v>-12232.47299999998</v>
      </c>
      <c r="K33" s="163">
        <f ca="1">IF(OR(БД!EO374="",ISERROR(БД!EO374)),"",БД!EO374)</f>
        <v>11077.358633996449</v>
      </c>
      <c r="L33" s="163">
        <f ca="1">IF(OR(БД!DX159="",ISERROR(БД!DX159)),"",БД!DX159)</f>
        <v>240.77700000001971</v>
      </c>
      <c r="M33" s="163">
        <f ca="1">IF(OR(БД!FS159="",ISERROR(БД!FS159)),"",БД!FS159)</f>
        <v>-13171.37900000353</v>
      </c>
      <c r="N33" s="163">
        <f ca="1">IF(OR(БД!FN159="",ISERROR(БД!FN159)),"",БД!FN159)</f>
        <v>12473.25</v>
      </c>
      <c r="O33" s="163">
        <f ca="1">IF(OR(БД!FI159="",ISERROR(БД!FI159)),"",БД!FI159)</f>
        <v>-856.90936600000009</v>
      </c>
      <c r="P33" s="163">
        <f ca="1">IF(OR(БД!FD159="",ISERROR(БД!FD159)),"",БД!FD159)</f>
        <v>12873.173999999999</v>
      </c>
      <c r="Q33" s="163">
        <f ca="1">IF(OR(БД!AD202="",ISERROR(БД!AD202)),"",БД!AD202)</f>
        <v>-232.84800000000132</v>
      </c>
      <c r="R33" s="163" t="str">
        <f ca="1">IF(OR(БД!DH159="",ISERROR(БД!DH159)),"",БД!DH159)</f>
        <v/>
      </c>
      <c r="S33" s="163">
        <f ca="1">IF(OR(БД!FJ374="",ISERROR(БД!FJ374)),"",БД!FJ374)</f>
        <v>19927.124828000306</v>
      </c>
      <c r="T33" s="162">
        <f ca="1">IF(OR(БД!FQ374="",ISERROR(БД!FQ374)),"",БД!FQ374)</f>
        <v>18992.348999999998</v>
      </c>
      <c r="U33" s="163">
        <f ca="1">IF(OR(БД!EH159="",ISERROR(БД!EH159)),"",БД!EH159)</f>
        <v>24577.085249999996</v>
      </c>
      <c r="V33" s="162">
        <f ca="1">IF(OR(БД!EN159="",ISERROR(БД!EN159)),"",БД!EN159)</f>
        <v>24384.275000000001</v>
      </c>
      <c r="W33" s="163">
        <f ca="1">IF(OR(БД!EC159="",ISERROR(БД!EC159)),"",БД!EC159)</f>
        <v>20736.113049999996</v>
      </c>
      <c r="X33" s="163">
        <f ca="1">IF(OR(БД!DM159="",ISERROR(БД!DM159)),"",БД!DM159)</f>
        <v>3840.9721999999997</v>
      </c>
      <c r="Y33" s="162">
        <f ca="1">IF(OR(БД!DS159="",ISERROR(БД!DS159)),"",БД!DS159)</f>
        <v>2695.7</v>
      </c>
      <c r="Z33" s="163">
        <f ca="1">IF(OR(БД!DC159="",ISERROR(БД!DC159)),"",БД!DC159)</f>
        <v>8413.5472819999977</v>
      </c>
      <c r="AA33" s="163">
        <f ca="1">IF(OR(БД!CX159="",ISERROR(БД!CX159)),"",БД!CX159)</f>
        <v>1545.519843960823</v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>
        <f ca="1">IF(OR(БД!D31="",ISERROR(БД!D31)),"",БД!D31)</f>
        <v>36410.861665001117</v>
      </c>
      <c r="C34" s="156">
        <f ca="1">IF(OR(БД!J31="",ISERROR(БД!J31)),"",БД!J31)</f>
        <v>34830.099000000002</v>
      </c>
      <c r="D34" s="157">
        <f ca="1">IF(OR(БД!AK375="",ISERROR(БД!AK375)),"",БД!AK375)</f>
        <v>32440.94306500108</v>
      </c>
      <c r="E34" s="163">
        <f ca="1">IF(OR(БД!FX160="",ISERROR(БД!FX160)),"",БД!FX160)</f>
        <v>3969.91860000004</v>
      </c>
      <c r="F34" s="162">
        <f ca="1">IF(OR(БД!GD160="",ISERROR(БД!GD160)),"",БД!GD160)</f>
        <v>3780.6880000000001</v>
      </c>
      <c r="G34" s="157">
        <f ca="1">IF(OR(БД!ES160="",ISERROR(БД!ES160)),"",БД!ES160)</f>
        <v>12602.425415001164</v>
      </c>
      <c r="H34" s="156">
        <f ca="1">IF(OR(БД!EY160="",ISERROR(БД!EY160)),"",БД!EY160)</f>
        <v>10883.886</v>
      </c>
      <c r="I34" s="163">
        <f ca="1">IF(OR(БД!BZ418="",ISERROR(БД!BZ418)),"",БД!BZ418)</f>
        <v>10739.271399999961</v>
      </c>
      <c r="J34" s="163">
        <f ca="1">IF(OR(БД!I289="",ISERROR(БД!I289)),"",БД!I289)</f>
        <v>-10739.271399999961</v>
      </c>
      <c r="K34" s="157">
        <f ca="1">IF(OR(БД!EO375="",ISERROR(БД!EO375)),"",БД!EO375)</f>
        <v>12034.696815001123</v>
      </c>
      <c r="L34" s="157">
        <f ca="1">IF(OR(БД!DX160="",ISERROR(БД!DX160)),"",БД!DX160)</f>
        <v>567.72860000003789</v>
      </c>
      <c r="M34" s="157">
        <f ca="1">IF(OR(БД!FS160="",ISERROR(БД!FS160)),"",БД!FS160)</f>
        <v>-13133.061999998836</v>
      </c>
      <c r="N34" s="157">
        <f ca="1">IF(OR(БД!FN160="",ISERROR(БД!FN160)),"",БД!FN160)</f>
        <v>11307</v>
      </c>
      <c r="O34" s="157">
        <f ca="1">IF(OR(БД!FI160="",ISERROR(БД!FI160)),"",БД!FI160)</f>
        <v>-1006.3785849999999</v>
      </c>
      <c r="P34" s="157">
        <f ca="1">IF(OR(БД!FD160="",ISERROR(БД!FD160)),"",БД!FD160)</f>
        <v>15434.865999999998</v>
      </c>
      <c r="Q34" s="157">
        <f ca="1">IF(OR(БД!AD203="",ISERROR(БД!AD203)),"",БД!AD203)</f>
        <v>-297.52800000000252</v>
      </c>
      <c r="R34" s="157" t="str">
        <f ca="1">IF(OR(БД!DH160="",ISERROR(БД!DH160)),"",БД!DH160)</f>
        <v/>
      </c>
      <c r="S34" s="163">
        <f ca="1">IF(OR(БД!FJ375="",ISERROR(БД!FJ375)),"",БД!FJ375)</f>
        <v>20520.003632999906</v>
      </c>
      <c r="T34" s="162">
        <f ca="1">IF(OR(БД!FQ375="",ISERROR(БД!FQ375)),"",БД!FQ375)</f>
        <v>19704.852999999999</v>
      </c>
      <c r="U34" s="157">
        <f ca="1">IF(OR(БД!EH160="",ISERROR(БД!EH160)),"",БД!EH160)</f>
        <v>23808.436249999959</v>
      </c>
      <c r="V34" s="156">
        <f ca="1">IF(OR(БД!EN160="",ISERROR(БД!EN160)),"",БД!EN160)</f>
        <v>23946.213</v>
      </c>
      <c r="W34" s="157">
        <f ca="1">IF(OR(БД!EC160="",ISERROR(БД!EC160)),"",БД!EC160)</f>
        <v>20406.246249999956</v>
      </c>
      <c r="X34" s="163">
        <f ca="1">IF(OR(БД!DM160="",ISERROR(БД!DM160)),"",БД!DM160)</f>
        <v>3402.1900000000019</v>
      </c>
      <c r="Y34" s="162">
        <f ca="1">IF(OR(БД!DS160="",ISERROR(БД!DS160)),"",БД!DS160)</f>
        <v>3112.527</v>
      </c>
      <c r="Z34" s="157">
        <f ca="1">IF(OR(БД!DC160="",ISERROR(БД!DC160)),"",БД!DC160)</f>
        <v>8184.4489539999959</v>
      </c>
      <c r="AA34" s="157">
        <f ca="1">IF(OR(БД!CX160="",ISERROR(БД!CX160)),"",БД!CX160)</f>
        <v>1458.4870400980428</v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265">
        <f t="shared" ref="B35:AD35" ca="1" si="1">SUM(B25:B34)</f>
        <v>346681.40139100008</v>
      </c>
      <c r="C35" s="265">
        <f t="shared" ca="1" si="1"/>
        <v>341545.26999999996</v>
      </c>
      <c r="D35" s="265">
        <f t="shared" ca="1" si="1"/>
        <v>308711.19559100003</v>
      </c>
      <c r="E35" s="265">
        <f t="shared" ca="1" si="1"/>
        <v>37970.205800000091</v>
      </c>
      <c r="F35" s="265">
        <f t="shared" ca="1" si="1"/>
        <v>36718.736999999994</v>
      </c>
      <c r="G35" s="265">
        <f t="shared" ca="1" si="1"/>
        <v>101056.55804100005</v>
      </c>
      <c r="H35" s="265">
        <f t="shared" ca="1" si="1"/>
        <v>96767.09599999999</v>
      </c>
      <c r="I35" s="265">
        <f t="shared" ca="1" si="1"/>
        <v>102087.69559999992</v>
      </c>
      <c r="J35" s="265">
        <f ca="1">SUM(J25:J34)</f>
        <v>-102087.69559999992</v>
      </c>
      <c r="K35" s="265">
        <f t="shared" ca="1" si="1"/>
        <v>95885.253640999974</v>
      </c>
      <c r="L35" s="265">
        <f t="shared" ca="1" si="1"/>
        <v>5171.3044000000891</v>
      </c>
      <c r="M35" s="265">
        <f t="shared" ca="1" si="1"/>
        <v>-122281.72699999996</v>
      </c>
      <c r="N35" s="265">
        <f t="shared" ca="1" si="1"/>
        <v>107259</v>
      </c>
      <c r="O35" s="265">
        <f t="shared" ca="1" si="1"/>
        <v>-8161.4209589999991</v>
      </c>
      <c r="P35" s="265">
        <f t="shared" ca="1" si="1"/>
        <v>124240.70599999999</v>
      </c>
      <c r="Q35" s="265">
        <f t="shared" ca="1" si="1"/>
        <v>-2561.0640000000058</v>
      </c>
      <c r="R35" s="265">
        <f t="shared" ca="1" si="1"/>
        <v>0</v>
      </c>
      <c r="S35" s="265">
        <f ca="1">SUM(S25:S34)</f>
        <v>187199.52077900153</v>
      </c>
      <c r="T35" s="265">
        <f ca="1">SUM(T25:T34)</f>
        <v>191302.693</v>
      </c>
      <c r="U35" s="265">
        <f t="shared" ca="1" si="1"/>
        <v>245624.84335000004</v>
      </c>
      <c r="V35" s="265">
        <f t="shared" ca="1" si="1"/>
        <v>244778.17399999997</v>
      </c>
      <c r="W35" s="265">
        <f t="shared" ca="1" si="1"/>
        <v>212825.94195000004</v>
      </c>
      <c r="X35" s="265">
        <f t="shared" ca="1" si="1"/>
        <v>32798.901399999995</v>
      </c>
      <c r="Y35" s="265">
        <f ca="1">SUM(Y25:Y34)</f>
        <v>30399.239000000001</v>
      </c>
      <c r="Z35" s="265">
        <f t="shared" ca="1" si="1"/>
        <v>85856.94172599999</v>
      </c>
      <c r="AA35" s="265">
        <f ca="1">SUM(AA25:AA34)</f>
        <v>14146.924638159169</v>
      </c>
      <c r="AB35" s="265">
        <f ca="1">SUM(AB25:AB34)</f>
        <v>0</v>
      </c>
      <c r="AC35" s="265">
        <f t="shared" ca="1" si="1"/>
        <v>0</v>
      </c>
      <c r="AD35" s="265">
        <f t="shared" ca="1" si="1"/>
        <v>0</v>
      </c>
    </row>
    <row r="36" spans="1:30" ht="15.75" thickBot="1" x14ac:dyDescent="0.3">
      <c r="A36" s="154" t="s">
        <v>77</v>
      </c>
      <c r="B36" s="265">
        <f t="shared" ref="B36:AD36" ca="1" si="2">B24+B35</f>
        <v>679265.16863699851</v>
      </c>
      <c r="C36" s="265">
        <f t="shared" ca="1" si="2"/>
        <v>670815.79799999995</v>
      </c>
      <c r="D36" s="265">
        <f t="shared" ca="1" si="2"/>
        <v>605265.2514369986</v>
      </c>
      <c r="E36" s="265">
        <f t="shared" ca="1" si="2"/>
        <v>73999.917199999996</v>
      </c>
      <c r="F36" s="265">
        <f t="shared" ca="1" si="2"/>
        <v>73691.31</v>
      </c>
      <c r="G36" s="265">
        <f t="shared" ca="1" si="2"/>
        <v>184003.4542869986</v>
      </c>
      <c r="H36" s="265">
        <f t="shared" ca="1" si="2"/>
        <v>178552.20699999999</v>
      </c>
      <c r="I36" s="265">
        <f t="shared" ca="1" si="2"/>
        <v>188270.1398</v>
      </c>
      <c r="J36" s="265">
        <f ca="1">J24+J35</f>
        <v>-188270.1398</v>
      </c>
      <c r="K36" s="265">
        <f t="shared" ca="1" si="2"/>
        <v>173853.84408699861</v>
      </c>
      <c r="L36" s="265">
        <f t="shared" ca="1" si="2"/>
        <v>10149.610200000003</v>
      </c>
      <c r="M36" s="265">
        <f t="shared" ca="1" si="2"/>
        <v>-240900.25300000142</v>
      </c>
      <c r="N36" s="265">
        <f t="shared" ca="1" si="2"/>
        <v>198419.75</v>
      </c>
      <c r="O36" s="265">
        <f t="shared" ca="1" si="2"/>
        <v>-17455.246713</v>
      </c>
      <c r="P36" s="266">
        <f t="shared" ca="1" si="2"/>
        <v>243939.20400000003</v>
      </c>
      <c r="Q36" s="265">
        <f t="shared" ca="1" si="2"/>
        <v>1036.7280000000055</v>
      </c>
      <c r="R36" s="265">
        <f t="shared" ca="1" si="2"/>
        <v>0</v>
      </c>
      <c r="S36" s="265">
        <f ca="1">S24+S35</f>
        <v>353073.81934000074</v>
      </c>
      <c r="T36" s="265">
        <f ca="1">T24+T35</f>
        <v>359646.45199999993</v>
      </c>
      <c r="U36" s="265">
        <f t="shared" ca="1" si="2"/>
        <v>495261.71434999991</v>
      </c>
      <c r="V36" s="265">
        <f t="shared" ca="1" si="2"/>
        <v>492263.5909999999</v>
      </c>
      <c r="W36" s="265">
        <f t="shared" ca="1" si="2"/>
        <v>431411.40734999988</v>
      </c>
      <c r="X36" s="265">
        <f t="shared" ca="1" si="2"/>
        <v>63850.306999999986</v>
      </c>
      <c r="Y36" s="265">
        <f ca="1">Y24+Y35</f>
        <v>58349.063999999998</v>
      </c>
      <c r="Z36" s="265">
        <f t="shared" ca="1" si="2"/>
        <v>179384.37255799997</v>
      </c>
      <c r="AA36" s="265">
        <f ca="1">AA24+AA35</f>
        <v>27366.419208794141</v>
      </c>
      <c r="AB36" s="265">
        <f ca="1">AB24+AB35</f>
        <v>0</v>
      </c>
      <c r="AC36" s="265">
        <f t="shared" ca="1" si="2"/>
        <v>0</v>
      </c>
      <c r="AD36" s="265">
        <f t="shared" ca="1" si="2"/>
        <v>0</v>
      </c>
    </row>
    <row r="37" spans="1:30" x14ac:dyDescent="0.25">
      <c r="A37" s="88">
        <v>21</v>
      </c>
      <c r="B37" s="85">
        <f ca="1">IF(OR(БД!D34="",ISERROR(БД!D34)),"",БД!D34)</f>
        <v>38785.697095001815</v>
      </c>
      <c r="C37" s="86">
        <f ca="1">IF(OR(БД!J34="",ISERROR(БД!J34)),"",БД!J34)</f>
        <v>35289.245000000003</v>
      </c>
      <c r="D37" s="85">
        <f ca="1">IF(OR(БД!AK378="",ISERROR(БД!AK378)),"",БД!AK378)</f>
        <v>34288.679695001854</v>
      </c>
      <c r="E37" s="163">
        <f ca="1">IF(OR(БД!FX163="",ISERROR(БД!FX163)),"",БД!FX163)</f>
        <v>4497.017399999957</v>
      </c>
      <c r="F37" s="162">
        <f ca="1">IF(OR(БД!GD163="",ISERROR(БД!GD163)),"",БД!GD163)</f>
        <v>3872.8530000000001</v>
      </c>
      <c r="G37" s="85">
        <f ca="1">IF(OR(БД!ES163="",ISERROR(БД!ES163)),"",БД!ES163)</f>
        <v>14122.60604500179</v>
      </c>
      <c r="H37" s="86">
        <f ca="1">IF(OR(БД!EY163="",ISERROR(БД!EY163)),"",БД!EY163)</f>
        <v>11133.284</v>
      </c>
      <c r="I37" s="163">
        <f ca="1">IF(OR(БД!BZ421="",ISERROR(БД!BZ421)),"",БД!BZ421)</f>
        <v>12608.628600000049</v>
      </c>
      <c r="J37" s="163">
        <f ca="1">IF(OR(БД!I292="",ISERROR(БД!I292)),"",БД!I292)</f>
        <v>-12608.628600000049</v>
      </c>
      <c r="K37" s="85">
        <f ca="1">IF(OR(БД!EO378="",ISERROR(БД!EO378)),"",БД!EO378)</f>
        <v>13509.734645001839</v>
      </c>
      <c r="L37" s="85">
        <f ca="1">IF(OR(БД!DX163="",ISERROR(БД!DX163)),"",БД!DX163)</f>
        <v>612.8713999999502</v>
      </c>
      <c r="M37" s="85">
        <f ca="1">IF(OR(БД!FS163="",ISERROR(БД!FS163)),"",БД!FS163)</f>
        <v>-14399.136999998216</v>
      </c>
      <c r="N37" s="85">
        <f ca="1">IF(OR(БД!FN163="",ISERROR(БД!FN163)),"",БД!FN163)</f>
        <v>13221.5</v>
      </c>
      <c r="O37" s="85">
        <f ca="1">IF(OR(БД!FI163="",ISERROR(БД!FI163)),"",БД!FI163)</f>
        <v>-820.7829549999999</v>
      </c>
      <c r="P37" s="85">
        <f ca="1">IF(OR(БД!FD163="",ISERROR(БД!FD163)),"",БД!FD163)</f>
        <v>16121.026000000007</v>
      </c>
      <c r="Q37" s="85">
        <f ca="1">IF(OR(БД!AD206="",ISERROR(БД!AD206)),"",БД!AD206)</f>
        <v>-196.41599999999244</v>
      </c>
      <c r="R37" s="85" t="str">
        <f ca="1">IF(OR(БД!DH163="",ISERROR(БД!DH163)),"",БД!DH163)</f>
        <v/>
      </c>
      <c r="S37" s="163">
        <f ca="1">IF(OR(БД!FJ378="",ISERROR(БД!FJ378)),"",БД!FJ378)</f>
        <v>20357.941331999496</v>
      </c>
      <c r="T37" s="162">
        <f ca="1">IF(OR(БД!FQ378="",ISERROR(БД!FQ378)),"",БД!FQ378)</f>
        <v>20163.536</v>
      </c>
      <c r="U37" s="85">
        <f ca="1">IF(OR(БД!EH163="",ISERROR(БД!EH163)),"",БД!EH163)</f>
        <v>24663.091050000025</v>
      </c>
      <c r="V37" s="86">
        <f ca="1">IF(OR(БД!EN163="",ISERROR(БД!EN163)),"",БД!EN163)</f>
        <v>24155.960999999999</v>
      </c>
      <c r="W37" s="85">
        <f ca="1">IF(OR(БД!EC163="",ISERROR(БД!EC163)),"",БД!EC163)</f>
        <v>20778.945050000017</v>
      </c>
      <c r="X37" s="163">
        <f ca="1">IF(OR(БД!DM163="",ISERROR(БД!DM163)),"",БД!DM163)</f>
        <v>3884.146000000007</v>
      </c>
      <c r="Y37" s="162">
        <f ca="1">IF(OR(БД!DS163="",ISERROR(БД!DS163)),"",БД!DS163)</f>
        <v>3282.0790000000002</v>
      </c>
      <c r="Z37" s="85">
        <f ca="1">IF(OR(БД!DC163="",ISERROR(БД!DC163)),"",БД!DC163)</f>
        <v>8897.3156580000032</v>
      </c>
      <c r="AA37" s="85">
        <f ca="1">IF(OR(БД!CX163="",ISERROR(БД!CX163)),"",БД!CX163)</f>
        <v>2780.0310287060697</v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>
        <f ca="1">IF(OR(БД!D35="",ISERROR(БД!D35)),"",БД!D35)</f>
        <v>35349.674962998848</v>
      </c>
      <c r="C38" s="162">
        <f ca="1">IF(OR(БД!J35="",ISERROR(БД!J35)),"",БД!J35)</f>
        <v>33943.961000000003</v>
      </c>
      <c r="D38" s="163">
        <f ca="1">IF(OR(БД!AK379="",ISERROR(БД!AK379)),"",БД!AK379)</f>
        <v>31421.805562998838</v>
      </c>
      <c r="E38" s="163">
        <f ca="1">IF(OR(БД!FX164="",ISERROR(БД!FX164)),"",БД!FX164)</f>
        <v>3927.8694000000087</v>
      </c>
      <c r="F38" s="162">
        <f ca="1">IF(OR(БД!GD164="",ISERROR(БД!GD164)),"",БД!GD164)</f>
        <v>3857.48</v>
      </c>
      <c r="G38" s="163">
        <f ca="1">IF(OR(БД!ES164="",ISERROR(БД!ES164)),"",БД!ES164)</f>
        <v>12509.125162998802</v>
      </c>
      <c r="H38" s="162">
        <f ca="1">IF(OR(БД!EY164="",ISERROR(БД!EY164)),"",БД!EY164)</f>
        <v>10717.527</v>
      </c>
      <c r="I38" s="163">
        <f ca="1">IF(OR(БД!BZ422="",ISERROR(БД!BZ422)),"",БД!BZ422)</f>
        <v>12172.92899999998</v>
      </c>
      <c r="J38" s="163">
        <f ca="1">IF(OR(БД!I293="",ISERROR(БД!I293)),"",БД!I293)</f>
        <v>-12172.92899999998</v>
      </c>
      <c r="K38" s="163">
        <f ca="1">IF(OR(БД!EO379="",ISERROR(БД!EO379)),"",БД!EO379)</f>
        <v>12297.554162998784</v>
      </c>
      <c r="L38" s="163">
        <f ca="1">IF(OR(БД!DX164="",ISERROR(БД!DX164)),"",БД!DX164)</f>
        <v>211.5710000000206</v>
      </c>
      <c r="M38" s="163">
        <f ca="1">IF(OR(БД!FS164="",ISERROR(БД!FS164)),"",БД!FS164)</f>
        <v>-15697.6830000012</v>
      </c>
      <c r="N38" s="163">
        <f ca="1">IF(OR(БД!FN164="",ISERROR(БД!FN164)),"",БД!FN164)</f>
        <v>12384.5</v>
      </c>
      <c r="O38" s="163">
        <f ca="1">IF(OR(БД!FI164="",ISERROR(БД!FI164)),"",БД!FI164)</f>
        <v>-1663.0218369999998</v>
      </c>
      <c r="P38" s="163">
        <f ca="1">IF(OR(БД!FD164="",ISERROR(БД!FD164)),"",БД!FD164)</f>
        <v>17485.330000000002</v>
      </c>
      <c r="Q38" s="163">
        <f ca="1">IF(OR(БД!AD207="",ISERROR(БД!AD207)),"",БД!AD207)</f>
        <v>-230.47199999999748</v>
      </c>
      <c r="R38" s="163" t="str">
        <f ca="1">IF(OR(БД!DH164="",ISERROR(БД!DH164)),"",БД!DH164)</f>
        <v/>
      </c>
      <c r="S38" s="163">
        <f ca="1">IF(OR(БД!FJ379="",ISERROR(БД!FJ379)),"",БД!FJ379)</f>
        <v>18959.811800000294</v>
      </c>
      <c r="T38" s="162">
        <f ca="1">IF(OR(БД!FQ379="",ISERROR(БД!FQ379)),"",БД!FQ379)</f>
        <v>18471.960999999999</v>
      </c>
      <c r="U38" s="163">
        <f ca="1">IF(OR(БД!EH164="",ISERROR(БД!EH164)),"",БД!EH164)</f>
        <v>22840.549800000041</v>
      </c>
      <c r="V38" s="162">
        <f ca="1">IF(OR(БД!EN164="",ISERROR(БД!EN164)),"",БД!EN164)</f>
        <v>23226.434000000001</v>
      </c>
      <c r="W38" s="163">
        <f ca="1">IF(OR(БД!EC164="",ISERROR(БД!EC164)),"",БД!EC164)</f>
        <v>19124.251400000052</v>
      </c>
      <c r="X38" s="163">
        <f ca="1">IF(OR(БД!DM164="",ISERROR(БД!DM164)),"",БД!DM164)</f>
        <v>3716.2983999999879</v>
      </c>
      <c r="Y38" s="162">
        <f ca="1">IF(OR(БД!DS164="",ISERROR(БД!DS164)),"",БД!DS164)</f>
        <v>3297.6759999999999</v>
      </c>
      <c r="Z38" s="163">
        <f ca="1">IF(OR(БД!DC164="",ISERROR(БД!DC164)),"",БД!DC164)</f>
        <v>8195.1294000000053</v>
      </c>
      <c r="AA38" s="163">
        <f ca="1">IF(OR(БД!CX164="",ISERROR(БД!CX164)),"",БД!CX164)</f>
        <v>2035.9054859953765</v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>
        <f ca="1">IF(OR(БД!D36="",ISERROR(БД!D36)),"",БД!D36)</f>
        <v>34341.266081500464</v>
      </c>
      <c r="C39" s="162">
        <f ca="1">IF(OR(БД!J36="",ISERROR(БД!J36)),"",БД!J36)</f>
        <v>33564.114999999998</v>
      </c>
      <c r="D39" s="163">
        <f ca="1">IF(OR(БД!AK380="",ISERROR(БД!AK380)),"",БД!AK380)</f>
        <v>30512.486081500472</v>
      </c>
      <c r="E39" s="163">
        <f ca="1">IF(OR(БД!FX165="",ISERROR(БД!FX165)),"",БД!FX165)</f>
        <v>3828.7799999999934</v>
      </c>
      <c r="F39" s="162">
        <f ca="1">IF(OR(БД!GD165="",ISERROR(БД!GD165)),"",БД!GD165)</f>
        <v>3851.7809999999999</v>
      </c>
      <c r="G39" s="163">
        <f ca="1">IF(OR(БД!ES165="",ISERROR(БД!ES165)),"",БД!ES165)</f>
        <v>11496.325081500472</v>
      </c>
      <c r="H39" s="162">
        <f ca="1">IF(OR(БД!EY165="",ISERROR(БД!EY165)),"",БД!EY165)</f>
        <v>10620.401</v>
      </c>
      <c r="I39" s="163">
        <f ca="1">IF(OR(БД!BZ423="",ISERROR(БД!BZ423)),"",БД!BZ423)</f>
        <v>10977.458000000006</v>
      </c>
      <c r="J39" s="163">
        <f ca="1">IF(OR(БД!I294="",ISERROR(БД!I294)),"",БД!I294)</f>
        <v>-10977.458000000006</v>
      </c>
      <c r="K39" s="163">
        <f ca="1">IF(OR(БД!EO380="",ISERROR(БД!EO380)),"",БД!EO380)</f>
        <v>11067.03308150048</v>
      </c>
      <c r="L39" s="163">
        <f ca="1">IF(OR(БД!DX165="",ISERROR(БД!DX165)),"",БД!DX165)</f>
        <v>429.29199999999332</v>
      </c>
      <c r="M39" s="163">
        <f ca="1">IF(OR(БД!FS165="",ISERROR(БД!FS165)),"",БД!FS165)</f>
        <v>-13403.994999999526</v>
      </c>
      <c r="N39" s="163">
        <f ca="1">IF(OR(БД!FN165="",ISERROR(БД!FN165)),"",БД!FN165)</f>
        <v>11406.75</v>
      </c>
      <c r="O39" s="163">
        <f ca="1">IF(OR(БД!FI165="",ISERROR(БД!FI165)),"",БД!FI165)</f>
        <v>-1411.3099185000001</v>
      </c>
      <c r="P39" s="163">
        <f ca="1">IF(OR(БД!FD165="",ISERROR(БД!FD165)),"",БД!FD165)</f>
        <v>14904.88</v>
      </c>
      <c r="Q39" s="163">
        <f ca="1">IF(OR(БД!AD208="",ISERROR(БД!AD208)),"",БД!AD208)</f>
        <v>-218.85600000000204</v>
      </c>
      <c r="R39" s="163" t="str">
        <f ca="1">IF(OR(БД!DH165="",ISERROR(БД!DH165)),"",БД!DH165)</f>
        <v/>
      </c>
      <c r="S39" s="163">
        <f ca="1">IF(OR(БД!FJ380="",ISERROR(БД!FJ380)),"",БД!FJ380)</f>
        <v>18689.031101999499</v>
      </c>
      <c r="T39" s="162">
        <f ca="1">IF(OR(БД!FQ380="",ISERROR(БД!FQ380)),"",БД!FQ380)</f>
        <v>18269.2</v>
      </c>
      <c r="U39" s="163">
        <f ca="1">IF(OR(БД!EH165="",ISERROR(БД!EH165)),"",БД!EH165)</f>
        <v>22844.940999999995</v>
      </c>
      <c r="V39" s="162">
        <f ca="1">IF(OR(БД!EN165="",ISERROR(БД!EN165)),"",БД!EN165)</f>
        <v>22943.714</v>
      </c>
      <c r="W39" s="163">
        <f ca="1">IF(OR(БД!EC165="",ISERROR(БД!EC165)),"",БД!EC165)</f>
        <v>19445.452999999994</v>
      </c>
      <c r="X39" s="163">
        <f ca="1">IF(OR(БД!DM165="",ISERROR(БД!DM165)),"",БД!DM165)</f>
        <v>3399.4879999999998</v>
      </c>
      <c r="Y39" s="162">
        <f ca="1">IF(OR(БД!DS165="",ISERROR(БД!DS165)),"",БД!DS165)</f>
        <v>3061.0189999999998</v>
      </c>
      <c r="Z39" s="163">
        <f ca="1">IF(OR(БД!DC165="",ISERROR(БД!DC165)),"",БД!DC165)</f>
        <v>8209.2666119999976</v>
      </c>
      <c r="AA39" s="163">
        <f ca="1">IF(OR(БД!CX165="",ISERROR(БД!CX165)),"",БД!CX165)</f>
        <v>1624.5684963875472</v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>
        <f ca="1">IF(OR(БД!D37="",ISERROR(БД!D37)),"",БД!D37)</f>
        <v>36393.743964501205</v>
      </c>
      <c r="C40" s="162">
        <f ca="1">IF(OR(БД!J37="",ISERROR(БД!J37)),"",БД!J37)</f>
        <v>35761.773999999998</v>
      </c>
      <c r="D40" s="163">
        <f ca="1">IF(OR(БД!AK381="",ISERROR(БД!AK381)),"",БД!AK381)</f>
        <v>32160.721964501226</v>
      </c>
      <c r="E40" s="163">
        <f ca="1">IF(OR(БД!FX166="",ISERROR(БД!FX166)),"",БД!FX166)</f>
        <v>4233.0219999999754</v>
      </c>
      <c r="F40" s="162">
        <f ca="1">IF(OR(БД!GD166="",ISERROR(БД!GD166)),"",БД!GD166)</f>
        <v>3874.7559999999999</v>
      </c>
      <c r="G40" s="163">
        <f ca="1">IF(OR(БД!ES166="",ISERROR(БД!ES166)),"",БД!ES166)</f>
        <v>13806.557264501269</v>
      </c>
      <c r="H40" s="162">
        <f ca="1">IF(OR(БД!EY166="",ISERROR(БД!EY166)),"",БД!EY166)</f>
        <v>13139.911</v>
      </c>
      <c r="I40" s="163">
        <f ca="1">IF(OR(БД!BZ424="",ISERROR(БД!BZ424)),"",БД!BZ424)</f>
        <v>12232.607000000027</v>
      </c>
      <c r="J40" s="163">
        <f ca="1">IF(OR(БД!I295="",ISERROR(БД!I295)),"",БД!I295)</f>
        <v>-12232.607000000027</v>
      </c>
      <c r="K40" s="163">
        <f ca="1">IF(OR(БД!EO381="",ISERROR(БД!EO381)),"",БД!EO381)</f>
        <v>13005.914264501298</v>
      </c>
      <c r="L40" s="163">
        <f ca="1">IF(OR(БД!DX166="",ISERROR(БД!DX166)),"",БД!DX166)</f>
        <v>800.6429999999732</v>
      </c>
      <c r="M40" s="163">
        <f ca="1">IF(OR(БД!FS166="",ISERROR(БД!FS166)),"",БД!FS166)</f>
        <v>-13253.175999998726</v>
      </c>
      <c r="N40" s="163">
        <f ca="1">IF(OR(БД!FN166="",ISERROR(БД!FN166)),"",БД!FN166)</f>
        <v>13033.25</v>
      </c>
      <c r="O40" s="163">
        <f ca="1">IF(OR(БД!FI166="",ISERROR(БД!FI166)),"",БД!FI166)</f>
        <v>-1300.4927354999998</v>
      </c>
      <c r="P40" s="163">
        <f ca="1">IF(OR(БД!FD166="",ISERROR(БД!FD166)),"",БД!FD166)</f>
        <v>15326.975999999997</v>
      </c>
      <c r="Q40" s="163">
        <f ca="1">IF(OR(БД!AD209="",ISERROR(БД!AD209)),"",БД!AD209)</f>
        <v>-244.200000000003</v>
      </c>
      <c r="R40" s="163" t="str">
        <f ca="1">IF(OR(БД!DH166="",ISERROR(БД!DH166)),"",БД!DH166)</f>
        <v/>
      </c>
      <c r="S40" s="163">
        <f ca="1">IF(OR(БД!FJ381="",ISERROR(БД!FJ381)),"",БД!FJ381)</f>
        <v>19483.120469000605</v>
      </c>
      <c r="T40" s="162">
        <f ca="1">IF(OR(БД!FQ381="",ISERROR(БД!FQ381)),"",БД!FQ381)</f>
        <v>20562.638999999999</v>
      </c>
      <c r="U40" s="163">
        <f ca="1">IF(OR(БД!EH166="",ISERROR(БД!EH166)),"",БД!EH166)</f>
        <v>22587.186699999929</v>
      </c>
      <c r="V40" s="162">
        <f ca="1">IF(OR(БД!EN166="",ISERROR(БД!EN166)),"",БД!EN166)</f>
        <v>22621.863000000001</v>
      </c>
      <c r="W40" s="163">
        <f ca="1">IF(OR(БД!EC166="",ISERROR(БД!EC166)),"",БД!EC166)</f>
        <v>19154.807699999928</v>
      </c>
      <c r="X40" s="163">
        <f ca="1">IF(OR(БД!DM166="",ISERROR(БД!DM166)),"",БД!DM166)</f>
        <v>3432.3790000000022</v>
      </c>
      <c r="Y40" s="162">
        <f ca="1">IF(OR(БД!DS166="",ISERROR(БД!DS166)),"",БД!DS166)</f>
        <v>3336.5949999999998</v>
      </c>
      <c r="Z40" s="163">
        <f ca="1">IF(OR(БД!DC166="",ISERROR(БД!DC166)),"",БД!DC166)</f>
        <v>8859.7418759999964</v>
      </c>
      <c r="AA40" s="163">
        <f ca="1">IF(OR(БД!CX166="",ISERROR(БД!CX166)),"",БД!CX166)</f>
        <v>1694.438248154617</v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>
        <f ca="1">IF(OR(БД!J38="",ISERROR(БД!J38)),"",БД!J38)</f>
        <v>35789.347999999998</v>
      </c>
      <c r="D41" s="163" t="str">
        <f ca="1">IF(OR(БД!AK382="",ISERROR(БД!AK382)),"",БД!AK382)</f>
        <v/>
      </c>
      <c r="E41" s="163" t="str">
        <f ca="1">IF(OR(БД!FX167="",ISERROR(БД!FX167)),"",БД!FX167)</f>
        <v/>
      </c>
      <c r="F41" s="162">
        <f ca="1">IF(OR(БД!GD167="",ISERROR(БД!GD167)),"",БД!GD167)</f>
        <v>3879.21</v>
      </c>
      <c r="G41" s="163" t="str">
        <f ca="1">IF(OR(БД!ES167="",ISERROR(БД!ES167)),"",БД!ES167)</f>
        <v/>
      </c>
      <c r="H41" s="162">
        <f ca="1">IF(OR(БД!EY167="",ISERROR(БД!EY167)),"",БД!EY167)</f>
        <v>12163.939</v>
      </c>
      <c r="I41" s="163" t="str">
        <f ca="1">IF(OR(БД!BZ425="",ISERROR(БД!BZ425)),"",БД!BZ425)</f>
        <v/>
      </c>
      <c r="J41" s="163" t="str">
        <f ca="1">IF(OR(БД!I296="",ISERROR(БД!I296)),"",БД!I296)</f>
        <v/>
      </c>
      <c r="K41" s="163" t="str">
        <f ca="1">IF(OR(БД!EO382="",ISERROR(БД!EO382)),"",БД!EO382)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IF(OR(БД!FJ382="",ISERROR(БД!FJ382)),"",БД!FJ382)</f>
        <v/>
      </c>
      <c r="T41" s="162">
        <f ca="1">IF(OR(БД!FQ382="",ISERROR(БД!FQ382)),"",БД!FQ382)</f>
        <v>20573.453000000001</v>
      </c>
      <c r="U41" s="163" t="str">
        <f ca="1">IF(OR(БД!EH167="",ISERROR(БД!EH167)),"",БД!EH167)</f>
        <v/>
      </c>
      <c r="V41" s="162">
        <f ca="1">IF(OR(БД!EN167="",ISERROR(БД!EN167)),"",БД!EN167)</f>
        <v>23625.409</v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>
        <f ca="1">IF(OR(БД!DS167="",ISERROR(БД!DS167)),"",БД!DS167)</f>
        <v>3519.645</v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IF(OR(БД!AK383="",ISERROR(БД!AK383)),"",БД!AK383)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IF(OR(БД!BZ426="",ISERROR(БД!BZ426)),"",БД!BZ426)</f>
        <v/>
      </c>
      <c r="J42" s="163" t="str">
        <f ca="1">IF(OR(БД!I297="",ISERROR(БД!I297)),"",БД!I297)</f>
        <v/>
      </c>
      <c r="K42" s="163" t="str">
        <f ca="1">IF(OR(БД!EO383="",ISERROR(БД!EO383)),"",БД!EO383)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IF(OR(БД!FJ383="",ISERROR(БД!FJ383)),"",БД!FJ383)</f>
        <v/>
      </c>
      <c r="T42" s="162" t="str">
        <f ca="1">IF(OR(БД!FQ383="",ISERROR(БД!FQ383)),"",БД!FQ383)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IF(OR(БД!AK384="",ISERROR(БД!AK384)),"",БД!AK384)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IF(OR(БД!BZ427="",ISERROR(БД!BZ427)),"",БД!BZ427)</f>
        <v/>
      </c>
      <c r="J43" s="163" t="str">
        <f ca="1">IF(OR(БД!I298="",ISERROR(БД!I298)),"",БД!I298)</f>
        <v/>
      </c>
      <c r="K43" s="163" t="str">
        <f ca="1">IF(OR(БД!EO384="",ISERROR(БД!EO384)),"",БД!EO384)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IF(OR(БД!FJ384="",ISERROR(БД!FJ384)),"",БД!FJ384)</f>
        <v/>
      </c>
      <c r="T43" s="162" t="str">
        <f ca="1">IF(OR(БД!FQ384="",ISERROR(БД!FQ384)),"",БД!FQ384)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IF(OR(БД!AK385="",ISERROR(БД!AK385)),"",БД!AK385)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IF(OR(БД!BZ428="",ISERROR(БД!BZ428)),"",БД!BZ428)</f>
        <v/>
      </c>
      <c r="J44" s="163" t="str">
        <f ca="1">IF(OR(БД!I299="",ISERROR(БД!I299)),"",БД!I299)</f>
        <v/>
      </c>
      <c r="K44" s="163" t="str">
        <f ca="1">IF(OR(БД!EO385="",ISERROR(БД!EO385)),"",БД!EO385)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IF(OR(БД!FJ385="",ISERROR(БД!FJ385)),"",БД!FJ385)</f>
        <v/>
      </c>
      <c r="T44" s="162" t="str">
        <f ca="1">IF(OR(БД!FQ385="",ISERROR(БД!FQ385)),"",БД!FQ385)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IF(OR(БД!AK386="",ISERROR(БД!AK386)),"",БД!AK386)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IF(OR(БД!BZ429="",ISERROR(БД!BZ429)),"",БД!BZ429)</f>
        <v/>
      </c>
      <c r="J45" s="163" t="str">
        <f ca="1">IF(OR(БД!I300="",ISERROR(БД!I300)),"",БД!I300)</f>
        <v/>
      </c>
      <c r="K45" s="163" t="str">
        <f ca="1">IF(OR(БД!EO386="",ISERROR(БД!EO386)),"",БД!EO386)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IF(OR(БД!FJ386="",ISERROR(БД!FJ386)),"",БД!FJ386)</f>
        <v/>
      </c>
      <c r="T45" s="162" t="str">
        <f ca="1">IF(OR(БД!FQ386="",ISERROR(БД!FQ386)),"",БД!FQ386)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IF(OR(БД!AK387="",ISERROR(БД!AK387)),"",БД!AK387)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IF(OR(БД!BZ430="",ISERROR(БД!BZ430)),"",БД!BZ430)</f>
        <v/>
      </c>
      <c r="J46" s="163" t="str">
        <f ca="1">IF(OR(БД!I301="",ISERROR(БД!I301)),"",БД!I301)</f>
        <v/>
      </c>
      <c r="K46" s="163" t="str">
        <f ca="1">IF(OR(БД!EO387="",ISERROR(БД!EO387)),"",БД!EO387)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IF(OR(БД!FJ387="",ISERROR(БД!FJ387)),"",БД!FJ387)</f>
        <v/>
      </c>
      <c r="T46" s="162" t="str">
        <f ca="1">IF(OR(БД!FQ387="",ISERROR(БД!FQ387)),"",БД!FQ387)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IF(OR(БД!AK388="",ISERROR(БД!AK388)),"",БД!AK388)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IF(OR(БД!BZ431="",ISERROR(БД!BZ431)),"",БД!BZ431)</f>
        <v/>
      </c>
      <c r="J47" s="163" t="str">
        <f ca="1">IF(OR(БД!I302="",ISERROR(БД!I302)),"",БД!I302)</f>
        <v/>
      </c>
      <c r="K47" s="157" t="str">
        <f ca="1">IF(OR(БД!EO388="",ISERROR(БД!EO388)),"",БД!EO388)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IF(OR(БД!FJ388="",ISERROR(БД!FJ388)),"",БД!FJ388)</f>
        <v/>
      </c>
      <c r="T47" s="162" t="str">
        <f ca="1">IF(OR(БД!FQ388="",ISERROR(БД!FQ388)),"",БД!FQ388)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265">
        <f t="shared" ref="B48:AD48" ca="1" si="3">SUM(B37:B47)</f>
        <v>144870.38210400235</v>
      </c>
      <c r="C48" s="265">
        <f t="shared" ca="1" si="3"/>
        <v>174348.443</v>
      </c>
      <c r="D48" s="265">
        <f t="shared" ca="1" si="3"/>
        <v>128383.6933040024</v>
      </c>
      <c r="E48" s="265">
        <f t="shared" ca="1" si="3"/>
        <v>16486.688799999934</v>
      </c>
      <c r="F48" s="265">
        <f t="shared" ca="1" si="3"/>
        <v>19336.080000000002</v>
      </c>
      <c r="G48" s="265">
        <f t="shared" ca="1" si="3"/>
        <v>51934.613554002339</v>
      </c>
      <c r="H48" s="265">
        <f t="shared" ca="1" si="3"/>
        <v>57775.061999999998</v>
      </c>
      <c r="I48" s="265">
        <f t="shared" ca="1" si="3"/>
        <v>47991.622600000061</v>
      </c>
      <c r="J48" s="265">
        <f ca="1">SUM(J37:J47)</f>
        <v>-47991.622600000061</v>
      </c>
      <c r="K48" s="265">
        <f t="shared" ca="1" si="3"/>
        <v>49880.236154002399</v>
      </c>
      <c r="L48" s="265">
        <f t="shared" ca="1" si="3"/>
        <v>2054.3773999999376</v>
      </c>
      <c r="M48" s="265">
        <f t="shared" ca="1" si="3"/>
        <v>-56753.990999997666</v>
      </c>
      <c r="N48" s="265">
        <f t="shared" ca="1" si="3"/>
        <v>50046</v>
      </c>
      <c r="O48" s="265">
        <f t="shared" ca="1" si="3"/>
        <v>-5195.607446</v>
      </c>
      <c r="P48" s="265">
        <f t="shared" ca="1" si="3"/>
        <v>63838.212</v>
      </c>
      <c r="Q48" s="265">
        <f t="shared" ca="1" si="3"/>
        <v>-889.94399999999496</v>
      </c>
      <c r="R48" s="265">
        <f t="shared" ca="1" si="3"/>
        <v>0</v>
      </c>
      <c r="S48" s="265">
        <f ca="1">SUM(S37:S47)</f>
        <v>77489.904702999891</v>
      </c>
      <c r="T48" s="265">
        <f ca="1">SUM(T37:T47)</f>
        <v>98040.78899999999</v>
      </c>
      <c r="U48" s="265">
        <f t="shared" ca="1" si="3"/>
        <v>92935.768549999993</v>
      </c>
      <c r="V48" s="265">
        <f t="shared" ca="1" si="3"/>
        <v>116573.38099999999</v>
      </c>
      <c r="W48" s="265">
        <f t="shared" ca="1" si="3"/>
        <v>78503.457149999987</v>
      </c>
      <c r="X48" s="265">
        <f t="shared" ca="1" si="3"/>
        <v>14432.311399999997</v>
      </c>
      <c r="Y48" s="265">
        <f ca="1">SUM(Y37:Y47)</f>
        <v>16497.013999999999</v>
      </c>
      <c r="Z48" s="265">
        <f t="shared" ca="1" si="3"/>
        <v>34161.453546000004</v>
      </c>
      <c r="AA48" s="265">
        <f t="shared" ca="1" si="3"/>
        <v>8134.9432592436106</v>
      </c>
      <c r="AB48" s="265">
        <f t="shared" ca="1" si="3"/>
        <v>0</v>
      </c>
      <c r="AC48" s="265">
        <f t="shared" ca="1" si="3"/>
        <v>0</v>
      </c>
      <c r="AD48" s="265">
        <f t="shared" ca="1" si="3"/>
        <v>0</v>
      </c>
    </row>
    <row r="49" spans="1:181" ht="15.75" thickBot="1" x14ac:dyDescent="0.3">
      <c r="A49" s="153" t="s">
        <v>79</v>
      </c>
      <c r="B49" s="265">
        <f t="shared" ref="B49:AD49" ca="1" si="4">B36+B48</f>
        <v>824135.5507410008</v>
      </c>
      <c r="C49" s="265">
        <f t="shared" ca="1" si="4"/>
        <v>845164.24099999992</v>
      </c>
      <c r="D49" s="265">
        <f t="shared" ca="1" si="4"/>
        <v>733648.944741001</v>
      </c>
      <c r="E49" s="265">
        <f t="shared" ca="1" si="4"/>
        <v>90486.605999999927</v>
      </c>
      <c r="F49" s="265">
        <f t="shared" ca="1" si="4"/>
        <v>93027.39</v>
      </c>
      <c r="G49" s="265">
        <f t="shared" ca="1" si="4"/>
        <v>235938.06784100094</v>
      </c>
      <c r="H49" s="265">
        <f t="shared" ca="1" si="4"/>
        <v>236327.269</v>
      </c>
      <c r="I49" s="265">
        <f t="shared" ca="1" si="4"/>
        <v>236261.76240000007</v>
      </c>
      <c r="J49" s="265">
        <f ca="1">J36+J48</f>
        <v>-236261.76240000007</v>
      </c>
      <c r="K49" s="265">
        <f t="shared" ca="1" si="4"/>
        <v>223734.08024100101</v>
      </c>
      <c r="L49" s="265">
        <f t="shared" ca="1" si="4"/>
        <v>12203.98759999994</v>
      </c>
      <c r="M49" s="265">
        <f t="shared" ca="1" si="4"/>
        <v>-297654.24399999907</v>
      </c>
      <c r="N49" s="265">
        <f t="shared" ca="1" si="4"/>
        <v>248465.75</v>
      </c>
      <c r="O49" s="265">
        <f t="shared" ca="1" si="4"/>
        <v>-22650.854159000002</v>
      </c>
      <c r="P49" s="266">
        <f t="shared" ca="1" si="4"/>
        <v>307777.41600000003</v>
      </c>
      <c r="Q49" s="265">
        <f t="shared" ca="1" si="4"/>
        <v>146.78400000001056</v>
      </c>
      <c r="R49" s="265">
        <f t="shared" ca="1" si="4"/>
        <v>0</v>
      </c>
      <c r="S49" s="265">
        <f ca="1">S36+S48</f>
        <v>430563.72404300061</v>
      </c>
      <c r="T49" s="265">
        <f ca="1">T36+T48</f>
        <v>457687.24099999992</v>
      </c>
      <c r="U49" s="265">
        <f t="shared" ca="1" si="4"/>
        <v>588197.48289999994</v>
      </c>
      <c r="V49" s="265">
        <f t="shared" ca="1" si="4"/>
        <v>608836.97199999983</v>
      </c>
      <c r="W49" s="265">
        <f t="shared" ca="1" si="4"/>
        <v>509914.86449999985</v>
      </c>
      <c r="X49" s="265">
        <f t="shared" ca="1" si="4"/>
        <v>78282.618399999978</v>
      </c>
      <c r="Y49" s="265">
        <f ca="1">Y36+Y48</f>
        <v>74846.077999999994</v>
      </c>
      <c r="Z49" s="265">
        <f t="shared" ca="1" si="4"/>
        <v>213545.82610399998</v>
      </c>
      <c r="AA49" s="265">
        <f t="shared" ca="1" si="4"/>
        <v>35501.362468037754</v>
      </c>
      <c r="AB49" s="265">
        <f t="shared" ca="1" si="4"/>
        <v>0</v>
      </c>
      <c r="AC49" s="265">
        <f t="shared" ca="1" si="4"/>
        <v>0</v>
      </c>
      <c r="AD49" s="265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182" t="s">
        <v>308</v>
      </c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  <c r="FE51" s="183"/>
      <c r="FF51" s="183"/>
      <c r="FG51" s="183"/>
      <c r="FH51" s="183"/>
      <c r="FI51" s="183"/>
      <c r="FJ51" s="183"/>
      <c r="FK51" s="183"/>
      <c r="FL51" s="183"/>
      <c r="FM51" s="183"/>
      <c r="FN51" s="183"/>
      <c r="FO51" s="183"/>
      <c r="FP51" s="183"/>
      <c r="FQ51" s="183"/>
      <c r="FR51" s="183"/>
      <c r="FS51" s="183"/>
      <c r="FT51" s="183"/>
      <c r="FU51" s="183"/>
      <c r="FV51" s="183"/>
      <c r="FW51" s="183"/>
      <c r="FX51" s="184"/>
    </row>
    <row r="52" spans="1:181" ht="19.5" thickBot="1" x14ac:dyDescent="0.35">
      <c r="B52" s="177" t="s">
        <v>309</v>
      </c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8"/>
      <c r="CF52" s="178"/>
      <c r="CG52" s="178"/>
      <c r="CH52" s="178"/>
      <c r="CI52" s="178"/>
      <c r="CJ52" s="178"/>
      <c r="CK52" s="178"/>
      <c r="CL52" s="178"/>
      <c r="CM52" s="178"/>
      <c r="CN52" s="178"/>
      <c r="CO52" s="178"/>
      <c r="CP52" s="178"/>
      <c r="CQ52" s="178"/>
      <c r="CR52" s="178"/>
      <c r="CS52" s="178"/>
      <c r="CT52" s="178"/>
      <c r="CU52" s="178"/>
      <c r="CV52" s="178"/>
      <c r="CW52" s="178"/>
      <c r="CX52" s="178"/>
      <c r="CY52" s="178"/>
      <c r="CZ52" s="178"/>
      <c r="DA52" s="178"/>
      <c r="DB52" s="178"/>
      <c r="DC52" s="178"/>
      <c r="DD52" s="178"/>
      <c r="DE52" s="178"/>
      <c r="DF52" s="178"/>
      <c r="DG52" s="178"/>
      <c r="DH52" s="178"/>
      <c r="DI52" s="178"/>
      <c r="DJ52" s="178"/>
      <c r="DK52" s="178"/>
      <c r="DL52" s="178"/>
      <c r="DM52" s="178"/>
      <c r="DN52" s="178"/>
      <c r="DO52" s="178"/>
      <c r="DP52" s="178"/>
      <c r="DQ52" s="178"/>
      <c r="DR52" s="178"/>
      <c r="DS52" s="178"/>
      <c r="DT52" s="178"/>
      <c r="DU52" s="178"/>
      <c r="DV52" s="178"/>
      <c r="DW52" s="178"/>
      <c r="DX52" s="178"/>
      <c r="DY52" s="178"/>
      <c r="DZ52" s="178"/>
      <c r="EA52" s="178"/>
      <c r="EB52" s="178"/>
      <c r="EC52" s="178"/>
      <c r="ED52" s="178"/>
      <c r="EE52" s="178"/>
      <c r="EF52" s="178"/>
      <c r="EG52" s="178"/>
      <c r="EH52" s="178"/>
      <c r="EI52" s="178"/>
      <c r="EJ52" s="178"/>
      <c r="EK52" s="178"/>
      <c r="EL52" s="178"/>
      <c r="EM52" s="178"/>
      <c r="EN52" s="178"/>
      <c r="EO52" s="178"/>
      <c r="EP52" s="178"/>
      <c r="EQ52" s="178"/>
      <c r="ER52" s="178"/>
      <c r="ES52" s="178"/>
      <c r="ET52" s="178"/>
      <c r="EU52" s="178"/>
      <c r="EV52" s="178"/>
      <c r="EW52" s="178"/>
      <c r="EX52" s="178"/>
      <c r="EY52" s="178"/>
      <c r="EZ52" s="178"/>
      <c r="FA52" s="178"/>
      <c r="FB52" s="178"/>
      <c r="FC52" s="178"/>
      <c r="FD52" s="178"/>
      <c r="FE52" s="178"/>
      <c r="FF52" s="178"/>
      <c r="FG52" s="178"/>
      <c r="FH52" s="178"/>
      <c r="FI52" s="178"/>
      <c r="FJ52" s="178"/>
      <c r="FK52" s="178"/>
      <c r="FL52" s="178"/>
      <c r="FM52" s="178"/>
      <c r="FN52" s="178"/>
      <c r="FO52" s="178"/>
      <c r="FP52" s="178"/>
      <c r="FQ52" s="178"/>
      <c r="FR52" s="178"/>
      <c r="FS52" s="178"/>
      <c r="FT52" s="178"/>
      <c r="FU52" s="178"/>
      <c r="FV52" s="178"/>
      <c r="FW52" s="178"/>
      <c r="FX52" s="179"/>
    </row>
    <row r="53" spans="1:181" ht="15" customHeight="1" thickBot="1" x14ac:dyDescent="0.3">
      <c r="A53" s="201" t="s">
        <v>5</v>
      </c>
      <c r="B53" s="207" t="s">
        <v>310</v>
      </c>
      <c r="C53" s="208"/>
      <c r="D53" s="208"/>
      <c r="E53" s="208"/>
      <c r="F53" s="209"/>
      <c r="H53" s="207" t="s">
        <v>311</v>
      </c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  <c r="AA53" s="208"/>
      <c r="AB53" s="208"/>
      <c r="AC53" s="208"/>
      <c r="AD53" s="208"/>
      <c r="AE53" s="208"/>
      <c r="AF53" s="208"/>
      <c r="AG53" s="208"/>
      <c r="AH53" s="208"/>
      <c r="AI53" s="208"/>
      <c r="AJ53" s="208"/>
      <c r="AK53" s="208"/>
      <c r="AL53" s="208"/>
      <c r="AM53" s="208"/>
      <c r="AN53" s="208"/>
      <c r="AO53" s="208"/>
      <c r="AP53" s="208"/>
      <c r="AQ53" s="208"/>
      <c r="AR53" s="208"/>
      <c r="AS53" s="208"/>
      <c r="AT53" s="208"/>
      <c r="AU53" s="209"/>
      <c r="AW53" s="207" t="s">
        <v>312</v>
      </c>
      <c r="AX53" s="208"/>
      <c r="AY53" s="208"/>
      <c r="AZ53" s="208"/>
      <c r="BA53" s="208"/>
      <c r="BB53" s="208"/>
      <c r="BC53" s="208"/>
      <c r="BD53" s="208"/>
      <c r="BE53" s="208"/>
      <c r="BF53" s="208"/>
      <c r="BG53" s="208"/>
      <c r="BH53" s="208"/>
      <c r="BI53" s="208"/>
      <c r="BJ53" s="208"/>
      <c r="BK53" s="208"/>
      <c r="BL53" s="208"/>
      <c r="BM53" s="208"/>
      <c r="BN53" s="208"/>
      <c r="BO53" s="208"/>
      <c r="BP53" s="208"/>
      <c r="BQ53" s="208"/>
      <c r="BR53" s="208"/>
      <c r="BS53" s="208"/>
      <c r="BT53" s="208"/>
      <c r="BU53" s="208"/>
      <c r="BV53" s="208"/>
      <c r="BW53" s="208"/>
      <c r="BX53" s="208"/>
      <c r="BY53" s="208"/>
      <c r="BZ53" s="208"/>
      <c r="CA53" s="208"/>
      <c r="CB53" s="208"/>
      <c r="CC53" s="208"/>
      <c r="CD53" s="208"/>
      <c r="CE53" s="208"/>
      <c r="CF53" s="208"/>
      <c r="CG53" s="208"/>
      <c r="CH53" s="208"/>
      <c r="CI53" s="208"/>
      <c r="CJ53" s="208"/>
      <c r="CK53" s="208"/>
      <c r="CL53" s="208"/>
      <c r="CM53" s="208"/>
      <c r="CN53" s="208"/>
      <c r="CO53" s="208"/>
      <c r="CP53" s="208"/>
      <c r="CQ53" s="208"/>
      <c r="CR53" s="208"/>
      <c r="CS53" s="208"/>
      <c r="CT53" s="208"/>
      <c r="CU53" s="208"/>
      <c r="CV53" s="208"/>
      <c r="CW53" s="209"/>
      <c r="CX53" s="4"/>
      <c r="CY53" s="207" t="s">
        <v>313</v>
      </c>
      <c r="CZ53" s="210"/>
      <c r="DA53" s="210"/>
      <c r="DB53" s="210"/>
      <c r="DC53" s="210"/>
      <c r="DD53" s="210"/>
      <c r="DE53" s="210"/>
      <c r="DF53" s="210"/>
      <c r="DG53" s="210"/>
      <c r="DH53" s="210"/>
      <c r="DI53" s="210"/>
      <c r="DJ53" s="210"/>
      <c r="DK53" s="210"/>
      <c r="DL53" s="210"/>
      <c r="DM53" s="210"/>
      <c r="DN53" s="210"/>
      <c r="DO53" s="210"/>
      <c r="DP53" s="210"/>
      <c r="DQ53" s="210"/>
      <c r="DR53" s="210"/>
      <c r="DS53" s="210"/>
      <c r="DT53" s="210"/>
      <c r="DU53" s="210"/>
      <c r="DV53" s="210"/>
      <c r="DW53" s="210"/>
      <c r="DX53" s="210"/>
      <c r="DY53" s="210"/>
      <c r="DZ53" s="210"/>
      <c r="EA53" s="210"/>
      <c r="EB53" s="210"/>
      <c r="EC53" s="210"/>
      <c r="ED53" s="210"/>
      <c r="EE53" s="210"/>
      <c r="EF53" s="211"/>
      <c r="EG53" s="4"/>
      <c r="EH53" s="207" t="s">
        <v>314</v>
      </c>
      <c r="EI53" s="208"/>
      <c r="EJ53" s="208"/>
      <c r="EK53" s="208"/>
      <c r="EL53" s="208"/>
      <c r="EM53" s="208"/>
      <c r="EN53" s="208"/>
      <c r="EO53" s="208"/>
      <c r="EP53" s="208"/>
      <c r="EQ53" s="208"/>
      <c r="ER53" s="208"/>
      <c r="ES53" s="209"/>
      <c r="ET53" s="4"/>
      <c r="EU53" s="207" t="s">
        <v>315</v>
      </c>
      <c r="EV53" s="208"/>
      <c r="EW53" s="208"/>
      <c r="EX53" s="208"/>
      <c r="EY53" s="208"/>
      <c r="EZ53" s="208"/>
      <c r="FA53" s="208"/>
      <c r="FB53" s="208"/>
      <c r="FC53" s="208"/>
      <c r="FD53" s="208"/>
      <c r="FE53" s="208"/>
      <c r="FF53" s="208"/>
      <c r="FG53" s="208"/>
      <c r="FH53" s="208"/>
      <c r="FI53" s="208"/>
      <c r="FJ53" s="208"/>
      <c r="FK53" s="208"/>
      <c r="FL53" s="208"/>
      <c r="FM53" s="208"/>
      <c r="FN53" s="208"/>
      <c r="FO53" s="208"/>
      <c r="FP53" s="208"/>
      <c r="FQ53" s="208"/>
      <c r="FR53" s="209"/>
      <c r="FS53" s="4"/>
      <c r="FT53" s="207" t="s">
        <v>316</v>
      </c>
      <c r="FU53" s="208"/>
      <c r="FV53" s="208"/>
      <c r="FW53" s="208"/>
      <c r="FX53" s="209"/>
      <c r="FY53" s="4"/>
    </row>
    <row r="54" spans="1:181" ht="15" customHeight="1" thickBot="1" x14ac:dyDescent="0.3">
      <c r="A54" s="202"/>
      <c r="B54" s="267" t="s">
        <v>129</v>
      </c>
      <c r="C54" s="267"/>
      <c r="D54" s="267"/>
      <c r="E54" s="206" t="s">
        <v>130</v>
      </c>
      <c r="F54" s="200"/>
      <c r="H54" s="268" t="s">
        <v>107</v>
      </c>
      <c r="I54" s="268"/>
      <c r="J54" s="268"/>
      <c r="K54" s="268"/>
      <c r="L54" s="268"/>
      <c r="M54" s="268" t="s">
        <v>108</v>
      </c>
      <c r="N54" s="268"/>
      <c r="O54" s="268"/>
      <c r="P54" s="268"/>
      <c r="Q54" s="268"/>
      <c r="R54" s="267" t="s">
        <v>110</v>
      </c>
      <c r="S54" s="267"/>
      <c r="T54" s="267" t="s">
        <v>109</v>
      </c>
      <c r="U54" s="267"/>
      <c r="V54" s="267"/>
      <c r="W54" s="267" t="s">
        <v>106</v>
      </c>
      <c r="X54" s="267"/>
      <c r="Y54" s="267" t="s">
        <v>105</v>
      </c>
      <c r="Z54" s="267"/>
      <c r="AA54" s="267"/>
      <c r="AB54" s="267"/>
      <c r="AC54" s="267" t="s">
        <v>104</v>
      </c>
      <c r="AD54" s="267"/>
      <c r="AE54" s="267"/>
      <c r="AF54" s="267" t="s">
        <v>103</v>
      </c>
      <c r="AG54" s="267"/>
      <c r="AH54" s="267"/>
      <c r="AI54" s="267"/>
      <c r="AJ54" s="267" t="s">
        <v>101</v>
      </c>
      <c r="AK54" s="267"/>
      <c r="AL54" s="267"/>
      <c r="AM54" s="267"/>
      <c r="AN54" s="267" t="s">
        <v>102</v>
      </c>
      <c r="AO54" s="267"/>
      <c r="AP54" s="267"/>
      <c r="AQ54" s="267"/>
      <c r="AR54" s="267" t="s">
        <v>100</v>
      </c>
      <c r="AS54" s="267"/>
      <c r="AT54" s="267"/>
      <c r="AU54" s="269" t="s">
        <v>198</v>
      </c>
      <c r="AW54" s="206" t="s">
        <v>99</v>
      </c>
      <c r="AX54" s="200"/>
      <c r="AY54" s="206" t="s">
        <v>98</v>
      </c>
      <c r="AZ54" s="200"/>
      <c r="BA54" s="206" t="s">
        <v>97</v>
      </c>
      <c r="BB54" s="200"/>
      <c r="BC54" s="267" t="s">
        <v>96</v>
      </c>
      <c r="BD54" s="267"/>
      <c r="BE54" s="267"/>
      <c r="BF54" s="267"/>
      <c r="BG54" s="267" t="s">
        <v>94</v>
      </c>
      <c r="BH54" s="267"/>
      <c r="BI54" s="267"/>
      <c r="BJ54" s="267" t="s">
        <v>93</v>
      </c>
      <c r="BK54" s="267"/>
      <c r="BL54" s="267"/>
      <c r="BM54" s="206" t="s">
        <v>92</v>
      </c>
      <c r="BN54" s="200"/>
      <c r="BO54" s="206" t="s">
        <v>91</v>
      </c>
      <c r="BP54" s="200"/>
      <c r="BQ54" s="267" t="s">
        <v>95</v>
      </c>
      <c r="BR54" s="267"/>
      <c r="BS54" s="206" t="s">
        <v>214</v>
      </c>
      <c r="BT54" s="200"/>
      <c r="BU54" s="267" t="s">
        <v>213</v>
      </c>
      <c r="BV54" s="267"/>
      <c r="BW54" s="267"/>
      <c r="BX54" s="206" t="s">
        <v>212</v>
      </c>
      <c r="BY54" s="200"/>
      <c r="BZ54" s="267" t="s">
        <v>211</v>
      </c>
      <c r="CA54" s="267"/>
      <c r="CB54" s="267"/>
      <c r="CC54" s="267"/>
      <c r="CD54" s="267" t="s">
        <v>250</v>
      </c>
      <c r="CE54" s="267"/>
      <c r="CF54" s="267"/>
      <c r="CG54" s="267"/>
      <c r="CH54" s="267" t="s">
        <v>249</v>
      </c>
      <c r="CI54" s="267"/>
      <c r="CJ54" s="267" t="s">
        <v>248</v>
      </c>
      <c r="CK54" s="267"/>
      <c r="CL54" s="198" t="s">
        <v>740</v>
      </c>
      <c r="CM54" s="198"/>
      <c r="CN54" s="198"/>
      <c r="CO54" s="198"/>
      <c r="CP54" s="198" t="s">
        <v>741</v>
      </c>
      <c r="CQ54" s="198"/>
      <c r="CR54" s="198"/>
      <c r="CS54" s="198"/>
      <c r="CT54" s="206" t="s">
        <v>247</v>
      </c>
      <c r="CU54" s="200"/>
      <c r="CV54" s="206" t="s">
        <v>246</v>
      </c>
      <c r="CW54" s="200"/>
      <c r="CX54" s="5"/>
      <c r="CY54" s="206" t="s">
        <v>90</v>
      </c>
      <c r="CZ54" s="200"/>
      <c r="DA54" s="206" t="s">
        <v>89</v>
      </c>
      <c r="DB54" s="200"/>
      <c r="DC54" s="267" t="s">
        <v>88</v>
      </c>
      <c r="DD54" s="267"/>
      <c r="DE54" s="267"/>
      <c r="DF54" s="267" t="s">
        <v>87</v>
      </c>
      <c r="DG54" s="267"/>
      <c r="DH54" s="267"/>
      <c r="DI54" s="206" t="s">
        <v>86</v>
      </c>
      <c r="DJ54" s="200"/>
      <c r="DK54" s="267" t="s">
        <v>85</v>
      </c>
      <c r="DL54" s="267"/>
      <c r="DM54" s="267"/>
      <c r="DN54" s="267" t="s">
        <v>84</v>
      </c>
      <c r="DO54" s="267"/>
      <c r="DP54" s="267"/>
      <c r="DQ54" s="267"/>
      <c r="DR54" s="267" t="s">
        <v>83</v>
      </c>
      <c r="DS54" s="267"/>
      <c r="DT54" s="267"/>
      <c r="DU54" s="267" t="s">
        <v>82</v>
      </c>
      <c r="DV54" s="267"/>
      <c r="DW54" s="267"/>
      <c r="DX54" s="267" t="s">
        <v>145</v>
      </c>
      <c r="DY54" s="267"/>
      <c r="DZ54" s="267"/>
      <c r="EA54" s="267"/>
      <c r="EB54" s="206" t="s">
        <v>245</v>
      </c>
      <c r="EC54" s="200"/>
      <c r="ED54" s="206" t="s">
        <v>244</v>
      </c>
      <c r="EE54" s="200"/>
      <c r="EF54" s="269" t="s">
        <v>144</v>
      </c>
      <c r="EG54" s="5"/>
      <c r="EH54" s="267" t="s">
        <v>117</v>
      </c>
      <c r="EI54" s="267"/>
      <c r="EJ54" s="206" t="s">
        <v>364</v>
      </c>
      <c r="EK54" s="200"/>
      <c r="EL54" s="206" t="s">
        <v>143</v>
      </c>
      <c r="EM54" s="200"/>
      <c r="EN54" s="206" t="s">
        <v>142</v>
      </c>
      <c r="EO54" s="200"/>
      <c r="EP54" s="206" t="s">
        <v>141</v>
      </c>
      <c r="EQ54" s="200"/>
      <c r="ER54" s="206" t="s">
        <v>140</v>
      </c>
      <c r="ES54" s="200"/>
      <c r="ET54" s="5"/>
      <c r="EU54" s="206" t="s">
        <v>139</v>
      </c>
      <c r="EV54" s="200"/>
      <c r="EW54" s="206" t="s">
        <v>138</v>
      </c>
      <c r="EX54" s="200"/>
      <c r="EY54" s="206" t="s">
        <v>137</v>
      </c>
      <c r="EZ54" s="200"/>
      <c r="FA54" s="206" t="s">
        <v>136</v>
      </c>
      <c r="FB54" s="200"/>
      <c r="FC54" s="206" t="s">
        <v>135</v>
      </c>
      <c r="FD54" s="200"/>
      <c r="FE54" s="206" t="s">
        <v>134</v>
      </c>
      <c r="FF54" s="200"/>
      <c r="FG54" s="267" t="s">
        <v>133</v>
      </c>
      <c r="FH54" s="267"/>
      <c r="FI54" s="267"/>
      <c r="FJ54" s="267"/>
      <c r="FK54" s="206" t="s">
        <v>132</v>
      </c>
      <c r="FL54" s="200"/>
      <c r="FM54" s="206" t="s">
        <v>131</v>
      </c>
      <c r="FN54" s="200"/>
      <c r="FO54" s="267" t="s">
        <v>299</v>
      </c>
      <c r="FP54" s="267"/>
      <c r="FQ54" s="267"/>
      <c r="FR54" s="267"/>
      <c r="FS54" s="5"/>
      <c r="FT54" s="198" t="s">
        <v>203</v>
      </c>
      <c r="FU54" s="198"/>
      <c r="FV54" s="198"/>
      <c r="FW54" s="198"/>
      <c r="FX54" s="198"/>
      <c r="FY54" s="5"/>
    </row>
    <row r="55" spans="1:181" ht="15.75" customHeight="1" thickBot="1" x14ac:dyDescent="0.3">
      <c r="A55" s="203"/>
      <c r="B55" s="270" t="s">
        <v>70</v>
      </c>
      <c r="C55" s="271" t="s">
        <v>71</v>
      </c>
      <c r="D55" s="272" t="s">
        <v>176</v>
      </c>
      <c r="E55" s="270" t="s">
        <v>70</v>
      </c>
      <c r="F55" s="271" t="s">
        <v>71</v>
      </c>
      <c r="H55" s="273" t="s">
        <v>70</v>
      </c>
      <c r="I55" s="273"/>
      <c r="J55" s="274" t="s">
        <v>71</v>
      </c>
      <c r="K55" s="274"/>
      <c r="L55" s="272" t="s">
        <v>176</v>
      </c>
      <c r="M55" s="273" t="s">
        <v>70</v>
      </c>
      <c r="N55" s="273"/>
      <c r="O55" s="274" t="s">
        <v>71</v>
      </c>
      <c r="P55" s="274"/>
      <c r="Q55" s="272" t="s">
        <v>176</v>
      </c>
      <c r="R55" s="270" t="s">
        <v>70</v>
      </c>
      <c r="S55" s="271" t="s">
        <v>71</v>
      </c>
      <c r="T55" s="270" t="s">
        <v>70</v>
      </c>
      <c r="U55" s="271" t="s">
        <v>71</v>
      </c>
      <c r="V55" s="272" t="s">
        <v>176</v>
      </c>
      <c r="W55" s="270" t="s">
        <v>70</v>
      </c>
      <c r="X55" s="271" t="s">
        <v>71</v>
      </c>
      <c r="Y55" s="270" t="s">
        <v>70</v>
      </c>
      <c r="Z55" s="274" t="s">
        <v>71</v>
      </c>
      <c r="AA55" s="274"/>
      <c r="AB55" s="272" t="s">
        <v>176</v>
      </c>
      <c r="AC55" s="270" t="s">
        <v>70</v>
      </c>
      <c r="AD55" s="271" t="s">
        <v>71</v>
      </c>
      <c r="AE55" s="272" t="s">
        <v>176</v>
      </c>
      <c r="AF55" s="273" t="s">
        <v>70</v>
      </c>
      <c r="AG55" s="273"/>
      <c r="AH55" s="274" t="s">
        <v>71</v>
      </c>
      <c r="AI55" s="274"/>
      <c r="AJ55" s="273" t="s">
        <v>70</v>
      </c>
      <c r="AK55" s="273"/>
      <c r="AL55" s="274" t="s">
        <v>71</v>
      </c>
      <c r="AM55" s="274"/>
      <c r="AN55" s="273" t="s">
        <v>70</v>
      </c>
      <c r="AO55" s="273"/>
      <c r="AP55" s="274" t="s">
        <v>71</v>
      </c>
      <c r="AQ55" s="274"/>
      <c r="AR55" s="270" t="s">
        <v>70</v>
      </c>
      <c r="AS55" s="271" t="s">
        <v>71</v>
      </c>
      <c r="AT55" s="272" t="s">
        <v>176</v>
      </c>
      <c r="AU55" s="270" t="s">
        <v>70</v>
      </c>
      <c r="AW55" s="270" t="s">
        <v>70</v>
      </c>
      <c r="AX55" s="271" t="s">
        <v>71</v>
      </c>
      <c r="AY55" s="270" t="s">
        <v>70</v>
      </c>
      <c r="AZ55" s="271" t="s">
        <v>71</v>
      </c>
      <c r="BA55" s="270" t="s">
        <v>70</v>
      </c>
      <c r="BB55" s="271" t="s">
        <v>71</v>
      </c>
      <c r="BC55" s="273" t="s">
        <v>70</v>
      </c>
      <c r="BD55" s="273"/>
      <c r="BE55" s="274" t="s">
        <v>71</v>
      </c>
      <c r="BF55" s="274"/>
      <c r="BG55" s="270" t="s">
        <v>70</v>
      </c>
      <c r="BH55" s="271" t="s">
        <v>71</v>
      </c>
      <c r="BI55" s="272" t="s">
        <v>176</v>
      </c>
      <c r="BJ55" s="270" t="s">
        <v>70</v>
      </c>
      <c r="BK55" s="271" t="s">
        <v>71</v>
      </c>
      <c r="BL55" s="272" t="s">
        <v>176</v>
      </c>
      <c r="BM55" s="270" t="s">
        <v>70</v>
      </c>
      <c r="BN55" s="271" t="s">
        <v>71</v>
      </c>
      <c r="BO55" s="270" t="s">
        <v>70</v>
      </c>
      <c r="BP55" s="271" t="s">
        <v>71</v>
      </c>
      <c r="BQ55" s="270" t="s">
        <v>70</v>
      </c>
      <c r="BR55" s="271" t="s">
        <v>71</v>
      </c>
      <c r="BS55" s="270" t="s">
        <v>70</v>
      </c>
      <c r="BT55" s="271" t="s">
        <v>71</v>
      </c>
      <c r="BU55" s="270" t="s">
        <v>70</v>
      </c>
      <c r="BV55" s="271" t="s">
        <v>71</v>
      </c>
      <c r="BW55" s="272" t="s">
        <v>176</v>
      </c>
      <c r="BX55" s="270" t="s">
        <v>70</v>
      </c>
      <c r="BY55" s="271" t="s">
        <v>71</v>
      </c>
      <c r="BZ55" s="273" t="s">
        <v>70</v>
      </c>
      <c r="CA55" s="273"/>
      <c r="CB55" s="274" t="s">
        <v>71</v>
      </c>
      <c r="CC55" s="274"/>
      <c r="CD55" s="273" t="s">
        <v>70</v>
      </c>
      <c r="CE55" s="273"/>
      <c r="CF55" s="274" t="s">
        <v>71</v>
      </c>
      <c r="CG55" s="274"/>
      <c r="CH55" s="274" t="s">
        <v>71</v>
      </c>
      <c r="CI55" s="274"/>
      <c r="CJ55" s="274" t="s">
        <v>71</v>
      </c>
      <c r="CK55" s="274"/>
      <c r="CL55" s="273" t="s">
        <v>70</v>
      </c>
      <c r="CM55" s="273"/>
      <c r="CN55" s="274" t="s">
        <v>71</v>
      </c>
      <c r="CO55" s="274"/>
      <c r="CP55" s="273" t="s">
        <v>70</v>
      </c>
      <c r="CQ55" s="273"/>
      <c r="CR55" s="274" t="s">
        <v>71</v>
      </c>
      <c r="CS55" s="274"/>
      <c r="CT55" s="270" t="s">
        <v>70</v>
      </c>
      <c r="CU55" s="271" t="s">
        <v>71</v>
      </c>
      <c r="CV55" s="270" t="s">
        <v>70</v>
      </c>
      <c r="CW55" s="271" t="s">
        <v>71</v>
      </c>
      <c r="CX55" s="5"/>
      <c r="CY55" s="270" t="s">
        <v>70</v>
      </c>
      <c r="CZ55" s="271" t="s">
        <v>71</v>
      </c>
      <c r="DA55" s="270" t="s">
        <v>70</v>
      </c>
      <c r="DB55" s="271" t="s">
        <v>71</v>
      </c>
      <c r="DC55" s="270" t="s">
        <v>70</v>
      </c>
      <c r="DD55" s="271" t="s">
        <v>71</v>
      </c>
      <c r="DE55" s="272" t="s">
        <v>176</v>
      </c>
      <c r="DF55" s="270" t="s">
        <v>70</v>
      </c>
      <c r="DG55" s="271" t="s">
        <v>71</v>
      </c>
      <c r="DH55" s="272" t="s">
        <v>176</v>
      </c>
      <c r="DI55" s="270" t="s">
        <v>70</v>
      </c>
      <c r="DJ55" s="271" t="s">
        <v>71</v>
      </c>
      <c r="DK55" s="270" t="s">
        <v>70</v>
      </c>
      <c r="DL55" s="271" t="s">
        <v>71</v>
      </c>
      <c r="DM55" s="272" t="s">
        <v>176</v>
      </c>
      <c r="DN55" s="270" t="s">
        <v>70</v>
      </c>
      <c r="DO55" s="274" t="s">
        <v>71</v>
      </c>
      <c r="DP55" s="274"/>
      <c r="DQ55" s="272" t="s">
        <v>176</v>
      </c>
      <c r="DR55" s="270" t="s">
        <v>70</v>
      </c>
      <c r="DS55" s="271" t="s">
        <v>71</v>
      </c>
      <c r="DT55" s="272" t="s">
        <v>176</v>
      </c>
      <c r="DU55" s="270" t="s">
        <v>70</v>
      </c>
      <c r="DV55" s="271" t="s">
        <v>71</v>
      </c>
      <c r="DW55" s="272" t="s">
        <v>176</v>
      </c>
      <c r="DX55" s="273" t="s">
        <v>70</v>
      </c>
      <c r="DY55" s="273"/>
      <c r="DZ55" s="274" t="s">
        <v>71</v>
      </c>
      <c r="EA55" s="274"/>
      <c r="EB55" s="270" t="s">
        <v>70</v>
      </c>
      <c r="EC55" s="271" t="s">
        <v>71</v>
      </c>
      <c r="ED55" s="270" t="s">
        <v>70</v>
      </c>
      <c r="EE55" s="271" t="s">
        <v>71</v>
      </c>
      <c r="EF55" s="270" t="s">
        <v>70</v>
      </c>
      <c r="EG55" s="5"/>
      <c r="EH55" s="270" t="s">
        <v>70</v>
      </c>
      <c r="EI55" s="271" t="s">
        <v>71</v>
      </c>
      <c r="EJ55" s="270" t="s">
        <v>70</v>
      </c>
      <c r="EK55" s="271" t="s">
        <v>71</v>
      </c>
      <c r="EL55" s="270" t="s">
        <v>70</v>
      </c>
      <c r="EM55" s="271" t="s">
        <v>71</v>
      </c>
      <c r="EN55" s="270" t="s">
        <v>70</v>
      </c>
      <c r="EO55" s="271" t="s">
        <v>71</v>
      </c>
      <c r="EP55" s="270" t="s">
        <v>70</v>
      </c>
      <c r="EQ55" s="271" t="s">
        <v>71</v>
      </c>
      <c r="ER55" s="270" t="s">
        <v>70</v>
      </c>
      <c r="ES55" s="271" t="s">
        <v>71</v>
      </c>
      <c r="ET55" s="5"/>
      <c r="EU55" s="270" t="s">
        <v>70</v>
      </c>
      <c r="EV55" s="271" t="s">
        <v>71</v>
      </c>
      <c r="EW55" s="270" t="s">
        <v>70</v>
      </c>
      <c r="EX55" s="271" t="s">
        <v>71</v>
      </c>
      <c r="EY55" s="270" t="s">
        <v>70</v>
      </c>
      <c r="EZ55" s="271" t="s">
        <v>71</v>
      </c>
      <c r="FA55" s="270" t="s">
        <v>70</v>
      </c>
      <c r="FB55" s="271" t="s">
        <v>71</v>
      </c>
      <c r="FC55" s="270" t="s">
        <v>70</v>
      </c>
      <c r="FD55" s="271" t="s">
        <v>71</v>
      </c>
      <c r="FE55" s="270" t="s">
        <v>70</v>
      </c>
      <c r="FF55" s="271" t="s">
        <v>71</v>
      </c>
      <c r="FG55" s="273" t="s">
        <v>70</v>
      </c>
      <c r="FH55" s="273"/>
      <c r="FI55" s="274" t="s">
        <v>71</v>
      </c>
      <c r="FJ55" s="274"/>
      <c r="FK55" s="270" t="s">
        <v>70</v>
      </c>
      <c r="FL55" s="271" t="s">
        <v>71</v>
      </c>
      <c r="FM55" s="270" t="s">
        <v>70</v>
      </c>
      <c r="FN55" s="271" t="s">
        <v>71</v>
      </c>
      <c r="FO55" s="273" t="s">
        <v>70</v>
      </c>
      <c r="FP55" s="273"/>
      <c r="FQ55" s="274" t="s">
        <v>71</v>
      </c>
      <c r="FR55" s="274"/>
      <c r="FS55" s="5"/>
      <c r="FT55" s="275" t="s">
        <v>70</v>
      </c>
      <c r="FU55" s="275"/>
      <c r="FV55" s="276" t="s">
        <v>71</v>
      </c>
      <c r="FW55" s="276"/>
      <c r="FX55" s="258" t="s">
        <v>176</v>
      </c>
      <c r="FY55" s="5"/>
    </row>
    <row r="56" spans="1:181" ht="15.75" customHeight="1" thickBot="1" x14ac:dyDescent="0.3">
      <c r="A56" s="260"/>
      <c r="B56" s="277" t="s">
        <v>115</v>
      </c>
      <c r="C56" s="277" t="s">
        <v>115</v>
      </c>
      <c r="D56" s="278" t="s">
        <v>72</v>
      </c>
      <c r="E56" s="277" t="s">
        <v>115</v>
      </c>
      <c r="F56" s="277" t="s">
        <v>115</v>
      </c>
      <c r="H56" s="277" t="s">
        <v>115</v>
      </c>
      <c r="I56" s="279" t="s">
        <v>373</v>
      </c>
      <c r="J56" s="277" t="s">
        <v>115</v>
      </c>
      <c r="K56" s="279" t="s">
        <v>373</v>
      </c>
      <c r="L56" s="278" t="s">
        <v>72</v>
      </c>
      <c r="M56" s="277" t="s">
        <v>115</v>
      </c>
      <c r="N56" s="279" t="s">
        <v>373</v>
      </c>
      <c r="O56" s="277" t="s">
        <v>115</v>
      </c>
      <c r="P56" s="279" t="s">
        <v>373</v>
      </c>
      <c r="Q56" s="278" t="s">
        <v>72</v>
      </c>
      <c r="R56" s="280" t="s">
        <v>114</v>
      </c>
      <c r="S56" s="280" t="s">
        <v>114</v>
      </c>
      <c r="T56" s="280" t="s">
        <v>114</v>
      </c>
      <c r="U56" s="280" t="s">
        <v>114</v>
      </c>
      <c r="V56" s="278" t="s">
        <v>72</v>
      </c>
      <c r="W56" s="280" t="s">
        <v>114</v>
      </c>
      <c r="X56" s="280" t="s">
        <v>114</v>
      </c>
      <c r="Y56" s="280" t="s">
        <v>114</v>
      </c>
      <c r="Z56" s="280" t="s">
        <v>114</v>
      </c>
      <c r="AA56" s="281" t="s">
        <v>366</v>
      </c>
      <c r="AB56" s="278" t="s">
        <v>72</v>
      </c>
      <c r="AC56" s="280" t="s">
        <v>114</v>
      </c>
      <c r="AD56" s="280" t="s">
        <v>114</v>
      </c>
      <c r="AE56" s="278" t="s">
        <v>72</v>
      </c>
      <c r="AF56" s="277" t="s">
        <v>115</v>
      </c>
      <c r="AG56" s="279" t="s">
        <v>373</v>
      </c>
      <c r="AH56" s="277" t="s">
        <v>115</v>
      </c>
      <c r="AI56" s="279" t="s">
        <v>373</v>
      </c>
      <c r="AJ56" s="280" t="s">
        <v>114</v>
      </c>
      <c r="AK56" s="281" t="s">
        <v>366</v>
      </c>
      <c r="AL56" s="280" t="s">
        <v>114</v>
      </c>
      <c r="AM56" s="281" t="s">
        <v>366</v>
      </c>
      <c r="AN56" s="280" t="s">
        <v>114</v>
      </c>
      <c r="AO56" s="281" t="s">
        <v>366</v>
      </c>
      <c r="AP56" s="280" t="s">
        <v>114</v>
      </c>
      <c r="AQ56" s="281" t="s">
        <v>366</v>
      </c>
      <c r="AR56" s="280" t="s">
        <v>114</v>
      </c>
      <c r="AS56" s="280" t="s">
        <v>114</v>
      </c>
      <c r="AT56" s="278" t="s">
        <v>72</v>
      </c>
      <c r="AU56" s="282" t="s">
        <v>73</v>
      </c>
      <c r="AW56" s="280" t="s">
        <v>114</v>
      </c>
      <c r="AX56" s="280" t="s">
        <v>114</v>
      </c>
      <c r="AY56" s="280" t="s">
        <v>114</v>
      </c>
      <c r="AZ56" s="280" t="s">
        <v>114</v>
      </c>
      <c r="BA56" s="280" t="s">
        <v>114</v>
      </c>
      <c r="BB56" s="280" t="s">
        <v>114</v>
      </c>
      <c r="BC56" s="280" t="s">
        <v>114</v>
      </c>
      <c r="BD56" s="281" t="s">
        <v>366</v>
      </c>
      <c r="BE56" s="280" t="s">
        <v>114</v>
      </c>
      <c r="BF56" s="281" t="s">
        <v>366</v>
      </c>
      <c r="BG56" s="277" t="s">
        <v>115</v>
      </c>
      <c r="BH56" s="277" t="s">
        <v>115</v>
      </c>
      <c r="BI56" s="278" t="s">
        <v>72</v>
      </c>
      <c r="BJ56" s="277" t="s">
        <v>115</v>
      </c>
      <c r="BK56" s="277" t="s">
        <v>115</v>
      </c>
      <c r="BL56" s="278" t="s">
        <v>72</v>
      </c>
      <c r="BM56" s="280" t="s">
        <v>114</v>
      </c>
      <c r="BN56" s="280" t="s">
        <v>114</v>
      </c>
      <c r="BO56" s="280" t="s">
        <v>114</v>
      </c>
      <c r="BP56" s="280" t="s">
        <v>114</v>
      </c>
      <c r="BQ56" s="277" t="s">
        <v>115</v>
      </c>
      <c r="BR56" s="277" t="s">
        <v>115</v>
      </c>
      <c r="BS56" s="277" t="s">
        <v>115</v>
      </c>
      <c r="BT56" s="277" t="s">
        <v>115</v>
      </c>
      <c r="BU56" s="277" t="s">
        <v>115</v>
      </c>
      <c r="BV56" s="277" t="s">
        <v>115</v>
      </c>
      <c r="BW56" s="278" t="s">
        <v>72</v>
      </c>
      <c r="BX56" s="277" t="s">
        <v>115</v>
      </c>
      <c r="BY56" s="277" t="s">
        <v>115</v>
      </c>
      <c r="BZ56" s="280" t="s">
        <v>114</v>
      </c>
      <c r="CA56" s="281" t="s">
        <v>366</v>
      </c>
      <c r="CB56" s="280" t="s">
        <v>114</v>
      </c>
      <c r="CC56" s="281" t="s">
        <v>366</v>
      </c>
      <c r="CD56" s="280" t="s">
        <v>114</v>
      </c>
      <c r="CE56" s="281" t="s">
        <v>366</v>
      </c>
      <c r="CF56" s="280" t="s">
        <v>114</v>
      </c>
      <c r="CG56" s="281" t="s">
        <v>366</v>
      </c>
      <c r="CH56" s="280" t="s">
        <v>114</v>
      </c>
      <c r="CI56" s="281" t="s">
        <v>366</v>
      </c>
      <c r="CJ56" s="280" t="s">
        <v>114</v>
      </c>
      <c r="CK56" s="281" t="s">
        <v>366</v>
      </c>
      <c r="CL56" s="280" t="s">
        <v>114</v>
      </c>
      <c r="CM56" s="281" t="s">
        <v>366</v>
      </c>
      <c r="CN56" s="280" t="s">
        <v>114</v>
      </c>
      <c r="CO56" s="281" t="s">
        <v>366</v>
      </c>
      <c r="CP56" s="280" t="s">
        <v>114</v>
      </c>
      <c r="CQ56" s="281" t="s">
        <v>366</v>
      </c>
      <c r="CR56" s="280" t="s">
        <v>114</v>
      </c>
      <c r="CS56" s="281" t="s">
        <v>366</v>
      </c>
      <c r="CT56" s="277" t="s">
        <v>115</v>
      </c>
      <c r="CU56" s="277" t="s">
        <v>115</v>
      </c>
      <c r="CV56" s="277" t="s">
        <v>115</v>
      </c>
      <c r="CW56" s="277" t="s">
        <v>115</v>
      </c>
      <c r="CX56" s="5"/>
      <c r="CY56" s="280" t="s">
        <v>114</v>
      </c>
      <c r="CZ56" s="280" t="s">
        <v>114</v>
      </c>
      <c r="DA56" s="280" t="s">
        <v>114</v>
      </c>
      <c r="DB56" s="280" t="s">
        <v>114</v>
      </c>
      <c r="DC56" s="280" t="s">
        <v>114</v>
      </c>
      <c r="DD56" s="280" t="s">
        <v>114</v>
      </c>
      <c r="DE56" s="278" t="s">
        <v>72</v>
      </c>
      <c r="DF56" s="280" t="s">
        <v>114</v>
      </c>
      <c r="DG56" s="280" t="s">
        <v>114</v>
      </c>
      <c r="DH56" s="278" t="s">
        <v>72</v>
      </c>
      <c r="DI56" s="280" t="s">
        <v>114</v>
      </c>
      <c r="DJ56" s="280" t="s">
        <v>114</v>
      </c>
      <c r="DK56" s="280" t="s">
        <v>114</v>
      </c>
      <c r="DL56" s="280" t="s">
        <v>114</v>
      </c>
      <c r="DM56" s="278" t="s">
        <v>72</v>
      </c>
      <c r="DN56" s="280" t="s">
        <v>114</v>
      </c>
      <c r="DO56" s="280" t="s">
        <v>114</v>
      </c>
      <c r="DP56" s="281" t="s">
        <v>366</v>
      </c>
      <c r="DQ56" s="278" t="s">
        <v>72</v>
      </c>
      <c r="DR56" s="280" t="s">
        <v>114</v>
      </c>
      <c r="DS56" s="280" t="s">
        <v>114</v>
      </c>
      <c r="DT56" s="278" t="s">
        <v>72</v>
      </c>
      <c r="DU56" s="277" t="s">
        <v>115</v>
      </c>
      <c r="DV56" s="277" t="s">
        <v>115</v>
      </c>
      <c r="DW56" s="278" t="s">
        <v>72</v>
      </c>
      <c r="DX56" s="280" t="s">
        <v>114</v>
      </c>
      <c r="DY56" s="281" t="s">
        <v>366</v>
      </c>
      <c r="DZ56" s="280" t="s">
        <v>114</v>
      </c>
      <c r="EA56" s="281" t="s">
        <v>366</v>
      </c>
      <c r="EB56" s="280" t="s">
        <v>114</v>
      </c>
      <c r="EC56" s="280" t="s">
        <v>114</v>
      </c>
      <c r="ED56" s="280" t="s">
        <v>114</v>
      </c>
      <c r="EE56" s="280" t="s">
        <v>114</v>
      </c>
      <c r="EF56" s="282" t="s">
        <v>73</v>
      </c>
      <c r="EG56" s="5"/>
      <c r="EH56" s="277" t="s">
        <v>115</v>
      </c>
      <c r="EI56" s="277" t="s">
        <v>115</v>
      </c>
      <c r="EJ56" s="277" t="s">
        <v>115</v>
      </c>
      <c r="EK56" s="277" t="s">
        <v>115</v>
      </c>
      <c r="EL56" s="277" t="s">
        <v>115</v>
      </c>
      <c r="EM56" s="277" t="s">
        <v>115</v>
      </c>
      <c r="EN56" s="277" t="s">
        <v>115</v>
      </c>
      <c r="EO56" s="277" t="s">
        <v>115</v>
      </c>
      <c r="EP56" s="277" t="s">
        <v>115</v>
      </c>
      <c r="EQ56" s="277" t="s">
        <v>115</v>
      </c>
      <c r="ER56" s="277" t="s">
        <v>115</v>
      </c>
      <c r="ES56" s="277" t="s">
        <v>115</v>
      </c>
      <c r="ET56" s="5"/>
      <c r="EU56" s="280" t="s">
        <v>114</v>
      </c>
      <c r="EV56" s="280" t="s">
        <v>114</v>
      </c>
      <c r="EW56" s="280" t="s">
        <v>114</v>
      </c>
      <c r="EX56" s="280" t="s">
        <v>114</v>
      </c>
      <c r="EY56" s="280" t="s">
        <v>114</v>
      </c>
      <c r="EZ56" s="280" t="s">
        <v>114</v>
      </c>
      <c r="FA56" s="280" t="s">
        <v>114</v>
      </c>
      <c r="FB56" s="280" t="s">
        <v>114</v>
      </c>
      <c r="FC56" s="280" t="s">
        <v>114</v>
      </c>
      <c r="FD56" s="280" t="s">
        <v>114</v>
      </c>
      <c r="FE56" s="280" t="s">
        <v>114</v>
      </c>
      <c r="FF56" s="280" t="s">
        <v>114</v>
      </c>
      <c r="FG56" s="283" t="s">
        <v>74</v>
      </c>
      <c r="FH56" s="279" t="s">
        <v>373</v>
      </c>
      <c r="FI56" s="283" t="s">
        <v>74</v>
      </c>
      <c r="FJ56" s="279" t="s">
        <v>373</v>
      </c>
      <c r="FK56" s="280" t="s">
        <v>114</v>
      </c>
      <c r="FL56" s="280" t="s">
        <v>114</v>
      </c>
      <c r="FM56" s="280" t="s">
        <v>114</v>
      </c>
      <c r="FN56" s="280" t="s">
        <v>114</v>
      </c>
      <c r="FO56" s="280" t="s">
        <v>114</v>
      </c>
      <c r="FP56" s="281" t="s">
        <v>366</v>
      </c>
      <c r="FQ56" s="280" t="s">
        <v>114</v>
      </c>
      <c r="FR56" s="281" t="s">
        <v>366</v>
      </c>
      <c r="FS56" s="5"/>
      <c r="FT56" s="284" t="s">
        <v>114</v>
      </c>
      <c r="FU56" s="285" t="s">
        <v>366</v>
      </c>
      <c r="FV56" s="284" t="s">
        <v>114</v>
      </c>
      <c r="FW56" s="285" t="s">
        <v>366</v>
      </c>
      <c r="FX56" s="261" t="s">
        <v>72</v>
      </c>
      <c r="FY56" s="5"/>
    </row>
    <row r="57" spans="1:181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3771.75</v>
      </c>
      <c r="D57" s="92">
        <f ca="1">IF(OR(БД!EZ54="",ISERROR(БД!EZ54)),"",БД!EZ54)</f>
        <v>-3771.75</v>
      </c>
      <c r="E57" s="90">
        <f ca="1">IF(OR(БД!FE54="",ISERROR(БД!FE54)),"",БД!FE54)</f>
        <v>0</v>
      </c>
      <c r="F57" s="91">
        <f ca="1">IF(OR(БД!FL54="",ISERROR(БД!FL54)),"",БД!FL54)</f>
        <v>10554.5</v>
      </c>
      <c r="H57" s="90">
        <f ca="1">IF(OR(БД!NT11="",ISERROR(БД!NT11)),"",БД!NT11)</f>
        <v>3657.25</v>
      </c>
      <c r="I57" s="93">
        <f>IF(OR(БД!NY11="",ISERROR(БД!NY11)),"",БД!NY11)</f>
        <v>3657.2499999965657</v>
      </c>
      <c r="J57" s="90">
        <f ca="1">IF(OR(БД!OA11="",ISERROR(БД!OA11)),"",БД!OA11)</f>
        <v>0</v>
      </c>
      <c r="K57" s="93">
        <f>IF(OR(БД!OF11="",ISERROR(БД!OF11)),"",БД!OF11)</f>
        <v>0</v>
      </c>
      <c r="L57" s="94">
        <f ca="1">IF(OR(БД!OH11="",ISERROR(БД!OH11)),"",БД!OH11)</f>
        <v>3657.25</v>
      </c>
      <c r="M57" s="90">
        <f ca="1">IF(OR(БД!OM11="",ISERROR(БД!OM11)),"",БД!OM11)</f>
        <v>10102.5</v>
      </c>
      <c r="N57" s="93">
        <f>IF(OR(БД!OQ11="",ISERROR(БД!OQ11)),"",БД!OQ11)</f>
        <v>10087.9999999961</v>
      </c>
      <c r="O57" s="90">
        <f ca="1">IF(OR(БД!OT11="",ISERROR(БД!OT11)),"",БД!OT11)</f>
        <v>0</v>
      </c>
      <c r="P57" s="93">
        <f>IF(OR(БД!OX11="",ISERROR(БД!OX11)),"",БД!OX11)</f>
        <v>0</v>
      </c>
      <c r="Q57" s="94">
        <f ca="1">IF(OR(БД!PA11="",ISERROR(БД!PA11)),"",БД!PA11)</f>
        <v>10102.5</v>
      </c>
      <c r="R57" s="95">
        <f ca="1">IF(OR(БД!PW11="",ISERROR(БД!PW11)),"",БД!PW11)</f>
        <v>0</v>
      </c>
      <c r="S57" s="95">
        <f ca="1">IF(OR(БД!QC11="",ISERROR(БД!QC11)),"",БД!QC11)</f>
        <v>1630.0000000001091</v>
      </c>
      <c r="T57" s="95">
        <f ca="1">IF(OR(БД!PF11="",ISERROR(БД!PF11)),"",БД!PF11)</f>
        <v>0</v>
      </c>
      <c r="U57" s="95">
        <f ca="1">IF(OR(БД!PL11="",ISERROR(БД!PL11)),"",БД!PL11)</f>
        <v>3040.0000000008731</v>
      </c>
      <c r="V57" s="94">
        <f ca="1">IF(OR(БД!PR11="",ISERROR(БД!PR11)),"",БД!PR11)</f>
        <v>-3040.0000000008731</v>
      </c>
      <c r="W57" s="95">
        <f ca="1">IF(OR(БД!NH11="",ISERROR(БД!NH11)),"",БД!NH11)</f>
        <v>0</v>
      </c>
      <c r="X57" s="95">
        <f ca="1">IF(OR(БД!NN11="",ISERROR(БД!NN11)),"",БД!NN11)</f>
        <v>7629.9999999991996</v>
      </c>
      <c r="Y57" s="95">
        <f ca="1">IF(OR(БД!MQ11="",ISERROR(БД!MQ11)),"",БД!MQ11)</f>
        <v>0</v>
      </c>
      <c r="Z57" s="95">
        <f ca="1">IF(OR(БД!MW11="",ISERROR(БД!MW11)),"",БД!MW11)</f>
        <v>1267.200000000048</v>
      </c>
      <c r="AA57" s="96">
        <f>IF(OR(БД!MZ11="",ISERROR(БД!MZ11)),"",БД!MZ11)</f>
        <v>2499.9929999999999</v>
      </c>
      <c r="AB57" s="94">
        <f ca="1">IF(OR(БД!NC11="",ISERROR(БД!NC11)),"",БД!NC11)</f>
        <v>-1267.200000000048</v>
      </c>
      <c r="AC57" s="95">
        <f ca="1">IF(OR(БД!LZ11="",ISERROR(БД!LZ11)),"",БД!LZ11)</f>
        <v>0</v>
      </c>
      <c r="AD57" s="95">
        <f ca="1">IF(OR(БД!MF11="",ISERROR(БД!MF11)),"",БД!MF11)</f>
        <v>68.199999999981742</v>
      </c>
      <c r="AE57" s="94">
        <f ca="1">IF(OR(БД!ML11="",ISERROR(БД!ML11)),"",БД!ML11)</f>
        <v>-68.199999999981742</v>
      </c>
      <c r="AF57" s="90">
        <f ca="1">IF(OR(БД!LL11="",ISERROR(БД!LL11)),"",БД!LL11)</f>
        <v>0</v>
      </c>
      <c r="AG57" s="93" t="str">
        <f>IF(OR(БД!LP11="",ISERROR(БД!LP11)),"",БД!LP11)</f>
        <v/>
      </c>
      <c r="AH57" s="90">
        <f ca="1">IF(OR(БД!LS11="",ISERROR(БД!LS11)),"",БД!LS11)</f>
        <v>0</v>
      </c>
      <c r="AI57" s="93" t="str">
        <f>IF(OR(БД!LW11="",ISERROR(БД!LW11)),"",БД!LW11)</f>
        <v/>
      </c>
      <c r="AJ57" s="95">
        <f ca="1">IF(OR(БД!KN11="",ISERROR(БД!KN11)),"",БД!KN11)</f>
        <v>0</v>
      </c>
      <c r="AK57" s="96">
        <f>IF(OR(БД!KQ11="",ISERROR(БД!KQ11)),"",БД!KQ11)</f>
        <v>0</v>
      </c>
      <c r="AL57" s="95">
        <f ca="1">IF(OR(БД!KT11="",ISERROR(БД!KT11)),"",БД!KT11)</f>
        <v>293.03999999997359</v>
      </c>
      <c r="AM57" s="96">
        <f>IF(OR(БД!KW11="",ISERROR(БД!KW11)),"",БД!KW11)</f>
        <v>393.202</v>
      </c>
      <c r="AN57" s="95">
        <f ca="1">IF(OR(БД!KZ11="",ISERROR(БД!KZ11)),"",БД!KZ11)</f>
        <v>0</v>
      </c>
      <c r="AO57" s="96">
        <f>IF(OR(БД!LC11="",ISERROR(БД!LC11)),"",БД!LC11)</f>
        <v>0</v>
      </c>
      <c r="AP57" s="95">
        <f ca="1">IF(OR(БД!LF11="",ISERROR(БД!LF11)),"",БД!LF11)</f>
        <v>236.27999999996518</v>
      </c>
      <c r="AQ57" s="96">
        <f>IF(OR(БД!LI11="",ISERROR(БД!LI11)),"",БД!LI11)</f>
        <v>727.63</v>
      </c>
      <c r="AR57" s="95">
        <f ca="1">IF(OR(БД!JW11="",ISERROR(БД!JW11)),"",БД!JW11)</f>
        <v>635.79999999997199</v>
      </c>
      <c r="AS57" s="95">
        <f ca="1">IF(OR(БД!KC11="",ISERROR(БД!KC11)),"",БД!KC11)</f>
        <v>233.20000000011305</v>
      </c>
      <c r="AT57" s="94">
        <f ca="1">IF(OR(БД!KI11="",ISERROR(БД!KI11)),"",БД!KI11)</f>
        <v>402.59999999985894</v>
      </c>
      <c r="AU57" s="97" t="str">
        <f ca="1">IF(OR(БД!AM183="",ISERROR(БД!AM183)),"",БД!AM183)</f>
        <v/>
      </c>
      <c r="AW57" s="95">
        <f ca="1">IF(OR(БД!JK11="",ISERROR(БД!JK11)),"",БД!JK11)</f>
        <v>0</v>
      </c>
      <c r="AX57" s="95">
        <f ca="1">IF(OR(БД!JQ11="",ISERROR(БД!JQ11)),"",БД!JQ11)</f>
        <v>0</v>
      </c>
      <c r="AY57" s="95">
        <f ca="1">IF(OR(БД!IY11="",ISERROR(БД!IY11)),"",БД!IY11)</f>
        <v>0</v>
      </c>
      <c r="AZ57" s="95">
        <f ca="1">IF(OR(БД!JE11="",ISERROR(БД!JE11)),"",БД!JE11)</f>
        <v>2.2000000000007347</v>
      </c>
      <c r="BA57" s="95">
        <f ca="1">IF(OR(БД!IM11="",ISERROR(БД!IM11)),"",БД!IM11)</f>
        <v>3090.0000000008276</v>
      </c>
      <c r="BB57" s="95">
        <f ca="1">IF(OR(БД!IS11="",ISERROR(БД!IS11)),"",БД!IS11)</f>
        <v>0</v>
      </c>
      <c r="BC57" s="95">
        <f ca="1">IF(OR(БД!IA11="",ISERROR(БД!IA11)),"",БД!IA11)</f>
        <v>0</v>
      </c>
      <c r="BD57" s="96">
        <f>IF(OR(БД!ID11="",ISERROR(БД!ID11)),"",БД!ID11)</f>
        <v>3.2000000000000001E-2</v>
      </c>
      <c r="BE57" s="95">
        <f ca="1">IF(OR(БД!IG11="",ISERROR(БД!IG11)),"",БД!IG11)</f>
        <v>301.400000000001</v>
      </c>
      <c r="BF57" s="96">
        <f>IF(OR(БД!IJ11="",ISERROR(БД!IJ11)),"",БД!IJ11)</f>
        <v>381.14699999999999</v>
      </c>
      <c r="BG57" s="90">
        <f ca="1">IF(OR(БД!GT11="",ISERROR(БД!GT11)),"",БД!GT11)</f>
        <v>0</v>
      </c>
      <c r="BH57" s="90">
        <f ca="1">IF(OR(БД!HA11="",ISERROR(БД!HA11)),"",БД!HA11)</f>
        <v>2338.7649999999999</v>
      </c>
      <c r="BI57" s="94">
        <f ca="1">IF(OR(БД!HH11="",ISERROR(БД!HH11)),"",БД!HH11)</f>
        <v>-2338.7649999999999</v>
      </c>
      <c r="BJ57" s="90">
        <f ca="1">IF(OR(БД!GA11="",ISERROR(БД!GA11)),"",БД!GA11)</f>
        <v>0</v>
      </c>
      <c r="BK57" s="90">
        <f ca="1">IF(OR(БД!GH11="",ISERROR(БД!GH11)),"",БД!GH11)</f>
        <v>8506.5</v>
      </c>
      <c r="BL57" s="94">
        <f ca="1">IF(OR(БД!GO11="",ISERROR(БД!GO11)),"",БД!GO11)</f>
        <v>-8506.5</v>
      </c>
      <c r="BM57" s="95">
        <f ca="1">IF(OR(БД!FO11="",ISERROR(БД!FO11)),"",БД!FO11)</f>
        <v>871.19999999990796</v>
      </c>
      <c r="BN57" s="95">
        <f ca="1">IF(OR(БД!FU11="",ISERROR(БД!FU11)),"",БД!FU11)</f>
        <v>0</v>
      </c>
      <c r="BO57" s="95">
        <f ca="1">IF(OR(БД!FC11="",ISERROR(БД!FC11)),"",БД!FC11)</f>
        <v>7529.9999999970169</v>
      </c>
      <c r="BP57" s="95">
        <f ca="1">IF(OR(БД!FI11="",ISERROR(БД!FI11)),"",БД!FI11)</f>
        <v>0</v>
      </c>
      <c r="BQ57" s="91">
        <f ca="1">IF(OR(БД!HM11="",ISERROR(БД!HM11)),"",БД!HM11)</f>
        <v>1.4850000000000001</v>
      </c>
      <c r="BR57" s="90">
        <f ca="1">IF(OR(БД!HT11="",ISERROR(БД!HT11)),"",БД!HT11)</f>
        <v>709.39</v>
      </c>
      <c r="BS57" s="90">
        <f ca="1">IF(OR(БД!CN226="",ISERROR(БД!CN226)),"",БД!CN226)</f>
        <v>0</v>
      </c>
      <c r="BT57" s="90">
        <f ca="1">IF(OR(БД!CU226="",ISERROR(БД!CU226)),"",БД!CU226)</f>
        <v>112.14060000000001</v>
      </c>
      <c r="BU57" s="90">
        <f ca="1">IF(OR(БД!BU226="",ISERROR(БД!BU226)),"",БД!BU226)</f>
        <v>0</v>
      </c>
      <c r="BV57" s="90">
        <f ca="1">IF(OR(БД!CB226="",ISERROR(БД!CB226)),"",БД!CB226)</f>
        <v>182.89920000000001</v>
      </c>
      <c r="BW57" s="94">
        <f ca="1">IF(OR(БД!CI226="",ISERROR(БД!CI226)),"",БД!CI226)</f>
        <v>182.89920000000001</v>
      </c>
      <c r="BX57" s="90">
        <f ca="1">IF(OR(БД!BG226="",ISERROR(БД!BG226)),"",БД!BG226)</f>
        <v>0</v>
      </c>
      <c r="BY57" s="90">
        <f ca="1">IF(OR(БД!BN226="",ISERROR(БД!BN226)),"",БД!BN226)</f>
        <v>39.194102999999998</v>
      </c>
      <c r="BZ57" s="95">
        <f ca="1">IF(OR(БД!T226="",ISERROR(БД!T226)),"",БД!T226)</f>
        <v>281.59999999996899</v>
      </c>
      <c r="CA57" s="96">
        <f>IF(OR(БД!W226="",ISERROR(БД!W226)),"",БД!W226)</f>
        <v>223.59299999999999</v>
      </c>
      <c r="CB57" s="95">
        <f ca="1">IF(OR(БД!Z226="",ISERROR(БД!Z226)),"",БД!Z226)</f>
        <v>0</v>
      </c>
      <c r="CC57" s="96">
        <f>IF(OR(БД!AC226="",ISERROR(БД!AC226)),"",БД!AC226)</f>
        <v>1.788</v>
      </c>
      <c r="CD57" s="95">
        <f ca="1">IF(OR(БД!JV269="",ISERROR(БД!JV269)),"",БД!JV269)</f>
        <v>543.39999999999975</v>
      </c>
      <c r="CE57" s="96">
        <f>IF(OR(БД!JY269="",ISERROR(БД!JY269)),"",БД!JY269)</f>
        <v>126.124</v>
      </c>
      <c r="CF57" s="95">
        <f ca="1">IF(OR(БД!KB269="",ISERROR(БД!KB269)),"",БД!KB269)</f>
        <v>0</v>
      </c>
      <c r="CG57" s="96">
        <f>IF(OR(БД!KE269="",ISERROR(БД!KE269)),"",БД!KE269)</f>
        <v>0.88600000000000001</v>
      </c>
      <c r="CH57" s="95">
        <f ca="1">IF(OR(БД!JP269="",ISERROR(БД!JP269)),"",БД!JP269)</f>
        <v>70.752000000007683</v>
      </c>
      <c r="CI57" s="96">
        <f>IF(OR(БД!JS269="",ISERROR(БД!JS269)),"",БД!JS269)</f>
        <v>1501.232</v>
      </c>
      <c r="CJ57" s="95">
        <f ca="1">IF(OR(БД!JJ269="",ISERROR(БД!JJ269)),"",БД!JJ269)</f>
        <v>18.479999999983193</v>
      </c>
      <c r="CK57" s="96">
        <f>IF(OR(БД!JM269="",ISERROR(БД!JM269)),"",БД!JM269)</f>
        <v>1342.0709999999999</v>
      </c>
      <c r="CL57" s="95">
        <f ca="1">IF(OR(БД!D355="",ISERROR(БД!D355)),"",БД!D355)</f>
        <v>0</v>
      </c>
      <c r="CM57" s="96">
        <f>IF(OR(БД!G355="",ISERROR(БД!G355)),"",БД!G355)</f>
        <v>0</v>
      </c>
      <c r="CN57" s="95">
        <f ca="1">IF(OR(БД!J355="",ISERROR(БД!J355)),"",БД!J355)</f>
        <v>0</v>
      </c>
      <c r="CO57" s="96">
        <f>IF(OR(БД!M355="",ISERROR(БД!M355)),"",БД!M355)</f>
        <v>0</v>
      </c>
      <c r="CP57" s="95">
        <f ca="1">IF(OR(БД!D398="",ISERROR(БД!D398)),"",БД!D398)</f>
        <v>0</v>
      </c>
      <c r="CQ57" s="96">
        <f>IF(OR(БД!G398="",ISERROR(БД!G398)),"",БД!G398)</f>
        <v>0</v>
      </c>
      <c r="CR57" s="95">
        <f ca="1">IF(OR(БД!J398="",ISERROR(БД!J398)),"",БД!J398)</f>
        <v>0</v>
      </c>
      <c r="CS57" s="96">
        <f>IF(OR(БД!M398="",ISERROR(БД!M398)),"",БД!M398)</f>
        <v>0</v>
      </c>
      <c r="CT57" s="90">
        <f ca="1">IF(OR(БД!IZ269="",ISERROR(БД!IZ269)),"",БД!IZ269)</f>
        <v>0</v>
      </c>
      <c r="CU57" s="90">
        <f ca="1">IF(OR(БД!JE269="",ISERROR(БД!JE269)),"",БД!JE269)</f>
        <v>0</v>
      </c>
      <c r="CV57" s="90">
        <f ca="1">IF(OR(БД!IP269="",ISERROR(БД!IP269)),"",БД!IP269)</f>
        <v>0</v>
      </c>
      <c r="CW57" s="90">
        <f ca="1">IF(OR(БД!IU269="",ISERROR(БД!IU269)),"",БД!IU269)</f>
        <v>0</v>
      </c>
      <c r="CX57" s="3"/>
      <c r="CY57" s="95">
        <f ca="1">IF(OR(БД!EQ11="",ISERROR(БД!EQ11)),"",БД!EQ11)</f>
        <v>5099.9999999999091</v>
      </c>
      <c r="CZ57" s="95">
        <f ca="1">IF(OR(БД!EW11="",ISERROR(БД!EW11)),"",БД!EW11)</f>
        <v>0</v>
      </c>
      <c r="DA57" s="95">
        <f ca="1">IF(OR(БД!EE11="",ISERROR(БД!EE11)),"",БД!EE11)</f>
        <v>0</v>
      </c>
      <c r="DB57" s="95">
        <f ca="1">IF(OR(БД!EK11="",ISERROR(БД!EK11)),"",БД!EK11)</f>
        <v>3060.0000000004002</v>
      </c>
      <c r="DC57" s="95">
        <f ca="1">IF(OR(БД!DN11="",ISERROR(БД!DN11)),"",БД!DN11)</f>
        <v>2999.9999999995453</v>
      </c>
      <c r="DD57" s="95">
        <f ca="1">IF(OR(БД!DT11="",ISERROR(БД!DT11)),"",БД!DT11)</f>
        <v>0</v>
      </c>
      <c r="DE57" s="94">
        <f ca="1">IF(OR(БД!DZ11="",ISERROR(БД!DZ11)),"",БД!DZ11)</f>
        <v>2999.9999999995453</v>
      </c>
      <c r="DF57" s="95">
        <f ca="1">IF(OR(БД!CW11="",ISERROR(БД!CW11)),"",БД!CW11)</f>
        <v>2719.2000000002281</v>
      </c>
      <c r="DG57" s="95">
        <f ca="1">IF(OR(БД!DC11="",ISERROR(БД!DC11)),"",БД!DC11)</f>
        <v>0</v>
      </c>
      <c r="DH57" s="94">
        <f ca="1">IF(OR(БД!DI11="",ISERROR(БД!DI11)),"",БД!DI11)</f>
        <v>2719.2000000002281</v>
      </c>
      <c r="DI57" s="95">
        <f ca="1">IF(OR(БД!CK11="",ISERROR(БД!CK11)),"",БД!CK11)</f>
        <v>0</v>
      </c>
      <c r="DJ57" s="95">
        <f ca="1">IF(OR(БД!CQ11="",ISERROR(БД!CQ11)),"",БД!CQ11)</f>
        <v>624.8000000002321</v>
      </c>
      <c r="DK57" s="95">
        <f ca="1">IF(OR(БД!BT11="",ISERROR(БД!BT11)),"",БД!BT11)</f>
        <v>0</v>
      </c>
      <c r="DL57" s="95">
        <f ca="1">IF(OR(БД!BZ11="",ISERROR(БД!BZ11)),"",БД!BZ11)</f>
        <v>670.99999999963984</v>
      </c>
      <c r="DM57" s="94">
        <f ca="1">IF(OR(БД!CF11="",ISERROR(БД!CF11)),"",БД!CF11)</f>
        <v>-670.99999999963984</v>
      </c>
      <c r="DN57" s="95">
        <f ca="1">IF(OR(БД!BA11="",ISERROR(БД!BA11)),"",БД!BA11)</f>
        <v>0</v>
      </c>
      <c r="DO57" s="95">
        <f ca="1">IF(OR(БД!BH11="",ISERROR(БД!BH11)),"",БД!BH11)</f>
        <v>1634.5999999998639</v>
      </c>
      <c r="DP57" s="96">
        <f>IF(OR(БД!BL11="",ISERROR(БД!BL11)),"",БД!BL11)</f>
        <v>1886.944</v>
      </c>
      <c r="DQ57" s="94">
        <f ca="1">IF(OR(БД!BO11="",ISERROR(БД!BO11)),"",БД!BO11)</f>
        <v>-1634.5999999998639</v>
      </c>
      <c r="DR57" s="95">
        <f ca="1">IF(OR(БД!AH11="",ISERROR(БД!AH11)),"",БД!AH11)</f>
        <v>0</v>
      </c>
      <c r="DS57" s="95">
        <f ca="1">IF(OR(БД!AO11="",ISERROR(БД!AO11)),"",БД!AO11)</f>
        <v>1636.8000000003121</v>
      </c>
      <c r="DT57" s="94">
        <f ca="1">IF(OR(БД!AV11="",ISERROR(БД!AV11)),"",БД!AV11)</f>
        <v>-1636.8000000003121</v>
      </c>
      <c r="DU57" s="90">
        <f ca="1">IF(OR(БД!O11="",ISERROR(БД!O11)),"",БД!O11)</f>
        <v>0</v>
      </c>
      <c r="DV57" s="90">
        <f ca="1">IF(OR(БД!V11="",ISERROR(БД!V11)),"",БД!V11)</f>
        <v>2532.2550000000001</v>
      </c>
      <c r="DW57" s="94">
        <f ca="1">IF(OR(БД!AC11="",ISERROR(БД!AC11)),"",БД!AC11)</f>
        <v>-2532.2550000000001</v>
      </c>
      <c r="DX57" s="95">
        <f ca="1">IF(OR(БД!LU54="",ISERROR(БД!LU54)),"",БД!LU54)</f>
        <v>0</v>
      </c>
      <c r="DY57" s="96">
        <f>IF(OR(БД!LX54="",ISERROR(БД!LX54)),"",БД!LX54)</f>
        <v>4.0000000000000001E-3</v>
      </c>
      <c r="DZ57" s="95">
        <f ca="1">IF(OR(БД!MA54="",ISERROR(БД!MA54)),"",БД!MA54)</f>
        <v>395.99999999988995</v>
      </c>
      <c r="EA57" s="96">
        <f>IF(OR(БД!MD54="",ISERROR(БД!MD54)),"",БД!MD54)</f>
        <v>525.98099999999999</v>
      </c>
      <c r="EB57" s="95">
        <f ca="1">IF(OR(БД!IB269="",ISERROR(БД!IB269)),"",БД!IB269)</f>
        <v>0</v>
      </c>
      <c r="EC57" s="95">
        <f ca="1">IF(OR(БД!II269="",ISERROR(БД!II269)),"",БД!II269)</f>
        <v>123.19999999999425</v>
      </c>
      <c r="ED57" s="95">
        <f ca="1">IF(OR(БД!HN269="",ISERROR(БД!HN269)),"",БД!HN269)</f>
        <v>0</v>
      </c>
      <c r="EE57" s="95">
        <f ca="1">IF(OR(БД!HU269="",ISERROR(БД!HU269)),"",БД!HU269)</f>
        <v>120.99999999998374</v>
      </c>
      <c r="EF57" s="97" t="str">
        <f ca="1">IF(OR(БД!LQ54="",ISERROR(БД!LQ54)),"",БД!LQ54)</f>
        <v/>
      </c>
      <c r="EG57" s="3"/>
      <c r="EH57" s="90">
        <f ca="1">IF(OR(БД!X54="",ISERROR(БД!X54)),"",БД!X54)</f>
        <v>0</v>
      </c>
      <c r="EI57" s="90">
        <f ca="1">IF(OR(БД!AE54="",ISERROR(БД!AE54)),"",БД!AE54)</f>
        <v>8428.25</v>
      </c>
      <c r="EJ57" s="90">
        <f ca="1">IF(OR(БД!AL54="",ISERROR(БД!AL54)),"",БД!AL54)</f>
        <v>9139</v>
      </c>
      <c r="EK57" s="90">
        <f ca="1">IF(OR(БД!AS54="",ISERROR(БД!AS54)),"",БД!AS54)</f>
        <v>0</v>
      </c>
      <c r="EL57" s="90">
        <f ca="1">IF(OR(БД!LE54="",ISERROR(БД!LE54)),"",БД!LE54)</f>
        <v>0</v>
      </c>
      <c r="EM57" s="90">
        <f ca="1">IF(OR(БД!LK54="",ISERROR(БД!LK54)),"",БД!LK54)</f>
        <v>659.89</v>
      </c>
      <c r="EN57" s="90">
        <f ca="1">IF(OR(БД!KS54="",ISERROR(БД!KS54)),"",БД!KS54)</f>
        <v>0</v>
      </c>
      <c r="EO57" s="90">
        <f ca="1">IF(OR(БД!KY54="",ISERROR(БД!KY54)),"",БД!KY54)</f>
        <v>544.77499999999998</v>
      </c>
      <c r="EP57" s="90">
        <f ca="1">IF(OR(БД!KI54="",ISERROR(БД!KI54)),"",БД!KI54)</f>
        <v>260.20499999999998</v>
      </c>
      <c r="EQ57" s="90">
        <f ca="1">IF(OR(БД!KN54="",ISERROR(БД!KN54)),"",БД!KN54)</f>
        <v>7.48</v>
      </c>
      <c r="ER57" s="90">
        <f ca="1">IF(OR(БД!JY54="",ISERROR(БД!JY54)),"",БД!JY54)</f>
        <v>263.065</v>
      </c>
      <c r="ES57" s="90">
        <f ca="1">IF(OR(БД!KD54="",ISERROR(БД!KD54)),"",БД!KD54)</f>
        <v>4.62</v>
      </c>
      <c r="ET57" s="3"/>
      <c r="EU57" s="95">
        <f ca="1">IF(OR(БД!JM54="",ISERROR(БД!JM54)),"",БД!JM54)</f>
        <v>8310.0000000013097</v>
      </c>
      <c r="EV57" s="95">
        <f ca="1">IF(OR(БД!JS54="",ISERROR(БД!JS54)),"",БД!JS54)</f>
        <v>0</v>
      </c>
      <c r="EW57" s="95">
        <f ca="1">IF(OR(БД!JA54="",ISERROR(БД!JA54)),"",БД!JA54)</f>
        <v>0</v>
      </c>
      <c r="EX57" s="95">
        <f ca="1">IF(OR(БД!JG54="",ISERROR(БД!JG54)),"",БД!JG54)</f>
        <v>5080.000000000382</v>
      </c>
      <c r="EY57" s="95">
        <f ca="1">IF(OR(БД!IO54="",ISERROR(БД!IO54)),"",БД!IO54)</f>
        <v>1600.0000000008185</v>
      </c>
      <c r="EZ57" s="95">
        <f ca="1">IF(OR(БД!IU54="",ISERROR(БД!IU54)),"",БД!IU54)</f>
        <v>0</v>
      </c>
      <c r="FA57" s="95">
        <f ca="1">IF(OR(БД!IC54="",ISERROR(БД!IC54)),"",БД!IC54)</f>
        <v>0</v>
      </c>
      <c r="FB57" s="95">
        <f ca="1">IF(OR(БД!II54="",ISERROR(БД!II54)),"",БД!II54)</f>
        <v>3194.4000000004962</v>
      </c>
      <c r="FC57" s="95">
        <f ca="1">IF(OR(БД!HQ54="",ISERROR(БД!HQ54)),"",БД!HQ54)</f>
        <v>0</v>
      </c>
      <c r="FD57" s="95">
        <f ca="1">IF(OR(БД!HW54="",ISERROR(БД!HW54)),"",БД!HW54)</f>
        <v>3535.399999999936</v>
      </c>
      <c r="FE57" s="95">
        <f ca="1">IF(OR(БД!HE54="",ISERROR(БД!HE54)),"",БД!HE54)</f>
        <v>0</v>
      </c>
      <c r="FF57" s="95">
        <f ca="1">IF(OR(БД!HK54="",ISERROR(БД!HK54)),"",БД!HK54)</f>
        <v>2532.1999999996478</v>
      </c>
      <c r="FG57" s="98">
        <f ca="1">IF(OR(БД!GQ54="",ISERROR(БД!GQ54)),"",БД!GQ54)</f>
        <v>0</v>
      </c>
      <c r="FH57" s="93">
        <f>IF(OR(БД!GV54="",ISERROR(БД!GV54)),"",БД!GV54)</f>
        <v>0</v>
      </c>
      <c r="FI57" s="98">
        <f ca="1">IF(OR(БД!GX54="",ISERROR(БД!GX54)),"",БД!GX54)</f>
        <v>2530</v>
      </c>
      <c r="FJ57" s="93">
        <f>IF(OR(БД!HC54="",ISERROR(БД!HC54)),"",БД!HC54)</f>
        <v>2534.400000000096</v>
      </c>
      <c r="FK57" s="95">
        <f ca="1">IF(OR(БД!GE54="",ISERROR(БД!GE54)),"",БД!GE54)</f>
        <v>1905.199999999968</v>
      </c>
      <c r="FL57" s="95">
        <f ca="1">IF(OR(БД!GK54="",ISERROR(БД!GK54)),"",БД!GK54)</f>
        <v>0</v>
      </c>
      <c r="FM57" s="95">
        <f ca="1">IF(OR(БД!FS54="",ISERROR(БД!FS54)),"",БД!FS54)</f>
        <v>4800.3999999995358</v>
      </c>
      <c r="FN57" s="95">
        <f ca="1">IF(OR(БД!FY54="",ISERROR(БД!FY54)),"",БД!FY54)</f>
        <v>0</v>
      </c>
      <c r="FO57" s="95">
        <f ca="1">IF(OR(БД!CE398="",ISERROR(БД!CE398)),"",БД!CE398)</f>
        <v>321.19999999997049</v>
      </c>
      <c r="FP57" s="96">
        <f>IF(OR(БД!CH398="",ISERROR(БД!CH398)),"",БД!CH398)</f>
        <v>137.66</v>
      </c>
      <c r="FQ57" s="95">
        <f ca="1">IF(OR(БД!CK398="",ISERROR(БД!CK398)),"",БД!CK398)</f>
        <v>2.200000000000002</v>
      </c>
      <c r="FR57" s="96">
        <f>IF(OR(БД!CN398="",ISERROR(БД!CN398)),"",БД!CN398)</f>
        <v>0.95399999999999996</v>
      </c>
      <c r="FS57" s="3"/>
      <c r="FT57" s="99">
        <f ca="1">IF(OR(БД!CF183="",ISERROR(БД!CF183)),"",БД!CF183)</f>
        <v>8430.0000000030195</v>
      </c>
      <c r="FU57" s="100">
        <f>IF(OR(БД!CI183="",ISERROR(БД!CI183)),"",БД!CI183)</f>
        <v>2832.6260000000002</v>
      </c>
      <c r="FV57" s="99">
        <f ca="1">IF(OR(БД!CL183="",ISERROR(БД!CL183)),"",БД!CL183)</f>
        <v>0</v>
      </c>
      <c r="FW57" s="100">
        <f>IF(OR(БД!CO183="",ISERROR(БД!CO183)),"",БД!CO183)</f>
        <v>2.2349999999999999</v>
      </c>
      <c r="FX57" s="85">
        <f ca="1">IF(OR(БД!CR183="",ISERROR(БД!CR183)),"",БД!CR183)</f>
        <v>-8430.0000000030195</v>
      </c>
      <c r="FY57" s="3"/>
    </row>
    <row r="58" spans="1:181" ht="15" customHeight="1" x14ac:dyDescent="0.25">
      <c r="A58" s="164">
        <v>2</v>
      </c>
      <c r="B58" s="113">
        <f ca="1">IF(OR(БД!EL55="",ISERROR(БД!EL55)),"",БД!EL55)</f>
        <v>0</v>
      </c>
      <c r="C58" s="152">
        <f ca="1">IF(OR(БД!ES55="",ISERROR(БД!ES55)),"",БД!ES55)</f>
        <v>2759.75</v>
      </c>
      <c r="D58" s="151">
        <f ca="1">IF(OR(БД!EZ55="",ISERROR(БД!EZ55)),"",БД!EZ55)</f>
        <v>-2759.75</v>
      </c>
      <c r="E58" s="113">
        <f ca="1">IF(OR(БД!FE55="",ISERROR(БД!FE55)),"",БД!FE55)</f>
        <v>0</v>
      </c>
      <c r="F58" s="152">
        <f ca="1">IF(OR(БД!FL55="",ISERROR(БД!FL55)),"",БД!FL55)</f>
        <v>8080.75</v>
      </c>
      <c r="H58" s="152">
        <f ca="1">IF(OR(БД!NT12="",ISERROR(БД!NT12)),"",БД!NT12)</f>
        <v>2681.75</v>
      </c>
      <c r="I58" s="150">
        <f>IF(OR(БД!NY12="",ISERROR(БД!NY12)),"",БД!NY12)</f>
        <v>2681.7500000015571</v>
      </c>
      <c r="J58" s="113">
        <f ca="1">IF(OR(БД!OA12="",ISERROR(БД!OA12)),"",БД!OA12)</f>
        <v>0</v>
      </c>
      <c r="K58" s="149">
        <f>IF(OR(БД!OF12="",ISERROR(БД!OF12)),"",БД!OF12)</f>
        <v>0</v>
      </c>
      <c r="L58" s="148">
        <f ca="1">IF(OR(БД!OH12="",ISERROR(БД!OH12)),"",БД!OH12)</f>
        <v>2681.75</v>
      </c>
      <c r="M58" s="113">
        <f ca="1">IF(OR(БД!OM12="",ISERROR(БД!OM12)),"",БД!OM12)</f>
        <v>7659</v>
      </c>
      <c r="N58" s="149">
        <f>IF(OR(БД!OQ12="",ISERROR(БД!OQ12)),"",БД!OQ12)</f>
        <v>7673.5000000007858</v>
      </c>
      <c r="O58" s="113">
        <f ca="1">IF(OR(БД!OT12="",ISERROR(БД!OT12)),"",БД!OT12)</f>
        <v>0</v>
      </c>
      <c r="P58" s="149">
        <f>IF(OR(БД!OX12="",ISERROR(БД!OX12)),"",БД!OX12)</f>
        <v>0</v>
      </c>
      <c r="Q58" s="148">
        <f ca="1">IF(OR(БД!PA12="",ISERROR(БД!PA12)),"",БД!PA12)</f>
        <v>7659</v>
      </c>
      <c r="R58" s="147">
        <f ca="1">IF(OR(БД!PW12="",ISERROR(БД!PW12)),"",БД!PW12)</f>
        <v>0</v>
      </c>
      <c r="S58" s="147">
        <f ca="1">IF(OR(БД!QC12="",ISERROR(БД!QC12)),"",БД!QC12)</f>
        <v>1159.9999999998545</v>
      </c>
      <c r="T58" s="147">
        <f ca="1">IF(OR(БД!PF12="",ISERROR(БД!PF12)),"",БД!PF12)</f>
        <v>0</v>
      </c>
      <c r="U58" s="147">
        <f ca="1">IF(OR(БД!PL12="",ISERROR(БД!PL12)),"",БД!PL12)</f>
        <v>2309.9999999999454</v>
      </c>
      <c r="V58" s="148">
        <f ca="1">IF(OR(БД!PR12="",ISERROR(БД!PR12)),"",БД!PR12)</f>
        <v>-2309.9999999999454</v>
      </c>
      <c r="W58" s="147">
        <f ca="1">IF(OR(БД!NH12="",ISERROR(БД!NH12)),"",БД!NH12)</f>
        <v>0</v>
      </c>
      <c r="X58" s="147">
        <f ca="1">IF(OR(БД!NN12="",ISERROR(БД!NN12)),"",БД!NN12)</f>
        <v>5370.0000000026193</v>
      </c>
      <c r="Y58" s="147">
        <f ca="1">IF(OR(БД!MQ12="",ISERROR(БД!MQ12)),"",БД!MQ12)</f>
        <v>0</v>
      </c>
      <c r="Z58" s="147">
        <f ca="1">IF(OR(БД!MW12="",ISERROR(БД!MW12)),"",БД!MW12)</f>
        <v>943.80000000019209</v>
      </c>
      <c r="AA58" s="146">
        <f>IF(OR(БД!MZ12="",ISERROR(БД!MZ12)),"",БД!MZ12)</f>
        <v>2500.422</v>
      </c>
      <c r="AB58" s="148">
        <f ca="1">IF(OR(БД!NC12="",ISERROR(БД!NC12)),"",БД!NC12)</f>
        <v>-943.80000000019209</v>
      </c>
      <c r="AC58" s="147">
        <f ca="1">IF(OR(БД!LZ12="",ISERROR(БД!LZ12)),"",БД!LZ12)</f>
        <v>0</v>
      </c>
      <c r="AD58" s="147">
        <f ca="1">IF(OR(БД!MF12="",ISERROR(БД!MF12)),"",БД!MF12)</f>
        <v>68.200000000013006</v>
      </c>
      <c r="AE58" s="148">
        <f ca="1">IF(OR(БД!ML12="",ISERROR(БД!ML12)),"",БД!ML12)</f>
        <v>-68.200000000013006</v>
      </c>
      <c r="AF58" s="113">
        <f ca="1">IF(OR(БД!LL12="",ISERROR(БД!LL12)),"",БД!LL12)</f>
        <v>0</v>
      </c>
      <c r="AG58" s="149" t="str">
        <f>IF(OR(БД!LP12="",ISERROR(БД!LP12)),"",БД!LP12)</f>
        <v/>
      </c>
      <c r="AH58" s="113">
        <f ca="1">IF(OR(БД!LS12="",ISERROR(БД!LS12)),"",БД!LS12)</f>
        <v>0</v>
      </c>
      <c r="AI58" s="149" t="str">
        <f>IF(OR(БД!LW12="",ISERROR(БД!LW12)),"",БД!LW12)</f>
        <v/>
      </c>
      <c r="AJ58" s="147">
        <f ca="1">IF(OR(БД!KN12="",ISERROR(БД!KN12)),"",БД!KN12)</f>
        <v>0</v>
      </c>
      <c r="AK58" s="146">
        <f>IF(OR(БД!KQ12="",ISERROR(БД!KQ12)),"",БД!KQ12)</f>
        <v>0</v>
      </c>
      <c r="AL58" s="147">
        <f ca="1">IF(OR(БД!KT12="",ISERROR(БД!KT12)),"",БД!KT12)</f>
        <v>312.84000000003061</v>
      </c>
      <c r="AM58" s="146">
        <f>IF(OR(БД!KW12="",ISERROR(БД!KW12)),"",БД!KW12)</f>
        <v>393.43900000000002</v>
      </c>
      <c r="AN58" s="147">
        <f ca="1">IF(OR(БД!KZ12="",ISERROR(БД!KZ12)),"",БД!KZ12)</f>
        <v>0</v>
      </c>
      <c r="AO58" s="146">
        <f>IF(OR(БД!LC12="",ISERROR(БД!LC12)),"",БД!LC12)</f>
        <v>0</v>
      </c>
      <c r="AP58" s="147">
        <f ca="1">IF(OR(БД!LF12="",ISERROR(БД!LF12)),"",БД!LF12)</f>
        <v>233.64000000002761</v>
      </c>
      <c r="AQ58" s="146">
        <f>IF(OR(БД!LI12="",ISERROR(БД!LI12)),"",БД!LI12)</f>
        <v>727.80700000000002</v>
      </c>
      <c r="AR58" s="147">
        <f ca="1">IF(OR(БД!JW12="",ISERROR(БД!JW12)),"",БД!JW12)</f>
        <v>279.40000000014606</v>
      </c>
      <c r="AS58" s="147">
        <f ca="1">IF(OR(БД!KC12="",ISERROR(БД!KC12)),"",БД!KC12)</f>
        <v>230.99999999991496</v>
      </c>
      <c r="AT58" s="148">
        <f ca="1">IF(OR(БД!KI12="",ISERROR(БД!KI12)),"",БД!KI12)</f>
        <v>48.400000000231103</v>
      </c>
      <c r="AU58" s="145" t="str">
        <f ca="1">IF(OR(БД!AM184="",ISERROR(БД!AM184)),"",БД!AM184)</f>
        <v/>
      </c>
      <c r="AW58" s="147">
        <f ca="1">IF(OR(БД!JK12="",ISERROR(БД!JK12)),"",БД!JK12)</f>
        <v>0</v>
      </c>
      <c r="AX58" s="147">
        <f ca="1">IF(OR(БД!JQ12="",ISERROR(БД!JQ12)),"",БД!JQ12)</f>
        <v>0</v>
      </c>
      <c r="AY58" s="147">
        <f ca="1">IF(OR(БД!IY12="",ISERROR(БД!IY12)),"",БД!IY12)</f>
        <v>0</v>
      </c>
      <c r="AZ58" s="147">
        <f ca="1">IF(OR(БД!JE12="",ISERROR(БД!JE12)),"",БД!JE12)</f>
        <v>2.2000000000007347</v>
      </c>
      <c r="BA58" s="147">
        <f ca="1">IF(OR(БД!IM12="",ISERROR(БД!IM12)),"",БД!IM12)</f>
        <v>1949.9999999993634</v>
      </c>
      <c r="BB58" s="147">
        <f ca="1">IF(OR(БД!IS12="",ISERROR(БД!IS12)),"",БД!IS12)</f>
        <v>10.000000000047748</v>
      </c>
      <c r="BC58" s="147">
        <f ca="1">IF(OR(БД!IA12="",ISERROR(БД!IA12)),"",БД!IA12)</f>
        <v>0</v>
      </c>
      <c r="BD58" s="146">
        <f>IF(OR(БД!ID12="",ISERROR(БД!ID12)),"",БД!ID12)</f>
        <v>3.2000000000000001E-2</v>
      </c>
      <c r="BE58" s="147">
        <f ca="1">IF(OR(БД!IG12="",ISERROR(БД!IG12)),"",БД!IG12)</f>
        <v>285.99999999999</v>
      </c>
      <c r="BF58" s="146">
        <f>IF(OR(БД!IJ12="",ISERROR(БД!IJ12)),"",БД!IJ12)</f>
        <v>381.27699999999999</v>
      </c>
      <c r="BG58" s="113">
        <f ca="1">IF(OR(БД!GT12="",ISERROR(БД!GT12)),"",БД!GT12)</f>
        <v>0</v>
      </c>
      <c r="BH58" s="113">
        <f ca="1">IF(OR(БД!HA12="",ISERROR(БД!HA12)),"",БД!HA12)</f>
        <v>2195.38</v>
      </c>
      <c r="BI58" s="148">
        <f ca="1">IF(OR(БД!HH12="",ISERROR(БД!HH12)),"",БД!HH12)</f>
        <v>-2195.38</v>
      </c>
      <c r="BJ58" s="113">
        <f ca="1">IF(OR(БД!GA12="",ISERROR(БД!GA12)),"",БД!GA12)</f>
        <v>0</v>
      </c>
      <c r="BK58" s="113">
        <f ca="1">IF(OR(БД!GH12="",ISERROR(БД!GH12)),"",БД!GH12)</f>
        <v>5683.75</v>
      </c>
      <c r="BL58" s="148">
        <f ca="1">IF(OR(БД!GO12="",ISERROR(БД!GO12)),"",БД!GO12)</f>
        <v>-5683.75</v>
      </c>
      <c r="BM58" s="147">
        <f ca="1">IF(OR(БД!FO12="",ISERROR(БД!FO12)),"",БД!FO12)</f>
        <v>523.60000000012406</v>
      </c>
      <c r="BN58" s="147">
        <f ca="1">IF(OR(БД!FU12="",ISERROR(БД!FU12)),"",БД!FU12)</f>
        <v>0</v>
      </c>
      <c r="BO58" s="147">
        <f ca="1">IF(OR(БД!FC12="",ISERROR(БД!FC12)),"",БД!FC12)</f>
        <v>5280.0000000024738</v>
      </c>
      <c r="BP58" s="147">
        <f ca="1">IF(OR(БД!FI12="",ISERROR(БД!FI12)),"",БД!FI12)</f>
        <v>0</v>
      </c>
      <c r="BQ58" s="113">
        <f ca="1">IF(OR(БД!HM12="",ISERROR(БД!HM12)),"",БД!HM12)</f>
        <v>175.285</v>
      </c>
      <c r="BR58" s="113">
        <f ca="1">IF(OR(БД!HT12="",ISERROR(БД!HT12)),"",БД!HT12)</f>
        <v>135.79499999999999</v>
      </c>
      <c r="BS58" s="113">
        <f ca="1">IF(OR(БД!CN227="",ISERROR(БД!CN227)),"",БД!CN227)</f>
        <v>0</v>
      </c>
      <c r="BT58" s="113">
        <f ca="1">IF(OR(БД!CU227="",ISERROR(БД!CU227)),"",БД!CU227)</f>
        <v>212.50020000000001</v>
      </c>
      <c r="BU58" s="113">
        <f ca="1">IF(OR(БД!BU227="",ISERROR(БД!BU227)),"",БД!BU227)</f>
        <v>3.3E-3</v>
      </c>
      <c r="BV58" s="113">
        <f ca="1">IF(OR(БД!CB227="",ISERROR(БД!CB227)),"",БД!CB227)</f>
        <v>85.305000000000007</v>
      </c>
      <c r="BW58" s="148">
        <f ca="1">IF(OR(БД!CI227="",ISERROR(БД!CI227)),"",БД!CI227)</f>
        <v>85.301700000000011</v>
      </c>
      <c r="BX58" s="113">
        <f ca="1">IF(OR(БД!BG227="",ISERROR(БД!BG227)),"",БД!BG227)</f>
        <v>0</v>
      </c>
      <c r="BY58" s="113">
        <f ca="1">IF(OR(БД!BN227="",ISERROR(БД!BN227)),"",БД!BN227)</f>
        <v>44.365200000000002</v>
      </c>
      <c r="BZ58" s="147">
        <f ca="1">IF(OR(БД!T227="",ISERROR(БД!T227)),"",БД!T227)</f>
        <v>281.60000000003151</v>
      </c>
      <c r="CA58" s="146">
        <f>IF(OR(БД!W227="",ISERROR(БД!W227)),"",БД!W227)</f>
        <v>223.721</v>
      </c>
      <c r="CB58" s="147">
        <f ca="1">IF(OR(БД!Z227="",ISERROR(БД!Z227)),"",БД!Z227)</f>
        <v>2.1999999999997577</v>
      </c>
      <c r="CC58" s="146">
        <f>IF(OR(БД!AC227="",ISERROR(БД!AC227)),"",БД!AC227)</f>
        <v>1.7889999999999999</v>
      </c>
      <c r="CD58" s="147">
        <f ca="1">IF(OR(БД!JV270="",ISERROR(БД!JV270)),"",БД!JV270)</f>
        <v>558.80000000001075</v>
      </c>
      <c r="CE58" s="146">
        <f>IF(OR(БД!JY270="",ISERROR(БД!JY270)),"",БД!JY270)</f>
        <v>126.378</v>
      </c>
      <c r="CF58" s="147">
        <f ca="1">IF(OR(БД!KB270="",ISERROR(БД!KB270)),"",БД!KB270)</f>
        <v>0</v>
      </c>
      <c r="CG58" s="146">
        <f>IF(OR(БД!KE270="",ISERROR(БД!KE270)),"",БД!KE270)</f>
        <v>0.88600000000000001</v>
      </c>
      <c r="CH58" s="147">
        <f ca="1">IF(OR(БД!JP270="",ISERROR(БД!JP270)),"",БД!JP270)</f>
        <v>77.220000000004802</v>
      </c>
      <c r="CI58" s="146">
        <f>IF(OR(БД!JS270="",ISERROR(БД!JS270)),"",БД!JS270)</f>
        <v>1501.817</v>
      </c>
      <c r="CJ58" s="147">
        <f ca="1">IF(OR(БД!JJ270="",ISERROR(БД!JJ270)),"",БД!JJ270)</f>
        <v>18.08400000002257</v>
      </c>
      <c r="CK58" s="146">
        <f>IF(OR(БД!JM270="",ISERROR(БД!JM270)),"",БД!JM270)</f>
        <v>1342.2080000000001</v>
      </c>
      <c r="CL58" s="147">
        <f ca="1">IF(OR(БД!D356="",ISERROR(БД!D356)),"",БД!D356)</f>
        <v>0</v>
      </c>
      <c r="CM58" s="146">
        <f>IF(OR(БД!G356="",ISERROR(БД!G356)),"",БД!G356)</f>
        <v>0</v>
      </c>
      <c r="CN58" s="147">
        <f ca="1">IF(OR(БД!J356="",ISERROR(БД!J356)),"",БД!J356)</f>
        <v>0</v>
      </c>
      <c r="CO58" s="146">
        <f>IF(OR(БД!M356="",ISERROR(БД!M356)),"",БД!M356)</f>
        <v>0</v>
      </c>
      <c r="CP58" s="147">
        <f ca="1">IF(OR(БД!D399="",ISERROR(БД!D399)),"",БД!D399)</f>
        <v>0</v>
      </c>
      <c r="CQ58" s="146">
        <f>IF(OR(БД!G399="",ISERROR(БД!G399)),"",БД!G399)</f>
        <v>0</v>
      </c>
      <c r="CR58" s="147">
        <f ca="1">IF(OR(БД!J399="",ISERROR(БД!J399)),"",БД!J399)</f>
        <v>0</v>
      </c>
      <c r="CS58" s="146">
        <f>IF(OR(БД!M399="",ISERROR(БД!M399)),"",БД!M399)</f>
        <v>0</v>
      </c>
      <c r="CT58" s="113">
        <f ca="1">IF(OR(БД!IZ270="",ISERROR(БД!IZ270)),"",БД!IZ270)</f>
        <v>0</v>
      </c>
      <c r="CU58" s="113">
        <f ca="1">IF(OR(БД!JE270="",ISERROR(БД!JE270)),"",БД!JE270)</f>
        <v>0</v>
      </c>
      <c r="CV58" s="113">
        <f ca="1">IF(OR(БД!IP270="",ISERROR(БД!IP270)),"",БД!IP270)</f>
        <v>0</v>
      </c>
      <c r="CW58" s="113">
        <f ca="1">IF(OR(БД!IU270="",ISERROR(БД!IU270)),"",БД!IU270)</f>
        <v>0</v>
      </c>
      <c r="CX58" s="3"/>
      <c r="CY58" s="147">
        <f ca="1">IF(OR(БД!EQ12="",ISERROR(БД!EQ12)),"",БД!EQ12)</f>
        <v>4299.9999999983629</v>
      </c>
      <c r="CZ58" s="147">
        <f ca="1">IF(OR(БД!EW12="",ISERROR(БД!EW12)),"",БД!EW12)</f>
        <v>0</v>
      </c>
      <c r="DA58" s="147">
        <f ca="1">IF(OR(БД!EE12="",ISERROR(БД!EE12)),"",БД!EE12)</f>
        <v>9.9999999999766942</v>
      </c>
      <c r="DB58" s="147">
        <f ca="1">IF(OR(БД!EK12="",ISERROR(БД!EK12)),"",БД!EK12)</f>
        <v>1979.9999999997908</v>
      </c>
      <c r="DC58" s="147">
        <f ca="1">IF(OR(БД!DN12="",ISERROR(БД!DN12)),"",БД!DN12)</f>
        <v>2260.0000000011278</v>
      </c>
      <c r="DD58" s="147">
        <f ca="1">IF(OR(БД!DT12="",ISERROR(БД!DT12)),"",БД!DT12)</f>
        <v>0</v>
      </c>
      <c r="DE58" s="148">
        <f ca="1">IF(OR(БД!DZ12="",ISERROR(БД!DZ12)),"",БД!DZ12)</f>
        <v>2260.0000000011278</v>
      </c>
      <c r="DF58" s="147">
        <f ca="1">IF(OR(БД!CW12="",ISERROR(БД!CW12)),"",БД!CW12)</f>
        <v>2679.5999999996639</v>
      </c>
      <c r="DG58" s="147">
        <f ca="1">IF(OR(БД!DC12="",ISERROR(БД!DC12)),"",БД!DC12)</f>
        <v>0</v>
      </c>
      <c r="DH58" s="148">
        <f ca="1">IF(OR(БД!DI12="",ISERROR(БД!DI12)),"",БД!DI12)</f>
        <v>2679.5999999996639</v>
      </c>
      <c r="DI58" s="147">
        <f ca="1">IF(OR(БД!CK12="",ISERROR(БД!CK12)),"",БД!CK12)</f>
        <v>0</v>
      </c>
      <c r="DJ58" s="147">
        <f ca="1">IF(OR(БД!CQ12="",ISERROR(БД!CQ12)),"",БД!CQ12)</f>
        <v>613.799999999992</v>
      </c>
      <c r="DK58" s="147">
        <f ca="1">IF(OR(БД!BT12="",ISERROR(БД!BT12)),"",БД!BT12)</f>
        <v>0</v>
      </c>
      <c r="DL58" s="147">
        <f ca="1">IF(OR(БД!BZ12="",ISERROR(БД!BZ12)),"",БД!BZ12)</f>
        <v>662.20000000034815</v>
      </c>
      <c r="DM58" s="148">
        <f ca="1">IF(OR(БД!CF12="",ISERROR(БД!CF12)),"",БД!CF12)</f>
        <v>-662.20000000034815</v>
      </c>
      <c r="DN58" s="147">
        <f ca="1">IF(OR(БД!BA12="",ISERROR(БД!BA12)),"",БД!BA12)</f>
        <v>0</v>
      </c>
      <c r="DO58" s="147">
        <f ca="1">IF(OR(БД!BH12="",ISERROR(БД!BH12)),"",БД!BH12)</f>
        <v>1599.4000000001961</v>
      </c>
      <c r="DP58" s="146">
        <f>IF(OR(БД!BL12="",ISERROR(БД!BL12)),"",БД!BL12)</f>
        <v>1887.671</v>
      </c>
      <c r="DQ58" s="148">
        <f ca="1">IF(OR(БД!BO12="",ISERROR(БД!BO12)),"",БД!BO12)</f>
        <v>-1599.4000000001961</v>
      </c>
      <c r="DR58" s="147">
        <f ca="1">IF(OR(БД!AH12="",ISERROR(БД!AH12)),"",БД!AH12)</f>
        <v>0</v>
      </c>
      <c r="DS58" s="147">
        <f ca="1">IF(OR(БД!AO12="",ISERROR(БД!AO12)),"",БД!AO12)</f>
        <v>1599.3999999996959</v>
      </c>
      <c r="DT58" s="148">
        <f ca="1">IF(OR(БД!AV12="",ISERROR(БД!AV12)),"",БД!AV12)</f>
        <v>-1599.3999999996959</v>
      </c>
      <c r="DU58" s="113">
        <f ca="1">IF(OR(БД!O12="",ISERROR(БД!O12)),"",БД!O12)</f>
        <v>0</v>
      </c>
      <c r="DV58" s="113">
        <f ca="1">IF(OR(БД!V12="",ISERROR(БД!V12)),"",БД!V12)</f>
        <v>2162.27</v>
      </c>
      <c r="DW58" s="148">
        <f ca="1">IF(OR(БД!AC12="",ISERROR(БД!AC12)),"",БД!AC12)</f>
        <v>-2162.27</v>
      </c>
      <c r="DX58" s="147">
        <f ca="1">IF(OR(БД!LU55="",ISERROR(БД!LU55)),"",БД!LU55)</f>
        <v>0</v>
      </c>
      <c r="DY58" s="146">
        <f>IF(OR(БД!LX55="",ISERROR(БД!LX55)),"",БД!LX55)</f>
        <v>4.0000000000000001E-3</v>
      </c>
      <c r="DZ58" s="147">
        <f ca="1">IF(OR(БД!MA55="",ISERROR(БД!MA55)),"",БД!MA55)</f>
        <v>389.40000000004602</v>
      </c>
      <c r="EA58" s="146">
        <f>IF(OR(БД!MD55="",ISERROR(БД!MD55)),"",БД!MD55)</f>
        <v>526.15800000000002</v>
      </c>
      <c r="EB58" s="147">
        <f ca="1">IF(OR(БД!IB270="",ISERROR(БД!IB270)),"",БД!IB270)</f>
        <v>0</v>
      </c>
      <c r="EC58" s="147">
        <f ca="1">IF(OR(БД!II270="",ISERROR(БД!II270)),"",БД!II270)</f>
        <v>118.8000000000045</v>
      </c>
      <c r="ED58" s="147">
        <f ca="1">IF(OR(БД!HN270="",ISERROR(БД!HN270)),"",БД!HN270)</f>
        <v>0</v>
      </c>
      <c r="EE58" s="147">
        <f ca="1">IF(OR(БД!HU270="",ISERROR(БД!HU270)),"",БД!HU270)</f>
        <v>118.8000000000045</v>
      </c>
      <c r="EF58" s="145" t="str">
        <f ca="1">IF(OR(БД!LQ55="",ISERROR(БД!LQ55)),"",БД!LQ55)</f>
        <v/>
      </c>
      <c r="EG58" s="3"/>
      <c r="EH58" s="113">
        <f ca="1">IF(OR(БД!X55="",ISERROR(БД!X55)),"",БД!X55)</f>
        <v>0</v>
      </c>
      <c r="EI58" s="113">
        <f ca="1">IF(OR(БД!AE55="",ISERROR(БД!AE55)),"",БД!AE55)</f>
        <v>7716.75</v>
      </c>
      <c r="EJ58" s="113">
        <f ca="1">IF(OR(БД!AL55="",ISERROR(БД!AL55)),"",БД!AL55)</f>
        <v>8058.75</v>
      </c>
      <c r="EK58" s="113">
        <f ca="1">IF(OR(БД!AS55="",ISERROR(БД!AS55)),"",БД!AS55)</f>
        <v>0</v>
      </c>
      <c r="EL58" s="113">
        <f ca="1">IF(OR(БД!LE55="",ISERROR(БД!LE55)),"",БД!LE55)</f>
        <v>0</v>
      </c>
      <c r="EM58" s="113">
        <f ca="1">IF(OR(БД!LK55="",ISERROR(БД!LK55)),"",БД!LK55)</f>
        <v>593.55999999999995</v>
      </c>
      <c r="EN58" s="113">
        <f ca="1">IF(OR(БД!KS55="",ISERROR(БД!KS55)),"",БД!KS55)</f>
        <v>0</v>
      </c>
      <c r="EO58" s="113">
        <f ca="1">IF(OR(БД!KY55="",ISERROR(БД!KY55)),"",БД!KY55)</f>
        <v>486.255</v>
      </c>
      <c r="EP58" s="113">
        <f ca="1">IF(OR(БД!KI55="",ISERROR(БД!KI55)),"",БД!KI55)</f>
        <v>385.05500000000001</v>
      </c>
      <c r="EQ58" s="113">
        <f ca="1">IF(OR(БД!KN55="",ISERROR(БД!KN55)),"",БД!KN55)</f>
        <v>9.24</v>
      </c>
      <c r="ER58" s="113">
        <f ca="1">IF(OR(БД!JY55="",ISERROR(БД!JY55)),"",БД!JY55)</f>
        <v>381.20499999999998</v>
      </c>
      <c r="ES58" s="113">
        <f ca="1">IF(OR(БД!KD55="",ISERROR(БД!KD55)),"",БД!KD55)</f>
        <v>5.83</v>
      </c>
      <c r="ET58" s="3"/>
      <c r="EU58" s="147">
        <f ca="1">IF(OR(БД!JM55="",ISERROR(БД!JM55)),"",БД!JM55)</f>
        <v>7609.9999999996726</v>
      </c>
      <c r="EV58" s="147">
        <f ca="1">IF(OR(БД!JS55="",ISERROR(БД!JS55)),"",БД!JS55)</f>
        <v>0</v>
      </c>
      <c r="EW58" s="147">
        <f ca="1">IF(OR(БД!JA55="",ISERROR(БД!JA55)),"",БД!JA55)</f>
        <v>0</v>
      </c>
      <c r="EX58" s="147">
        <f ca="1">IF(OR(БД!JG55="",ISERROR(БД!JG55)),"",БД!JG55)</f>
        <v>4299.9999999983629</v>
      </c>
      <c r="EY58" s="147">
        <f ca="1">IF(OR(БД!IO55="",ISERROR(БД!IO55)),"",БД!IO55)</f>
        <v>1120.0000000008004</v>
      </c>
      <c r="EZ58" s="147">
        <f ca="1">IF(OR(БД!IU55="",ISERROR(БД!IU55)),"",БД!IU55)</f>
        <v>0</v>
      </c>
      <c r="FA58" s="147">
        <f ca="1">IF(OR(БД!IC55="",ISERROR(БД!IC55)),"",БД!IC55)</f>
        <v>0</v>
      </c>
      <c r="FB58" s="147">
        <f ca="1">IF(OR(БД!II55="",ISERROR(БД!II55)),"",БД!II55)</f>
        <v>2980.9999999990396</v>
      </c>
      <c r="FC58" s="147">
        <f ca="1">IF(OR(БД!HQ55="",ISERROR(БД!HQ55)),"",БД!HQ55)</f>
        <v>0</v>
      </c>
      <c r="FD58" s="147">
        <f ca="1">IF(OR(БД!HW55="",ISERROR(БД!HW55)),"",БД!HW55)</f>
        <v>3280.199999999968</v>
      </c>
      <c r="FE58" s="147">
        <f ca="1">IF(OR(БД!HE55="",ISERROR(БД!HE55)),"",БД!HE55)</f>
        <v>0</v>
      </c>
      <c r="FF58" s="147">
        <f ca="1">IF(OR(БД!HK55="",ISERROR(БД!HK55)),"",БД!HK55)</f>
        <v>2417.8000000003522</v>
      </c>
      <c r="FG58" s="144">
        <f ca="1">IF(OR(БД!GQ55="",ISERROR(БД!GQ55)),"",БД!GQ55)</f>
        <v>0</v>
      </c>
      <c r="FH58" s="149">
        <f>IF(OR(БД!GV55="",ISERROR(БД!GV55)),"",БД!GV55)</f>
        <v>0</v>
      </c>
      <c r="FI58" s="144">
        <f ca="1">IF(OR(БД!GX55="",ISERROR(БД!GX55)),"",БД!GX55)</f>
        <v>2411</v>
      </c>
      <c r="FJ58" s="149">
        <f>IF(OR(БД!HC55="",ISERROR(БД!HC55)),"",БД!HC55)</f>
        <v>2411.200000000008</v>
      </c>
      <c r="FK58" s="147">
        <f ca="1">IF(OR(БД!GE55="",ISERROR(БД!GE55)),"",БД!GE55)</f>
        <v>1678.5999999998239</v>
      </c>
      <c r="FL58" s="147">
        <f ca="1">IF(OR(БД!GK55="",ISERROR(БД!GK55)),"",БД!GK55)</f>
        <v>0</v>
      </c>
      <c r="FM58" s="147">
        <f ca="1">IF(OR(БД!FS55="",ISERROR(БД!FS55)),"",БД!FS55)</f>
        <v>4721.2000000004082</v>
      </c>
      <c r="FN58" s="147">
        <f ca="1">IF(OR(БД!FY55="",ISERROR(БД!FY55)),"",БД!FY55)</f>
        <v>0</v>
      </c>
      <c r="FO58" s="147">
        <f ca="1">IF(OR(БД!CE399="",ISERROR(БД!CE399)),"",БД!CE399)</f>
        <v>281.60000000003151</v>
      </c>
      <c r="FP58" s="146">
        <f>IF(OR(БД!CH399="",ISERROR(БД!CH399)),"",БД!CH399)</f>
        <v>137.78800000000001</v>
      </c>
      <c r="FQ58" s="147">
        <f ca="1">IF(OR(БД!CK399="",ISERROR(БД!CK399)),"",БД!CK399)</f>
        <v>0</v>
      </c>
      <c r="FR58" s="146">
        <f>IF(OR(БД!CN399="",ISERROR(БД!CN399)),"",БД!CN399)</f>
        <v>0.95399999999999996</v>
      </c>
      <c r="FS58" s="3"/>
      <c r="FT58" s="143">
        <f ca="1">IF(OR(БД!CF184="",ISERROR(БД!CF184)),"",БД!CF184)</f>
        <v>5629.9999999964712</v>
      </c>
      <c r="FU58" s="142">
        <f>IF(OR(БД!CI184="",ISERROR(БД!CI184)),"",БД!CI184)</f>
        <v>2833.1889999999999</v>
      </c>
      <c r="FV58" s="143">
        <f ca="1">IF(OR(БД!CL184="",ISERROR(БД!CL184)),"",БД!CL184)</f>
        <v>0</v>
      </c>
      <c r="FW58" s="142">
        <f>IF(OR(БД!CO184="",ISERROR(БД!CO184)),"",БД!CO184)</f>
        <v>2.2349999999999999</v>
      </c>
      <c r="FX58" s="163">
        <f ca="1">IF(OR(БД!CR184="",ISERROR(БД!CR184)),"",БД!CR184)</f>
        <v>-5629.9999999964712</v>
      </c>
      <c r="FY58" s="3"/>
    </row>
    <row r="59" spans="1:181" ht="15" customHeight="1" x14ac:dyDescent="0.25">
      <c r="A59" s="164">
        <v>3</v>
      </c>
      <c r="B59" s="113">
        <f ca="1">IF(OR(БД!EL56="",ISERROR(БД!EL56)),"",БД!EL56)</f>
        <v>0</v>
      </c>
      <c r="C59" s="113">
        <f ca="1">IF(OR(БД!ES56="",ISERROR(БД!ES56)),"",БД!ES56)</f>
        <v>2097.25</v>
      </c>
      <c r="D59" s="148">
        <f ca="1">IF(OR(БД!EZ56="",ISERROR(БД!EZ56)),"",БД!EZ56)</f>
        <v>-2097.25</v>
      </c>
      <c r="E59" s="113">
        <f ca="1">IF(OR(БД!FE56="",ISERROR(БД!FE56)),"",БД!FE56)</f>
        <v>0</v>
      </c>
      <c r="F59" s="152">
        <f ca="1">IF(OR(БД!FL56="",ISERROR(БД!FL56)),"",БД!FL56)</f>
        <v>7189.25</v>
      </c>
      <c r="H59" s="113">
        <f ca="1">IF(OR(БД!NT13="",ISERROR(БД!NT13)),"",БД!NT13)</f>
        <v>2041.5</v>
      </c>
      <c r="I59" s="149">
        <f>IF(OR(БД!NY13="",ISERROR(БД!NY13)),"",БД!NY13)</f>
        <v>2041.5000000002692</v>
      </c>
      <c r="J59" s="113">
        <f ca="1">IF(OR(БД!OA13="",ISERROR(БД!OA13)),"",БД!OA13)</f>
        <v>0</v>
      </c>
      <c r="K59" s="149">
        <f>IF(OR(БД!OF13="",ISERROR(БД!OF13)),"",БД!OF13)</f>
        <v>0</v>
      </c>
      <c r="L59" s="148">
        <f ca="1">IF(OR(БД!OH13="",ISERROR(БД!OH13)),"",БД!OH13)</f>
        <v>2041.5</v>
      </c>
      <c r="M59" s="113">
        <f ca="1">IF(OR(БД!OM13="",ISERROR(БД!OM13)),"",БД!OM13)</f>
        <v>6838.5</v>
      </c>
      <c r="N59" s="149">
        <f>IF(OR(БД!OQ13="",ISERROR(БД!OQ13)),"",БД!OQ13)</f>
        <v>6838.4999999989304</v>
      </c>
      <c r="O59" s="113">
        <f ca="1">IF(OR(БД!OT13="",ISERROR(БД!OT13)),"",БД!OT13)</f>
        <v>0</v>
      </c>
      <c r="P59" s="149">
        <f>IF(OR(БД!OX13="",ISERROR(БД!OX13)),"",БД!OX13)</f>
        <v>0</v>
      </c>
      <c r="Q59" s="148">
        <f ca="1">IF(OR(БД!PA13="",ISERROR(БД!PA13)),"",БД!PA13)</f>
        <v>6838.5</v>
      </c>
      <c r="R59" s="147">
        <f ca="1">IF(OR(БД!PW13="",ISERROR(БД!PW13)),"",БД!PW13)</f>
        <v>0</v>
      </c>
      <c r="S59" s="147">
        <f ca="1">IF(OR(БД!QC13="",ISERROR(БД!QC13)),"",БД!QC13)</f>
        <v>899.99999999918145</v>
      </c>
      <c r="T59" s="147">
        <f ca="1">IF(OR(БД!PF13="",ISERROR(БД!PF13)),"",БД!PF13)</f>
        <v>0</v>
      </c>
      <c r="U59" s="147">
        <f ca="1">IF(OR(БД!PL13="",ISERROR(БД!PL13)),"",БД!PL13)</f>
        <v>2000.0000000004547</v>
      </c>
      <c r="V59" s="148">
        <f ca="1">IF(OR(БД!PR13="",ISERROR(БД!PR13)),"",БД!PR13)</f>
        <v>-2000.0000000004547</v>
      </c>
      <c r="W59" s="147">
        <f ca="1">IF(OR(БД!NH13="",ISERROR(БД!NH13)),"",БД!NH13)</f>
        <v>0</v>
      </c>
      <c r="X59" s="147">
        <f ca="1">IF(OR(БД!NN13="",ISERROR(БД!NN13)),"",БД!NN13)</f>
        <v>4609.9999999978536</v>
      </c>
      <c r="Y59" s="147">
        <f ca="1">IF(OR(БД!MQ13="",ISERROR(БД!MQ13)),"",БД!MQ13)</f>
        <v>0</v>
      </c>
      <c r="Z59" s="147">
        <f ca="1">IF(OR(БД!MW13="",ISERROR(БД!MW13)),"",БД!MW13)</f>
        <v>840.40000000013606</v>
      </c>
      <c r="AA59" s="146">
        <f>IF(OR(БД!MZ13="",ISERROR(БД!MZ13)),"",БД!MZ13)</f>
        <v>2500.8040000000001</v>
      </c>
      <c r="AB59" s="148">
        <f ca="1">IF(OR(БД!NC13="",ISERROR(БД!NC13)),"",БД!NC13)</f>
        <v>-840.40000000013606</v>
      </c>
      <c r="AC59" s="147">
        <f ca="1">IF(OR(БД!LZ13="",ISERROR(БД!LZ13)),"",БД!LZ13)</f>
        <v>0</v>
      </c>
      <c r="AD59" s="147">
        <f ca="1">IF(OR(БД!MF13="",ISERROR(БД!MF13)),"",БД!MF13)</f>
        <v>66.000000000002501</v>
      </c>
      <c r="AE59" s="148">
        <f ca="1">IF(OR(БД!ML13="",ISERROR(БД!ML13)),"",БД!ML13)</f>
        <v>-66.000000000002501</v>
      </c>
      <c r="AF59" s="113">
        <f ca="1">IF(OR(БД!LL13="",ISERROR(БД!LL13)),"",БД!LL13)</f>
        <v>0</v>
      </c>
      <c r="AG59" s="149" t="str">
        <f>IF(OR(БД!LP13="",ISERROR(БД!LP13)),"",БД!LP13)</f>
        <v/>
      </c>
      <c r="AH59" s="113">
        <f ca="1">IF(OR(БД!LS13="",ISERROR(БД!LS13)),"",БД!LS13)</f>
        <v>0</v>
      </c>
      <c r="AI59" s="149" t="str">
        <f>IF(OR(БД!LW13="",ISERROR(БД!LW13)),"",БД!LW13)</f>
        <v/>
      </c>
      <c r="AJ59" s="147">
        <f ca="1">IF(OR(БД!KN13="",ISERROR(БД!KN13)),"",БД!KN13)</f>
        <v>0</v>
      </c>
      <c r="AK59" s="146">
        <f>IF(OR(БД!KQ13="",ISERROR(БД!KQ13)),"",БД!KQ13)</f>
        <v>0</v>
      </c>
      <c r="AL59" s="147">
        <f ca="1">IF(OR(БД!KT13="",ISERROR(БД!KT13)),"",БД!KT13)</f>
        <v>287.75999999994838</v>
      </c>
      <c r="AM59" s="146">
        <f>IF(OR(БД!KW13="",ISERROR(БД!KW13)),"",БД!KW13)</f>
        <v>393.65699999999998</v>
      </c>
      <c r="AN59" s="147">
        <f ca="1">IF(OR(БД!KZ13="",ISERROR(БД!KZ13)),"",БД!KZ13)</f>
        <v>0</v>
      </c>
      <c r="AO59" s="146">
        <f>IF(OR(БД!LC13="",ISERROR(БД!LC13)),"",БД!LC13)</f>
        <v>0</v>
      </c>
      <c r="AP59" s="147">
        <f ca="1">IF(OR(БД!LF13="",ISERROR(БД!LF13)),"",БД!LF13)</f>
        <v>228.3600000000024</v>
      </c>
      <c r="AQ59" s="146">
        <f>IF(OR(БД!LI13="",ISERROR(БД!LI13)),"",БД!LI13)</f>
        <v>727.98</v>
      </c>
      <c r="AR59" s="147">
        <f ca="1">IF(OR(БД!JW13="",ISERROR(БД!JW13)),"",БД!JW13)</f>
        <v>259.59999999986394</v>
      </c>
      <c r="AS59" s="147">
        <f ca="1">IF(OR(БД!KC13="",ISERROR(БД!KC13)),"",БД!KC13)</f>
        <v>233.19999999998799</v>
      </c>
      <c r="AT59" s="148">
        <f ca="1">IF(OR(БД!KI13="",ISERROR(БД!KI13)),"",БД!KI13)</f>
        <v>26.399999999875945</v>
      </c>
      <c r="AU59" s="145" t="str">
        <f ca="1">IF(OR(БД!AM185="",ISERROR(БД!AM185)),"",БД!AM185)</f>
        <v/>
      </c>
      <c r="AW59" s="147">
        <f ca="1">IF(OR(БД!JK13="",ISERROR(БД!JK13)),"",БД!JK13)</f>
        <v>0</v>
      </c>
      <c r="AX59" s="147">
        <f ca="1">IF(OR(БД!JQ13="",ISERROR(БД!JQ13)),"",БД!JQ13)</f>
        <v>0</v>
      </c>
      <c r="AY59" s="147">
        <f ca="1">IF(OR(БД!IY13="",ISERROR(БД!IY13)),"",БД!IY13)</f>
        <v>0</v>
      </c>
      <c r="AZ59" s="147">
        <f ca="1">IF(OR(БД!JE13="",ISERROR(БД!JE13)),"",БД!JE13)</f>
        <v>4.3999999999995154</v>
      </c>
      <c r="BA59" s="147">
        <f ca="1">IF(OR(БД!IM13="",ISERROR(БД!IM13)),"",БД!IM13)</f>
        <v>1670.0000000003001</v>
      </c>
      <c r="BB59" s="147">
        <f ca="1">IF(OR(БД!IS13="",ISERROR(БД!IS13)),"",БД!IS13)</f>
        <v>-2720.0000000000555</v>
      </c>
      <c r="BC59" s="147">
        <f ca="1">IF(OR(БД!IA13="",ISERROR(БД!IA13)),"",БД!IA13)</f>
        <v>0</v>
      </c>
      <c r="BD59" s="146">
        <f>IF(OR(БД!ID13="",ISERROR(БД!ID13)),"",БД!ID13)</f>
        <v>3.2000000000000001E-2</v>
      </c>
      <c r="BE59" s="147">
        <f ca="1">IF(OR(БД!IG13="",ISERROR(БД!IG13)),"",БД!IG13)</f>
        <v>294.80000000003201</v>
      </c>
      <c r="BF59" s="146">
        <f>IF(OR(БД!IJ13="",ISERROR(БД!IJ13)),"",БД!IJ13)</f>
        <v>381.411</v>
      </c>
      <c r="BG59" s="113">
        <f ca="1">IF(OR(БД!GT13="",ISERROR(БД!GT13)),"",БД!GT13)</f>
        <v>0</v>
      </c>
      <c r="BH59" s="113">
        <f ca="1">IF(OR(БД!HA13="",ISERROR(БД!HA13)),"",БД!HA13)</f>
        <v>2278.4299999999998</v>
      </c>
      <c r="BI59" s="148">
        <f ca="1">IF(OR(БД!HH13="",ISERROR(БД!HH13)),"",БД!HH13)</f>
        <v>-2278.4299999999998</v>
      </c>
      <c r="BJ59" s="113">
        <f ca="1">IF(OR(БД!GA13="",ISERROR(БД!GA13)),"",БД!GA13)</f>
        <v>6.875</v>
      </c>
      <c r="BK59" s="113">
        <f ca="1">IF(OR(БД!GH13="",ISERROR(БД!GH13)),"",БД!GH13)</f>
        <v>4635.75</v>
      </c>
      <c r="BL59" s="148">
        <f ca="1">IF(OR(БД!GO13="",ISERROR(БД!GO13)),"",БД!GO13)</f>
        <v>-4628.875</v>
      </c>
      <c r="BM59" s="147">
        <f ca="1">IF(OR(БД!FO13="",ISERROR(БД!FO13)),"",БД!FO13)</f>
        <v>462.00000000008004</v>
      </c>
      <c r="BN59" s="147">
        <f ca="1">IF(OR(БД!FU13="",ISERROR(БД!FU13)),"",БД!FU13)</f>
        <v>2.2000000000026887</v>
      </c>
      <c r="BO59" s="147">
        <f ca="1">IF(OR(БД!FC13="",ISERROR(БД!FC13)),"",БД!FC13)</f>
        <v>4549.9999999992724</v>
      </c>
      <c r="BP59" s="147">
        <f ca="1">IF(OR(БД!FI13="",ISERROR(БД!FI13)),"",БД!FI13)</f>
        <v>0</v>
      </c>
      <c r="BQ59" s="113">
        <f ca="1">IF(OR(БД!HM13="",ISERROR(БД!HM13)),"",БД!HM13)</f>
        <v>352.27499999999998</v>
      </c>
      <c r="BR59" s="113">
        <f ca="1">IF(OR(БД!HT13="",ISERROR(БД!HT13)),"",БД!HT13)</f>
        <v>36.354999999999997</v>
      </c>
      <c r="BS59" s="113">
        <f ca="1">IF(OR(БД!CN228="",ISERROR(БД!CN228)),"",БД!CN228)</f>
        <v>0</v>
      </c>
      <c r="BT59" s="113">
        <f ca="1">IF(OR(БД!CU228="",ISERROR(БД!CU228)),"",БД!CU228)</f>
        <v>423.05007999999998</v>
      </c>
      <c r="BU59" s="113">
        <f ca="1">IF(OR(БД!BU228="",ISERROR(БД!BU228)),"",БД!BU228)</f>
        <v>0</v>
      </c>
      <c r="BV59" s="113">
        <f ca="1">IF(OR(БД!CB228="",ISERROR(БД!CB228)),"",БД!CB228)</f>
        <v>3.2307000000000001</v>
      </c>
      <c r="BW59" s="148">
        <f ca="1">IF(OR(БД!CI228="",ISERROR(БД!CI228)),"",БД!CI228)</f>
        <v>3.2307000000000001</v>
      </c>
      <c r="BX59" s="113">
        <f ca="1">IF(OR(БД!BG228="",ISERROR(БД!BG228)),"",БД!BG228)</f>
        <v>0</v>
      </c>
      <c r="BY59" s="113">
        <f ca="1">IF(OR(БД!BN228="",ISERROR(БД!BN228)),"",БД!BN228)</f>
        <v>50.107199999999999</v>
      </c>
      <c r="BZ59" s="147">
        <f ca="1">IF(OR(БД!T228="",ISERROR(БД!T228)),"",БД!T228)</f>
        <v>270.59999999997899</v>
      </c>
      <c r="CA59" s="146">
        <f>IF(OR(БД!W228="",ISERROR(БД!W228)),"",БД!W228)</f>
        <v>223.84399999999999</v>
      </c>
      <c r="CB59" s="147">
        <f ca="1">IF(OR(БД!Z228="",ISERROR(БД!Z228)),"",БД!Z228)</f>
        <v>0</v>
      </c>
      <c r="CC59" s="146">
        <f>IF(OR(БД!AC228="",ISERROR(БД!AC228)),"",БД!AC228)</f>
        <v>1.7889999999999999</v>
      </c>
      <c r="CD59" s="147">
        <f ca="1">IF(OR(БД!JV271="",ISERROR(БД!JV271)),"",БД!JV271)</f>
        <v>525.8000000000095</v>
      </c>
      <c r="CE59" s="146">
        <f>IF(OR(БД!JY271="",ISERROR(БД!JY271)),"",БД!JY271)</f>
        <v>126.617</v>
      </c>
      <c r="CF59" s="147">
        <f ca="1">IF(OR(БД!KB271="",ISERROR(БД!KB271)),"",БД!KB271)</f>
        <v>0</v>
      </c>
      <c r="CG59" s="146">
        <f>IF(OR(БД!KE271="",ISERROR(БД!KE271)),"",БД!KE271)</f>
        <v>0.88600000000000001</v>
      </c>
      <c r="CH59" s="147">
        <f ca="1">IF(OR(БД!JP271="",ISERROR(БД!JP271)),"",БД!JP271)</f>
        <v>70.752000000007683</v>
      </c>
      <c r="CI59" s="146">
        <f>IF(OR(БД!JS271="",ISERROR(БД!JS271)),"",БД!JS271)</f>
        <v>1502.3530000000001</v>
      </c>
      <c r="CJ59" s="147">
        <f ca="1">IF(OR(БД!JJ271="",ISERROR(БД!JJ271)),"",БД!JJ271)</f>
        <v>1.7159999999894353</v>
      </c>
      <c r="CK59" s="146">
        <f>IF(OR(БД!JM271="",ISERROR(БД!JM271)),"",БД!JM271)</f>
        <v>1342.221</v>
      </c>
      <c r="CL59" s="147">
        <f ca="1">IF(OR(БД!D357="",ISERROR(БД!D357)),"",БД!D357)</f>
        <v>0</v>
      </c>
      <c r="CM59" s="146">
        <f>IF(OR(БД!G357="",ISERROR(БД!G357)),"",БД!G357)</f>
        <v>0</v>
      </c>
      <c r="CN59" s="147">
        <f ca="1">IF(OR(БД!J357="",ISERROR(БД!J357)),"",БД!J357)</f>
        <v>0</v>
      </c>
      <c r="CO59" s="146">
        <f>IF(OR(БД!M357="",ISERROR(БД!M357)),"",БД!M357)</f>
        <v>0</v>
      </c>
      <c r="CP59" s="147">
        <f ca="1">IF(OR(БД!D400="",ISERROR(БД!D400)),"",БД!D400)</f>
        <v>0</v>
      </c>
      <c r="CQ59" s="146">
        <f>IF(OR(БД!G400="",ISERROR(БД!G400)),"",БД!G400)</f>
        <v>0</v>
      </c>
      <c r="CR59" s="147">
        <f ca="1">IF(OR(БД!J400="",ISERROR(БД!J400)),"",БД!J400)</f>
        <v>0</v>
      </c>
      <c r="CS59" s="146">
        <f>IF(OR(БД!M400="",ISERROR(БД!M400)),"",БД!M400)</f>
        <v>0</v>
      </c>
      <c r="CT59" s="113">
        <f ca="1">IF(OR(БД!IZ271="",ISERROR(БД!IZ271)),"",БД!IZ271)</f>
        <v>0</v>
      </c>
      <c r="CU59" s="113">
        <f ca="1">IF(OR(БД!JE271="",ISERROR(БД!JE271)),"",БД!JE271)</f>
        <v>0</v>
      </c>
      <c r="CV59" s="113">
        <f ca="1">IF(OR(БД!IP271="",ISERROR(БД!IP271)),"",БД!IP271)</f>
        <v>0</v>
      </c>
      <c r="CW59" s="113">
        <f ca="1">IF(OR(БД!IU271="",ISERROR(БД!IU271)),"",БД!IU271)</f>
        <v>0</v>
      </c>
      <c r="CX59" s="3"/>
      <c r="CY59" s="147">
        <f ca="1">IF(OR(БД!EQ13="",ISERROR(БД!EQ13)),"",БД!EQ13)</f>
        <v>4350.000000001728</v>
      </c>
      <c r="CZ59" s="147">
        <f ca="1">IF(OR(БД!EW13="",ISERROR(БД!EW13)),"",БД!EW13)</f>
        <v>0</v>
      </c>
      <c r="DA59" s="147">
        <f ca="1">IF(OR(БД!EE13="",ISERROR(БД!EE13)),"",БД!EE13)</f>
        <v>9.9999999999766942</v>
      </c>
      <c r="DB59" s="147">
        <f ca="1">IF(OR(БД!EK13="",ISERROR(БД!EK13)),"",БД!EK13)</f>
        <v>1699.9999999995907</v>
      </c>
      <c r="DC59" s="147">
        <f ca="1">IF(OR(БД!DN13="",ISERROR(БД!DN13)),"",БД!DN13)</f>
        <v>1959.9999999991269</v>
      </c>
      <c r="DD59" s="147">
        <f ca="1">IF(OR(БД!DT13="",ISERROR(БД!DT13)),"",БД!DT13)</f>
        <v>0</v>
      </c>
      <c r="DE59" s="148">
        <f ca="1">IF(OR(БД!DZ13="",ISERROR(БД!DZ13)),"",БД!DZ13)</f>
        <v>1959.9999999991269</v>
      </c>
      <c r="DF59" s="147">
        <f ca="1">IF(OR(БД!CW13="",ISERROR(БД!CW13)),"",БД!CW13)</f>
        <v>2772.0000000004802</v>
      </c>
      <c r="DG59" s="147">
        <f ca="1">IF(OR(БД!DC13="",ISERROR(БД!DC13)),"",БД!DC13)</f>
        <v>0</v>
      </c>
      <c r="DH59" s="148">
        <f ca="1">IF(OR(БД!DI13="",ISERROR(БД!DI13)),"",БД!DI13)</f>
        <v>2772.0000000004802</v>
      </c>
      <c r="DI59" s="147">
        <f ca="1">IF(OR(БД!CK13="",ISERROR(БД!CK13)),"",БД!CK13)</f>
        <v>0</v>
      </c>
      <c r="DJ59" s="147">
        <f ca="1">IF(OR(БД!CQ13="",ISERROR(БД!CQ13)),"",БД!CQ13)</f>
        <v>589.60000000006403</v>
      </c>
      <c r="DK59" s="147">
        <f ca="1">IF(OR(БД!BT13="",ISERROR(БД!BT13)),"",БД!BT13)</f>
        <v>0</v>
      </c>
      <c r="DL59" s="147">
        <f ca="1">IF(OR(БД!BZ13="",ISERROR(БД!BZ13)),"",БД!BZ13)</f>
        <v>635.79999999997199</v>
      </c>
      <c r="DM59" s="148">
        <f ca="1">IF(OR(БД!CF13="",ISERROR(БД!CF13)),"",БД!CF13)</f>
        <v>-635.79999999997199</v>
      </c>
      <c r="DN59" s="147">
        <f ca="1">IF(OR(БД!BA13="",ISERROR(БД!BA13)),"",БД!BA13)</f>
        <v>0</v>
      </c>
      <c r="DO59" s="147">
        <f ca="1">IF(OR(БД!BH13="",ISERROR(БД!BH13)),"",БД!BH13)</f>
        <v>1663.1999999996879</v>
      </c>
      <c r="DP59" s="146">
        <f>IF(OR(БД!BL13="",ISERROR(БД!BL13)),"",БД!BL13)</f>
        <v>1888.4269999999999</v>
      </c>
      <c r="DQ59" s="148">
        <f ca="1">IF(OR(БД!BO13="",ISERROR(БД!BO13)),"",БД!BO13)</f>
        <v>-1663.1999999996879</v>
      </c>
      <c r="DR59" s="147">
        <f ca="1">IF(OR(БД!AH13="",ISERROR(БД!AH13)),"",БД!AH13)</f>
        <v>0</v>
      </c>
      <c r="DS59" s="147">
        <f ca="1">IF(OR(БД!AO13="",ISERROR(БД!AO13)),"",БД!AO13)</f>
        <v>1667.5999999995838</v>
      </c>
      <c r="DT59" s="148">
        <f ca="1">IF(OR(БД!AV13="",ISERROR(БД!AV13)),"",БД!AV13)</f>
        <v>-1667.5999999995838</v>
      </c>
      <c r="DU59" s="113">
        <f ca="1">IF(OR(БД!O13="",ISERROR(БД!O13)),"",БД!O13)</f>
        <v>0</v>
      </c>
      <c r="DV59" s="113">
        <f ca="1">IF(OR(БД!V13="",ISERROR(БД!V13)),"",БД!V13)</f>
        <v>2174.645</v>
      </c>
      <c r="DW59" s="148">
        <f ca="1">IF(OR(БД!AC13="",ISERROR(БД!AC13)),"",БД!AC13)</f>
        <v>-2174.645</v>
      </c>
      <c r="DX59" s="147">
        <f ca="1">IF(OR(БД!LU56="",ISERROR(БД!LU56)),"",БД!LU56)</f>
        <v>0</v>
      </c>
      <c r="DY59" s="146">
        <f>IF(OR(БД!LX56="",ISERROR(БД!LX56)),"",БД!LX56)</f>
        <v>4.0000000000000001E-3</v>
      </c>
      <c r="DZ59" s="147">
        <f ca="1">IF(OR(БД!MA56="",ISERROR(БД!MA56)),"",БД!MA56)</f>
        <v>400.40000000003602</v>
      </c>
      <c r="EA59" s="146">
        <f>IF(OR(БД!MD56="",ISERROR(БД!MD56)),"",БД!MD56)</f>
        <v>526.34</v>
      </c>
      <c r="EB59" s="147">
        <f ca="1">IF(OR(БД!IB271="",ISERROR(БД!IB271)),"",БД!IB271)</f>
        <v>0</v>
      </c>
      <c r="EC59" s="147">
        <f ca="1">IF(OR(БД!II271="",ISERROR(БД!II271)),"",БД!II271)</f>
        <v>103.3999999999935</v>
      </c>
      <c r="ED59" s="147">
        <f ca="1">IF(OR(БД!HN271="",ISERROR(БД!HN271)),"",БД!HN271)</f>
        <v>0</v>
      </c>
      <c r="EE59" s="147">
        <f ca="1">IF(OR(БД!HU271="",ISERROR(БД!HU271)),"",БД!HU271)</f>
        <v>134.20000000001551</v>
      </c>
      <c r="EF59" s="145" t="str">
        <f ca="1">IF(OR(БД!LQ56="",ISERROR(БД!LQ56)),"",БД!LQ56)</f>
        <v/>
      </c>
      <c r="EG59" s="3"/>
      <c r="EH59" s="113">
        <f ca="1">IF(OR(БД!X56="",ISERROR(БД!X56)),"",БД!X56)</f>
        <v>0</v>
      </c>
      <c r="EI59" s="113">
        <f ca="1">IF(OR(БД!AE56="",ISERROR(БД!AE56)),"",БД!AE56)</f>
        <v>7741</v>
      </c>
      <c r="EJ59" s="113">
        <f ca="1">IF(OR(БД!AL56="",ISERROR(БД!AL56)),"",БД!AL56)</f>
        <v>8124.25</v>
      </c>
      <c r="EK59" s="113">
        <f ca="1">IF(OR(БД!AS56="",ISERROR(БД!AS56)),"",БД!AS56)</f>
        <v>0</v>
      </c>
      <c r="EL59" s="113">
        <f ca="1">IF(OR(БД!LE56="",ISERROR(БД!LE56)),"",БД!LE56)</f>
        <v>0</v>
      </c>
      <c r="EM59" s="113">
        <f ca="1">IF(OR(БД!LK56="",ISERROR(БД!LK56)),"",БД!LK56)</f>
        <v>583.16499999999996</v>
      </c>
      <c r="EN59" s="113">
        <f ca="1">IF(OR(БД!KS56="",ISERROR(БД!KS56)),"",БД!KS56)</f>
        <v>0</v>
      </c>
      <c r="EO59" s="113">
        <f ca="1">IF(OR(БД!KY56="",ISERROR(БД!KY56)),"",БД!KY56)</f>
        <v>469.7</v>
      </c>
      <c r="EP59" s="113">
        <f ca="1">IF(OR(БД!KI56="",ISERROR(БД!KI56)),"",БД!KI56)</f>
        <v>283.30500000000001</v>
      </c>
      <c r="EQ59" s="113">
        <f ca="1">IF(OR(БД!KN56="",ISERROR(БД!KN56)),"",БД!KN56)</f>
        <v>139.86500000000001</v>
      </c>
      <c r="ER59" s="113">
        <f ca="1">IF(OR(БД!JY56="",ISERROR(БД!JY56)),"",БД!JY56)</f>
        <v>547.63499999999999</v>
      </c>
      <c r="ES59" s="113">
        <f ca="1">IF(OR(БД!KD56="",ISERROR(БД!KD56)),"",БД!KD56)</f>
        <v>0</v>
      </c>
      <c r="ET59" s="3"/>
      <c r="EU59" s="147">
        <f ca="1">IF(OR(БД!JM56="",ISERROR(БД!JM56)),"",БД!JM56)</f>
        <v>7650.0000000010004</v>
      </c>
      <c r="EV59" s="147">
        <f ca="1">IF(OR(БД!JS56="",ISERROR(БД!JS56)),"",БД!JS56)</f>
        <v>0</v>
      </c>
      <c r="EW59" s="147">
        <f ca="1">IF(OR(БД!JA56="",ISERROR(БД!JA56)),"",БД!JA56)</f>
        <v>0</v>
      </c>
      <c r="EX59" s="147">
        <f ca="1">IF(OR(БД!JG56="",ISERROR(БД!JG56)),"",БД!JG56)</f>
        <v>4360.0000000014916</v>
      </c>
      <c r="EY59" s="147">
        <f ca="1">IF(OR(БД!IO56="",ISERROR(БД!IO56)),"",БД!IO56)</f>
        <v>869.99999999989086</v>
      </c>
      <c r="EZ59" s="147">
        <f ca="1">IF(OR(БД!IU56="",ISERROR(БД!IU56)),"",БД!IU56)</f>
        <v>40.000000000000036</v>
      </c>
      <c r="FA59" s="147">
        <f ca="1">IF(OR(БД!IC56="",ISERROR(БД!IC56)),"",БД!IC56)</f>
        <v>0</v>
      </c>
      <c r="FB59" s="147">
        <f ca="1">IF(OR(БД!II56="",ISERROR(БД!II56)),"",БД!II56)</f>
        <v>3036.0000000002401</v>
      </c>
      <c r="FC59" s="147">
        <f ca="1">IF(OR(БД!HQ56="",ISERROR(БД!HQ56)),"",БД!HQ56)</f>
        <v>0</v>
      </c>
      <c r="FD59" s="147">
        <f ca="1">IF(OR(БД!HW56="",ISERROR(БД!HW56)),"",БД!HW56)</f>
        <v>3337.3999999996158</v>
      </c>
      <c r="FE59" s="147">
        <f ca="1">IF(OR(БД!HE56="",ISERROR(БД!HE56)),"",БД!HE56)</f>
        <v>0</v>
      </c>
      <c r="FF59" s="147">
        <f ca="1">IF(OR(БД!HK56="",ISERROR(БД!HK56)),"",БД!HK56)</f>
        <v>2547.5999999997839</v>
      </c>
      <c r="FG59" s="144">
        <f ca="1">IF(OR(БД!GQ56="",ISERROR(БД!GQ56)),"",БД!GQ56)</f>
        <v>0</v>
      </c>
      <c r="FH59" s="149">
        <f>IF(OR(БД!GV56="",ISERROR(БД!GV56)),"",БД!GV56)</f>
        <v>0</v>
      </c>
      <c r="FI59" s="144">
        <f ca="1">IF(OR(БД!GX56="",ISERROR(БД!GX56)),"",БД!GX56)</f>
        <v>2538</v>
      </c>
      <c r="FJ59" s="149">
        <f>IF(OR(БД!HC56="",ISERROR(БД!HC56)),"",БД!HC56)</f>
        <v>2547.5999999997839</v>
      </c>
      <c r="FK59" s="147">
        <f ca="1">IF(OR(БД!GE56="",ISERROR(БД!GE56)),"",БД!GE56)</f>
        <v>2290.2000000003682</v>
      </c>
      <c r="FL59" s="147">
        <f ca="1">IF(OR(БД!GK56="",ISERROR(БД!GK56)),"",БД!GK56)</f>
        <v>0</v>
      </c>
      <c r="FM59" s="147">
        <f ca="1">IF(OR(БД!FS56="",ISERROR(БД!FS56)),"",БД!FS56)</f>
        <v>4784.9999999993997</v>
      </c>
      <c r="FN59" s="147">
        <f ca="1">IF(OR(БД!FY56="",ISERROR(БД!FY56)),"",БД!FY56)</f>
        <v>0</v>
      </c>
      <c r="FO59" s="147">
        <f ca="1">IF(OR(БД!CE400="",ISERROR(БД!CE400)),"",БД!CE400)</f>
        <v>294.79999999996949</v>
      </c>
      <c r="FP59" s="146">
        <f>IF(OR(БД!CH400="",ISERROR(БД!CH400)),"",БД!CH400)</f>
        <v>137.922</v>
      </c>
      <c r="FQ59" s="147">
        <f ca="1">IF(OR(БД!CK400="",ISERROR(БД!CK400)),"",БД!CK400)</f>
        <v>0</v>
      </c>
      <c r="FR59" s="146">
        <f>IF(OR(БД!CN400="",ISERROR(БД!CN400)),"",БД!CN400)</f>
        <v>0.95399999999999996</v>
      </c>
      <c r="FS59" s="3"/>
      <c r="FT59" s="143">
        <f ca="1">IF(OR(БД!CF185="",ISERROR(БД!CF185)),"",БД!CF185)</f>
        <v>4630.0000000019281</v>
      </c>
      <c r="FU59" s="142">
        <f>IF(OR(БД!CI185="",ISERROR(БД!CI185)),"",БД!CI185)</f>
        <v>2833.652</v>
      </c>
      <c r="FV59" s="143">
        <f ca="1">IF(OR(БД!CL185="",ISERROR(БД!CL185)),"",БД!CL185)</f>
        <v>10.00000000000334</v>
      </c>
      <c r="FW59" s="142">
        <f>IF(OR(БД!CO185="",ISERROR(БД!CO185)),"",БД!CO185)</f>
        <v>2.2360000000000002</v>
      </c>
      <c r="FX59" s="163">
        <f ca="1">IF(OR(БД!CR185="",ISERROR(БД!CR185)),"",БД!CR185)</f>
        <v>-4620.0000000019245</v>
      </c>
      <c r="FY59" s="3"/>
    </row>
    <row r="60" spans="1:181" ht="15" customHeight="1" x14ac:dyDescent="0.25">
      <c r="A60" s="164">
        <v>4</v>
      </c>
      <c r="B60" s="113">
        <f ca="1">IF(OR(БД!EL57="",ISERROR(БД!EL57)),"",БД!EL57)</f>
        <v>0</v>
      </c>
      <c r="C60" s="113">
        <f ca="1">IF(OR(БД!ES57="",ISERROR(БД!ES57)),"",БД!ES57)</f>
        <v>2725</v>
      </c>
      <c r="D60" s="148">
        <f ca="1">IF(OR(БД!EZ57="",ISERROR(БД!EZ57)),"",БД!EZ57)</f>
        <v>-2725</v>
      </c>
      <c r="E60" s="113">
        <f ca="1">IF(OR(БД!FE57="",ISERROR(БД!FE57)),"",БД!FE57)</f>
        <v>0</v>
      </c>
      <c r="F60" s="113">
        <f ca="1">IF(OR(БД!FL57="",ISERROR(БД!FL57)),"",БД!FL57)</f>
        <v>7780.25</v>
      </c>
      <c r="H60" s="113">
        <f ca="1">IF(OR(БД!NT14="",ISERROR(БД!NT14)),"",БД!NT14)</f>
        <v>2645.75</v>
      </c>
      <c r="I60" s="149">
        <f>IF(OR(БД!NY14="",ISERROR(БД!NY14)),"",БД!NY14)</f>
        <v>2645.7500000014988</v>
      </c>
      <c r="J60" s="113">
        <f ca="1">IF(OR(БД!OA14="",ISERROR(БД!OA14)),"",БД!OA14)</f>
        <v>0</v>
      </c>
      <c r="K60" s="149">
        <f>IF(OR(БД!OF14="",ISERROR(БД!OF14)),"",БД!OF14)</f>
        <v>0</v>
      </c>
      <c r="L60" s="148">
        <f ca="1">IF(OR(БД!OH14="",ISERROR(БД!OH14)),"",БД!OH14)</f>
        <v>2645.75</v>
      </c>
      <c r="M60" s="113">
        <f ca="1">IF(OR(БД!OM14="",ISERROR(БД!OM14)),"",БД!OM14)</f>
        <v>7418.75</v>
      </c>
      <c r="N60" s="149">
        <f>IF(OR(БД!OQ14="",ISERROR(БД!OQ14)),"",БД!OQ14)</f>
        <v>7418.7500000016371</v>
      </c>
      <c r="O60" s="113">
        <f ca="1">IF(OR(БД!OT14="",ISERROR(БД!OT14)),"",БД!OT14)</f>
        <v>0</v>
      </c>
      <c r="P60" s="149">
        <f>IF(OR(БД!OX14="",ISERROR(БД!OX14)),"",БД!OX14)</f>
        <v>0</v>
      </c>
      <c r="Q60" s="148">
        <f ca="1">IF(OR(БД!PA14="",ISERROR(БД!PA14)),"",БД!PA14)</f>
        <v>7418.75</v>
      </c>
      <c r="R60" s="147">
        <f ca="1">IF(OR(БД!PW14="",ISERROR(БД!PW14)),"",БД!PW14)</f>
        <v>49.999999999998934</v>
      </c>
      <c r="S60" s="147">
        <f ca="1">IF(OR(БД!QC14="",ISERROR(БД!QC14)),"",БД!QC14)</f>
        <v>1200.0000000011823</v>
      </c>
      <c r="T60" s="147">
        <f ca="1">IF(OR(БД!PF14="",ISERROR(БД!PF14)),"",БД!PF14)</f>
        <v>0</v>
      </c>
      <c r="U60" s="147">
        <f ca="1">IF(OR(БД!PL14="",ISERROR(БД!PL14)),"",БД!PL14)</f>
        <v>2329.9999999994725</v>
      </c>
      <c r="V60" s="148">
        <f ca="1">IF(OR(БД!PR14="",ISERROR(БД!PR14)),"",БД!PR14)</f>
        <v>-2329.9999999994725</v>
      </c>
      <c r="W60" s="147">
        <f ca="1">IF(OR(БД!NH14="",ISERROR(БД!NH14)),"",БД!NH14)</f>
        <v>0</v>
      </c>
      <c r="X60" s="147">
        <f ca="1">IF(OR(БД!NN14="",ISERROR(БД!NN14)),"",БД!NN14)</f>
        <v>5090.0000000001455</v>
      </c>
      <c r="Y60" s="147">
        <f ca="1">IF(OR(БД!MQ14="",ISERROR(БД!MQ14)),"",БД!MQ14)</f>
        <v>0</v>
      </c>
      <c r="Z60" s="147">
        <f ca="1">IF(OR(БД!MW14="",ISERROR(БД!MW14)),"",БД!MW14)</f>
        <v>950.39999999953579</v>
      </c>
      <c r="AA60" s="146">
        <f>IF(OR(БД!MZ14="",ISERROR(БД!MZ14)),"",БД!MZ14)</f>
        <v>2501.2359999999999</v>
      </c>
      <c r="AB60" s="148">
        <f ca="1">IF(OR(БД!NC14="",ISERROR(БД!NC14)),"",БД!NC14)</f>
        <v>-950.39999999953579</v>
      </c>
      <c r="AC60" s="147">
        <f ca="1">IF(OR(БД!LZ14="",ISERROR(БД!LZ14)),"",БД!LZ14)</f>
        <v>0</v>
      </c>
      <c r="AD60" s="147">
        <f ca="1">IF(OR(БД!MF14="",ISERROR(БД!MF14)),"",БД!MF14)</f>
        <v>70.399999999992247</v>
      </c>
      <c r="AE60" s="148">
        <f ca="1">IF(OR(БД!ML14="",ISERROR(БД!ML14)),"",БД!ML14)</f>
        <v>-70.399999999992247</v>
      </c>
      <c r="AF60" s="113">
        <f ca="1">IF(OR(БД!LL14="",ISERROR(БД!LL14)),"",БД!LL14)</f>
        <v>0</v>
      </c>
      <c r="AG60" s="149" t="str">
        <f>IF(OR(БД!LP14="",ISERROR(БД!LP14)),"",БД!LP14)</f>
        <v/>
      </c>
      <c r="AH60" s="113">
        <f ca="1">IF(OR(БД!LS14="",ISERROR(БД!LS14)),"",БД!LS14)</f>
        <v>0</v>
      </c>
      <c r="AI60" s="149" t="str">
        <f>IF(OR(БД!LW14="",ISERROR(БД!LW14)),"",БД!LW14)</f>
        <v/>
      </c>
      <c r="AJ60" s="147">
        <f ca="1">IF(OR(БД!KN14="",ISERROR(БД!KN14)),"",БД!KN14)</f>
        <v>0</v>
      </c>
      <c r="AK60" s="146">
        <f>IF(OR(БД!KQ14="",ISERROR(БД!KQ14)),"",БД!KQ14)</f>
        <v>0</v>
      </c>
      <c r="AL60" s="147">
        <f ca="1">IF(OR(БД!KT14="",ISERROR(БД!KT14)),"",БД!KT14)</f>
        <v>302.28000000005522</v>
      </c>
      <c r="AM60" s="146">
        <f>IF(OR(БД!KW14="",ISERROR(БД!KW14)),"",БД!KW14)</f>
        <v>393.88600000000002</v>
      </c>
      <c r="AN60" s="147">
        <f ca="1">IF(OR(БД!KZ14="",ISERROR(БД!KZ14)),"",БД!KZ14)</f>
        <v>0</v>
      </c>
      <c r="AO60" s="146">
        <f>IF(OR(БД!LC14="",ISERROR(БД!LC14)),"",БД!LC14)</f>
        <v>0</v>
      </c>
      <c r="AP60" s="147">
        <f ca="1">IF(OR(БД!LF14="",ISERROR(БД!LF14)),"",БД!LF14)</f>
        <v>195.36000000003241</v>
      </c>
      <c r="AQ60" s="146">
        <f>IF(OR(БД!LI14="",ISERROR(БД!LI14)),"",БД!LI14)</f>
        <v>728.12800000000004</v>
      </c>
      <c r="AR60" s="147">
        <f ca="1">IF(OR(БД!JW14="",ISERROR(БД!JW14)),"",БД!JW14)</f>
        <v>255.2000000002181</v>
      </c>
      <c r="AS60" s="147">
        <f ca="1">IF(OR(БД!KC14="",ISERROR(БД!KC14)),"",БД!KC14)</f>
        <v>195.799999999997</v>
      </c>
      <c r="AT60" s="148">
        <f ca="1">IF(OR(БД!KI14="",ISERROR(БД!KI14)),"",БД!KI14)</f>
        <v>59.400000000221098</v>
      </c>
      <c r="AU60" s="145" t="str">
        <f ca="1">IF(OR(БД!AM186="",ISERROR(БД!AM186)),"",БД!AM186)</f>
        <v/>
      </c>
      <c r="AW60" s="147">
        <f ca="1">IF(OR(БД!JK14="",ISERROR(БД!JK14)),"",БД!JK14)</f>
        <v>0</v>
      </c>
      <c r="AX60" s="147">
        <f ca="1">IF(OR(БД!JQ14="",ISERROR(БД!JQ14)),"",БД!JQ14)</f>
        <v>0</v>
      </c>
      <c r="AY60" s="147">
        <f ca="1">IF(OR(БД!IY14="",ISERROR(БД!IY14)),"",БД!IY14)</f>
        <v>0</v>
      </c>
      <c r="AZ60" s="147">
        <f ca="1">IF(OR(БД!JE14="",ISERROR(БД!JE14)),"",БД!JE14)</f>
        <v>4.3999999999995154</v>
      </c>
      <c r="BA60" s="147">
        <f ca="1">IF(OR(БД!IM14="",ISERROR(БД!IM14)),"",БД!IM14)</f>
        <v>1699.9999999995907</v>
      </c>
      <c r="BB60" s="147">
        <f ca="1">IF(OR(БД!IS14="",ISERROR(БД!IS14)),"",БД!IS14)</f>
        <v>2740.0000000000091</v>
      </c>
      <c r="BC60" s="147">
        <f ca="1">IF(OR(БД!IA14="",ISERROR(БД!IA14)),"",БД!IA14)</f>
        <v>0</v>
      </c>
      <c r="BD60" s="146">
        <f>IF(OR(БД!ID14="",ISERROR(БД!ID14)),"",БД!ID14)</f>
        <v>3.2000000000000001E-2</v>
      </c>
      <c r="BE60" s="147">
        <f ca="1">IF(OR(БД!IG14="",ISERROR(БД!IG14)),"",БД!IG14)</f>
        <v>340.99999999993997</v>
      </c>
      <c r="BF60" s="146">
        <f>IF(OR(БД!IJ14="",ISERROR(БД!IJ14)),"",БД!IJ14)</f>
        <v>381.56599999999997</v>
      </c>
      <c r="BG60" s="113">
        <f ca="1">IF(OR(БД!GT14="",ISERROR(БД!GT14)),"",БД!GT14)</f>
        <v>0</v>
      </c>
      <c r="BH60" s="113">
        <f ca="1">IF(OR(БД!HA14="",ISERROR(БД!HA14)),"",БД!HA14)</f>
        <v>2295.04</v>
      </c>
      <c r="BI60" s="148">
        <f ca="1">IF(OR(БД!HH14="",ISERROR(БД!HH14)),"",БД!HH14)</f>
        <v>-2295.04</v>
      </c>
      <c r="BJ60" s="113">
        <f ca="1">IF(OR(БД!GA14="",ISERROR(БД!GA14)),"",БД!GA14)</f>
        <v>0</v>
      </c>
      <c r="BK60" s="113">
        <f ca="1">IF(OR(БД!GH14="",ISERROR(БД!GH14)),"",БД!GH14)</f>
        <v>4980.375</v>
      </c>
      <c r="BL60" s="148">
        <f ca="1">IF(OR(БД!GO14="",ISERROR(БД!GO14)),"",БД!GO14)</f>
        <v>-4980.375</v>
      </c>
      <c r="BM60" s="147">
        <f ca="1">IF(OR(БД!FO14="",ISERROR(БД!FO14)),"",БД!FO14)</f>
        <v>490.59999999990396</v>
      </c>
      <c r="BN60" s="147">
        <f ca="1">IF(OR(БД!FU14="",ISERROR(БД!FU14)),"",БД!FU14)</f>
        <v>2.2000000000026887</v>
      </c>
      <c r="BO60" s="147">
        <f ca="1">IF(OR(БД!FC14="",ISERROR(БД!FC14)),"",БД!FC14)</f>
        <v>5019.9999999995271</v>
      </c>
      <c r="BP60" s="147">
        <f ca="1">IF(OR(БД!FI14="",ISERROR(БД!FI14)),"",БД!FI14)</f>
        <v>0</v>
      </c>
      <c r="BQ60" s="113">
        <f ca="1">IF(OR(БД!HM14="",ISERROR(БД!HM14)),"",БД!HM14)</f>
        <v>227.535</v>
      </c>
      <c r="BR60" s="113">
        <f ca="1">IF(OR(БД!HT14="",ISERROR(БД!HT14)),"",БД!HT14)</f>
        <v>101.97</v>
      </c>
      <c r="BS60" s="113">
        <f ca="1">IF(OR(БД!CN229="",ISERROR(БД!CN229)),"",БД!CN229)</f>
        <v>0</v>
      </c>
      <c r="BT60" s="113">
        <f ca="1">IF(OR(БД!CU229="",ISERROR(БД!CU229)),"",БД!CU229)</f>
        <v>465.70589999999999</v>
      </c>
      <c r="BU60" s="113">
        <f ca="1">IF(OR(БД!BU229="",ISERROR(БД!BU229)),"",БД!BU229)</f>
        <v>0</v>
      </c>
      <c r="BV60" s="113">
        <f ca="1">IF(OR(БД!CB229="",ISERROR(БД!CB229)),"",БД!CB229)</f>
        <v>0</v>
      </c>
      <c r="BW60" s="148">
        <f ca="1">IF(OR(БД!CI229="",ISERROR(БД!CI229)),"",БД!CI229)</f>
        <v>0</v>
      </c>
      <c r="BX60" s="113">
        <f ca="1">IF(OR(БД!BG229="",ISERROR(БД!BG229)),"",БД!BG229)</f>
        <v>0</v>
      </c>
      <c r="BY60" s="113">
        <f ca="1">IF(OR(БД!BN229="",ISERROR(БД!BN229)),"",БД!BN229)</f>
        <v>53.8461</v>
      </c>
      <c r="BZ60" s="147">
        <f ca="1">IF(OR(БД!T229="",ISERROR(БД!T229)),"",БД!T229)</f>
        <v>319.00000000002251</v>
      </c>
      <c r="CA60" s="146">
        <f>IF(OR(БД!W229="",ISERROR(БД!W229)),"",БД!W229)</f>
        <v>223.989</v>
      </c>
      <c r="CB60" s="147">
        <f ca="1">IF(OR(БД!Z229="",ISERROR(БД!Z229)),"",БД!Z229)</f>
        <v>2.2000000000002462</v>
      </c>
      <c r="CC60" s="146">
        <f>IF(OR(БД!AC229="",ISERROR(БД!AC229)),"",БД!AC229)</f>
        <v>1.79</v>
      </c>
      <c r="CD60" s="147">
        <f ca="1">IF(OR(БД!JV272="",ISERROR(БД!JV272)),"",БД!JV272)</f>
        <v>626.9999999999925</v>
      </c>
      <c r="CE60" s="146">
        <f>IF(OR(БД!JY272="",ISERROR(БД!JY272)),"",БД!JY272)</f>
        <v>126.902</v>
      </c>
      <c r="CF60" s="147">
        <f ca="1">IF(OR(БД!KB272="",ISERROR(БД!KB272)),"",БД!KB272)</f>
        <v>2.200000000000002</v>
      </c>
      <c r="CG60" s="146">
        <f>IF(OR(БД!KE272="",ISERROR(БД!KE272)),"",БД!KE272)</f>
        <v>0.88700000000000001</v>
      </c>
      <c r="CH60" s="147">
        <f ca="1">IF(OR(БД!JP272="",ISERROR(БД!JP272)),"",БД!JP272)</f>
        <v>79.860000000002401</v>
      </c>
      <c r="CI60" s="146">
        <f>IF(OR(БД!JS272="",ISERROR(БД!JS272)),"",БД!JS272)</f>
        <v>1502.9580000000001</v>
      </c>
      <c r="CJ60" s="147">
        <f ca="1">IF(OR(БД!JJ272="",ISERROR(БД!JJ272)),"",БД!JJ272)</f>
        <v>0</v>
      </c>
      <c r="CK60" s="146">
        <f>IF(OR(БД!JM272="",ISERROR(БД!JM272)),"",БД!JM272)</f>
        <v>1342.221</v>
      </c>
      <c r="CL60" s="147">
        <f ca="1">IF(OR(БД!D358="",ISERROR(БД!D358)),"",БД!D358)</f>
        <v>0</v>
      </c>
      <c r="CM60" s="146">
        <f>IF(OR(БД!G358="",ISERROR(БД!G358)),"",БД!G358)</f>
        <v>0</v>
      </c>
      <c r="CN60" s="147">
        <f ca="1">IF(OR(БД!J358="",ISERROR(БД!J358)),"",БД!J358)</f>
        <v>0</v>
      </c>
      <c r="CO60" s="146">
        <f>IF(OR(БД!M358="",ISERROR(БД!M358)),"",БД!M358)</f>
        <v>0</v>
      </c>
      <c r="CP60" s="147">
        <f ca="1">IF(OR(БД!D401="",ISERROR(БД!D401)),"",БД!D401)</f>
        <v>0</v>
      </c>
      <c r="CQ60" s="146">
        <f>IF(OR(БД!G401="",ISERROR(БД!G401)),"",БД!G401)</f>
        <v>0</v>
      </c>
      <c r="CR60" s="147">
        <f ca="1">IF(OR(БД!J401="",ISERROR(БД!J401)),"",БД!J401)</f>
        <v>0</v>
      </c>
      <c r="CS60" s="146">
        <f>IF(OR(БД!M401="",ISERROR(БД!M401)),"",БД!M401)</f>
        <v>0</v>
      </c>
      <c r="CT60" s="113">
        <f ca="1">IF(OR(БД!IZ272="",ISERROR(БД!IZ272)),"",БД!IZ272)</f>
        <v>0</v>
      </c>
      <c r="CU60" s="113">
        <f ca="1">IF(OR(БД!JE272="",ISERROR(БД!JE272)),"",БД!JE272)</f>
        <v>0</v>
      </c>
      <c r="CV60" s="113">
        <f ca="1">IF(OR(БД!IP272="",ISERROR(БД!IP272)),"",БД!IP272)</f>
        <v>0</v>
      </c>
      <c r="CW60" s="113">
        <f ca="1">IF(OR(БД!IU272="",ISERROR(БД!IU272)),"",БД!IU272)</f>
        <v>0</v>
      </c>
      <c r="CX60" s="3"/>
      <c r="CY60" s="147">
        <f ca="1">IF(OR(БД!EQ14="",ISERROR(БД!EQ14)),"",БД!EQ14)</f>
        <v>4309.9999999981264</v>
      </c>
      <c r="CZ60" s="147">
        <f ca="1">IF(OR(БД!EW14="",ISERROR(БД!EW14)),"",БД!EW14)</f>
        <v>0</v>
      </c>
      <c r="DA60" s="147">
        <f ca="1">IF(OR(БД!EE14="",ISERROR(БД!EE14)),"",БД!EE14)</f>
        <v>10.000000000047748</v>
      </c>
      <c r="DB60" s="147">
        <f ca="1">IF(OR(БД!EK14="",ISERROR(БД!EK14)),"",БД!EK14)</f>
        <v>1739.9999999997817</v>
      </c>
      <c r="DC60" s="147">
        <f ca="1">IF(OR(БД!DN14="",ISERROR(БД!DN14)),"",БД!DN14)</f>
        <v>2300.0000000001819</v>
      </c>
      <c r="DD60" s="147">
        <f ca="1">IF(OR(БД!DT14="",ISERROR(БД!DT14)),"",БД!DT14)</f>
        <v>0</v>
      </c>
      <c r="DE60" s="148">
        <f ca="1">IF(OR(БД!DZ14="",ISERROR(БД!DZ14)),"",БД!DZ14)</f>
        <v>2300.0000000001819</v>
      </c>
      <c r="DF60" s="147">
        <f ca="1">IF(OR(БД!CW14="",ISERROR(БД!CW14)),"",БД!CW14)</f>
        <v>2745.5999999996038</v>
      </c>
      <c r="DG60" s="147">
        <f ca="1">IF(OR(БД!DC14="",ISERROR(БД!DC14)),"",БД!DC14)</f>
        <v>0</v>
      </c>
      <c r="DH60" s="148">
        <f ca="1">IF(OR(БД!DI14="",ISERROR(БД!DI14)),"",БД!DI14)</f>
        <v>2745.5999999996038</v>
      </c>
      <c r="DI60" s="147">
        <f ca="1">IF(OR(БД!CK14="",ISERROR(БД!CK14)),"",БД!CK14)</f>
        <v>0</v>
      </c>
      <c r="DJ60" s="147">
        <f ca="1">IF(OR(БД!CQ14="",ISERROR(БД!CQ14)),"",БД!CQ14)</f>
        <v>633.60000000002401</v>
      </c>
      <c r="DK60" s="147">
        <f ca="1">IF(OR(БД!BT14="",ISERROR(БД!BT14)),"",БД!BT14)</f>
        <v>0</v>
      </c>
      <c r="DL60" s="147">
        <f ca="1">IF(OR(БД!BZ14="",ISERROR(БД!BZ14)),"",БД!BZ14)</f>
        <v>681.99999999987995</v>
      </c>
      <c r="DM60" s="148">
        <f ca="1">IF(OR(БД!CF14="",ISERROR(БД!CF14)),"",БД!CF14)</f>
        <v>-681.99999999987995</v>
      </c>
      <c r="DN60" s="147">
        <f ca="1">IF(OR(БД!BA14="",ISERROR(БД!BA14)),"",БД!BA14)</f>
        <v>0</v>
      </c>
      <c r="DO60" s="147">
        <f ca="1">IF(OR(БД!BH14="",ISERROR(БД!BH14)),"",БД!BH14)</f>
        <v>1731.400000000076</v>
      </c>
      <c r="DP60" s="146">
        <f>IF(OR(БД!BL14="",ISERROR(БД!BL14)),"",БД!BL14)</f>
        <v>1889.2139999999999</v>
      </c>
      <c r="DQ60" s="148">
        <f ca="1">IF(OR(БД!BO14="",ISERROR(БД!BO14)),"",БД!BO14)</f>
        <v>-1731.400000000076</v>
      </c>
      <c r="DR60" s="147">
        <f ca="1">IF(OR(БД!AH14="",ISERROR(БД!AH14)),"",БД!AH14)</f>
        <v>0</v>
      </c>
      <c r="DS60" s="147">
        <f ca="1">IF(OR(БД!AO14="",ISERROR(БД!AO14)),"",БД!AO14)</f>
        <v>1731.4000000005763</v>
      </c>
      <c r="DT60" s="148">
        <f ca="1">IF(OR(БД!AV14="",ISERROR(БД!AV14)),"",БД!AV14)</f>
        <v>-1731.4000000005763</v>
      </c>
      <c r="DU60" s="113">
        <f ca="1">IF(OR(БД!O14="",ISERROR(БД!O14)),"",БД!O14)</f>
        <v>0</v>
      </c>
      <c r="DV60" s="113">
        <f ca="1">IF(OR(БД!V14="",ISERROR(БД!V14)),"",БД!V14)</f>
        <v>2198.9549999999999</v>
      </c>
      <c r="DW60" s="148">
        <f ca="1">IF(OR(БД!AC14="",ISERROR(БД!AC14)),"",БД!AC14)</f>
        <v>-2198.9549999999999</v>
      </c>
      <c r="DX60" s="147">
        <f ca="1">IF(OR(БД!LU57="",ISERROR(БД!LU57)),"",БД!LU57)</f>
        <v>0</v>
      </c>
      <c r="DY60" s="146">
        <f>IF(OR(БД!LX57="",ISERROR(БД!LX57)),"",БД!LX57)</f>
        <v>4.0000000000000001E-3</v>
      </c>
      <c r="DZ60" s="147">
        <f ca="1">IF(OR(БД!MA57="",ISERROR(БД!MA57)),"",БД!MA57)</f>
        <v>391.599999999994</v>
      </c>
      <c r="EA60" s="146">
        <f>IF(OR(БД!MD57="",ISERROR(БД!MD57)),"",БД!MD57)</f>
        <v>526.51800000000003</v>
      </c>
      <c r="EB60" s="147">
        <f ca="1">IF(OR(БД!IB272="",ISERROR(БД!IB272)),"",БД!IB272)</f>
        <v>0</v>
      </c>
      <c r="EC60" s="147">
        <f ca="1">IF(OR(БД!II272="",ISERROR(БД!II272)),"",БД!II272)</f>
        <v>120.99999999999937</v>
      </c>
      <c r="ED60" s="147">
        <f ca="1">IF(OR(БД!HN272="",ISERROR(БД!HN272)),"",БД!HN272)</f>
        <v>0</v>
      </c>
      <c r="EE60" s="147">
        <f ca="1">IF(OR(БД!HU272="",ISERROR(БД!HU272)),"",БД!HU272)</f>
        <v>118.79999999997324</v>
      </c>
      <c r="EF60" s="145" t="str">
        <f ca="1">IF(OR(БД!LQ57="",ISERROR(БД!LQ57)),"",БД!LQ57)</f>
        <v/>
      </c>
      <c r="EG60" s="3"/>
      <c r="EH60" s="113">
        <f ca="1">IF(OR(БД!X57="",ISERROR(БД!X57)),"",БД!X57)</f>
        <v>0</v>
      </c>
      <c r="EI60" s="113">
        <f ca="1">IF(OR(БД!AE57="",ISERROR(БД!AE57)),"",БД!AE57)</f>
        <v>7672.75</v>
      </c>
      <c r="EJ60" s="113">
        <f ca="1">IF(OR(БД!AL57="",ISERROR(БД!AL57)),"",БД!AL57)</f>
        <v>8176.25</v>
      </c>
      <c r="EK60" s="113">
        <f ca="1">IF(OR(БД!AS57="",ISERROR(БД!AS57)),"",БД!AS57)</f>
        <v>0</v>
      </c>
      <c r="EL60" s="113">
        <f ca="1">IF(OR(БД!LE57="",ISERROR(БД!LE57)),"",БД!LE57)</f>
        <v>0</v>
      </c>
      <c r="EM60" s="113">
        <f ca="1">IF(OR(БД!LK57="",ISERROR(БД!LK57)),"",БД!LK57)</f>
        <v>550.99</v>
      </c>
      <c r="EN60" s="113">
        <f ca="1">IF(OR(БД!KS57="",ISERROR(БД!KS57)),"",БД!KS57)</f>
        <v>0</v>
      </c>
      <c r="EO60" s="113">
        <f ca="1">IF(OR(БД!KY57="",ISERROR(БД!KY57)),"",БД!KY57)</f>
        <v>447.81</v>
      </c>
      <c r="EP60" s="113">
        <f ca="1">IF(OR(БД!KI57="",ISERROR(БД!KI57)),"",БД!KI57)</f>
        <v>206.69</v>
      </c>
      <c r="EQ60" s="113">
        <f ca="1">IF(OR(БД!KN57="",ISERROR(БД!KN57)),"",БД!KN57)</f>
        <v>177.98</v>
      </c>
      <c r="ER60" s="113">
        <f ca="1">IF(OR(БД!JY57="",ISERROR(БД!JY57)),"",БД!JY57)</f>
        <v>489.33499999999998</v>
      </c>
      <c r="ES60" s="113">
        <f ca="1">IF(OR(БД!KD57="",ISERROR(БД!KD57)),"",БД!KD57)</f>
        <v>0.93500000000000005</v>
      </c>
      <c r="ET60" s="3"/>
      <c r="EU60" s="147">
        <f ca="1">IF(OR(БД!JM57="",ISERROR(БД!JM57)),"",БД!JM57)</f>
        <v>7569.9999999983447</v>
      </c>
      <c r="EV60" s="147">
        <f ca="1">IF(OR(БД!JS57="",ISERROR(БД!JS57)),"",БД!JS57)</f>
        <v>0</v>
      </c>
      <c r="EW60" s="147">
        <f ca="1">IF(OR(БД!JA57="",ISERROR(БД!JA57)),"",БД!JA57)</f>
        <v>0</v>
      </c>
      <c r="EX60" s="147">
        <f ca="1">IF(OR(БД!JG57="",ISERROR(БД!JG57)),"",БД!JG57)</f>
        <v>4279.9999999988358</v>
      </c>
      <c r="EY60" s="147">
        <f ca="1">IF(OR(БД!IO57="",ISERROR(БД!IO57)),"",БД!IO57)</f>
        <v>1179.9999999993815</v>
      </c>
      <c r="EZ60" s="147">
        <f ca="1">IF(OR(БД!IU57="",ISERROR(БД!IU57)),"",БД!IU57)</f>
        <v>20.000000000000018</v>
      </c>
      <c r="FA60" s="147">
        <f ca="1">IF(OR(БД!IC57="",ISERROR(БД!IC57)),"",БД!IC57)</f>
        <v>0</v>
      </c>
      <c r="FB60" s="147">
        <f ca="1">IF(OR(БД!II57="",ISERROR(БД!II57)),"",БД!II57)</f>
        <v>3126.2000000006083</v>
      </c>
      <c r="FC60" s="147">
        <f ca="1">IF(OR(БД!HQ57="",ISERROR(БД!HQ57)),"",БД!HQ57)</f>
        <v>0</v>
      </c>
      <c r="FD60" s="147">
        <f ca="1">IF(OR(БД!HW57="",ISERROR(БД!HW57)),"",БД!HW57)</f>
        <v>3436.3999999997759</v>
      </c>
      <c r="FE60" s="147">
        <f ca="1">IF(OR(БД!HE57="",ISERROR(БД!HE57)),"",БД!HE57)</f>
        <v>0</v>
      </c>
      <c r="FF60" s="147">
        <f ca="1">IF(OR(БД!HK57="",ISERROR(БД!HK57)),"",БД!HK57)</f>
        <v>2606.9999999998799</v>
      </c>
      <c r="FG60" s="144">
        <f ca="1">IF(OR(БД!GQ57="",ISERROR(БД!GQ57)),"",БД!GQ57)</f>
        <v>0</v>
      </c>
      <c r="FH60" s="149">
        <f>IF(OR(БД!GV57="",ISERROR(БД!GV57)),"",БД!GV57)</f>
        <v>0</v>
      </c>
      <c r="FI60" s="144">
        <f ca="1">IF(OR(БД!GX57="",ISERROR(БД!GX57)),"",БД!GX57)</f>
        <v>2564</v>
      </c>
      <c r="FJ60" s="149">
        <f>IF(OR(БД!HC57="",ISERROR(БД!HC57)),"",БД!HC57)</f>
        <v>2604.7999999994317</v>
      </c>
      <c r="FK60" s="147">
        <f ca="1">IF(OR(БД!GE57="",ISERROR(БД!GE57)),"",БД!GE57)</f>
        <v>2303.3999999995558</v>
      </c>
      <c r="FL60" s="147">
        <f ca="1">IF(OR(БД!GK57="",ISERROR(БД!GK57)),"",БД!GK57)</f>
        <v>0</v>
      </c>
      <c r="FM60" s="147">
        <f ca="1">IF(OR(БД!FS57="",ISERROR(БД!FS57)),"",БД!FS57)</f>
        <v>4734.400000000096</v>
      </c>
      <c r="FN60" s="147">
        <f ca="1">IF(OR(БД!FY57="",ISERROR(БД!FY57)),"",БД!FY57)</f>
        <v>0</v>
      </c>
      <c r="FO60" s="147">
        <f ca="1">IF(OR(БД!CE401="",ISERROR(БД!CE401)),"",БД!CE401)</f>
        <v>334.40000000003351</v>
      </c>
      <c r="FP60" s="146">
        <f>IF(OR(БД!CH401="",ISERROR(БД!CH401)),"",БД!CH401)</f>
        <v>138.07400000000001</v>
      </c>
      <c r="FQ60" s="147">
        <f ca="1">IF(OR(БД!CK401="",ISERROR(БД!CK401)),"",БД!CK401)</f>
        <v>0</v>
      </c>
      <c r="FR60" s="146">
        <f>IF(OR(БД!CN401="",ISERROR(БД!CN401)),"",БД!CN401)</f>
        <v>0.95399999999999996</v>
      </c>
      <c r="FS60" s="3"/>
      <c r="FT60" s="143">
        <f ca="1">IF(OR(БД!CF186="",ISERROR(БД!CF186)),"",БД!CF186)</f>
        <v>4940.0000000014188</v>
      </c>
      <c r="FU60" s="142">
        <f>IF(OR(БД!CI186="",ISERROR(БД!CI186)),"",БД!CI186)</f>
        <v>2834.1460000000002</v>
      </c>
      <c r="FV60" s="143">
        <f ca="1">IF(OR(БД!CL186="",ISERROR(БД!CL186)),"",БД!CL186)</f>
        <v>0</v>
      </c>
      <c r="FW60" s="142">
        <f>IF(OR(БД!CO186="",ISERROR(БД!CO186)),"",БД!CO186)</f>
        <v>2.2360000000000002</v>
      </c>
      <c r="FX60" s="163">
        <f ca="1">IF(OR(БД!CR186="",ISERROR(БД!CR186)),"",БД!CR186)</f>
        <v>-4940.0000000014188</v>
      </c>
      <c r="FY60" s="3"/>
    </row>
    <row r="61" spans="1:181" ht="15" customHeight="1" x14ac:dyDescent="0.25">
      <c r="A61" s="164">
        <v>5</v>
      </c>
      <c r="B61" s="113">
        <f ca="1">IF(OR(БД!EL58="",ISERROR(БД!EL58)),"",БД!EL58)</f>
        <v>0</v>
      </c>
      <c r="C61" s="113">
        <f ca="1">IF(OR(БД!ES58="",ISERROR(БД!ES58)),"",БД!ES58)</f>
        <v>3094</v>
      </c>
      <c r="D61" s="148">
        <f ca="1">IF(OR(БД!EZ58="",ISERROR(БД!EZ58)),"",БД!EZ58)</f>
        <v>-3094</v>
      </c>
      <c r="E61" s="113">
        <f ca="1">IF(OR(БД!FE58="",ISERROR(БД!FE58)),"",БД!FE58)</f>
        <v>0</v>
      </c>
      <c r="F61" s="113">
        <f ca="1">IF(OR(БД!FL58="",ISERROR(БД!FL58)),"",БД!FL58)</f>
        <v>8658.25</v>
      </c>
      <c r="H61" s="113">
        <f ca="1">IF(OR(БД!NT15="",ISERROR(БД!NT15)),"",БД!NT15)</f>
        <v>2999</v>
      </c>
      <c r="I61" s="149">
        <f>IF(OR(БД!NY15="",ISERROR(БД!NY15)),"",БД!NY15)</f>
        <v>2998.9999999997963</v>
      </c>
      <c r="J61" s="113">
        <f ca="1">IF(OR(БД!OA15="",ISERROR(БД!OA15)),"",БД!OA15)</f>
        <v>0</v>
      </c>
      <c r="K61" s="149">
        <f>IF(OR(БД!OF15="",ISERROR(БД!OF15)),"",БД!OF15)</f>
        <v>0</v>
      </c>
      <c r="L61" s="148">
        <f ca="1">IF(OR(БД!OH15="",ISERROR(БД!OH15)),"",БД!OH15)</f>
        <v>2999</v>
      </c>
      <c r="M61" s="113">
        <f ca="1">IF(OR(БД!OM15="",ISERROR(БД!OM15)),"",БД!OM15)</f>
        <v>8271.75</v>
      </c>
      <c r="N61" s="149">
        <f>IF(OR(БД!OQ15="",ISERROR(БД!OQ15)),"",БД!OQ15)</f>
        <v>8259.250000000975</v>
      </c>
      <c r="O61" s="113">
        <f ca="1">IF(OR(БД!OT15="",ISERROR(БД!OT15)),"",БД!OT15)</f>
        <v>0</v>
      </c>
      <c r="P61" s="149">
        <f>IF(OR(БД!OX15="",ISERROR(БД!OX15)),"",БД!OX15)</f>
        <v>0</v>
      </c>
      <c r="Q61" s="148">
        <f ca="1">IF(OR(БД!PA15="",ISERROR(БД!PA15)),"",БД!PA15)</f>
        <v>8271.75</v>
      </c>
      <c r="R61" s="147">
        <f ca="1">IF(OR(БД!PW15="",ISERROR(БД!PW15)),"",БД!PW15)</f>
        <v>0</v>
      </c>
      <c r="S61" s="147">
        <f ca="1">IF(OR(БД!QC15="",ISERROR(БД!QC15)),"",БД!QC15)</f>
        <v>1679.9999999989268</v>
      </c>
      <c r="T61" s="147">
        <f ca="1">IF(OR(БД!PF15="",ISERROR(БД!PF15)),"",БД!PF15)</f>
        <v>0</v>
      </c>
      <c r="U61" s="147">
        <f ca="1">IF(OR(БД!PL15="",ISERROR(БД!PL15)),"",БД!PL15)</f>
        <v>2860.0000000005821</v>
      </c>
      <c r="V61" s="148">
        <f ca="1">IF(OR(БД!PR15="",ISERROR(БД!PR15)),"",БД!PR15)</f>
        <v>-2860.0000000005821</v>
      </c>
      <c r="W61" s="147">
        <f ca="1">IF(OR(БД!NH15="",ISERROR(БД!NH15)),"",БД!NH15)</f>
        <v>0</v>
      </c>
      <c r="X61" s="147">
        <f ca="1">IF(OR(БД!NN15="",ISERROR(БД!NN15)),"",БД!NN15)</f>
        <v>5399.9999999996362</v>
      </c>
      <c r="Y61" s="147">
        <f ca="1">IF(OR(БД!MQ15="",ISERROR(БД!MQ15)),"",БД!MQ15)</f>
        <v>0</v>
      </c>
      <c r="Z61" s="147">
        <f ca="1">IF(OR(БД!MW15="",ISERROR(БД!MW15)),"",БД!MW15)</f>
        <v>990.00000000060027</v>
      </c>
      <c r="AA61" s="146">
        <f>IF(OR(БД!MZ15="",ISERROR(БД!MZ15)),"",БД!MZ15)</f>
        <v>2501.6860000000001</v>
      </c>
      <c r="AB61" s="148">
        <f ca="1">IF(OR(БД!NC15="",ISERROR(БД!NC15)),"",БД!NC15)</f>
        <v>-990.00000000060027</v>
      </c>
      <c r="AC61" s="147">
        <f ca="1">IF(OR(БД!LZ15="",ISERROR(БД!LZ15)),"",БД!LZ15)</f>
        <v>0</v>
      </c>
      <c r="AD61" s="147">
        <f ca="1">IF(OR(БД!MF15="",ISERROR(БД!MF15)),"",БД!MF15)</f>
        <v>72.600000000002751</v>
      </c>
      <c r="AE61" s="148">
        <f ca="1">IF(OR(БД!ML15="",ISERROR(БД!ML15)),"",БД!ML15)</f>
        <v>-72.600000000002751</v>
      </c>
      <c r="AF61" s="113">
        <f ca="1">IF(OR(БД!LL15="",ISERROR(БД!LL15)),"",БД!LL15)</f>
        <v>0</v>
      </c>
      <c r="AG61" s="149" t="str">
        <f>IF(OR(БД!LP15="",ISERROR(БД!LP15)),"",БД!LP15)</f>
        <v/>
      </c>
      <c r="AH61" s="113">
        <f ca="1">IF(OR(БД!LS15="",ISERROR(БД!LS15)),"",БД!LS15)</f>
        <v>0</v>
      </c>
      <c r="AI61" s="149" t="str">
        <f>IF(OR(БД!LW15="",ISERROR(БД!LW15)),"",БД!LW15)</f>
        <v/>
      </c>
      <c r="AJ61" s="147">
        <f ca="1">IF(OR(БД!KN15="",ISERROR(БД!KN15)),"",БД!KN15)</f>
        <v>0</v>
      </c>
      <c r="AK61" s="146">
        <f>IF(OR(БД!KQ15="",ISERROR(БД!KQ15)),"",БД!KQ15)</f>
        <v>0</v>
      </c>
      <c r="AL61" s="147">
        <f ca="1">IF(OR(БД!KT15="",ISERROR(БД!KT15)),"",БД!KT15)</f>
        <v>290.39999999996098</v>
      </c>
      <c r="AM61" s="146">
        <f>IF(OR(БД!KW15="",ISERROR(БД!KW15)),"",БД!KW15)</f>
        <v>394.10599999999999</v>
      </c>
      <c r="AN61" s="147">
        <f ca="1">IF(OR(БД!KZ15="",ISERROR(БД!KZ15)),"",БД!KZ15)</f>
        <v>0</v>
      </c>
      <c r="AO61" s="146">
        <f>IF(OR(БД!LC15="",ISERROR(БД!LC15)),"",БД!LC15)</f>
        <v>0</v>
      </c>
      <c r="AP61" s="147">
        <f ca="1">IF(OR(БД!LF15="",ISERROR(БД!LF15)),"",БД!LF15)</f>
        <v>244.19999999992797</v>
      </c>
      <c r="AQ61" s="146">
        <f>IF(OR(БД!LI15="",ISERROR(БД!LI15)),"",БД!LI15)</f>
        <v>728.31299999999999</v>
      </c>
      <c r="AR61" s="147">
        <f ca="1">IF(OR(БД!JW15="",ISERROR(БД!JW15)),"",БД!JW15)</f>
        <v>450.99999999983993</v>
      </c>
      <c r="AS61" s="147">
        <f ca="1">IF(OR(БД!KC15="",ISERROR(БД!KC15)),"",БД!KC15)</f>
        <v>180.39999999998599</v>
      </c>
      <c r="AT61" s="148">
        <f ca="1">IF(OR(БД!KI15="",ISERROR(БД!KI15)),"",БД!KI15)</f>
        <v>270.59999999985394</v>
      </c>
      <c r="AU61" s="145" t="str">
        <f ca="1">IF(OR(БД!AM187="",ISERROR(БД!AM187)),"",БД!AM187)</f>
        <v/>
      </c>
      <c r="AW61" s="147">
        <f ca="1">IF(OR(БД!JK15="",ISERROR(БД!JK15)),"",БД!JK15)</f>
        <v>0</v>
      </c>
      <c r="AX61" s="147">
        <f ca="1">IF(OR(БД!JQ15="",ISERROR(БД!JQ15)),"",БД!JQ15)</f>
        <v>0</v>
      </c>
      <c r="AY61" s="147">
        <f ca="1">IF(OR(БД!IY15="",ISERROR(БД!IY15)),"",БД!IY15)</f>
        <v>0</v>
      </c>
      <c r="AZ61" s="147">
        <f ca="1">IF(OR(БД!JE15="",ISERROR(БД!JE15)),"",БД!JE15)</f>
        <v>2.2000000000007347</v>
      </c>
      <c r="BA61" s="147">
        <f ca="1">IF(OR(БД!IM15="",ISERROR(БД!IM15)),"",БД!IM15)</f>
        <v>1360.0000000008095</v>
      </c>
      <c r="BB61" s="147">
        <f ca="1">IF(OR(БД!IS15="",ISERROR(БД!IS15)),"",БД!IS15)</f>
        <v>40.000000000048885</v>
      </c>
      <c r="BC61" s="147">
        <f ca="1">IF(OR(БД!IA15="",ISERROR(БД!IA15)),"",БД!IA15)</f>
        <v>0</v>
      </c>
      <c r="BD61" s="146">
        <f>IF(OR(БД!ID15="",ISERROR(БД!ID15)),"",БД!ID15)</f>
        <v>3.2000000000000001E-2</v>
      </c>
      <c r="BE61" s="147">
        <f ca="1">IF(OR(БД!IG15="",ISERROR(БД!IG15)),"",БД!IG15)</f>
        <v>290.400000000011</v>
      </c>
      <c r="BF61" s="146">
        <f>IF(OR(БД!IJ15="",ISERROR(БД!IJ15)),"",БД!IJ15)</f>
        <v>381.69799999999998</v>
      </c>
      <c r="BG61" s="113">
        <f ca="1">IF(OR(БД!GT15="",ISERROR(БД!GT15)),"",БД!GT15)</f>
        <v>0</v>
      </c>
      <c r="BH61" s="113">
        <f ca="1">IF(OR(БД!HA15="",ISERROR(БД!HA15)),"",БД!HA15)</f>
        <v>2602.875</v>
      </c>
      <c r="BI61" s="148">
        <f ca="1">IF(OR(БД!HH15="",ISERROR(БД!HH15)),"",БД!HH15)</f>
        <v>-2602.875</v>
      </c>
      <c r="BJ61" s="113">
        <f ca="1">IF(OR(БД!GA15="",ISERROR(БД!GA15)),"",БД!GA15)</f>
        <v>0</v>
      </c>
      <c r="BK61" s="113">
        <f ca="1">IF(OR(БД!GH15="",ISERROR(БД!GH15)),"",БД!GH15)</f>
        <v>4484.375</v>
      </c>
      <c r="BL61" s="148">
        <f ca="1">IF(OR(БД!GO15="",ISERROR(БД!GO15)),"",БД!GO15)</f>
        <v>-4484.375</v>
      </c>
      <c r="BM61" s="147">
        <f ca="1">IF(OR(БД!FO15="",ISERROR(БД!FO15)),"",БД!FO15)</f>
        <v>620.40000000033615</v>
      </c>
      <c r="BN61" s="147">
        <f ca="1">IF(OR(БД!FU15="",ISERROR(БД!FU15)),"",БД!FU15)</f>
        <v>0</v>
      </c>
      <c r="BO61" s="147">
        <f ca="1">IF(OR(БД!FC15="",ISERROR(БД!FC15)),"",БД!FC15)</f>
        <v>5320.000000001528</v>
      </c>
      <c r="BP61" s="147">
        <f ca="1">IF(OR(БД!FI15="",ISERROR(БД!FI15)),"",БД!FI15)</f>
        <v>0</v>
      </c>
      <c r="BQ61" s="113">
        <f ca="1">IF(OR(БД!HM15="",ISERROR(БД!HM15)),"",БД!HM15)</f>
        <v>111.98</v>
      </c>
      <c r="BR61" s="113">
        <f ca="1">IF(OR(БД!HT15="",ISERROR(БД!HT15)),"",БД!HT15)</f>
        <v>192.55500000000001</v>
      </c>
      <c r="BS61" s="113">
        <f ca="1">IF(OR(БД!CN230="",ISERROR(БД!CN230)),"",БД!CN230)</f>
        <v>0</v>
      </c>
      <c r="BT61" s="113">
        <f ca="1">IF(OR(БД!CU230="",ISERROR(БД!CU230)),"",БД!CU230)</f>
        <v>476.6157</v>
      </c>
      <c r="BU61" s="113">
        <f ca="1">IF(OR(БД!BU230="",ISERROR(БД!BU230)),"",БД!BU230)</f>
        <v>0</v>
      </c>
      <c r="BV61" s="113">
        <f ca="1">IF(OR(БД!CB230="",ISERROR(БД!CB230)),"",БД!CB230)</f>
        <v>0</v>
      </c>
      <c r="BW61" s="148">
        <f ca="1">IF(OR(БД!CI230="",ISERROR(БД!CI230)),"",БД!CI230)</f>
        <v>0</v>
      </c>
      <c r="BX61" s="113">
        <f ca="1">IF(OR(БД!BG230="",ISERROR(БД!BG230)),"",БД!BG230)</f>
        <v>0</v>
      </c>
      <c r="BY61" s="113">
        <f ca="1">IF(OR(БД!BN230="",ISERROR(БД!BN230)),"",БД!BN230)</f>
        <v>48.988500000000002</v>
      </c>
      <c r="BZ61" s="147">
        <f ca="1">IF(OR(БД!T230="",ISERROR(БД!T230)),"",БД!T230)</f>
        <v>321.19999999997049</v>
      </c>
      <c r="CA61" s="146">
        <f>IF(OR(БД!W230="",ISERROR(БД!W230)),"",БД!W230)</f>
        <v>224.13499999999999</v>
      </c>
      <c r="CB61" s="147">
        <f ca="1">IF(OR(БД!Z230="",ISERROR(БД!Z230)),"",БД!Z230)</f>
        <v>0</v>
      </c>
      <c r="CC61" s="146">
        <f>IF(OR(БД!AC230="",ISERROR(БД!AC230)),"",БД!AC230)</f>
        <v>1.79</v>
      </c>
      <c r="CD61" s="147">
        <f ca="1">IF(OR(БД!JV273="",ISERROR(БД!JV273)),"",БД!JV273)</f>
        <v>508.19999999998799</v>
      </c>
      <c r="CE61" s="146">
        <f>IF(OR(БД!JY273="",ISERROR(БД!JY273)),"",БД!JY273)</f>
        <v>127.133</v>
      </c>
      <c r="CF61" s="147">
        <f ca="1">IF(OR(БД!KB273="",ISERROR(БД!KB273)),"",БД!KB273)</f>
        <v>0</v>
      </c>
      <c r="CG61" s="146">
        <f>IF(OR(БД!KE273="",ISERROR(БД!KE273)),"",БД!KE273)</f>
        <v>0.88700000000000001</v>
      </c>
      <c r="CH61" s="147">
        <f ca="1">IF(OR(БД!JP273="",ISERROR(БД!JP273)),"",БД!JP273)</f>
        <v>79.463999999981752</v>
      </c>
      <c r="CI61" s="146">
        <f>IF(OR(БД!JS273="",ISERROR(БД!JS273)),"",БД!JS273)</f>
        <v>1503.56</v>
      </c>
      <c r="CJ61" s="147">
        <f ca="1">IF(OR(БД!JJ273="",ISERROR(БД!JJ273)),"",БД!JJ273)</f>
        <v>0</v>
      </c>
      <c r="CK61" s="146">
        <f>IF(OR(БД!JM273="",ISERROR(БД!JM273)),"",БД!JM273)</f>
        <v>1342.221</v>
      </c>
      <c r="CL61" s="147">
        <f ca="1">IF(OR(БД!D359="",ISERROR(БД!D359)),"",БД!D359)</f>
        <v>0</v>
      </c>
      <c r="CM61" s="146">
        <f>IF(OR(БД!G359="",ISERROR(БД!G359)),"",БД!G359)</f>
        <v>0</v>
      </c>
      <c r="CN61" s="147">
        <f ca="1">IF(OR(БД!J359="",ISERROR(БД!J359)),"",БД!J359)</f>
        <v>0</v>
      </c>
      <c r="CO61" s="146">
        <f>IF(OR(БД!M359="",ISERROR(БД!M359)),"",БД!M359)</f>
        <v>0</v>
      </c>
      <c r="CP61" s="147">
        <f ca="1">IF(OR(БД!D402="",ISERROR(БД!D402)),"",БД!D402)</f>
        <v>0</v>
      </c>
      <c r="CQ61" s="146">
        <f>IF(OR(БД!G402="",ISERROR(БД!G402)),"",БД!G402)</f>
        <v>0</v>
      </c>
      <c r="CR61" s="147">
        <f ca="1">IF(OR(БД!J402="",ISERROR(БД!J402)),"",БД!J402)</f>
        <v>0</v>
      </c>
      <c r="CS61" s="146">
        <f>IF(OR(БД!M402="",ISERROR(БД!M402)),"",БД!M402)</f>
        <v>0</v>
      </c>
      <c r="CT61" s="113">
        <f ca="1">IF(OR(БД!IZ273="",ISERROR(БД!IZ273)),"",БД!IZ273)</f>
        <v>0</v>
      </c>
      <c r="CU61" s="113">
        <f ca="1">IF(OR(БД!JE273="",ISERROR(БД!JE273)),"",БД!JE273)</f>
        <v>0</v>
      </c>
      <c r="CV61" s="113">
        <f ca="1">IF(OR(БД!IP273="",ISERROR(БД!IP273)),"",БД!IP273)</f>
        <v>0</v>
      </c>
      <c r="CW61" s="113">
        <f ca="1">IF(OR(БД!IU273="",ISERROR(БД!IU273)),"",БД!IU273)</f>
        <v>0</v>
      </c>
      <c r="CX61" s="3"/>
      <c r="CY61" s="147">
        <f ca="1">IF(OR(БД!EQ15="",ISERROR(БД!EQ15)),"",БД!EQ15)</f>
        <v>4060.0000000017644</v>
      </c>
      <c r="CZ61" s="147">
        <f ca="1">IF(OR(БД!EW15="",ISERROR(БД!EW15)),"",БД!EW15)</f>
        <v>0</v>
      </c>
      <c r="DA61" s="147">
        <f ca="1">IF(OR(БД!EE15="",ISERROR(БД!EE15)),"",БД!EE15)</f>
        <v>39.999999999977831</v>
      </c>
      <c r="DB61" s="147">
        <f ca="1">IF(OR(БД!EK15="",ISERROR(БД!EK15)),"",БД!EK15)</f>
        <v>1370.000000000573</v>
      </c>
      <c r="DC61" s="147">
        <f ca="1">IF(OR(БД!DN15="",ISERROR(БД!DN15)),"",БД!DN15)</f>
        <v>2809.9999999994907</v>
      </c>
      <c r="DD61" s="147">
        <f ca="1">IF(OR(БД!DT15="",ISERROR(БД!DT15)),"",БД!DT15)</f>
        <v>0</v>
      </c>
      <c r="DE61" s="148">
        <f ca="1">IF(OR(БД!DZ15="",ISERROR(БД!DZ15)),"",БД!DZ15)</f>
        <v>2809.9999999994907</v>
      </c>
      <c r="DF61" s="147">
        <f ca="1">IF(OR(БД!CW15="",ISERROR(БД!CW15)),"",БД!CW15)</f>
        <v>2589.4000000002961</v>
      </c>
      <c r="DG61" s="147">
        <f ca="1">IF(OR(БД!DC15="",ISERROR(БД!DC15)),"",БД!DC15)</f>
        <v>0</v>
      </c>
      <c r="DH61" s="148">
        <f ca="1">IF(OR(БД!DI15="",ISERROR(БД!DI15)),"",БД!DI15)</f>
        <v>2589.4000000002961</v>
      </c>
      <c r="DI61" s="147">
        <f ca="1">IF(OR(БД!CK15="",ISERROR(БД!CK15)),"",БД!CK15)</f>
        <v>0</v>
      </c>
      <c r="DJ61" s="147">
        <f ca="1">IF(OR(БД!CQ15="",ISERROR(БД!CQ15)),"",БД!CQ15)</f>
        <v>739.20000000002801</v>
      </c>
      <c r="DK61" s="147">
        <f ca="1">IF(OR(БД!BT15="",ISERROR(БД!BT15)),"",БД!BT15)</f>
        <v>0</v>
      </c>
      <c r="DL61" s="147">
        <f ca="1">IF(OR(БД!BZ15="",ISERROR(БД!BZ15)),"",БД!BZ15)</f>
        <v>798.60000000012406</v>
      </c>
      <c r="DM61" s="148">
        <f ca="1">IF(OR(БД!CF15="",ISERROR(БД!CF15)),"",БД!CF15)</f>
        <v>-798.60000000012406</v>
      </c>
      <c r="DN61" s="147">
        <f ca="1">IF(OR(БД!BA15="",ISERROR(БД!BA15)),"",БД!BA15)</f>
        <v>0</v>
      </c>
      <c r="DO61" s="147">
        <f ca="1">IF(OR(БД!BH15="",ISERROR(БД!BH15)),"",БД!BH15)</f>
        <v>1797.400000000016</v>
      </c>
      <c r="DP61" s="146">
        <f>IF(OR(БД!BL15="",ISERROR(БД!BL15)),"",БД!BL15)</f>
        <v>1890.0309999999999</v>
      </c>
      <c r="DQ61" s="148">
        <f ca="1">IF(OR(БД!BO15="",ISERROR(БД!BO15)),"",БД!BO15)</f>
        <v>-1797.400000000016</v>
      </c>
      <c r="DR61" s="147">
        <f ca="1">IF(OR(БД!AH15="",ISERROR(БД!AH15)),"",БД!AH15)</f>
        <v>0</v>
      </c>
      <c r="DS61" s="147">
        <f ca="1">IF(OR(БД!AO15="",ISERROR(БД!AO15)),"",БД!AO15)</f>
        <v>1797.400000000016</v>
      </c>
      <c r="DT61" s="148">
        <f ca="1">IF(OR(БД!AV15="",ISERROR(БД!AV15)),"",БД!AV15)</f>
        <v>-1797.400000000016</v>
      </c>
      <c r="DU61" s="113">
        <f ca="1">IF(OR(БД!O15="",ISERROR(БД!O15)),"",БД!O15)</f>
        <v>0</v>
      </c>
      <c r="DV61" s="113">
        <f ca="1">IF(OR(БД!V15="",ISERROR(БД!V15)),"",БД!V15)</f>
        <v>2405.48</v>
      </c>
      <c r="DW61" s="148">
        <f ca="1">IF(OR(БД!AC15="",ISERROR(БД!AC15)),"",БД!AC15)</f>
        <v>-2405.48</v>
      </c>
      <c r="DX61" s="147">
        <f ca="1">IF(OR(БД!LU58="",ISERROR(БД!LU58)),"",БД!LU58)</f>
        <v>0</v>
      </c>
      <c r="DY61" s="146">
        <f>IF(OR(БД!LX58="",ISERROR(БД!LX58)),"",БД!LX58)</f>
        <v>4.0000000000000001E-3</v>
      </c>
      <c r="DZ61" s="147">
        <f ca="1">IF(OR(БД!MA58="",ISERROR(БД!MA58)),"",БД!MA58)</f>
        <v>351.99999999992997</v>
      </c>
      <c r="EA61" s="146">
        <f>IF(OR(БД!MD58="",ISERROR(БД!MD58)),"",БД!MD58)</f>
        <v>526.678</v>
      </c>
      <c r="EB61" s="147">
        <f ca="1">IF(OR(БД!IB273="",ISERROR(БД!IB273)),"",БД!IB273)</f>
        <v>0</v>
      </c>
      <c r="EC61" s="147">
        <f ca="1">IF(OR(БД!II273="",ISERROR(БД!II273)),"",БД!II273)</f>
        <v>125.40000000000475</v>
      </c>
      <c r="ED61" s="147">
        <f ca="1">IF(OR(БД!HN273="",ISERROR(БД!HN273)),"",БД!HN273)</f>
        <v>0</v>
      </c>
      <c r="EE61" s="147">
        <f ca="1">IF(OR(БД!HU273="",ISERROR(БД!HU273)),"",БД!HU273)</f>
        <v>125.40000000000475</v>
      </c>
      <c r="EF61" s="145" t="str">
        <f ca="1">IF(OR(БД!LQ58="",ISERROR(БД!LQ58)),"",БД!LQ58)</f>
        <v/>
      </c>
      <c r="EG61" s="3"/>
      <c r="EH61" s="113">
        <f ca="1">IF(OR(БД!X58="",ISERROR(БД!X58)),"",БД!X58)</f>
        <v>0</v>
      </c>
      <c r="EI61" s="113">
        <f ca="1">IF(OR(БД!AE58="",ISERROR(БД!AE58)),"",БД!AE58)</f>
        <v>7906.75</v>
      </c>
      <c r="EJ61" s="113">
        <f ca="1">IF(OR(БД!AL58="",ISERROR(БД!AL58)),"",БД!AL58)</f>
        <v>8743.5</v>
      </c>
      <c r="EK61" s="113">
        <f ca="1">IF(OR(БД!AS58="",ISERROR(БД!AS58)),"",БД!AS58)</f>
        <v>0</v>
      </c>
      <c r="EL61" s="113">
        <f ca="1">IF(OR(БД!LE58="",ISERROR(БД!LE58)),"",БД!LE58)</f>
        <v>0</v>
      </c>
      <c r="EM61" s="113">
        <f ca="1">IF(OR(БД!LK58="",ISERROR(БД!LK58)),"",БД!LK58)</f>
        <v>618.47500000000002</v>
      </c>
      <c r="EN61" s="113">
        <f ca="1">IF(OR(БД!KS58="",ISERROR(БД!KS58)),"",БД!KS58)</f>
        <v>0</v>
      </c>
      <c r="EO61" s="113">
        <f ca="1">IF(OR(БД!KY58="",ISERROR(БД!KY58)),"",БД!KY58)</f>
        <v>514.19500000000005</v>
      </c>
      <c r="EP61" s="113">
        <f ca="1">IF(OR(БД!KI58="",ISERROR(БД!KI58)),"",БД!KI58)</f>
        <v>171.655</v>
      </c>
      <c r="EQ61" s="113">
        <f ca="1">IF(OR(БД!KN58="",ISERROR(БД!KN58)),"",БД!KN58)</f>
        <v>31.79</v>
      </c>
      <c r="ER61" s="113">
        <f ca="1">IF(OR(БД!JY58="",ISERROR(БД!JY58)),"",БД!JY58)</f>
        <v>191.89500000000001</v>
      </c>
      <c r="ES61" s="113">
        <f ca="1">IF(OR(БД!KD58="",ISERROR(БД!KD58)),"",БД!KD58)</f>
        <v>18.04</v>
      </c>
      <c r="ET61" s="3"/>
      <c r="EU61" s="147">
        <f ca="1">IF(OR(БД!JM58="",ISERROR(БД!JM58)),"",БД!JM58)</f>
        <v>7780.0000000002001</v>
      </c>
      <c r="EV61" s="147">
        <f ca="1">IF(OR(БД!JS58="",ISERROR(БД!JS58)),"",БД!JS58)</f>
        <v>0</v>
      </c>
      <c r="EW61" s="147">
        <f ca="1">IF(OR(БД!JA58="",ISERROR(БД!JA58)),"",БД!JA58)</f>
        <v>0</v>
      </c>
      <c r="EX61" s="147">
        <f ca="1">IF(OR(БД!JG58="",ISERROR(БД!JG58)),"",БД!JG58)</f>
        <v>4100.0000000008185</v>
      </c>
      <c r="EY61" s="147">
        <f ca="1">IF(OR(БД!IO58="",ISERROR(БД!IO58)),"",БД!IO58)</f>
        <v>1649.9999999996362</v>
      </c>
      <c r="EZ61" s="147">
        <f ca="1">IF(OR(БД!IU58="",ISERROR(БД!IU58)),"",БД!IU58)</f>
        <v>0</v>
      </c>
      <c r="FA61" s="147">
        <f ca="1">IF(OR(БД!IC58="",ISERROR(БД!IC58)),"",БД!IC58)</f>
        <v>0</v>
      </c>
      <c r="FB61" s="147">
        <f ca="1">IF(OR(БД!II58="",ISERROR(БД!II58)),"",БД!II58)</f>
        <v>3288.9999999997599</v>
      </c>
      <c r="FC61" s="147">
        <f ca="1">IF(OR(БД!HQ58="",ISERROR(БД!HQ58)),"",БД!HQ58)</f>
        <v>0</v>
      </c>
      <c r="FD61" s="147">
        <f ca="1">IF(OR(БД!HW58="",ISERROR(БД!HW58)),"",БД!HW58)</f>
        <v>3618.9999999989595</v>
      </c>
      <c r="FE61" s="147">
        <f ca="1">IF(OR(БД!HE58="",ISERROR(БД!HE58)),"",БД!HE58)</f>
        <v>0</v>
      </c>
      <c r="FF61" s="147">
        <f ca="1">IF(OR(БД!HK58="",ISERROR(БД!HK58)),"",БД!HK58)</f>
        <v>2642.200000000048</v>
      </c>
      <c r="FG61" s="144">
        <f ca="1">IF(OR(БД!GQ58="",ISERROR(БД!GQ58)),"",БД!GQ58)</f>
        <v>0</v>
      </c>
      <c r="FH61" s="149">
        <f>IF(OR(БД!GV58="",ISERROR(БД!GV58)),"",БД!GV58)</f>
        <v>0</v>
      </c>
      <c r="FI61" s="144">
        <f ca="1">IF(OR(БД!GX58="",ISERROR(БД!GX58)),"",БД!GX58)</f>
        <v>2626</v>
      </c>
      <c r="FJ61" s="149">
        <f>IF(OR(БД!HC58="",ISERROR(БД!HC58)),"",БД!HC58)</f>
        <v>2642.200000000048</v>
      </c>
      <c r="FK61" s="147">
        <f ca="1">IF(OR(БД!GE58="",ISERROR(БД!GE58)),"",БД!GE58)</f>
        <v>1955.8000000002721</v>
      </c>
      <c r="FL61" s="147">
        <f ca="1">IF(OR(БД!GK58="",ISERROR(БД!GK58)),"",БД!GK58)</f>
        <v>0</v>
      </c>
      <c r="FM61" s="147">
        <f ca="1">IF(OR(БД!FS58="",ISERROR(БД!FS58)),"",БД!FS58)</f>
        <v>4589.2000000005282</v>
      </c>
      <c r="FN61" s="147">
        <f ca="1">IF(OR(БД!FY58="",ISERROR(БД!FY58)),"",БД!FY58)</f>
        <v>0</v>
      </c>
      <c r="FO61" s="147">
        <f ca="1">IF(OR(БД!CE402="",ISERROR(БД!CE402)),"",БД!CE402)</f>
        <v>329.99999999994998</v>
      </c>
      <c r="FP61" s="146">
        <f>IF(OR(БД!CH402="",ISERROR(БД!CH402)),"",БД!CH402)</f>
        <v>138.22399999999999</v>
      </c>
      <c r="FQ61" s="147">
        <f ca="1">IF(OR(БД!CK402="",ISERROR(БД!CK402)),"",БД!CK402)</f>
        <v>2.200000000000002</v>
      </c>
      <c r="FR61" s="146">
        <f>IF(OR(БД!CN402="",ISERROR(БД!CN402)),"",БД!CN402)</f>
        <v>0.95499999999999996</v>
      </c>
      <c r="FS61" s="3"/>
      <c r="FT61" s="143">
        <f ca="1">IF(OR(БД!CF187="",ISERROR(БД!CF187)),"",БД!CF187)</f>
        <v>4469.9999999966167</v>
      </c>
      <c r="FU61" s="142">
        <f>IF(OR(БД!CI187="",ISERROR(БД!CI187)),"",БД!CI187)</f>
        <v>2834.5929999999998</v>
      </c>
      <c r="FV61" s="143">
        <f ca="1">IF(OR(БД!CL187="",ISERROR(БД!CL187)),"",БД!CL187)</f>
        <v>0</v>
      </c>
      <c r="FW61" s="142">
        <f>IF(OR(БД!CO187="",ISERROR(БД!CO187)),"",БД!CO187)</f>
        <v>2.2360000000000002</v>
      </c>
      <c r="FX61" s="163">
        <f ca="1">IF(OR(БД!CR187="",ISERROR(БД!CR187)),"",БД!CR187)</f>
        <v>-4469.9999999966167</v>
      </c>
      <c r="FY61" s="3"/>
    </row>
    <row r="62" spans="1:181" ht="15" customHeight="1" x14ac:dyDescent="0.25">
      <c r="A62" s="164">
        <v>6</v>
      </c>
      <c r="B62" s="113">
        <f ca="1">IF(OR(БД!EL59="",ISERROR(БД!EL59)),"",БД!EL59)</f>
        <v>0</v>
      </c>
      <c r="C62" s="113">
        <f ca="1">IF(OR(БД!ES59="",ISERROR(БД!ES59)),"",БД!ES59)</f>
        <v>3113</v>
      </c>
      <c r="D62" s="148">
        <f ca="1">IF(OR(БД!EZ59="",ISERROR(БД!EZ59)),"",БД!EZ59)</f>
        <v>-3113</v>
      </c>
      <c r="E62" s="113">
        <f ca="1">IF(OR(БД!FE59="",ISERROR(БД!FE59)),"",БД!FE59)</f>
        <v>0</v>
      </c>
      <c r="F62" s="113">
        <f ca="1">IF(OR(БД!FL59="",ISERROR(БД!FL59)),"",БД!FL59)</f>
        <v>8741</v>
      </c>
      <c r="H62" s="113">
        <f ca="1">IF(OR(БД!NT16="",ISERROR(БД!NT16)),"",БД!NT16)</f>
        <v>3012</v>
      </c>
      <c r="I62" s="149">
        <f>IF(OR(БД!NY16="",ISERROR(БД!NY16)),"",БД!NY16)</f>
        <v>3011.9999999988067</v>
      </c>
      <c r="J62" s="113">
        <f ca="1">IF(OR(БД!OA16="",ISERROR(БД!OA16)),"",БД!OA16)</f>
        <v>0</v>
      </c>
      <c r="K62" s="149">
        <f>IF(OR(БД!OF16="",ISERROR(БД!OF16)),"",БД!OF16)</f>
        <v>0</v>
      </c>
      <c r="L62" s="148">
        <f ca="1">IF(OR(БД!OH16="",ISERROR(БД!OH16)),"",БД!OH16)</f>
        <v>3012</v>
      </c>
      <c r="M62" s="113">
        <f ca="1">IF(OR(БД!OM16="",ISERROR(БД!OM16)),"",БД!OM16)</f>
        <v>8324</v>
      </c>
      <c r="N62" s="149">
        <f>IF(OR(БД!OQ16="",ISERROR(БД!OQ16)),"",БД!OQ16)</f>
        <v>8336.500000000342</v>
      </c>
      <c r="O62" s="113">
        <f ca="1">IF(OR(БД!OT16="",ISERROR(БД!OT16)),"",БД!OT16)</f>
        <v>0</v>
      </c>
      <c r="P62" s="149">
        <f>IF(OR(БД!OX16="",ISERROR(БД!OX16)),"",БД!OX16)</f>
        <v>0</v>
      </c>
      <c r="Q62" s="148">
        <f ca="1">IF(OR(БД!PA16="",ISERROR(БД!PA16)),"",БД!PA16)</f>
        <v>8324</v>
      </c>
      <c r="R62" s="147">
        <f ca="1">IF(OR(БД!PW16="",ISERROR(БД!PW16)),"",БД!PW16)</f>
        <v>0</v>
      </c>
      <c r="S62" s="147">
        <f ca="1">IF(OR(БД!QC16="",ISERROR(БД!QC16)),"",БД!QC16)</f>
        <v>1090.0000000015098</v>
      </c>
      <c r="T62" s="147">
        <f ca="1">IF(OR(БД!PF16="",ISERROR(БД!PF16)),"",БД!PF16)</f>
        <v>0</v>
      </c>
      <c r="U62" s="147">
        <f ca="1">IF(OR(БД!PL16="",ISERROR(БД!PL16)),"",БД!PL16)</f>
        <v>2889.9999999998727</v>
      </c>
      <c r="V62" s="148">
        <f ca="1">IF(OR(БД!PR16="",ISERROR(БД!PR16)),"",БД!PR16)</f>
        <v>-2889.9999999998727</v>
      </c>
      <c r="W62" s="147">
        <f ca="1">IF(OR(БД!NH16="",ISERROR(БД!NH16)),"",БД!NH16)</f>
        <v>0</v>
      </c>
      <c r="X62" s="147">
        <f ca="1">IF(OR(БД!NN16="",ISERROR(БД!NN16)),"",БД!NN16)</f>
        <v>5819.9999999987995</v>
      </c>
      <c r="Y62" s="147">
        <f ca="1">IF(OR(БД!MQ16="",ISERROR(БД!MQ16)),"",БД!MQ16)</f>
        <v>0</v>
      </c>
      <c r="Z62" s="147">
        <f ca="1">IF(OR(БД!MW16="",ISERROR(БД!MW16)),"",БД!MW16)</f>
        <v>1113.1999999996879</v>
      </c>
      <c r="AA62" s="146">
        <f>IF(OR(БД!MZ16="",ISERROR(БД!MZ16)),"",БД!MZ16)</f>
        <v>2502.192</v>
      </c>
      <c r="AB62" s="148">
        <f ca="1">IF(OR(БД!NC16="",ISERROR(БД!NC16)),"",БД!NC16)</f>
        <v>-1113.1999999996879</v>
      </c>
      <c r="AC62" s="147">
        <f ca="1">IF(OR(БД!LZ16="",ISERROR(БД!LZ16)),"",БД!LZ16)</f>
        <v>0</v>
      </c>
      <c r="AD62" s="147">
        <f ca="1">IF(OR(БД!MF16="",ISERROR(БД!MF16)),"",БД!MF16)</f>
        <v>70.399999999992247</v>
      </c>
      <c r="AE62" s="148">
        <f ca="1">IF(OR(БД!ML16="",ISERROR(БД!ML16)),"",БД!ML16)</f>
        <v>-70.399999999992247</v>
      </c>
      <c r="AF62" s="113">
        <f ca="1">IF(OR(БД!LL16="",ISERROR(БД!LL16)),"",БД!LL16)</f>
        <v>0</v>
      </c>
      <c r="AG62" s="149" t="str">
        <f>IF(OR(БД!LP16="",ISERROR(БД!LP16)),"",БД!LP16)</f>
        <v/>
      </c>
      <c r="AH62" s="113">
        <f ca="1">IF(OR(БД!LS16="",ISERROR(БД!LS16)),"",БД!LS16)</f>
        <v>0</v>
      </c>
      <c r="AI62" s="149" t="str">
        <f>IF(OR(БД!LW16="",ISERROR(БД!LW16)),"",БД!LW16)</f>
        <v/>
      </c>
      <c r="AJ62" s="147">
        <f ca="1">IF(OR(БД!KN16="",ISERROR(БД!KN16)),"",БД!KN16)</f>
        <v>0</v>
      </c>
      <c r="AK62" s="146">
        <f>IF(OR(БД!KQ16="",ISERROR(БД!KQ16)),"",БД!KQ16)</f>
        <v>0</v>
      </c>
      <c r="AL62" s="147">
        <f ca="1">IF(OR(БД!KT16="",ISERROR(БД!KT16)),"",БД!KT16)</f>
        <v>277.19999999997299</v>
      </c>
      <c r="AM62" s="146">
        <f>IF(OR(БД!KW16="",ISERROR(БД!KW16)),"",БД!KW16)</f>
        <v>394.31599999999997</v>
      </c>
      <c r="AN62" s="147">
        <f ca="1">IF(OR(БД!KZ16="",ISERROR(БД!KZ16)),"",БД!KZ16)</f>
        <v>0</v>
      </c>
      <c r="AO62" s="146">
        <f>IF(OR(БД!LC16="",ISERROR(БД!LC16)),"",БД!LC16)</f>
        <v>0</v>
      </c>
      <c r="AP62" s="147">
        <f ca="1">IF(OR(БД!LF16="",ISERROR(БД!LF16)),"",БД!LF16)</f>
        <v>224.39999999994598</v>
      </c>
      <c r="AQ62" s="146">
        <f>IF(OR(БД!LI16="",ISERROR(БД!LI16)),"",БД!LI16)</f>
        <v>728.48299999999995</v>
      </c>
      <c r="AR62" s="147">
        <f ca="1">IF(OR(БД!JW16="",ISERROR(БД!JW16)),"",БД!JW16)</f>
        <v>299.19999999992797</v>
      </c>
      <c r="AS62" s="147">
        <f ca="1">IF(OR(БД!KC16="",ISERROR(БД!KC16)),"",БД!KC16)</f>
        <v>167.20000000004802</v>
      </c>
      <c r="AT62" s="148">
        <f ca="1">IF(OR(БД!KI16="",ISERROR(БД!KI16)),"",БД!KI16)</f>
        <v>131.99999999987995</v>
      </c>
      <c r="AU62" s="145" t="str">
        <f ca="1">IF(OR(БД!AM188="",ISERROR(БД!AM188)),"",БД!AM188)</f>
        <v/>
      </c>
      <c r="AW62" s="147">
        <f ca="1">IF(OR(БД!JK16="",ISERROR(БД!JK16)),"",БД!JK16)</f>
        <v>0</v>
      </c>
      <c r="AX62" s="147">
        <f ca="1">IF(OR(БД!JQ16="",ISERROR(БД!JQ16)),"",БД!JQ16)</f>
        <v>0</v>
      </c>
      <c r="AY62" s="147">
        <f ca="1">IF(OR(БД!IY16="",ISERROR(БД!IY16)),"",БД!IY16)</f>
        <v>0</v>
      </c>
      <c r="AZ62" s="147">
        <f ca="1">IF(OR(БД!JE16="",ISERROR(БД!JE16)),"",БД!JE16)</f>
        <v>4.3999999999995154</v>
      </c>
      <c r="BA62" s="147">
        <f ca="1">IF(OR(БД!IM16="",ISERROR(БД!IM16)),"",БД!IM16)</f>
        <v>1680.0000000000637</v>
      </c>
      <c r="BB62" s="147">
        <f ca="1">IF(OR(БД!IS16="",ISERROR(БД!IS16)),"",БД!IS16)</f>
        <v>30.000000000001137</v>
      </c>
      <c r="BC62" s="147">
        <f ca="1">IF(OR(БД!IA16="",ISERROR(БД!IA16)),"",БД!IA16)</f>
        <v>0</v>
      </c>
      <c r="BD62" s="146">
        <f>IF(OR(БД!ID16="",ISERROR(БД!ID16)),"",БД!ID16)</f>
        <v>3.2000000000000001E-2</v>
      </c>
      <c r="BE62" s="147">
        <f ca="1">IF(OR(БД!IG16="",ISERROR(БД!IG16)),"",БД!IG16)</f>
        <v>279.40000000002101</v>
      </c>
      <c r="BF62" s="146">
        <f>IF(OR(БД!IJ16="",ISERROR(БД!IJ16)),"",БД!IJ16)</f>
        <v>381.82499999999999</v>
      </c>
      <c r="BG62" s="113">
        <f ca="1">IF(OR(БД!GT16="",ISERROR(БД!GT16)),"",БД!GT16)</f>
        <v>0</v>
      </c>
      <c r="BH62" s="113">
        <f ca="1">IF(OR(БД!HA16="",ISERROR(БД!HA16)),"",БД!HA16)</f>
        <v>3063.72</v>
      </c>
      <c r="BI62" s="148">
        <f ca="1">IF(OR(БД!HH16="",ISERROR(БД!HH16)),"",БД!HH16)</f>
        <v>-3063.72</v>
      </c>
      <c r="BJ62" s="113">
        <f ca="1">IF(OR(БД!GA16="",ISERROR(БД!GA16)),"",БД!GA16)</f>
        <v>6.625</v>
      </c>
      <c r="BK62" s="113">
        <f ca="1">IF(OR(БД!GH16="",ISERROR(БД!GH16)),"",БД!GH16)</f>
        <v>4320.25</v>
      </c>
      <c r="BL62" s="148">
        <f ca="1">IF(OR(БД!GO16="",ISERROR(БД!GO16)),"",БД!GO16)</f>
        <v>-4313.625</v>
      </c>
      <c r="BM62" s="147">
        <f ca="1">IF(OR(БД!FO16="",ISERROR(БД!FO16)),"",БД!FO16)</f>
        <v>763.39999999995598</v>
      </c>
      <c r="BN62" s="147">
        <f ca="1">IF(OR(БД!FU16="",ISERROR(БД!FU16)),"",БД!FU16)</f>
        <v>0</v>
      </c>
      <c r="BO62" s="147">
        <f ca="1">IF(OR(БД!FC16="",ISERROR(БД!FC16)),"",БД!FC16)</f>
        <v>5729.9999999986539</v>
      </c>
      <c r="BP62" s="147">
        <f ca="1">IF(OR(БД!FI16="",ISERROR(БД!FI16)),"",БД!FI16)</f>
        <v>0</v>
      </c>
      <c r="BQ62" s="113">
        <f ca="1">IF(OR(БД!HM16="",ISERROR(БД!HM16)),"",БД!HM16)</f>
        <v>59.674999999999997</v>
      </c>
      <c r="BR62" s="113">
        <f ca="1">IF(OR(БД!HT16="",ISERROR(БД!HT16)),"",БД!HT16)</f>
        <v>798.76499999999999</v>
      </c>
      <c r="BS62" s="113">
        <f ca="1">IF(OR(БД!CN231="",ISERROR(БД!CN231)),"",БД!CN231)</f>
        <v>0</v>
      </c>
      <c r="BT62" s="113">
        <f ca="1">IF(OR(БД!CU231="",ISERROR(БД!CU231)),"",БД!CU231)</f>
        <v>494.8845</v>
      </c>
      <c r="BU62" s="113">
        <f ca="1">IF(OR(БД!BU231="",ISERROR(БД!BU231)),"",БД!BU231)</f>
        <v>0</v>
      </c>
      <c r="BV62" s="113">
        <f ca="1">IF(OR(БД!CB231="",ISERROR(БД!CB231)),"",БД!CB231)</f>
        <v>0</v>
      </c>
      <c r="BW62" s="148">
        <f ca="1">IF(OR(БД!CI231="",ISERROR(БД!CI231)),"",БД!CI231)</f>
        <v>0</v>
      </c>
      <c r="BX62" s="113">
        <f ca="1">IF(OR(БД!BG231="",ISERROR(БД!BG231)),"",БД!BG231)</f>
        <v>0</v>
      </c>
      <c r="BY62" s="113">
        <f ca="1">IF(OR(БД!BN231="",ISERROR(БД!BN231)),"",БД!BN231)</f>
        <v>39.986103</v>
      </c>
      <c r="BZ62" s="147">
        <f ca="1">IF(OR(БД!T231="",ISERROR(БД!T231)),"",БД!T231)</f>
        <v>297.00000000004252</v>
      </c>
      <c r="CA62" s="146">
        <f>IF(OR(БД!W231="",ISERROR(БД!W231)),"",БД!W231)</f>
        <v>224.27</v>
      </c>
      <c r="CB62" s="147">
        <f ca="1">IF(OR(БД!Z231="",ISERROR(БД!Z231)),"",БД!Z231)</f>
        <v>0</v>
      </c>
      <c r="CC62" s="146">
        <f>IF(OR(БД!AC231="",ISERROR(БД!AC231)),"",БД!AC231)</f>
        <v>1.79</v>
      </c>
      <c r="CD62" s="147">
        <f ca="1">IF(OR(БД!JV274="",ISERROR(БД!JV274)),"",БД!JV274)</f>
        <v>585.20000000001176</v>
      </c>
      <c r="CE62" s="146">
        <f>IF(OR(БД!JY274="",ISERROR(БД!JY274)),"",БД!JY274)</f>
        <v>127.399</v>
      </c>
      <c r="CF62" s="147">
        <f ca="1">IF(OR(БД!KB274="",ISERROR(БД!KB274)),"",БД!KB274)</f>
        <v>0</v>
      </c>
      <c r="CG62" s="146">
        <f>IF(OR(БД!KE274="",ISERROR(БД!KE274)),"",БД!KE274)</f>
        <v>0.88700000000000001</v>
      </c>
      <c r="CH62" s="147">
        <f ca="1">IF(OR(БД!JP274="",ISERROR(БД!JP274)),"",БД!JP274)</f>
        <v>77.352000000001681</v>
      </c>
      <c r="CI62" s="146">
        <f>IF(OR(БД!JS274="",ISERROR(БД!JS274)),"",БД!JS274)</f>
        <v>1504.146</v>
      </c>
      <c r="CJ62" s="147">
        <f ca="1">IF(OR(БД!JJ274="",ISERROR(БД!JJ274)),"",БД!JJ274)</f>
        <v>0</v>
      </c>
      <c r="CK62" s="146">
        <f>IF(OR(БД!JM274="",ISERROR(БД!JM274)),"",БД!JM274)</f>
        <v>1342.221</v>
      </c>
      <c r="CL62" s="147">
        <f ca="1">IF(OR(БД!D360="",ISERROR(БД!D360)),"",БД!D360)</f>
        <v>0</v>
      </c>
      <c r="CM62" s="146">
        <f>IF(OR(БД!G360="",ISERROR(БД!G360)),"",БД!G360)</f>
        <v>0</v>
      </c>
      <c r="CN62" s="147">
        <f ca="1">IF(OR(БД!J360="",ISERROR(БД!J360)),"",БД!J360)</f>
        <v>0</v>
      </c>
      <c r="CO62" s="146">
        <f>IF(OR(БД!M360="",ISERROR(БД!M360)),"",БД!M360)</f>
        <v>0</v>
      </c>
      <c r="CP62" s="147">
        <f ca="1">IF(OR(БД!D403="",ISERROR(БД!D403)),"",БД!D403)</f>
        <v>0</v>
      </c>
      <c r="CQ62" s="146">
        <f>IF(OR(БД!G403="",ISERROR(БД!G403)),"",БД!G403)</f>
        <v>0</v>
      </c>
      <c r="CR62" s="147">
        <f ca="1">IF(OR(БД!J403="",ISERROR(БД!J403)),"",БД!J403)</f>
        <v>0</v>
      </c>
      <c r="CS62" s="146">
        <f>IF(OR(БД!M403="",ISERROR(БД!M403)),"",БД!M403)</f>
        <v>0</v>
      </c>
      <c r="CT62" s="113">
        <f ca="1">IF(OR(БД!IZ274="",ISERROR(БД!IZ274)),"",БД!IZ274)</f>
        <v>0</v>
      </c>
      <c r="CU62" s="113">
        <f ca="1">IF(OR(БД!JE274="",ISERROR(БД!JE274)),"",БД!JE274)</f>
        <v>0</v>
      </c>
      <c r="CV62" s="113">
        <f ca="1">IF(OR(БД!IP274="",ISERROR(БД!IP274)),"",БД!IP274)</f>
        <v>0.96029997</v>
      </c>
      <c r="CW62" s="113">
        <f ca="1">IF(OR(БД!IU274="",ISERROR(БД!IU274)),"",БД!IU274)</f>
        <v>0</v>
      </c>
      <c r="CX62" s="3"/>
      <c r="CY62" s="147">
        <f ca="1">IF(OR(БД!EQ16="",ISERROR(БД!EQ16)),"",БД!EQ16)</f>
        <v>7129.9999999996544</v>
      </c>
      <c r="CZ62" s="147">
        <f ca="1">IF(OR(БД!EW16="",ISERROR(БД!EW16)),"",БД!EW16)</f>
        <v>0</v>
      </c>
      <c r="DA62" s="147">
        <f ca="1">IF(OR(БД!EE16="",ISERROR(БД!EE16)),"",БД!EE16)</f>
        <v>20.000000000024443</v>
      </c>
      <c r="DB62" s="147">
        <f ca="1">IF(OR(БД!EK16="",ISERROR(БД!EK16)),"",БД!EK16)</f>
        <v>1710.0000000004911</v>
      </c>
      <c r="DC62" s="147">
        <f ca="1">IF(OR(БД!DN16="",ISERROR(БД!DN16)),"",БД!DN16)</f>
        <v>2830.0000000012915</v>
      </c>
      <c r="DD62" s="147">
        <f ca="1">IF(OR(БД!DT16="",ISERROR(БД!DT16)),"",БД!DT16)</f>
        <v>0</v>
      </c>
      <c r="DE62" s="148">
        <f ca="1">IF(OR(БД!DZ16="",ISERROR(БД!DZ16)),"",БД!DZ16)</f>
        <v>2830.0000000012915</v>
      </c>
      <c r="DF62" s="147">
        <f ca="1">IF(OR(БД!CW16="",ISERROR(БД!CW16)),"",БД!CW16)</f>
        <v>3610.1999999996679</v>
      </c>
      <c r="DG62" s="147">
        <f ca="1">IF(OR(БД!DC16="",ISERROR(БД!DC16)),"",БД!DC16)</f>
        <v>0</v>
      </c>
      <c r="DH62" s="148">
        <f ca="1">IF(OR(БД!DI16="",ISERROR(БД!DI16)),"",БД!DI16)</f>
        <v>3610.1999999996679</v>
      </c>
      <c r="DI62" s="147">
        <f ca="1">IF(OR(БД!CK16="",ISERROR(БД!CK16)),"",БД!CK16)</f>
        <v>0</v>
      </c>
      <c r="DJ62" s="147">
        <f ca="1">IF(OR(БД!CQ16="",ISERROR(БД!CQ16)),"",БД!CQ16)</f>
        <v>2600.3999999995358</v>
      </c>
      <c r="DK62" s="147">
        <f ca="1">IF(OR(БД!BT16="",ISERROR(БД!BT16)),"",БД!BT16)</f>
        <v>0</v>
      </c>
      <c r="DL62" s="147">
        <f ca="1">IF(OR(БД!BZ16="",ISERROR(БД!BZ16)),"",БД!BZ16)</f>
        <v>2791.800000000012</v>
      </c>
      <c r="DM62" s="148">
        <f ca="1">IF(OR(БД!CF16="",ISERROR(БД!CF16)),"",БД!CF16)</f>
        <v>-2791.800000000012</v>
      </c>
      <c r="DN62" s="147">
        <f ca="1">IF(OR(БД!BA16="",ISERROR(БД!BA16)),"",БД!BA16)</f>
        <v>0</v>
      </c>
      <c r="DO62" s="147">
        <f ca="1">IF(OR(БД!BH16="",ISERROR(БД!BH16)),"",БД!BH16)</f>
        <v>1511.4000000002761</v>
      </c>
      <c r="DP62" s="146">
        <f>IF(OR(БД!BL16="",ISERROR(БД!BL16)),"",БД!BL16)</f>
        <v>1890.7180000000001</v>
      </c>
      <c r="DQ62" s="148">
        <f ca="1">IF(OR(БД!BO16="",ISERROR(БД!BO16)),"",БД!BO16)</f>
        <v>-1511.4000000002761</v>
      </c>
      <c r="DR62" s="147">
        <f ca="1">IF(OR(БД!AH16="",ISERROR(БД!AH16)),"",БД!AH16)</f>
        <v>0</v>
      </c>
      <c r="DS62" s="147">
        <f ca="1">IF(OR(БД!AO16="",ISERROR(БД!AO16)),"",БД!AO16)</f>
        <v>1515.7999999996719</v>
      </c>
      <c r="DT62" s="148">
        <f ca="1">IF(OR(БД!AV16="",ISERROR(БД!AV16)),"",БД!AV16)</f>
        <v>-1515.7999999996719</v>
      </c>
      <c r="DU62" s="113">
        <f ca="1">IF(OR(БД!O16="",ISERROR(БД!O16)),"",БД!O16)</f>
        <v>0</v>
      </c>
      <c r="DV62" s="113">
        <f ca="1">IF(OR(БД!V16="",ISERROR(БД!V16)),"",БД!V16)</f>
        <v>2795.1</v>
      </c>
      <c r="DW62" s="148">
        <f ca="1">IF(OR(БД!AC16="",ISERROR(БД!AC16)),"",БД!AC16)</f>
        <v>-2795.1</v>
      </c>
      <c r="DX62" s="147">
        <f ca="1">IF(OR(БД!LU59="",ISERROR(БД!LU59)),"",БД!LU59)</f>
        <v>0</v>
      </c>
      <c r="DY62" s="146">
        <f>IF(OR(БД!LX59="",ISERROR(БД!LX59)),"",БД!LX59)</f>
        <v>4.0000000000000001E-3</v>
      </c>
      <c r="DZ62" s="147">
        <f ca="1">IF(OR(БД!MA59="",ISERROR(БД!MA59)),"",БД!MA59)</f>
        <v>400.40000000003602</v>
      </c>
      <c r="EA62" s="146">
        <f>IF(OR(БД!MD59="",ISERROR(БД!MD59)),"",БД!MD59)</f>
        <v>526.86</v>
      </c>
      <c r="EB62" s="147">
        <f ca="1">IF(OR(БД!IB274="",ISERROR(БД!IB274)),"",БД!IB274)</f>
        <v>0</v>
      </c>
      <c r="EC62" s="147">
        <f ca="1">IF(OR(БД!II274="",ISERROR(БД!II274)),"",БД!II274)</f>
        <v>125.40000000000475</v>
      </c>
      <c r="ED62" s="147">
        <f ca="1">IF(OR(БД!HN274="",ISERROR(БД!HN274)),"",БД!HN274)</f>
        <v>0</v>
      </c>
      <c r="EE62" s="147">
        <f ca="1">IF(OR(БД!HU274="",ISERROR(БД!HU274)),"",БД!HU274)</f>
        <v>123.20000000002551</v>
      </c>
      <c r="EF62" s="145" t="str">
        <f ca="1">IF(OR(БД!LQ59="",ISERROR(БД!LQ59)),"",БД!LQ59)</f>
        <v/>
      </c>
      <c r="EG62" s="3"/>
      <c r="EH62" s="113">
        <f ca="1">IF(OR(БД!X59="",ISERROR(БД!X59)),"",БД!X59)</f>
        <v>0</v>
      </c>
      <c r="EI62" s="113">
        <f ca="1">IF(OR(БД!AE59="",ISERROR(БД!AE59)),"",БД!AE59)</f>
        <v>8199.75</v>
      </c>
      <c r="EJ62" s="113">
        <f ca="1">IF(OR(БД!AL59="",ISERROR(БД!AL59)),"",БД!AL59)</f>
        <v>9100</v>
      </c>
      <c r="EK62" s="113">
        <f ca="1">IF(OR(БД!AS59="",ISERROR(БД!AS59)),"",БД!AS59)</f>
        <v>0</v>
      </c>
      <c r="EL62" s="113">
        <f ca="1">IF(OR(БД!LE59="",ISERROR(БД!LE59)),"",БД!LE59)</f>
        <v>0</v>
      </c>
      <c r="EM62" s="113">
        <f ca="1">IF(OR(БД!LK59="",ISERROR(БД!LK59)),"",БД!LK59)</f>
        <v>619.85</v>
      </c>
      <c r="EN62" s="113">
        <f ca="1">IF(OR(БД!KS59="",ISERROR(БД!KS59)),"",БД!KS59)</f>
        <v>0.11</v>
      </c>
      <c r="EO62" s="113">
        <f ca="1">IF(OR(БД!KY59="",ISERROR(БД!KY59)),"",БД!KY59)</f>
        <v>519.64</v>
      </c>
      <c r="EP62" s="113">
        <f ca="1">IF(OR(БД!KI59="",ISERROR(БД!KI59)),"",БД!KI59)</f>
        <v>164.065</v>
      </c>
      <c r="EQ62" s="113">
        <f ca="1">IF(OR(БД!KN59="",ISERROR(БД!KN59)),"",БД!KN59)</f>
        <v>59.895000000000003</v>
      </c>
      <c r="ER62" s="113">
        <f ca="1">IF(OR(БД!JY59="",ISERROR(БД!JY59)),"",БД!JY59)</f>
        <v>183.15</v>
      </c>
      <c r="ES62" s="113">
        <f ca="1">IF(OR(БД!KD59="",ISERROR(БД!KD59)),"",БД!KD59)</f>
        <v>38.72</v>
      </c>
      <c r="ET62" s="3"/>
      <c r="EU62" s="147">
        <f ca="1">IF(OR(БД!JM59="",ISERROR(БД!JM59)),"",БД!JM59)</f>
        <v>8120.0000000012551</v>
      </c>
      <c r="EV62" s="147">
        <f ca="1">IF(OR(БД!JS59="",ISERROR(БД!JS59)),"",БД!JS59)</f>
        <v>0</v>
      </c>
      <c r="EW62" s="147">
        <f ca="1">IF(OR(БД!JA59="",ISERROR(БД!JA59)),"",БД!JA59)</f>
        <v>0</v>
      </c>
      <c r="EX62" s="147">
        <f ca="1">IF(OR(БД!JG59="",ISERROR(БД!JG59)),"",БД!JG59)</f>
        <v>7159.999999998945</v>
      </c>
      <c r="EY62" s="147">
        <f ca="1">IF(OR(БД!IO59="",ISERROR(БД!IO59)),"",БД!IO59)</f>
        <v>1050.0000000001819</v>
      </c>
      <c r="EZ62" s="147">
        <f ca="1">IF(OR(БД!IU59="",ISERROR(БД!IU59)),"",БД!IU59)</f>
        <v>0</v>
      </c>
      <c r="FA62" s="147">
        <f ca="1">IF(OR(БД!IC59="",ISERROR(БД!IC59)),"",БД!IC59)</f>
        <v>0</v>
      </c>
      <c r="FB62" s="147">
        <f ca="1">IF(OR(БД!II59="",ISERROR(БД!II59)),"",БД!II59)</f>
        <v>187.00000000008004</v>
      </c>
      <c r="FC62" s="147">
        <f ca="1">IF(OR(БД!HQ59="",ISERROR(БД!HQ59)),"",БД!HQ59)</f>
        <v>0</v>
      </c>
      <c r="FD62" s="147">
        <f ca="1">IF(OR(БД!HW59="",ISERROR(БД!HW59)),"",БД!HW59)</f>
        <v>418.0000000011205</v>
      </c>
      <c r="FE62" s="147">
        <f ca="1">IF(OR(БД!HE59="",ISERROR(БД!HE59)),"",БД!HE59)</f>
        <v>0</v>
      </c>
      <c r="FF62" s="147">
        <f ca="1">IF(OR(БД!HK59="",ISERROR(БД!HK59)),"",БД!HK59)</f>
        <v>3911.6000000005442</v>
      </c>
      <c r="FG62" s="144">
        <f ca="1">IF(OR(БД!GQ59="",ISERROR(БД!GQ59)),"",БД!GQ59)</f>
        <v>0</v>
      </c>
      <c r="FH62" s="149">
        <f>IF(OR(БД!GV59="",ISERROR(БД!GV59)),"",БД!GV59)</f>
        <v>0</v>
      </c>
      <c r="FI62" s="144">
        <f ca="1">IF(OR(БД!GX59="",ISERROR(БД!GX59)),"",БД!GX59)</f>
        <v>3850</v>
      </c>
      <c r="FJ62" s="149">
        <f>IF(OR(БД!HC59="",ISERROR(БД!HC59)),"",БД!HC59)</f>
        <v>3909.400000000096</v>
      </c>
      <c r="FK62" s="147">
        <f ca="1">IF(OR(БД!GE59="",ISERROR(БД!GE59)),"",БД!GE59)</f>
        <v>2472.800000000052</v>
      </c>
      <c r="FL62" s="147">
        <f ca="1">IF(OR(БД!GK59="",ISERROR(БД!GK59)),"",БД!GK59)</f>
        <v>0</v>
      </c>
      <c r="FM62" s="147">
        <f ca="1">IF(OR(БД!FS59="",ISERROR(БД!FS59)),"",БД!FS59)</f>
        <v>3649.7999999992317</v>
      </c>
      <c r="FN62" s="147">
        <f ca="1">IF(OR(БД!FY59="",ISERROR(БД!FY59)),"",БД!FY59)</f>
        <v>0</v>
      </c>
      <c r="FO62" s="147">
        <f ca="1">IF(OR(БД!CE403="",ISERROR(БД!CE403)),"",БД!CE403)</f>
        <v>308.00000000003251</v>
      </c>
      <c r="FP62" s="146">
        <f>IF(OR(БД!CH403="",ISERROR(БД!CH403)),"",БД!CH403)</f>
        <v>138.364</v>
      </c>
      <c r="FQ62" s="147">
        <f ca="1">IF(OR(БД!CK403="",ISERROR(БД!CK403)),"",БД!CK403)</f>
        <v>2.200000000000002</v>
      </c>
      <c r="FR62" s="146">
        <f>IF(OR(БД!CN403="",ISERROR(БД!CN403)),"",БД!CN403)</f>
        <v>0.95599999999999996</v>
      </c>
      <c r="FS62" s="3"/>
      <c r="FT62" s="143">
        <f ca="1">IF(OR(БД!CF188="",ISERROR(БД!CF188)),"",БД!CF188)</f>
        <v>4280.0000000033833</v>
      </c>
      <c r="FU62" s="142">
        <f>IF(OR(БД!CI188="",ISERROR(БД!CI188)),"",БД!CI188)</f>
        <v>2835.0210000000002</v>
      </c>
      <c r="FV62" s="143">
        <f ca="1">IF(OR(БД!CL188="",ISERROR(БД!CL188)),"",БД!CL188)</f>
        <v>9.9999999999988987</v>
      </c>
      <c r="FW62" s="142">
        <f>IF(OR(БД!CO188="",ISERROR(БД!CO188)),"",БД!CO188)</f>
        <v>2.2370000000000001</v>
      </c>
      <c r="FX62" s="163">
        <f ca="1">IF(OR(БД!CR188="",ISERROR(БД!CR188)),"",БД!CR188)</f>
        <v>-4270.0000000033842</v>
      </c>
      <c r="FY62" s="3"/>
    </row>
    <row r="63" spans="1:181" ht="15" customHeight="1" x14ac:dyDescent="0.25">
      <c r="A63" s="164">
        <v>7</v>
      </c>
      <c r="B63" s="113">
        <f ca="1">IF(OR(БД!EL60="",ISERROR(БД!EL60)),"",БД!EL60)</f>
        <v>0</v>
      </c>
      <c r="C63" s="113">
        <f ca="1">IF(OR(БД!ES60="",ISERROR(БД!ES60)),"",БД!ES60)</f>
        <v>3140.75</v>
      </c>
      <c r="D63" s="148">
        <f ca="1">IF(OR(БД!EZ60="",ISERROR(БД!EZ60)),"",БД!EZ60)</f>
        <v>-3140.75</v>
      </c>
      <c r="E63" s="113">
        <f ca="1">IF(OR(БД!FE60="",ISERROR(БД!FE60)),"",БД!FE60)</f>
        <v>0</v>
      </c>
      <c r="F63" s="113">
        <f ca="1">IF(OR(БД!FL60="",ISERROR(БД!FL60)),"",БД!FL60)</f>
        <v>9069.25</v>
      </c>
      <c r="H63" s="113">
        <f ca="1">IF(OR(БД!NT17="",ISERROR(БД!NT17)),"",БД!NT17)</f>
        <v>3039.25</v>
      </c>
      <c r="I63" s="149">
        <f>IF(OR(БД!NY17="",ISERROR(БД!NY17)),"",БД!NY17)</f>
        <v>3039.2500000016298</v>
      </c>
      <c r="J63" s="113">
        <f ca="1">IF(OR(БД!OA17="",ISERROR(БД!OA17)),"",БД!OA17)</f>
        <v>0.25</v>
      </c>
      <c r="K63" s="149">
        <f>IF(OR(БД!OF17="",ISERROR(БД!OF17)),"",БД!OF17)</f>
        <v>0</v>
      </c>
      <c r="L63" s="148">
        <f ca="1">IF(OR(БД!OH17="",ISERROR(БД!OH17)),"",БД!OH17)</f>
        <v>3039</v>
      </c>
      <c r="M63" s="113">
        <f ca="1">IF(OR(БД!OM17="",ISERROR(БД!OM17)),"",БД!OM17)</f>
        <v>8629.5</v>
      </c>
      <c r="N63" s="149">
        <f>IF(OR(БД!OQ17="",ISERROR(БД!OQ17)),"",БД!OQ17)</f>
        <v>8629.4999999972788</v>
      </c>
      <c r="O63" s="113">
        <f ca="1">IF(OR(БД!OT17="",ISERROR(БД!OT17)),"",БД!OT17)</f>
        <v>0</v>
      </c>
      <c r="P63" s="149">
        <f>IF(OR(БД!OX17="",ISERROR(БД!OX17)),"",БД!OX17)</f>
        <v>0</v>
      </c>
      <c r="Q63" s="148">
        <f ca="1">IF(OR(БД!PA17="",ISERROR(БД!PA17)),"",БД!PA17)</f>
        <v>8629.5</v>
      </c>
      <c r="R63" s="147">
        <f ca="1">IF(OR(БД!PW17="",ISERROR(БД!PW17)),"",БД!PW17)</f>
        <v>0</v>
      </c>
      <c r="S63" s="147">
        <f ca="1">IF(OR(БД!QC17="",ISERROR(БД!QC17)),"",БД!QC17)</f>
        <v>1139.9999999980537</v>
      </c>
      <c r="T63" s="147">
        <f ca="1">IF(OR(БД!PF17="",ISERROR(БД!PF17)),"",БД!PF17)</f>
        <v>0</v>
      </c>
      <c r="U63" s="147">
        <f ca="1">IF(OR(БД!PL17="",ISERROR(БД!PL17)),"",БД!PL17)</f>
        <v>3019.9999999990723</v>
      </c>
      <c r="V63" s="148">
        <f ca="1">IF(OR(БД!PR17="",ISERROR(БД!PR17)),"",БД!PR17)</f>
        <v>-3019.9999999990723</v>
      </c>
      <c r="W63" s="147">
        <f ca="1">IF(OR(БД!NH17="",ISERROR(БД!NH17)),"",БД!NH17)</f>
        <v>0</v>
      </c>
      <c r="X63" s="147">
        <f ca="1">IF(OR(БД!NN17="",ISERROR(БД!NN17)),"",БД!NN17)</f>
        <v>5950.0000000025466</v>
      </c>
      <c r="Y63" s="147">
        <f ca="1">IF(OR(БД!MQ17="",ISERROR(БД!MQ17)),"",БД!MQ17)</f>
        <v>0</v>
      </c>
      <c r="Z63" s="147">
        <f ca="1">IF(OR(БД!MW17="",ISERROR(БД!MW17)),"",БД!MW17)</f>
        <v>1251.799999999912</v>
      </c>
      <c r="AA63" s="146">
        <f>IF(OR(БД!MZ17="",ISERROR(БД!MZ17)),"",БД!MZ17)</f>
        <v>2502.761</v>
      </c>
      <c r="AB63" s="148">
        <f ca="1">IF(OR(БД!NC17="",ISERROR(БД!NC17)),"",БД!NC17)</f>
        <v>-1251.799999999912</v>
      </c>
      <c r="AC63" s="147">
        <f ca="1">IF(OR(БД!LZ17="",ISERROR(БД!LZ17)),"",БД!LZ17)</f>
        <v>0</v>
      </c>
      <c r="AD63" s="147">
        <f ca="1">IF(OR(БД!MF17="",ISERROR(БД!MF17)),"",БД!MF17)</f>
        <v>72.600000000002751</v>
      </c>
      <c r="AE63" s="148">
        <f ca="1">IF(OR(БД!ML17="",ISERROR(БД!ML17)),"",БД!ML17)</f>
        <v>-72.600000000002751</v>
      </c>
      <c r="AF63" s="113">
        <f ca="1">IF(OR(БД!LL17="",ISERROR(БД!LL17)),"",БД!LL17)</f>
        <v>0</v>
      </c>
      <c r="AG63" s="149" t="str">
        <f>IF(OR(БД!LP17="",ISERROR(БД!LP17)),"",БД!LP17)</f>
        <v/>
      </c>
      <c r="AH63" s="113">
        <f ca="1">IF(OR(БД!LS17="",ISERROR(БД!LS17)),"",БД!LS17)</f>
        <v>0</v>
      </c>
      <c r="AI63" s="149" t="str">
        <f>IF(OR(БД!LW17="",ISERROR(БД!LW17)),"",БД!LW17)</f>
        <v/>
      </c>
      <c r="AJ63" s="147">
        <f ca="1">IF(OR(БД!KN17="",ISERROR(БД!KN17)),"",БД!KN17)</f>
        <v>0</v>
      </c>
      <c r="AK63" s="146">
        <f>IF(OR(БД!KQ17="",ISERROR(БД!KQ17)),"",БД!KQ17)</f>
        <v>0</v>
      </c>
      <c r="AL63" s="147">
        <f ca="1">IF(OR(БД!KT17="",ISERROR(БД!KT17)),"",БД!KT17)</f>
        <v>303.60000000002401</v>
      </c>
      <c r="AM63" s="146">
        <f>IF(OR(БД!KW17="",ISERROR(БД!KW17)),"",БД!KW17)</f>
        <v>394.54599999999999</v>
      </c>
      <c r="AN63" s="147">
        <f ca="1">IF(OR(БД!KZ17="",ISERROR(БД!KZ17)),"",БД!KZ17)</f>
        <v>0</v>
      </c>
      <c r="AO63" s="146">
        <f>IF(OR(БД!LC17="",ISERROR(БД!LC17)),"",БД!LC17)</f>
        <v>0</v>
      </c>
      <c r="AP63" s="147">
        <f ca="1">IF(OR(БД!LF17="",ISERROR(БД!LF17)),"",БД!LF17)</f>
        <v>208.56000000002041</v>
      </c>
      <c r="AQ63" s="146">
        <f>IF(OR(БД!LI17="",ISERROR(БД!LI17)),"",БД!LI17)</f>
        <v>728.64099999999996</v>
      </c>
      <c r="AR63" s="147">
        <f ca="1">IF(OR(БД!JW17="",ISERROR(БД!JW17)),"",БД!JW17)</f>
        <v>376.20000000010805</v>
      </c>
      <c r="AS63" s="147">
        <f ca="1">IF(OR(БД!KC17="",ISERROR(БД!KC17)),"",БД!KC17)</f>
        <v>186.99999999995498</v>
      </c>
      <c r="AT63" s="148">
        <f ca="1">IF(OR(БД!KI17="",ISERROR(БД!KI17)),"",БД!KI17)</f>
        <v>189.20000000015307</v>
      </c>
      <c r="AU63" s="145" t="str">
        <f ca="1">IF(OR(БД!AM189="",ISERROR(БД!AM189)),"",БД!AM189)</f>
        <v/>
      </c>
      <c r="AW63" s="147">
        <f ca="1">IF(OR(БД!JK17="",ISERROR(БД!JK17)),"",БД!JK17)</f>
        <v>0</v>
      </c>
      <c r="AX63" s="147">
        <f ca="1">IF(OR(БД!JQ17="",ISERROR(БД!JQ17)),"",БД!JQ17)</f>
        <v>0</v>
      </c>
      <c r="AY63" s="147">
        <f ca="1">IF(OR(БД!IY17="",ISERROR(БД!IY17)),"",БД!IY17)</f>
        <v>0</v>
      </c>
      <c r="AZ63" s="147">
        <f ca="1">IF(OR(БД!JE17="",ISERROR(БД!JE17)),"",БД!JE17)</f>
        <v>4.3999999999995154</v>
      </c>
      <c r="BA63" s="147">
        <f ca="1">IF(OR(БД!IM17="",ISERROR(БД!IM17)),"",БД!IM17)</f>
        <v>1639.9999999998727</v>
      </c>
      <c r="BB63" s="147">
        <f ca="1">IF(OR(БД!IS17="",ISERROR(БД!IS17)),"",БД!IS17)</f>
        <v>0</v>
      </c>
      <c r="BC63" s="147">
        <f ca="1">IF(OR(БД!IA17="",ISERROR(БД!IA17)),"",БД!IA17)</f>
        <v>0</v>
      </c>
      <c r="BD63" s="146">
        <f>IF(OR(БД!ID17="",ISERROR(БД!ID17)),"",БД!ID17)</f>
        <v>3.2000000000000001E-2</v>
      </c>
      <c r="BE63" s="147">
        <f ca="1">IF(OR(БД!IG17="",ISERROR(БД!IG17)),"",БД!IG17)</f>
        <v>312.399999999991</v>
      </c>
      <c r="BF63" s="146">
        <f>IF(OR(БД!IJ17="",ISERROR(БД!IJ17)),"",БД!IJ17)</f>
        <v>381.96699999999998</v>
      </c>
      <c r="BG63" s="113">
        <f ca="1">IF(OR(БД!GT17="",ISERROR(БД!GT17)),"",БД!GT17)</f>
        <v>0</v>
      </c>
      <c r="BH63" s="113">
        <f ca="1">IF(OR(БД!HA17="",ISERROR(БД!HA17)),"",БД!HA17)</f>
        <v>3134.2849999999999</v>
      </c>
      <c r="BI63" s="148">
        <f ca="1">IF(OR(БД!HH17="",ISERROR(БД!HH17)),"",БД!HH17)</f>
        <v>-3134.2849999999999</v>
      </c>
      <c r="BJ63" s="113">
        <f ca="1">IF(OR(БД!GA17="",ISERROR(БД!GA17)),"",БД!GA17)</f>
        <v>3.125</v>
      </c>
      <c r="BK63" s="113">
        <f ca="1">IF(OR(БД!GH17="",ISERROR(БД!GH17)),"",БД!GH17)</f>
        <v>4313.25</v>
      </c>
      <c r="BL63" s="148">
        <f ca="1">IF(OR(БД!GO17="",ISERROR(БД!GO17)),"",БД!GO17)</f>
        <v>-4310.125</v>
      </c>
      <c r="BM63" s="147">
        <f ca="1">IF(OR(БД!FO17="",ISERROR(БД!FO17)),"",БД!FO17)</f>
        <v>776.59999999964384</v>
      </c>
      <c r="BN63" s="147">
        <f ca="1">IF(OR(БД!FU17="",ISERROR(БД!FU17)),"",БД!FU17)</f>
        <v>0</v>
      </c>
      <c r="BO63" s="147">
        <f ca="1">IF(OR(БД!FC17="",ISERROR(БД!FC17)),"",БД!FC17)</f>
        <v>5869.9999999998909</v>
      </c>
      <c r="BP63" s="147">
        <f ca="1">IF(OR(БД!FI17="",ISERROR(БД!FI17)),"",БД!FI17)</f>
        <v>0</v>
      </c>
      <c r="BQ63" s="113">
        <f ca="1">IF(OR(БД!HM17="",ISERROR(БД!HM17)),"",БД!HM17)</f>
        <v>87.174999999999997</v>
      </c>
      <c r="BR63" s="113">
        <f ca="1">IF(OR(БД!HT17="",ISERROR(БД!HT17)),"",БД!HT17)</f>
        <v>743.16</v>
      </c>
      <c r="BS63" s="113">
        <f ca="1">IF(OR(БД!CN232="",ISERROR(БД!CN232)),"",БД!CN232)</f>
        <v>0</v>
      </c>
      <c r="BT63" s="113">
        <f ca="1">IF(OR(БД!CU232="",ISERROR(БД!CU232)),"",БД!CU232)</f>
        <v>373.06168000000002</v>
      </c>
      <c r="BU63" s="113">
        <f ca="1">IF(OR(БД!BU232="",ISERROR(БД!BU232)),"",БД!BU232)</f>
        <v>0</v>
      </c>
      <c r="BV63" s="113">
        <f ca="1">IF(OR(БД!CB232="",ISERROR(БД!CB232)),"",БД!CB232)</f>
        <v>134.91720000000001</v>
      </c>
      <c r="BW63" s="148">
        <f ca="1">IF(OR(БД!CI232="",ISERROR(БД!CI232)),"",БД!CI232)</f>
        <v>134.91720000000001</v>
      </c>
      <c r="BX63" s="113">
        <f ca="1">IF(OR(БД!BG232="",ISERROR(БД!BG232)),"",БД!BG232)</f>
        <v>0</v>
      </c>
      <c r="BY63" s="113">
        <f ca="1">IF(OR(БД!BN232="",ISERROR(БД!BN232)),"",БД!BN232)</f>
        <v>40.616397999999997</v>
      </c>
      <c r="BZ63" s="147">
        <f ca="1">IF(OR(БД!T232="",ISERROR(БД!T232)),"",БД!T232)</f>
        <v>270.59999999997899</v>
      </c>
      <c r="CA63" s="146">
        <f>IF(OR(БД!W232="",ISERROR(БД!W232)),"",БД!W232)</f>
        <v>224.393</v>
      </c>
      <c r="CB63" s="147">
        <f ca="1">IF(OR(БД!Z232="",ISERROR(БД!Z232)),"",БД!Z232)</f>
        <v>2.1999999999997577</v>
      </c>
      <c r="CC63" s="146">
        <f>IF(OR(БД!AC232="",ISERROR(БД!AC232)),"",БД!AC232)</f>
        <v>1.7909999999999999</v>
      </c>
      <c r="CD63" s="147">
        <f ca="1">IF(OR(БД!JV275="",ISERROR(БД!JV275)),"",БД!JV275)</f>
        <v>539.00000000001</v>
      </c>
      <c r="CE63" s="146">
        <f>IF(OR(БД!JY275="",ISERROR(БД!JY275)),"",БД!JY275)</f>
        <v>127.64400000000001</v>
      </c>
      <c r="CF63" s="147">
        <f ca="1">IF(OR(БД!KB275="",ISERROR(БД!KB275)),"",БД!KB275)</f>
        <v>0</v>
      </c>
      <c r="CG63" s="146">
        <f>IF(OR(БД!KE275="",ISERROR(БД!KE275)),"",БД!KE275)</f>
        <v>0.88700000000000001</v>
      </c>
      <c r="CH63" s="147">
        <f ca="1">IF(OR(БД!JP275="",ISERROR(БД!JP275)),"",БД!JP275)</f>
        <v>79.728000000005522</v>
      </c>
      <c r="CI63" s="146">
        <f>IF(OR(БД!JS275="",ISERROR(БД!JS275)),"",БД!JS275)</f>
        <v>1504.75</v>
      </c>
      <c r="CJ63" s="147">
        <f ca="1">IF(OR(БД!JJ275="",ISERROR(БД!JJ275)),"",БД!JJ275)</f>
        <v>13.199999999987995</v>
      </c>
      <c r="CK63" s="146">
        <f>IF(OR(БД!JM275="",ISERROR(БД!JM275)),"",БД!JM275)</f>
        <v>1342.3209999999999</v>
      </c>
      <c r="CL63" s="147">
        <f ca="1">IF(OR(БД!D361="",ISERROR(БД!D361)),"",БД!D361)</f>
        <v>0</v>
      </c>
      <c r="CM63" s="146">
        <f>IF(OR(БД!G361="",ISERROR(БД!G361)),"",БД!G361)</f>
        <v>0</v>
      </c>
      <c r="CN63" s="147">
        <f ca="1">IF(OR(БД!J361="",ISERROR(БД!J361)),"",БД!J361)</f>
        <v>0</v>
      </c>
      <c r="CO63" s="146">
        <f>IF(OR(БД!M361="",ISERROR(БД!M361)),"",БД!M361)</f>
        <v>0</v>
      </c>
      <c r="CP63" s="147">
        <f ca="1">IF(OR(БД!D404="",ISERROR(БД!D404)),"",БД!D404)</f>
        <v>0</v>
      </c>
      <c r="CQ63" s="146">
        <f>IF(OR(БД!G404="",ISERROR(БД!G404)),"",БД!G404)</f>
        <v>0</v>
      </c>
      <c r="CR63" s="147">
        <f ca="1">IF(OR(БД!J404="",ISERROR(БД!J404)),"",БД!J404)</f>
        <v>0</v>
      </c>
      <c r="CS63" s="146">
        <f>IF(OR(БД!M404="",ISERROR(БД!M404)),"",БД!M404)</f>
        <v>0</v>
      </c>
      <c r="CT63" s="113">
        <f ca="1">IF(OR(БД!IZ275="",ISERROR(БД!IZ275)),"",БД!IZ275)</f>
        <v>0</v>
      </c>
      <c r="CU63" s="113">
        <f ca="1">IF(OR(БД!JE275="",ISERROR(БД!JE275)),"",БД!JE275)</f>
        <v>0</v>
      </c>
      <c r="CV63" s="113">
        <f ca="1">IF(OR(БД!IP275="",ISERROR(БД!IP275)),"",БД!IP275)</f>
        <v>0</v>
      </c>
      <c r="CW63" s="113">
        <f ca="1">IF(OR(БД!IU275="",ISERROR(БД!IU275)),"",БД!IU275)</f>
        <v>0</v>
      </c>
      <c r="CX63" s="3"/>
      <c r="CY63" s="147">
        <f ca="1">IF(OR(БД!EQ17="",ISERROR(БД!EQ17)),"",БД!EQ17)</f>
        <v>7439.9999999991451</v>
      </c>
      <c r="CZ63" s="147">
        <f ca="1">IF(OR(БД!EW17="",ISERROR(БД!EW17)),"",БД!EW17)</f>
        <v>0</v>
      </c>
      <c r="DA63" s="147">
        <f ca="1">IF(OR(БД!EE17="",ISERROR(БД!EE17)),"",БД!EE17)</f>
        <v>0</v>
      </c>
      <c r="DB63" s="147">
        <f ca="1">IF(OR(БД!EK17="",ISERROR(БД!EK17)),"",БД!EK17)</f>
        <v>1669.9999999991633</v>
      </c>
      <c r="DC63" s="147">
        <f ca="1">IF(OR(БД!DN17="",ISERROR(БД!DN17)),"",БД!DN17)</f>
        <v>2989.9999999997817</v>
      </c>
      <c r="DD63" s="147">
        <f ca="1">IF(OR(БД!DT17="",ISERROR(БД!DT17)),"",БД!DT17)</f>
        <v>0</v>
      </c>
      <c r="DE63" s="148">
        <f ca="1">IF(OR(БД!DZ17="",ISERROR(БД!DZ17)),"",БД!DZ17)</f>
        <v>2989.9999999997817</v>
      </c>
      <c r="DF63" s="147">
        <f ca="1">IF(OR(БД!CW17="",ISERROR(БД!CW17)),"",БД!CW17)</f>
        <v>3768.6000000004242</v>
      </c>
      <c r="DG63" s="147">
        <f ca="1">IF(OR(БД!DC17="",ISERROR(БД!DC17)),"",БД!DC17)</f>
        <v>0</v>
      </c>
      <c r="DH63" s="148">
        <f ca="1">IF(OR(БД!DI17="",ISERROR(БД!DI17)),"",БД!DI17)</f>
        <v>3768.6000000004242</v>
      </c>
      <c r="DI63" s="147">
        <f ca="1">IF(OR(БД!CK17="",ISERROR(БД!CK17)),"",БД!CK17)</f>
        <v>0</v>
      </c>
      <c r="DJ63" s="147">
        <f ca="1">IF(OR(БД!CQ17="",ISERROR(БД!CQ17)),"",БД!CQ17)</f>
        <v>2796.2000000004082</v>
      </c>
      <c r="DK63" s="147">
        <f ca="1">IF(OR(БД!BT17="",ISERROR(БД!BT17)),"",БД!BT17)</f>
        <v>0</v>
      </c>
      <c r="DL63" s="147">
        <f ca="1">IF(OR(БД!BZ17="",ISERROR(БД!BZ17)),"",БД!BZ17)</f>
        <v>3009.5999999998639</v>
      </c>
      <c r="DM63" s="148">
        <f ca="1">IF(OR(БД!CF17="",ISERROR(БД!CF17)),"",БД!CF17)</f>
        <v>-3009.5999999998639</v>
      </c>
      <c r="DN63" s="147">
        <f ca="1">IF(OR(БД!BA17="",ISERROR(БД!BA17)),"",БД!BA17)</f>
        <v>0</v>
      </c>
      <c r="DO63" s="147">
        <f ca="1">IF(OR(БД!BH17="",ISERROR(БД!BH17)),"",БД!BH17)</f>
        <v>1601.5999999996438</v>
      </c>
      <c r="DP63" s="146">
        <f>IF(OR(БД!BL17="",ISERROR(БД!BL17)),"",БД!BL17)</f>
        <v>1891.4459999999999</v>
      </c>
      <c r="DQ63" s="148">
        <f ca="1">IF(OR(БД!BO17="",ISERROR(БД!BO17)),"",БД!BO17)</f>
        <v>-1601.5999999996438</v>
      </c>
      <c r="DR63" s="147">
        <f ca="1">IF(OR(БД!AH17="",ISERROR(БД!AH17)),"",БД!AH17)</f>
        <v>0</v>
      </c>
      <c r="DS63" s="147">
        <f ca="1">IF(OR(БД!AO17="",ISERROR(БД!AO17)),"",БД!AO17)</f>
        <v>1601.6000000001441</v>
      </c>
      <c r="DT63" s="148">
        <f ca="1">IF(OR(БД!AV17="",ISERROR(БД!AV17)),"",БД!AV17)</f>
        <v>-1601.6000000001441</v>
      </c>
      <c r="DU63" s="113">
        <f ca="1">IF(OR(БД!O17="",ISERROR(БД!O17)),"",БД!O17)</f>
        <v>0</v>
      </c>
      <c r="DV63" s="113">
        <f ca="1">IF(OR(БД!V17="",ISERROR(БД!V17)),"",БД!V17)</f>
        <v>2845.92</v>
      </c>
      <c r="DW63" s="148">
        <f ca="1">IF(OR(БД!AC17="",ISERROR(БД!AC17)),"",БД!AC17)</f>
        <v>-2845.92</v>
      </c>
      <c r="DX63" s="147">
        <f ca="1">IF(OR(БД!LU60="",ISERROR(БД!LU60)),"",БД!LU60)</f>
        <v>0</v>
      </c>
      <c r="DY63" s="146">
        <f>IF(OR(БД!LX60="",ISERROR(БД!LX60)),"",БД!LX60)</f>
        <v>4.0000000000000001E-3</v>
      </c>
      <c r="DZ63" s="147">
        <f ca="1">IF(OR(БД!MA60="",ISERROR(БД!MA60)),"",БД!MA60)</f>
        <v>371.79999999996198</v>
      </c>
      <c r="EA63" s="146">
        <f>IF(OR(БД!MD60="",ISERROR(БД!MD60)),"",БД!MD60)</f>
        <v>527.029</v>
      </c>
      <c r="EB63" s="147">
        <f ca="1">IF(OR(БД!IB275="",ISERROR(БД!IB275)),"",БД!IB275)</f>
        <v>0</v>
      </c>
      <c r="EC63" s="147">
        <f ca="1">IF(OR(БД!II275="",ISERROR(БД!II275)),"",БД!II275)</f>
        <v>131.99999999998937</v>
      </c>
      <c r="ED63" s="147">
        <f ca="1">IF(OR(БД!HN275="",ISERROR(БД!HN275)),"",БД!HN275)</f>
        <v>0</v>
      </c>
      <c r="EE63" s="147">
        <f ca="1">IF(OR(БД!HU275="",ISERROR(БД!HU275)),"",БД!HU275)</f>
        <v>129.7999999999945</v>
      </c>
      <c r="EF63" s="145" t="str">
        <f ca="1">IF(OR(БД!LQ60="",ISERROR(БД!LQ60)),"",БД!LQ60)</f>
        <v/>
      </c>
      <c r="EG63" s="3"/>
      <c r="EH63" s="113">
        <f ca="1">IF(OR(БД!X60="",ISERROR(БД!X60)),"",БД!X60)</f>
        <v>0</v>
      </c>
      <c r="EI63" s="113">
        <f ca="1">IF(OR(БД!AE60="",ISERROR(БД!AE60)),"",БД!AE60)</f>
        <v>8338.75</v>
      </c>
      <c r="EJ63" s="113">
        <f ca="1">IF(OR(БД!AL60="",ISERROR(БД!AL60)),"",БД!AL60)</f>
        <v>9335.25</v>
      </c>
      <c r="EK63" s="113">
        <f ca="1">IF(OR(БД!AS60="",ISERROR(БД!AS60)),"",БД!AS60)</f>
        <v>0</v>
      </c>
      <c r="EL63" s="113">
        <f ca="1">IF(OR(БД!LE60="",ISERROR(БД!LE60)),"",БД!LE60)</f>
        <v>5.5E-2</v>
      </c>
      <c r="EM63" s="113">
        <f ca="1">IF(OR(БД!LK60="",ISERROR(БД!LK60)),"",БД!LK60)</f>
        <v>652.245</v>
      </c>
      <c r="EN63" s="113">
        <f ca="1">IF(OR(БД!KS60="",ISERROR(БД!KS60)),"",БД!KS60)</f>
        <v>1.1000000000000001</v>
      </c>
      <c r="EO63" s="113">
        <f ca="1">IF(OR(БД!KY60="",ISERROR(БД!KY60)),"",БД!KY60)</f>
        <v>538.61500000000001</v>
      </c>
      <c r="EP63" s="113">
        <f ca="1">IF(OR(БД!KI60="",ISERROR(БД!KI60)),"",БД!KI60)</f>
        <v>140.85499999999999</v>
      </c>
      <c r="EQ63" s="113">
        <f ca="1">IF(OR(БД!KN60="",ISERROR(БД!KN60)),"",БД!KN60)</f>
        <v>60.94</v>
      </c>
      <c r="ER63" s="113">
        <f ca="1">IF(OR(БД!JY60="",ISERROR(БД!JY60)),"",БД!JY60)</f>
        <v>155.1</v>
      </c>
      <c r="ES63" s="113">
        <f ca="1">IF(OR(БД!KD60="",ISERROR(БД!KD60)),"",БД!KD60)</f>
        <v>36.575000000000003</v>
      </c>
      <c r="ET63" s="3"/>
      <c r="EU63" s="147">
        <f ca="1">IF(OR(БД!JM60="",ISERROR(БД!JM60)),"",БД!JM60)</f>
        <v>8229.9999999986539</v>
      </c>
      <c r="EV63" s="147">
        <f ca="1">IF(OR(БД!JS60="",ISERROR(БД!JS60)),"",БД!JS60)</f>
        <v>0</v>
      </c>
      <c r="EW63" s="147">
        <f ca="1">IF(OR(БД!JA60="",ISERROR(БД!JA60)),"",БД!JA60)</f>
        <v>0</v>
      </c>
      <c r="EX63" s="147">
        <f ca="1">IF(OR(БД!JG60="",ISERROR(БД!JG60)),"",БД!JG60)</f>
        <v>7450.0000000011823</v>
      </c>
      <c r="EY63" s="147">
        <f ca="1">IF(OR(БД!IO60="",ISERROR(БД!IO60)),"",БД!IO60)</f>
        <v>1110.0000000010368</v>
      </c>
      <c r="EZ63" s="147">
        <f ca="1">IF(OR(БД!IU60="",ISERROR(БД!IU60)),"",БД!IU60)</f>
        <v>0</v>
      </c>
      <c r="FA63" s="147">
        <f ca="1">IF(OR(БД!IC60="",ISERROR(БД!IC60)),"",БД!IC60)</f>
        <v>0</v>
      </c>
      <c r="FB63" s="147">
        <f ca="1">IF(OR(БД!II60="",ISERROR(БД!II60)),"",БД!II60)</f>
        <v>0</v>
      </c>
      <c r="FC63" s="147">
        <f ca="1">IF(OR(БД!HQ60="",ISERROR(БД!HQ60)),"",БД!HQ60)</f>
        <v>0</v>
      </c>
      <c r="FD63" s="147">
        <f ca="1">IF(OR(БД!HW60="",ISERROR(БД!HW60)),"",БД!HW60)</f>
        <v>0</v>
      </c>
      <c r="FE63" s="147">
        <f ca="1">IF(OR(БД!HE60="",ISERROR(БД!HE60)),"",БД!HE60)</f>
        <v>0</v>
      </c>
      <c r="FF63" s="147">
        <f ca="1">IF(OR(БД!HK60="",ISERROR(БД!HK60)),"",БД!HK60)</f>
        <v>4142.5999999995838</v>
      </c>
      <c r="FG63" s="144">
        <f ca="1">IF(OR(БД!GQ60="",ISERROR(БД!GQ60)),"",БД!GQ60)</f>
        <v>0</v>
      </c>
      <c r="FH63" s="149">
        <f>IF(OR(БД!GV60="",ISERROR(БД!GV60)),"",БД!GV60)</f>
        <v>0</v>
      </c>
      <c r="FI63" s="144">
        <f ca="1">IF(OR(БД!GX60="",ISERROR(БД!GX60)),"",БД!GX60)</f>
        <v>4083</v>
      </c>
      <c r="FJ63" s="149">
        <f>IF(OR(БД!HC60="",ISERROR(БД!HC60)),"",БД!HC60)</f>
        <v>4138.2000000006883</v>
      </c>
      <c r="FK63" s="147">
        <f ca="1">IF(OR(БД!GE60="",ISERROR(БД!GE60)),"",БД!GE60)</f>
        <v>2472.800000000052</v>
      </c>
      <c r="FL63" s="147">
        <f ca="1">IF(OR(БД!GK60="",ISERROR(БД!GK60)),"",БД!GK60)</f>
        <v>0</v>
      </c>
      <c r="FM63" s="147">
        <f ca="1">IF(OR(БД!FS60="",ISERROR(БД!FS60)),"",БД!FS60)</f>
        <v>3645.4000000003361</v>
      </c>
      <c r="FN63" s="147">
        <f ca="1">IF(OR(БД!FY60="",ISERROR(БД!FY60)),"",БД!FY60)</f>
        <v>0</v>
      </c>
      <c r="FO63" s="147">
        <f ca="1">IF(OR(БД!CE404="",ISERROR(БД!CE404)),"",БД!CE404)</f>
        <v>318.99999999995998</v>
      </c>
      <c r="FP63" s="146">
        <f>IF(OR(БД!CH404="",ISERROR(БД!CH404)),"",БД!CH404)</f>
        <v>138.50899999999999</v>
      </c>
      <c r="FQ63" s="147">
        <f ca="1">IF(OR(БД!CK404="",ISERROR(БД!CK404)),"",БД!CK404)</f>
        <v>0</v>
      </c>
      <c r="FR63" s="146">
        <f>IF(OR(БД!CN404="",ISERROR(БД!CN404)),"",БД!CN404)</f>
        <v>0.95599999999999996</v>
      </c>
      <c r="FS63" s="3"/>
      <c r="FT63" s="143">
        <f ca="1">IF(OR(БД!CF189="",ISERROR(БД!CF189)),"",БД!CF189)</f>
        <v>4299.9999999983629</v>
      </c>
      <c r="FU63" s="142">
        <f>IF(OR(БД!CI189="",ISERROR(БД!CI189)),"",БД!CI189)</f>
        <v>2835.451</v>
      </c>
      <c r="FV63" s="143">
        <f ca="1">IF(OR(БД!CL189="",ISERROR(БД!CL189)),"",БД!CL189)</f>
        <v>0</v>
      </c>
      <c r="FW63" s="142">
        <f>IF(OR(БД!CO189="",ISERROR(БД!CO189)),"",БД!CO189)</f>
        <v>2.2370000000000001</v>
      </c>
      <c r="FX63" s="163">
        <f ca="1">IF(OR(БД!CR189="",ISERROR(БД!CR189)),"",БД!CR189)</f>
        <v>-4299.9999999983629</v>
      </c>
      <c r="FY63" s="3"/>
    </row>
    <row r="64" spans="1:181" ht="15" customHeight="1" x14ac:dyDescent="0.25">
      <c r="A64" s="164">
        <v>8</v>
      </c>
      <c r="B64" s="113">
        <f ca="1">IF(OR(БД!EL61="",ISERROR(БД!EL61)),"",БД!EL61)</f>
        <v>0</v>
      </c>
      <c r="C64" s="113">
        <f ca="1">IF(OR(БД!ES61="",ISERROR(БД!ES61)),"",БД!ES61)</f>
        <v>3138.75</v>
      </c>
      <c r="D64" s="148">
        <f ca="1">IF(OR(БД!EZ61="",ISERROR(БД!EZ61)),"",БД!EZ61)</f>
        <v>-3138.75</v>
      </c>
      <c r="E64" s="113">
        <f ca="1">IF(OR(БД!FE61="",ISERROR(БД!FE61)),"",БД!FE61)</f>
        <v>0</v>
      </c>
      <c r="F64" s="113">
        <f ca="1">IF(OR(БД!FL61="",ISERROR(БД!FL61)),"",БД!FL61)</f>
        <v>8590.5</v>
      </c>
      <c r="H64" s="113">
        <f ca="1">IF(OR(БД!NT18="",ISERROR(БД!NT18)),"",БД!NT18)</f>
        <v>3037.25</v>
      </c>
      <c r="I64" s="149">
        <f>IF(OR(БД!NY18="",ISERROR(БД!NY18)),"",БД!NY18)</f>
        <v>3037.2499999975844</v>
      </c>
      <c r="J64" s="113">
        <f ca="1">IF(OR(БД!OA18="",ISERROR(БД!OA18)),"",БД!OA18)</f>
        <v>0.25</v>
      </c>
      <c r="K64" s="149">
        <f>IF(OR(БД!OF18="",ISERROR(БД!OF18)),"",БД!OF18)</f>
        <v>0</v>
      </c>
      <c r="L64" s="148">
        <f ca="1">IF(OR(БД!OH18="",ISERROR(БД!OH18)),"",БД!OH18)</f>
        <v>3037</v>
      </c>
      <c r="M64" s="113">
        <f ca="1">IF(OR(БД!OM18="",ISERROR(БД!OM18)),"",БД!OM18)</f>
        <v>8170</v>
      </c>
      <c r="N64" s="149">
        <f>IF(OR(БД!OQ18="",ISERROR(БД!OQ18)),"",БД!OQ18)</f>
        <v>8170.0000000000728</v>
      </c>
      <c r="O64" s="113">
        <f ca="1">IF(OR(БД!OT18="",ISERROR(БД!OT18)),"",БД!OT18)</f>
        <v>0</v>
      </c>
      <c r="P64" s="149">
        <f>IF(OR(БД!OX18="",ISERROR(БД!OX18)),"",БД!OX18)</f>
        <v>0</v>
      </c>
      <c r="Q64" s="148">
        <f ca="1">IF(OR(БД!PA18="",ISERROR(БД!PA18)),"",БД!PA18)</f>
        <v>8170</v>
      </c>
      <c r="R64" s="147">
        <f ca="1">IF(OR(БД!PW18="",ISERROR(БД!PW18)),"",БД!PW18)</f>
        <v>100.00000000000009</v>
      </c>
      <c r="S64" s="147">
        <f ca="1">IF(OR(БД!QC18="",ISERROR(БД!QC18)),"",БД!QC18)</f>
        <v>950.00000000027285</v>
      </c>
      <c r="T64" s="147">
        <f ca="1">IF(OR(БД!PF18="",ISERROR(БД!PF18)),"",БД!PF18)</f>
        <v>0</v>
      </c>
      <c r="U64" s="147">
        <f ca="1">IF(OR(БД!PL18="",ISERROR(БД!PL18)),"",БД!PL18)</f>
        <v>2760.000000000673</v>
      </c>
      <c r="V64" s="148">
        <f ca="1">IF(OR(БД!PR18="",ISERROR(БД!PR18)),"",БД!PR18)</f>
        <v>-2760.000000000673</v>
      </c>
      <c r="W64" s="147">
        <f ca="1">IF(OR(БД!NH18="",ISERROR(БД!NH18)),"",БД!NH18)</f>
        <v>0</v>
      </c>
      <c r="X64" s="147">
        <f ca="1">IF(OR(БД!NN18="",ISERROR(БД!NN18)),"",БД!NN18)</f>
        <v>6050.0000000001819</v>
      </c>
      <c r="Y64" s="147">
        <f ca="1">IF(OR(БД!MQ18="",ISERROR(БД!MQ18)),"",БД!MQ18)</f>
        <v>0</v>
      </c>
      <c r="Z64" s="147">
        <f ca="1">IF(OR(БД!MW18="",ISERROR(БД!MW18)),"",БД!MW18)</f>
        <v>1069.1999999997279</v>
      </c>
      <c r="AA64" s="146">
        <f>IF(OR(БД!MZ18="",ISERROR(БД!MZ18)),"",БД!MZ18)</f>
        <v>2503.2469999999998</v>
      </c>
      <c r="AB64" s="148">
        <f ca="1">IF(OR(БД!NC18="",ISERROR(БД!NC18)),"",БД!NC18)</f>
        <v>-1069.1999999997279</v>
      </c>
      <c r="AC64" s="147">
        <f ca="1">IF(OR(БД!LZ18="",ISERROR(БД!LZ18)),"",БД!LZ18)</f>
        <v>0</v>
      </c>
      <c r="AD64" s="147">
        <f ca="1">IF(OR(БД!MF18="",ISERROR(БД!MF18)),"",БД!MF18)</f>
        <v>70.399999999992247</v>
      </c>
      <c r="AE64" s="148">
        <f ca="1">IF(OR(БД!ML18="",ISERROR(БД!ML18)),"",БД!ML18)</f>
        <v>-70.399999999992247</v>
      </c>
      <c r="AF64" s="113">
        <f ca="1">IF(OR(БД!LL18="",ISERROR(БД!LL18)),"",БД!LL18)</f>
        <v>0</v>
      </c>
      <c r="AG64" s="149" t="str">
        <f>IF(OR(БД!LP18="",ISERROR(БД!LP18)),"",БД!LP18)</f>
        <v/>
      </c>
      <c r="AH64" s="113">
        <f ca="1">IF(OR(БД!LS18="",ISERROR(БД!LS18)),"",БД!LS18)</f>
        <v>0</v>
      </c>
      <c r="AI64" s="149" t="str">
        <f>IF(OR(БД!LW18="",ISERROR(БД!LW18)),"",БД!LW18)</f>
        <v/>
      </c>
      <c r="AJ64" s="147">
        <f ca="1">IF(OR(БД!KN18="",ISERROR(БД!KN18)),"",БД!KN18)</f>
        <v>0</v>
      </c>
      <c r="AK64" s="146">
        <f>IF(OR(БД!KQ18="",ISERROR(БД!KQ18)),"",БД!KQ18)</f>
        <v>0</v>
      </c>
      <c r="AL64" s="147">
        <f ca="1">IF(OR(БД!KT18="",ISERROR(БД!KT18)),"",БД!KT18)</f>
        <v>246.84000000001561</v>
      </c>
      <c r="AM64" s="146">
        <f>IF(OR(БД!KW18="",ISERROR(БД!KW18)),"",БД!KW18)</f>
        <v>394.733</v>
      </c>
      <c r="AN64" s="147">
        <f ca="1">IF(OR(БД!KZ18="",ISERROR(БД!KZ18)),"",БД!KZ18)</f>
        <v>0</v>
      </c>
      <c r="AO64" s="146">
        <f>IF(OR(БД!LC18="",ISERROR(БД!LC18)),"",БД!LC18)</f>
        <v>0</v>
      </c>
      <c r="AP64" s="147">
        <f ca="1">IF(OR(БД!LF18="",ISERROR(БД!LF18)),"",БД!LF18)</f>
        <v>224.40000000009604</v>
      </c>
      <c r="AQ64" s="146">
        <f>IF(OR(БД!LI18="",ISERROR(БД!LI18)),"",БД!LI18)</f>
        <v>728.81100000000004</v>
      </c>
      <c r="AR64" s="147">
        <f ca="1">IF(OR(БД!JW18="",ISERROR(БД!JW18)),"",БД!JW18)</f>
        <v>376.20000000010805</v>
      </c>
      <c r="AS64" s="147">
        <f ca="1">IF(OR(БД!KC18="",ISERROR(БД!KC18)),"",БД!KC18)</f>
        <v>176.00000000009004</v>
      </c>
      <c r="AT64" s="148">
        <f ca="1">IF(OR(БД!KI18="",ISERROR(БД!KI18)),"",БД!KI18)</f>
        <v>200.20000000001801</v>
      </c>
      <c r="AU64" s="145" t="str">
        <f ca="1">IF(OR(БД!AM190="",ISERROR(БД!AM190)),"",БД!AM190)</f>
        <v/>
      </c>
      <c r="AW64" s="147">
        <f ca="1">IF(OR(БД!JK18="",ISERROR(БД!JK18)),"",БД!JK18)</f>
        <v>0</v>
      </c>
      <c r="AX64" s="147">
        <f ca="1">IF(OR(БД!JQ18="",ISERROR(БД!JQ18)),"",БД!JQ18)</f>
        <v>0</v>
      </c>
      <c r="AY64" s="147">
        <f ca="1">IF(OR(БД!IY18="",ISERROR(БД!IY18)),"",БД!IY18)</f>
        <v>0</v>
      </c>
      <c r="AZ64" s="147">
        <f ca="1">IF(OR(БД!JE18="",ISERROR(БД!JE18)),"",БД!JE18)</f>
        <v>2.2000000000007347</v>
      </c>
      <c r="BA64" s="147">
        <f ca="1">IF(OR(БД!IM18="",ISERROR(БД!IM18)),"",БД!IM18)</f>
        <v>2019.9999999999818</v>
      </c>
      <c r="BB64" s="147">
        <f ca="1">IF(OR(БД!IS18="",ISERROR(БД!IS18)),"",БД!IS18)</f>
        <v>0</v>
      </c>
      <c r="BC64" s="147">
        <f ca="1">IF(OR(БД!IA18="",ISERROR(БД!IA18)),"",БД!IA18)</f>
        <v>0</v>
      </c>
      <c r="BD64" s="146">
        <f>IF(OR(БД!ID18="",ISERROR(БД!ID18)),"",БД!ID18)</f>
        <v>3.2000000000000001E-2</v>
      </c>
      <c r="BE64" s="147">
        <f ca="1">IF(OR(БД!IG18="",ISERROR(БД!IG18)),"",БД!IG18)</f>
        <v>285.99999999999</v>
      </c>
      <c r="BF64" s="146">
        <f>IF(OR(БД!IJ18="",ISERROR(БД!IJ18)),"",БД!IJ18)</f>
        <v>382.09699999999998</v>
      </c>
      <c r="BG64" s="113">
        <f ca="1">IF(OR(БД!GT18="",ISERROR(БД!GT18)),"",БД!GT18)</f>
        <v>0</v>
      </c>
      <c r="BH64" s="113">
        <f ca="1">IF(OR(БД!HA18="",ISERROR(БД!HA18)),"",БД!HA18)</f>
        <v>3116.2449999999999</v>
      </c>
      <c r="BI64" s="148">
        <f ca="1">IF(OR(БД!HH18="",ISERROR(БД!HH18)),"",БД!HH18)</f>
        <v>-3116.2449999999999</v>
      </c>
      <c r="BJ64" s="113">
        <f ca="1">IF(OR(БД!GA18="",ISERROR(БД!GA18)),"",БД!GA18)</f>
        <v>9.25</v>
      </c>
      <c r="BK64" s="113">
        <f ca="1">IF(OR(БД!GH18="",ISERROR(БД!GH18)),"",БД!GH18)</f>
        <v>4754.875</v>
      </c>
      <c r="BL64" s="148">
        <f ca="1">IF(OR(БД!GO18="",ISERROR(БД!GO18)),"",БД!GO18)</f>
        <v>-4745.625</v>
      </c>
      <c r="BM64" s="147">
        <f ca="1">IF(OR(БД!FO18="",ISERROR(БД!FO18)),"",БД!FO18)</f>
        <v>825</v>
      </c>
      <c r="BN64" s="147">
        <f ca="1">IF(OR(БД!FU18="",ISERROR(БД!FU18)),"",БД!FU18)</f>
        <v>0</v>
      </c>
      <c r="BO64" s="147">
        <f ca="1">IF(OR(БД!FC18="",ISERROR(БД!FC18)),"",БД!FC18)</f>
        <v>5970.0000000020736</v>
      </c>
      <c r="BP64" s="147">
        <f ca="1">IF(OR(БД!FI18="",ISERROR(БД!FI18)),"",БД!FI18)</f>
        <v>0</v>
      </c>
      <c r="BQ64" s="113">
        <f ca="1">IF(OR(БД!HM18="",ISERROR(БД!HM18)),"",БД!HM18)</f>
        <v>36.85</v>
      </c>
      <c r="BR64" s="113">
        <f ca="1">IF(OR(БД!HT18="",ISERROR(БД!HT18)),"",БД!HT18)</f>
        <v>837.65</v>
      </c>
      <c r="BS64" s="113">
        <f ca="1">IF(OR(БД!CN233="",ISERROR(БД!CN233)),"",БД!CN233)</f>
        <v>0</v>
      </c>
      <c r="BT64" s="113">
        <f ca="1">IF(OR(БД!CU233="",ISERROR(БД!CU233)),"",БД!CU233)</f>
        <v>313.28881999999999</v>
      </c>
      <c r="BU64" s="113">
        <f ca="1">IF(OR(БД!BU233="",ISERROR(БД!BU233)),"",БД!BU233)</f>
        <v>0</v>
      </c>
      <c r="BV64" s="113">
        <f ca="1">IF(OR(БД!CB233="",ISERROR(БД!CB233)),"",БД!CB233)</f>
        <v>210.47399999999999</v>
      </c>
      <c r="BW64" s="148">
        <f ca="1">IF(OR(БД!CI233="",ISERROR(БД!CI233)),"",БД!CI233)</f>
        <v>210.47399999999999</v>
      </c>
      <c r="BX64" s="113">
        <f ca="1">IF(OR(БД!BG233="",ISERROR(БД!BG233)),"",БД!BG233)</f>
        <v>0</v>
      </c>
      <c r="BY64" s="113">
        <f ca="1">IF(OR(БД!BN233="",ISERROR(БД!BN233)),"",БД!BN233)</f>
        <v>41.464500000000001</v>
      </c>
      <c r="BZ64" s="147">
        <f ca="1">IF(OR(БД!T233="",ISERROR(БД!T233)),"",БД!T233)</f>
        <v>283.79999999997949</v>
      </c>
      <c r="CA64" s="146">
        <f>IF(OR(БД!W233="",ISERROR(БД!W233)),"",БД!W233)</f>
        <v>224.52199999999999</v>
      </c>
      <c r="CB64" s="147">
        <f ca="1">IF(OR(БД!Z233="",ISERROR(БД!Z233)),"",БД!Z233)</f>
        <v>0</v>
      </c>
      <c r="CC64" s="146">
        <f>IF(OR(БД!AC233="",ISERROR(БД!AC233)),"",БД!AC233)</f>
        <v>1.7909999999999999</v>
      </c>
      <c r="CD64" s="147">
        <f ca="1">IF(OR(БД!JV276="",ISERROR(БД!JV276)),"",БД!JV276)</f>
        <v>558.79999999997949</v>
      </c>
      <c r="CE64" s="146">
        <f>IF(OR(БД!JY276="",ISERROR(БД!JY276)),"",БД!JY276)</f>
        <v>127.898</v>
      </c>
      <c r="CF64" s="147">
        <f ca="1">IF(OR(БД!KB276="",ISERROR(БД!KB276)),"",БД!KB276)</f>
        <v>2.200000000000002</v>
      </c>
      <c r="CG64" s="146">
        <f>IF(OR(БД!KE276="",ISERROR(БД!KE276)),"",БД!KE276)</f>
        <v>0.88800000000000001</v>
      </c>
      <c r="CH64" s="147">
        <f ca="1">IF(OR(БД!JP276="",ISERROR(БД!JP276)),"",БД!JP276)</f>
        <v>69.696000000002641</v>
      </c>
      <c r="CI64" s="146">
        <f>IF(OR(БД!JS276="",ISERROR(БД!JS276)),"",БД!JS276)</f>
        <v>1505.278</v>
      </c>
      <c r="CJ64" s="147">
        <f ca="1">IF(OR(БД!JJ276="",ISERROR(БД!JJ276)),"",БД!JJ276)</f>
        <v>20.064000000005763</v>
      </c>
      <c r="CK64" s="146">
        <f>IF(OR(БД!JM276="",ISERROR(БД!JM276)),"",БД!JM276)</f>
        <v>1342.473</v>
      </c>
      <c r="CL64" s="147">
        <f ca="1">IF(OR(БД!D362="",ISERROR(БД!D362)),"",БД!D362)</f>
        <v>0</v>
      </c>
      <c r="CM64" s="146">
        <f>IF(OR(БД!G362="",ISERROR(БД!G362)),"",БД!G362)</f>
        <v>0</v>
      </c>
      <c r="CN64" s="147">
        <f ca="1">IF(OR(БД!J362="",ISERROR(БД!J362)),"",БД!J362)</f>
        <v>0</v>
      </c>
      <c r="CO64" s="146">
        <f>IF(OR(БД!M362="",ISERROR(БД!M362)),"",БД!M362)</f>
        <v>0</v>
      </c>
      <c r="CP64" s="147">
        <f ca="1">IF(OR(БД!D405="",ISERROR(БД!D405)),"",БД!D405)</f>
        <v>0</v>
      </c>
      <c r="CQ64" s="146">
        <f>IF(OR(БД!G405="",ISERROR(БД!G405)),"",БД!G405)</f>
        <v>0</v>
      </c>
      <c r="CR64" s="147">
        <f ca="1">IF(OR(БД!J405="",ISERROR(БД!J405)),"",БД!J405)</f>
        <v>0</v>
      </c>
      <c r="CS64" s="146">
        <f>IF(OR(БД!M405="",ISERROR(БД!M405)),"",БД!M405)</f>
        <v>0</v>
      </c>
      <c r="CT64" s="113">
        <f ca="1">IF(OR(БД!IZ276="",ISERROR(БД!IZ276)),"",БД!IZ276)</f>
        <v>0</v>
      </c>
      <c r="CU64" s="113">
        <f ca="1">IF(OR(БД!JE276="",ISERROR(БД!JE276)),"",БД!JE276)</f>
        <v>0</v>
      </c>
      <c r="CV64" s="113">
        <f ca="1">IF(OR(БД!IP276="",ISERROR(БД!IP276)),"",БД!IP276)</f>
        <v>0</v>
      </c>
      <c r="CW64" s="113">
        <f ca="1">IF(OR(БД!IU276="",ISERROR(БД!IU276)),"",БД!IU276)</f>
        <v>0</v>
      </c>
      <c r="CX64" s="3"/>
      <c r="CY64" s="147">
        <f ca="1">IF(OR(БД!EQ18="",ISERROR(БД!EQ18)),"",БД!EQ18)</f>
        <v>7760.000000000673</v>
      </c>
      <c r="CZ64" s="147">
        <f ca="1">IF(OR(БД!EW18="",ISERROR(БД!EW18)),"",БД!EW18)</f>
        <v>0</v>
      </c>
      <c r="DA64" s="147">
        <f ca="1">IF(OR(БД!EE18="",ISERROR(БД!EE18)),"",БД!EE18)</f>
        <v>0</v>
      </c>
      <c r="DB64" s="147">
        <f ca="1">IF(OR(БД!EK18="",ISERROR(БД!EK18)),"",БД!EK18)</f>
        <v>2050.0000000004093</v>
      </c>
      <c r="DC64" s="147">
        <f ca="1">IF(OR(БД!DN18="",ISERROR(БД!DN18)),"",БД!DN18)</f>
        <v>2719.9999999993452</v>
      </c>
      <c r="DD64" s="147">
        <f ca="1">IF(OR(БД!DT18="",ISERROR(БД!DT18)),"",БД!DT18)</f>
        <v>0</v>
      </c>
      <c r="DE64" s="148">
        <f ca="1">IF(OR(БД!DZ18="",ISERROR(БД!DZ18)),"",БД!DZ18)</f>
        <v>2719.9999999993452</v>
      </c>
      <c r="DF64" s="147">
        <f ca="1">IF(OR(БД!CW18="",ISERROR(БД!CW18)),"",БД!CW18)</f>
        <v>3843.3999999996558</v>
      </c>
      <c r="DG64" s="147">
        <f ca="1">IF(OR(БД!DC18="",ISERROR(БД!DC18)),"",БД!DC18)</f>
        <v>0</v>
      </c>
      <c r="DH64" s="148">
        <f ca="1">IF(OR(БД!DI18="",ISERROR(БД!DI18)),"",БД!DI18)</f>
        <v>3843.3999999996558</v>
      </c>
      <c r="DI64" s="147">
        <f ca="1">IF(OR(БД!CK18="",ISERROR(БД!CK18)),"",БД!CK18)</f>
        <v>0</v>
      </c>
      <c r="DJ64" s="147">
        <f ca="1">IF(OR(БД!CQ18="",ISERROR(БД!CQ18)),"",БД!CQ18)</f>
        <v>2824.7999999997319</v>
      </c>
      <c r="DK64" s="147">
        <f ca="1">IF(OR(БД!BT18="",ISERROR(БД!BT18)),"",БД!BT18)</f>
        <v>0</v>
      </c>
      <c r="DL64" s="147">
        <f ca="1">IF(OR(БД!BZ18="",ISERROR(БД!BZ18)),"",БД!BZ18)</f>
        <v>3042.600000000084</v>
      </c>
      <c r="DM64" s="148">
        <f ca="1">IF(OR(БД!CF18="",ISERROR(БД!CF18)),"",БД!CF18)</f>
        <v>-3042.600000000084</v>
      </c>
      <c r="DN64" s="147">
        <f ca="1">IF(OR(БД!BA18="",ISERROR(БД!BA18)),"",БД!BA18)</f>
        <v>0</v>
      </c>
      <c r="DO64" s="147">
        <f ca="1">IF(OR(БД!BH18="",ISERROR(БД!BH18)),"",БД!BH18)</f>
        <v>1421.2000000004082</v>
      </c>
      <c r="DP64" s="146">
        <f>IF(OR(БД!BL18="",ISERROR(БД!BL18)),"",БД!BL18)</f>
        <v>1892.0920000000001</v>
      </c>
      <c r="DQ64" s="148">
        <f ca="1">IF(OR(БД!BO18="",ISERROR(БД!BO18)),"",БД!BO18)</f>
        <v>-1421.2000000004082</v>
      </c>
      <c r="DR64" s="147">
        <f ca="1">IF(OR(БД!AH18="",ISERROR(БД!AH18)),"",БД!AH18)</f>
        <v>0</v>
      </c>
      <c r="DS64" s="147">
        <f ca="1">IF(OR(БД!AO18="",ISERROR(БД!AO18)),"",БД!AO18)</f>
        <v>1423.3999999998559</v>
      </c>
      <c r="DT64" s="148">
        <f ca="1">IF(OR(БД!AV18="",ISERROR(БД!AV18)),"",БД!AV18)</f>
        <v>-1423.3999999998559</v>
      </c>
      <c r="DU64" s="113">
        <f ca="1">IF(OR(БД!O18="",ISERROR(БД!O18)),"",БД!O18)</f>
        <v>0</v>
      </c>
      <c r="DV64" s="113">
        <f ca="1">IF(OR(БД!V18="",ISERROR(БД!V18)),"",БД!V18)</f>
        <v>2916.375</v>
      </c>
      <c r="DW64" s="148">
        <f ca="1">IF(OR(БД!AC18="",ISERROR(БД!AC18)),"",БД!AC18)</f>
        <v>-2916.375</v>
      </c>
      <c r="DX64" s="147">
        <f ca="1">IF(OR(БД!LU61="",ISERROR(БД!LU61)),"",БД!LU61)</f>
        <v>0</v>
      </c>
      <c r="DY64" s="146">
        <f>IF(OR(БД!LX61="",ISERROR(БД!LX61)),"",БД!LX61)</f>
        <v>4.0000000000000001E-3</v>
      </c>
      <c r="DZ64" s="147">
        <f ca="1">IF(OR(БД!MA61="",ISERROR(БД!MA61)),"",БД!MA61)</f>
        <v>369.60000000001401</v>
      </c>
      <c r="EA64" s="146">
        <f>IF(OR(БД!MD61="",ISERROR(БД!MD61)),"",БД!MD61)</f>
        <v>527.197</v>
      </c>
      <c r="EB64" s="147">
        <f ca="1">IF(OR(БД!IB276="",ISERROR(БД!IB276)),"",БД!IB276)</f>
        <v>0</v>
      </c>
      <c r="EC64" s="147">
        <f ca="1">IF(OR(БД!II276="",ISERROR(БД!II276)),"",БД!II276)</f>
        <v>129.80000000001013</v>
      </c>
      <c r="ED64" s="147">
        <f ca="1">IF(OR(БД!HN276="",ISERROR(БД!HN276)),"",БД!HN276)</f>
        <v>0</v>
      </c>
      <c r="EE64" s="147">
        <f ca="1">IF(OR(БД!HU276="",ISERROR(БД!HU276)),"",БД!HU276)</f>
        <v>127.59999999998399</v>
      </c>
      <c r="EF64" s="145" t="str">
        <f ca="1">IF(OR(БД!LQ61="",ISERROR(БД!LQ61)),"",БД!LQ61)</f>
        <v/>
      </c>
      <c r="EG64" s="3"/>
      <c r="EH64" s="113">
        <f ca="1">IF(OR(БД!X61="",ISERROR(БД!X61)),"",БД!X61)</f>
        <v>0</v>
      </c>
      <c r="EI64" s="113">
        <f ca="1">IF(OR(БД!AE61="",ISERROR(БД!AE61)),"",БД!AE61)</f>
        <v>8457.75</v>
      </c>
      <c r="EJ64" s="113">
        <f ca="1">IF(OR(БД!AL61="",ISERROR(БД!AL61)),"",БД!AL61)</f>
        <v>9313.75</v>
      </c>
      <c r="EK64" s="113">
        <f ca="1">IF(OR(БД!AS61="",ISERROR(БД!AS61)),"",БД!AS61)</f>
        <v>0</v>
      </c>
      <c r="EL64" s="113">
        <f ca="1">IF(OR(БД!LE61="",ISERROR(БД!LE61)),"",БД!LE61)</f>
        <v>0</v>
      </c>
      <c r="EM64" s="113">
        <f ca="1">IF(OR(БД!LK61="",ISERROR(БД!LK61)),"",БД!LK61)</f>
        <v>662.75</v>
      </c>
      <c r="EN64" s="113">
        <f ca="1">IF(OR(БД!KS61="",ISERROR(БД!KS61)),"",БД!KS61)</f>
        <v>0</v>
      </c>
      <c r="EO64" s="113">
        <f ca="1">IF(OR(БД!KY61="",ISERROR(БД!KY61)),"",БД!KY61)</f>
        <v>549.06500000000005</v>
      </c>
      <c r="EP64" s="113">
        <f ca="1">IF(OR(БД!KI61="",ISERROR(БД!KI61)),"",БД!KI61)</f>
        <v>211.31</v>
      </c>
      <c r="EQ64" s="113">
        <f ca="1">IF(OR(БД!KN61="",ISERROR(БД!KN61)),"",БД!KN61)</f>
        <v>45.155000000000001</v>
      </c>
      <c r="ER64" s="113">
        <f ca="1">IF(OR(БД!JY61="",ISERROR(БД!JY61)),"",БД!JY61)</f>
        <v>229.24</v>
      </c>
      <c r="ES64" s="113">
        <f ca="1">IF(OR(БД!KD61="",ISERROR(БД!KD61)),"",БД!KD61)</f>
        <v>30.745000000000001</v>
      </c>
      <c r="ET64" s="3"/>
      <c r="EU64" s="147">
        <f ca="1">IF(OR(БД!JM61="",ISERROR(БД!JM61)),"",БД!JM61)</f>
        <v>8320.0000000010732</v>
      </c>
      <c r="EV64" s="147">
        <f ca="1">IF(OR(БД!JS61="",ISERROR(БД!JS61)),"",БД!JS61)</f>
        <v>0</v>
      </c>
      <c r="EW64" s="147">
        <f ca="1">IF(OR(БД!JA61="",ISERROR(БД!JA61)),"",БД!JA61)</f>
        <v>0</v>
      </c>
      <c r="EX64" s="147">
        <f ca="1">IF(OR(БД!JG61="",ISERROR(БД!JG61)),"",БД!JG61)</f>
        <v>7749.9999999986358</v>
      </c>
      <c r="EY64" s="147">
        <f ca="1">IF(OR(БД!IO61="",ISERROR(БД!IO61)),"",БД!IO61)</f>
        <v>919.99999999870852</v>
      </c>
      <c r="EZ64" s="147">
        <f ca="1">IF(OR(БД!IU61="",ISERROR(БД!IU61)),"",БД!IU61)</f>
        <v>110.0000000000001</v>
      </c>
      <c r="FA64" s="147">
        <f ca="1">IF(OR(БД!IC61="",ISERROR(БД!IC61)),"",БД!IC61)</f>
        <v>0</v>
      </c>
      <c r="FB64" s="147">
        <f ca="1">IF(OR(БД!II61="",ISERROR(БД!II61)),"",БД!II61)</f>
        <v>0</v>
      </c>
      <c r="FC64" s="147">
        <f ca="1">IF(OR(БД!HQ61="",ISERROR(БД!HQ61)),"",БД!HQ61)</f>
        <v>0</v>
      </c>
      <c r="FD64" s="147">
        <f ca="1">IF(OR(БД!HW61="",ISERROR(БД!HW61)),"",БД!HW61)</f>
        <v>0</v>
      </c>
      <c r="FE64" s="147">
        <f ca="1">IF(OR(БД!HE61="",ISERROR(БД!HE61)),"",БД!HE61)</f>
        <v>0</v>
      </c>
      <c r="FF64" s="147">
        <f ca="1">IF(OR(БД!HK61="",ISERROR(БД!HK61)),"",БД!HK61)</f>
        <v>3933.600000000024</v>
      </c>
      <c r="FG64" s="144">
        <f ca="1">IF(OR(БД!GQ61="",ISERROR(БД!GQ61)),"",БД!GQ61)</f>
        <v>0</v>
      </c>
      <c r="FH64" s="149">
        <f>IF(OR(БД!GV61="",ISERROR(БД!GV61)),"",БД!GV61)</f>
        <v>0</v>
      </c>
      <c r="FI64" s="144">
        <f ca="1">IF(OR(БД!GX61="",ISERROR(БД!GX61)),"",БД!GX61)</f>
        <v>3900</v>
      </c>
      <c r="FJ64" s="149">
        <f>IF(OR(БД!HC61="",ISERROR(БД!HC61)),"",БД!HC61)</f>
        <v>3931.3999999995758</v>
      </c>
      <c r="FK64" s="147">
        <f ca="1">IF(OR(БД!GE61="",ISERROR(БД!GE61)),"",БД!GE61)</f>
        <v>2569.5999999997639</v>
      </c>
      <c r="FL64" s="147">
        <f ca="1">IF(OR(БД!GK61="",ISERROR(БД!GK61)),"",БД!GK61)</f>
        <v>0</v>
      </c>
      <c r="FM64" s="147">
        <f ca="1">IF(OR(БД!FS61="",ISERROR(БД!FS61)),"",БД!FS61)</f>
        <v>3616.8000000005122</v>
      </c>
      <c r="FN64" s="147">
        <f ca="1">IF(OR(БД!FY61="",ISERROR(БД!FY61)),"",БД!FY61)</f>
        <v>0</v>
      </c>
      <c r="FO64" s="147">
        <f ca="1">IF(OR(БД!CE405="",ISERROR(БД!CE405)),"",БД!CE405)</f>
        <v>292.60000000002151</v>
      </c>
      <c r="FP64" s="146">
        <f>IF(OR(БД!CH405="",ISERROR(БД!CH405)),"",БД!CH405)</f>
        <v>138.642</v>
      </c>
      <c r="FQ64" s="147">
        <f ca="1">IF(OR(БД!CK405="",ISERROR(БД!CK405)),"",БД!CK405)</f>
        <v>2.200000000000002</v>
      </c>
      <c r="FR64" s="146">
        <f>IF(OR(БД!CN405="",ISERROR(БД!CN405)),"",БД!CN405)</f>
        <v>0.95699999999999996</v>
      </c>
      <c r="FS64" s="3"/>
      <c r="FT64" s="143">
        <f ca="1">IF(OR(БД!CF190="",ISERROR(БД!CF190)),"",БД!CF190)</f>
        <v>4719.9999999975262</v>
      </c>
      <c r="FU64" s="142">
        <f>IF(OR(БД!CI190="",ISERROR(БД!CI190)),"",БД!CI190)</f>
        <v>2835.9229999999998</v>
      </c>
      <c r="FV64" s="143">
        <f ca="1">IF(OR(БД!CL190="",ISERROR(БД!CL190)),"",БД!CL190)</f>
        <v>9.9999999999988987</v>
      </c>
      <c r="FW64" s="142">
        <f>IF(OR(БД!CO190="",ISERROR(БД!CO190)),"",БД!CO190)</f>
        <v>2.238</v>
      </c>
      <c r="FX64" s="163">
        <f ca="1">IF(OR(БД!CR190="",ISERROR(БД!CR190)),"",БД!CR190)</f>
        <v>-4709.9999999975271</v>
      </c>
      <c r="FY64" s="3"/>
    </row>
    <row r="65" spans="1:181" ht="15" customHeight="1" x14ac:dyDescent="0.25">
      <c r="A65" s="164">
        <v>9</v>
      </c>
      <c r="B65" s="113">
        <f ca="1">IF(OR(БД!EL62="",ISERROR(БД!EL62)),"",БД!EL62)</f>
        <v>0</v>
      </c>
      <c r="C65" s="113">
        <f ca="1">IF(OR(БД!ES62="",ISERROR(БД!ES62)),"",БД!ES62)</f>
        <v>3468.5</v>
      </c>
      <c r="D65" s="148">
        <f ca="1">IF(OR(БД!EZ62="",ISERROR(БД!EZ62)),"",БД!EZ62)</f>
        <v>-3468.5</v>
      </c>
      <c r="E65" s="113">
        <f ca="1">IF(OR(БД!FE62="",ISERROR(БД!FE62)),"",БД!FE62)</f>
        <v>0</v>
      </c>
      <c r="F65" s="113">
        <f ca="1">IF(OR(БД!FL62="",ISERROR(БД!FL62)),"",БД!FL62)</f>
        <v>8886.25</v>
      </c>
      <c r="H65" s="113">
        <f ca="1">IF(OR(БД!NT19="",ISERROR(БД!NT19)),"",БД!NT19)</f>
        <v>3387.25</v>
      </c>
      <c r="I65" s="149">
        <f>IF(OR(БД!NY19="",ISERROR(БД!NY19)),"",БД!NY19)</f>
        <v>3387.2500000006767</v>
      </c>
      <c r="J65" s="113">
        <f ca="1">IF(OR(БД!OA19="",ISERROR(БД!OA19)),"",БД!OA19)</f>
        <v>0.25</v>
      </c>
      <c r="K65" s="149">
        <f>IF(OR(БД!OF19="",ISERROR(БД!OF19)),"",БД!OF19)</f>
        <v>0</v>
      </c>
      <c r="L65" s="148">
        <f ca="1">IF(OR(БД!OH19="",ISERROR(БД!OH19)),"",БД!OH19)</f>
        <v>3387</v>
      </c>
      <c r="M65" s="113">
        <f ca="1">IF(OR(БД!OM19="",ISERROR(БД!OM19)),"",БД!OM19)</f>
        <v>8430.25</v>
      </c>
      <c r="N65" s="149">
        <f>IF(OR(БД!OQ19="",ISERROR(БД!OQ19)),"",БД!OQ19)</f>
        <v>8430.2500000012515</v>
      </c>
      <c r="O65" s="113">
        <f ca="1">IF(OR(БД!OT19="",ISERROR(БД!OT19)),"",БД!OT19)</f>
        <v>0</v>
      </c>
      <c r="P65" s="149">
        <f>IF(OR(БД!OX19="",ISERROR(БД!OX19)),"",БД!OX19)</f>
        <v>0</v>
      </c>
      <c r="Q65" s="148">
        <f ca="1">IF(OR(БД!PA19="",ISERROR(БД!PA19)),"",БД!PA19)</f>
        <v>8430.25</v>
      </c>
      <c r="R65" s="147">
        <f ca="1">IF(OR(БД!PW19="",ISERROR(БД!PW19)),"",БД!PW19)</f>
        <v>49.999999999998934</v>
      </c>
      <c r="S65" s="147">
        <f ca="1">IF(OR(БД!QC19="",ISERROR(БД!QC19)),"",БД!QC19)</f>
        <v>1320.0000000006185</v>
      </c>
      <c r="T65" s="147">
        <f ca="1">IF(OR(БД!PF19="",ISERROR(БД!PF19)),"",БД!PF19)</f>
        <v>0</v>
      </c>
      <c r="U65" s="147">
        <f ca="1">IF(OR(БД!PL19="",ISERROR(БД!PL19)),"",БД!PL19)</f>
        <v>2870.0000000003456</v>
      </c>
      <c r="V65" s="148">
        <f ca="1">IF(OR(БД!PR19="",ISERROR(БД!PR19)),"",БД!PR19)</f>
        <v>-2870.0000000003456</v>
      </c>
      <c r="W65" s="147">
        <f ca="1">IF(OR(БД!NH19="",ISERROR(БД!NH19)),"",БД!NH19)</f>
        <v>0</v>
      </c>
      <c r="X65" s="147">
        <f ca="1">IF(OR(БД!NN19="",ISERROR(БД!NN19)),"",БД!NN19)</f>
        <v>6010.0000000011278</v>
      </c>
      <c r="Y65" s="147">
        <f ca="1">IF(OR(БД!MQ19="",ISERROR(БД!MQ19)),"",БД!MQ19)</f>
        <v>0</v>
      </c>
      <c r="Z65" s="147">
        <f ca="1">IF(OR(БД!MW19="",ISERROR(БД!MW19)),"",БД!MW19)</f>
        <v>1183.600000000024</v>
      </c>
      <c r="AA65" s="146">
        <f>IF(OR(БД!MZ19="",ISERROR(БД!MZ19)),"",БД!MZ19)</f>
        <v>2503.7849999999999</v>
      </c>
      <c r="AB65" s="148">
        <f ca="1">IF(OR(БД!NC19="",ISERROR(БД!NC19)),"",БД!NC19)</f>
        <v>-1183.600000000024</v>
      </c>
      <c r="AC65" s="147">
        <f ca="1">IF(OR(БД!LZ19="",ISERROR(БД!LZ19)),"",БД!LZ19)</f>
        <v>0</v>
      </c>
      <c r="AD65" s="147">
        <f ca="1">IF(OR(БД!MF19="",ISERROR(БД!MF19)),"",БД!MF19)</f>
        <v>72.600000000002751</v>
      </c>
      <c r="AE65" s="148">
        <f ca="1">IF(OR(БД!ML19="",ISERROR(БД!ML19)),"",БД!ML19)</f>
        <v>-72.600000000002751</v>
      </c>
      <c r="AF65" s="113">
        <f ca="1">IF(OR(БД!LL19="",ISERROR(БД!LL19)),"",БД!LL19)</f>
        <v>0</v>
      </c>
      <c r="AG65" s="149" t="str">
        <f>IF(OR(БД!LP19="",ISERROR(БД!LP19)),"",БД!LP19)</f>
        <v/>
      </c>
      <c r="AH65" s="113">
        <f ca="1">IF(OR(БД!LS19="",ISERROR(БД!LS19)),"",БД!LS19)</f>
        <v>0</v>
      </c>
      <c r="AI65" s="149" t="str">
        <f>IF(OR(БД!LW19="",ISERROR(БД!LW19)),"",БД!LW19)</f>
        <v/>
      </c>
      <c r="AJ65" s="147">
        <f ca="1">IF(OR(БД!KN19="",ISERROR(БД!KN19)),"",БД!KN19)</f>
        <v>0</v>
      </c>
      <c r="AK65" s="146">
        <f>IF(OR(БД!KQ19="",ISERROR(БД!KQ19)),"",БД!KQ19)</f>
        <v>0</v>
      </c>
      <c r="AL65" s="147">
        <f ca="1">IF(OR(БД!KT19="",ISERROR(БД!KT19)),"",БД!KT19)</f>
        <v>366.96000000002641</v>
      </c>
      <c r="AM65" s="146">
        <f>IF(OR(БД!KW19="",ISERROR(БД!KW19)),"",БД!KW19)</f>
        <v>395.01100000000002</v>
      </c>
      <c r="AN65" s="147">
        <f ca="1">IF(OR(БД!KZ19="",ISERROR(БД!KZ19)),"",БД!KZ19)</f>
        <v>0</v>
      </c>
      <c r="AO65" s="146">
        <f>IF(OR(БД!LC19="",ISERROR(БД!LC19)),"",БД!LC19)</f>
        <v>0</v>
      </c>
      <c r="AP65" s="147">
        <f ca="1">IF(OR(БД!LF19="",ISERROR(БД!LF19)),"",БД!LF19)</f>
        <v>217.79999999995198</v>
      </c>
      <c r="AQ65" s="146">
        <f>IF(OR(БД!LI19="",ISERROR(БД!LI19)),"",БД!LI19)</f>
        <v>728.976</v>
      </c>
      <c r="AR65" s="147">
        <f ca="1">IF(OR(БД!JW19="",ISERROR(БД!JW19)),"",БД!JW19)</f>
        <v>321.19999999990796</v>
      </c>
      <c r="AS65" s="147">
        <f ca="1">IF(OR(БД!KC19="",ISERROR(БД!KC19)),"",БД!KC19)</f>
        <v>215.60000000002901</v>
      </c>
      <c r="AT65" s="148">
        <f ca="1">IF(OR(БД!KI19="",ISERROR(БД!KI19)),"",БД!KI19)</f>
        <v>105.59999999987895</v>
      </c>
      <c r="AU65" s="145" t="str">
        <f ca="1">IF(OR(БД!AM191="",ISERROR(БД!AM191)),"",БД!AM191)</f>
        <v/>
      </c>
      <c r="AW65" s="147">
        <f ca="1">IF(OR(БД!JK19="",ISERROR(БД!JK19)),"",БД!JK19)</f>
        <v>0</v>
      </c>
      <c r="AX65" s="147">
        <f ca="1">IF(OR(БД!JQ19="",ISERROR(БД!JQ19)),"",БД!JQ19)</f>
        <v>0</v>
      </c>
      <c r="AY65" s="147">
        <f ca="1">IF(OR(БД!IY19="",ISERROR(БД!IY19)),"",БД!IY19)</f>
        <v>0</v>
      </c>
      <c r="AZ65" s="147">
        <f ca="1">IF(OR(БД!JE19="",ISERROR(БД!JE19)),"",БД!JE19)</f>
        <v>4.3999999999995154</v>
      </c>
      <c r="BA65" s="147">
        <f ca="1">IF(OR(БД!IM19="",ISERROR(БД!IM19)),"",БД!IM19)</f>
        <v>1859.9999999992178</v>
      </c>
      <c r="BB65" s="147">
        <f ca="1">IF(OR(БД!IS19="",ISERROR(БД!IS19)),"",БД!IS19)</f>
        <v>0</v>
      </c>
      <c r="BC65" s="147">
        <f ca="1">IF(OR(БД!IA19="",ISERROR(БД!IA19)),"",БД!IA19)</f>
        <v>0</v>
      </c>
      <c r="BD65" s="146">
        <f>IF(OR(БД!ID19="",ISERROR(БД!ID19)),"",БД!ID19)</f>
        <v>3.2000000000000001E-2</v>
      </c>
      <c r="BE65" s="147">
        <f ca="1">IF(OR(БД!IG19="",ISERROR(БД!IG19)),"",БД!IG19)</f>
        <v>275</v>
      </c>
      <c r="BF65" s="146">
        <f>IF(OR(БД!IJ19="",ISERROR(БД!IJ19)),"",БД!IJ19)</f>
        <v>382.22199999999998</v>
      </c>
      <c r="BG65" s="113">
        <f ca="1">IF(OR(БД!GT19="",ISERROR(БД!GT19)),"",БД!GT19)</f>
        <v>0</v>
      </c>
      <c r="BH65" s="113">
        <f ca="1">IF(OR(БД!HA19="",ISERROR(БД!HA19)),"",БД!HA19)</f>
        <v>3085.17</v>
      </c>
      <c r="BI65" s="148">
        <f ca="1">IF(OR(БД!HH19="",ISERROR(БД!HH19)),"",БД!HH19)</f>
        <v>-3085.17</v>
      </c>
      <c r="BJ65" s="113">
        <f ca="1">IF(OR(БД!GA19="",ISERROR(БД!GA19)),"",БД!GA19)</f>
        <v>6.5</v>
      </c>
      <c r="BK65" s="113">
        <f ca="1">IF(OR(БД!GH19="",ISERROR(БД!GH19)),"",БД!GH19)</f>
        <v>4474.375</v>
      </c>
      <c r="BL65" s="148">
        <f ca="1">IF(OR(БД!GO19="",ISERROR(БД!GO19)),"",БД!GO19)</f>
        <v>-4467.875</v>
      </c>
      <c r="BM65" s="147">
        <f ca="1">IF(OR(БД!FO19="",ISERROR(БД!FO19)),"",БД!FO19)</f>
        <v>778.80000000009204</v>
      </c>
      <c r="BN65" s="147">
        <f ca="1">IF(OR(БД!FU19="",ISERROR(БД!FU19)),"",БД!FU19)</f>
        <v>0</v>
      </c>
      <c r="BO65" s="147">
        <f ca="1">IF(OR(БД!FC19="",ISERROR(БД!FC19)),"",БД!FC19)</f>
        <v>5949.9999999979991</v>
      </c>
      <c r="BP65" s="147">
        <f ca="1">IF(OR(БД!FI19="",ISERROR(БД!FI19)),"",БД!FI19)</f>
        <v>0</v>
      </c>
      <c r="BQ65" s="113">
        <f ca="1">IF(OR(БД!HM19="",ISERROR(БД!HM19)),"",БД!HM19)</f>
        <v>27.995000000000001</v>
      </c>
      <c r="BR65" s="113">
        <f ca="1">IF(OR(БД!HT19="",ISERROR(БД!HT19)),"",БД!HT19)</f>
        <v>898.59</v>
      </c>
      <c r="BS65" s="113">
        <f ca="1">IF(OR(БД!CN234="",ISERROR(БД!CN234)),"",БД!CN234)</f>
        <v>0</v>
      </c>
      <c r="BT65" s="113">
        <f ca="1">IF(OR(БД!CU234="",ISERROR(БД!CU234)),"",БД!CU234)</f>
        <v>328.38632000000001</v>
      </c>
      <c r="BU65" s="113">
        <f ca="1">IF(OR(БД!BU234="",ISERROR(БД!BU234)),"",БД!BU234)</f>
        <v>0</v>
      </c>
      <c r="BV65" s="113">
        <f ca="1">IF(OR(БД!CB234="",ISERROR(БД!CB234)),"",БД!CB234)</f>
        <v>210.28919999999999</v>
      </c>
      <c r="BW65" s="148">
        <f ca="1">IF(OR(БД!CI234="",ISERROR(БД!CI234)),"",БД!CI234)</f>
        <v>210.28919999999999</v>
      </c>
      <c r="BX65" s="113">
        <f ca="1">IF(OR(БД!BG234="",ISERROR(БД!BG234)),"",БД!BG234)</f>
        <v>0</v>
      </c>
      <c r="BY65" s="113">
        <f ca="1">IF(OR(БД!BN234="",ISERROR(БД!BN234)),"",БД!BN234)</f>
        <v>41.226900000000001</v>
      </c>
      <c r="BZ65" s="147">
        <f ca="1">IF(OR(БД!T234="",ISERROR(БД!T234)),"",БД!T234)</f>
        <v>294.80000000003201</v>
      </c>
      <c r="CA65" s="146">
        <f>IF(OR(БД!W234="",ISERROR(БД!W234)),"",БД!W234)</f>
        <v>224.65600000000001</v>
      </c>
      <c r="CB65" s="147">
        <f ca="1">IF(OR(БД!Z234="",ISERROR(БД!Z234)),"",БД!Z234)</f>
        <v>0</v>
      </c>
      <c r="CC65" s="146">
        <f>IF(OR(БД!AC234="",ISERROR(БД!AC234)),"",БД!AC234)</f>
        <v>1.7909999999999999</v>
      </c>
      <c r="CD65" s="147">
        <f ca="1">IF(OR(БД!JV277="",ISERROR(БД!JV277)),"",БД!JV277)</f>
        <v>578.60000000001151</v>
      </c>
      <c r="CE65" s="146">
        <f>IF(OR(БД!JY277="",ISERROR(БД!JY277)),"",БД!JY277)</f>
        <v>128.161</v>
      </c>
      <c r="CF65" s="147">
        <f ca="1">IF(OR(БД!KB277="",ISERROR(БД!KB277)),"",БД!KB277)</f>
        <v>0</v>
      </c>
      <c r="CG65" s="146">
        <f>IF(OR(БД!KE277="",ISERROR(БД!KE277)),"",БД!KE277)</f>
        <v>0.88800000000000001</v>
      </c>
      <c r="CH65" s="147">
        <f ca="1">IF(OR(БД!JP277="",ISERROR(БД!JP277)),"",БД!JP277)</f>
        <v>71.807999999982712</v>
      </c>
      <c r="CI65" s="146">
        <f>IF(OR(БД!JS277="",ISERROR(БД!JS277)),"",БД!JS277)</f>
        <v>1505.8219999999999</v>
      </c>
      <c r="CJ65" s="147">
        <f ca="1">IF(OR(БД!JJ277="",ISERROR(БД!JJ277)),"",БД!JJ277)</f>
        <v>20.724000000020169</v>
      </c>
      <c r="CK65" s="146">
        <f>IF(OR(БД!JM277="",ISERROR(БД!JM277)),"",БД!JM277)</f>
        <v>1342.63</v>
      </c>
      <c r="CL65" s="147">
        <f ca="1">IF(OR(БД!D363="",ISERROR(БД!D363)),"",БД!D363)</f>
        <v>0</v>
      </c>
      <c r="CM65" s="146">
        <f>IF(OR(БД!G363="",ISERROR(БД!G363)),"",БД!G363)</f>
        <v>0</v>
      </c>
      <c r="CN65" s="147">
        <f ca="1">IF(OR(БД!J363="",ISERROR(БД!J363)),"",БД!J363)</f>
        <v>0</v>
      </c>
      <c r="CO65" s="146">
        <f>IF(OR(БД!M363="",ISERROR(БД!M363)),"",БД!M363)</f>
        <v>0</v>
      </c>
      <c r="CP65" s="147">
        <f ca="1">IF(OR(БД!D406="",ISERROR(БД!D406)),"",БД!D406)</f>
        <v>0</v>
      </c>
      <c r="CQ65" s="146">
        <f>IF(OR(БД!G406="",ISERROR(БД!G406)),"",БД!G406)</f>
        <v>0</v>
      </c>
      <c r="CR65" s="147">
        <f ca="1">IF(OR(БД!J406="",ISERROR(БД!J406)),"",БД!J406)</f>
        <v>0</v>
      </c>
      <c r="CS65" s="146">
        <f>IF(OR(БД!M406="",ISERROR(БД!M406)),"",БД!M406)</f>
        <v>0</v>
      </c>
      <c r="CT65" s="113">
        <f ca="1">IF(OR(БД!IZ277="",ISERROR(БД!IZ277)),"",БД!IZ277)</f>
        <v>0</v>
      </c>
      <c r="CU65" s="113">
        <f ca="1">IF(OR(БД!JE277="",ISERROR(БД!JE277)),"",БД!JE277)</f>
        <v>0</v>
      </c>
      <c r="CV65" s="113">
        <f ca="1">IF(OR(БД!IP277="",ISERROR(БД!IP277)),"",БД!IP277)</f>
        <v>0</v>
      </c>
      <c r="CW65" s="113">
        <f ca="1">IF(OR(БД!IU277="",ISERROR(БД!IU277)),"",БД!IU277)</f>
        <v>0</v>
      </c>
      <c r="CX65" s="3"/>
      <c r="CY65" s="147">
        <f ca="1">IF(OR(БД!EQ19="",ISERROR(БД!EQ19)),"",БД!EQ19)</f>
        <v>6169.999999999618</v>
      </c>
      <c r="CZ65" s="147">
        <f ca="1">IF(OR(БД!EW19="",ISERROR(БД!EW19)),"",БД!EW19)</f>
        <v>0</v>
      </c>
      <c r="DA65" s="147">
        <f ca="1">IF(OR(БД!EE19="",ISERROR(БД!EE19)),"",БД!EE19)</f>
        <v>9.9999999999766942</v>
      </c>
      <c r="DB65" s="147">
        <f ca="1">IF(OR(БД!EK19="",ISERROR(БД!EK19)),"",БД!EK19)</f>
        <v>1899.9999999994088</v>
      </c>
      <c r="DC65" s="147">
        <f ca="1">IF(OR(БД!DN19="",ISERROR(БД!DN19)),"",БД!DN19)</f>
        <v>2789.9999999999636</v>
      </c>
      <c r="DD65" s="147">
        <f ca="1">IF(OR(БД!DT19="",ISERROR(БД!DT19)),"",БД!DT19)</f>
        <v>0</v>
      </c>
      <c r="DE65" s="148">
        <f ca="1">IF(OR(БД!DZ19="",ISERROR(БД!DZ19)),"",БД!DZ19)</f>
        <v>2789.9999999999636</v>
      </c>
      <c r="DF65" s="147">
        <f ca="1">IF(OR(БД!CW19="",ISERROR(БД!CW19)),"",БД!CW19)</f>
        <v>3427.599999999984</v>
      </c>
      <c r="DG65" s="147">
        <f ca="1">IF(OR(БД!DC19="",ISERROR(БД!DC19)),"",БД!DC19)</f>
        <v>0</v>
      </c>
      <c r="DH65" s="148">
        <f ca="1">IF(OR(БД!DI19="",ISERROR(БД!DI19)),"",БД!DI19)</f>
        <v>3427.599999999984</v>
      </c>
      <c r="DI65" s="147">
        <f ca="1">IF(OR(БД!CK19="",ISERROR(БД!CK19)),"",БД!CK19)</f>
        <v>0</v>
      </c>
      <c r="DJ65" s="147">
        <f ca="1">IF(OR(БД!CQ19="",ISERROR(БД!CQ19)),"",БД!CQ19)</f>
        <v>1801.799999999912</v>
      </c>
      <c r="DK65" s="147">
        <f ca="1">IF(OR(БД!BT19="",ISERROR(БД!BT19)),"",БД!BT19)</f>
        <v>0</v>
      </c>
      <c r="DL65" s="147">
        <f ca="1">IF(OR(БД!BZ19="",ISERROR(БД!BZ19)),"",БД!BZ19)</f>
        <v>1933.7999999997919</v>
      </c>
      <c r="DM65" s="148">
        <f ca="1">IF(OR(БД!CF19="",ISERROR(БД!CF19)),"",БД!CF19)</f>
        <v>-1933.7999999997919</v>
      </c>
      <c r="DN65" s="147">
        <f ca="1">IF(OR(БД!BA19="",ISERROR(БД!BA19)),"",БД!BA19)</f>
        <v>0</v>
      </c>
      <c r="DO65" s="147">
        <f ca="1">IF(OR(БД!BH19="",ISERROR(БД!BH19)),"",БД!BH19)</f>
        <v>1561.9999999995798</v>
      </c>
      <c r="DP65" s="146">
        <f>IF(OR(БД!BL19="",ISERROR(БД!BL19)),"",БД!BL19)</f>
        <v>1892.8019999999999</v>
      </c>
      <c r="DQ65" s="148">
        <f ca="1">IF(OR(БД!BO19="",ISERROR(БД!BO19)),"",БД!BO19)</f>
        <v>-1561.9999999995798</v>
      </c>
      <c r="DR65" s="147">
        <f ca="1">IF(OR(БД!AH19="",ISERROR(БД!AH19)),"",БД!AH19)</f>
        <v>0</v>
      </c>
      <c r="DS65" s="147">
        <f ca="1">IF(OR(БД!AO19="",ISERROR(БД!AO19)),"",БД!AO19)</f>
        <v>1562.00000000008</v>
      </c>
      <c r="DT65" s="148">
        <f ca="1">IF(OR(БД!AV19="",ISERROR(БД!AV19)),"",БД!AV19)</f>
        <v>-1562.00000000008</v>
      </c>
      <c r="DU65" s="113">
        <f ca="1">IF(OR(БД!O19="",ISERROR(БД!O19)),"",БД!O19)</f>
        <v>0</v>
      </c>
      <c r="DV65" s="113">
        <f ca="1">IF(OR(БД!V19="",ISERROR(БД!V19)),"",БД!V19)</f>
        <v>2960.8150000000001</v>
      </c>
      <c r="DW65" s="148">
        <f ca="1">IF(OR(БД!AC19="",ISERROR(БД!AC19)),"",БД!AC19)</f>
        <v>-2960.8150000000001</v>
      </c>
      <c r="DX65" s="147">
        <f ca="1">IF(OR(БД!LU62="",ISERROR(БД!LU62)),"",БД!LU62)</f>
        <v>0</v>
      </c>
      <c r="DY65" s="146">
        <f>IF(OR(БД!LX62="",ISERROR(БД!LX62)),"",БД!LX62)</f>
        <v>4.0000000000000001E-3</v>
      </c>
      <c r="DZ65" s="147">
        <f ca="1">IF(OR(БД!MA62="",ISERROR(БД!MA62)),"",БД!MA62)</f>
        <v>376.20000000010805</v>
      </c>
      <c r="EA65" s="146">
        <f>IF(OR(БД!MD62="",ISERROR(БД!MD62)),"",БД!MD62)</f>
        <v>527.36800000000005</v>
      </c>
      <c r="EB65" s="147">
        <f ca="1">IF(OR(БД!IB277="",ISERROR(БД!IB277)),"",БД!IB277)</f>
        <v>0</v>
      </c>
      <c r="EC65" s="147">
        <f ca="1">IF(OR(БД!II277="",ISERROR(БД!II277)),"",БД!II277)</f>
        <v>127.59999999999962</v>
      </c>
      <c r="ED65" s="147">
        <f ca="1">IF(OR(БД!HN277="",ISERROR(БД!HN277)),"",БД!HN277)</f>
        <v>0</v>
      </c>
      <c r="EE65" s="147">
        <f ca="1">IF(OR(БД!HU277="",ISERROR(БД!HU277)),"",БД!HU277)</f>
        <v>132.000000000005</v>
      </c>
      <c r="EF65" s="145" t="str">
        <f ca="1">IF(OR(БД!LQ62="",ISERROR(БД!LQ62)),"",БД!LQ62)</f>
        <v/>
      </c>
      <c r="EG65" s="3"/>
      <c r="EH65" s="113">
        <f ca="1">IF(OR(БД!X62="",ISERROR(БД!X62)),"",БД!X62)</f>
        <v>0</v>
      </c>
      <c r="EI65" s="113">
        <f ca="1">IF(OR(БД!AE62="",ISERROR(БД!AE62)),"",БД!AE62)</f>
        <v>8058.75</v>
      </c>
      <c r="EJ65" s="113">
        <f ca="1">IF(OR(БД!AL62="",ISERROR(БД!AL62)),"",БД!AL62)</f>
        <v>9030</v>
      </c>
      <c r="EK65" s="113">
        <f ca="1">IF(OR(БД!AS62="",ISERROR(БД!AS62)),"",БД!AS62)</f>
        <v>0</v>
      </c>
      <c r="EL65" s="113">
        <f ca="1">IF(OR(БД!LE62="",ISERROR(БД!LE62)),"",БД!LE62)</f>
        <v>3.52</v>
      </c>
      <c r="EM65" s="113">
        <f ca="1">IF(OR(БД!LK62="",ISERROR(БД!LK62)),"",БД!LK62)</f>
        <v>611.71</v>
      </c>
      <c r="EN65" s="113">
        <f ca="1">IF(OR(БД!KS62="",ISERROR(БД!KS62)),"",БД!KS62)</f>
        <v>10.45</v>
      </c>
      <c r="EO65" s="113">
        <f ca="1">IF(OR(БД!KY62="",ISERROR(БД!KY62)),"",БД!KY62)</f>
        <v>505.94499999999999</v>
      </c>
      <c r="EP65" s="113">
        <f ca="1">IF(OR(БД!KI62="",ISERROR(БД!KI62)),"",БД!KI62)</f>
        <v>151.41499999999999</v>
      </c>
      <c r="EQ65" s="113">
        <f ca="1">IF(OR(БД!KN62="",ISERROR(БД!KN62)),"",БД!KN62)</f>
        <v>100.705</v>
      </c>
      <c r="ER65" s="113">
        <f ca="1">IF(OR(БД!JY62="",ISERROR(БД!JY62)),"",БД!JY62)</f>
        <v>161.86500000000001</v>
      </c>
      <c r="ES65" s="113">
        <f ca="1">IF(OR(БД!KD62="",ISERROR(БД!KD62)),"",БД!KD62)</f>
        <v>72.325000000000003</v>
      </c>
      <c r="ET65" s="3"/>
      <c r="EU65" s="147">
        <f ca="1">IF(OR(БД!JM62="",ISERROR(БД!JM62)),"",БД!JM62)</f>
        <v>7980.0000000000182</v>
      </c>
      <c r="EV65" s="147">
        <f ca="1">IF(OR(БД!JS62="",ISERROR(БД!JS62)),"",БД!JS62)</f>
        <v>0</v>
      </c>
      <c r="EW65" s="147">
        <f ca="1">IF(OR(БД!JA62="",ISERROR(БД!JA62)),"",БД!JA62)</f>
        <v>0</v>
      </c>
      <c r="EX65" s="147">
        <f ca="1">IF(OR(БД!JG62="",ISERROR(БД!JG62)),"",БД!JG62)</f>
        <v>6230.0000000004729</v>
      </c>
      <c r="EY65" s="147">
        <f ca="1">IF(OR(БД!IO62="",ISERROR(БД!IO62)),"",БД!IO62)</f>
        <v>1279.9999999992906</v>
      </c>
      <c r="EZ65" s="147">
        <f ca="1">IF(OR(БД!IU62="",ISERROR(БД!IU62)),"",БД!IU62)</f>
        <v>50.000000000000043</v>
      </c>
      <c r="FA65" s="147">
        <f ca="1">IF(OR(БД!IC62="",ISERROR(БД!IC62)),"",БД!IC62)</f>
        <v>0</v>
      </c>
      <c r="FB65" s="147">
        <f ca="1">IF(OR(БД!II62="",ISERROR(БД!II62)),"",БД!II62)</f>
        <v>1557.5999999991836</v>
      </c>
      <c r="FC65" s="147">
        <f ca="1">IF(OR(БД!HQ62="",ISERROR(БД!HQ62)),"",БД!HQ62)</f>
        <v>0</v>
      </c>
      <c r="FD65" s="147">
        <f ca="1">IF(OR(БД!HW62="",ISERROR(БД!HW62)),"",БД!HW62)</f>
        <v>1722.6000000007843</v>
      </c>
      <c r="FE65" s="147">
        <f ca="1">IF(OR(БД!HE62="",ISERROR(БД!HE62)),"",БД!HE62)</f>
        <v>0</v>
      </c>
      <c r="FF65" s="147">
        <f ca="1">IF(OR(БД!HK62="",ISERROR(БД!HK62)),"",БД!HK62)</f>
        <v>3431.9999999998799</v>
      </c>
      <c r="FG65" s="144">
        <f ca="1">IF(OR(БД!GQ62="",ISERROR(БД!GQ62)),"",БД!GQ62)</f>
        <v>0</v>
      </c>
      <c r="FH65" s="149">
        <f>IF(OR(БД!GV62="",ISERROR(БД!GV62)),"",БД!GV62)</f>
        <v>0</v>
      </c>
      <c r="FI65" s="144">
        <f ca="1">IF(OR(БД!GX62="",ISERROR(БД!GX62)),"",БД!GX62)</f>
        <v>3375</v>
      </c>
      <c r="FJ65" s="149">
        <f>IF(OR(БД!HC62="",ISERROR(БД!HC62)),"",БД!HC62)</f>
        <v>3427.599999999984</v>
      </c>
      <c r="FK65" s="147">
        <f ca="1">IF(OR(БД!GE62="",ISERROR(БД!GE62)),"",БД!GE62)</f>
        <v>2767.600000000084</v>
      </c>
      <c r="FL65" s="147">
        <f ca="1">IF(OR(БД!GK62="",ISERROR(БД!GK62)),"",БД!GK62)</f>
        <v>0</v>
      </c>
      <c r="FM65" s="147">
        <f ca="1">IF(OR(БД!FS62="",ISERROR(БД!FS62)),"",БД!FS62)</f>
        <v>4120.5999999991036</v>
      </c>
      <c r="FN65" s="147">
        <f ca="1">IF(OR(БД!FY62="",ISERROR(БД!FY62)),"",БД!FY62)</f>
        <v>0</v>
      </c>
      <c r="FO65" s="147">
        <f ca="1">IF(OR(БД!CE406="",ISERROR(БД!CE406)),"",БД!CE406)</f>
        <v>319.00000000002251</v>
      </c>
      <c r="FP65" s="146">
        <f>IF(OR(БД!CH406="",ISERROR(БД!CH406)),"",БД!CH406)</f>
        <v>138.78700000000001</v>
      </c>
      <c r="FQ65" s="147">
        <f ca="1">IF(OR(БД!CK406="",ISERROR(БД!CK406)),"",БД!CK406)</f>
        <v>0</v>
      </c>
      <c r="FR65" s="146">
        <f>IF(OR(БД!CN406="",ISERROR(БД!CN406)),"",БД!CN406)</f>
        <v>0.95699999999999996</v>
      </c>
      <c r="FS65" s="3"/>
      <c r="FT65" s="143">
        <f ca="1">IF(OR(БД!CF191="",ISERROR(БД!CF191)),"",БД!CF191)</f>
        <v>4470.0000000011642</v>
      </c>
      <c r="FU65" s="142">
        <f>IF(OR(БД!CI191="",ISERROR(БД!CI191)),"",БД!CI191)</f>
        <v>2836.37</v>
      </c>
      <c r="FV65" s="143">
        <f ca="1">IF(OR(БД!CL191="",ISERROR(БД!CL191)),"",БД!CL191)</f>
        <v>6.4999999999981739</v>
      </c>
      <c r="FW65" s="142">
        <f>IF(OR(БД!CO191="",ISERROR(БД!CO191)),"",БД!CO191)</f>
        <v>2.2386499999999998</v>
      </c>
      <c r="FX65" s="163">
        <f ca="1">IF(OR(БД!CR191="",ISERROR(БД!CR191)),"",БД!CR191)</f>
        <v>-4463.500000001166</v>
      </c>
      <c r="FY65" s="3"/>
    </row>
    <row r="66" spans="1:181" ht="15.75" customHeight="1" thickBot="1" x14ac:dyDescent="0.3">
      <c r="A66" s="158">
        <v>10</v>
      </c>
      <c r="B66" s="113">
        <f ca="1">IF(OR(БД!EL63="",ISERROR(БД!EL63)),"",БД!EL63)</f>
        <v>0</v>
      </c>
      <c r="C66" s="113">
        <f ca="1">IF(OR(БД!ES63="",ISERROR(БД!ES63)),"",БД!ES63)</f>
        <v>4258.25</v>
      </c>
      <c r="D66" s="148">
        <f ca="1">IF(OR(БД!EZ63="",ISERROR(БД!EZ63)),"",БД!EZ63)</f>
        <v>-4258.25</v>
      </c>
      <c r="E66" s="141">
        <f ca="1">IF(OR(БД!FE63="",ISERROR(БД!FE63)),"",БД!FE63)</f>
        <v>0</v>
      </c>
      <c r="F66" s="141">
        <f ca="1">IF(OR(БД!FL63="",ISERROR(БД!FL63)),"",БД!FL63)</f>
        <v>10548.75</v>
      </c>
      <c r="H66" s="113">
        <f ca="1">IF(OR(БД!NT20="",ISERROR(БД!NT20)),"",БД!NT20)</f>
        <v>4118.25</v>
      </c>
      <c r="I66" s="149">
        <f>IF(OR(БД!NY20="",ISERROR(БД!NY20)),"",БД!NY20)</f>
        <v>4118.2500000013533</v>
      </c>
      <c r="J66" s="113">
        <f ca="1">IF(OR(БД!OA20="",ISERROR(БД!OA20)),"",БД!OA20)</f>
        <v>0.25</v>
      </c>
      <c r="K66" s="149">
        <f>IF(OR(БД!OF20="",ISERROR(БД!OF20)),"",БД!OF20)</f>
        <v>0</v>
      </c>
      <c r="L66" s="148">
        <f ca="1">IF(OR(БД!OH20="",ISERROR(БД!OH20)),"",БД!OH20)</f>
        <v>4118</v>
      </c>
      <c r="M66" s="113">
        <f ca="1">IF(OR(БД!OM20="",ISERROR(БД!OM20)),"",БД!OM20)</f>
        <v>10021.5</v>
      </c>
      <c r="N66" s="149">
        <f>IF(OR(БД!OQ20="",ISERROR(БД!OQ20)),"",БД!OQ20)</f>
        <v>10021.500000002561</v>
      </c>
      <c r="O66" s="113">
        <f ca="1">IF(OR(БД!OT20="",ISERROR(БД!OT20)),"",БД!OT20)</f>
        <v>0</v>
      </c>
      <c r="P66" s="149">
        <f>IF(OR(БД!OX20="",ISERROR(БД!OX20)),"",БД!OX20)</f>
        <v>0</v>
      </c>
      <c r="Q66" s="148">
        <f ca="1">IF(OR(БД!PA20="",ISERROR(БД!PA20)),"",БД!PA20)</f>
        <v>10021.5</v>
      </c>
      <c r="R66" s="147">
        <f ca="1">IF(OR(БД!PW20="",ISERROR(БД!PW20)),"",БД!PW20)</f>
        <v>0</v>
      </c>
      <c r="S66" s="147">
        <f ca="1">IF(OR(БД!QC20="",ISERROR(БД!QC20)),"",БД!QC20)</f>
        <v>2149.9999999991815</v>
      </c>
      <c r="T66" s="147">
        <f ca="1">IF(OR(БД!PF20="",ISERROR(БД!PF20)),"",БД!PF20)</f>
        <v>0</v>
      </c>
      <c r="U66" s="147">
        <f ca="1">IF(OR(БД!PL20="",ISERROR(БД!PL20)),"",БД!PL20)</f>
        <v>3569.999999999709</v>
      </c>
      <c r="V66" s="148">
        <f ca="1">IF(OR(БД!PR20="",ISERROR(БД!PR20)),"",БД!PR20)</f>
        <v>-3569.999999999709</v>
      </c>
      <c r="W66" s="147">
        <f ca="1">IF(OR(БД!NH20="",ISERROR(БД!NH20)),"",БД!NH20)</f>
        <v>0</v>
      </c>
      <c r="X66" s="147">
        <f ca="1">IF(OR(БД!NN20="",ISERROR(БД!NN20)),"",БД!NN20)</f>
        <v>6889.9999999985084</v>
      </c>
      <c r="Y66" s="147">
        <f ca="1">IF(OR(БД!MQ20="",ISERROR(БД!MQ20)),"",БД!MQ20)</f>
        <v>0</v>
      </c>
      <c r="Z66" s="147">
        <f ca="1">IF(OR(БД!MW20="",ISERROR(БД!MW20)),"",БД!MW20)</f>
        <v>1309.0000000005602</v>
      </c>
      <c r="AA66" s="146">
        <f>IF(OR(БД!MZ20="",ISERROR(БД!MZ20)),"",БД!MZ20)</f>
        <v>2504.38</v>
      </c>
      <c r="AB66" s="148">
        <f ca="1">IF(OR(БД!NC20="",ISERROR(БД!NC20)),"",БД!NC20)</f>
        <v>-1309.0000000005602</v>
      </c>
      <c r="AC66" s="147">
        <f ca="1">IF(OR(БД!LZ20="",ISERROR(БД!LZ20)),"",БД!LZ20)</f>
        <v>0</v>
      </c>
      <c r="AD66" s="147">
        <f ca="1">IF(OR(БД!MF20="",ISERROR(БД!MF20)),"",БД!MF20)</f>
        <v>77.000000000023761</v>
      </c>
      <c r="AE66" s="148">
        <f ca="1">IF(OR(БД!ML20="",ISERROR(БД!ML20)),"",БД!ML20)</f>
        <v>-77.000000000023761</v>
      </c>
      <c r="AF66" s="113">
        <f ca="1">IF(OR(БД!LL20="",ISERROR(БД!LL20)),"",БД!LL20)</f>
        <v>0</v>
      </c>
      <c r="AG66" s="149" t="str">
        <f>IF(OR(БД!LP20="",ISERROR(БД!LP20)),"",БД!LP20)</f>
        <v/>
      </c>
      <c r="AH66" s="113">
        <f ca="1">IF(OR(БД!LS20="",ISERROR(БД!LS20)),"",БД!LS20)</f>
        <v>0</v>
      </c>
      <c r="AI66" s="149" t="str">
        <f>IF(OR(БД!LW20="",ISERROR(БД!LW20)),"",БД!LW20)</f>
        <v/>
      </c>
      <c r="AJ66" s="147">
        <f ca="1">IF(OR(БД!KN20="",ISERROR(БД!KN20)),"",БД!KN20)</f>
        <v>0</v>
      </c>
      <c r="AK66" s="146">
        <f>IF(OR(БД!KQ20="",ISERROR(БД!KQ20)),"",БД!KQ20)</f>
        <v>0</v>
      </c>
      <c r="AL66" s="147">
        <f ca="1">IF(OR(БД!KT20="",ISERROR(БД!KT20)),"",БД!KT20)</f>
        <v>318.11999999998079</v>
      </c>
      <c r="AM66" s="146">
        <f>IF(OR(БД!KW20="",ISERROR(БД!KW20)),"",БД!KW20)</f>
        <v>395.25200000000001</v>
      </c>
      <c r="AN66" s="147">
        <f ca="1">IF(OR(БД!KZ20="",ISERROR(БД!KZ20)),"",БД!KZ20)</f>
        <v>0</v>
      </c>
      <c r="AO66" s="146">
        <f>IF(OR(БД!LC20="",ISERROR(БД!LC20)),"",БД!LC20)</f>
        <v>0</v>
      </c>
      <c r="AP66" s="147">
        <f ca="1">IF(OR(БД!LF20="",ISERROR(БД!LF20)),"",БД!LF20)</f>
        <v>233.64000000002761</v>
      </c>
      <c r="AQ66" s="146">
        <f>IF(OR(БД!LI20="",ISERROR(БД!LI20)),"",БД!LI20)</f>
        <v>729.15300000000002</v>
      </c>
      <c r="AR66" s="147">
        <f ca="1">IF(OR(БД!JW20="",ISERROR(БД!JW20)),"",БД!JW20)</f>
        <v>600.60000000005402</v>
      </c>
      <c r="AS66" s="147">
        <f ca="1">IF(OR(БД!KC20="",ISERROR(БД!KC20)),"",БД!KC20)</f>
        <v>200.19999999989295</v>
      </c>
      <c r="AT66" s="148">
        <f ca="1">IF(OR(БД!KI20="",ISERROR(БД!KI20)),"",БД!KI20)</f>
        <v>400.40000000016107</v>
      </c>
      <c r="AU66" s="139" t="str">
        <f ca="1">IF(OR(БД!AM192="",ISERROR(БД!AM192)),"",БД!AM192)</f>
        <v/>
      </c>
      <c r="AW66" s="140">
        <f ca="1">IF(OR(БД!JK20="",ISERROR(БД!JK20)),"",БД!JK20)</f>
        <v>0</v>
      </c>
      <c r="AX66" s="140">
        <f ca="1">IF(OR(БД!JQ20="",ISERROR(БД!JQ20)),"",БД!JQ20)</f>
        <v>0</v>
      </c>
      <c r="AY66" s="140">
        <f ca="1">IF(OR(БД!IY20="",ISERROR(БД!IY20)),"",БД!IY20)</f>
        <v>0</v>
      </c>
      <c r="AZ66" s="140">
        <f ca="1">IF(OR(БД!JE20="",ISERROR(БД!JE20)),"",БД!JE20)</f>
        <v>4.3999999999995154</v>
      </c>
      <c r="BA66" s="140">
        <f ca="1">IF(OR(БД!IM20="",ISERROR(БД!IM20)),"",БД!IM20)</f>
        <v>1810.0000000004002</v>
      </c>
      <c r="BB66" s="140">
        <f ca="1">IF(OR(БД!IS20="",ISERROR(БД!IS20)),"",БД!IS20)</f>
        <v>9.9999999999056399</v>
      </c>
      <c r="BC66" s="147">
        <f ca="1">IF(OR(БД!IA20="",ISERROR(БД!IA20)),"",БД!IA20)</f>
        <v>0</v>
      </c>
      <c r="BD66" s="146">
        <f>IF(OR(БД!ID20="",ISERROR(БД!ID20)),"",БД!ID20)</f>
        <v>3.2000000000000001E-2</v>
      </c>
      <c r="BE66" s="147">
        <f ca="1">IF(OR(БД!IG20="",ISERROR(БД!IG20)),"",БД!IG20)</f>
        <v>272.80000000005202</v>
      </c>
      <c r="BF66" s="146">
        <f>IF(OR(БД!IJ20="",ISERROR(БД!IJ20)),"",БД!IJ20)</f>
        <v>382.346</v>
      </c>
      <c r="BG66" s="113">
        <f ca="1">IF(OR(БД!GT20="",ISERROR(БД!GT20)),"",БД!GT20)</f>
        <v>0</v>
      </c>
      <c r="BH66" s="113">
        <f ca="1">IF(OR(БД!HA20="",ISERROR(БД!HA20)),"",БД!HA20)</f>
        <v>3123.78</v>
      </c>
      <c r="BI66" s="148">
        <f ca="1">IF(OR(БД!HH20="",ISERROR(БД!HH20)),"",БД!HH20)</f>
        <v>-3123.78</v>
      </c>
      <c r="BJ66" s="113">
        <f ca="1">IF(OR(БД!GA20="",ISERROR(БД!GA20)),"",БД!GA20)</f>
        <v>3.375</v>
      </c>
      <c r="BK66" s="113">
        <f ca="1">IF(OR(БД!GH20="",ISERROR(БД!GH20)),"",БД!GH20)</f>
        <v>5063.125</v>
      </c>
      <c r="BL66" s="148">
        <f ca="1">IF(OR(БД!GO20="",ISERROR(БД!GO20)),"",БД!GO20)</f>
        <v>-5059.75</v>
      </c>
      <c r="BM66" s="140">
        <f ca="1">IF(OR(БД!FO20="",ISERROR(БД!FO20)),"",БД!FO20)</f>
        <v>939.40000000029613</v>
      </c>
      <c r="BN66" s="140">
        <f ca="1">IF(OR(БД!FU20="",ISERROR(БД!FU20)),"",БД!FU20)</f>
        <v>0</v>
      </c>
      <c r="BO66" s="140">
        <f ca="1">IF(OR(БД!FC20="",ISERROR(БД!FC20)),"",БД!FC20)</f>
        <v>6759.9999999993088</v>
      </c>
      <c r="BP66" s="140">
        <f ca="1">IF(OR(БД!FI20="",ISERROR(БД!FI20)),"",БД!FI20)</f>
        <v>0</v>
      </c>
      <c r="BQ66" s="113">
        <f ca="1">IF(OR(БД!HM20="",ISERROR(БД!HM20)),"",БД!HM20)</f>
        <v>11.99</v>
      </c>
      <c r="BR66" s="113">
        <f ca="1">IF(OR(БД!HT20="",ISERROR(БД!HT20)),"",БД!HT20)</f>
        <v>978.94500000000005</v>
      </c>
      <c r="BS66" s="141">
        <f ca="1">IF(OR(БД!CN235="",ISERROR(БД!CN235)),"",БД!CN235)</f>
        <v>0</v>
      </c>
      <c r="BT66" s="141">
        <f ca="1">IF(OR(БД!CU235="",ISERROR(БД!CU235)),"",БД!CU235)</f>
        <v>304.92</v>
      </c>
      <c r="BU66" s="113">
        <f ca="1">IF(OR(БД!BU235="",ISERROR(БД!BU235)),"",БД!BU235)</f>
        <v>0</v>
      </c>
      <c r="BV66" s="113">
        <f ca="1">IF(OR(БД!CB235="",ISERROR(БД!CB235)),"",БД!CB235)</f>
        <v>194.22479999999999</v>
      </c>
      <c r="BW66" s="148">
        <f ca="1">IF(OR(БД!CI235="",ISERROR(БД!CI235)),"",БД!CI235)</f>
        <v>194.22479999999999</v>
      </c>
      <c r="BX66" s="141">
        <f ca="1">IF(OR(БД!BG235="",ISERROR(БД!BG235)),"",БД!BG235)</f>
        <v>0</v>
      </c>
      <c r="BY66" s="141">
        <f ca="1">IF(OR(БД!BN235="",ISERROR(БД!BN235)),"",БД!BN235)</f>
        <v>43.523699999999998</v>
      </c>
      <c r="BZ66" s="147">
        <f ca="1">IF(OR(БД!T235="",ISERROR(БД!T235)),"",БД!T235)</f>
        <v>191.39999999997599</v>
      </c>
      <c r="CA66" s="146">
        <f>IF(OR(БД!W235="",ISERROR(БД!W235)),"",БД!W235)</f>
        <v>224.74299999999999</v>
      </c>
      <c r="CB66" s="147">
        <f ca="1">IF(OR(БД!Z235="",ISERROR(БД!Z235)),"",БД!Z235)</f>
        <v>0</v>
      </c>
      <c r="CC66" s="146">
        <f>IF(OR(БД!AC235="",ISERROR(БД!AC235)),"",БД!AC235)</f>
        <v>1.7909999999999999</v>
      </c>
      <c r="CD66" s="147">
        <f ca="1">IF(OR(БД!JV278="",ISERROR(БД!JV278)),"",БД!JV278)</f>
        <v>380.600000000004</v>
      </c>
      <c r="CE66" s="146">
        <f>IF(OR(БД!JY278="",ISERROR(БД!JY278)),"",БД!JY278)</f>
        <v>128.334</v>
      </c>
      <c r="CF66" s="147">
        <f ca="1">IF(OR(БД!KB278="",ISERROR(БД!KB278)),"",БД!KB278)</f>
        <v>0</v>
      </c>
      <c r="CG66" s="146">
        <f>IF(OR(БД!KE278="",ISERROR(БД!KE278)),"",БД!KE278)</f>
        <v>0.88800000000000001</v>
      </c>
      <c r="CH66" s="147">
        <f ca="1">IF(OR(БД!JP278="",ISERROR(БД!JP278)),"",БД!JP278)</f>
        <v>73.128000000011525</v>
      </c>
      <c r="CI66" s="146">
        <f>IF(OR(БД!JS278="",ISERROR(БД!JS278)),"",БД!JS278)</f>
        <v>1506.376</v>
      </c>
      <c r="CJ66" s="147">
        <f ca="1">IF(OR(БД!JJ278="",ISERROR(БД!JJ278)),"",БД!JJ278)</f>
        <v>21.383999999974549</v>
      </c>
      <c r="CK66" s="146">
        <f>IF(OR(БД!JM278="",ISERROR(БД!JM278)),"",БД!JM278)</f>
        <v>1342.7919999999999</v>
      </c>
      <c r="CL66" s="147">
        <f ca="1">IF(OR(БД!D364="",ISERROR(БД!D364)),"",БД!D364)</f>
        <v>0</v>
      </c>
      <c r="CM66" s="146">
        <f>IF(OR(БД!G364="",ISERROR(БД!G364)),"",БД!G364)</f>
        <v>0</v>
      </c>
      <c r="CN66" s="147">
        <f ca="1">IF(OR(БД!J364="",ISERROR(БД!J364)),"",БД!J364)</f>
        <v>0</v>
      </c>
      <c r="CO66" s="146">
        <f>IF(OR(БД!M364="",ISERROR(БД!M364)),"",БД!M364)</f>
        <v>0</v>
      </c>
      <c r="CP66" s="147">
        <f ca="1">IF(OR(БД!D407="",ISERROR(БД!D407)),"",БД!D407)</f>
        <v>0</v>
      </c>
      <c r="CQ66" s="146">
        <f>IF(OR(БД!G407="",ISERROR(БД!G407)),"",БД!G407)</f>
        <v>0</v>
      </c>
      <c r="CR66" s="147">
        <f ca="1">IF(OR(БД!J407="",ISERROR(БД!J407)),"",БД!J407)</f>
        <v>0</v>
      </c>
      <c r="CS66" s="146">
        <f>IF(OR(БД!M407="",ISERROR(БД!M407)),"",БД!M407)</f>
        <v>0</v>
      </c>
      <c r="CT66" s="141">
        <f ca="1">IF(OR(БД!IZ278="",ISERROR(БД!IZ278)),"",БД!IZ278)</f>
        <v>0</v>
      </c>
      <c r="CU66" s="141">
        <f ca="1">IF(OR(БД!JE278="",ISERROR(БД!JE278)),"",БД!JE278)</f>
        <v>0</v>
      </c>
      <c r="CV66" s="141">
        <f ca="1">IF(OR(БД!IP278="",ISERROR(БД!IP278)),"",БД!IP278)</f>
        <v>3.3E-3</v>
      </c>
      <c r="CW66" s="141">
        <f ca="1">IF(OR(БД!IU278="",ISERROR(БД!IU278)),"",БД!IU278)</f>
        <v>0</v>
      </c>
      <c r="CX66" s="3"/>
      <c r="CY66" s="140">
        <f ca="1">IF(OR(БД!EQ20="",ISERROR(БД!EQ20)),"",БД!EQ20)</f>
        <v>4819.999999999709</v>
      </c>
      <c r="CZ66" s="140">
        <f ca="1">IF(OR(БД!EW20="",ISERROR(БД!EW20)),"",БД!EW20)</f>
        <v>0</v>
      </c>
      <c r="DA66" s="140">
        <f ca="1">IF(OR(БД!EE20="",ISERROR(БД!EE20)),"",БД!EE20)</f>
        <v>0</v>
      </c>
      <c r="DB66" s="140">
        <f ca="1">IF(OR(БД!EK20="",ISERROR(БД!EK20)),"",БД!EK20)</f>
        <v>1820.0000000001637</v>
      </c>
      <c r="DC66" s="147">
        <f ca="1">IF(OR(БД!DN20="",ISERROR(БД!DN20)),"",БД!DN20)</f>
        <v>3550.0000000001819</v>
      </c>
      <c r="DD66" s="147">
        <f ca="1">IF(OR(БД!DT20="",ISERROR(БД!DT20)),"",БД!DT20)</f>
        <v>0</v>
      </c>
      <c r="DE66" s="148">
        <f ca="1">IF(OR(БД!DZ20="",ISERROR(БД!DZ20)),"",БД!DZ20)</f>
        <v>3550.0000000001819</v>
      </c>
      <c r="DF66" s="147">
        <f ca="1">IF(OR(БД!CW20="",ISERROR(БД!CW20)),"",БД!CW20)</f>
        <v>2675.2000000002681</v>
      </c>
      <c r="DG66" s="147">
        <f ca="1">IF(OR(БД!DC20="",ISERROR(БД!DC20)),"",БД!DC20)</f>
        <v>0</v>
      </c>
      <c r="DH66" s="148">
        <f ca="1">IF(OR(БД!DI20="",ISERROR(БД!DI20)),"",БД!DI20)</f>
        <v>2675.2000000002681</v>
      </c>
      <c r="DI66" s="140">
        <f ca="1">IF(OR(БД!CK20="",ISERROR(БД!CK20)),"",БД!CK20)</f>
        <v>0</v>
      </c>
      <c r="DJ66" s="140">
        <f ca="1">IF(OR(БД!CQ20="",ISERROR(БД!CQ20)),"",БД!CQ20)</f>
        <v>805.19999999996799</v>
      </c>
      <c r="DK66" s="147">
        <f ca="1">IF(OR(БД!BT20="",ISERROR(БД!BT20)),"",БД!BT20)</f>
        <v>0</v>
      </c>
      <c r="DL66" s="147">
        <f ca="1">IF(OR(БД!BZ20="",ISERROR(БД!BZ20)),"",БД!BZ20)</f>
        <v>866.80000000001201</v>
      </c>
      <c r="DM66" s="148">
        <f ca="1">IF(OR(БД!CF20="",ISERROR(БД!CF20)),"",БД!CF20)</f>
        <v>-866.80000000001201</v>
      </c>
      <c r="DN66" s="147">
        <f ca="1">IF(OR(БД!BA20="",ISERROR(БД!BA20)),"",БД!BA20)</f>
        <v>0</v>
      </c>
      <c r="DO66" s="147">
        <f ca="1">IF(OR(БД!BH20="",ISERROR(БД!BH20)),"",БД!BH20)</f>
        <v>1964.600000000064</v>
      </c>
      <c r="DP66" s="146">
        <f>IF(OR(БД!BL20="",ISERROR(БД!BL20)),"",БД!BL20)</f>
        <v>1893.6949999999999</v>
      </c>
      <c r="DQ66" s="148">
        <f ca="1">IF(OR(БД!BO20="",ISERROR(БД!BO20)),"",БД!BO20)</f>
        <v>-1964.600000000064</v>
      </c>
      <c r="DR66" s="147">
        <f ca="1">IF(OR(БД!AH20="",ISERROR(БД!AH20)),"",БД!AH20)</f>
        <v>0</v>
      </c>
      <c r="DS66" s="147">
        <f ca="1">IF(OR(БД!AO20="",ISERROR(БД!AO20)),"",БД!AO20)</f>
        <v>1964.600000000064</v>
      </c>
      <c r="DT66" s="148">
        <f ca="1">IF(OR(БД!AV20="",ISERROR(БД!AV20)),"",БД!AV20)</f>
        <v>-1964.600000000064</v>
      </c>
      <c r="DU66" s="113">
        <f ca="1">IF(OR(БД!O20="",ISERROR(БД!O20)),"",БД!O20)</f>
        <v>0</v>
      </c>
      <c r="DV66" s="113">
        <f ca="1">IF(OR(БД!V20="",ISERROR(БД!V20)),"",БД!V20)</f>
        <v>3030.61</v>
      </c>
      <c r="DW66" s="148">
        <f ca="1">IF(OR(БД!AC20="",ISERROR(БД!AC20)),"",БД!AC20)</f>
        <v>-3030.61</v>
      </c>
      <c r="DX66" s="147">
        <f ca="1">IF(OR(БД!LU63="",ISERROR(БД!LU63)),"",БД!LU63)</f>
        <v>0</v>
      </c>
      <c r="DY66" s="146">
        <f>IF(OR(БД!LX63="",ISERROR(БД!LX63)),"",БД!LX63)</f>
        <v>4.0000000000000001E-3</v>
      </c>
      <c r="DZ66" s="147">
        <f ca="1">IF(OR(БД!MA63="",ISERROR(БД!MA63)),"",БД!MA63)</f>
        <v>323.39999999985594</v>
      </c>
      <c r="EA66" s="146">
        <f>IF(OR(БД!MD63="",ISERROR(БД!MD63)),"",БД!MD63)</f>
        <v>527.51499999999999</v>
      </c>
      <c r="EB66" s="140">
        <f ca="1">IF(OR(БД!IB278="",ISERROR(БД!IB278)),"",БД!IB278)</f>
        <v>0</v>
      </c>
      <c r="EC66" s="140">
        <f ca="1">IF(OR(БД!II278="",ISERROR(БД!II278)),"",БД!II278)</f>
        <v>138.59999999998962</v>
      </c>
      <c r="ED66" s="140">
        <f ca="1">IF(OR(БД!HN278="",ISERROR(БД!HN278)),"",БД!HN278)</f>
        <v>0</v>
      </c>
      <c r="EE66" s="140">
        <f ca="1">IF(OR(БД!HU278="",ISERROR(БД!HU278)),"",БД!HU278)</f>
        <v>129.7999999999945</v>
      </c>
      <c r="EF66" s="139" t="str">
        <f ca="1">IF(OR(БД!LQ63="",ISERROR(БД!LQ63)),"",БД!LQ63)</f>
        <v/>
      </c>
      <c r="EG66" s="3"/>
      <c r="EH66" s="113">
        <f ca="1">IF(OR(БД!X63="",ISERROR(БД!X63)),"",БД!X63)</f>
        <v>0</v>
      </c>
      <c r="EI66" s="113">
        <f ca="1">IF(OR(БД!AE63="",ISERROR(БД!AE63)),"",БД!AE63)</f>
        <v>9223.75</v>
      </c>
      <c r="EJ66" s="141">
        <f ca="1">IF(OR(БД!AL63="",ISERROR(БД!AL63)),"",БД!AL63)</f>
        <v>10536.25</v>
      </c>
      <c r="EK66" s="141">
        <f ca="1">IF(OR(БД!AS63="",ISERROR(БД!AS63)),"",БД!AS63)</f>
        <v>0</v>
      </c>
      <c r="EL66" s="141">
        <f ca="1">IF(OR(БД!LE63="",ISERROR(БД!LE63)),"",БД!LE63)</f>
        <v>0</v>
      </c>
      <c r="EM66" s="141">
        <f ca="1">IF(OR(БД!LK63="",ISERROR(БД!LK63)),"",БД!LK63)</f>
        <v>482.185</v>
      </c>
      <c r="EN66" s="141">
        <f ca="1">IF(OR(БД!KS63="",ISERROR(БД!KS63)),"",БД!KS63)</f>
        <v>0</v>
      </c>
      <c r="EO66" s="141">
        <f ca="1">IF(OR(БД!KY63="",ISERROR(БД!KY63)),"",БД!KY63)</f>
        <v>802.06500000000005</v>
      </c>
      <c r="EP66" s="141">
        <f ca="1">IF(OR(БД!KI63="",ISERROR(БД!KI63)),"",БД!KI63)</f>
        <v>145.91499999999999</v>
      </c>
      <c r="EQ66" s="141">
        <f ca="1">IF(OR(БД!KN63="",ISERROR(БД!KN63)),"",БД!KN63)</f>
        <v>148.38999999999999</v>
      </c>
      <c r="ER66" s="141">
        <f ca="1">IF(OR(БД!JY63="",ISERROR(БД!JY63)),"",БД!JY63)</f>
        <v>164.78</v>
      </c>
      <c r="ES66" s="141">
        <f ca="1">IF(OR(БД!KD63="",ISERROR(БД!KD63)),"",БД!KD63)</f>
        <v>179.13499999999999</v>
      </c>
      <c r="ET66" s="3"/>
      <c r="EU66" s="140">
        <f ca="1">IF(OR(БД!JM63="",ISERROR(БД!JM63)),"",БД!JM63)</f>
        <v>9079.9999999990177</v>
      </c>
      <c r="EV66" s="140">
        <f ca="1">IF(OR(БД!JS63="",ISERROR(БД!JS63)),"",БД!JS63)</f>
        <v>0</v>
      </c>
      <c r="EW66" s="140">
        <f ca="1">IF(OR(БД!JA63="",ISERROR(БД!JA63)),"",БД!JA63)</f>
        <v>0</v>
      </c>
      <c r="EX66" s="140">
        <f ca="1">IF(OR(БД!JG63="",ISERROR(БД!JG63)),"",БД!JG63)</f>
        <v>4809.9999999999454</v>
      </c>
      <c r="EY66" s="140">
        <f ca="1">IF(OR(БД!IO63="",ISERROR(БД!IO63)),"",БД!IO63)</f>
        <v>2119.9999999998909</v>
      </c>
      <c r="EZ66" s="140">
        <f ca="1">IF(OR(БД!IU63="",ISERROR(БД!IU63)),"",БД!IU63)</f>
        <v>0</v>
      </c>
      <c r="FA66" s="140">
        <f ca="1">IF(OR(БД!IC63="",ISERROR(БД!IC63)),"",БД!IC63)</f>
        <v>0</v>
      </c>
      <c r="FB66" s="140">
        <f ca="1">IF(OR(БД!II63="",ISERROR(БД!II63)),"",БД!II63)</f>
        <v>3845.6000000011045</v>
      </c>
      <c r="FC66" s="140">
        <f ca="1">IF(OR(БД!HQ63="",ISERROR(БД!HQ63)),"",БД!HQ63)</f>
        <v>0</v>
      </c>
      <c r="FD66" s="140">
        <f ca="1">IF(OR(БД!HW63="",ISERROR(БД!HW63)),"",БД!HW63)</f>
        <v>4261.3999999997759</v>
      </c>
      <c r="FE66" s="140">
        <f ca="1">IF(OR(БД!HE63="",ISERROR(БД!HE63)),"",БД!HE63)</f>
        <v>0</v>
      </c>
      <c r="FF66" s="140">
        <f ca="1">IF(OR(БД!HK63="",ISERROR(БД!HK63)),"",БД!HK63)</f>
        <v>2917.200000000048</v>
      </c>
      <c r="FG66" s="144">
        <f ca="1">IF(OR(БД!GQ63="",ISERROR(БД!GQ63)),"",БД!GQ63)</f>
        <v>0</v>
      </c>
      <c r="FH66" s="149">
        <f>IF(OR(БД!GV63="",ISERROR(БД!GV63)),"",БД!GV63)</f>
        <v>0</v>
      </c>
      <c r="FI66" s="144">
        <f ca="1">IF(OR(БД!GX63="",ISERROR(БД!GX63)),"",БД!GX63)</f>
        <v>2875</v>
      </c>
      <c r="FJ66" s="149">
        <f>IF(OR(БД!HC63="",ISERROR(БД!HC63)),"",БД!HC63)</f>
        <v>2919.3999999994958</v>
      </c>
      <c r="FK66" s="140">
        <f ca="1">IF(OR(БД!GE63="",ISERROR(БД!GE63)),"",БД!GE63)</f>
        <v>2712.5999999998839</v>
      </c>
      <c r="FL66" s="140">
        <f ca="1">IF(OR(БД!GK63="",ISERROR(БД!GK63)),"",БД!GK63)</f>
        <v>0</v>
      </c>
      <c r="FM66" s="140">
        <f ca="1">IF(OR(БД!FS63="",ISERROR(БД!FS63)),"",БД!FS63)</f>
        <v>4683.8000000007924</v>
      </c>
      <c r="FN66" s="140">
        <f ca="1">IF(OR(БД!FY63="",ISERROR(БД!FY63)),"",БД!FY63)</f>
        <v>0</v>
      </c>
      <c r="FO66" s="147">
        <f ca="1">IF(OR(БД!CE407="",ISERROR(БД!CE407)),"",БД!CE407)</f>
        <v>204.59999999997649</v>
      </c>
      <c r="FP66" s="146">
        <f>IF(OR(БД!CH407="",ISERROR(БД!CH407)),"",БД!CH407)</f>
        <v>138.88</v>
      </c>
      <c r="FQ66" s="147">
        <f ca="1">IF(OR(БД!CK407="",ISERROR(БД!CK407)),"",БД!CK407)</f>
        <v>0</v>
      </c>
      <c r="FR66" s="146">
        <f>IF(OR(БД!CN407="",ISERROR(БД!CN407)),"",БД!CN407)</f>
        <v>0.95699999999999996</v>
      </c>
      <c r="FS66" s="3"/>
      <c r="FT66" s="143">
        <f ca="1">IF(OR(БД!CF192="",ISERROR(БД!CF192)),"",БД!CF192)</f>
        <v>5030.0000000015643</v>
      </c>
      <c r="FU66" s="142">
        <f>IF(OR(БД!CI192="",ISERROR(БД!CI192)),"",БД!CI192)</f>
        <v>2836.873</v>
      </c>
      <c r="FV66" s="143">
        <f ca="1">IF(OR(БД!CL192="",ISERROR(БД!CL192)),"",БД!CL192)</f>
        <v>3.5000000000007248</v>
      </c>
      <c r="FW66" s="142">
        <f>IF(OR(БД!CO192="",ISERROR(БД!CO192)),"",БД!CO192)</f>
        <v>2.2389999999999999</v>
      </c>
      <c r="FX66" s="163">
        <f ca="1">IF(OR(БД!CR192="",ISERROR(БД!CR192)),"",БД!CR192)</f>
        <v>-5026.5000000015634</v>
      </c>
      <c r="FY66" s="3"/>
    </row>
    <row r="67" spans="1:181" ht="15.75" customHeight="1" thickBot="1" x14ac:dyDescent="0.3">
      <c r="A67" s="264" t="s">
        <v>75</v>
      </c>
      <c r="B67" s="286">
        <f ca="1">SUM(B57:B66)</f>
        <v>0</v>
      </c>
      <c r="C67" s="286">
        <f ca="1">SUM(C57:C66)</f>
        <v>31567</v>
      </c>
      <c r="D67" s="286">
        <f ca="1">SUM(D57:D66)</f>
        <v>-31567</v>
      </c>
      <c r="E67" s="286">
        <f ca="1">SUM(E57:E66)</f>
        <v>0</v>
      </c>
      <c r="F67" s="286">
        <f ca="1">SUM(F57:F66)</f>
        <v>88098.75</v>
      </c>
      <c r="H67" s="286">
        <f t="shared" ref="H67:AU67" ca="1" si="5">SUM(H57:H66)</f>
        <v>30619.25</v>
      </c>
      <c r="I67" s="286">
        <f t="shared" si="5"/>
        <v>30619.249999999738</v>
      </c>
      <c r="J67" s="286">
        <f t="shared" ca="1" si="5"/>
        <v>1</v>
      </c>
      <c r="K67" s="286">
        <f t="shared" si="5"/>
        <v>0</v>
      </c>
      <c r="L67" s="286">
        <f ca="1">SUM(L57:L66)</f>
        <v>30618.25</v>
      </c>
      <c r="M67" s="286">
        <f t="shared" ca="1" si="5"/>
        <v>83865.75</v>
      </c>
      <c r="N67" s="286">
        <f>SUM(N57:N66)</f>
        <v>83865.749999999942</v>
      </c>
      <c r="O67" s="286">
        <f ca="1">SUM(O57:O66)</f>
        <v>0</v>
      </c>
      <c r="P67" s="286">
        <f>SUM(P57:P66)</f>
        <v>0</v>
      </c>
      <c r="Q67" s="286">
        <f t="shared" ca="1" si="5"/>
        <v>83865.75</v>
      </c>
      <c r="R67" s="286">
        <f t="shared" ca="1" si="5"/>
        <v>199.99999999999795</v>
      </c>
      <c r="S67" s="286">
        <f t="shared" ca="1" si="5"/>
        <v>13219.99999999889</v>
      </c>
      <c r="T67" s="286">
        <f t="shared" ca="1" si="5"/>
        <v>0</v>
      </c>
      <c r="U67" s="286">
        <f t="shared" ca="1" si="5"/>
        <v>27650.000000001</v>
      </c>
      <c r="V67" s="286">
        <f t="shared" ca="1" si="5"/>
        <v>-27650.000000001</v>
      </c>
      <c r="W67" s="286">
        <f t="shared" ca="1" si="5"/>
        <v>0</v>
      </c>
      <c r="X67" s="286">
        <f t="shared" ca="1" si="5"/>
        <v>58820.000000000618</v>
      </c>
      <c r="Y67" s="286">
        <f t="shared" ca="1" si="5"/>
        <v>0</v>
      </c>
      <c r="Z67" s="286">
        <f t="shared" ca="1" si="5"/>
        <v>10918.600000000424</v>
      </c>
      <c r="AA67" s="286">
        <f>SUM(AA57:AA66)</f>
        <v>25020.505999999998</v>
      </c>
      <c r="AB67" s="286">
        <f ca="1">SUM(AB57:AB66)</f>
        <v>-10918.600000000424</v>
      </c>
      <c r="AC67" s="286">
        <f t="shared" ca="1" si="5"/>
        <v>0</v>
      </c>
      <c r="AD67" s="286">
        <f t="shared" ca="1" si="5"/>
        <v>708.400000000006</v>
      </c>
      <c r="AE67" s="286">
        <f ca="1">SUM(AE57:AE66)</f>
        <v>-708.400000000006</v>
      </c>
      <c r="AF67" s="286">
        <f ca="1">SUM(AF57:AF66)</f>
        <v>0</v>
      </c>
      <c r="AG67" s="286">
        <f>SUM(AG57:AG66)</f>
        <v>0</v>
      </c>
      <c r="AH67" s="286">
        <f ca="1">SUM(AH57:AH66)</f>
        <v>0</v>
      </c>
      <c r="AI67" s="286">
        <f>SUM(AI57:AI66)</f>
        <v>0</v>
      </c>
      <c r="AJ67" s="286">
        <f t="shared" ca="1" si="5"/>
        <v>0</v>
      </c>
      <c r="AK67" s="286">
        <f>SUM(AK57:AK66)</f>
        <v>0</v>
      </c>
      <c r="AL67" s="286">
        <f t="shared" ca="1" si="5"/>
        <v>2999.0399999999886</v>
      </c>
      <c r="AM67" s="286">
        <f t="shared" si="5"/>
        <v>3942.1479999999997</v>
      </c>
      <c r="AN67" s="286">
        <f t="shared" ca="1" si="5"/>
        <v>0</v>
      </c>
      <c r="AO67" s="286">
        <f>SUM(AO57:AO66)</f>
        <v>0</v>
      </c>
      <c r="AP67" s="286">
        <f t="shared" ca="1" si="5"/>
        <v>2246.6399999999976</v>
      </c>
      <c r="AQ67" s="286">
        <f t="shared" si="5"/>
        <v>7283.9219999999996</v>
      </c>
      <c r="AR67" s="286">
        <f t="shared" ca="1" si="5"/>
        <v>3854.4000000001461</v>
      </c>
      <c r="AS67" s="286">
        <f t="shared" ca="1" si="5"/>
        <v>2019.600000000014</v>
      </c>
      <c r="AT67" s="286">
        <f ca="1">SUM(AT57:AT66)</f>
        <v>1834.8000000001321</v>
      </c>
      <c r="AU67" s="286">
        <f t="shared" ca="1" si="5"/>
        <v>0</v>
      </c>
      <c r="AW67" s="286">
        <f t="shared" ref="AW67:CW67" ca="1" si="6">SUM(AW57:AW66)</f>
        <v>0</v>
      </c>
      <c r="AX67" s="286">
        <f t="shared" ca="1" si="6"/>
        <v>0</v>
      </c>
      <c r="AY67" s="286">
        <f t="shared" ca="1" si="6"/>
        <v>0</v>
      </c>
      <c r="AZ67" s="286">
        <f t="shared" ca="1" si="6"/>
        <v>35.200000000000031</v>
      </c>
      <c r="BA67" s="286">
        <f t="shared" ca="1" si="6"/>
        <v>18780.000000000429</v>
      </c>
      <c r="BB67" s="286">
        <f t="shared" ca="1" si="6"/>
        <v>109.99999999995703</v>
      </c>
      <c r="BC67" s="286">
        <f t="shared" ca="1" si="6"/>
        <v>0</v>
      </c>
      <c r="BD67" s="286">
        <f t="shared" si="6"/>
        <v>0.32000000000000006</v>
      </c>
      <c r="BE67" s="286">
        <f t="shared" ca="1" si="6"/>
        <v>2939.200000000028</v>
      </c>
      <c r="BF67" s="286">
        <f t="shared" si="6"/>
        <v>3817.556</v>
      </c>
      <c r="BG67" s="286">
        <f t="shared" ca="1" si="6"/>
        <v>0</v>
      </c>
      <c r="BH67" s="286">
        <f t="shared" ca="1" si="6"/>
        <v>27233.690000000002</v>
      </c>
      <c r="BI67" s="286">
        <f ca="1">SUM(BI57:BI66)</f>
        <v>-27233.690000000002</v>
      </c>
      <c r="BJ67" s="286">
        <f t="shared" ca="1" si="6"/>
        <v>35.75</v>
      </c>
      <c r="BK67" s="286">
        <f t="shared" ca="1" si="6"/>
        <v>51216.625</v>
      </c>
      <c r="BL67" s="286">
        <f ca="1">SUM(BL57:BL66)</f>
        <v>-51180.875</v>
      </c>
      <c r="BM67" s="286">
        <f t="shared" ca="1" si="6"/>
        <v>7051.0000000003402</v>
      </c>
      <c r="BN67" s="286">
        <f t="shared" ca="1" si="6"/>
        <v>4.4000000000053774</v>
      </c>
      <c r="BO67" s="286">
        <f t="shared" ca="1" si="6"/>
        <v>57979.999999997744</v>
      </c>
      <c r="BP67" s="286">
        <f t="shared" ca="1" si="6"/>
        <v>0</v>
      </c>
      <c r="BQ67" s="286">
        <f t="shared" ca="1" si="6"/>
        <v>1092.2449999999997</v>
      </c>
      <c r="BR67" s="286">
        <f t="shared" ca="1" si="6"/>
        <v>5433.1749999999993</v>
      </c>
      <c r="BS67" s="286">
        <f t="shared" ca="1" si="6"/>
        <v>0</v>
      </c>
      <c r="BT67" s="286">
        <f t="shared" ca="1" si="6"/>
        <v>3504.5538000000001</v>
      </c>
      <c r="BU67" s="286">
        <f t="shared" ca="1" si="6"/>
        <v>3.3E-3</v>
      </c>
      <c r="BV67" s="286">
        <f t="shared" ca="1" si="6"/>
        <v>1021.3400999999999</v>
      </c>
      <c r="BW67" s="286">
        <f ca="1">SUM(BW57:BW66)</f>
        <v>1021.3368</v>
      </c>
      <c r="BX67" s="286">
        <f t="shared" ca="1" si="6"/>
        <v>0</v>
      </c>
      <c r="BY67" s="286">
        <f t="shared" ca="1" si="6"/>
        <v>443.31870400000003</v>
      </c>
      <c r="BZ67" s="286">
        <f t="shared" ca="1" si="6"/>
        <v>2811.5999999999813</v>
      </c>
      <c r="CA67" s="286">
        <f t="shared" si="6"/>
        <v>2241.866</v>
      </c>
      <c r="CB67" s="286">
        <f t="shared" ca="1" si="6"/>
        <v>6.5999999999997616</v>
      </c>
      <c r="CC67" s="286">
        <f t="shared" si="6"/>
        <v>17.900000000000002</v>
      </c>
      <c r="CD67" s="286">
        <f t="shared" ca="1" si="6"/>
        <v>5405.4000000000169</v>
      </c>
      <c r="CE67" s="286">
        <f t="shared" si="6"/>
        <v>1272.5900000000001</v>
      </c>
      <c r="CF67" s="286">
        <f t="shared" ca="1" si="6"/>
        <v>4.4000000000000039</v>
      </c>
      <c r="CG67" s="286">
        <f t="shared" si="6"/>
        <v>8.870000000000001</v>
      </c>
      <c r="CH67" s="286">
        <f t="shared" ca="1" si="6"/>
        <v>749.7600000000084</v>
      </c>
      <c r="CI67" s="286">
        <f t="shared" si="6"/>
        <v>15038.292000000001</v>
      </c>
      <c r="CJ67" s="286">
        <f t="shared" ca="1" si="6"/>
        <v>113.65199999998367</v>
      </c>
      <c r="CK67" s="286">
        <f t="shared" si="6"/>
        <v>13423.378999999999</v>
      </c>
      <c r="CL67" s="286">
        <f t="shared" ca="1" si="6"/>
        <v>0</v>
      </c>
      <c r="CM67" s="286">
        <f>SUM(CM57:CM66)</f>
        <v>0</v>
      </c>
      <c r="CN67" s="286">
        <f t="shared" ca="1" si="6"/>
        <v>0</v>
      </c>
      <c r="CO67" s="286">
        <f>SUM(CO57:CO66)</f>
        <v>0</v>
      </c>
      <c r="CP67" s="286">
        <f t="shared" ca="1" si="6"/>
        <v>0</v>
      </c>
      <c r="CQ67" s="286">
        <f>SUM(CQ57:CQ66)</f>
        <v>0</v>
      </c>
      <c r="CR67" s="286">
        <f t="shared" ca="1" si="6"/>
        <v>0</v>
      </c>
      <c r="CS67" s="286">
        <f>SUM(CS57:CS66)</f>
        <v>0</v>
      </c>
      <c r="CT67" s="286">
        <f t="shared" ca="1" si="6"/>
        <v>0</v>
      </c>
      <c r="CU67" s="286">
        <f t="shared" ca="1" si="6"/>
        <v>0</v>
      </c>
      <c r="CV67" s="286">
        <f t="shared" ca="1" si="6"/>
        <v>0.96359996999999997</v>
      </c>
      <c r="CW67" s="286">
        <f t="shared" ca="1" si="6"/>
        <v>0</v>
      </c>
      <c r="CX67" s="6"/>
      <c r="CY67" s="286">
        <f t="shared" ref="CY67:EF67" ca="1" si="7">SUM(CY57:CY66)</f>
        <v>55439.99999999869</v>
      </c>
      <c r="CZ67" s="286">
        <f t="shared" ca="1" si="7"/>
        <v>0</v>
      </c>
      <c r="DA67" s="286">
        <f t="shared" ca="1" si="7"/>
        <v>99.999999999980105</v>
      </c>
      <c r="DB67" s="286">
        <f t="shared" ca="1" si="7"/>
        <v>18999.999999999771</v>
      </c>
      <c r="DC67" s="286">
        <f t="shared" ca="1" si="7"/>
        <v>27210.000000000036</v>
      </c>
      <c r="DD67" s="286">
        <f t="shared" ca="1" si="7"/>
        <v>0</v>
      </c>
      <c r="DE67" s="286">
        <f ca="1">SUM(DE57:DE66)</f>
        <v>27210.000000000036</v>
      </c>
      <c r="DF67" s="286">
        <f t="shared" ca="1" si="7"/>
        <v>30830.800000000272</v>
      </c>
      <c r="DG67" s="286">
        <f t="shared" ca="1" si="7"/>
        <v>0</v>
      </c>
      <c r="DH67" s="286">
        <f ca="1">SUM(DH57:DH66)</f>
        <v>30830.800000000272</v>
      </c>
      <c r="DI67" s="286">
        <f t="shared" ca="1" si="7"/>
        <v>0</v>
      </c>
      <c r="DJ67" s="286">
        <f t="shared" ca="1" si="7"/>
        <v>14029.399999999896</v>
      </c>
      <c r="DK67" s="286">
        <f t="shared" ca="1" si="7"/>
        <v>0</v>
      </c>
      <c r="DL67" s="286">
        <f t="shared" ca="1" si="7"/>
        <v>15094.199999999728</v>
      </c>
      <c r="DM67" s="286">
        <f ca="1">SUM(DM57:DM66)</f>
        <v>-15094.199999999728</v>
      </c>
      <c r="DN67" s="286">
        <f t="shared" ca="1" si="7"/>
        <v>0</v>
      </c>
      <c r="DO67" s="286">
        <f t="shared" ca="1" si="7"/>
        <v>16486.799999999814</v>
      </c>
      <c r="DP67" s="286">
        <f>SUM(DP57:DP66)</f>
        <v>18903.04</v>
      </c>
      <c r="DQ67" s="286">
        <f ca="1">SUM(DQ57:DQ66)</f>
        <v>-16486.799999999814</v>
      </c>
      <c r="DR67" s="286">
        <f t="shared" ca="1" si="7"/>
        <v>0</v>
      </c>
      <c r="DS67" s="286">
        <f t="shared" ca="1" si="7"/>
        <v>16500</v>
      </c>
      <c r="DT67" s="286">
        <f ca="1">SUM(DT57:DT66)</f>
        <v>-16500</v>
      </c>
      <c r="DU67" s="286">
        <f t="shared" ca="1" si="7"/>
        <v>0</v>
      </c>
      <c r="DV67" s="286">
        <f t="shared" ca="1" si="7"/>
        <v>26022.424999999999</v>
      </c>
      <c r="DW67" s="286">
        <f ca="1">SUM(DW57:DW66)</f>
        <v>-26022.424999999999</v>
      </c>
      <c r="DX67" s="286">
        <f t="shared" ca="1" si="7"/>
        <v>0</v>
      </c>
      <c r="DY67" s="286">
        <f t="shared" si="7"/>
        <v>4.0000000000000008E-2</v>
      </c>
      <c r="DZ67" s="286">
        <f t="shared" ca="1" si="7"/>
        <v>3770.7999999998719</v>
      </c>
      <c r="EA67" s="286">
        <f t="shared" si="7"/>
        <v>5267.6440000000011</v>
      </c>
      <c r="EB67" s="286">
        <f t="shared" ca="1" si="7"/>
        <v>0</v>
      </c>
      <c r="EC67" s="286">
        <f t="shared" ca="1" si="7"/>
        <v>1245.19999999999</v>
      </c>
      <c r="ED67" s="286">
        <f t="shared" ca="1" si="7"/>
        <v>0</v>
      </c>
      <c r="EE67" s="286">
        <f t="shared" ca="1" si="7"/>
        <v>1260.5999999999851</v>
      </c>
      <c r="EF67" s="286">
        <f t="shared" ca="1" si="7"/>
        <v>0</v>
      </c>
      <c r="EG67" s="6"/>
      <c r="EH67" s="286">
        <f t="shared" ref="EH67:ES67" ca="1" si="8">SUM(EH57:EH66)</f>
        <v>0</v>
      </c>
      <c r="EI67" s="286">
        <f t="shared" ca="1" si="8"/>
        <v>81744.25</v>
      </c>
      <c r="EJ67" s="286">
        <f t="shared" ca="1" si="8"/>
        <v>89557</v>
      </c>
      <c r="EK67" s="286">
        <f t="shared" ca="1" si="8"/>
        <v>0</v>
      </c>
      <c r="EL67" s="286">
        <f t="shared" ca="1" si="8"/>
        <v>3.5750000000000002</v>
      </c>
      <c r="EM67" s="286">
        <f t="shared" ca="1" si="8"/>
        <v>6034.82</v>
      </c>
      <c r="EN67" s="286">
        <f t="shared" ca="1" si="8"/>
        <v>11.66</v>
      </c>
      <c r="EO67" s="286">
        <f t="shared" ca="1" si="8"/>
        <v>5378.0650000000005</v>
      </c>
      <c r="EP67" s="286">
        <f t="shared" ca="1" si="8"/>
        <v>2120.4700000000003</v>
      </c>
      <c r="EQ67" s="286">
        <f t="shared" ca="1" si="8"/>
        <v>781.44</v>
      </c>
      <c r="ER67" s="286">
        <f t="shared" ca="1" si="8"/>
        <v>2767.27</v>
      </c>
      <c r="ES67" s="286">
        <f t="shared" ca="1" si="8"/>
        <v>386.92500000000001</v>
      </c>
      <c r="ET67" s="6"/>
      <c r="EU67" s="286">
        <f t="shared" ref="EU67:FR67" ca="1" si="9">SUM(EU57:EU66)</f>
        <v>80650.000000000524</v>
      </c>
      <c r="EV67" s="286">
        <f t="shared" ca="1" si="9"/>
        <v>0</v>
      </c>
      <c r="EW67" s="286">
        <f t="shared" ca="1" si="9"/>
        <v>0</v>
      </c>
      <c r="EX67" s="286">
        <f t="shared" ca="1" si="9"/>
        <v>55519.999999999069</v>
      </c>
      <c r="EY67" s="286">
        <f t="shared" ca="1" si="9"/>
        <v>12899.999999999636</v>
      </c>
      <c r="EZ67" s="286">
        <f t="shared" ca="1" si="9"/>
        <v>220.00000000000023</v>
      </c>
      <c r="FA67" s="286">
        <f t="shared" ca="1" si="9"/>
        <v>0</v>
      </c>
      <c r="FB67" s="286">
        <f t="shared" ca="1" si="9"/>
        <v>21216.800000000512</v>
      </c>
      <c r="FC67" s="286">
        <f t="shared" ca="1" si="9"/>
        <v>0</v>
      </c>
      <c r="FD67" s="286">
        <f t="shared" ca="1" si="9"/>
        <v>23610.399999999936</v>
      </c>
      <c r="FE67" s="286">
        <f t="shared" ca="1" si="9"/>
        <v>0</v>
      </c>
      <c r="FF67" s="286">
        <f t="shared" ca="1" si="9"/>
        <v>31083.799999999792</v>
      </c>
      <c r="FG67" s="286">
        <f t="shared" ca="1" si="9"/>
        <v>0</v>
      </c>
      <c r="FH67" s="286">
        <f>SUM(FH57:FH66)</f>
        <v>0</v>
      </c>
      <c r="FI67" s="286">
        <f t="shared" ca="1" si="9"/>
        <v>30752</v>
      </c>
      <c r="FJ67" s="286">
        <f>SUM(FJ57:FJ66)</f>
        <v>31066.199999999208</v>
      </c>
      <c r="FK67" s="286">
        <f t="shared" ca="1" si="9"/>
        <v>23128.599999999824</v>
      </c>
      <c r="FL67" s="286">
        <f t="shared" ca="1" si="9"/>
        <v>0</v>
      </c>
      <c r="FM67" s="286">
        <f t="shared" ca="1" si="9"/>
        <v>43346.599999999948</v>
      </c>
      <c r="FN67" s="286">
        <f t="shared" ca="1" si="9"/>
        <v>0</v>
      </c>
      <c r="FO67" s="286">
        <f t="shared" ca="1" si="9"/>
        <v>3005.199999999968</v>
      </c>
      <c r="FP67" s="286">
        <f t="shared" si="9"/>
        <v>1382.85</v>
      </c>
      <c r="FQ67" s="286">
        <f t="shared" ca="1" si="9"/>
        <v>8.8000000000000078</v>
      </c>
      <c r="FR67" s="286">
        <f t="shared" si="9"/>
        <v>9.5540000000000003</v>
      </c>
      <c r="FS67" s="6"/>
      <c r="FT67" s="265">
        <f ca="1">SUM(FT57:FT66)</f>
        <v>50900.000000001455</v>
      </c>
      <c r="FU67" s="265">
        <f>SUM(FU57:FU66)</f>
        <v>28347.844000000001</v>
      </c>
      <c r="FV67" s="265">
        <f ca="1">SUM(FV57:FV66)</f>
        <v>40.000000000000036</v>
      </c>
      <c r="FW67" s="265">
        <f>SUM(FW57:FW66)</f>
        <v>22.367650000000001</v>
      </c>
      <c r="FX67" s="265">
        <f ca="1">SUM(FX57:FX66)</f>
        <v>-50860.000000001448</v>
      </c>
      <c r="FY67" s="6"/>
    </row>
    <row r="68" spans="1:181" ht="15" customHeight="1" x14ac:dyDescent="0.25">
      <c r="A68" s="2">
        <v>11</v>
      </c>
      <c r="B68" s="113">
        <f ca="1">IF(OR(БД!EL65="",ISERROR(БД!EL65)),"",БД!EL65)</f>
        <v>0</v>
      </c>
      <c r="C68" s="113">
        <f ca="1">IF(OR(БД!ES65="",ISERROR(БД!ES65)),"",БД!ES65)</f>
        <v>8258.5</v>
      </c>
      <c r="D68" s="148">
        <f ca="1">IF(OR(БД!EZ65="",ISERROR(БД!EZ65)),"",БД!EZ65)</f>
        <v>-8258.5</v>
      </c>
      <c r="E68" s="90">
        <f ca="1">IF(OR(БД!FE65="",ISERROR(БД!FE65)),"",БД!FE65)</f>
        <v>0</v>
      </c>
      <c r="F68" s="90">
        <f ca="1">IF(OR(БД!FL65="",ISERROR(БД!FL65)),"",БД!FL65)</f>
        <v>8320.5</v>
      </c>
      <c r="H68" s="113">
        <f ca="1">IF(OR(БД!NT22="",ISERROR(БД!NT22)),"",БД!NT22)</f>
        <v>7987.75</v>
      </c>
      <c r="I68" s="149">
        <f>IF(OR(БД!NY22="",ISERROR(БД!NY22)),"",БД!NY22)</f>
        <v>7987.7499999975043</v>
      </c>
      <c r="J68" s="113">
        <f ca="1">IF(OR(БД!OA22="",ISERROR(БД!OA22)),"",БД!OA22)</f>
        <v>0</v>
      </c>
      <c r="K68" s="149">
        <f>IF(OR(БД!OF22="",ISERROR(БД!OF22)),"",БД!OF22)</f>
        <v>0</v>
      </c>
      <c r="L68" s="148">
        <f ca="1">IF(OR(БД!OH22="",ISERROR(БД!OH22)),"",БД!OH22)</f>
        <v>7987.75</v>
      </c>
      <c r="M68" s="113">
        <f ca="1">IF(OR(БД!OM22="",ISERROR(БД!OM22)),"",БД!OM22)</f>
        <v>7903.25</v>
      </c>
      <c r="N68" s="149">
        <f>IF(OR(БД!OQ22="",ISERROR(БД!OQ22)),"",БД!OQ22)</f>
        <v>7903.2499999993888</v>
      </c>
      <c r="O68" s="113">
        <f ca="1">IF(OR(БД!OT22="",ISERROR(БД!OT22)),"",БД!OT22)</f>
        <v>0</v>
      </c>
      <c r="P68" s="149">
        <f>IF(OR(БД!OX22="",ISERROR(БД!OX22)),"",БД!OX22)</f>
        <v>5209.9999999999991</v>
      </c>
      <c r="Q68" s="148">
        <f ca="1">IF(OR(БД!PA22="",ISERROR(БД!PA22)),"",БД!PA22)</f>
        <v>7903.25</v>
      </c>
      <c r="R68" s="147">
        <f ca="1">IF(OR(БД!PW22="",ISERROR(БД!PW22)),"",БД!PW22)</f>
        <v>0</v>
      </c>
      <c r="S68" s="147">
        <f ca="1">IF(OR(БД!QC22="",ISERROR(БД!QC22)),"",БД!QC22)</f>
        <v>2780.0000000002001</v>
      </c>
      <c r="T68" s="147">
        <f ca="1">IF(OR(БД!PF22="",ISERROR(БД!PF22)),"",БД!PF22)</f>
        <v>0</v>
      </c>
      <c r="U68" s="147">
        <f ca="1">IF(OR(БД!PL22="",ISERROR(БД!PL22)),"",БД!PL22)</f>
        <v>4239.9999999997817</v>
      </c>
      <c r="V68" s="148">
        <f ca="1">IF(OR(БД!PR22="",ISERROR(БД!PR22)),"",БД!PR22)</f>
        <v>-4239.9999999997817</v>
      </c>
      <c r="W68" s="147">
        <f ca="1">IF(OR(БД!NH22="",ISERROR(БД!NH22)),"",БД!NH22)</f>
        <v>0</v>
      </c>
      <c r="X68" s="147">
        <f ca="1">IF(OR(БД!NN22="",ISERROR(БД!NN22)),"",БД!NN22)</f>
        <v>7699.9999999998181</v>
      </c>
      <c r="Y68" s="147">
        <f ca="1">IF(OR(БД!MQ22="",ISERROR(БД!MQ22)),"",БД!MQ22)</f>
        <v>0</v>
      </c>
      <c r="Z68" s="147">
        <f ca="1">IF(OR(БД!MW22="",ISERROR(БД!MW22)),"",БД!MW22)</f>
        <v>250.80000000007203</v>
      </c>
      <c r="AA68" s="146">
        <f>IF(OR(БД!MZ22="",ISERROR(БД!MZ22)),"",БД!MZ22)</f>
        <v>2504.4940000000001</v>
      </c>
      <c r="AB68" s="148">
        <f ca="1">IF(OR(БД!NC22="",ISERROR(БД!NC22)),"",БД!NC22)</f>
        <v>-250.80000000007203</v>
      </c>
      <c r="AC68" s="147">
        <f ca="1">IF(OR(БД!LZ22="",ISERROR(БД!LZ22)),"",БД!LZ22)</f>
        <v>0</v>
      </c>
      <c r="AD68" s="147">
        <f ca="1">IF(OR(БД!MF22="",ISERROR(БД!MF22)),"",БД!MF22)</f>
        <v>70.399999999992247</v>
      </c>
      <c r="AE68" s="148">
        <f ca="1">IF(OR(БД!ML22="",ISERROR(БД!ML22)),"",БД!ML22)</f>
        <v>-70.399999999992247</v>
      </c>
      <c r="AF68" s="113">
        <f ca="1">IF(OR(БД!LL22="",ISERROR(БД!LL22)),"",БД!LL22)</f>
        <v>0</v>
      </c>
      <c r="AG68" s="149" t="str">
        <f>IF(OR(БД!LP22="",ISERROR(БД!LP22)),"",БД!LP22)</f>
        <v/>
      </c>
      <c r="AH68" s="113">
        <f ca="1">IF(OR(БД!LS22="",ISERROR(БД!LS22)),"",БД!LS22)</f>
        <v>0</v>
      </c>
      <c r="AI68" s="149" t="str">
        <f>IF(OR(БД!LW22="",ISERROR(БД!LW22)),"",БД!LW22)</f>
        <v/>
      </c>
      <c r="AJ68" s="147">
        <f ca="1">IF(OR(БД!KN22="",ISERROR(БД!KN22)),"",БД!KN22)</f>
        <v>0</v>
      </c>
      <c r="AK68" s="146">
        <f>IF(OR(БД!KQ22="",ISERROR(БД!KQ22)),"",БД!KQ22)</f>
        <v>0</v>
      </c>
      <c r="AL68" s="147">
        <f ca="1">IF(OR(БД!KT22="",ISERROR(БД!KT22)),"",БД!KT22)</f>
        <v>306.23999999996158</v>
      </c>
      <c r="AM68" s="146">
        <f>IF(OR(БД!KW22="",ISERROR(БД!KW22)),"",БД!KW22)</f>
        <v>395.48399999999998</v>
      </c>
      <c r="AN68" s="147">
        <f ca="1">IF(OR(БД!KZ22="",ISERROR(БД!KZ22)),"",БД!KZ22)</f>
        <v>0</v>
      </c>
      <c r="AO68" s="146">
        <f>IF(OR(БД!LC22="",ISERROR(БД!LC22)),"",БД!LC22)</f>
        <v>0</v>
      </c>
      <c r="AP68" s="147">
        <f ca="1">IF(OR(БД!LF22="",ISERROR(БД!LF22)),"",БД!LF22)</f>
        <v>200.63999999990756</v>
      </c>
      <c r="AQ68" s="146">
        <f>IF(OR(БД!LI22="",ISERROR(БД!LI22)),"",БД!LI22)</f>
        <v>729.30499999999995</v>
      </c>
      <c r="AR68" s="147">
        <f ca="1">IF(OR(БД!JW22="",ISERROR(БД!JW22)),"",БД!JW22)</f>
        <v>0</v>
      </c>
      <c r="AS68" s="147">
        <f ca="1">IF(OR(БД!KC22="",ISERROR(БД!KC22)),"",БД!KC22)</f>
        <v>349.80000000010705</v>
      </c>
      <c r="AT68" s="148">
        <f ca="1">IF(OR(БД!KI22="",ISERROR(БД!KI22)),"",БД!KI22)</f>
        <v>-349.80000000010705</v>
      </c>
      <c r="AU68" s="97" t="str">
        <f ca="1">IF(OR(БД!AM194="",ISERROR(БД!AM194)),"",БД!AM194)</f>
        <v/>
      </c>
      <c r="AW68" s="95">
        <f ca="1">IF(OR(БД!JK22="",ISERROR(БД!JK22)),"",БД!JK22)</f>
        <v>0</v>
      </c>
      <c r="AX68" s="95">
        <f ca="1">IF(OR(БД!JQ22="",ISERROR(БД!JQ22)),"",БД!JQ22)</f>
        <v>0</v>
      </c>
      <c r="AY68" s="95">
        <f ca="1">IF(OR(БД!IY22="",ISERROR(БД!IY22)),"",БД!IY22)</f>
        <v>0</v>
      </c>
      <c r="AZ68" s="95">
        <f ca="1">IF(OR(БД!JE22="",ISERROR(БД!JE22)),"",БД!JE22)</f>
        <v>2.2000000000007347</v>
      </c>
      <c r="BA68" s="95">
        <f ca="1">IF(OR(БД!IM22="",ISERROR(БД!IM22)),"",БД!IM22)</f>
        <v>1750.0000000006821</v>
      </c>
      <c r="BB68" s="95">
        <f ca="1">IF(OR(БД!IS22="",ISERROR(БД!IS22)),"",БД!IS22)</f>
        <v>49.999999999954525</v>
      </c>
      <c r="BC68" s="147">
        <f ca="1">IF(OR(БД!IA22="",ISERROR(БД!IA22)),"",БД!IA22)</f>
        <v>0</v>
      </c>
      <c r="BD68" s="146">
        <f>IF(OR(БД!ID22="",ISERROR(БД!ID22)),"",БД!ID22)</f>
        <v>3.2000000000000001E-2</v>
      </c>
      <c r="BE68" s="147">
        <f ca="1">IF(OR(БД!IG22="",ISERROR(БД!IG22)),"",БД!IG22)</f>
        <v>228.79999999996699</v>
      </c>
      <c r="BF68" s="146">
        <f>IF(OR(БД!IJ22="",ISERROR(БД!IJ22)),"",БД!IJ22)</f>
        <v>382.45</v>
      </c>
      <c r="BG68" s="113">
        <f ca="1">IF(OR(БД!GT22="",ISERROR(БД!GT22)),"",БД!GT22)</f>
        <v>0</v>
      </c>
      <c r="BH68" s="113">
        <f ca="1">IF(OR(БД!HA22="",ISERROR(БД!HA22)),"",БД!HA22)</f>
        <v>3085.72</v>
      </c>
      <c r="BI68" s="148">
        <f ca="1">IF(OR(БД!HH22="",ISERROR(БД!HH22)),"",БД!HH22)</f>
        <v>-3085.72</v>
      </c>
      <c r="BJ68" s="113">
        <f ca="1">IF(OR(БД!GA22="",ISERROR(БД!GA22)),"",БД!GA22)</f>
        <v>0</v>
      </c>
      <c r="BK68" s="113">
        <f ca="1">IF(OR(БД!GH22="",ISERROR(БД!GH22)),"",БД!GH22)</f>
        <v>5135</v>
      </c>
      <c r="BL68" s="148">
        <f ca="1">IF(OR(БД!GO22="",ISERROR(БД!GO22)),"",БД!GO22)</f>
        <v>-5135</v>
      </c>
      <c r="BM68" s="95">
        <f ca="1">IF(OR(БД!FO22="",ISERROR(БД!FO22)),"",БД!FO22)</f>
        <v>103.40000000005602</v>
      </c>
      <c r="BN68" s="95">
        <f ca="1">IF(OR(БД!FU22="",ISERROR(БД!FU22)),"",БД!FU22)</f>
        <v>131.99999999999719</v>
      </c>
      <c r="BO68" s="95">
        <f ca="1">IF(OR(БД!FC22="",ISERROR(БД!FC22)),"",БД!FC22)</f>
        <v>7580.0000000026557</v>
      </c>
      <c r="BP68" s="95">
        <f ca="1">IF(OR(БД!FI22="",ISERROR(БД!FI22)),"",БД!FI22)</f>
        <v>0</v>
      </c>
      <c r="BQ68" s="113">
        <f ca="1">IF(OR(БД!HM22="",ISERROR(БД!HM22)),"",БД!HM22)</f>
        <v>1.32</v>
      </c>
      <c r="BR68" s="113">
        <f ca="1">IF(OR(БД!HT22="",ISERROR(БД!HT22)),"",БД!HT22)</f>
        <v>717.64</v>
      </c>
      <c r="BS68" s="90">
        <f ca="1">IF(OR(БД!CN237="",ISERROR(БД!CN237)),"",БД!CN237)</f>
        <v>0</v>
      </c>
      <c r="BT68" s="90">
        <f ca="1">IF(OR(БД!CU237="",ISERROR(БД!CU237)),"",БД!CU237)</f>
        <v>302.07866999999999</v>
      </c>
      <c r="BU68" s="113">
        <f ca="1">IF(OR(БД!BU237="",ISERROR(БД!BU237)),"",БД!BU237)</f>
        <v>0</v>
      </c>
      <c r="BV68" s="113">
        <f ca="1">IF(OR(БД!CB237="",ISERROR(БД!CB237)),"",БД!CB237)</f>
        <v>206.2962</v>
      </c>
      <c r="BW68" s="148">
        <f ca="1">IF(OR(БД!CI237="",ISERROR(БД!CI237)),"",БД!CI237)</f>
        <v>206.2962</v>
      </c>
      <c r="BX68" s="90">
        <f ca="1">IF(OR(БД!BG237="",ISERROR(БД!BG237)),"",БД!BG237)</f>
        <v>0</v>
      </c>
      <c r="BY68" s="90">
        <f ca="1">IF(OR(БД!BN237="",ISERROR(БД!BN237)),"",БД!BN237)</f>
        <v>43.292698000000001</v>
      </c>
      <c r="BZ68" s="147">
        <f ca="1">IF(OR(БД!T237="",ISERROR(БД!T237)),"",БД!T237)</f>
        <v>195.799999999997</v>
      </c>
      <c r="CA68" s="146">
        <f>IF(OR(БД!W237="",ISERROR(БД!W237)),"",БД!W237)</f>
        <v>224.83199999999999</v>
      </c>
      <c r="CB68" s="147">
        <f ca="1">IF(OR(БД!Z237="",ISERROR(БД!Z237)),"",БД!Z237)</f>
        <v>2.2000000000002462</v>
      </c>
      <c r="CC68" s="146">
        <f>IF(OR(БД!AC237="",ISERROR(БД!AC237)),"",БД!AC237)</f>
        <v>1.792</v>
      </c>
      <c r="CD68" s="147">
        <f ca="1">IF(OR(БД!JV280="",ISERROR(БД!JV280)),"",БД!JV280)</f>
        <v>402.59999999998399</v>
      </c>
      <c r="CE68" s="146">
        <f>IF(OR(БД!JY280="",ISERROR(БД!JY280)),"",БД!JY280)</f>
        <v>128.517</v>
      </c>
      <c r="CF68" s="147">
        <f ca="1">IF(OR(БД!KB280="",ISERROR(БД!KB280)),"",БД!KB280)</f>
        <v>2.200000000000002</v>
      </c>
      <c r="CG68" s="146">
        <f>IF(OR(БД!KE280="",ISERROR(БД!KE280)),"",БД!KE280)</f>
        <v>0.88900000000000001</v>
      </c>
      <c r="CH68" s="147">
        <f ca="1">IF(OR(БД!JP280="",ISERROR(БД!JP280)),"",БД!JP280)</f>
        <v>70.091999999993277</v>
      </c>
      <c r="CI68" s="146">
        <f>IF(OR(БД!JS280="",ISERROR(БД!JS280)),"",БД!JS280)</f>
        <v>1506.9069999999999</v>
      </c>
      <c r="CJ68" s="147">
        <f ca="1">IF(OR(БД!JJ280="",ISERROR(БД!JJ280)),"",БД!JJ280)</f>
        <v>21.252000000007683</v>
      </c>
      <c r="CK68" s="146">
        <f>IF(OR(БД!JM280="",ISERROR(БД!JM280)),"",БД!JM280)</f>
        <v>1342.953</v>
      </c>
      <c r="CL68" s="147">
        <f ca="1">IF(OR(БД!D366="",ISERROR(БД!D366)),"",БД!D366)</f>
        <v>0</v>
      </c>
      <c r="CM68" s="146">
        <f>IF(OR(БД!G366="",ISERROR(БД!G366)),"",БД!G366)</f>
        <v>0</v>
      </c>
      <c r="CN68" s="147">
        <f ca="1">IF(OR(БД!J366="",ISERROR(БД!J366)),"",БД!J366)</f>
        <v>0</v>
      </c>
      <c r="CO68" s="146">
        <f>IF(OR(БД!M366="",ISERROR(БД!M366)),"",БД!M366)</f>
        <v>0</v>
      </c>
      <c r="CP68" s="147">
        <f ca="1">IF(OR(БД!D409="",ISERROR(БД!D409)),"",БД!D409)</f>
        <v>0</v>
      </c>
      <c r="CQ68" s="146">
        <f>IF(OR(БД!G409="",ISERROR(БД!G409)),"",БД!G409)</f>
        <v>0</v>
      </c>
      <c r="CR68" s="147">
        <f ca="1">IF(OR(БД!J409="",ISERROR(БД!J409)),"",БД!J409)</f>
        <v>0</v>
      </c>
      <c r="CS68" s="146">
        <f>IF(OR(БД!M409="",ISERROR(БД!M409)),"",БД!M409)</f>
        <v>0</v>
      </c>
      <c r="CT68" s="90">
        <f ca="1">IF(OR(БД!IZ280="",ISERROR(БД!IZ280)),"",БД!IZ280)</f>
        <v>0</v>
      </c>
      <c r="CU68" s="90">
        <f ca="1">IF(OR(БД!JE280="",ISERROR(БД!JE280)),"",БД!JE280)</f>
        <v>0</v>
      </c>
      <c r="CV68" s="90">
        <f ca="1">IF(OR(БД!IP280="",ISERROR(БД!IP280)),"",БД!IP280)</f>
        <v>0</v>
      </c>
      <c r="CW68" s="90">
        <f ca="1">IF(OR(БД!IU280="",ISERROR(БД!IU280)),"",БД!IU280)</f>
        <v>0</v>
      </c>
      <c r="CX68" s="3"/>
      <c r="CY68" s="95">
        <f ca="1">IF(OR(БД!EQ22="",ISERROR(БД!EQ22)),"",БД!EQ22)</f>
        <v>4580.0000000008367</v>
      </c>
      <c r="CZ68" s="95">
        <f ca="1">IF(OR(БД!EW22="",ISERROR(БД!EW22)),"",БД!EW22)</f>
        <v>0</v>
      </c>
      <c r="DA68" s="95">
        <f ca="1">IF(OR(БД!EE22="",ISERROR(БД!EE22)),"",БД!EE22)</f>
        <v>50.00000000002558</v>
      </c>
      <c r="DB68" s="95">
        <f ca="1">IF(OR(БД!EK22="",ISERROR(БД!EK22)),"",БД!EK22)</f>
        <v>1770.0000000002092</v>
      </c>
      <c r="DC68" s="147">
        <f ca="1">IF(OR(БД!DN22="",ISERROR(БД!DN22)),"",БД!DN22)</f>
        <v>4159.9999999993997</v>
      </c>
      <c r="DD68" s="147">
        <f ca="1">IF(OR(БД!DT22="",ISERROR(БД!DT22)),"",БД!DT22)</f>
        <v>0</v>
      </c>
      <c r="DE68" s="148">
        <f ca="1">IF(OR(БД!DZ22="",ISERROR(БД!DZ22)),"",БД!DZ22)</f>
        <v>4159.9999999993997</v>
      </c>
      <c r="DF68" s="147">
        <f ca="1">IF(OR(БД!CW22="",ISERROR(БД!CW22)),"",БД!CW22)</f>
        <v>2738.9999999997599</v>
      </c>
      <c r="DG68" s="147">
        <f ca="1">IF(OR(БД!DC22="",ISERROR(БД!DC22)),"",БД!DC22)</f>
        <v>0</v>
      </c>
      <c r="DH68" s="148">
        <f ca="1">IF(OR(БД!DI22="",ISERROR(БД!DI22)),"",БД!DI22)</f>
        <v>2738.9999999997599</v>
      </c>
      <c r="DI68" s="95">
        <f ca="1">IF(OR(БД!CK22="",ISERROR(БД!CK22)),"",БД!CK22)</f>
        <v>0</v>
      </c>
      <c r="DJ68" s="95">
        <f ca="1">IF(OR(БД!CQ22="",ISERROR(БД!CQ22)),"",БД!CQ22)</f>
        <v>880.00000000020009</v>
      </c>
      <c r="DK68" s="147">
        <f ca="1">IF(OR(БД!BT22="",ISERROR(БД!BT22)),"",БД!BT22)</f>
        <v>0</v>
      </c>
      <c r="DL68" s="147">
        <f ca="1">IF(OR(БД!BZ22="",ISERROR(БД!BZ22)),"",БД!BZ22)</f>
        <v>943.80000000019209</v>
      </c>
      <c r="DM68" s="148">
        <f ca="1">IF(OR(БД!CF22="",ISERROR(БД!CF22)),"",БД!CF22)</f>
        <v>-943.80000000019209</v>
      </c>
      <c r="DN68" s="147">
        <f ca="1">IF(OR(БД!BA22="",ISERROR(БД!BA22)),"",БД!BA22)</f>
        <v>0</v>
      </c>
      <c r="DO68" s="147">
        <f ca="1">IF(OR(БД!BH22="",ISERROR(БД!BH22)),"",БД!BH22)</f>
        <v>2147.2000000002481</v>
      </c>
      <c r="DP68" s="146">
        <f>IF(OR(БД!BL22="",ISERROR(БД!BL22)),"",БД!BL22)</f>
        <v>1894.671</v>
      </c>
      <c r="DQ68" s="148">
        <f ca="1">IF(OR(БД!BO22="",ISERROR(БД!BO22)),"",БД!BO22)</f>
        <v>-2147.2000000002481</v>
      </c>
      <c r="DR68" s="147">
        <f ca="1">IF(OR(БД!AH22="",ISERROR(БД!AH22)),"",БД!AH22)</f>
        <v>0</v>
      </c>
      <c r="DS68" s="147">
        <f ca="1">IF(OR(БД!AO22="",ISERROR(БД!AO22)),"",БД!AO22)</f>
        <v>2144.9999999997999</v>
      </c>
      <c r="DT68" s="148">
        <f ca="1">IF(OR(БД!AV22="",ISERROR(БД!AV22)),"",БД!AV22)</f>
        <v>-2144.9999999997999</v>
      </c>
      <c r="DU68" s="113">
        <f ca="1">IF(OR(БД!O22="",ISERROR(БД!O22)),"",БД!O22)</f>
        <v>0</v>
      </c>
      <c r="DV68" s="113">
        <f ca="1">IF(OR(БД!V22="",ISERROR(БД!V22)),"",БД!V22)</f>
        <v>3018.0149999999999</v>
      </c>
      <c r="DW68" s="148">
        <f ca="1">IF(OR(БД!AC22="",ISERROR(БД!AC22)),"",БД!AC22)</f>
        <v>-3018.0149999999999</v>
      </c>
      <c r="DX68" s="147">
        <f ca="1">IF(OR(БД!LU65="",ISERROR(БД!LU65)),"",БД!LU65)</f>
        <v>0</v>
      </c>
      <c r="DY68" s="146">
        <f>IF(OR(БД!LX65="",ISERROR(БД!LX65)),"",БД!LX65)</f>
        <v>4.0000000000000001E-3</v>
      </c>
      <c r="DZ68" s="147">
        <f ca="1">IF(OR(БД!MA65="",ISERROR(БД!MA65)),"",БД!MA65)</f>
        <v>376.20000000010805</v>
      </c>
      <c r="EA68" s="146">
        <f>IF(OR(БД!MD65="",ISERROR(БД!MD65)),"",БД!MD65)</f>
        <v>527.68600000000004</v>
      </c>
      <c r="EB68" s="95">
        <f ca="1">IF(OR(БД!IB280="",ISERROR(БД!IB280)),"",БД!IB280)</f>
        <v>0</v>
      </c>
      <c r="EC68" s="95">
        <f ca="1">IF(OR(БД!II280="",ISERROR(БД!II280)),"",БД!II280)</f>
        <v>125.40000000000475</v>
      </c>
      <c r="ED68" s="95">
        <f ca="1">IF(OR(БД!HN280="",ISERROR(БД!HN280)),"",БД!HN280)</f>
        <v>0</v>
      </c>
      <c r="EE68" s="95">
        <f ca="1">IF(OR(БД!HU280="",ISERROR(БД!HU280)),"",БД!HU280)</f>
        <v>123.19999999999425</v>
      </c>
      <c r="EF68" s="97" t="str">
        <f ca="1">IF(OR(БД!LQ65="",ISERROR(БД!LQ65)),"",БД!LQ65)</f>
        <v/>
      </c>
      <c r="EG68" s="3"/>
      <c r="EH68" s="113">
        <f ca="1">IF(OR(БД!X65="",ISERROR(БД!X65)),"",БД!X65)</f>
        <v>0</v>
      </c>
      <c r="EI68" s="113">
        <f ca="1">IF(OR(БД!AE65="",ISERROR(БД!AE65)),"",БД!AE65)</f>
        <v>8982.75</v>
      </c>
      <c r="EJ68" s="90">
        <f ca="1">IF(OR(БД!AL65="",ISERROR(БД!AL65)),"",БД!AL65)</f>
        <v>10216.75</v>
      </c>
      <c r="EK68" s="90">
        <f ca="1">IF(OR(БД!AS65="",ISERROR(БД!AS65)),"",БД!AS65)</f>
        <v>0</v>
      </c>
      <c r="EL68" s="90">
        <f ca="1">IF(OR(БД!LE65="",ISERROR(БД!LE65)),"",БД!LE65)</f>
        <v>0</v>
      </c>
      <c r="EM68" s="90">
        <f ca="1">IF(OR(БД!LK65="",ISERROR(БД!LK65)),"",БД!LK65)</f>
        <v>422.62</v>
      </c>
      <c r="EN68" s="90">
        <f ca="1">IF(OR(БД!KS65="",ISERROR(БД!KS65)),"",БД!KS65)</f>
        <v>0</v>
      </c>
      <c r="EO68" s="90">
        <f ca="1">IF(OR(БД!KY65="",ISERROR(БД!KY65)),"",БД!KY65)</f>
        <v>814.05499999999995</v>
      </c>
      <c r="EP68" s="90">
        <f ca="1">IF(OR(БД!KI65="",ISERROR(БД!KI65)),"",БД!KI65)</f>
        <v>179.08</v>
      </c>
      <c r="EQ68" s="90">
        <f ca="1">IF(OR(БД!KN65="",ISERROR(БД!KN65)),"",БД!KN65)</f>
        <v>141.51499999999999</v>
      </c>
      <c r="ER68" s="90">
        <f ca="1">IF(OR(БД!JY65="",ISERROR(БД!JY65)),"",БД!JY65)</f>
        <v>207.46</v>
      </c>
      <c r="ES68" s="90">
        <f ca="1">IF(OR(БД!KD65="",ISERROR(БД!KD65)),"",БД!KD65)</f>
        <v>233.75</v>
      </c>
      <c r="ET68" s="3"/>
      <c r="EU68" s="95">
        <f ca="1">IF(OR(БД!JM65="",ISERROR(БД!JM65)),"",БД!JM65)</f>
        <v>8869.9999999994361</v>
      </c>
      <c r="EV68" s="95">
        <f ca="1">IF(OR(БД!JS65="",ISERROR(БД!JS65)),"",БД!JS65)</f>
        <v>0</v>
      </c>
      <c r="EW68" s="95">
        <f ca="1">IF(OR(БД!JA65="",ISERROR(БД!JA65)),"",БД!JA65)</f>
        <v>0</v>
      </c>
      <c r="EX68" s="95">
        <f ca="1">IF(OR(БД!JG65="",ISERROR(БД!JG65)),"",БД!JG65)</f>
        <v>4610.0000000001273</v>
      </c>
      <c r="EY68" s="95">
        <f ca="1">IF(OR(БД!IO65="",ISERROR(БД!IO65)),"",БД!IO65)</f>
        <v>2730.0000000013824</v>
      </c>
      <c r="EZ68" s="95">
        <f ca="1">IF(OR(БД!IU65="",ISERROR(БД!IU65)),"",БД!IU65)</f>
        <v>0</v>
      </c>
      <c r="FA68" s="95">
        <f ca="1">IF(OR(БД!IC65="",ISERROR(БД!IC65)),"",БД!IC65)</f>
        <v>0</v>
      </c>
      <c r="FB68" s="95">
        <f ca="1">IF(OR(БД!II65="",ISERROR(БД!II65)),"",БД!II65)</f>
        <v>3964.3999999992957</v>
      </c>
      <c r="FC68" s="95">
        <f ca="1">IF(OR(БД!HQ65="",ISERROR(БД!HQ65)),"",БД!HQ65)</f>
        <v>0</v>
      </c>
      <c r="FD68" s="95">
        <f ca="1">IF(OR(БД!HW65="",ISERROR(БД!HW65)),"",БД!HW65)</f>
        <v>4382.3999999984153</v>
      </c>
      <c r="FE68" s="95">
        <f ca="1">IF(OR(БД!HE65="",ISERROR(БД!HE65)),"",БД!HE65)</f>
        <v>0</v>
      </c>
      <c r="FF68" s="95">
        <f ca="1">IF(OR(БД!HK65="",ISERROR(БД!HK65)),"",БД!HK65)</f>
        <v>3108.600000000024</v>
      </c>
      <c r="FG68" s="144">
        <f ca="1">IF(OR(БД!GQ65="",ISERROR(БД!GQ65)),"",БД!GQ65)</f>
        <v>0</v>
      </c>
      <c r="FH68" s="149">
        <f>IF(OR(БД!GV65="",ISERROR(БД!GV65)),"",БД!GV65)</f>
        <v>0</v>
      </c>
      <c r="FI68" s="144">
        <f ca="1">IF(OR(БД!GX65="",ISERROR(БД!GX65)),"",БД!GX65)</f>
        <v>3077</v>
      </c>
      <c r="FJ68" s="149">
        <f>IF(OR(БД!HC65="",ISERROR(БД!HC65)),"",БД!HC65)</f>
        <v>3108.600000000024</v>
      </c>
      <c r="FK68" s="95">
        <f ca="1">IF(OR(БД!GE65="",ISERROR(БД!GE65)),"",БД!GE65)</f>
        <v>2664.200000000028</v>
      </c>
      <c r="FL68" s="95">
        <f ca="1">IF(OR(БД!GK65="",ISERROR(БД!GK65)),"",БД!GK65)</f>
        <v>0</v>
      </c>
      <c r="FM68" s="95">
        <f ca="1">IF(OR(БД!FS65="",ISERROR(БД!FS65)),"",БД!FS65)</f>
        <v>4672.7999999995518</v>
      </c>
      <c r="FN68" s="95">
        <f ca="1">IF(OR(БД!FY65="",ISERROR(БД!FY65)),"",БД!FY65)</f>
        <v>0</v>
      </c>
      <c r="FO68" s="147">
        <f ca="1">IF(OR(БД!CE409="",ISERROR(БД!CE409)),"",БД!CE409)</f>
        <v>242.00000000003001</v>
      </c>
      <c r="FP68" s="146">
        <f>IF(OR(БД!CH409="",ISERROR(БД!CH409)),"",БД!CH409)</f>
        <v>138.99</v>
      </c>
      <c r="FQ68" s="147">
        <f ca="1">IF(OR(БД!CK409="",ISERROR(БД!CK409)),"",БД!CK409)</f>
        <v>2.200000000000002</v>
      </c>
      <c r="FR68" s="146">
        <f>IF(OR(БД!CN409="",ISERROR(БД!CN409)),"",БД!CN409)</f>
        <v>0.95799999999999996</v>
      </c>
      <c r="FS68" s="3"/>
      <c r="FT68" s="143">
        <f ca="1">IF(OR(БД!CF194="",ISERROR(БД!CF194)),"",БД!CF194)</f>
        <v>5070.0000000006185</v>
      </c>
      <c r="FU68" s="142">
        <f>IF(OR(БД!CI194="",ISERROR(БД!CI194)),"",БД!CI194)</f>
        <v>2837.38</v>
      </c>
      <c r="FV68" s="143">
        <f ca="1">IF(OR(БД!CL194="",ISERROR(БД!CL194)),"",БД!CL194)</f>
        <v>0</v>
      </c>
      <c r="FW68" s="142">
        <f>IF(OR(БД!CO194="",ISERROR(БД!CO194)),"",БД!CO194)</f>
        <v>2.2389999999999999</v>
      </c>
      <c r="FX68" s="163">
        <f ca="1">IF(OR(БД!CR194="",ISERROR(БД!CR194)),"",БД!CR194)</f>
        <v>-5070.0000000006185</v>
      </c>
      <c r="FY68" s="3"/>
    </row>
    <row r="69" spans="1:181" ht="15" customHeight="1" x14ac:dyDescent="0.25">
      <c r="A69" s="164">
        <v>12</v>
      </c>
      <c r="B69" s="113">
        <f ca="1">IF(OR(БД!EL66="",ISERROR(БД!EL66)),"",БД!EL66)</f>
        <v>0</v>
      </c>
      <c r="C69" s="113">
        <f ca="1">IF(OR(БД!ES66="",ISERROR(БД!ES66)),"",БД!ES66)</f>
        <v>6590.75</v>
      </c>
      <c r="D69" s="148">
        <f ca="1">IF(OR(БД!EZ66="",ISERROR(БД!EZ66)),"",БД!EZ66)</f>
        <v>-6590.75</v>
      </c>
      <c r="E69" s="113">
        <f ca="1">IF(OR(БД!FE66="",ISERROR(БД!FE66)),"",БД!FE66)</f>
        <v>0</v>
      </c>
      <c r="F69" s="113">
        <f ca="1">IF(OR(БД!FL66="",ISERROR(БД!FL66)),"",БД!FL66)</f>
        <v>6652.25</v>
      </c>
      <c r="H69" s="113">
        <f ca="1">IF(OR(БД!NT23="",ISERROR(БД!NT23)),"",БД!NT23)</f>
        <v>6381.5</v>
      </c>
      <c r="I69" s="149">
        <f>IF(OR(БД!NY23="",ISERROR(БД!NY23)),"",БД!NY23)</f>
        <v>6381.5000000022337</v>
      </c>
      <c r="J69" s="113">
        <f ca="1">IF(OR(БД!OA23="",ISERROR(БД!OA23)),"",БД!OA23)</f>
        <v>0</v>
      </c>
      <c r="K69" s="149">
        <f>IF(OR(БД!OF23="",ISERROR(БД!OF23)),"",БД!OF23)</f>
        <v>0</v>
      </c>
      <c r="L69" s="148">
        <f ca="1">IF(OR(БД!OH23="",ISERROR(БД!OH23)),"",БД!OH23)</f>
        <v>6381.5</v>
      </c>
      <c r="M69" s="113">
        <f ca="1">IF(OR(БД!OM23="",ISERROR(БД!OM23)),"",БД!OM23)</f>
        <v>6296</v>
      </c>
      <c r="N69" s="149">
        <f>IF(OR(БД!OQ23="",ISERROR(БД!OQ23)),"",БД!OQ23)</f>
        <v>6295.999999997548</v>
      </c>
      <c r="O69" s="113">
        <f ca="1">IF(OR(БД!OT23="",ISERROR(БД!OT23)),"",БД!OT23)</f>
        <v>0</v>
      </c>
      <c r="P69" s="149">
        <f>IF(OR(БД!OX23="",ISERROR(БД!OX23)),"",БД!OX23)</f>
        <v>0</v>
      </c>
      <c r="Q69" s="148">
        <f ca="1">IF(OR(БД!PA23="",ISERROR(БД!PA23)),"",БД!PA23)</f>
        <v>6296</v>
      </c>
      <c r="R69" s="147">
        <f ca="1">IF(OR(БД!PW23="",ISERROR(БД!PW23)),"",БД!PW23)</f>
        <v>0</v>
      </c>
      <c r="S69" s="147">
        <f ca="1">IF(OR(БД!QC23="",ISERROR(БД!QC23)),"",БД!QC23)</f>
        <v>40.000000001327862</v>
      </c>
      <c r="T69" s="147">
        <f ca="1">IF(OR(БД!PF23="",ISERROR(БД!PF23)),"",БД!PF23)</f>
        <v>0</v>
      </c>
      <c r="U69" s="147">
        <f ca="1">IF(OR(БД!PL23="",ISERROR(БД!PL23)),"",БД!PL23)</f>
        <v>4280.0000000011096</v>
      </c>
      <c r="V69" s="148">
        <f ca="1">IF(OR(БД!PR23="",ISERROR(БД!PR23)),"",БД!PR23)</f>
        <v>-4280.0000000011096</v>
      </c>
      <c r="W69" s="147">
        <f ca="1">IF(OR(БД!NH23="",ISERROR(БД!NH23)),"",БД!NH23)</f>
        <v>0</v>
      </c>
      <c r="X69" s="147">
        <f ca="1">IF(OR(БД!NN23="",ISERROR(БД!NN23)),"",БД!NN23)</f>
        <v>7190.0000000005093</v>
      </c>
      <c r="Y69" s="147">
        <f ca="1">IF(OR(БД!MQ23="",ISERROR(БД!MQ23)),"",БД!MQ23)</f>
        <v>0</v>
      </c>
      <c r="Z69" s="147">
        <f ca="1">IF(OR(БД!MW23="",ISERROR(БД!MW23)),"",БД!MW23)</f>
        <v>143.00000000012005</v>
      </c>
      <c r="AA69" s="146">
        <f>IF(OR(БД!MZ23="",ISERROR(БД!MZ23)),"",БД!MZ23)</f>
        <v>2504.5590000000002</v>
      </c>
      <c r="AB69" s="148">
        <f ca="1">IF(OR(БД!NC23="",ISERROR(БД!NC23)),"",БД!NC23)</f>
        <v>-143.00000000012005</v>
      </c>
      <c r="AC69" s="147">
        <f ca="1">IF(OR(БД!LZ23="",ISERROR(БД!LZ23)),"",БД!LZ23)</f>
        <v>0</v>
      </c>
      <c r="AD69" s="147">
        <f ca="1">IF(OR(БД!MF23="",ISERROR(БД!MF23)),"",БД!MF23)</f>
        <v>68.199999999981742</v>
      </c>
      <c r="AE69" s="148">
        <f ca="1">IF(OR(БД!ML23="",ISERROR(БД!ML23)),"",БД!ML23)</f>
        <v>-68.199999999981742</v>
      </c>
      <c r="AF69" s="113">
        <f ca="1">IF(OR(БД!LL23="",ISERROR(БД!LL23)),"",БД!LL23)</f>
        <v>0</v>
      </c>
      <c r="AG69" s="149" t="str">
        <f>IF(OR(БД!LP23="",ISERROR(БД!LP23)),"",БД!LP23)</f>
        <v/>
      </c>
      <c r="AH69" s="113">
        <f ca="1">IF(OR(БД!LS23="",ISERROR(БД!LS23)),"",БД!LS23)</f>
        <v>0</v>
      </c>
      <c r="AI69" s="149" t="str">
        <f>IF(OR(БД!LW23="",ISERROR(БД!LW23)),"",БД!LW23)</f>
        <v/>
      </c>
      <c r="AJ69" s="147">
        <f ca="1">IF(OR(БД!KN23="",ISERROR(БД!KN23)),"",БД!KN23)</f>
        <v>0</v>
      </c>
      <c r="AK69" s="146">
        <f>IF(OR(БД!KQ23="",ISERROR(БД!KQ23)),"",БД!KQ23)</f>
        <v>0</v>
      </c>
      <c r="AL69" s="147">
        <f ca="1">IF(OR(БД!KT23="",ISERROR(БД!KT23)),"",БД!KT23)</f>
        <v>278.52000000001681</v>
      </c>
      <c r="AM69" s="146">
        <f>IF(OR(БД!KW23="",ISERROR(БД!KW23)),"",БД!KW23)</f>
        <v>395.69499999999999</v>
      </c>
      <c r="AN69" s="147">
        <f ca="1">IF(OR(БД!KZ23="",ISERROR(БД!KZ23)),"",БД!KZ23)</f>
        <v>0</v>
      </c>
      <c r="AO69" s="146">
        <f>IF(OR(БД!LC23="",ISERROR(БД!LC23)),"",БД!LC23)</f>
        <v>0</v>
      </c>
      <c r="AP69" s="147">
        <f ca="1">IF(OR(БД!LF23="",ISERROR(БД!LF23)),"",БД!LF23)</f>
        <v>228.3600000000024</v>
      </c>
      <c r="AQ69" s="146">
        <f>IF(OR(БД!LI23="",ISERROR(БД!LI23)),"",БД!LI23)</f>
        <v>729.47799999999995</v>
      </c>
      <c r="AR69" s="147">
        <f ca="1">IF(OR(БД!JW23="",ISERROR(БД!JW23)),"",БД!JW23)</f>
        <v>0</v>
      </c>
      <c r="AS69" s="147">
        <f ca="1">IF(OR(БД!KC23="",ISERROR(БД!KC23)),"",БД!KC23)</f>
        <v>481.79999999998699</v>
      </c>
      <c r="AT69" s="148">
        <f ca="1">IF(OR(БД!KI23="",ISERROR(БД!KI23)),"",БД!KI23)</f>
        <v>-481.79999999998699</v>
      </c>
      <c r="AU69" s="145" t="str">
        <f ca="1">IF(OR(БД!AM195="",ISERROR(БД!AM195)),"",БД!AM195)</f>
        <v/>
      </c>
      <c r="AW69" s="147">
        <f ca="1">IF(OR(БД!JK23="",ISERROR(БД!JK23)),"",БД!JK23)</f>
        <v>0</v>
      </c>
      <c r="AX69" s="147">
        <f ca="1">IF(OR(БД!JQ23="",ISERROR(БД!JQ23)),"",БД!JQ23)</f>
        <v>0</v>
      </c>
      <c r="AY69" s="147">
        <f ca="1">IF(OR(БД!IY23="",ISERROR(БД!IY23)),"",БД!IY23)</f>
        <v>0</v>
      </c>
      <c r="AZ69" s="147">
        <f ca="1">IF(OR(БД!JE23="",ISERROR(БД!JE23)),"",БД!JE23)</f>
        <v>4.3999999999995154</v>
      </c>
      <c r="BA69" s="147">
        <f ca="1">IF(OR(БД!IM23="",ISERROR(БД!IM23)),"",БД!IM23)</f>
        <v>1359.9999999996726</v>
      </c>
      <c r="BB69" s="147">
        <f ca="1">IF(OR(БД!IS23="",ISERROR(БД!IS23)),"",БД!IS23)</f>
        <v>150.00000000000568</v>
      </c>
      <c r="BC69" s="147">
        <f ca="1">IF(OR(БД!IA23="",ISERROR(БД!IA23)),"",БД!IA23)</f>
        <v>0</v>
      </c>
      <c r="BD69" s="146">
        <f>IF(OR(БД!ID23="",ISERROR(БД!ID23)),"",БД!ID23)</f>
        <v>3.2000000000000001E-2</v>
      </c>
      <c r="BE69" s="147">
        <f ca="1">IF(OR(БД!IG23="",ISERROR(БД!IG23)),"",БД!IG23)</f>
        <v>257.40000000004102</v>
      </c>
      <c r="BF69" s="146">
        <f>IF(OR(БД!IJ23="",ISERROR(БД!IJ23)),"",БД!IJ23)</f>
        <v>382.56700000000001</v>
      </c>
      <c r="BG69" s="113">
        <f ca="1">IF(OR(БД!GT23="",ISERROR(БД!GT23)),"",БД!GT23)</f>
        <v>0</v>
      </c>
      <c r="BH69" s="113">
        <f ca="1">IF(OR(БД!HA23="",ISERROR(БД!HA23)),"",БД!HA23)</f>
        <v>2832.0050000000001</v>
      </c>
      <c r="BI69" s="148">
        <f ca="1">IF(OR(БД!HH23="",ISERROR(БД!HH23)),"",БД!HH23)</f>
        <v>-2832.0050000000001</v>
      </c>
      <c r="BJ69" s="113">
        <f ca="1">IF(OR(БД!GA23="",ISERROR(БД!GA23)),"",БД!GA23)</f>
        <v>26.375</v>
      </c>
      <c r="BK69" s="113">
        <f ca="1">IF(OR(БД!GH23="",ISERROR(БД!GH23)),"",БД!GH23)</f>
        <v>5097.5</v>
      </c>
      <c r="BL69" s="148">
        <f ca="1">IF(OR(БД!GO23="",ISERROR(БД!GO23)),"",БД!GO23)</f>
        <v>-5071.125</v>
      </c>
      <c r="BM69" s="147">
        <f ca="1">IF(OR(БД!FO23="",ISERROR(БД!FO23)),"",БД!FO23)</f>
        <v>0</v>
      </c>
      <c r="BN69" s="147">
        <f ca="1">IF(OR(БД!FU23="",ISERROR(БД!FU23)),"",БД!FU23)</f>
        <v>202.40000000000506</v>
      </c>
      <c r="BO69" s="147">
        <f ca="1">IF(OR(БД!FC23="",ISERROR(БД!FC23)),"",БД!FC23)</f>
        <v>7089.9999999983265</v>
      </c>
      <c r="BP69" s="147">
        <f ca="1">IF(OR(БД!FI23="",ISERROR(БД!FI23)),"",БД!FI23)</f>
        <v>0</v>
      </c>
      <c r="BQ69" s="113">
        <f ca="1">IF(OR(БД!HM23="",ISERROR(БД!HM23)),"",БД!HM23)</f>
        <v>188.375</v>
      </c>
      <c r="BR69" s="113">
        <f ca="1">IF(OR(БД!HT23="",ISERROR(БД!HT23)),"",БД!HT23)</f>
        <v>299.42</v>
      </c>
      <c r="BS69" s="113">
        <f ca="1">IF(OR(БД!CN238="",ISERROR(БД!CN238)),"",БД!CN238)</f>
        <v>0</v>
      </c>
      <c r="BT69" s="113">
        <f ca="1">IF(OR(БД!CU238="",ISERROR(БД!CU238)),"",БД!CU238)</f>
        <v>323.08319999999998</v>
      </c>
      <c r="BU69" s="113">
        <f ca="1">IF(OR(БД!BU238="",ISERROR(БД!BU238)),"",БД!BU238)</f>
        <v>0</v>
      </c>
      <c r="BV69" s="113">
        <f ca="1">IF(OR(БД!CB238="",ISERROR(БД!CB238)),"",БД!CB238)</f>
        <v>205.10159999999999</v>
      </c>
      <c r="BW69" s="148">
        <f ca="1">IF(OR(БД!CI238="",ISERROR(БД!CI238)),"",БД!CI238)</f>
        <v>205.10159999999999</v>
      </c>
      <c r="BX69" s="113">
        <f ca="1">IF(OR(БД!BG238="",ISERROR(БД!BG238)),"",БД!BG238)</f>
        <v>0</v>
      </c>
      <c r="BY69" s="113">
        <f ca="1">IF(OR(БД!BN238="",ISERROR(БД!BN238)),"",БД!BN238)</f>
        <v>42.470999999999997</v>
      </c>
      <c r="BZ69" s="147">
        <f ca="1">IF(OR(БД!T238="",ISERROR(БД!T238)),"",БД!T238)</f>
        <v>297.00000000004252</v>
      </c>
      <c r="CA69" s="146">
        <f>IF(OR(БД!W238="",ISERROR(БД!W238)),"",БД!W238)</f>
        <v>224.96700000000001</v>
      </c>
      <c r="CB69" s="147">
        <f ca="1">IF(OR(БД!Z238="",ISERROR(БД!Z238)),"",БД!Z238)</f>
        <v>0</v>
      </c>
      <c r="CC69" s="146">
        <f>IF(OR(БД!AC238="",ISERROR(БД!AC238)),"",БД!AC238)</f>
        <v>1.792</v>
      </c>
      <c r="CD69" s="147">
        <f ca="1">IF(OR(БД!JV281="",ISERROR(БД!JV281)),"",БД!JV281)</f>
        <v>589.6000000000015</v>
      </c>
      <c r="CE69" s="146">
        <f>IF(OR(БД!JY281="",ISERROR(БД!JY281)),"",БД!JY281)</f>
        <v>128.785</v>
      </c>
      <c r="CF69" s="147">
        <f ca="1">IF(OR(БД!KB281="",ISERROR(БД!KB281)),"",БД!KB281)</f>
        <v>0</v>
      </c>
      <c r="CG69" s="146">
        <f>IF(OR(БД!KE281="",ISERROR(БД!KE281)),"",БД!KE281)</f>
        <v>0.88900000000000001</v>
      </c>
      <c r="CH69" s="147">
        <f ca="1">IF(OR(БД!JP281="",ISERROR(БД!JP281)),"",БД!JP281)</f>
        <v>69.959999999996398</v>
      </c>
      <c r="CI69" s="146">
        <f>IF(OR(БД!JS281="",ISERROR(БД!JS281)),"",БД!JS281)</f>
        <v>1507.4369999999999</v>
      </c>
      <c r="CJ69" s="147">
        <f ca="1">IF(OR(БД!JJ281="",ISERROR(БД!JJ281)),"",БД!JJ281)</f>
        <v>21.120000000010805</v>
      </c>
      <c r="CK69" s="146">
        <f>IF(OR(БД!JM281="",ISERROR(БД!JM281)),"",БД!JM281)</f>
        <v>1343.1130000000001</v>
      </c>
      <c r="CL69" s="147">
        <f ca="1">IF(OR(БД!D367="",ISERROR(БД!D367)),"",БД!D367)</f>
        <v>0</v>
      </c>
      <c r="CM69" s="146">
        <f>IF(OR(БД!G367="",ISERROR(БД!G367)),"",БД!G367)</f>
        <v>0</v>
      </c>
      <c r="CN69" s="147">
        <f ca="1">IF(OR(БД!J367="",ISERROR(БД!J367)),"",БД!J367)</f>
        <v>0</v>
      </c>
      <c r="CO69" s="146">
        <f>IF(OR(БД!M367="",ISERROR(БД!M367)),"",БД!M367)</f>
        <v>0</v>
      </c>
      <c r="CP69" s="147">
        <f ca="1">IF(OR(БД!D410="",ISERROR(БД!D410)),"",БД!D410)</f>
        <v>0</v>
      </c>
      <c r="CQ69" s="146">
        <f>IF(OR(БД!G410="",ISERROR(БД!G410)),"",БД!G410)</f>
        <v>0</v>
      </c>
      <c r="CR69" s="147">
        <f ca="1">IF(OR(БД!J410="",ISERROR(БД!J410)),"",БД!J410)</f>
        <v>0</v>
      </c>
      <c r="CS69" s="146">
        <f>IF(OR(БД!M410="",ISERROR(БД!M410)),"",БД!M410)</f>
        <v>0</v>
      </c>
      <c r="CT69" s="113">
        <f ca="1">IF(OR(БД!IZ281="",ISERROR(БД!IZ281)),"",БД!IZ281)</f>
        <v>0</v>
      </c>
      <c r="CU69" s="113">
        <f ca="1">IF(OR(БД!JE281="",ISERROR(БД!JE281)),"",БД!JE281)</f>
        <v>0</v>
      </c>
      <c r="CV69" s="113">
        <f ca="1">IF(OR(БД!IP281="",ISERROR(БД!IP281)),"",БД!IP281)</f>
        <v>0</v>
      </c>
      <c r="CW69" s="113">
        <f ca="1">IF(OR(БД!IU281="",ISERROR(БД!IU281)),"",БД!IU281)</f>
        <v>0</v>
      </c>
      <c r="CX69" s="3"/>
      <c r="CY69" s="147">
        <f ca="1">IF(OR(БД!EQ23="",ISERROR(БД!EQ23)),"",БД!EQ23)</f>
        <v>3460.0000000000364</v>
      </c>
      <c r="CZ69" s="147">
        <f ca="1">IF(OR(БД!EW23="",ISERROR(БД!EW23)),"",БД!EW23)</f>
        <v>0</v>
      </c>
      <c r="DA69" s="147">
        <f ca="1">IF(OR(БД!EE23="",ISERROR(БД!EE23)),"",БД!EE23)</f>
        <v>139.99999999995794</v>
      </c>
      <c r="DB69" s="147">
        <f ca="1">IF(OR(БД!EK23="",ISERROR(БД!EK23)),"",БД!EK23)</f>
        <v>1390.0000000001</v>
      </c>
      <c r="DC69" s="147">
        <f ca="1">IF(OR(БД!DN23="",ISERROR(БД!DN23)),"",БД!DN23)</f>
        <v>4210.0000000004911</v>
      </c>
      <c r="DD69" s="147">
        <f ca="1">IF(OR(БД!DT23="",ISERROR(БД!DT23)),"",БД!DT23)</f>
        <v>0</v>
      </c>
      <c r="DE69" s="148">
        <f ca="1">IF(OR(БД!DZ23="",ISERROR(БД!DZ23)),"",БД!DZ23)</f>
        <v>4210.0000000004911</v>
      </c>
      <c r="DF69" s="147">
        <f ca="1">IF(OR(БД!CW23="",ISERROR(БД!CW23)),"",БД!CW23)</f>
        <v>2706.00000000004</v>
      </c>
      <c r="DG69" s="147">
        <f ca="1">IF(OR(БД!DC23="",ISERROR(БД!DC23)),"",БД!DC23)</f>
        <v>0</v>
      </c>
      <c r="DH69" s="148">
        <f ca="1">IF(OR(БД!DI23="",ISERROR(БД!DI23)),"",БД!DI23)</f>
        <v>2706.00000000004</v>
      </c>
      <c r="DI69" s="147">
        <f ca="1">IF(OR(БД!CK23="",ISERROR(БД!CK23)),"",БД!CK23)</f>
        <v>0</v>
      </c>
      <c r="DJ69" s="147">
        <f ca="1">IF(OR(БД!CQ23="",ISERROR(БД!CQ23)),"",БД!CQ23)</f>
        <v>836.00000000024011</v>
      </c>
      <c r="DK69" s="147">
        <f ca="1">IF(OR(БД!BT23="",ISERROR(БД!BT23)),"",БД!BT23)</f>
        <v>0</v>
      </c>
      <c r="DL69" s="147">
        <f ca="1">IF(OR(БД!BZ23="",ISERROR(БД!BZ23)),"",БД!BZ23)</f>
        <v>901.99999999967986</v>
      </c>
      <c r="DM69" s="148">
        <f ca="1">IF(OR(БД!CF23="",ISERROR(БД!CF23)),"",БД!CF23)</f>
        <v>-901.99999999967986</v>
      </c>
      <c r="DN69" s="147">
        <f ca="1">IF(OR(БД!BA23="",ISERROR(БД!BA23)),"",БД!BA23)</f>
        <v>0</v>
      </c>
      <c r="DO69" s="147">
        <f ca="1">IF(OR(БД!BH23="",ISERROR(БД!BH23)),"",БД!BH23)</f>
        <v>2023.9999999996598</v>
      </c>
      <c r="DP69" s="146">
        <f>IF(OR(БД!BL23="",ISERROR(БД!BL23)),"",БД!BL23)</f>
        <v>1895.5909999999999</v>
      </c>
      <c r="DQ69" s="148">
        <f ca="1">IF(OR(БД!BO23="",ISERROR(БД!BO23)),"",БД!BO23)</f>
        <v>-2023.9999999996598</v>
      </c>
      <c r="DR69" s="147">
        <f ca="1">IF(OR(БД!AH23="",ISERROR(БД!AH23)),"",БД!AH23)</f>
        <v>0</v>
      </c>
      <c r="DS69" s="147">
        <f ca="1">IF(OR(БД!AO23="",ISERROR(БД!AO23)),"",БД!AO23)</f>
        <v>2021.7999999997119</v>
      </c>
      <c r="DT69" s="148">
        <f ca="1">IF(OR(БД!AV23="",ISERROR(БД!AV23)),"",БД!AV23)</f>
        <v>-2021.7999999997119</v>
      </c>
      <c r="DU69" s="113">
        <f ca="1">IF(OR(БД!O23="",ISERROR(БД!O23)),"",БД!O23)</f>
        <v>0</v>
      </c>
      <c r="DV69" s="113">
        <f ca="1">IF(OR(БД!V23="",ISERROR(БД!V23)),"",БД!V23)</f>
        <v>2669.9749999999999</v>
      </c>
      <c r="DW69" s="148">
        <f ca="1">IF(OR(БД!AC23="",ISERROR(БД!AC23)),"",БД!AC23)</f>
        <v>-2669.9749999999999</v>
      </c>
      <c r="DX69" s="147">
        <f ca="1">IF(OR(БД!LU66="",ISERROR(БД!LU66)),"",БД!LU66)</f>
        <v>0</v>
      </c>
      <c r="DY69" s="146">
        <f>IF(OR(БД!LX66="",ISERROR(БД!LX66)),"",БД!LX66)</f>
        <v>4.0000000000000001E-3</v>
      </c>
      <c r="DZ69" s="147">
        <f ca="1">IF(OR(БД!MA66="",ISERROR(БД!MA66)),"",БД!MA66)</f>
        <v>398.19999999983793</v>
      </c>
      <c r="EA69" s="146">
        <f>IF(OR(БД!MD66="",ISERROR(БД!MD66)),"",БД!MD66)</f>
        <v>527.86699999999996</v>
      </c>
      <c r="EB69" s="147">
        <f ca="1">IF(OR(БД!IB281="",ISERROR(БД!IB281)),"",БД!IB281)</f>
        <v>0</v>
      </c>
      <c r="EC69" s="147">
        <f ca="1">IF(OR(БД!II281="",ISERROR(БД!II281)),"",БД!II281)</f>
        <v>129.7999999999945</v>
      </c>
      <c r="ED69" s="147">
        <f ca="1">IF(OR(БД!HN281="",ISERROR(БД!HN281)),"",БД!HN281)</f>
        <v>0</v>
      </c>
      <c r="EE69" s="147">
        <f ca="1">IF(OR(БД!HU281="",ISERROR(БД!HU281)),"",БД!HU281)</f>
        <v>127.60000000001526</v>
      </c>
      <c r="EF69" s="145" t="str">
        <f ca="1">IF(OR(БД!LQ66="",ISERROR(БД!LQ66)),"",БД!LQ66)</f>
        <v/>
      </c>
      <c r="EG69" s="3"/>
      <c r="EH69" s="113">
        <f ca="1">IF(OR(БД!X66="",ISERROR(БД!X66)),"",БД!X66)</f>
        <v>0</v>
      </c>
      <c r="EI69" s="113">
        <f ca="1">IF(OR(БД!AE66="",ISERROR(БД!AE66)),"",БД!AE66)</f>
        <v>9175.25</v>
      </c>
      <c r="EJ69" s="113">
        <f ca="1">IF(OR(БД!AL66="",ISERROR(БД!AL66)),"",БД!AL66)</f>
        <v>10286.75</v>
      </c>
      <c r="EK69" s="113">
        <f ca="1">IF(OR(БД!AS66="",ISERROR(БД!AS66)),"",БД!AS66)</f>
        <v>0</v>
      </c>
      <c r="EL69" s="113">
        <f ca="1">IF(OR(БД!LE66="",ISERROR(БД!LE66)),"",БД!LE66)</f>
        <v>0</v>
      </c>
      <c r="EM69" s="113">
        <f ca="1">IF(OR(БД!LK66="",ISERROR(БД!LK66)),"",БД!LK66)</f>
        <v>406.45</v>
      </c>
      <c r="EN69" s="113">
        <f ca="1">IF(OR(БД!KS66="",ISERROR(БД!KS66)),"",БД!KS66)</f>
        <v>0</v>
      </c>
      <c r="EO69" s="113">
        <f ca="1">IF(OR(БД!KY66="",ISERROR(БД!KY66)),"",БД!KY66)</f>
        <v>764.28</v>
      </c>
      <c r="EP69" s="113">
        <f ca="1">IF(OR(БД!KI66="",ISERROR(БД!KI66)),"",БД!KI66)</f>
        <v>50.38</v>
      </c>
      <c r="EQ69" s="113">
        <f ca="1">IF(OR(БД!KN66="",ISERROR(БД!KN66)),"",БД!KN66)</f>
        <v>135.41</v>
      </c>
      <c r="ER69" s="113">
        <f ca="1">IF(OR(БД!JY66="",ISERROR(БД!JY66)),"",БД!JY66)</f>
        <v>280.72000000000003</v>
      </c>
      <c r="ES69" s="113">
        <f ca="1">IF(OR(БД!KD66="",ISERROR(БД!KD66)),"",БД!KD66)</f>
        <v>135.465</v>
      </c>
      <c r="ET69" s="3"/>
      <c r="EU69" s="147">
        <f ca="1">IF(OR(БД!JM66="",ISERROR(БД!JM66)),"",БД!JM66)</f>
        <v>9030.0000000002001</v>
      </c>
      <c r="EV69" s="147">
        <f ca="1">IF(OR(БД!JS66="",ISERROR(БД!JS66)),"",БД!JS66)</f>
        <v>0</v>
      </c>
      <c r="EW69" s="147">
        <f ca="1">IF(OR(БД!JA66="",ISERROR(БД!JA66)),"",БД!JA66)</f>
        <v>0</v>
      </c>
      <c r="EX69" s="147">
        <f ca="1">IF(OR(БД!JG66="",ISERROR(БД!JG66)),"",БД!JG66)</f>
        <v>3440.0000000005093</v>
      </c>
      <c r="EY69" s="147">
        <f ca="1">IF(OR(БД!IO66="",ISERROR(БД!IO66)),"",БД!IO66)</f>
        <v>39.999999999054126</v>
      </c>
      <c r="EZ69" s="147">
        <f ca="1">IF(OR(БД!IU66="",ISERROR(БД!IU66)),"",БД!IU66)</f>
        <v>0</v>
      </c>
      <c r="FA69" s="147">
        <f ca="1">IF(OR(БД!IC66="",ISERROR(БД!IC66)),"",БД!IC66)</f>
        <v>0</v>
      </c>
      <c r="FB69" s="147">
        <f ca="1">IF(OR(БД!II66="",ISERROR(БД!II66)),"",БД!II66)</f>
        <v>3581.6000000013446</v>
      </c>
      <c r="FC69" s="147">
        <f ca="1">IF(OR(БД!HQ66="",ISERROR(БД!HQ66)),"",БД!HQ66)</f>
        <v>0</v>
      </c>
      <c r="FD69" s="147">
        <f ca="1">IF(OR(БД!HW66="",ISERROR(БД!HW66)),"",БД!HW66)</f>
        <v>3951.2000000006083</v>
      </c>
      <c r="FE69" s="147">
        <f ca="1">IF(OR(БД!HE66="",ISERROR(БД!HE66)),"",БД!HE66)</f>
        <v>0</v>
      </c>
      <c r="FF69" s="147">
        <f ca="1">IF(OR(БД!HK66="",ISERROR(БД!HK66)),"",БД!HK66)</f>
        <v>2881.9999999998799</v>
      </c>
      <c r="FG69" s="144">
        <f ca="1">IF(OR(БД!GQ66="",ISERROR(БД!GQ66)),"",БД!GQ66)</f>
        <v>0</v>
      </c>
      <c r="FH69" s="149">
        <f>IF(OR(БД!GV66="",ISERROR(БД!GV66)),"",БД!GV66)</f>
        <v>0</v>
      </c>
      <c r="FI69" s="144">
        <f ca="1">IF(OR(БД!GX66="",ISERROR(БД!GX66)),"",БД!GX66)</f>
        <v>2841</v>
      </c>
      <c r="FJ69" s="149">
        <f>IF(OR(БД!HC66="",ISERROR(БД!HC66)),"",БД!HC66)</f>
        <v>2882.0000000008804</v>
      </c>
      <c r="FK69" s="147">
        <f ca="1">IF(OR(БД!GE66="",ISERROR(БД!GE66)),"",БД!GE66)</f>
        <v>2728.00000000002</v>
      </c>
      <c r="FL69" s="147">
        <f ca="1">IF(OR(БД!GK66="",ISERROR(БД!GK66)),"",БД!GK66)</f>
        <v>0</v>
      </c>
      <c r="FM69" s="147">
        <f ca="1">IF(OR(БД!FS66="",ISERROR(БД!FS66)),"",БД!FS66)</f>
        <v>4765.2000000003682</v>
      </c>
      <c r="FN69" s="147">
        <f ca="1">IF(OR(БД!FY66="",ISERROR(БД!FY66)),"",БД!FY66)</f>
        <v>0</v>
      </c>
      <c r="FO69" s="147">
        <f ca="1">IF(OR(БД!CE410="",ISERROR(БД!CE410)),"",БД!CE410)</f>
        <v>208.9999999999975</v>
      </c>
      <c r="FP69" s="146">
        <f>IF(OR(БД!CH410="",ISERROR(БД!CH410)),"",БД!CH410)</f>
        <v>139.08500000000001</v>
      </c>
      <c r="FQ69" s="147">
        <f ca="1">IF(OR(БД!CK410="",ISERROR(БД!CK410)),"",БД!CK410)</f>
        <v>0</v>
      </c>
      <c r="FR69" s="146">
        <f>IF(OR(БД!CN410="",ISERROR(БД!CN410)),"",БД!CN410)</f>
        <v>0.95799999999999996</v>
      </c>
      <c r="FS69" s="3"/>
      <c r="FT69" s="143">
        <f ca="1">IF(OR(БД!CF195="",ISERROR(БД!CF195)),"",БД!CF195)</f>
        <v>5099.9999999976353</v>
      </c>
      <c r="FU69" s="142">
        <f>IF(OR(БД!CI195="",ISERROR(БД!CI195)),"",БД!CI195)</f>
        <v>2837.89</v>
      </c>
      <c r="FV69" s="143">
        <f ca="1">IF(OR(БД!CL195="",ISERROR(БД!CL195)),"",БД!CL195)</f>
        <v>20.000000000002238</v>
      </c>
      <c r="FW69" s="142">
        <f>IF(OR(БД!CO195="",ISERROR(БД!CO195)),"",БД!CO195)</f>
        <v>2.2410000000000001</v>
      </c>
      <c r="FX69" s="163">
        <f ca="1">IF(OR(БД!CR195="",ISERROR(БД!CR195)),"",БД!CR195)</f>
        <v>-5079.9999999976335</v>
      </c>
      <c r="FY69" s="3"/>
    </row>
    <row r="70" spans="1:181" ht="15" customHeight="1" x14ac:dyDescent="0.25">
      <c r="A70" s="164">
        <v>13</v>
      </c>
      <c r="B70" s="113">
        <f ca="1">IF(OR(БД!EL67="",ISERROR(БД!EL67)),"",БД!EL67)</f>
        <v>0</v>
      </c>
      <c r="C70" s="113">
        <f ca="1">IF(OR(БД!ES67="",ISERROR(БД!ES67)),"",БД!ES67)</f>
        <v>6111.5</v>
      </c>
      <c r="D70" s="148">
        <f ca="1">IF(OR(БД!EZ67="",ISERROR(БД!EZ67)),"",БД!EZ67)</f>
        <v>-6111.5</v>
      </c>
      <c r="E70" s="113">
        <f ca="1">IF(OR(БД!FE67="",ISERROR(БД!FE67)),"",БД!FE67)</f>
        <v>0</v>
      </c>
      <c r="F70" s="152">
        <f ca="1">IF(OR(БД!FL67="",ISERROR(БД!FL67)),"",БД!FL67)</f>
        <v>6168.75</v>
      </c>
      <c r="H70" s="113">
        <f ca="1">IF(OR(БД!NT24="",ISERROR(БД!NT24)),"",БД!NT24)</f>
        <v>5925.75</v>
      </c>
      <c r="I70" s="149">
        <f>IF(OR(БД!NY24="",ISERROR(БД!NY24)),"",БД!NY24)</f>
        <v>5925.7499999966967</v>
      </c>
      <c r="J70" s="113">
        <f ca="1">IF(OR(БД!OA24="",ISERROR(БД!OA24)),"",БД!OA24)</f>
        <v>0</v>
      </c>
      <c r="K70" s="149">
        <f>IF(OR(БД!OF24="",ISERROR(БД!OF24)),"",БД!OF24)</f>
        <v>0</v>
      </c>
      <c r="L70" s="148">
        <f ca="1">IF(OR(БД!OH24="",ISERROR(БД!OH24)),"",БД!OH24)</f>
        <v>5925.75</v>
      </c>
      <c r="M70" s="113">
        <f ca="1">IF(OR(БД!OM24="",ISERROR(БД!OM24)),"",БД!OM24)</f>
        <v>5849.5</v>
      </c>
      <c r="N70" s="149">
        <f>IF(OR(БД!OQ24="",ISERROR(БД!OQ24)),"",БД!OQ24)</f>
        <v>5849.4999999993524</v>
      </c>
      <c r="O70" s="113">
        <f ca="1">IF(OR(БД!OT24="",ISERROR(БД!OT24)),"",БД!OT24)</f>
        <v>0</v>
      </c>
      <c r="P70" s="149">
        <f>IF(OR(БД!OX24="",ISERROR(БД!OX24)),"",БД!OX24)</f>
        <v>-5209.9999999999991</v>
      </c>
      <c r="Q70" s="148">
        <f ca="1">IF(OR(БД!PA24="",ISERROR(БД!PA24)),"",БД!PA24)</f>
        <v>5849.5</v>
      </c>
      <c r="R70" s="147">
        <f ca="1">IF(OR(БД!PW24="",ISERROR(БД!PW24)),"",БД!PW24)</f>
        <v>0</v>
      </c>
      <c r="S70" s="147">
        <f ca="1">IF(OR(БД!QC24="",ISERROR(БД!QC24)),"",БД!QC24)</f>
        <v>9.9999999997635314</v>
      </c>
      <c r="T70" s="147">
        <f ca="1">IF(OR(БД!PF24="",ISERROR(БД!PF24)),"",БД!PF24)</f>
        <v>0</v>
      </c>
      <c r="U70" s="147">
        <f ca="1">IF(OR(БД!PL24="",ISERROR(БД!PL24)),"",БД!PL24)</f>
        <v>4030.0000000002001</v>
      </c>
      <c r="V70" s="148">
        <f ca="1">IF(OR(БД!PR24="",ISERROR(БД!PR24)),"",БД!PR24)</f>
        <v>-4030.0000000002001</v>
      </c>
      <c r="W70" s="147">
        <f ca="1">IF(OR(БД!NH24="",ISERROR(БД!NH24)),"",БД!NH24)</f>
        <v>0</v>
      </c>
      <c r="X70" s="147">
        <f ca="1">IF(OR(БД!NN24="",ISERROR(БД!NN24)),"",БД!NN24)</f>
        <v>6630.0000000001091</v>
      </c>
      <c r="Y70" s="147">
        <f ca="1">IF(OR(БД!MQ24="",ISERROR(БД!MQ24)),"",БД!MQ24)</f>
        <v>0</v>
      </c>
      <c r="Z70" s="147">
        <f ca="1">IF(OR(БД!MW24="",ISERROR(БД!MW24)),"",БД!MW24)</f>
        <v>109.99999999939973</v>
      </c>
      <c r="AA70" s="146">
        <f>IF(OR(БД!MZ24="",ISERROR(БД!MZ24)),"",БД!MZ24)</f>
        <v>2504.6089999999999</v>
      </c>
      <c r="AB70" s="148">
        <f ca="1">IF(OR(БД!NC24="",ISERROR(БД!NC24)),"",БД!NC24)</f>
        <v>-109.99999999939973</v>
      </c>
      <c r="AC70" s="147">
        <f ca="1">IF(OR(БД!LZ24="",ISERROR(БД!LZ24)),"",БД!LZ24)</f>
        <v>0</v>
      </c>
      <c r="AD70" s="147">
        <f ca="1">IF(OR(БД!MF24="",ISERROR(БД!MF24)),"",БД!MF24)</f>
        <v>70.40000000002351</v>
      </c>
      <c r="AE70" s="148">
        <f ca="1">IF(OR(БД!ML24="",ISERROR(БД!ML24)),"",БД!ML24)</f>
        <v>-70.40000000002351</v>
      </c>
      <c r="AF70" s="113">
        <f ca="1">IF(OR(БД!LL24="",ISERROR(БД!LL24)),"",БД!LL24)</f>
        <v>0</v>
      </c>
      <c r="AG70" s="149" t="str">
        <f>IF(OR(БД!LP24="",ISERROR(БД!LP24)),"",БД!LP24)</f>
        <v/>
      </c>
      <c r="AH70" s="113">
        <f ca="1">IF(OR(БД!LS24="",ISERROR(БД!LS24)),"",БД!LS24)</f>
        <v>0</v>
      </c>
      <c r="AI70" s="149" t="str">
        <f>IF(OR(БД!LW24="",ISERROR(БД!LW24)),"",БД!LW24)</f>
        <v/>
      </c>
      <c r="AJ70" s="147">
        <f ca="1">IF(OR(БД!KN24="",ISERROR(БД!KN24)),"",БД!KN24)</f>
        <v>0</v>
      </c>
      <c r="AK70" s="146">
        <f>IF(OR(БД!KQ24="",ISERROR(БД!KQ24)),"",БД!KQ24)</f>
        <v>0</v>
      </c>
      <c r="AL70" s="147">
        <f ca="1">IF(OR(БД!KT24="",ISERROR(БД!KT24)),"",БД!KT24)</f>
        <v>319.44000000002461</v>
      </c>
      <c r="AM70" s="146">
        <f>IF(OR(БД!KW24="",ISERROR(БД!KW24)),"",БД!KW24)</f>
        <v>395.93700000000001</v>
      </c>
      <c r="AN70" s="147">
        <f ca="1">IF(OR(БД!KZ24="",ISERROR(БД!KZ24)),"",БД!KZ24)</f>
        <v>0</v>
      </c>
      <c r="AO70" s="146">
        <f>IF(OR(БД!LC24="",ISERROR(БД!LC24)),"",БД!LC24)</f>
        <v>0</v>
      </c>
      <c r="AP70" s="147">
        <f ca="1">IF(OR(БД!LF24="",ISERROR(БД!LF24)),"",БД!LF24)</f>
        <v>228.3600000000024</v>
      </c>
      <c r="AQ70" s="146">
        <f>IF(OR(БД!LI24="",ISERROR(БД!LI24)),"",БД!LI24)</f>
        <v>729.65099999999995</v>
      </c>
      <c r="AR70" s="147">
        <f ca="1">IF(OR(БД!JW24="",ISERROR(БД!JW24)),"",БД!JW24)</f>
        <v>0</v>
      </c>
      <c r="AS70" s="147">
        <f ca="1">IF(OR(БД!KC24="",ISERROR(БД!KC24)),"",БД!KC24)</f>
        <v>395.99999999988995</v>
      </c>
      <c r="AT70" s="148">
        <f ca="1">IF(OR(БД!KI24="",ISERROR(БД!KI24)),"",БД!KI24)</f>
        <v>-395.99999999988995</v>
      </c>
      <c r="AU70" s="145" t="str">
        <f ca="1">IF(OR(БД!AM196="",ISERROR(БД!AM196)),"",БД!AM196)</f>
        <v/>
      </c>
      <c r="AW70" s="147">
        <f ca="1">IF(OR(БД!JK24="",ISERROR(БД!JK24)),"",БД!JK24)</f>
        <v>0</v>
      </c>
      <c r="AX70" s="147">
        <f ca="1">IF(OR(БД!JQ24="",ISERROR(БД!JQ24)),"",БД!JQ24)</f>
        <v>0</v>
      </c>
      <c r="AY70" s="147">
        <f ca="1">IF(OR(БД!IY24="",ISERROR(БД!IY24)),"",БД!IY24)</f>
        <v>0</v>
      </c>
      <c r="AZ70" s="147">
        <f ca="1">IF(OR(БД!JE24="",ISERROR(БД!JE24)),"",БД!JE24)</f>
        <v>4.4000000000014694</v>
      </c>
      <c r="BA70" s="147">
        <f ca="1">IF(OR(БД!IM24="",ISERROR(БД!IM24)),"",БД!IM24)</f>
        <v>1329.9999999992451</v>
      </c>
      <c r="BB70" s="147">
        <f ca="1">IF(OR(БД!IS24="",ISERROR(БД!IS24)),"",БД!IS24)</f>
        <v>290.00000000010573</v>
      </c>
      <c r="BC70" s="147">
        <f ca="1">IF(OR(БД!IA24="",ISERROR(БД!IA24)),"",БД!IA24)</f>
        <v>0</v>
      </c>
      <c r="BD70" s="146">
        <f>IF(OR(БД!ID24="",ISERROR(БД!ID24)),"",БД!ID24)</f>
        <v>3.2000000000000001E-2</v>
      </c>
      <c r="BE70" s="147">
        <f ca="1">IF(OR(БД!IG24="",ISERROR(БД!IG24)),"",БД!IG24)</f>
        <v>195.799999999997</v>
      </c>
      <c r="BF70" s="146">
        <f>IF(OR(БД!IJ24="",ISERROR(БД!IJ24)),"",БД!IJ24)</f>
        <v>382.65600000000001</v>
      </c>
      <c r="BG70" s="113">
        <f ca="1">IF(OR(БД!GT24="",ISERROR(БД!GT24)),"",БД!GT24)</f>
        <v>0</v>
      </c>
      <c r="BH70" s="113">
        <f ca="1">IF(OR(БД!HA24="",ISERROR(БД!HA24)),"",БД!HA24)</f>
        <v>2757.4250000000002</v>
      </c>
      <c r="BI70" s="148">
        <f ca="1">IF(OR(БД!HH24="",ISERROR(БД!HH24)),"",БД!HH24)</f>
        <v>-2757.4250000000002</v>
      </c>
      <c r="BJ70" s="113">
        <f ca="1">IF(OR(БД!GA24="",ISERROR(БД!GA24)),"",БД!GA24)</f>
        <v>40.25</v>
      </c>
      <c r="BK70" s="113">
        <f ca="1">IF(OR(БД!GH24="",ISERROR(БД!GH24)),"",БД!GH24)</f>
        <v>4554.375</v>
      </c>
      <c r="BL70" s="148">
        <f ca="1">IF(OR(БД!GO24="",ISERROR(БД!GO24)),"",БД!GO24)</f>
        <v>-4514.125</v>
      </c>
      <c r="BM70" s="147">
        <f ca="1">IF(OR(БД!FO24="",ISERROR(БД!FO24)),"",БД!FO24)</f>
        <v>0</v>
      </c>
      <c r="BN70" s="147">
        <f ca="1">IF(OR(БД!FU24="",ISERROR(БД!FU24)),"",БД!FU24)</f>
        <v>169.399999999996</v>
      </c>
      <c r="BO70" s="147">
        <f ca="1">IF(OR(БД!FC24="",ISERROR(БД!FC24)),"",БД!FC24)</f>
        <v>6530.0000000024738</v>
      </c>
      <c r="BP70" s="147">
        <f ca="1">IF(OR(БД!FI24="",ISERROR(БД!FI24)),"",БД!FI24)</f>
        <v>0</v>
      </c>
      <c r="BQ70" s="113">
        <f ca="1">IF(OR(БД!HM24="",ISERROR(БД!HM24)),"",БД!HM24)</f>
        <v>259.875</v>
      </c>
      <c r="BR70" s="113">
        <f ca="1">IF(OR(БД!HT24="",ISERROR(БД!HT24)),"",БД!HT24)</f>
        <v>339.68</v>
      </c>
      <c r="BS70" s="113">
        <f ca="1">IF(OR(БД!CN239="",ISERROR(БД!CN239)),"",БД!CN239)</f>
        <v>0</v>
      </c>
      <c r="BT70" s="113">
        <f ca="1">IF(OR(БД!CU239="",ISERROR(БД!CU239)),"",БД!CU239)</f>
        <v>282.17309999999998</v>
      </c>
      <c r="BU70" s="113">
        <f ca="1">IF(OR(БД!BU239="",ISERROR(БД!BU239)),"",БД!BU239)</f>
        <v>0</v>
      </c>
      <c r="BV70" s="113">
        <f ca="1">IF(OR(БД!CB239="",ISERROR(БД!CB239)),"",БД!CB239)</f>
        <v>227.59440000000001</v>
      </c>
      <c r="BW70" s="148">
        <f ca="1">IF(OR(БД!CI239="",ISERROR(БД!CI239)),"",БД!CI239)</f>
        <v>227.59440000000001</v>
      </c>
      <c r="BX70" s="113">
        <f ca="1">IF(OR(БД!BG239="",ISERROR(БД!BG239)),"",БД!BG239)</f>
        <v>0</v>
      </c>
      <c r="BY70" s="113">
        <f ca="1">IF(OR(БД!BN239="",ISERROR(БД!BN239)),"",БД!BN239)</f>
        <v>40.787999999999997</v>
      </c>
      <c r="BZ70" s="147">
        <f ca="1">IF(OR(БД!T239="",ISERROR(БД!T239)),"",БД!T239)</f>
        <v>292.59999999995898</v>
      </c>
      <c r="CA70" s="146">
        <f>IF(OR(БД!W239="",ISERROR(БД!W239)),"",БД!W239)</f>
        <v>225.1</v>
      </c>
      <c r="CB70" s="147">
        <f ca="1">IF(OR(БД!Z239="",ISERROR(БД!Z239)),"",БД!Z239)</f>
        <v>0</v>
      </c>
      <c r="CC70" s="146">
        <f>IF(OR(БД!AC239="",ISERROR(БД!AC239)),"",БД!AC239)</f>
        <v>1.792</v>
      </c>
      <c r="CD70" s="147">
        <f ca="1">IF(OR(БД!JV282="",ISERROR(БД!JV282)),"",БД!JV282)</f>
        <v>569.80000000003201</v>
      </c>
      <c r="CE70" s="146">
        <f>IF(OR(БД!JY282="",ISERROR(БД!JY282)),"",БД!JY282)</f>
        <v>129.04400000000001</v>
      </c>
      <c r="CF70" s="147">
        <f ca="1">IF(OR(БД!KB282="",ISERROR(БД!KB282)),"",БД!KB282)</f>
        <v>0</v>
      </c>
      <c r="CG70" s="146">
        <f>IF(OR(БД!KE282="",ISERROR(БД!KE282)),"",БД!KE282)</f>
        <v>0.88900000000000001</v>
      </c>
      <c r="CH70" s="147">
        <f ca="1">IF(OR(БД!JP282="",ISERROR(БД!JP282)),"",БД!JP282)</f>
        <v>102.03600000001825</v>
      </c>
      <c r="CI70" s="146">
        <f>IF(OR(БД!JS282="",ISERROR(БД!JS282)),"",БД!JS282)</f>
        <v>1508.21</v>
      </c>
      <c r="CJ70" s="147">
        <f ca="1">IF(OR(БД!JJ282="",ISERROR(БД!JJ282)),"",БД!JJ282)</f>
        <v>19.799999999981992</v>
      </c>
      <c r="CK70" s="146">
        <f>IF(OR(БД!JM282="",ISERROR(БД!JM282)),"",БД!JM282)</f>
        <v>1343.2629999999999</v>
      </c>
      <c r="CL70" s="147">
        <f ca="1">IF(OR(БД!D368="",ISERROR(БД!D368)),"",БД!D368)</f>
        <v>0</v>
      </c>
      <c r="CM70" s="146">
        <f>IF(OR(БД!G368="",ISERROR(БД!G368)),"",БД!G368)</f>
        <v>0</v>
      </c>
      <c r="CN70" s="147">
        <f ca="1">IF(OR(БД!J368="",ISERROR(БД!J368)),"",БД!J368)</f>
        <v>0</v>
      </c>
      <c r="CO70" s="146">
        <f>IF(OR(БД!M368="",ISERROR(БД!M368)),"",БД!M368)</f>
        <v>0</v>
      </c>
      <c r="CP70" s="147">
        <f ca="1">IF(OR(БД!D411="",ISERROR(БД!D411)),"",БД!D411)</f>
        <v>0</v>
      </c>
      <c r="CQ70" s="146">
        <f>IF(OR(БД!G411="",ISERROR(БД!G411)),"",БД!G411)</f>
        <v>0</v>
      </c>
      <c r="CR70" s="147">
        <f ca="1">IF(OR(БД!J411="",ISERROR(БД!J411)),"",БД!J411)</f>
        <v>0</v>
      </c>
      <c r="CS70" s="146">
        <f>IF(OR(БД!M411="",ISERROR(БД!M411)),"",БД!M411)</f>
        <v>0</v>
      </c>
      <c r="CT70" s="113">
        <f ca="1">IF(OR(БД!IZ282="",ISERROR(БД!IZ282)),"",БД!IZ282)</f>
        <v>0</v>
      </c>
      <c r="CU70" s="113">
        <f ca="1">IF(OR(БД!JE282="",ISERROR(БД!JE282)),"",БД!JE282)</f>
        <v>0</v>
      </c>
      <c r="CV70" s="113">
        <f ca="1">IF(OR(БД!IP282="",ISERROR(БД!IP282)),"",БД!IP282)</f>
        <v>0</v>
      </c>
      <c r="CW70" s="113">
        <f ca="1">IF(OR(БД!IU282="",ISERROR(БД!IU282)),"",БД!IU282)</f>
        <v>0</v>
      </c>
      <c r="CX70" s="3"/>
      <c r="CY70" s="147">
        <f ca="1">IF(OR(БД!EQ24="",ISERROR(БД!EQ24)),"",БД!EQ24)</f>
        <v>3009.9999999993088</v>
      </c>
      <c r="CZ70" s="147">
        <f ca="1">IF(OR(БД!EW24="",ISERROR(БД!EW24)),"",БД!EW24)</f>
        <v>0</v>
      </c>
      <c r="DA70" s="147">
        <f ca="1">IF(OR(БД!EE24="",ISERROR(БД!EE24)),"",БД!EE24)</f>
        <v>279.99999999998693</v>
      </c>
      <c r="DB70" s="147">
        <f ca="1">IF(OR(БД!EK24="",ISERROR(БД!EK24)),"",БД!EK24)</f>
        <v>1359.9999999996726</v>
      </c>
      <c r="DC70" s="147">
        <f ca="1">IF(OR(БД!DN24="",ISERROR(БД!DN24)),"",БД!DN24)</f>
        <v>3959.9999999995816</v>
      </c>
      <c r="DD70" s="147">
        <f ca="1">IF(OR(БД!DT24="",ISERROR(БД!DT24)),"",БД!DT24)</f>
        <v>0</v>
      </c>
      <c r="DE70" s="148">
        <f ca="1">IF(OR(БД!DZ24="",ISERROR(БД!DZ24)),"",БД!DZ24)</f>
        <v>3959.9999999995816</v>
      </c>
      <c r="DF70" s="147">
        <f ca="1">IF(OR(БД!CW24="",ISERROR(БД!CW24)),"",БД!CW24)</f>
        <v>2626.799999999912</v>
      </c>
      <c r="DG70" s="147">
        <f ca="1">IF(OR(БД!DC24="",ISERROR(БД!DC24)),"",БД!DC24)</f>
        <v>0</v>
      </c>
      <c r="DH70" s="148">
        <f ca="1">IF(OR(БД!DI24="",ISERROR(БД!DI24)),"",БД!DI24)</f>
        <v>2626.799999999912</v>
      </c>
      <c r="DI70" s="147">
        <f ca="1">IF(OR(БД!CK24="",ISERROR(БД!CK24)),"",БД!CK24)</f>
        <v>0</v>
      </c>
      <c r="DJ70" s="147">
        <f ca="1">IF(OR(БД!CQ24="",ISERROR(БД!CQ24)),"",БД!CQ24)</f>
        <v>739.19999999952779</v>
      </c>
      <c r="DK70" s="147">
        <f ca="1">IF(OR(БД!BT24="",ISERROR(БД!BT24)),"",БД!BT24)</f>
        <v>0</v>
      </c>
      <c r="DL70" s="147">
        <f ca="1">IF(OR(БД!BZ24="",ISERROR(БД!BZ24)),"",БД!BZ24)</f>
        <v>796.40000000017608</v>
      </c>
      <c r="DM70" s="148">
        <f ca="1">IF(OR(БД!CF24="",ISERROR(БД!CF24)),"",БД!CF24)</f>
        <v>-796.40000000017608</v>
      </c>
      <c r="DN70" s="147">
        <f ca="1">IF(OR(БД!BA24="",ISERROR(БД!BA24)),"",БД!BA24)</f>
        <v>0</v>
      </c>
      <c r="DO70" s="147">
        <f ca="1">IF(OR(БД!BH24="",ISERROR(БД!BH24)),"",БД!BH24)</f>
        <v>1889.8000000003321</v>
      </c>
      <c r="DP70" s="146">
        <f>IF(OR(БД!BL24="",ISERROR(БД!BL24)),"",БД!BL24)</f>
        <v>1896.45</v>
      </c>
      <c r="DQ70" s="148">
        <f ca="1">IF(OR(БД!BO24="",ISERROR(БД!BO24)),"",БД!BO24)</f>
        <v>-1889.8000000003321</v>
      </c>
      <c r="DR70" s="147">
        <f ca="1">IF(OR(БД!AH24="",ISERROR(БД!AH24)),"",БД!AH24)</f>
        <v>0</v>
      </c>
      <c r="DS70" s="147">
        <f ca="1">IF(OR(БД!AO24="",ISERROR(БД!AO24)),"",БД!AO24)</f>
        <v>1889.8000000008324</v>
      </c>
      <c r="DT70" s="148">
        <f ca="1">IF(OR(БД!AV24="",ISERROR(БД!AV24)),"",БД!AV24)</f>
        <v>-1889.8000000008324</v>
      </c>
      <c r="DU70" s="113">
        <f ca="1">IF(OR(БД!O24="",ISERROR(БД!O24)),"",БД!O24)</f>
        <v>0</v>
      </c>
      <c r="DV70" s="113">
        <f ca="1">IF(OR(БД!V24="",ISERROR(БД!V24)),"",БД!V24)</f>
        <v>2597.9250000000002</v>
      </c>
      <c r="DW70" s="148">
        <f ca="1">IF(OR(БД!AC24="",ISERROR(БД!AC24)),"",БД!AC24)</f>
        <v>-2597.9250000000002</v>
      </c>
      <c r="DX70" s="147">
        <f ca="1">IF(OR(БД!LU67="",ISERROR(БД!LU67)),"",БД!LU67)</f>
        <v>0</v>
      </c>
      <c r="DY70" s="146">
        <f>IF(OR(БД!LX67="",ISERROR(БД!LX67)),"",БД!LX67)</f>
        <v>4.0000000000000001E-3</v>
      </c>
      <c r="DZ70" s="147">
        <f ca="1">IF(OR(БД!MA67="",ISERROR(БД!MA67)),"",БД!MA67)</f>
        <v>367.40000000006603</v>
      </c>
      <c r="EA70" s="146">
        <f>IF(OR(БД!MD67="",ISERROR(БД!MD67)),"",БД!MD67)</f>
        <v>528.03399999999999</v>
      </c>
      <c r="EB70" s="147">
        <f ca="1">IF(OR(БД!IB282="",ISERROR(БД!IB282)),"",БД!IB282)</f>
        <v>0</v>
      </c>
      <c r="EC70" s="147">
        <f ca="1">IF(OR(БД!II282="",ISERROR(БД!II282)),"",БД!II282)</f>
        <v>123.20000000000988</v>
      </c>
      <c r="ED70" s="147">
        <f ca="1">IF(OR(БД!HN282="",ISERROR(БД!HN282)),"",БД!HN282)</f>
        <v>0</v>
      </c>
      <c r="EE70" s="147">
        <f ca="1">IF(OR(БД!HU282="",ISERROR(БД!HU282)),"",БД!HU282)</f>
        <v>118.8000000000045</v>
      </c>
      <c r="EF70" s="145" t="str">
        <f ca="1">IF(OR(БД!LQ67="",ISERROR(БД!LQ67)),"",БД!LQ67)</f>
        <v/>
      </c>
      <c r="EG70" s="3"/>
      <c r="EH70" s="113">
        <f ca="1">IF(OR(БД!X67="",ISERROR(БД!X67)),"",БД!X67)</f>
        <v>0</v>
      </c>
      <c r="EI70" s="113">
        <f ca="1">IF(OR(БД!AE67="",ISERROR(БД!AE67)),"",БД!AE67)</f>
        <v>8040</v>
      </c>
      <c r="EJ70" s="113">
        <f ca="1">IF(OR(БД!AL67="",ISERROR(БД!AL67)),"",БД!AL67)</f>
        <v>8790.25</v>
      </c>
      <c r="EK70" s="113">
        <f ca="1">IF(OR(БД!AS67="",ISERROR(БД!AS67)),"",БД!AS67)</f>
        <v>0</v>
      </c>
      <c r="EL70" s="113">
        <f ca="1">IF(OR(БД!LE67="",ISERROR(БД!LE67)),"",БД!LE67)</f>
        <v>0</v>
      </c>
      <c r="EM70" s="113">
        <f ca="1">IF(OR(БД!LK67="",ISERROR(БД!LK67)),"",БД!LK67)</f>
        <v>472.12</v>
      </c>
      <c r="EN70" s="113">
        <f ca="1">IF(OR(БД!KS67="",ISERROR(БД!KS67)),"",БД!KS67)</f>
        <v>0</v>
      </c>
      <c r="EO70" s="113">
        <f ca="1">IF(OR(БД!KY67="",ISERROR(БД!KY67)),"",БД!KY67)</f>
        <v>611.16</v>
      </c>
      <c r="EP70" s="113">
        <f ca="1">IF(OR(БД!KI67="",ISERROR(БД!KI67)),"",БД!KI67)</f>
        <v>85.91</v>
      </c>
      <c r="EQ70" s="113">
        <f ca="1">IF(OR(БД!KN67="",ISERROR(БД!KN67)),"",БД!KN67)</f>
        <v>122.265</v>
      </c>
      <c r="ER70" s="113">
        <f ca="1">IF(OR(БД!JY67="",ISERROR(БД!JY67)),"",БД!JY67)</f>
        <v>400.23500000000001</v>
      </c>
      <c r="ES70" s="113">
        <f ca="1">IF(OR(БД!KD67="",ISERROR(БД!KD67)),"",БД!KD67)</f>
        <v>29.15</v>
      </c>
      <c r="ET70" s="3"/>
      <c r="EU70" s="147">
        <f ca="1">IF(OR(БД!JM67="",ISERROR(БД!JM67)),"",БД!JM67)</f>
        <v>7950.0000000007276</v>
      </c>
      <c r="EV70" s="147">
        <f ca="1">IF(OR(БД!JS67="",ISERROR(БД!JS67)),"",БД!JS67)</f>
        <v>0</v>
      </c>
      <c r="EW70" s="147">
        <f ca="1">IF(OR(БД!JA67="",ISERROR(БД!JA67)),"",БД!JA67)</f>
        <v>0</v>
      </c>
      <c r="EX70" s="147">
        <f ca="1">IF(OR(БД!JG67="",ISERROR(БД!JG67)),"",БД!JG67)</f>
        <v>3029.9999999988358</v>
      </c>
      <c r="EY70" s="147">
        <f ca="1">IF(OR(БД!IO67="",ISERROR(БД!IO67)),"",БД!IO67)</f>
        <v>0</v>
      </c>
      <c r="EZ70" s="147">
        <f ca="1">IF(OR(БД!IU67="",ISERROR(БД!IU67)),"",БД!IU67)</f>
        <v>0</v>
      </c>
      <c r="FA70" s="147">
        <f ca="1">IF(OR(БД!IC67="",ISERROR(БД!IC67)),"",БД!IC67)</f>
        <v>0</v>
      </c>
      <c r="FB70" s="147">
        <f ca="1">IF(OR(БД!II67="",ISERROR(БД!II67)),"",БД!II67)</f>
        <v>3302.1999999984473</v>
      </c>
      <c r="FC70" s="147">
        <f ca="1">IF(OR(БД!HQ67="",ISERROR(БД!HQ67)),"",БД!HQ67)</f>
        <v>0</v>
      </c>
      <c r="FD70" s="147">
        <f ca="1">IF(OR(БД!HW67="",ISERROR(БД!HW67)),"",БД!HW67)</f>
        <v>3645.4000000003361</v>
      </c>
      <c r="FE70" s="147">
        <f ca="1">IF(OR(БД!HE67="",ISERROR(БД!HE67)),"",БД!HE67)</f>
        <v>0</v>
      </c>
      <c r="FF70" s="147">
        <f ca="1">IF(OR(БД!HK67="",ISERROR(БД!HK67)),"",БД!HK67)</f>
        <v>2732.4000000004162</v>
      </c>
      <c r="FG70" s="144">
        <f ca="1">IF(OR(БД!GQ67="",ISERROR(БД!GQ67)),"",БД!GQ67)</f>
        <v>0</v>
      </c>
      <c r="FH70" s="149">
        <f>IF(OR(БД!GV67="",ISERROR(БД!GV67)),"",БД!GV67)</f>
        <v>0</v>
      </c>
      <c r="FI70" s="144">
        <f ca="1">IF(OR(БД!GX67="",ISERROR(БД!GX67)),"",БД!GX67)</f>
        <v>2720</v>
      </c>
      <c r="FJ70" s="149">
        <f>IF(OR(БД!HC67="",ISERROR(БД!HC67)),"",БД!HC67)</f>
        <v>2732.3999999994157</v>
      </c>
      <c r="FK70" s="147">
        <f ca="1">IF(OR(БД!GE67="",ISERROR(БД!GE67)),"",БД!GE67)</f>
        <v>2637.8000000001521</v>
      </c>
      <c r="FL70" s="147">
        <f ca="1">IF(OR(БД!GK67="",ISERROR(БД!GK67)),"",БД!GK67)</f>
        <v>0</v>
      </c>
      <c r="FM70" s="147">
        <f ca="1">IF(OR(БД!FS67="",ISERROR(БД!FS67)),"",БД!FS67)</f>
        <v>4659.5999999998639</v>
      </c>
      <c r="FN70" s="147">
        <f ca="1">IF(OR(БД!FY67="",ISERROR(БД!FY67)),"",БД!FY67)</f>
        <v>0</v>
      </c>
      <c r="FO70" s="147">
        <f ca="1">IF(OR(БД!CE411="",ISERROR(БД!CE411)),"",БД!CE411)</f>
        <v>246.39999999998849</v>
      </c>
      <c r="FP70" s="146">
        <f>IF(OR(БД!CH411="",ISERROR(БД!CH411)),"",БД!CH411)</f>
        <v>139.197</v>
      </c>
      <c r="FQ70" s="147">
        <f ca="1">IF(OR(БД!CK411="",ISERROR(БД!CK411)),"",БД!CK411)</f>
        <v>2.200000000000002</v>
      </c>
      <c r="FR70" s="146">
        <f>IF(OR(БД!CN411="",ISERROR(БД!CN411)),"",БД!CN411)</f>
        <v>0.95899999999999996</v>
      </c>
      <c r="FS70" s="3"/>
      <c r="FT70" s="143">
        <f ca="1">IF(OR(БД!CF196="",ISERROR(БД!CF196)),"",БД!CF196)</f>
        <v>4490.0000000006912</v>
      </c>
      <c r="FU70" s="142">
        <f>IF(OR(БД!CI196="",ISERROR(БД!CI196)),"",БД!CI196)</f>
        <v>2838.3389999999999</v>
      </c>
      <c r="FV70" s="143">
        <f ca="1">IF(OR(БД!CL196="",ISERROR(БД!CL196)),"",БД!CL196)</f>
        <v>40.000000000000036</v>
      </c>
      <c r="FW70" s="142">
        <f>IF(OR(БД!CO196="",ISERROR(БД!CO196)),"",БД!CO196)</f>
        <v>2.2450000000000001</v>
      </c>
      <c r="FX70" s="163">
        <f ca="1">IF(OR(БД!CR196="",ISERROR(БД!CR196)),"",БД!CR196)</f>
        <v>-4450.0000000006912</v>
      </c>
      <c r="FY70" s="3"/>
    </row>
    <row r="71" spans="1:181" ht="15" customHeight="1" x14ac:dyDescent="0.25">
      <c r="A71" s="164">
        <v>14</v>
      </c>
      <c r="B71" s="113">
        <f ca="1">IF(OR(БД!EL68="",ISERROR(БД!EL68)),"",БД!EL68)</f>
        <v>0</v>
      </c>
      <c r="C71" s="113">
        <f ca="1">IF(OR(БД!ES68="",ISERROR(БД!ES68)),"",БД!ES68)</f>
        <v>5990.25</v>
      </c>
      <c r="D71" s="148">
        <f ca="1">IF(OR(БД!EZ68="",ISERROR(БД!EZ68)),"",БД!EZ68)</f>
        <v>-5990.25</v>
      </c>
      <c r="E71" s="113">
        <f ca="1">IF(OR(БД!FE68="",ISERROR(БД!FE68)),"",БД!FE68)</f>
        <v>0</v>
      </c>
      <c r="F71" s="113">
        <f ca="1">IF(OR(БД!FL68="",ISERROR(БД!FL68)),"",БД!FL68)</f>
        <v>6023.25</v>
      </c>
      <c r="H71" s="113">
        <f ca="1">IF(OR(БД!NT25="",ISERROR(БД!NT25)),"",БД!NT25)</f>
        <v>5810</v>
      </c>
      <c r="I71" s="149">
        <f>IF(OR(БД!NY25="",ISERROR(БД!NY25)),"",БД!NY25)</f>
        <v>5810.0000000013097</v>
      </c>
      <c r="J71" s="113">
        <f ca="1">IF(OR(БД!OA25="",ISERROR(БД!OA25)),"",БД!OA25)</f>
        <v>0</v>
      </c>
      <c r="K71" s="149">
        <f>IF(OR(БД!OF25="",ISERROR(БД!OF25)),"",БД!OF25)</f>
        <v>0</v>
      </c>
      <c r="L71" s="148">
        <f ca="1">IF(OR(БД!OH25="",ISERROR(БД!OH25)),"",БД!OH25)</f>
        <v>5810</v>
      </c>
      <c r="M71" s="113">
        <f ca="1">IF(OR(БД!OM25="",ISERROR(БД!OM25)),"",БД!OM25)</f>
        <v>5740</v>
      </c>
      <c r="N71" s="149">
        <f>IF(OR(БД!OQ25="",ISERROR(БД!OQ25)),"",БД!OQ25)</f>
        <v>5740.0000000006912</v>
      </c>
      <c r="O71" s="113">
        <f ca="1">IF(OR(БД!OT25="",ISERROR(БД!OT25)),"",БД!OT25)</f>
        <v>0</v>
      </c>
      <c r="P71" s="149">
        <f>IF(OR(БД!OX25="",ISERROR(БД!OX25)),"",БД!OX25)</f>
        <v>0</v>
      </c>
      <c r="Q71" s="148">
        <f ca="1">IF(OR(БД!PA25="",ISERROR(БД!PA25)),"",БД!PA25)</f>
        <v>5740</v>
      </c>
      <c r="R71" s="147">
        <f ca="1">IF(OR(БД!PW25="",ISERROR(БД!PW25)),"",БД!PW25)</f>
        <v>0</v>
      </c>
      <c r="S71" s="147">
        <f ca="1">IF(OR(БД!QC25="",ISERROR(БД!QC25)),"",БД!QC25)</f>
        <v>9.9999999997635314</v>
      </c>
      <c r="T71" s="147">
        <f ca="1">IF(OR(БД!PF25="",ISERROR(БД!PF25)),"",БД!PF25)</f>
        <v>0</v>
      </c>
      <c r="U71" s="147">
        <f ca="1">IF(OR(БД!PL25="",ISERROR(БД!PL25)),"",БД!PL25)</f>
        <v>3869.9999999994361</v>
      </c>
      <c r="V71" s="148">
        <f ca="1">IF(OR(БД!PR25="",ISERROR(БД!PR25)),"",БД!PR25)</f>
        <v>-3869.9999999994361</v>
      </c>
      <c r="W71" s="147">
        <f ca="1">IF(OR(БД!NH25="",ISERROR(БД!NH25)),"",БД!NH25)</f>
        <v>0</v>
      </c>
      <c r="X71" s="147">
        <f ca="1">IF(OR(БД!NN25="",ISERROR(БД!NN25)),"",БД!NN25)</f>
        <v>6509.9999999983993</v>
      </c>
      <c r="Y71" s="147">
        <f ca="1">IF(OR(БД!MQ25="",ISERROR(БД!MQ25)),"",БД!MQ25)</f>
        <v>0</v>
      </c>
      <c r="Z71" s="147">
        <f ca="1">IF(OR(БД!MW25="",ISERROR(БД!MW25)),"",БД!MW25)</f>
        <v>145.20000000056825</v>
      </c>
      <c r="AA71" s="146">
        <f>IF(OR(БД!MZ25="",ISERROR(БД!MZ25)),"",БД!MZ25)</f>
        <v>2504.6750000000002</v>
      </c>
      <c r="AB71" s="148">
        <f ca="1">IF(OR(БД!NC25="",ISERROR(БД!NC25)),"",БД!NC25)</f>
        <v>-145.20000000056825</v>
      </c>
      <c r="AC71" s="147">
        <f ca="1">IF(OR(БД!LZ25="",ISERROR(БД!LZ25)),"",БД!LZ25)</f>
        <v>0</v>
      </c>
      <c r="AD71" s="147">
        <f ca="1">IF(OR(БД!MF25="",ISERROR(БД!MF25)),"",БД!MF25)</f>
        <v>59.400000000002251</v>
      </c>
      <c r="AE71" s="148">
        <f ca="1">IF(OR(БД!ML25="",ISERROR(БД!ML25)),"",БД!ML25)</f>
        <v>-59.400000000002251</v>
      </c>
      <c r="AF71" s="113">
        <f ca="1">IF(OR(БД!LL25="",ISERROR(БД!LL25)),"",БД!LL25)</f>
        <v>0</v>
      </c>
      <c r="AG71" s="149" t="str">
        <f>IF(OR(БД!LP25="",ISERROR(БД!LP25)),"",БД!LP25)</f>
        <v/>
      </c>
      <c r="AH71" s="113">
        <f ca="1">IF(OR(БД!LS25="",ISERROR(БД!LS25)),"",БД!LS25)</f>
        <v>0</v>
      </c>
      <c r="AI71" s="149" t="str">
        <f>IF(OR(БД!LW25="",ISERROR(БД!LW25)),"",БД!LW25)</f>
        <v/>
      </c>
      <c r="AJ71" s="147">
        <f ca="1">IF(OR(БД!KN25="",ISERROR(БД!KN25)),"",БД!KN25)</f>
        <v>0</v>
      </c>
      <c r="AK71" s="146">
        <f>IF(OR(БД!KQ25="",ISERROR(БД!KQ25)),"",БД!KQ25)</f>
        <v>0</v>
      </c>
      <c r="AL71" s="147">
        <f ca="1">IF(OR(БД!KT25="",ISERROR(БД!KT25)),"",БД!KT25)</f>
        <v>275.8800000000042</v>
      </c>
      <c r="AM71" s="146">
        <f>IF(OR(БД!KW25="",ISERROR(БД!KW25)),"",БД!KW25)</f>
        <v>396.14600000000002</v>
      </c>
      <c r="AN71" s="147">
        <f ca="1">IF(OR(БД!KZ25="",ISERROR(БД!KZ25)),"",БД!KZ25)</f>
        <v>0</v>
      </c>
      <c r="AO71" s="146">
        <f>IF(OR(БД!LC25="",ISERROR(БД!LC25)),"",БД!LC25)</f>
        <v>0</v>
      </c>
      <c r="AP71" s="147">
        <f ca="1">IF(OR(БД!LF25="",ISERROR(БД!LF25)),"",БД!LF25)</f>
        <v>238.92000000005282</v>
      </c>
      <c r="AQ71" s="146">
        <f>IF(OR(БД!LI25="",ISERROR(БД!LI25)),"",БД!LI25)</f>
        <v>729.83199999999999</v>
      </c>
      <c r="AR71" s="147">
        <f ca="1">IF(OR(БД!JW25="",ISERROR(БД!JW25)),"",БД!JW25)</f>
        <v>0</v>
      </c>
      <c r="AS71" s="147">
        <f ca="1">IF(OR(БД!KC25="",ISERROR(БД!KC25)),"",БД!KC25)</f>
        <v>455.40000000011105</v>
      </c>
      <c r="AT71" s="148">
        <f ca="1">IF(OR(БД!KI25="",ISERROR(БД!KI25)),"",БД!KI25)</f>
        <v>-455.40000000011105</v>
      </c>
      <c r="AU71" s="145" t="str">
        <f ca="1">IF(OR(БД!AM197="",ISERROR(БД!AM197)),"",БД!AM197)</f>
        <v/>
      </c>
      <c r="AW71" s="147">
        <f ca="1">IF(OR(БД!JK25="",ISERROR(БД!JK25)),"",БД!JK25)</f>
        <v>0</v>
      </c>
      <c r="AX71" s="147">
        <f ca="1">IF(OR(БД!JQ25="",ISERROR(БД!JQ25)),"",БД!JQ25)</f>
        <v>0</v>
      </c>
      <c r="AY71" s="147">
        <f ca="1">IF(OR(БД!IY25="",ISERROR(БД!IY25)),"",БД!IY25)</f>
        <v>0</v>
      </c>
      <c r="AZ71" s="147">
        <f ca="1">IF(OR(БД!JE25="",ISERROR(БД!JE25)),"",БД!JE25)</f>
        <v>4.3999999999995154</v>
      </c>
      <c r="BA71" s="147">
        <f ca="1">IF(OR(БД!IM25="",ISERROR(БД!IM25)),"",БД!IM25)</f>
        <v>1340.0000000001455</v>
      </c>
      <c r="BB71" s="147">
        <f ca="1">IF(OR(БД!IS25="",ISERROR(БД!IS25)),"",БД!IS25)</f>
        <v>210.00000000000796</v>
      </c>
      <c r="BC71" s="147">
        <f ca="1">IF(OR(БД!IA25="",ISERROR(БД!IA25)),"",БД!IA25)</f>
        <v>0</v>
      </c>
      <c r="BD71" s="146">
        <f>IF(OR(БД!ID25="",ISERROR(БД!ID25)),"",БД!ID25)</f>
        <v>3.2000000000000001E-2</v>
      </c>
      <c r="BE71" s="147">
        <f ca="1">IF(OR(БД!IG25="",ISERROR(БД!IG25)),"",БД!IG25)</f>
        <v>204.60000000003902</v>
      </c>
      <c r="BF71" s="146">
        <f>IF(OR(БД!IJ25="",ISERROR(БД!IJ25)),"",БД!IJ25)</f>
        <v>382.74900000000002</v>
      </c>
      <c r="BG71" s="113">
        <f ca="1">IF(OR(БД!GT25="",ISERROR(БД!GT25)),"",БД!GT25)</f>
        <v>0</v>
      </c>
      <c r="BH71" s="113">
        <f ca="1">IF(OR(БД!HA25="",ISERROR(БД!HA25)),"",БД!HA25)</f>
        <v>2832.665</v>
      </c>
      <c r="BI71" s="148">
        <f ca="1">IF(OR(БД!HH25="",ISERROR(БД!HH25)),"",БД!HH25)</f>
        <v>-2832.665</v>
      </c>
      <c r="BJ71" s="113">
        <f ca="1">IF(OR(БД!GA25="",ISERROR(БД!GA25)),"",БД!GA25)</f>
        <v>8.375</v>
      </c>
      <c r="BK71" s="113">
        <f ca="1">IF(OR(БД!GH25="",ISERROR(БД!GH25)),"",БД!GH25)</f>
        <v>4661</v>
      </c>
      <c r="BL71" s="148">
        <f ca="1">IF(OR(БД!GO25="",ISERROR(БД!GO25)),"",БД!GO25)</f>
        <v>-4652.625</v>
      </c>
      <c r="BM71" s="147">
        <f ca="1">IF(OR(БД!FO25="",ISERROR(БД!FO25)),"",БД!FO25)</f>
        <v>0</v>
      </c>
      <c r="BN71" s="147">
        <f ca="1">IF(OR(БД!FU25="",ISERROR(БД!FU25)),"",БД!FU25)</f>
        <v>204.59999999999994</v>
      </c>
      <c r="BO71" s="147">
        <f ca="1">IF(OR(БД!FC25="",ISERROR(БД!FC25)),"",БД!FC25)</f>
        <v>6419.9999999982538</v>
      </c>
      <c r="BP71" s="147">
        <f ca="1">IF(OR(БД!FI25="",ISERROR(БД!FI25)),"",БД!FI25)</f>
        <v>0</v>
      </c>
      <c r="BQ71" s="113">
        <f ca="1">IF(OR(БД!HM25="",ISERROR(БД!HM25)),"",БД!HM25)</f>
        <v>229.845</v>
      </c>
      <c r="BR71" s="113">
        <f ca="1">IF(OR(БД!HT25="",ISERROR(БД!HT25)),"",БД!HT25)</f>
        <v>152.24</v>
      </c>
      <c r="BS71" s="113">
        <f ca="1">IF(OR(БД!CN240="",ISERROR(БД!CN240)),"",БД!CN240)</f>
        <v>0</v>
      </c>
      <c r="BT71" s="113">
        <f ca="1">IF(OR(БД!CU240="",ISERROR(БД!CU240)),"",БД!CU240)</f>
        <v>284.99459999999999</v>
      </c>
      <c r="BU71" s="113">
        <f ca="1">IF(OR(БД!BU240="",ISERROR(БД!BU240)),"",БД!BU240)</f>
        <v>0</v>
      </c>
      <c r="BV71" s="113">
        <f ca="1">IF(OR(БД!CB240="",ISERROR(БД!CB240)),"",БД!CB240)</f>
        <v>205.54709</v>
      </c>
      <c r="BW71" s="148">
        <f ca="1">IF(OR(БД!CI240="",ISERROR(БД!CI240)),"",БД!CI240)</f>
        <v>205.54709</v>
      </c>
      <c r="BX71" s="113">
        <f ca="1">IF(OR(БД!BG240="",ISERROR(БД!BG240)),"",БД!BG240)</f>
        <v>0</v>
      </c>
      <c r="BY71" s="113">
        <f ca="1">IF(OR(БД!BN240="",ISERROR(БД!BN240)),"",БД!BN240)</f>
        <v>45.936</v>
      </c>
      <c r="BZ71" s="147">
        <f ca="1">IF(OR(БД!T240="",ISERROR(БД!T240)),"",БД!T240)</f>
        <v>323.40000000004352</v>
      </c>
      <c r="CA71" s="146">
        <f>IF(OR(БД!W240="",ISERROR(БД!W240)),"",БД!W240)</f>
        <v>225.24700000000001</v>
      </c>
      <c r="CB71" s="147">
        <f ca="1">IF(OR(БД!Z240="",ISERROR(БД!Z240)),"",БД!Z240)</f>
        <v>0</v>
      </c>
      <c r="CC71" s="146">
        <f>IF(OR(БД!AC240="",ISERROR(БД!AC240)),"",БД!AC240)</f>
        <v>1.792</v>
      </c>
      <c r="CD71" s="147">
        <f ca="1">IF(OR(БД!JV283="",ISERROR(БД!JV283)),"",БД!JV283)</f>
        <v>637.99999999998249</v>
      </c>
      <c r="CE71" s="146">
        <f>IF(OR(БД!JY283="",ISERROR(БД!JY283)),"",БД!JY283)</f>
        <v>129.334</v>
      </c>
      <c r="CF71" s="147">
        <f ca="1">IF(OR(БД!KB283="",ISERROR(БД!KB283)),"",БД!KB283)</f>
        <v>2.200000000000002</v>
      </c>
      <c r="CG71" s="146">
        <f>IF(OR(БД!KE283="",ISERROR(БД!KE283)),"",БД!KE283)</f>
        <v>0.89</v>
      </c>
      <c r="CH71" s="147">
        <f ca="1">IF(OR(БД!JP283="",ISERROR(БД!JP283)),"",БД!JP283)</f>
        <v>102.82799999999952</v>
      </c>
      <c r="CI71" s="146">
        <f>IF(OR(БД!JS283="",ISERROR(БД!JS283)),"",БД!JS283)</f>
        <v>1508.989</v>
      </c>
      <c r="CJ71" s="147">
        <f ca="1">IF(OR(БД!JJ283="",ISERROR(БД!JJ283)),"",БД!JJ283)</f>
        <v>12.408000000006723</v>
      </c>
      <c r="CK71" s="146">
        <f>IF(OR(БД!JM283="",ISERROR(БД!JM283)),"",БД!JM283)</f>
        <v>1343.357</v>
      </c>
      <c r="CL71" s="147">
        <f ca="1">IF(OR(БД!D369="",ISERROR(БД!D369)),"",БД!D369)</f>
        <v>0</v>
      </c>
      <c r="CM71" s="146">
        <f>IF(OR(БД!G369="",ISERROR(БД!G369)),"",БД!G369)</f>
        <v>0</v>
      </c>
      <c r="CN71" s="147">
        <f ca="1">IF(OR(БД!J369="",ISERROR(БД!J369)),"",БД!J369)</f>
        <v>0</v>
      </c>
      <c r="CO71" s="146">
        <f>IF(OR(БД!M369="",ISERROR(БД!M369)),"",БД!M369)</f>
        <v>0</v>
      </c>
      <c r="CP71" s="147">
        <f ca="1">IF(OR(БД!D412="",ISERROR(БД!D412)),"",БД!D412)</f>
        <v>0</v>
      </c>
      <c r="CQ71" s="146">
        <f>IF(OR(БД!G412="",ISERROR(БД!G412)),"",БД!G412)</f>
        <v>0</v>
      </c>
      <c r="CR71" s="147">
        <f ca="1">IF(OR(БД!J412="",ISERROR(БД!J412)),"",БД!J412)</f>
        <v>0</v>
      </c>
      <c r="CS71" s="146">
        <f>IF(OR(БД!M412="",ISERROR(БД!M412)),"",БД!M412)</f>
        <v>0</v>
      </c>
      <c r="CT71" s="113">
        <f ca="1">IF(OR(БД!IZ283="",ISERROR(БД!IZ283)),"",БД!IZ283)</f>
        <v>0</v>
      </c>
      <c r="CU71" s="113">
        <f ca="1">IF(OR(БД!JE283="",ISERROR(БД!JE283)),"",БД!JE283)</f>
        <v>0</v>
      </c>
      <c r="CV71" s="113">
        <f ca="1">IF(OR(БД!IP283="",ISERROR(БД!IP283)),"",БД!IP283)</f>
        <v>0</v>
      </c>
      <c r="CW71" s="113">
        <f ca="1">IF(OR(БД!IU283="",ISERROR(БД!IU283)),"",БД!IU283)</f>
        <v>0</v>
      </c>
      <c r="CX71" s="3"/>
      <c r="CY71" s="147">
        <f ca="1">IF(OR(БД!EQ25="",ISERROR(БД!EQ25)),"",БД!EQ25)</f>
        <v>3550.0000000001819</v>
      </c>
      <c r="CZ71" s="147">
        <f ca="1">IF(OR(БД!EW25="",ISERROR(БД!EW25)),"",БД!EW25)</f>
        <v>0</v>
      </c>
      <c r="DA71" s="147">
        <f ca="1">IF(OR(БД!EE25="",ISERROR(БД!EE25)),"",БД!EE25)</f>
        <v>210.00000000000796</v>
      </c>
      <c r="DB71" s="147">
        <f ca="1">IF(OR(БД!EK25="",ISERROR(БД!EK25)),"",БД!EK25)</f>
        <v>1360.0000000008095</v>
      </c>
      <c r="DC71" s="147">
        <f ca="1">IF(OR(БД!DN25="",ISERROR(БД!DN25)),"",БД!DN25)</f>
        <v>3820.0000000006185</v>
      </c>
      <c r="DD71" s="147">
        <f ca="1">IF(OR(БД!DT25="",ISERROR(БД!DT25)),"",БД!DT25)</f>
        <v>0</v>
      </c>
      <c r="DE71" s="148">
        <f ca="1">IF(OR(БД!DZ25="",ISERROR(БД!DZ25)),"",БД!DZ25)</f>
        <v>3820.0000000006185</v>
      </c>
      <c r="DF71" s="147">
        <f ca="1">IF(OR(БД!CW25="",ISERROR(БД!CW25)),"",БД!CW25)</f>
        <v>2701.6000000001441</v>
      </c>
      <c r="DG71" s="147">
        <f ca="1">IF(OR(БД!DC25="",ISERROR(БД!DC25)),"",БД!DC25)</f>
        <v>0</v>
      </c>
      <c r="DH71" s="148">
        <f ca="1">IF(OR(БД!DI25="",ISERROR(БД!DI25)),"",БД!DI25)</f>
        <v>2701.6000000001441</v>
      </c>
      <c r="DI71" s="147">
        <f ca="1">IF(OR(БД!CK25="",ISERROR(БД!CK25)),"",БД!CK25)</f>
        <v>0</v>
      </c>
      <c r="DJ71" s="147">
        <f ca="1">IF(OR(БД!CQ25="",ISERROR(БД!CQ25)),"",БД!CQ25)</f>
        <v>761.200000000008</v>
      </c>
      <c r="DK71" s="147">
        <f ca="1">IF(OR(БД!BT25="",ISERROR(БД!BT25)),"",БД!BT25)</f>
        <v>0</v>
      </c>
      <c r="DL71" s="147">
        <f ca="1">IF(OR(БД!BZ25="",ISERROR(БД!BZ25)),"",БД!BZ25)</f>
        <v>816.20000000020809</v>
      </c>
      <c r="DM71" s="148">
        <f ca="1">IF(OR(БД!CF25="",ISERROR(БД!CF25)),"",БД!CF25)</f>
        <v>-816.20000000020809</v>
      </c>
      <c r="DN71" s="147">
        <f ca="1">IF(OR(БД!BA25="",ISERROR(БД!BA25)),"",БД!BA25)</f>
        <v>0</v>
      </c>
      <c r="DO71" s="147">
        <f ca="1">IF(OR(БД!BH25="",ISERROR(БД!BH25)),"",БД!BH25)</f>
        <v>732.59999999968386</v>
      </c>
      <c r="DP71" s="146">
        <f>IF(OR(БД!BL25="",ISERROR(БД!BL25)),"",БД!BL25)</f>
        <v>1896.7829999999999</v>
      </c>
      <c r="DQ71" s="148">
        <f ca="1">IF(OR(БД!BO25="",ISERROR(БД!BO25)),"",БД!BO25)</f>
        <v>-732.59999999968386</v>
      </c>
      <c r="DR71" s="147">
        <f ca="1">IF(OR(БД!AH25="",ISERROR(БД!AH25)),"",БД!AH25)</f>
        <v>0</v>
      </c>
      <c r="DS71" s="147">
        <f ca="1">IF(OR(БД!AO25="",ISERROR(БД!AO25)),"",БД!AO25)</f>
        <v>2004.2000000001281</v>
      </c>
      <c r="DT71" s="148">
        <f ca="1">IF(OR(БД!AV25="",ISERROR(БД!AV25)),"",БД!AV25)</f>
        <v>-2004.2000000001281</v>
      </c>
      <c r="DU71" s="113">
        <f ca="1">IF(OR(БД!O25="",ISERROR(БД!O25)),"",БД!O25)</f>
        <v>0</v>
      </c>
      <c r="DV71" s="113">
        <f ca="1">IF(OR(БД!V25="",ISERROR(БД!V25)),"",БД!V25)</f>
        <v>2675.64</v>
      </c>
      <c r="DW71" s="148">
        <f ca="1">IF(OR(БД!AC25="",ISERROR(БД!AC25)),"",БД!AC25)</f>
        <v>-2675.64</v>
      </c>
      <c r="DX71" s="147">
        <f ca="1">IF(OR(БД!LU68="",ISERROR(БД!LU68)),"",БД!LU68)</f>
        <v>0</v>
      </c>
      <c r="DY71" s="146">
        <f>IF(OR(БД!LX68="",ISERROR(БД!LX68)),"",БД!LX68)</f>
        <v>4.0000000000000001E-3</v>
      </c>
      <c r="DZ71" s="147">
        <f ca="1">IF(OR(БД!MA68="",ISERROR(БД!MA68)),"",БД!MA68)</f>
        <v>351.99999999992997</v>
      </c>
      <c r="EA71" s="146">
        <f>IF(OR(БД!MD68="",ISERROR(БД!MD68)),"",БД!MD68)</f>
        <v>528.19399999999996</v>
      </c>
      <c r="EB71" s="147">
        <f ca="1">IF(OR(БД!IB283="",ISERROR(БД!IB283)),"",БД!IB283)</f>
        <v>0</v>
      </c>
      <c r="EC71" s="147">
        <f ca="1">IF(OR(БД!II283="",ISERROR(БД!II283)),"",БД!II283)</f>
        <v>127.59999999999962</v>
      </c>
      <c r="ED71" s="147">
        <f ca="1">IF(OR(БД!HN283="",ISERROR(БД!HN283)),"",БД!HN283)</f>
        <v>0</v>
      </c>
      <c r="EE71" s="147">
        <f ca="1">IF(OR(БД!HU283="",ISERROR(БД!HU283)),"",БД!HU283)</f>
        <v>125.40000000000475</v>
      </c>
      <c r="EF71" s="145" t="str">
        <f ca="1">IF(OR(БД!LQ68="",ISERROR(БД!LQ68)),"",БД!LQ68)</f>
        <v/>
      </c>
      <c r="EG71" s="3"/>
      <c r="EH71" s="113">
        <f ca="1">IF(OR(БД!X68="",ISERROR(БД!X68)),"",БД!X68)</f>
        <v>0</v>
      </c>
      <c r="EI71" s="113">
        <f ca="1">IF(OR(БД!AE68="",ISERROR(БД!AE68)),"",БД!AE68)</f>
        <v>9044.5</v>
      </c>
      <c r="EJ71" s="113">
        <f ca="1">IF(OR(БД!AL68="",ISERROR(БД!AL68)),"",БД!AL68)</f>
        <v>9868</v>
      </c>
      <c r="EK71" s="113">
        <f ca="1">IF(OR(БД!AS68="",ISERROR(БД!AS68)),"",БД!AS68)</f>
        <v>0</v>
      </c>
      <c r="EL71" s="113">
        <f ca="1">IF(OR(БД!LE68="",ISERROR(БД!LE68)),"",БД!LE68)</f>
        <v>0</v>
      </c>
      <c r="EM71" s="113">
        <f ca="1">IF(OR(БД!LK68="",ISERROR(БД!LK68)),"",БД!LK68)</f>
        <v>462.33</v>
      </c>
      <c r="EN71" s="113">
        <f ca="1">IF(OR(БД!KS68="",ISERROR(БД!KS68)),"",БД!KS68)</f>
        <v>0</v>
      </c>
      <c r="EO71" s="113">
        <f ca="1">IF(OR(БД!KY68="",ISERROR(БД!KY68)),"",БД!KY68)</f>
        <v>777.04</v>
      </c>
      <c r="EP71" s="113">
        <f ca="1">IF(OR(БД!KI68="",ISERROR(БД!KI68)),"",БД!KI68)</f>
        <v>213.67500000000001</v>
      </c>
      <c r="EQ71" s="113">
        <f ca="1">IF(OR(БД!KN68="",ISERROR(БД!KN68)),"",БД!KN68)</f>
        <v>75.515000000000001</v>
      </c>
      <c r="ER71" s="113">
        <f ca="1">IF(OR(БД!JY68="",ISERROR(БД!JY68)),"",БД!JY68)</f>
        <v>313.995</v>
      </c>
      <c r="ES71" s="113">
        <f ca="1">IF(OR(БД!KD68="",ISERROR(БД!KD68)),"",БД!KD68)</f>
        <v>39.380000000000003</v>
      </c>
      <c r="ET71" s="3"/>
      <c r="EU71" s="147">
        <f ca="1">IF(OR(БД!JM68="",ISERROR(БД!JM68)),"",БД!JM68)</f>
        <v>8920.0000000005275</v>
      </c>
      <c r="EV71" s="147">
        <f ca="1">IF(OR(БД!JS68="",ISERROR(БД!JS68)),"",БД!JS68)</f>
        <v>0</v>
      </c>
      <c r="EW71" s="147">
        <f ca="1">IF(OR(БД!JA68="",ISERROR(БД!JA68)),"",БД!JA68)</f>
        <v>0</v>
      </c>
      <c r="EX71" s="147">
        <f ca="1">IF(OR(БД!JG68="",ISERROR(БД!JG68)),"",БД!JG68)</f>
        <v>3530.0000000006548</v>
      </c>
      <c r="EY71" s="147">
        <f ca="1">IF(OR(БД!IO68="",ISERROR(БД!IO68)),"",БД!IO68)</f>
        <v>0</v>
      </c>
      <c r="EZ71" s="147">
        <f ca="1">IF(OR(БД!IU68="",ISERROR(БД!IU68)),"",БД!IU68)</f>
        <v>0</v>
      </c>
      <c r="FA71" s="147">
        <f ca="1">IF(OR(БД!IC68="",ISERROR(БД!IC68)),"",БД!IC68)</f>
        <v>0</v>
      </c>
      <c r="FB71" s="147">
        <f ca="1">IF(OR(БД!II68="",ISERROR(БД!II68)),"",БД!II68)</f>
        <v>3425.4000000015367</v>
      </c>
      <c r="FC71" s="147">
        <f ca="1">IF(OR(БД!HQ68="",ISERROR(БД!HQ68)),"",БД!HQ68)</f>
        <v>0</v>
      </c>
      <c r="FD71" s="147">
        <f ca="1">IF(OR(БД!HW68="",ISERROR(БД!HW68)),"",БД!HW68)</f>
        <v>3777.3999999992157</v>
      </c>
      <c r="FE71" s="147">
        <f ca="1">IF(OR(БД!HE68="",ISERROR(БД!HE68)),"",БД!HE68)</f>
        <v>0</v>
      </c>
      <c r="FF71" s="147">
        <f ca="1">IF(OR(БД!HK68="",ISERROR(БД!HK68)),"",БД!HK68)</f>
        <v>2886.3999999997759</v>
      </c>
      <c r="FG71" s="144">
        <f ca="1">IF(OR(БД!GQ68="",ISERROR(БД!GQ68)),"",БД!GQ68)</f>
        <v>0</v>
      </c>
      <c r="FH71" s="149">
        <f>IF(OR(БД!GV68="",ISERROR(БД!GV68)),"",БД!GV68)</f>
        <v>0</v>
      </c>
      <c r="FI71" s="144">
        <f ca="1">IF(OR(БД!GX68="",ISERROR(БД!GX68)),"",БД!GX68)</f>
        <v>2852</v>
      </c>
      <c r="FJ71" s="149">
        <f>IF(OR(БД!HC68="",ISERROR(БД!HC68)),"",БД!HC68)</f>
        <v>2886.3999999997759</v>
      </c>
      <c r="FK71" s="147">
        <f ca="1">IF(OR(БД!GE68="",ISERROR(БД!GE68)),"",БД!GE68)</f>
        <v>2604.799999999932</v>
      </c>
      <c r="FL71" s="147">
        <f ca="1">IF(OR(БД!GK68="",ISERROR(БД!GK68)),"",БД!GK68)</f>
        <v>0</v>
      </c>
      <c r="FM71" s="147">
        <f ca="1">IF(OR(БД!FS68="",ISERROR(БД!FS68)),"",БД!FS68)</f>
        <v>4723.3999999998559</v>
      </c>
      <c r="FN71" s="147">
        <f ca="1">IF(OR(БД!FY68="",ISERROR(БД!FY68)),"",БД!FY68)</f>
        <v>0</v>
      </c>
      <c r="FO71" s="147">
        <f ca="1">IF(OR(БД!CE412="",ISERROR(БД!CE412)),"",БД!CE412)</f>
        <v>283.79999999997949</v>
      </c>
      <c r="FP71" s="146">
        <f>IF(OR(БД!CH412="",ISERROR(БД!CH412)),"",БД!CH412)</f>
        <v>139.32599999999999</v>
      </c>
      <c r="FQ71" s="147">
        <f ca="1">IF(OR(БД!CK412="",ISERROR(БД!CK412)),"",БД!CK412)</f>
        <v>0</v>
      </c>
      <c r="FR71" s="146">
        <f>IF(OR(БД!CN412="",ISERROR(БД!CN412)),"",БД!CN412)</f>
        <v>0.95899999999999996</v>
      </c>
      <c r="FS71" s="3"/>
      <c r="FT71" s="143">
        <f ca="1">IF(OR(БД!CF197="",ISERROR(БД!CF197)),"",БД!CF197)</f>
        <v>4630.0000000019281</v>
      </c>
      <c r="FU71" s="142">
        <f>IF(OR(БД!CI197="",ISERROR(БД!CI197)),"",БД!CI197)</f>
        <v>2838.8020000000001</v>
      </c>
      <c r="FV71" s="143">
        <f ca="1">IF(OR(БД!CL197="",ISERROR(БД!CL197)),"",БД!CL197)</f>
        <v>9.9999999999988987</v>
      </c>
      <c r="FW71" s="142">
        <f>IF(OR(БД!CO197="",ISERROR(БД!CO197)),"",БД!CO197)</f>
        <v>2.246</v>
      </c>
      <c r="FX71" s="163">
        <f ca="1">IF(OR(БД!CR197="",ISERROR(БД!CR197)),"",БД!CR197)</f>
        <v>-4620.000000001929</v>
      </c>
      <c r="FY71" s="3"/>
    </row>
    <row r="72" spans="1:181" ht="15" customHeight="1" x14ac:dyDescent="0.25">
      <c r="A72" s="164">
        <v>15</v>
      </c>
      <c r="B72" s="113">
        <f ca="1">IF(OR(БД!EL69="",ISERROR(БД!EL69)),"",БД!EL69)</f>
        <v>0</v>
      </c>
      <c r="C72" s="113">
        <f ca="1">IF(OR(БД!ES69="",ISERROR(БД!ES69)),"",БД!ES69)</f>
        <v>5670</v>
      </c>
      <c r="D72" s="148">
        <f ca="1">IF(OR(БД!EZ69="",ISERROR(БД!EZ69)),"",БД!EZ69)</f>
        <v>-5670</v>
      </c>
      <c r="E72" s="113">
        <f ca="1">IF(OR(БД!FE69="",ISERROR(БД!FE69)),"",БД!FE69)</f>
        <v>0</v>
      </c>
      <c r="F72" s="113">
        <f ca="1">IF(OR(БД!FL69="",ISERROR(БД!FL69)),"",БД!FL69)</f>
        <v>5702.25</v>
      </c>
      <c r="H72" s="113">
        <f ca="1">IF(OR(БД!NT26="",ISERROR(БД!NT26)),"",БД!NT26)</f>
        <v>5494.75</v>
      </c>
      <c r="I72" s="149">
        <f>IF(OR(БД!NY26="",ISERROR(БД!NY26)),"",БД!NY26)</f>
        <v>5482.0000000017899</v>
      </c>
      <c r="J72" s="113">
        <f ca="1">IF(OR(БД!OA26="",ISERROR(БД!OA26)),"",БД!OA26)</f>
        <v>0</v>
      </c>
      <c r="K72" s="149">
        <f>IF(OR(БД!OF26="",ISERROR(БД!OF26)),"",БД!OF26)</f>
        <v>0</v>
      </c>
      <c r="L72" s="148">
        <f ca="1">IF(OR(БД!OH26="",ISERROR(БД!OH26)),"",БД!OH26)</f>
        <v>5494.75</v>
      </c>
      <c r="M72" s="113">
        <f ca="1">IF(OR(БД!OM26="",ISERROR(БД!OM26)),"",БД!OM26)</f>
        <v>5422.25</v>
      </c>
      <c r="N72" s="149">
        <f>IF(OR(БД!OQ26="",ISERROR(БД!OQ26)),"",БД!OQ26)</f>
        <v>5422.2500000014406</v>
      </c>
      <c r="O72" s="113">
        <f ca="1">IF(OR(БД!OT26="",ISERROR(БД!OT26)),"",БД!OT26)</f>
        <v>0.25</v>
      </c>
      <c r="P72" s="149">
        <f>IF(OR(БД!OX26="",ISERROR(БД!OX26)),"",БД!OX26)</f>
        <v>0</v>
      </c>
      <c r="Q72" s="148">
        <f ca="1">IF(OR(БД!PA26="",ISERROR(БД!PA26)),"",БД!PA26)</f>
        <v>5422</v>
      </c>
      <c r="R72" s="147">
        <f ca="1">IF(OR(БД!PW26="",ISERROR(БД!PW26)),"",БД!PW26)</f>
        <v>0</v>
      </c>
      <c r="S72" s="147">
        <f ca="1">IF(OR(БД!QC26="",ISERROR(БД!QC26)),"",БД!QC26)</f>
        <v>9.9999999997635314</v>
      </c>
      <c r="T72" s="147">
        <f ca="1">IF(OR(БД!PF26="",ISERROR(БД!PF26)),"",БД!PF26)</f>
        <v>0</v>
      </c>
      <c r="U72" s="147">
        <f ca="1">IF(OR(БД!PL26="",ISERROR(БД!PL26)),"",БД!PL26)</f>
        <v>3360.0000000001273</v>
      </c>
      <c r="V72" s="148">
        <f ca="1">IF(OR(БД!PR26="",ISERROR(БД!PR26)),"",БД!PR26)</f>
        <v>-3360.0000000001273</v>
      </c>
      <c r="W72" s="147">
        <f ca="1">IF(OR(БД!NH26="",ISERROR(БД!NH26)),"",БД!NH26)</f>
        <v>0</v>
      </c>
      <c r="X72" s="147">
        <f ca="1">IF(OR(БД!NN26="",ISERROR(БД!NN26)),"",БД!NN26)</f>
        <v>6399.9999999987267</v>
      </c>
      <c r="Y72" s="147">
        <f ca="1">IF(OR(БД!MQ26="",ISERROR(БД!MQ26)),"",БД!MQ26)</f>
        <v>0</v>
      </c>
      <c r="Z72" s="147">
        <f ca="1">IF(OR(БД!MW26="",ISERROR(БД!MW26)),"",БД!MW26)</f>
        <v>162.79999999915162</v>
      </c>
      <c r="AA72" s="146">
        <f>IF(OR(БД!MZ26="",ISERROR(БД!MZ26)),"",БД!MZ26)</f>
        <v>2504.7489999999998</v>
      </c>
      <c r="AB72" s="148">
        <f ca="1">IF(OR(БД!NC26="",ISERROR(БД!NC26)),"",БД!NC26)</f>
        <v>-162.79999999915162</v>
      </c>
      <c r="AC72" s="147">
        <f ca="1">IF(OR(БД!LZ26="",ISERROR(БД!LZ26)),"",БД!LZ26)</f>
        <v>0</v>
      </c>
      <c r="AD72" s="147">
        <f ca="1">IF(OR(БД!MF26="",ISERROR(БД!MF26)),"",БД!MF26)</f>
        <v>37.399999999990996</v>
      </c>
      <c r="AE72" s="148">
        <f ca="1">IF(OR(БД!ML26="",ISERROR(БД!ML26)),"",БД!ML26)</f>
        <v>-37.399999999990996</v>
      </c>
      <c r="AF72" s="113">
        <f ca="1">IF(OR(БД!LL26="",ISERROR(БД!LL26)),"",БД!LL26)</f>
        <v>0</v>
      </c>
      <c r="AG72" s="149" t="str">
        <f>IF(OR(БД!LP26="",ISERROR(БД!LP26)),"",БД!LP26)</f>
        <v/>
      </c>
      <c r="AH72" s="113">
        <f ca="1">IF(OR(БД!LS26="",ISERROR(БД!LS26)),"",БД!LS26)</f>
        <v>0</v>
      </c>
      <c r="AI72" s="149" t="str">
        <f>IF(OR(БД!LW26="",ISERROR(БД!LW26)),"",БД!LW26)</f>
        <v/>
      </c>
      <c r="AJ72" s="147">
        <f ca="1">IF(OR(БД!KN26="",ISERROR(БД!KN26)),"",БД!KN26)</f>
        <v>0</v>
      </c>
      <c r="AK72" s="146">
        <f>IF(OR(БД!KQ26="",ISERROR(БД!KQ26)),"",БД!KQ26)</f>
        <v>0</v>
      </c>
      <c r="AL72" s="147">
        <f ca="1">IF(OR(БД!KT26="",ISERROR(БД!KT26)),"",БД!KT26)</f>
        <v>316.80000000001201</v>
      </c>
      <c r="AM72" s="146">
        <f>IF(OR(БД!KW26="",ISERROR(БД!KW26)),"",БД!KW26)</f>
        <v>396.38600000000002</v>
      </c>
      <c r="AN72" s="147">
        <f ca="1">IF(OR(БД!KZ26="",ISERROR(БД!KZ26)),"",БД!KZ26)</f>
        <v>0</v>
      </c>
      <c r="AO72" s="146">
        <f>IF(OR(БД!LC26="",ISERROR(БД!LC26)),"",БД!LC26)</f>
        <v>0</v>
      </c>
      <c r="AP72" s="147">
        <f ca="1">IF(OR(БД!LF26="",ISERROR(БД!LF26)),"",БД!LF26)</f>
        <v>219.12000000007083</v>
      </c>
      <c r="AQ72" s="146">
        <f>IF(OR(БД!LI26="",ISERROR(БД!LI26)),"",БД!LI26)</f>
        <v>729.99800000000005</v>
      </c>
      <c r="AR72" s="147">
        <f ca="1">IF(OR(БД!JW26="",ISERROR(БД!JW26)),"",БД!JW26)</f>
        <v>0</v>
      </c>
      <c r="AS72" s="147">
        <f ca="1">IF(OR(БД!KC26="",ISERROR(БД!KC26)),"",БД!KC26)</f>
        <v>415.79999999992197</v>
      </c>
      <c r="AT72" s="148">
        <f ca="1">IF(OR(БД!KI26="",ISERROR(БД!KI26)),"",БД!KI26)</f>
        <v>-415.79999999992197</v>
      </c>
      <c r="AU72" s="145" t="str">
        <f ca="1">IF(OR(БД!AM198="",ISERROR(БД!AM198)),"",БД!AM198)</f>
        <v/>
      </c>
      <c r="AW72" s="147">
        <f ca="1">IF(OR(БД!JK26="",ISERROR(БД!JK26)),"",БД!JK26)</f>
        <v>0</v>
      </c>
      <c r="AX72" s="147">
        <f ca="1">IF(OR(БД!JQ26="",ISERROR(БД!JQ26)),"",БД!JQ26)</f>
        <v>0</v>
      </c>
      <c r="AY72" s="147">
        <f ca="1">IF(OR(БД!IY26="",ISERROR(БД!IY26)),"",БД!IY26)</f>
        <v>0</v>
      </c>
      <c r="AZ72" s="147">
        <f ca="1">IF(OR(БД!JE26="",ISERROR(БД!JE26)),"",БД!JE26)</f>
        <v>2.1999999999987807</v>
      </c>
      <c r="BA72" s="147">
        <f ca="1">IF(OR(БД!IM26="",ISERROR(БД!IM26)),"",БД!IM26)</f>
        <v>1639.9999999998727</v>
      </c>
      <c r="BB72" s="147">
        <f ca="1">IF(OR(БД!IS26="",ISERROR(БД!IS26)),"",БД!IS26)</f>
        <v>19.999999999953388</v>
      </c>
      <c r="BC72" s="147">
        <f ca="1">IF(OR(БД!IA26="",ISERROR(БД!IA26)),"",БД!IA26)</f>
        <v>0</v>
      </c>
      <c r="BD72" s="146">
        <f>IF(OR(БД!ID26="",ISERROR(БД!ID26)),"",БД!ID26)</f>
        <v>3.2000000000000001E-2</v>
      </c>
      <c r="BE72" s="147">
        <f ca="1">IF(OR(БД!IG26="",ISERROR(БД!IG26)),"",БД!IG26)</f>
        <v>279.39999999989595</v>
      </c>
      <c r="BF72" s="146">
        <f>IF(OR(БД!IJ26="",ISERROR(БД!IJ26)),"",БД!IJ26)</f>
        <v>382.87599999999998</v>
      </c>
      <c r="BG72" s="113">
        <f ca="1">IF(OR(БД!GT26="",ISERROR(БД!GT26)),"",БД!GT26)</f>
        <v>0</v>
      </c>
      <c r="BH72" s="113">
        <f ca="1">IF(OR(БД!HA26="",ISERROR(БД!HA26)),"",БД!HA26)</f>
        <v>2721.5650000000001</v>
      </c>
      <c r="BI72" s="148">
        <f ca="1">IF(OR(БД!HH26="",ISERROR(БД!HH26)),"",БД!HH26)</f>
        <v>-2721.5650000000001</v>
      </c>
      <c r="BJ72" s="113">
        <f ca="1">IF(OR(БД!GA26="",ISERROR(БД!GA26)),"",БД!GA26)</f>
        <v>13.875</v>
      </c>
      <c r="BK72" s="113">
        <f ca="1">IF(OR(БД!GH26="",ISERROR(БД!GH26)),"",БД!GH26)</f>
        <v>5107.5</v>
      </c>
      <c r="BL72" s="148">
        <f ca="1">IF(OR(БД!GO26="",ISERROR(БД!GO26)),"",БД!GO26)</f>
        <v>-5093.625</v>
      </c>
      <c r="BM72" s="147">
        <f ca="1">IF(OR(БД!FO26="",ISERROR(БД!FO26)),"",БД!FO26)</f>
        <v>0</v>
      </c>
      <c r="BN72" s="147">
        <f ca="1">IF(OR(БД!FU26="",ISERROR(БД!FU26)),"",БД!FU26)</f>
        <v>195.799999999997</v>
      </c>
      <c r="BO72" s="147">
        <f ca="1">IF(OR(БД!FC26="",ISERROR(БД!FC26)),"",БД!FC26)</f>
        <v>6309.9999999985812</v>
      </c>
      <c r="BP72" s="147">
        <f ca="1">IF(OR(БД!FI26="",ISERROR(БД!FI26)),"",БД!FI26)</f>
        <v>0</v>
      </c>
      <c r="BQ72" s="113">
        <f ca="1">IF(OR(БД!HM26="",ISERROR(БД!HM26)),"",БД!HM26)</f>
        <v>240.185</v>
      </c>
      <c r="BR72" s="113">
        <f ca="1">IF(OR(БД!HT26="",ISERROR(БД!HT26)),"",БД!HT26)</f>
        <v>117.59</v>
      </c>
      <c r="BS72" s="113">
        <f ca="1">IF(OR(БД!CN241="",ISERROR(БД!CN241)),"",БД!CN241)</f>
        <v>0</v>
      </c>
      <c r="BT72" s="113">
        <f ca="1">IF(OR(БД!CU241="",ISERROR(БД!CU241)),"",БД!CU241)</f>
        <v>326.37</v>
      </c>
      <c r="BU72" s="113">
        <f ca="1">IF(OR(БД!BU241="",ISERROR(БД!BU241)),"",БД!BU241)</f>
        <v>0</v>
      </c>
      <c r="BV72" s="113">
        <f ca="1">IF(OR(БД!CB241="",ISERROR(БД!CB241)),"",БД!CB241)</f>
        <v>206.8605</v>
      </c>
      <c r="BW72" s="148">
        <f ca="1">IF(OR(БД!CI241="",ISERROR(БД!CI241)),"",БД!CI241)</f>
        <v>206.8605</v>
      </c>
      <c r="BX72" s="113">
        <f ca="1">IF(OR(БД!BG241="",ISERROR(БД!BG241)),"",БД!BG241)</f>
        <v>0</v>
      </c>
      <c r="BY72" s="113">
        <f ca="1">IF(OR(БД!BN241="",ISERROR(БД!BN241)),"",БД!BN241)</f>
        <v>43.124397000000002</v>
      </c>
      <c r="BZ72" s="147">
        <f ca="1">IF(OR(БД!T241="",ISERROR(БД!T241)),"",БД!T241)</f>
        <v>314.59999999993897</v>
      </c>
      <c r="CA72" s="146">
        <f>IF(OR(БД!W241="",ISERROR(БД!W241)),"",БД!W241)</f>
        <v>225.39</v>
      </c>
      <c r="CB72" s="147">
        <f ca="1">IF(OR(БД!Z241="",ISERROR(БД!Z241)),"",БД!Z241)</f>
        <v>2.1999999999997577</v>
      </c>
      <c r="CC72" s="146">
        <f>IF(OR(БД!AC241="",ISERROR(БД!AC241)),"",БД!AC241)</f>
        <v>1.7929999999999999</v>
      </c>
      <c r="CD72" s="147">
        <f ca="1">IF(OR(БД!JV284="",ISERROR(БД!JV284)),"",БД!JV284)</f>
        <v>618.20000000001301</v>
      </c>
      <c r="CE72" s="146">
        <f>IF(OR(БД!JY284="",ISERROR(БД!JY284)),"",БД!JY284)</f>
        <v>129.61500000000001</v>
      </c>
      <c r="CF72" s="147">
        <f ca="1">IF(OR(БД!KB284="",ISERROR(БД!KB284)),"",БД!KB284)</f>
        <v>0</v>
      </c>
      <c r="CG72" s="146">
        <f>IF(OR(БД!KE284="",ISERROR(БД!KE284)),"",БД!KE284)</f>
        <v>0.89</v>
      </c>
      <c r="CH72" s="147">
        <f ca="1">IF(OR(БД!JP284="",ISERROR(БД!JP284)),"",БД!JP284)</f>
        <v>68.376000000003842</v>
      </c>
      <c r="CI72" s="146">
        <f>IF(OR(БД!JS284="",ISERROR(БД!JS284)),"",БД!JS284)</f>
        <v>1509.5070000000001</v>
      </c>
      <c r="CJ72" s="147">
        <f ca="1">IF(OR(БД!JJ284="",ISERROR(БД!JJ284)),"",БД!JJ284)</f>
        <v>19.800000000012005</v>
      </c>
      <c r="CK72" s="146">
        <f>IF(OR(БД!JM284="",ISERROR(БД!JM284)),"",БД!JM284)</f>
        <v>1343.5070000000001</v>
      </c>
      <c r="CL72" s="147">
        <f ca="1">IF(OR(БД!D370="",ISERROR(БД!D370)),"",БД!D370)</f>
        <v>0</v>
      </c>
      <c r="CM72" s="146">
        <f>IF(OR(БД!G370="",ISERROR(БД!G370)),"",БД!G370)</f>
        <v>0</v>
      </c>
      <c r="CN72" s="147">
        <f ca="1">IF(OR(БД!J370="",ISERROR(БД!J370)),"",БД!J370)</f>
        <v>0</v>
      </c>
      <c r="CO72" s="146">
        <f>IF(OR(БД!M370="",ISERROR(БД!M370)),"",БД!M370)</f>
        <v>0</v>
      </c>
      <c r="CP72" s="147">
        <f ca="1">IF(OR(БД!D413="",ISERROR(БД!D413)),"",БД!D413)</f>
        <v>0</v>
      </c>
      <c r="CQ72" s="146">
        <f>IF(OR(БД!G413="",ISERROR(БД!G413)),"",БД!G413)</f>
        <v>0</v>
      </c>
      <c r="CR72" s="147">
        <f ca="1">IF(OR(БД!J413="",ISERROR(БД!J413)),"",БД!J413)</f>
        <v>0</v>
      </c>
      <c r="CS72" s="146">
        <f>IF(OR(БД!M413="",ISERROR(БД!M413)),"",БД!M413)</f>
        <v>0</v>
      </c>
      <c r="CT72" s="113">
        <f ca="1">IF(OR(БД!IZ284="",ISERROR(БД!IZ284)),"",БД!IZ284)</f>
        <v>0</v>
      </c>
      <c r="CU72" s="113">
        <f ca="1">IF(OR(БД!JE284="",ISERROR(БД!JE284)),"",БД!JE284)</f>
        <v>0</v>
      </c>
      <c r="CV72" s="113">
        <f ca="1">IF(OR(БД!IP284="",ISERROR(БД!IP284)),"",БД!IP284)</f>
        <v>0</v>
      </c>
      <c r="CW72" s="113">
        <f ca="1">IF(OR(БД!IU284="",ISERROR(БД!IU284)),"",БД!IU284)</f>
        <v>0</v>
      </c>
      <c r="CX72" s="3"/>
      <c r="CY72" s="147">
        <f ca="1">IF(OR(БД!EQ26="",ISERROR(БД!EQ26)),"",БД!EQ26)</f>
        <v>4000.0000000009095</v>
      </c>
      <c r="CZ72" s="147">
        <f ca="1">IF(OR(БД!EW26="",ISERROR(БД!EW26)),"",БД!EW26)</f>
        <v>0</v>
      </c>
      <c r="DA72" s="147">
        <f ca="1">IF(OR(БД!EE26="",ISERROR(БД!EE26)),"",БД!EE26)</f>
        <v>20.000000000024443</v>
      </c>
      <c r="DB72" s="147">
        <f ca="1">IF(OR(БД!EK26="",ISERROR(БД!EK26)),"",БД!EK26)</f>
        <v>1659.9999999993997</v>
      </c>
      <c r="DC72" s="147">
        <f ca="1">IF(OR(БД!DN26="",ISERROR(БД!DN26)),"",БД!DN26)</f>
        <v>3309.9999999990359</v>
      </c>
      <c r="DD72" s="147">
        <f ca="1">IF(OR(БД!DT26="",ISERROR(БД!DT26)),"",БД!DT26)</f>
        <v>0</v>
      </c>
      <c r="DE72" s="148">
        <f ca="1">IF(OR(БД!DZ26="",ISERROR(БД!DZ26)),"",БД!DZ26)</f>
        <v>3309.9999999990359</v>
      </c>
      <c r="DF72" s="147">
        <f ca="1">IF(OR(БД!CW26="",ISERROR(БД!CW26)),"",БД!CW26)</f>
        <v>2780.7999999997719</v>
      </c>
      <c r="DG72" s="147">
        <f ca="1">IF(OR(БД!DC26="",ISERROR(БД!DC26)),"",БД!DC26)</f>
        <v>0</v>
      </c>
      <c r="DH72" s="148">
        <f ca="1">IF(OR(БД!DI26="",ISERROR(БД!DI26)),"",БД!DI26)</f>
        <v>2780.7999999997719</v>
      </c>
      <c r="DI72" s="147">
        <f ca="1">IF(OR(БД!CK26="",ISERROR(БД!CK26)),"",БД!CK26)</f>
        <v>0</v>
      </c>
      <c r="DJ72" s="147">
        <f ca="1">IF(OR(БД!CQ26="",ISERROR(БД!CQ26)),"",БД!CQ26)</f>
        <v>697.40000000001601</v>
      </c>
      <c r="DK72" s="147">
        <f ca="1">IF(OR(БД!BT26="",ISERROR(БД!BT26)),"",БД!BT26)</f>
        <v>0</v>
      </c>
      <c r="DL72" s="147">
        <f ca="1">IF(OR(БД!BZ26="",ISERROR(БД!BZ26)),"",БД!BZ26)</f>
        <v>752.39999999971587</v>
      </c>
      <c r="DM72" s="148">
        <f ca="1">IF(OR(БД!CF26="",ISERROR(БД!CF26)),"",БД!CF26)</f>
        <v>-752.39999999971587</v>
      </c>
      <c r="DN72" s="147">
        <f ca="1">IF(OR(БД!BA26="",ISERROR(БД!BA26)),"",БД!BA26)</f>
        <v>0</v>
      </c>
      <c r="DO72" s="147">
        <f ca="1">IF(OR(БД!BH26="",ISERROR(БД!BH26)),"",БД!BH26)</f>
        <v>935.00000000040018</v>
      </c>
      <c r="DP72" s="146">
        <f>IF(OR(БД!BL26="",ISERROR(БД!BL26)),"",БД!BL26)</f>
        <v>1897.2080000000001</v>
      </c>
      <c r="DQ72" s="148">
        <f ca="1">IF(OR(БД!BO26="",ISERROR(БД!BO26)),"",БД!BO26)</f>
        <v>-935.00000000040018</v>
      </c>
      <c r="DR72" s="147">
        <f ca="1">IF(OR(БД!AH26="",ISERROR(БД!AH26)),"",БД!AH26)</f>
        <v>0</v>
      </c>
      <c r="DS72" s="147">
        <f ca="1">IF(OR(БД!AO26="",ISERROR(БД!AO26)),"",БД!AO26)</f>
        <v>1819.3999999994958</v>
      </c>
      <c r="DT72" s="148">
        <f ca="1">IF(OR(БД!AV26="",ISERROR(БД!AV26)),"",БД!AV26)</f>
        <v>-1819.3999999994958</v>
      </c>
      <c r="DU72" s="113">
        <f ca="1">IF(OR(БД!O26="",ISERROR(БД!O26)),"",БД!O26)</f>
        <v>0</v>
      </c>
      <c r="DV72" s="113">
        <f ca="1">IF(OR(БД!V26="",ISERROR(БД!V26)),"",БД!V26)</f>
        <v>2667.72</v>
      </c>
      <c r="DW72" s="148">
        <f ca="1">IF(OR(БД!AC26="",ISERROR(БД!AC26)),"",БД!AC26)</f>
        <v>-2667.72</v>
      </c>
      <c r="DX72" s="147">
        <f ca="1">IF(OR(БД!LU69="",ISERROR(БД!LU69)),"",БД!LU69)</f>
        <v>0</v>
      </c>
      <c r="DY72" s="146">
        <f>IF(OR(БД!LX69="",ISERROR(БД!LX69)),"",БД!LX69)</f>
        <v>4.0000000000000001E-3</v>
      </c>
      <c r="DZ72" s="147">
        <f ca="1">IF(OR(БД!MA69="",ISERROR(БД!MA69)),"",БД!MA69)</f>
        <v>391.599999999994</v>
      </c>
      <c r="EA72" s="146">
        <f>IF(OR(БД!MD69="",ISERROR(БД!MD69)),"",БД!MD69)</f>
        <v>528.37199999999996</v>
      </c>
      <c r="EB72" s="147">
        <f ca="1">IF(OR(БД!IB284="",ISERROR(БД!IB284)),"",БД!IB284)</f>
        <v>0</v>
      </c>
      <c r="EC72" s="147">
        <f ca="1">IF(OR(БД!II284="",ISERROR(БД!II284)),"",БД!II284)</f>
        <v>142.999999999995</v>
      </c>
      <c r="ED72" s="147">
        <f ca="1">IF(OR(БД!HN284="",ISERROR(БД!HN284)),"",БД!HN284)</f>
        <v>0</v>
      </c>
      <c r="EE72" s="147">
        <f ca="1">IF(OR(БД!HU284="",ISERROR(БД!HU284)),"",БД!HU284)</f>
        <v>140.79999999998449</v>
      </c>
      <c r="EF72" s="145" t="str">
        <f ca="1">IF(OR(БД!LQ69="",ISERROR(БД!LQ69)),"",БД!LQ69)</f>
        <v/>
      </c>
      <c r="EG72" s="3"/>
      <c r="EH72" s="113">
        <f ca="1">IF(OR(БД!X69="",ISERROR(БД!X69)),"",БД!X69)</f>
        <v>0</v>
      </c>
      <c r="EI72" s="113">
        <f ca="1">IF(OR(БД!AE69="",ISERROR(БД!AE69)),"",БД!AE69)</f>
        <v>9048.75</v>
      </c>
      <c r="EJ72" s="113">
        <f ca="1">IF(OR(БД!AL69="",ISERROR(БД!AL69)),"",БД!AL69)</f>
        <v>9881.5</v>
      </c>
      <c r="EK72" s="113">
        <f ca="1">IF(OR(БД!AS69="",ISERROR(БД!AS69)),"",БД!AS69)</f>
        <v>0</v>
      </c>
      <c r="EL72" s="113">
        <f ca="1">IF(OR(БД!LE69="",ISERROR(БД!LE69)),"",БД!LE69)</f>
        <v>0</v>
      </c>
      <c r="EM72" s="113">
        <f ca="1">IF(OR(БД!LK69="",ISERROR(БД!LK69)),"",БД!LK69)</f>
        <v>783.14499999999998</v>
      </c>
      <c r="EN72" s="113">
        <f ca="1">IF(OR(БД!KS69="",ISERROR(БД!KS69)),"",БД!KS69)</f>
        <v>0.16500000000000001</v>
      </c>
      <c r="EO72" s="113">
        <f ca="1">IF(OR(БД!KY69="",ISERROR(БД!KY69)),"",БД!KY69)</f>
        <v>657.745</v>
      </c>
      <c r="EP72" s="113">
        <f ca="1">IF(OR(БД!KI69="",ISERROR(БД!KI69)),"",БД!KI69)</f>
        <v>298.04500000000002</v>
      </c>
      <c r="EQ72" s="113">
        <f ca="1">IF(OR(БД!KN69="",ISERROR(БД!KN69)),"",БД!KN69)</f>
        <v>9.02</v>
      </c>
      <c r="ER72" s="113">
        <f ca="1">IF(OR(БД!JY69="",ISERROR(БД!JY69)),"",БД!JY69)</f>
        <v>320.43</v>
      </c>
      <c r="ES72" s="113">
        <f ca="1">IF(OR(БД!KD69="",ISERROR(БД!KD69)),"",БД!KD69)</f>
        <v>4.84</v>
      </c>
      <c r="ET72" s="3"/>
      <c r="EU72" s="147">
        <f ca="1">IF(OR(БД!JM69="",ISERROR(БД!JM69)),"",БД!JM69)</f>
        <v>8920.0000000005275</v>
      </c>
      <c r="EV72" s="147">
        <f ca="1">IF(OR(БД!JS69="",ISERROR(БД!JS69)),"",БД!JS69)</f>
        <v>0</v>
      </c>
      <c r="EW72" s="147">
        <f ca="1">IF(OR(БД!JA69="",ISERROR(БД!JA69)),"",БД!JA69)</f>
        <v>0</v>
      </c>
      <c r="EX72" s="147">
        <f ca="1">IF(OR(БД!JG69="",ISERROR(БД!JG69)),"",БД!JG69)</f>
        <v>4030.0000000002001</v>
      </c>
      <c r="EY72" s="147">
        <f ca="1">IF(OR(БД!IO69="",ISERROR(БД!IO69)),"",БД!IO69)</f>
        <v>0</v>
      </c>
      <c r="EZ72" s="147">
        <f ca="1">IF(OR(БД!IU69="",ISERROR(БД!IU69)),"",БД!IU69)</f>
        <v>0</v>
      </c>
      <c r="FA72" s="147">
        <f ca="1">IF(OR(БД!IC69="",ISERROR(БД!IC69)),"",БД!IC69)</f>
        <v>0</v>
      </c>
      <c r="FB72" s="147">
        <f ca="1">IF(OR(БД!II69="",ISERROR(БД!II69)),"",БД!II69)</f>
        <v>3390.1999999983673</v>
      </c>
      <c r="FC72" s="147">
        <f ca="1">IF(OR(БД!HQ69="",ISERROR(БД!HQ69)),"",БД!HQ69)</f>
        <v>0</v>
      </c>
      <c r="FD72" s="147">
        <f ca="1">IF(OR(БД!HW69="",ISERROR(БД!HW69)),"",БД!HW69)</f>
        <v>3735.6000000007043</v>
      </c>
      <c r="FE72" s="147">
        <f ca="1">IF(OR(БД!HE69="",ISERROR(БД!HE69)),"",БД!HE69)</f>
        <v>0</v>
      </c>
      <c r="FF72" s="147">
        <f ca="1">IF(OR(БД!HK69="",ISERROR(БД!HK69)),"",БД!HK69)</f>
        <v>2719.1999999997279</v>
      </c>
      <c r="FG72" s="144">
        <f ca="1">IF(OR(БД!GQ69="",ISERROR(БД!GQ69)),"",БД!GQ69)</f>
        <v>0</v>
      </c>
      <c r="FH72" s="149">
        <f>IF(OR(БД!GV69="",ISERROR(БД!GV69)),"",БД!GV69)</f>
        <v>0</v>
      </c>
      <c r="FI72" s="144">
        <f ca="1">IF(OR(БД!GX69="",ISERROR(БД!GX69)),"",БД!GX69)</f>
        <v>2675</v>
      </c>
      <c r="FJ72" s="149">
        <f>IF(OR(БД!HC69="",ISERROR(БД!HC69)),"",БД!HC69)</f>
        <v>2719.2000000007283</v>
      </c>
      <c r="FK72" s="147">
        <f ca="1">IF(OR(БД!GE69="",ISERROR(БД!GE69)),"",БД!GE69)</f>
        <v>2591.5999999997439</v>
      </c>
      <c r="FL72" s="147">
        <f ca="1">IF(OR(БД!GK69="",ISERROR(БД!GK69)),"",БД!GK69)</f>
        <v>0</v>
      </c>
      <c r="FM72" s="147">
        <f ca="1">IF(OR(БД!FS69="",ISERROR(БД!FS69)),"",БД!FS69)</f>
        <v>4818.0000000001201</v>
      </c>
      <c r="FN72" s="147">
        <f ca="1">IF(OR(БД!FY69="",ISERROR(БД!FY69)),"",БД!FY69)</f>
        <v>0</v>
      </c>
      <c r="FO72" s="147">
        <f ca="1">IF(OR(БД!CE413="",ISERROR(БД!CE413)),"",БД!CE413)</f>
        <v>275</v>
      </c>
      <c r="FP72" s="146">
        <f>IF(OR(БД!CH413="",ISERROR(БД!CH413)),"",БД!CH413)</f>
        <v>139.45099999999999</v>
      </c>
      <c r="FQ72" s="147">
        <f ca="1">IF(OR(БД!CK413="",ISERROR(БД!CK413)),"",БД!CK413)</f>
        <v>0</v>
      </c>
      <c r="FR72" s="146">
        <f>IF(OR(БД!CN413="",ISERROR(БД!CN413)),"",БД!CN413)</f>
        <v>0.95899999999999996</v>
      </c>
      <c r="FS72" s="3"/>
      <c r="FT72" s="143">
        <f ca="1">IF(OR(БД!CF198="",ISERROR(БД!CF198)),"",БД!CF198)</f>
        <v>5079.9999999981083</v>
      </c>
      <c r="FU72" s="142">
        <f>IF(OR(БД!CI198="",ISERROR(БД!CI198)),"",БД!CI198)</f>
        <v>2839.31</v>
      </c>
      <c r="FV72" s="143">
        <f ca="1">IF(OR(БД!CL198="",ISERROR(БД!CL198)),"",БД!CL198)</f>
        <v>13.999999999998458</v>
      </c>
      <c r="FW72" s="142">
        <f>IF(OR(БД!CO198="",ISERROR(БД!CO198)),"",БД!CO198)</f>
        <v>2.2473999999999998</v>
      </c>
      <c r="FX72" s="163">
        <f ca="1">IF(OR(БД!CR198="",ISERROR(БД!CR198)),"",БД!CR198)</f>
        <v>-5065.9999999981101</v>
      </c>
      <c r="FY72" s="3"/>
    </row>
    <row r="73" spans="1:181" ht="15" customHeight="1" x14ac:dyDescent="0.25">
      <c r="A73" s="164">
        <v>16</v>
      </c>
      <c r="B73" s="113">
        <f ca="1">IF(OR(БД!EL70="",ISERROR(БД!EL70)),"",БД!EL70)</f>
        <v>17.25</v>
      </c>
      <c r="C73" s="113">
        <f ca="1">IF(OR(БД!ES70="",ISERROR(БД!ES70)),"",БД!ES70)</f>
        <v>4673</v>
      </c>
      <c r="D73" s="148">
        <f ca="1">IF(OR(БД!EZ70="",ISERROR(БД!EZ70)),"",БД!EZ70)</f>
        <v>-4655.75</v>
      </c>
      <c r="E73" s="113">
        <f ca="1">IF(OR(БД!FE70="",ISERROR(БД!FE70)),"",БД!FE70)</f>
        <v>16</v>
      </c>
      <c r="F73" s="113">
        <f ca="1">IF(OR(БД!FL70="",ISERROR(БД!FL70)),"",БД!FL70)</f>
        <v>4704.75</v>
      </c>
      <c r="H73" s="113">
        <f ca="1">IF(OR(БД!NT27="",ISERROR(БД!NT27)),"",БД!NT27)</f>
        <v>4524.75</v>
      </c>
      <c r="I73" s="149">
        <f>IF(OR(БД!NY27="",ISERROR(БД!NY27)),"",БД!NY27)</f>
        <v>4537.5000000012733</v>
      </c>
      <c r="J73" s="113">
        <f ca="1">IF(OR(БД!OA27="",ISERROR(БД!OA27)),"",БД!OA27)</f>
        <v>18</v>
      </c>
      <c r="K73" s="149">
        <f>IF(OR(БД!OF27="",ISERROR(БД!OF27)),"",БД!OF27)</f>
        <v>20.000000000000018</v>
      </c>
      <c r="L73" s="148">
        <f ca="1">IF(OR(БД!OH27="",ISERROR(БД!OH27)),"",БД!OH27)</f>
        <v>4506.75</v>
      </c>
      <c r="M73" s="113">
        <f ca="1">IF(OR(БД!OM27="",ISERROR(БД!OM27)),"",БД!OM27)</f>
        <v>4450.5</v>
      </c>
      <c r="N73" s="149">
        <f>IF(OR(БД!OQ27="",ISERROR(БД!OQ27)),"",БД!OQ27)</f>
        <v>4450.499999998101</v>
      </c>
      <c r="O73" s="113">
        <f ca="1">IF(OR(БД!OT27="",ISERROR(БД!OT27)),"",БД!OT27)</f>
        <v>20.75</v>
      </c>
      <c r="P73" s="149">
        <f>IF(OR(БД!OX27="",ISERROR(БД!OX27)),"",БД!OX27)</f>
        <v>29.999999999999748</v>
      </c>
      <c r="Q73" s="148">
        <f ca="1">IF(OR(БД!PA27="",ISERROR(БД!PA27)),"",БД!PA27)</f>
        <v>4429.75</v>
      </c>
      <c r="R73" s="147">
        <f ca="1">IF(OR(БД!PW27="",ISERROR(БД!PW27)),"",БД!PW27)</f>
        <v>0</v>
      </c>
      <c r="S73" s="147">
        <f ca="1">IF(OR(БД!QC27="",ISERROR(БД!QC27)),"",БД!QC27)</f>
        <v>9.9999999997635314</v>
      </c>
      <c r="T73" s="147">
        <f ca="1">IF(OR(БД!PF27="",ISERROR(БД!PF27)),"",БД!PF27)</f>
        <v>10.000000000000009</v>
      </c>
      <c r="U73" s="147">
        <f ca="1">IF(OR(БД!PL27="",ISERROR(БД!PL27)),"",БД!PL27)</f>
        <v>2500</v>
      </c>
      <c r="V73" s="148">
        <f ca="1">IF(OR(БД!PR27="",ISERROR(БД!PR27)),"",БД!PR27)</f>
        <v>-2490</v>
      </c>
      <c r="W73" s="147">
        <f ca="1">IF(OR(БД!NH27="",ISERROR(БД!NH27)),"",БД!NH27)</f>
        <v>79.999999999999929</v>
      </c>
      <c r="X73" s="147">
        <f ca="1">IF(OR(БД!NN27="",ISERROR(БД!NN27)),"",БД!NN27)</f>
        <v>4810.0000000022192</v>
      </c>
      <c r="Y73" s="147">
        <f ca="1">IF(OR(БД!MQ27="",ISERROR(БД!MQ27)),"",БД!MQ27)</f>
        <v>0</v>
      </c>
      <c r="Z73" s="147">
        <f ca="1">IF(OR(БД!MW27="",ISERROR(БД!MW27)),"",БД!MW27)</f>
        <v>728.20000000028813</v>
      </c>
      <c r="AA73" s="146">
        <f>IF(OR(БД!MZ27="",ISERROR(БД!MZ27)),"",БД!MZ27)</f>
        <v>2505.08</v>
      </c>
      <c r="AB73" s="148">
        <f ca="1">IF(OR(БД!NC27="",ISERROR(БД!NC27)),"",БД!NC27)</f>
        <v>-728.20000000028813</v>
      </c>
      <c r="AC73" s="147">
        <f ca="1">IF(OR(БД!LZ27="",ISERROR(БД!LZ27)),"",БД!LZ27)</f>
        <v>0</v>
      </c>
      <c r="AD73" s="147">
        <f ca="1">IF(OR(БД!MF27="",ISERROR(БД!MF27)),"",БД!MF27)</f>
        <v>46.200000000001751</v>
      </c>
      <c r="AE73" s="148">
        <f ca="1">IF(OR(БД!ML27="",ISERROR(БД!ML27)),"",БД!ML27)</f>
        <v>-46.200000000001751</v>
      </c>
      <c r="AF73" s="113">
        <f ca="1">IF(OR(БД!LL27="",ISERROR(БД!LL27)),"",БД!LL27)</f>
        <v>0</v>
      </c>
      <c r="AG73" s="149" t="str">
        <f>IF(OR(БД!LP27="",ISERROR(БД!LP27)),"",БД!LP27)</f>
        <v/>
      </c>
      <c r="AH73" s="113">
        <f ca="1">IF(OR(БД!LS27="",ISERROR(БД!LS27)),"",БД!LS27)</f>
        <v>0</v>
      </c>
      <c r="AI73" s="149" t="str">
        <f>IF(OR(БД!LW27="",ISERROR(БД!LW27)),"",БД!LW27)</f>
        <v/>
      </c>
      <c r="AJ73" s="147">
        <f ca="1">IF(OR(БД!KN27="",ISERROR(БД!KN27)),"",БД!KN27)</f>
        <v>0</v>
      </c>
      <c r="AK73" s="146">
        <f>IF(OR(БД!KQ27="",ISERROR(БД!KQ27)),"",БД!KQ27)</f>
        <v>0</v>
      </c>
      <c r="AL73" s="147">
        <f ca="1">IF(OR(БД!KT27="",ISERROR(БД!KT27)),"",БД!KT27)</f>
        <v>316.79999999993697</v>
      </c>
      <c r="AM73" s="146">
        <f>IF(OR(БД!KW27="",ISERROR(БД!KW27)),"",БД!KW27)</f>
        <v>396.62599999999998</v>
      </c>
      <c r="AN73" s="147">
        <f ca="1">IF(OR(БД!KZ27="",ISERROR(БД!KZ27)),"",БД!KZ27)</f>
        <v>0</v>
      </c>
      <c r="AO73" s="146">
        <f>IF(OR(БД!LC27="",ISERROR(БД!LC27)),"",БД!LC27)</f>
        <v>0</v>
      </c>
      <c r="AP73" s="147">
        <f ca="1">IF(OR(БД!LF27="",ISERROR(БД!LF27)),"",БД!LF27)</f>
        <v>227.03999999988355</v>
      </c>
      <c r="AQ73" s="146">
        <f>IF(OR(БД!LI27="",ISERROR(БД!LI27)),"",БД!LI27)</f>
        <v>730.17</v>
      </c>
      <c r="AR73" s="147">
        <f ca="1">IF(OR(БД!JW27="",ISERROR(БД!JW27)),"",БД!JW27)</f>
        <v>0</v>
      </c>
      <c r="AS73" s="147">
        <f ca="1">IF(OR(БД!KC27="",ISERROR(БД!KC27)),"",БД!KC27)</f>
        <v>378.40000000005602</v>
      </c>
      <c r="AT73" s="148">
        <f ca="1">IF(OR(БД!KI27="",ISERROR(БД!KI27)),"",БД!KI27)</f>
        <v>-378.40000000005602</v>
      </c>
      <c r="AU73" s="145" t="str">
        <f ca="1">IF(OR(БД!AM199="",ISERROR(БД!AM199)),"",БД!AM199)</f>
        <v/>
      </c>
      <c r="AW73" s="147">
        <f ca="1">IF(OR(БД!JK27="",ISERROR(БД!JK27)),"",БД!JK27)</f>
        <v>0</v>
      </c>
      <c r="AX73" s="147">
        <f ca="1">IF(OR(БД!JQ27="",ISERROR(БД!JQ27)),"",БД!JQ27)</f>
        <v>0</v>
      </c>
      <c r="AY73" s="147">
        <f ca="1">IF(OR(БД!IY27="",ISERROR(БД!IY27)),"",БД!IY27)</f>
        <v>0</v>
      </c>
      <c r="AZ73" s="147">
        <f ca="1">IF(OR(БД!JE27="",ISERROR(БД!JE27)),"",БД!JE27)</f>
        <v>4.4000000000014694</v>
      </c>
      <c r="BA73" s="147">
        <f ca="1">IF(OR(БД!IM27="",ISERROR(БД!IM27)),"",БД!IM27)</f>
        <v>1340.0000000001455</v>
      </c>
      <c r="BB73" s="147">
        <f ca="1">IF(OR(БД!IS27="",ISERROR(БД!IS27)),"",БД!IS27)</f>
        <v>150.00000000000568</v>
      </c>
      <c r="BC73" s="147">
        <f ca="1">IF(OR(БД!IA27="",ISERROR(БД!IA27)),"",БД!IA27)</f>
        <v>0</v>
      </c>
      <c r="BD73" s="146">
        <f>IF(OR(БД!ID27="",ISERROR(БД!ID27)),"",БД!ID27)</f>
        <v>3.2000000000000001E-2</v>
      </c>
      <c r="BE73" s="147">
        <f ca="1">IF(OR(БД!IG27="",ISERROR(БД!IG27)),"",БД!IG27)</f>
        <v>270.60000000010405</v>
      </c>
      <c r="BF73" s="146">
        <f>IF(OR(БД!IJ27="",ISERROR(БД!IJ27)),"",БД!IJ27)</f>
        <v>382.99900000000002</v>
      </c>
      <c r="BG73" s="113">
        <f ca="1">IF(OR(БД!GT27="",ISERROR(БД!GT27)),"",БД!GT27)</f>
        <v>0</v>
      </c>
      <c r="BH73" s="113">
        <f ca="1">IF(OR(БД!HA27="",ISERROR(БД!HA27)),"",БД!HA27)</f>
        <v>2484.9</v>
      </c>
      <c r="BI73" s="148">
        <f ca="1">IF(OR(БД!HH27="",ISERROR(БД!HH27)),"",БД!HH27)</f>
        <v>-2484.9</v>
      </c>
      <c r="BJ73" s="113">
        <f ca="1">IF(OR(БД!GA27="",ISERROR(БД!GA27)),"",БД!GA27)</f>
        <v>210.125</v>
      </c>
      <c r="BK73" s="113">
        <f ca="1">IF(OR(БД!GH27="",ISERROR(БД!GH27)),"",БД!GH27)</f>
        <v>4014.5</v>
      </c>
      <c r="BL73" s="148">
        <f ca="1">IF(OR(БД!GO27="",ISERROR(БД!GO27)),"",БД!GO27)</f>
        <v>-3804.375</v>
      </c>
      <c r="BM73" s="147">
        <f ca="1">IF(OR(БД!FO27="",ISERROR(БД!FO27)),"",БД!FO27)</f>
        <v>490.59999999990396</v>
      </c>
      <c r="BN73" s="147">
        <f ca="1">IF(OR(БД!FU27="",ISERROR(БД!FU27)),"",БД!FU27)</f>
        <v>55.00000000000469</v>
      </c>
      <c r="BO73" s="147">
        <f ca="1">IF(OR(БД!FC27="",ISERROR(БД!FC27)),"",БД!FC27)</f>
        <v>4729.9999999995634</v>
      </c>
      <c r="BP73" s="147">
        <f ca="1">IF(OR(БД!FI27="",ISERROR(БД!FI27)),"",БД!FI27)</f>
        <v>70.000000000000057</v>
      </c>
      <c r="BQ73" s="113">
        <f ca="1">IF(OR(БД!HM27="",ISERROR(БД!HM27)),"",БД!HM27)</f>
        <v>387.91500000000002</v>
      </c>
      <c r="BR73" s="113">
        <f ca="1">IF(OR(БД!HT27="",ISERROR(БД!HT27)),"",БД!HT27)</f>
        <v>412.72</v>
      </c>
      <c r="BS73" s="113">
        <f ca="1">IF(OR(БД!CN242="",ISERROR(БД!CN242)),"",БД!CN242)</f>
        <v>0</v>
      </c>
      <c r="BT73" s="113">
        <f ca="1">IF(OR(БД!CU242="",ISERROR(БД!CU242)),"",БД!CU242)</f>
        <v>241.14750000000001</v>
      </c>
      <c r="BU73" s="113">
        <f ca="1">IF(OR(БД!BU242="",ISERROR(БД!BU242)),"",БД!BU242)</f>
        <v>0</v>
      </c>
      <c r="BV73" s="113">
        <f ca="1">IF(OR(БД!CB242="",ISERROR(БД!CB242)),"",БД!CB242)</f>
        <v>204.90360000000001</v>
      </c>
      <c r="BW73" s="148">
        <f ca="1">IF(OR(БД!CI242="",ISERROR(БД!CI242)),"",БД!CI242)</f>
        <v>204.90360000000001</v>
      </c>
      <c r="BX73" s="113">
        <f ca="1">IF(OR(БД!BG242="",ISERROR(БД!BG242)),"",БД!BG242)</f>
        <v>0</v>
      </c>
      <c r="BY73" s="113">
        <f ca="1">IF(OR(БД!BN242="",ISERROR(БД!BN242)),"",БД!BN242)</f>
        <v>40.655999999999999</v>
      </c>
      <c r="BZ73" s="147">
        <f ca="1">IF(OR(БД!T242="",ISERROR(БД!T242)),"",БД!T242)</f>
        <v>303.60000000001151</v>
      </c>
      <c r="CA73" s="146">
        <f>IF(OR(БД!W242="",ISERROR(БД!W242)),"",БД!W242)</f>
        <v>225.52799999999999</v>
      </c>
      <c r="CB73" s="147">
        <f ca="1">IF(OR(БД!Z242="",ISERROR(БД!Z242)),"",БД!Z242)</f>
        <v>0</v>
      </c>
      <c r="CC73" s="146">
        <f>IF(OR(БД!AC242="",ISERROR(БД!AC242)),"",БД!AC242)</f>
        <v>1.7929999999999999</v>
      </c>
      <c r="CD73" s="147">
        <f ca="1">IF(OR(БД!JV285="",ISERROR(БД!JV285)),"",БД!JV285)</f>
        <v>598.39999999998099</v>
      </c>
      <c r="CE73" s="146">
        <f>IF(OR(БД!JY285="",ISERROR(БД!JY285)),"",БД!JY285)</f>
        <v>129.887</v>
      </c>
      <c r="CF73" s="147">
        <f ca="1">IF(OR(БД!KB285="",ISERROR(БД!KB285)),"",БД!KB285)</f>
        <v>0</v>
      </c>
      <c r="CG73" s="146">
        <f>IF(OR(БД!KE285="",ISERROR(БД!KE285)),"",БД!KE285)</f>
        <v>0.89</v>
      </c>
      <c r="CH73" s="147">
        <f ca="1">IF(OR(БД!JP285="",ISERROR(БД!JP285)),"",БД!JP285)</f>
        <v>69.696000000002641</v>
      </c>
      <c r="CI73" s="146">
        <f>IF(OR(БД!JS285="",ISERROR(БД!JS285)),"",БД!JS285)</f>
        <v>1510.0350000000001</v>
      </c>
      <c r="CJ73" s="147">
        <f ca="1">IF(OR(БД!JJ285="",ISERROR(БД!JJ285)),"",БД!JJ285)</f>
        <v>19.271999999994478</v>
      </c>
      <c r="CK73" s="146">
        <f>IF(OR(БД!JM285="",ISERROR(БД!JM285)),"",БД!JM285)</f>
        <v>1343.653</v>
      </c>
      <c r="CL73" s="147">
        <f ca="1">IF(OR(БД!D371="",ISERROR(БД!D371)),"",БД!D371)</f>
        <v>0</v>
      </c>
      <c r="CM73" s="146">
        <f>IF(OR(БД!G371="",ISERROR(БД!G371)),"",БД!G371)</f>
        <v>0</v>
      </c>
      <c r="CN73" s="147">
        <f ca="1">IF(OR(БД!J371="",ISERROR(БД!J371)),"",БД!J371)</f>
        <v>0</v>
      </c>
      <c r="CO73" s="146">
        <f>IF(OR(БД!M371="",ISERROR(БД!M371)),"",БД!M371)</f>
        <v>0</v>
      </c>
      <c r="CP73" s="147">
        <f ca="1">IF(OR(БД!D414="",ISERROR(БД!D414)),"",БД!D414)</f>
        <v>0</v>
      </c>
      <c r="CQ73" s="146">
        <f>IF(OR(БД!G414="",ISERROR(БД!G414)),"",БД!G414)</f>
        <v>0</v>
      </c>
      <c r="CR73" s="147">
        <f ca="1">IF(OR(БД!J414="",ISERROR(БД!J414)),"",БД!J414)</f>
        <v>0</v>
      </c>
      <c r="CS73" s="146">
        <f>IF(OR(БД!M414="",ISERROR(БД!M414)),"",БД!M414)</f>
        <v>0</v>
      </c>
      <c r="CT73" s="113">
        <f ca="1">IF(OR(БД!IZ285="",ISERROR(БД!IZ285)),"",БД!IZ285)</f>
        <v>0</v>
      </c>
      <c r="CU73" s="113">
        <f ca="1">IF(OR(БД!JE285="",ISERROR(БД!JE285)),"",БД!JE285)</f>
        <v>0</v>
      </c>
      <c r="CV73" s="113">
        <f ca="1">IF(OR(БД!IP285="",ISERROR(БД!IP285)),"",БД!IP285)</f>
        <v>0</v>
      </c>
      <c r="CW73" s="113">
        <f ca="1">IF(OR(БД!IU285="",ISERROR(БД!IU285)),"",БД!IU285)</f>
        <v>0</v>
      </c>
      <c r="CX73" s="3"/>
      <c r="CY73" s="147">
        <f ca="1">IF(OR(БД!EQ27="",ISERROR(БД!EQ27)),"",БД!EQ27)</f>
        <v>3789.9999999990541</v>
      </c>
      <c r="CZ73" s="147">
        <f ca="1">IF(OR(БД!EW27="",ISERROR(БД!EW27)),"",БД!EW27)</f>
        <v>0</v>
      </c>
      <c r="DA73" s="147">
        <f ca="1">IF(OR(БД!EE27="",ISERROR(БД!EE27)),"",БД!EE27)</f>
        <v>129.99999999998124</v>
      </c>
      <c r="DB73" s="147">
        <f ca="1">IF(OR(БД!EK27="",ISERROR(БД!EK27)),"",БД!EK27)</f>
        <v>1340.0000000001455</v>
      </c>
      <c r="DC73" s="147">
        <f ca="1">IF(OR(БД!DN27="",ISERROR(БД!DN27)),"",БД!DN27)</f>
        <v>2460.0000000009459</v>
      </c>
      <c r="DD73" s="147">
        <f ca="1">IF(OR(БД!DT27="",ISERROR(БД!DT27)),"",БД!DT27)</f>
        <v>20.000000000000018</v>
      </c>
      <c r="DE73" s="148">
        <f ca="1">IF(OR(БД!DZ27="",ISERROR(БД!DZ27)),"",БД!DZ27)</f>
        <v>2440.0000000009459</v>
      </c>
      <c r="DF73" s="147">
        <f ca="1">IF(OR(БД!CW27="",ISERROR(БД!CW27)),"",БД!CW27)</f>
        <v>2668.6000000004242</v>
      </c>
      <c r="DG73" s="147">
        <f ca="1">IF(OR(БД!DC27="",ISERROR(БД!DC27)),"",БД!DC27)</f>
        <v>0</v>
      </c>
      <c r="DH73" s="148">
        <f ca="1">IF(OR(БД!DI27="",ISERROR(БД!DI27)),"",БД!DI27)</f>
        <v>2668.6000000004242</v>
      </c>
      <c r="DI73" s="147">
        <f ca="1">IF(OR(БД!CK27="",ISERROR(БД!CK27)),"",БД!CK27)</f>
        <v>0</v>
      </c>
      <c r="DJ73" s="147">
        <f ca="1">IF(OR(БД!CQ27="",ISERROR(БД!CQ27)),"",БД!CQ27)</f>
        <v>629.20000000012806</v>
      </c>
      <c r="DK73" s="147">
        <f ca="1">IF(OR(БД!BT27="",ISERROR(БД!BT27)),"",БД!BT27)</f>
        <v>0</v>
      </c>
      <c r="DL73" s="147">
        <f ca="1">IF(OR(БД!BZ27="",ISERROR(БД!BZ27)),"",БД!BZ27)</f>
        <v>673.20000000008804</v>
      </c>
      <c r="DM73" s="148">
        <f ca="1">IF(OR(БД!CF27="",ISERROR(БД!CF27)),"",БД!CF27)</f>
        <v>-673.20000000008804</v>
      </c>
      <c r="DN73" s="147">
        <f ca="1">IF(OR(БД!BA27="",ISERROR(БД!BA27)),"",БД!BA27)</f>
        <v>0</v>
      </c>
      <c r="DO73" s="147">
        <f ca="1">IF(OR(БД!BH27="",ISERROR(БД!BH27)),"",БД!BH27)</f>
        <v>1742.3999999998159</v>
      </c>
      <c r="DP73" s="146">
        <f>IF(OR(БД!BL27="",ISERROR(БД!BL27)),"",БД!BL27)</f>
        <v>1898</v>
      </c>
      <c r="DQ73" s="148">
        <f ca="1">IF(OR(БД!BO27="",ISERROR(БД!BO27)),"",БД!BO27)</f>
        <v>-1742.3999999998159</v>
      </c>
      <c r="DR73" s="147">
        <f ca="1">IF(OR(БД!AH27="",ISERROR(БД!AH27)),"",БД!AH27)</f>
        <v>0</v>
      </c>
      <c r="DS73" s="147">
        <f ca="1">IF(OR(БД!AO27="",ISERROR(БД!AO27)),"",БД!AO27)</f>
        <v>1740.2000000003682</v>
      </c>
      <c r="DT73" s="148">
        <f ca="1">IF(OR(БД!AV27="",ISERROR(БД!AV27)),"",БД!AV27)</f>
        <v>-1740.2000000003682</v>
      </c>
      <c r="DU73" s="113">
        <f ca="1">IF(OR(БД!O27="",ISERROR(БД!O27)),"",БД!O27)</f>
        <v>0</v>
      </c>
      <c r="DV73" s="113">
        <f ca="1">IF(OR(БД!V27="",ISERROR(БД!V27)),"",БД!V27)</f>
        <v>2310.88</v>
      </c>
      <c r="DW73" s="148">
        <f ca="1">IF(OR(БД!AC27="",ISERROR(БД!AC27)),"",БД!AC27)</f>
        <v>-2310.88</v>
      </c>
      <c r="DX73" s="147">
        <f ca="1">IF(OR(БД!LU70="",ISERROR(БД!LU70)),"",БД!LU70)</f>
        <v>0</v>
      </c>
      <c r="DY73" s="146">
        <f>IF(OR(БД!LX70="",ISERROR(БД!LX70)),"",БД!LX70)</f>
        <v>4.0000000000000001E-3</v>
      </c>
      <c r="DZ73" s="147">
        <f ca="1">IF(OR(БД!MA70="",ISERROR(БД!MA70)),"",БД!MA70)</f>
        <v>327.800000000002</v>
      </c>
      <c r="EA73" s="146">
        <f>IF(OR(БД!MD70="",ISERROR(БД!MD70)),"",БД!MD70)</f>
        <v>528.52099999999996</v>
      </c>
      <c r="EB73" s="147">
        <f ca="1">IF(OR(БД!IB285="",ISERROR(БД!IB285)),"",БД!IB285)</f>
        <v>0</v>
      </c>
      <c r="EC73" s="147">
        <f ca="1">IF(OR(БД!II285="",ISERROR(БД!II285)),"",БД!II285)</f>
        <v>129.7999999999945</v>
      </c>
      <c r="ED73" s="147">
        <f ca="1">IF(OR(БД!HN285="",ISERROR(БД!HN285)),"",БД!HN285)</f>
        <v>0</v>
      </c>
      <c r="EE73" s="147">
        <f ca="1">IF(OR(БД!HU285="",ISERROR(БД!HU285)),"",БД!HU285)</f>
        <v>127.60000000001526</v>
      </c>
      <c r="EF73" s="145" t="str">
        <f ca="1">IF(OR(БД!LQ70="",ISERROR(БД!LQ70)),"",БД!LQ70)</f>
        <v/>
      </c>
      <c r="EG73" s="3"/>
      <c r="EH73" s="113">
        <f ca="1">IF(OR(БД!X70="",ISERROR(БД!X70)),"",БД!X70)</f>
        <v>0</v>
      </c>
      <c r="EI73" s="113">
        <f ca="1">IF(OR(БД!AE70="",ISERROR(БД!AE70)),"",БД!AE70)</f>
        <v>8078.5</v>
      </c>
      <c r="EJ73" s="113">
        <f ca="1">IF(OR(БД!AL70="",ISERROR(БД!AL70)),"",БД!AL70)</f>
        <v>8737</v>
      </c>
      <c r="EK73" s="113">
        <f ca="1">IF(OR(БД!AS70="",ISERROR(БД!AS70)),"",БД!AS70)</f>
        <v>0.5</v>
      </c>
      <c r="EL73" s="113">
        <f ca="1">IF(OR(БД!LE70="",ISERROR(БД!LE70)),"",БД!LE70)</f>
        <v>1.43</v>
      </c>
      <c r="EM73" s="113">
        <f ca="1">IF(OR(БД!LK70="",ISERROR(БД!LK70)),"",БД!LK70)</f>
        <v>658.24</v>
      </c>
      <c r="EN73" s="113">
        <f ca="1">IF(OR(БД!KS70="",ISERROR(БД!KS70)),"",БД!KS70)</f>
        <v>3.1349999999999998</v>
      </c>
      <c r="EO73" s="113">
        <f ca="1">IF(OR(БД!KY70="",ISERROR(БД!KY70)),"",БД!KY70)</f>
        <v>544.39</v>
      </c>
      <c r="EP73" s="113">
        <f ca="1">IF(OR(БД!KI70="",ISERROR(БД!KI70)),"",БД!KI70)</f>
        <v>268.125</v>
      </c>
      <c r="EQ73" s="113">
        <f ca="1">IF(OR(БД!KN70="",ISERROR(БД!KN70)),"",БД!KN70)</f>
        <v>9.4049999999999994</v>
      </c>
      <c r="ER73" s="113">
        <f ca="1">IF(OR(БД!JY70="",ISERROR(БД!JY70)),"",БД!JY70)</f>
        <v>287.20999999999998</v>
      </c>
      <c r="ES73" s="113">
        <f ca="1">IF(OR(БД!KD70="",ISERROR(БД!KD70)),"",БД!KD70)</f>
        <v>2.3650000000000002</v>
      </c>
      <c r="ET73" s="3"/>
      <c r="EU73" s="147">
        <f ca="1">IF(OR(БД!JM70="",ISERROR(БД!JM70)),"",БД!JM70)</f>
        <v>7969.9999999979809</v>
      </c>
      <c r="EV73" s="147">
        <f ca="1">IF(OR(БД!JS70="",ISERROR(БД!JS70)),"",БД!JS70)</f>
        <v>0</v>
      </c>
      <c r="EW73" s="147">
        <f ca="1">IF(OR(БД!JA70="",ISERROR(БД!JA70)),"",БД!JA70)</f>
        <v>0</v>
      </c>
      <c r="EX73" s="147">
        <f ca="1">IF(OR(БД!JG70="",ISERROR(БД!JG70)),"",БД!JG70)</f>
        <v>3810.0000000008549</v>
      </c>
      <c r="EY73" s="147">
        <f ca="1">IF(OR(БД!IO70="",ISERROR(БД!IO70)),"",БД!IO70)</f>
        <v>0</v>
      </c>
      <c r="EZ73" s="147">
        <f ca="1">IF(OR(БД!IU70="",ISERROR(БД!IU70)),"",БД!IU70)</f>
        <v>0</v>
      </c>
      <c r="FA73" s="147">
        <f ca="1">IF(OR(БД!IC70="",ISERROR(БД!IC70)),"",БД!IC70)</f>
        <v>0</v>
      </c>
      <c r="FB73" s="147">
        <f ca="1">IF(OR(БД!II70="",ISERROR(БД!II70)),"",БД!II70)</f>
        <v>3161.3999999997759</v>
      </c>
      <c r="FC73" s="147">
        <f ca="1">IF(OR(БД!HQ70="",ISERROR(БД!HQ70)),"",БД!HQ70)</f>
        <v>0</v>
      </c>
      <c r="FD73" s="147">
        <f ca="1">IF(OR(БД!HW70="",ISERROR(БД!HW70)),"",БД!HW70)</f>
        <v>3489.2000000005282</v>
      </c>
      <c r="FE73" s="147">
        <f ca="1">IF(OR(БД!HE70="",ISERROR(БД!HE70)),"",БД!HE70)</f>
        <v>0</v>
      </c>
      <c r="FF73" s="147">
        <f ca="1">IF(OR(БД!HK70="",ISERROR(БД!HK70)),"",БД!HK70)</f>
        <v>2606.9999999998799</v>
      </c>
      <c r="FG73" s="144">
        <f ca="1">IF(OR(БД!GQ70="",ISERROR(БД!GQ70)),"",БД!GQ70)</f>
        <v>0</v>
      </c>
      <c r="FH73" s="149">
        <f>IF(OR(БД!GV70="",ISERROR(БД!GV70)),"",БД!GV70)</f>
        <v>0</v>
      </c>
      <c r="FI73" s="144">
        <f ca="1">IF(OR(БД!GX70="",ISERROR(БД!GX70)),"",БД!GX70)</f>
        <v>2600</v>
      </c>
      <c r="FJ73" s="149">
        <f>IF(OR(БД!HC70="",ISERROR(БД!HC70)),"",БД!HC70)</f>
        <v>2604.7999999994317</v>
      </c>
      <c r="FK73" s="147">
        <f ca="1">IF(OR(БД!GE70="",ISERROR(БД!GE70)),"",БД!GE70)</f>
        <v>2818.2000000003882</v>
      </c>
      <c r="FL73" s="147">
        <f ca="1">IF(OR(БД!GK70="",ISERROR(БД!GK70)),"",БД!GK70)</f>
        <v>0</v>
      </c>
      <c r="FM73" s="147">
        <f ca="1">IF(OR(БД!FS70="",ISERROR(БД!FS70)),"",БД!FS70)</f>
        <v>4602.4000000002161</v>
      </c>
      <c r="FN73" s="147">
        <f ca="1">IF(OR(БД!FY70="",ISERROR(БД!FY70)),"",БД!FY70)</f>
        <v>0</v>
      </c>
      <c r="FO73" s="147">
        <f ca="1">IF(OR(БД!CE414="",ISERROR(БД!CE414)),"",БД!CE414)</f>
        <v>308.00000000003251</v>
      </c>
      <c r="FP73" s="146">
        <f>IF(OR(БД!CH414="",ISERROR(БД!CH414)),"",БД!CH414)</f>
        <v>139.59100000000001</v>
      </c>
      <c r="FQ73" s="147">
        <f ca="1">IF(OR(БД!CK414="",ISERROR(БД!CK414)),"",БД!CK414)</f>
        <v>2.200000000000002</v>
      </c>
      <c r="FR73" s="146">
        <f>IF(OR(БД!CN414="",ISERROR(БД!CN414)),"",БД!CN414)</f>
        <v>0.96</v>
      </c>
      <c r="FS73" s="3"/>
      <c r="FT73" s="143">
        <f ca="1">IF(OR(БД!CF199="",ISERROR(БД!CF199)),"",БД!CF199)</f>
        <v>3989.9999999988722</v>
      </c>
      <c r="FU73" s="142">
        <f>IF(OR(БД!CI199="",ISERROR(БД!CI199)),"",БД!CI199)</f>
        <v>2839.7089999999998</v>
      </c>
      <c r="FV73" s="143">
        <f ca="1">IF(OR(БД!CL199="",ISERROR(БД!CL199)),"",БД!CL199)</f>
        <v>205.99999999999952</v>
      </c>
      <c r="FW73" s="142">
        <f>IF(OR(БД!CO199="",ISERROR(БД!CO199)),"",БД!CO199)</f>
        <v>2.2679999999999998</v>
      </c>
      <c r="FX73" s="163">
        <f ca="1">IF(OR(БД!CR199="",ISERROR(БД!CR199)),"",БД!CR199)</f>
        <v>-3783.9999999988727</v>
      </c>
      <c r="FY73" s="3"/>
    </row>
    <row r="74" spans="1:181" ht="15" customHeight="1" x14ac:dyDescent="0.25">
      <c r="A74" s="164">
        <v>17</v>
      </c>
      <c r="B74" s="113">
        <f ca="1">IF(OR(БД!EL71="",ISERROR(БД!EL71)),"",БД!EL71)</f>
        <v>0</v>
      </c>
      <c r="C74" s="113">
        <f ca="1">IF(OR(БД!ES71="",ISERROR(БД!ES71)),"",БД!ES71)</f>
        <v>5902.25</v>
      </c>
      <c r="D74" s="148">
        <f ca="1">IF(OR(БД!EZ71="",ISERROR(БД!EZ71)),"",БД!EZ71)</f>
        <v>-5902.25</v>
      </c>
      <c r="E74" s="113">
        <f ca="1">IF(OR(БД!FE71="",ISERROR(БД!FE71)),"",БД!FE71)</f>
        <v>0</v>
      </c>
      <c r="F74" s="113">
        <f ca="1">IF(OR(БД!FL71="",ISERROR(БД!FL71)),"",БД!FL71)</f>
        <v>5935.75</v>
      </c>
      <c r="H74" s="113">
        <f ca="1">IF(OR(БД!NT28="",ISERROR(БД!NT28)),"",БД!NT28)</f>
        <v>5714.25</v>
      </c>
      <c r="I74" s="149">
        <f>IF(OR(БД!NY28="",ISERROR(БД!NY28)),"",БД!NY28)</f>
        <v>5714.2499999963547</v>
      </c>
      <c r="J74" s="113">
        <f ca="1">IF(OR(БД!OA28="",ISERROR(БД!OA28)),"",БД!OA28)</f>
        <v>0</v>
      </c>
      <c r="K74" s="149">
        <f>IF(OR(БД!OF28="",ISERROR(БД!OF28)),"",БД!OF28)</f>
        <v>0</v>
      </c>
      <c r="L74" s="148">
        <f ca="1">IF(OR(БД!OH28="",ISERROR(БД!OH28)),"",БД!OH28)</f>
        <v>5714.25</v>
      </c>
      <c r="M74" s="113">
        <f ca="1">IF(OR(БД!OM28="",ISERROR(БД!OM28)),"",БД!OM28)</f>
        <v>5645.5</v>
      </c>
      <c r="N74" s="149">
        <f>IF(OR(БД!OQ28="",ISERROR(БД!OQ28)),"",БД!OQ28)</f>
        <v>5645.5000000005384</v>
      </c>
      <c r="O74" s="113">
        <f ca="1">IF(OR(БД!OT28="",ISERROR(БД!OT28)),"",БД!OT28)</f>
        <v>0</v>
      </c>
      <c r="P74" s="149">
        <f>IF(OR(БД!OX28="",ISERROR(БД!OX28)),"",БД!OX28)</f>
        <v>0</v>
      </c>
      <c r="Q74" s="148">
        <f ca="1">IF(OR(БД!PA28="",ISERROR(БД!PA28)),"",БД!PA28)</f>
        <v>5645.5</v>
      </c>
      <c r="R74" s="147">
        <f ca="1">IF(OR(БД!PW28="",ISERROR(БД!PW28)),"",БД!PW28)</f>
        <v>0</v>
      </c>
      <c r="S74" s="147">
        <f ca="1">IF(OR(БД!QC28="",ISERROR(БД!QC28)),"",БД!QC28)</f>
        <v>0</v>
      </c>
      <c r="T74" s="147">
        <f ca="1">IF(OR(БД!PF28="",ISERROR(БД!PF28)),"",БД!PF28)</f>
        <v>0</v>
      </c>
      <c r="U74" s="147">
        <f ca="1">IF(OR(БД!PL28="",ISERROR(БД!PL28)),"",БД!PL28)</f>
        <v>3119.9999999989814</v>
      </c>
      <c r="V74" s="148">
        <f ca="1">IF(OR(БД!PR28="",ISERROR(БД!PR28)),"",БД!PR28)</f>
        <v>-3119.9999999989814</v>
      </c>
      <c r="W74" s="147">
        <f ca="1">IF(OR(БД!NH28="",ISERROR(БД!NH28)),"",БД!NH28)</f>
        <v>0</v>
      </c>
      <c r="X74" s="147">
        <f ca="1">IF(OR(БД!NN28="",ISERROR(БД!NN28)),"",БД!NN28)</f>
        <v>6190.0000000014188</v>
      </c>
      <c r="Y74" s="147">
        <f ca="1">IF(OR(БД!MQ28="",ISERROR(БД!MQ28)),"",БД!MQ28)</f>
        <v>0</v>
      </c>
      <c r="Z74" s="147">
        <f ca="1">IF(OR(БД!MW28="",ISERROR(БД!MW28)),"",БД!MW28)</f>
        <v>1069.1999999997279</v>
      </c>
      <c r="AA74" s="146">
        <f>IF(OR(БД!MZ28="",ISERROR(БД!MZ28)),"",БД!MZ28)</f>
        <v>2505.5659999999998</v>
      </c>
      <c r="AB74" s="148">
        <f ca="1">IF(OR(БД!NC28="",ISERROR(БД!NC28)),"",БД!NC28)</f>
        <v>-1069.1999999997279</v>
      </c>
      <c r="AC74" s="147">
        <f ca="1">IF(OR(БД!LZ28="",ISERROR(БД!LZ28)),"",БД!LZ28)</f>
        <v>0</v>
      </c>
      <c r="AD74" s="147">
        <f ca="1">IF(OR(БД!MF28="",ISERROR(БД!MF28)),"",БД!MF28)</f>
        <v>72.600000000002751</v>
      </c>
      <c r="AE74" s="148">
        <f ca="1">IF(OR(БД!ML28="",ISERROR(БД!ML28)),"",БД!ML28)</f>
        <v>-72.600000000002751</v>
      </c>
      <c r="AF74" s="113">
        <f ca="1">IF(OR(БД!LL28="",ISERROR(БД!LL28)),"",БД!LL28)</f>
        <v>0</v>
      </c>
      <c r="AG74" s="149" t="str">
        <f>IF(OR(БД!LP28="",ISERROR(БД!LP28)),"",БД!LP28)</f>
        <v/>
      </c>
      <c r="AH74" s="113">
        <f ca="1">IF(OR(БД!LS28="",ISERROR(БД!LS28)),"",БД!LS28)</f>
        <v>0</v>
      </c>
      <c r="AI74" s="149" t="str">
        <f>IF(OR(БД!LW28="",ISERROR(БД!LW28)),"",БД!LW28)</f>
        <v/>
      </c>
      <c r="AJ74" s="147">
        <f ca="1">IF(OR(БД!KN28="",ISERROR(БД!KN28)),"",БД!KN28)</f>
        <v>0</v>
      </c>
      <c r="AK74" s="146">
        <f>IF(OR(БД!KQ28="",ISERROR(БД!KQ28)),"",БД!KQ28)</f>
        <v>0</v>
      </c>
      <c r="AL74" s="147">
        <f ca="1">IF(OR(БД!KT28="",ISERROR(БД!KT28)),"",БД!KT28)</f>
        <v>287.76000000002341</v>
      </c>
      <c r="AM74" s="146">
        <f>IF(OR(БД!KW28="",ISERROR(БД!KW28)),"",БД!KW28)</f>
        <v>396.84399999999999</v>
      </c>
      <c r="AN74" s="147">
        <f ca="1">IF(OR(БД!KZ28="",ISERROR(БД!KZ28)),"",БД!KZ28)</f>
        <v>0</v>
      </c>
      <c r="AO74" s="146">
        <f>IF(OR(БД!LC28="",ISERROR(БД!LC28)),"",БД!LC28)</f>
        <v>0</v>
      </c>
      <c r="AP74" s="147">
        <f ca="1">IF(OR(БД!LF28="",ISERROR(БД!LF28)),"",БД!LF28)</f>
        <v>229.68000000012125</v>
      </c>
      <c r="AQ74" s="146">
        <f>IF(OR(БД!LI28="",ISERROR(БД!LI28)),"",БД!LI28)</f>
        <v>730.34400000000005</v>
      </c>
      <c r="AR74" s="147">
        <f ca="1">IF(OR(БД!JW28="",ISERROR(БД!JW28)),"",БД!JW28)</f>
        <v>0</v>
      </c>
      <c r="AS74" s="147">
        <f ca="1">IF(OR(БД!KC28="",ISERROR(БД!KC28)),"",БД!KC28)</f>
        <v>393.79999999994197</v>
      </c>
      <c r="AT74" s="148">
        <f ca="1">IF(OR(БД!KI28="",ISERROR(БД!KI28)),"",БД!KI28)</f>
        <v>-393.79999999994197</v>
      </c>
      <c r="AU74" s="145" t="str">
        <f ca="1">IF(OR(БД!AM200="",ISERROR(БД!AM200)),"",БД!AM200)</f>
        <v/>
      </c>
      <c r="AW74" s="147">
        <f ca="1">IF(OR(БД!JK28="",ISERROR(БД!JK28)),"",БД!JK28)</f>
        <v>0</v>
      </c>
      <c r="AX74" s="147">
        <f ca="1">IF(OR(БД!JQ28="",ISERROR(БД!JQ28)),"",БД!JQ28)</f>
        <v>0</v>
      </c>
      <c r="AY74" s="147">
        <f ca="1">IF(OR(БД!IY28="",ISERROR(БД!IY28)),"",БД!IY28)</f>
        <v>0</v>
      </c>
      <c r="AZ74" s="147">
        <f ca="1">IF(OR(БД!JE28="",ISERROR(БД!JE28)),"",БД!JE28)</f>
        <v>2.1999999999987807</v>
      </c>
      <c r="BA74" s="147">
        <f ca="1">IF(OR(БД!IM28="",ISERROR(БД!IM28)),"",БД!IM28)</f>
        <v>1710.0000000004911</v>
      </c>
      <c r="BB74" s="147">
        <f ca="1">IF(OR(БД!IS28="",ISERROR(БД!IS28)),"",БД!IS28)</f>
        <v>0</v>
      </c>
      <c r="BC74" s="147">
        <f ca="1">IF(OR(БД!IA28="",ISERROR(БД!IA28)),"",БД!IA28)</f>
        <v>0</v>
      </c>
      <c r="BD74" s="146">
        <f>IF(OR(БД!ID28="",ISERROR(БД!ID28)),"",БД!ID28)</f>
        <v>3.2000000000000001E-2</v>
      </c>
      <c r="BE74" s="147">
        <f ca="1">IF(OR(БД!IG28="",ISERROR(БД!IG28)),"",БД!IG28)</f>
        <v>233.19999999998799</v>
      </c>
      <c r="BF74" s="146">
        <f>IF(OR(БД!IJ28="",ISERROR(БД!IJ28)),"",БД!IJ28)</f>
        <v>383.10500000000002</v>
      </c>
      <c r="BG74" s="113">
        <f ca="1">IF(OR(БД!GT28="",ISERROR(БД!GT28)),"",БД!GT28)</f>
        <v>0</v>
      </c>
      <c r="BH74" s="113">
        <f ca="1">IF(OR(БД!HA28="",ISERROR(БД!HA28)),"",БД!HA28)</f>
        <v>2773.1</v>
      </c>
      <c r="BI74" s="148">
        <f ca="1">IF(OR(БД!HH28="",ISERROR(БД!HH28)),"",БД!HH28)</f>
        <v>-2773.1</v>
      </c>
      <c r="BJ74" s="113">
        <f ca="1">IF(OR(БД!GA28="",ISERROR(БД!GA28)),"",БД!GA28)</f>
        <v>1.75</v>
      </c>
      <c r="BK74" s="113">
        <f ca="1">IF(OR(БД!GH28="",ISERROR(БД!GH28)),"",БД!GH28)</f>
        <v>5145.5</v>
      </c>
      <c r="BL74" s="148">
        <f ca="1">IF(OR(БД!GO28="",ISERROR(БД!GO28)),"",БД!GO28)</f>
        <v>-5143.75</v>
      </c>
      <c r="BM74" s="147">
        <f ca="1">IF(OR(БД!FO28="",ISERROR(БД!FO28)),"",БД!FO28)</f>
        <v>759.00000000006003</v>
      </c>
      <c r="BN74" s="147">
        <f ca="1">IF(OR(БД!FU28="",ISERROR(БД!FU28)),"",БД!FU28)</f>
        <v>0</v>
      </c>
      <c r="BO74" s="147">
        <f ca="1">IF(OR(БД!FC28="",ISERROR(БД!FC28)),"",БД!FC28)</f>
        <v>6110.0000000033106</v>
      </c>
      <c r="BP74" s="147">
        <f ca="1">IF(OR(БД!FI28="",ISERROR(БД!FI28)),"",БД!FI28)</f>
        <v>0</v>
      </c>
      <c r="BQ74" s="113">
        <f ca="1">IF(OR(БД!HM28="",ISERROR(БД!HM28)),"",БД!HM28)</f>
        <v>111.54</v>
      </c>
      <c r="BR74" s="113">
        <f ca="1">IF(OR(БД!HT28="",ISERROR(БД!HT28)),"",БД!HT28)</f>
        <v>643.44500000000005</v>
      </c>
      <c r="BS74" s="113">
        <f ca="1">IF(OR(БД!CN243="",ISERROR(БД!CN243)),"",БД!CN243)</f>
        <v>0</v>
      </c>
      <c r="BT74" s="113">
        <f ca="1">IF(OR(БД!CU243="",ISERROR(БД!CU243)),"",БД!CU243)</f>
        <v>384.91199999999998</v>
      </c>
      <c r="BU74" s="113">
        <f ca="1">IF(OR(БД!BU243="",ISERROR(БД!BU243)),"",БД!BU243)</f>
        <v>0</v>
      </c>
      <c r="BV74" s="113">
        <f ca="1">IF(OR(БД!CB243="",ISERROR(БД!CB243)),"",БД!CB243)</f>
        <v>105.53400000000001</v>
      </c>
      <c r="BW74" s="148">
        <f ca="1">IF(OR(БД!CI243="",ISERROR(БД!CI243)),"",БД!CI243)</f>
        <v>105.53400000000001</v>
      </c>
      <c r="BX74" s="113">
        <f ca="1">IF(OR(БД!BG243="",ISERROR(БД!BG243)),"",БД!BG243)</f>
        <v>0</v>
      </c>
      <c r="BY74" s="113">
        <f ca="1">IF(OR(БД!BN243="",ISERROR(БД!BN243)),"",БД!BN243)</f>
        <v>43.180500000000002</v>
      </c>
      <c r="BZ74" s="147">
        <f ca="1">IF(OR(БД!T243="",ISERROR(БД!T243)),"",БД!T243)</f>
        <v>266.20000000002051</v>
      </c>
      <c r="CA74" s="146">
        <f>IF(OR(БД!W243="",ISERROR(БД!W243)),"",БД!W243)</f>
        <v>225.649</v>
      </c>
      <c r="CB74" s="147">
        <f ca="1">IF(OR(БД!Z243="",ISERROR(БД!Z243)),"",БД!Z243)</f>
        <v>0</v>
      </c>
      <c r="CC74" s="146">
        <f>IF(OR(БД!AC243="",ISERROR(БД!AC243)),"",БД!AC243)</f>
        <v>1.7929999999999999</v>
      </c>
      <c r="CD74" s="147">
        <f ca="1">IF(OR(БД!JV286="",ISERROR(БД!JV286)),"",БД!JV286)</f>
        <v>519.19999999997799</v>
      </c>
      <c r="CE74" s="146">
        <f>IF(OR(БД!JY286="",ISERROR(БД!JY286)),"",БД!JY286)</f>
        <v>130.12299999999999</v>
      </c>
      <c r="CF74" s="147">
        <f ca="1">IF(OR(БД!KB286="",ISERROR(БД!KB286)),"",БД!KB286)</f>
        <v>0</v>
      </c>
      <c r="CG74" s="146">
        <f>IF(OR(БД!KE286="",ISERROR(БД!KE286)),"",БД!KE286)</f>
        <v>0.89</v>
      </c>
      <c r="CH74" s="147">
        <f ca="1">IF(OR(БД!JP286="",ISERROR(БД!JP286)),"",БД!JP286)</f>
        <v>69.696000000002641</v>
      </c>
      <c r="CI74" s="146">
        <f>IF(OR(БД!JS286="",ISERROR(БД!JS286)),"",БД!JS286)</f>
        <v>1510.5630000000001</v>
      </c>
      <c r="CJ74" s="147">
        <f ca="1">IF(OR(БД!JJ286="",ISERROR(БД!JJ286)),"",БД!JJ286)</f>
        <v>12.143999999982952</v>
      </c>
      <c r="CK74" s="146">
        <f>IF(OR(БД!JM286="",ISERROR(БД!JM286)),"",БД!JM286)</f>
        <v>1343.7449999999999</v>
      </c>
      <c r="CL74" s="147">
        <f ca="1">IF(OR(БД!D372="",ISERROR(БД!D372)),"",БД!D372)</f>
        <v>0</v>
      </c>
      <c r="CM74" s="146">
        <f>IF(OR(БД!G372="",ISERROR(БД!G372)),"",БД!G372)</f>
        <v>0</v>
      </c>
      <c r="CN74" s="147">
        <f ca="1">IF(OR(БД!J372="",ISERROR(БД!J372)),"",БД!J372)</f>
        <v>0</v>
      </c>
      <c r="CO74" s="146">
        <f>IF(OR(БД!M372="",ISERROR(БД!M372)),"",БД!M372)</f>
        <v>0</v>
      </c>
      <c r="CP74" s="147">
        <f ca="1">IF(OR(БД!D415="",ISERROR(БД!D415)),"",БД!D415)</f>
        <v>0</v>
      </c>
      <c r="CQ74" s="146">
        <f>IF(OR(БД!G415="",ISERROR(БД!G415)),"",БД!G415)</f>
        <v>0</v>
      </c>
      <c r="CR74" s="147">
        <f ca="1">IF(OR(БД!J415="",ISERROR(БД!J415)),"",БД!J415)</f>
        <v>0</v>
      </c>
      <c r="CS74" s="146">
        <f>IF(OR(БД!M415="",ISERROR(БД!M415)),"",БД!M415)</f>
        <v>0</v>
      </c>
      <c r="CT74" s="113">
        <f ca="1">IF(OR(БД!IZ286="",ISERROR(БД!IZ286)),"",БД!IZ286)</f>
        <v>0</v>
      </c>
      <c r="CU74" s="113">
        <f ca="1">IF(OR(БД!JE286="",ISERROR(БД!JE286)),"",БД!JE286)</f>
        <v>0</v>
      </c>
      <c r="CV74" s="113">
        <f ca="1">IF(OR(БД!IP286="",ISERROR(БД!IP286)),"",БД!IP286)</f>
        <v>0</v>
      </c>
      <c r="CW74" s="113">
        <f ca="1">IF(OR(БД!IU286="",ISERROR(БД!IU286)),"",БД!IU286)</f>
        <v>0</v>
      </c>
      <c r="CX74" s="3"/>
      <c r="CY74" s="147">
        <f ca="1">IF(OR(БД!EQ28="",ISERROR(БД!EQ28)),"",БД!EQ28)</f>
        <v>4749.9999999990905</v>
      </c>
      <c r="CZ74" s="147">
        <f ca="1">IF(OR(БД!EW28="",ISERROR(БД!EW28)),"",БД!EW28)</f>
        <v>0</v>
      </c>
      <c r="DA74" s="147">
        <f ca="1">IF(OR(БД!EE28="",ISERROR(БД!EE28)),"",БД!EE28)</f>
        <v>10.000000000047748</v>
      </c>
      <c r="DB74" s="147">
        <f ca="1">IF(OR(БД!EK28="",ISERROR(БД!EK28)),"",БД!EK28)</f>
        <v>1749.9999999995453</v>
      </c>
      <c r="DC74" s="147">
        <f ca="1">IF(OR(БД!DN28="",ISERROR(БД!DN28)),"",БД!DN28)</f>
        <v>3070.0000000001637</v>
      </c>
      <c r="DD74" s="147">
        <f ca="1">IF(OR(БД!DT28="",ISERROR(БД!DT28)),"",БД!DT28)</f>
        <v>0</v>
      </c>
      <c r="DE74" s="148">
        <f ca="1">IF(OR(БД!DZ28="",ISERROR(БД!DZ28)),"",БД!DZ28)</f>
        <v>3070.0000000001637</v>
      </c>
      <c r="DF74" s="147">
        <f ca="1">IF(OR(БД!CW28="",ISERROR(БД!CW28)),"",БД!CW28)</f>
        <v>2774.199999999928</v>
      </c>
      <c r="DG74" s="147">
        <f ca="1">IF(OR(БД!DC28="",ISERROR(БД!DC28)),"",БД!DC28)</f>
        <v>0</v>
      </c>
      <c r="DH74" s="148">
        <f ca="1">IF(OR(БД!DI28="",ISERROR(БД!DI28)),"",БД!DI28)</f>
        <v>2774.199999999928</v>
      </c>
      <c r="DI74" s="147">
        <f ca="1">IF(OR(БД!CK28="",ISERROR(БД!CK28)),"",БД!CK28)</f>
        <v>0</v>
      </c>
      <c r="DJ74" s="147">
        <f ca="1">IF(OR(БД!CQ28="",ISERROR(БД!CQ28)),"",БД!CQ28)</f>
        <v>750.20000000026812</v>
      </c>
      <c r="DK74" s="147">
        <f ca="1">IF(OR(БД!BT28="",ISERROR(БД!BT28)),"",БД!BT28)</f>
        <v>0</v>
      </c>
      <c r="DL74" s="147">
        <f ca="1">IF(OR(БД!BZ28="",ISERROR(БД!BZ28)),"",БД!BZ28)</f>
        <v>805.19999999996799</v>
      </c>
      <c r="DM74" s="148">
        <f ca="1">IF(OR(БД!CF28="",ISERROR(БД!CF28)),"",БД!CF28)</f>
        <v>-805.19999999996799</v>
      </c>
      <c r="DN74" s="147">
        <f ca="1">IF(OR(БД!BA28="",ISERROR(БД!BA28)),"",БД!BA28)</f>
        <v>0</v>
      </c>
      <c r="DO74" s="147">
        <f ca="1">IF(OR(БД!BH28="",ISERROR(БД!BH28)),"",БД!BH28)</f>
        <v>2026.200000000108</v>
      </c>
      <c r="DP74" s="146">
        <f>IF(OR(БД!BL28="",ISERROR(БД!BL28)),"",БД!BL28)</f>
        <v>1898.921</v>
      </c>
      <c r="DQ74" s="148">
        <f ca="1">IF(OR(БД!BO28="",ISERROR(БД!BO28)),"",БД!BO28)</f>
        <v>-2026.200000000108</v>
      </c>
      <c r="DR74" s="147">
        <f ca="1">IF(OR(БД!AH28="",ISERROR(БД!AH28)),"",БД!AH28)</f>
        <v>0</v>
      </c>
      <c r="DS74" s="147">
        <f ca="1">IF(OR(БД!AO28="",ISERROR(БД!AO28)),"",БД!AO28)</f>
        <v>2024.0000000001601</v>
      </c>
      <c r="DT74" s="148">
        <f ca="1">IF(OR(БД!AV28="",ISERROR(БД!AV28)),"",БД!AV28)</f>
        <v>-2024.0000000001601</v>
      </c>
      <c r="DU74" s="113">
        <f ca="1">IF(OR(БД!O28="",ISERROR(БД!O28)),"",БД!O28)</f>
        <v>0</v>
      </c>
      <c r="DV74" s="113">
        <f ca="1">IF(OR(БД!V28="",ISERROR(БД!V28)),"",БД!V28)</f>
        <v>2622.73</v>
      </c>
      <c r="DW74" s="148">
        <f ca="1">IF(OR(БД!AC28="",ISERROR(БД!AC28)),"",БД!AC28)</f>
        <v>-2622.73</v>
      </c>
      <c r="DX74" s="147">
        <f ca="1">IF(OR(БД!LU71="",ISERROR(БД!LU71)),"",БД!LU71)</f>
        <v>0</v>
      </c>
      <c r="DY74" s="146">
        <f>IF(OR(БД!LX71="",ISERROR(БД!LX71)),"",БД!LX71)</f>
        <v>4.0000000000000001E-3</v>
      </c>
      <c r="DZ74" s="147">
        <f ca="1">IF(OR(БД!MA71="",ISERROR(БД!MA71)),"",БД!MA71)</f>
        <v>319.00000000021009</v>
      </c>
      <c r="EA74" s="146">
        <f>IF(OR(БД!MD71="",ISERROR(БД!MD71)),"",БД!MD71)</f>
        <v>528.66600000000005</v>
      </c>
      <c r="EB74" s="147">
        <f ca="1">IF(OR(БД!IB286="",ISERROR(БД!IB286)),"",БД!IB286)</f>
        <v>0</v>
      </c>
      <c r="EC74" s="147">
        <f ca="1">IF(OR(БД!II286="",ISERROR(БД!II286)),"",БД!II286)</f>
        <v>138.60000000000525</v>
      </c>
      <c r="ED74" s="147">
        <f ca="1">IF(OR(БД!HN286="",ISERROR(БД!HN286)),"",БД!HN286)</f>
        <v>0</v>
      </c>
      <c r="EE74" s="147">
        <f ca="1">IF(OR(БД!HU286="",ISERROR(БД!HU286)),"",БД!HU286)</f>
        <v>136.39999999999475</v>
      </c>
      <c r="EF74" s="145" t="str">
        <f ca="1">IF(OR(БД!LQ71="",ISERROR(БД!LQ71)),"",БД!LQ71)</f>
        <v/>
      </c>
      <c r="EG74" s="3"/>
      <c r="EH74" s="113">
        <f ca="1">IF(OR(БД!X71="",ISERROR(БД!X71)),"",БД!X71)</f>
        <v>0</v>
      </c>
      <c r="EI74" s="113">
        <f ca="1">IF(OR(БД!AE71="",ISERROR(БД!AE71)),"",БД!AE71)</f>
        <v>10449.5</v>
      </c>
      <c r="EJ74" s="113">
        <f ca="1">IF(OR(БД!AL71="",ISERROR(БД!AL71)),"",БД!AL71)</f>
        <v>11699.75</v>
      </c>
      <c r="EK74" s="113">
        <f ca="1">IF(OR(БД!AS71="",ISERROR(БД!AS71)),"",БД!AS71)</f>
        <v>0</v>
      </c>
      <c r="EL74" s="113">
        <f ca="1">IF(OR(БД!LE71="",ISERROR(БД!LE71)),"",БД!LE71)</f>
        <v>0</v>
      </c>
      <c r="EM74" s="113">
        <f ca="1">IF(OR(БД!LK71="",ISERROR(БД!LK71)),"",БД!LK71)</f>
        <v>516.55999999999995</v>
      </c>
      <c r="EN74" s="113">
        <f ca="1">IF(OR(БД!KS71="",ISERROR(БД!KS71)),"",БД!KS71)</f>
        <v>0</v>
      </c>
      <c r="EO74" s="113">
        <f ca="1">IF(OR(БД!KY71="",ISERROR(БД!KY71)),"",БД!KY71)</f>
        <v>940.55499999999995</v>
      </c>
      <c r="EP74" s="113">
        <f ca="1">IF(OR(БД!KI71="",ISERROR(БД!KI71)),"",БД!KI71)</f>
        <v>121.99</v>
      </c>
      <c r="EQ74" s="113">
        <f ca="1">IF(OR(БД!KN71="",ISERROR(БД!KN71)),"",БД!KN71)</f>
        <v>125.015</v>
      </c>
      <c r="ER74" s="113">
        <f ca="1">IF(OR(БД!JY71="",ISERROR(БД!JY71)),"",БД!JY71)</f>
        <v>245.79499999999999</v>
      </c>
      <c r="ES74" s="113">
        <f ca="1">IF(OR(БД!KD71="",ISERROR(БД!KD71)),"",БД!KD71)</f>
        <v>42.02</v>
      </c>
      <c r="ET74" s="3"/>
      <c r="EU74" s="147">
        <f ca="1">IF(OR(БД!JM71="",ISERROR(БД!JM71)),"",БД!JM71)</f>
        <v>10310.000000001764</v>
      </c>
      <c r="EV74" s="147">
        <f ca="1">IF(OR(БД!JS71="",ISERROR(БД!JS71)),"",БД!JS71)</f>
        <v>0</v>
      </c>
      <c r="EW74" s="147">
        <f ca="1">IF(OR(БД!JA71="",ISERROR(БД!JA71)),"",БД!JA71)</f>
        <v>0</v>
      </c>
      <c r="EX74" s="147">
        <f ca="1">IF(OR(БД!JG71="",ISERROR(БД!JG71)),"",БД!JG71)</f>
        <v>4759.999999998854</v>
      </c>
      <c r="EY74" s="147">
        <f ca="1">IF(OR(БД!IO71="",ISERROR(БД!IO71)),"",БД!IO71)</f>
        <v>0</v>
      </c>
      <c r="EZ74" s="147">
        <f ca="1">IF(OR(БД!IU71="",ISERROR(БД!IU71)),"",БД!IU71)</f>
        <v>0</v>
      </c>
      <c r="FA74" s="147">
        <f ca="1">IF(OR(БД!IC71="",ISERROR(БД!IC71)),"",БД!IC71)</f>
        <v>0</v>
      </c>
      <c r="FB74" s="147">
        <f ca="1">IF(OR(БД!II71="",ISERROR(БД!II71)),"",БД!II71)</f>
        <v>3641.0000000014406</v>
      </c>
      <c r="FC74" s="147">
        <f ca="1">IF(OR(БД!HQ71="",ISERROR(БД!HQ71)),"",БД!HQ71)</f>
        <v>0</v>
      </c>
      <c r="FD74" s="147">
        <f ca="1">IF(OR(БД!HW71="",ISERROR(БД!HW71)),"",БД!HW71)</f>
        <v>4014.9999999995998</v>
      </c>
      <c r="FE74" s="147">
        <f ca="1">IF(OR(БД!HE71="",ISERROR(БД!HE71)),"",БД!HE71)</f>
        <v>0</v>
      </c>
      <c r="FF74" s="147">
        <f ca="1">IF(OR(БД!HK71="",ISERROR(БД!HK71)),"",БД!HK71)</f>
        <v>2989.8000000008324</v>
      </c>
      <c r="FG74" s="144">
        <f ca="1">IF(OR(БД!GQ71="",ISERROR(БД!GQ71)),"",БД!GQ71)</f>
        <v>0</v>
      </c>
      <c r="FH74" s="149">
        <f>IF(OR(БД!GV71="",ISERROR(БД!GV71)),"",БД!GV71)</f>
        <v>0</v>
      </c>
      <c r="FI74" s="144">
        <f ca="1">IF(OR(БД!GX71="",ISERROR(БД!GX71)),"",БД!GX71)</f>
        <v>2948</v>
      </c>
      <c r="FJ74" s="149">
        <f>IF(OR(БД!HC71="",ISERROR(БД!HC71)),"",БД!HC71)</f>
        <v>2989.7999999998319</v>
      </c>
      <c r="FK74" s="147">
        <f ca="1">IF(OR(БД!GE71="",ISERROR(БД!GE71)),"",БД!GE71)</f>
        <v>3167.9999999996198</v>
      </c>
      <c r="FL74" s="147">
        <f ca="1">IF(OR(БД!GK71="",ISERROR(БД!GK71)),"",БД!GK71)</f>
        <v>0</v>
      </c>
      <c r="FM74" s="147">
        <f ca="1">IF(OR(БД!FS71="",ISERROR(БД!FS71)),"",БД!FS71)</f>
        <v>4685.9999999992397</v>
      </c>
      <c r="FN74" s="147">
        <f ca="1">IF(OR(БД!FY71="",ISERROR(БД!FY71)),"",БД!FY71)</f>
        <v>0</v>
      </c>
      <c r="FO74" s="147">
        <f ca="1">IF(OR(БД!CE415="",ISERROR(БД!CE415)),"",БД!CE415)</f>
        <v>261.7999999999995</v>
      </c>
      <c r="FP74" s="146">
        <f>IF(OR(БД!CH415="",ISERROR(БД!CH415)),"",БД!CH415)</f>
        <v>139.71</v>
      </c>
      <c r="FQ74" s="147">
        <f ca="1">IF(OR(БД!CK415="",ISERROR(БД!CK415)),"",БД!CK415)</f>
        <v>0</v>
      </c>
      <c r="FR74" s="146">
        <f>IF(OR(БД!CN415="",ISERROR(БД!CN415)),"",БД!CN415)</f>
        <v>0.96</v>
      </c>
      <c r="FS74" s="3"/>
      <c r="FT74" s="143">
        <f ca="1">IF(OR(БД!CF200="",ISERROR(БД!CF200)),"",БД!CF200)</f>
        <v>5120.0000000017099</v>
      </c>
      <c r="FU74" s="142">
        <f>IF(OR(БД!CI200="",ISERROR(БД!CI200)),"",БД!CI200)</f>
        <v>2840.221</v>
      </c>
      <c r="FV74" s="143">
        <f ca="1">IF(OR(БД!CL200="",ISERROR(БД!CL200)),"",БД!CL200)</f>
        <v>0</v>
      </c>
      <c r="FW74" s="142">
        <f>IF(OR(БД!CO200="",ISERROR(БД!CO200)),"",БД!CO200)</f>
        <v>2.2679999999999998</v>
      </c>
      <c r="FX74" s="163">
        <f ca="1">IF(OR(БД!CR200="",ISERROR(БД!CR200)),"",БД!CR200)</f>
        <v>-5120.0000000017099</v>
      </c>
      <c r="FY74" s="3"/>
    </row>
    <row r="75" spans="1:181" ht="15" customHeight="1" x14ac:dyDescent="0.25">
      <c r="A75" s="164">
        <v>18</v>
      </c>
      <c r="B75" s="113">
        <f ca="1">IF(OR(БД!EL72="",ISERROR(БД!EL72)),"",БД!EL72)</f>
        <v>0</v>
      </c>
      <c r="C75" s="113">
        <f ca="1">IF(OR(БД!ES72="",ISERROR(БД!ES72)),"",БД!ES72)</f>
        <v>7048.5</v>
      </c>
      <c r="D75" s="148">
        <f ca="1">IF(OR(БД!EZ72="",ISERROR(БД!EZ72)),"",БД!EZ72)</f>
        <v>-7048.5</v>
      </c>
      <c r="E75" s="113">
        <f ca="1">IF(OR(БД!FE72="",ISERROR(БД!FE72)),"",БД!FE72)</f>
        <v>0</v>
      </c>
      <c r="F75" s="113">
        <f ca="1">IF(OR(БД!FL72="",ISERROR(БД!FL72)),"",БД!FL72)</f>
        <v>7089.75</v>
      </c>
      <c r="H75" s="113">
        <f ca="1">IF(OR(БД!NT29="",ISERROR(БД!NT29)),"",БД!NT29)</f>
        <v>6823</v>
      </c>
      <c r="I75" s="149">
        <f>IF(OR(БД!NY29="",ISERROR(БД!NY29)),"",БД!NY29)</f>
        <v>6822.9999999994106</v>
      </c>
      <c r="J75" s="113">
        <f ca="1">IF(OR(БД!OA29="",ISERROR(БД!OA29)),"",БД!OA29)</f>
        <v>0</v>
      </c>
      <c r="K75" s="149">
        <f>IF(OR(БД!OF29="",ISERROR(БД!OF29)),"",БД!OF29)</f>
        <v>0</v>
      </c>
      <c r="L75" s="148">
        <f ca="1">IF(OR(БД!OH29="",ISERROR(БД!OH29)),"",БД!OH29)</f>
        <v>6823</v>
      </c>
      <c r="M75" s="113">
        <f ca="1">IF(OR(БД!OM29="",ISERROR(БД!OM29)),"",БД!OM29)</f>
        <v>6743.25</v>
      </c>
      <c r="N75" s="149">
        <f>IF(OR(БД!OQ29="",ISERROR(БД!OQ29)),"",БД!OQ29)</f>
        <v>6743.2499999995343</v>
      </c>
      <c r="O75" s="113">
        <f ca="1">IF(OR(БД!OT29="",ISERROR(БД!OT29)),"",БД!OT29)</f>
        <v>0</v>
      </c>
      <c r="P75" s="149">
        <f>IF(OR(БД!OX29="",ISERROR(БД!OX29)),"",БД!OX29)</f>
        <v>0</v>
      </c>
      <c r="Q75" s="148">
        <f ca="1">IF(OR(БД!PA29="",ISERROR(БД!PA29)),"",БД!PA29)</f>
        <v>6743.25</v>
      </c>
      <c r="R75" s="147">
        <f ca="1">IF(OR(БД!PW29="",ISERROR(БД!PW29)),"",БД!PW29)</f>
        <v>0</v>
      </c>
      <c r="S75" s="147">
        <f ca="1">IF(OR(БД!QC29="",ISERROR(БД!QC29)),"",БД!QC29)</f>
        <v>9.9999999997635314</v>
      </c>
      <c r="T75" s="147">
        <f ca="1">IF(OR(БД!PF29="",ISERROR(БД!PF29)),"",БД!PF29)</f>
        <v>0</v>
      </c>
      <c r="U75" s="147">
        <f ca="1">IF(OR(БД!PL29="",ISERROR(БД!PL29)),"",БД!PL29)</f>
        <v>3959.9999999995816</v>
      </c>
      <c r="V75" s="148">
        <f ca="1">IF(OR(БД!PR29="",ISERROR(БД!PR29)),"",БД!PR29)</f>
        <v>-3959.9999999995816</v>
      </c>
      <c r="W75" s="147">
        <f ca="1">IF(OR(БД!NH29="",ISERROR(БД!NH29)),"",БД!NH29)</f>
        <v>0</v>
      </c>
      <c r="X75" s="147">
        <f ca="1">IF(OR(БД!NN29="",ISERROR(БД!NN29)),"",БД!NN29)</f>
        <v>7390.0000000003274</v>
      </c>
      <c r="Y75" s="147">
        <f ca="1">IF(OR(БД!MQ29="",ISERROR(БД!MQ29)),"",БД!MQ29)</f>
        <v>0</v>
      </c>
      <c r="Z75" s="147">
        <f ca="1">IF(OR(БД!MW29="",ISERROR(БД!MW29)),"",БД!MW29)</f>
        <v>1269.4000000004962</v>
      </c>
      <c r="AA75" s="146">
        <f>IF(OR(БД!MZ29="",ISERROR(БД!MZ29)),"",БД!MZ29)</f>
        <v>2506.143</v>
      </c>
      <c r="AB75" s="148">
        <f ca="1">IF(OR(БД!NC29="",ISERROR(БД!NC29)),"",БД!NC29)</f>
        <v>-1269.4000000004962</v>
      </c>
      <c r="AC75" s="147">
        <f ca="1">IF(OR(БД!LZ29="",ISERROR(БД!LZ29)),"",БД!LZ29)</f>
        <v>0</v>
      </c>
      <c r="AD75" s="147">
        <f ca="1">IF(OR(БД!MF29="",ISERROR(БД!MF29)),"",БД!MF29)</f>
        <v>72.600000000002751</v>
      </c>
      <c r="AE75" s="148">
        <f ca="1">IF(OR(БД!ML29="",ISERROR(БД!ML29)),"",БД!ML29)</f>
        <v>-72.600000000002751</v>
      </c>
      <c r="AF75" s="113">
        <f ca="1">IF(OR(БД!LL29="",ISERROR(БД!LL29)),"",БД!LL29)</f>
        <v>0</v>
      </c>
      <c r="AG75" s="149" t="str">
        <f>IF(OR(БД!LP29="",ISERROR(БД!LP29)),"",БД!LP29)</f>
        <v/>
      </c>
      <c r="AH75" s="113">
        <f ca="1">IF(OR(БД!LS29="",ISERROR(БД!LS29)),"",БД!LS29)</f>
        <v>0</v>
      </c>
      <c r="AI75" s="149" t="str">
        <f>IF(OR(БД!LW29="",ISERROR(БД!LW29)),"",БД!LW29)</f>
        <v/>
      </c>
      <c r="AJ75" s="147">
        <f ca="1">IF(OR(БД!KN29="",ISERROR(БД!KN29)),"",БД!KN29)</f>
        <v>0</v>
      </c>
      <c r="AK75" s="146">
        <f>IF(OR(БД!KQ29="",ISERROR(БД!KQ29)),"",БД!KQ29)</f>
        <v>0</v>
      </c>
      <c r="AL75" s="147">
        <f ca="1">IF(OR(БД!KT29="",ISERROR(БД!KT29)),"",БД!KT29)</f>
        <v>260.0400000000036</v>
      </c>
      <c r="AM75" s="146">
        <f>IF(OR(БД!KW29="",ISERROR(БД!KW29)),"",БД!KW29)</f>
        <v>397.041</v>
      </c>
      <c r="AN75" s="147">
        <f ca="1">IF(OR(БД!KZ29="",ISERROR(БД!KZ29)),"",БД!KZ29)</f>
        <v>0</v>
      </c>
      <c r="AO75" s="146">
        <f>IF(OR(БД!LC29="",ISERROR(БД!LC29)),"",БД!LC29)</f>
        <v>0</v>
      </c>
      <c r="AP75" s="147">
        <f ca="1">IF(OR(БД!LF29="",ISERROR(БД!LF29)),"",БД!LF29)</f>
        <v>225.71999999991476</v>
      </c>
      <c r="AQ75" s="146">
        <f>IF(OR(БД!LI29="",ISERROR(БД!LI29)),"",БД!LI29)</f>
        <v>730.51499999999999</v>
      </c>
      <c r="AR75" s="147">
        <f ca="1">IF(OR(БД!JW29="",ISERROR(БД!JW29)),"",БД!JW29)</f>
        <v>0</v>
      </c>
      <c r="AS75" s="147">
        <f ca="1">IF(OR(БД!KC29="",ISERROR(БД!KC29)),"",БД!KC29)</f>
        <v>404.80000000005703</v>
      </c>
      <c r="AT75" s="148">
        <f ca="1">IF(OR(БД!KI29="",ISERROR(БД!KI29)),"",БД!KI29)</f>
        <v>-404.80000000005703</v>
      </c>
      <c r="AU75" s="145" t="str">
        <f ca="1">IF(OR(БД!AM201="",ISERROR(БД!AM201)),"",БД!AM201)</f>
        <v/>
      </c>
      <c r="AW75" s="147">
        <f ca="1">IF(OR(БД!JK29="",ISERROR(БД!JK29)),"",БД!JK29)</f>
        <v>0</v>
      </c>
      <c r="AX75" s="147">
        <f ca="1">IF(OR(БД!JQ29="",ISERROR(БД!JQ29)),"",БД!JQ29)</f>
        <v>0</v>
      </c>
      <c r="AY75" s="147">
        <f ca="1">IF(OR(БД!IY29="",ISERROR(БД!IY29)),"",БД!IY29)</f>
        <v>0</v>
      </c>
      <c r="AZ75" s="147">
        <f ca="1">IF(OR(БД!JE29="",ISERROR(БД!JE29)),"",БД!JE29)</f>
        <v>4.4000000000014694</v>
      </c>
      <c r="BA75" s="147">
        <f ca="1">IF(OR(БД!IM29="",ISERROR(БД!IM29)),"",БД!IM29)</f>
        <v>1789.9999999997362</v>
      </c>
      <c r="BB75" s="147">
        <f ca="1">IF(OR(БД!IS29="",ISERROR(БД!IS29)),"",БД!IS29)</f>
        <v>10.000000000047748</v>
      </c>
      <c r="BC75" s="147">
        <f ca="1">IF(OR(БД!IA29="",ISERROR(БД!IA29)),"",БД!IA29)</f>
        <v>0</v>
      </c>
      <c r="BD75" s="146">
        <f>IF(OR(БД!ID29="",ISERROR(БД!ID29)),"",БД!ID29)</f>
        <v>3.2000000000000001E-2</v>
      </c>
      <c r="BE75" s="147">
        <f ca="1">IF(OR(БД!IG29="",ISERROR(БД!IG29)),"",БД!IG29)</f>
        <v>279.40000000002101</v>
      </c>
      <c r="BF75" s="146">
        <f>IF(OR(БД!IJ29="",ISERROR(БД!IJ29)),"",БД!IJ29)</f>
        <v>383.23200000000003</v>
      </c>
      <c r="BG75" s="113">
        <f ca="1">IF(OR(БД!GT29="",ISERROR(БД!GT29)),"",БД!GT29)</f>
        <v>0</v>
      </c>
      <c r="BH75" s="113">
        <f ca="1">IF(OR(БД!HA29="",ISERROR(БД!HA29)),"",БД!HA29)</f>
        <v>3033.9650000000001</v>
      </c>
      <c r="BI75" s="148">
        <f ca="1">IF(OR(БД!HH29="",ISERROR(БД!HH29)),"",БД!HH29)</f>
        <v>-3033.9650000000001</v>
      </c>
      <c r="BJ75" s="113">
        <f ca="1">IF(OR(БД!GA29="",ISERROR(БД!GA29)),"",БД!GA29)</f>
        <v>0.25</v>
      </c>
      <c r="BK75" s="113">
        <f ca="1">IF(OR(БД!GH29="",ISERROR(БД!GH29)),"",БД!GH29)</f>
        <v>5977.5</v>
      </c>
      <c r="BL75" s="148">
        <f ca="1">IF(OR(БД!GO29="",ISERROR(БД!GO29)),"",БД!GO29)</f>
        <v>-5977.25</v>
      </c>
      <c r="BM75" s="147">
        <f ca="1">IF(OR(БД!FO29="",ISERROR(БД!FO29)),"",БД!FO29)</f>
        <v>897.5999999997839</v>
      </c>
      <c r="BN75" s="147">
        <f ca="1">IF(OR(БД!FU29="",ISERROR(БД!FU29)),"",БД!FU29)</f>
        <v>0</v>
      </c>
      <c r="BO75" s="147">
        <f ca="1">IF(OR(БД!FC29="",ISERROR(БД!FC29)),"",БД!FC29)</f>
        <v>7279.9999999961074</v>
      </c>
      <c r="BP75" s="147">
        <f ca="1">IF(OR(БД!FI29="",ISERROR(БД!FI29)),"",БД!FI29)</f>
        <v>0</v>
      </c>
      <c r="BQ75" s="113">
        <f ca="1">IF(OR(БД!HM29="",ISERROR(БД!HM29)),"",БД!HM29)</f>
        <v>77.055000000000007</v>
      </c>
      <c r="BR75" s="113">
        <f ca="1">IF(OR(БД!HT29="",ISERROR(БД!HT29)),"",БД!HT29)</f>
        <v>811.41499999999996</v>
      </c>
      <c r="BS75" s="113">
        <f ca="1">IF(OR(БД!CN244="",ISERROR(БД!CN244)),"",БД!CN244)</f>
        <v>0</v>
      </c>
      <c r="BT75" s="113">
        <f ca="1">IF(OR(БД!CU244="",ISERROR(БД!CU244)),"",БД!CU244)</f>
        <v>299.31992000000002</v>
      </c>
      <c r="BU75" s="113">
        <f ca="1">IF(OR(БД!BU244="",ISERROR(БД!BU244)),"",БД!BU244)</f>
        <v>0</v>
      </c>
      <c r="BV75" s="113">
        <f ca="1">IF(OR(БД!CB244="",ISERROR(БД!CB244)),"",БД!CB244)</f>
        <v>163.50179</v>
      </c>
      <c r="BW75" s="148">
        <f ca="1">IF(OR(БД!CI244="",ISERROR(БД!CI244)),"",БД!CI244)</f>
        <v>163.50179</v>
      </c>
      <c r="BX75" s="113">
        <f ca="1">IF(OR(БД!BG244="",ISERROR(БД!BG244)),"",БД!BG244)</f>
        <v>0</v>
      </c>
      <c r="BY75" s="113">
        <f ca="1">IF(OR(БД!BN244="",ISERROR(БД!BN244)),"",БД!BN244)</f>
        <v>43.701892999999998</v>
      </c>
      <c r="BZ75" s="147">
        <f ca="1">IF(OR(БД!T244="",ISERROR(БД!T244)),"",БД!T244)</f>
        <v>237.600000000009</v>
      </c>
      <c r="CA75" s="146">
        <f>IF(OR(БД!W244="",ISERROR(БД!W244)),"",БД!W244)</f>
        <v>225.75700000000001</v>
      </c>
      <c r="CB75" s="147">
        <f ca="1">IF(OR(БД!Z244="",ISERROR(БД!Z244)),"",БД!Z244)</f>
        <v>2.2000000000002462</v>
      </c>
      <c r="CC75" s="146">
        <f>IF(OR(БД!AC244="",ISERROR(БД!AC244)),"",БД!AC244)</f>
        <v>1.794</v>
      </c>
      <c r="CD75" s="147">
        <f ca="1">IF(OR(БД!JV287="",ISERROR(БД!JV287)),"",БД!JV287)</f>
        <v>479.60000000003902</v>
      </c>
      <c r="CE75" s="146">
        <f>IF(OR(БД!JY287="",ISERROR(БД!JY287)),"",БД!JY287)</f>
        <v>130.34100000000001</v>
      </c>
      <c r="CF75" s="147">
        <f ca="1">IF(OR(БД!KB287="",ISERROR(БД!KB287)),"",БД!KB287)</f>
        <v>2.200000000000002</v>
      </c>
      <c r="CG75" s="146">
        <f>IF(OR(БД!KE287="",ISERROR(БД!KE287)),"",БД!KE287)</f>
        <v>0.89100000000000001</v>
      </c>
      <c r="CH75" s="147">
        <f ca="1">IF(OR(БД!JP287="",ISERROR(БД!JP287)),"",БД!JP287)</f>
        <v>71.807999999982712</v>
      </c>
      <c r="CI75" s="146">
        <f>IF(OR(БД!JS287="",ISERROR(БД!JS287)),"",БД!JS287)</f>
        <v>1511.107</v>
      </c>
      <c r="CJ75" s="147">
        <f ca="1">IF(OR(БД!JJ287="",ISERROR(БД!JJ287)),"",БД!JJ287)</f>
        <v>20.856000000017048</v>
      </c>
      <c r="CK75" s="146">
        <f>IF(OR(БД!JM287="",ISERROR(БД!JM287)),"",БД!JM287)</f>
        <v>1343.903</v>
      </c>
      <c r="CL75" s="147">
        <f ca="1">IF(OR(БД!D373="",ISERROR(БД!D373)),"",БД!D373)</f>
        <v>0</v>
      </c>
      <c r="CM75" s="146">
        <f>IF(OR(БД!G373="",ISERROR(БД!G373)),"",БД!G373)</f>
        <v>0</v>
      </c>
      <c r="CN75" s="147">
        <f ca="1">IF(OR(БД!J373="",ISERROR(БД!J373)),"",БД!J373)</f>
        <v>0</v>
      </c>
      <c r="CO75" s="146">
        <f>IF(OR(БД!M373="",ISERROR(БД!M373)),"",БД!M373)</f>
        <v>0</v>
      </c>
      <c r="CP75" s="147">
        <f ca="1">IF(OR(БД!D416="",ISERROR(БД!D416)),"",БД!D416)</f>
        <v>0</v>
      </c>
      <c r="CQ75" s="146">
        <f>IF(OR(БД!G416="",ISERROR(БД!G416)),"",БД!G416)</f>
        <v>0</v>
      </c>
      <c r="CR75" s="147">
        <f ca="1">IF(OR(БД!J416="",ISERROR(БД!J416)),"",БД!J416)</f>
        <v>0</v>
      </c>
      <c r="CS75" s="146">
        <f>IF(OR(БД!M416="",ISERROR(БД!M416)),"",БД!M416)</f>
        <v>0</v>
      </c>
      <c r="CT75" s="113">
        <f ca="1">IF(OR(БД!IZ287="",ISERROR(БД!IZ287)),"",БД!IZ287)</f>
        <v>0</v>
      </c>
      <c r="CU75" s="113">
        <f ca="1">IF(OR(БД!JE287="",ISERROR(БД!JE287)),"",БД!JE287)</f>
        <v>0</v>
      </c>
      <c r="CV75" s="113">
        <f ca="1">IF(OR(БД!IP287="",ISERROR(БД!IP287)),"",БД!IP287)</f>
        <v>0</v>
      </c>
      <c r="CW75" s="113">
        <f ca="1">IF(OR(БД!IU287="",ISERROR(БД!IU287)),"",БД!IU287)</f>
        <v>0</v>
      </c>
      <c r="CX75" s="3"/>
      <c r="CY75" s="147">
        <f ca="1">IF(OR(БД!EQ29="",ISERROR(БД!EQ29)),"",БД!EQ29)</f>
        <v>4620.0000000021646</v>
      </c>
      <c r="CZ75" s="147">
        <f ca="1">IF(OR(БД!EW29="",ISERROR(БД!EW29)),"",БД!EW29)</f>
        <v>0</v>
      </c>
      <c r="DA75" s="147">
        <f ca="1">IF(OR(БД!EE29="",ISERROR(БД!EE29)),"",БД!EE29)</f>
        <v>9.9999999999766942</v>
      </c>
      <c r="DB75" s="147">
        <f ca="1">IF(OR(БД!EK29="",ISERROR(БД!EK29)),"",БД!EK29)</f>
        <v>1800.0000000006366</v>
      </c>
      <c r="DC75" s="147">
        <f ca="1">IF(OR(БД!DN29="",ISERROR(БД!DN29)),"",БД!DN29)</f>
        <v>3889.9999999989632</v>
      </c>
      <c r="DD75" s="147">
        <f ca="1">IF(OR(БД!DT29="",ISERROR(БД!DT29)),"",БД!DT29)</f>
        <v>0</v>
      </c>
      <c r="DE75" s="148">
        <f ca="1">IF(OR(БД!DZ29="",ISERROR(БД!DZ29)),"",БД!DZ29)</f>
        <v>3889.9999999989632</v>
      </c>
      <c r="DF75" s="147">
        <f ca="1">IF(OR(БД!CW29="",ISERROR(БД!CW29)),"",БД!CW29)</f>
        <v>2721.3999999996759</v>
      </c>
      <c r="DG75" s="147">
        <f ca="1">IF(OR(БД!DC29="",ISERROR(БД!DC29)),"",БД!DC29)</f>
        <v>0</v>
      </c>
      <c r="DH75" s="148">
        <f ca="1">IF(OR(БД!DI29="",ISERROR(БД!DI29)),"",БД!DI29)</f>
        <v>2721.3999999996759</v>
      </c>
      <c r="DI75" s="147">
        <f ca="1">IF(OR(БД!CK29="",ISERROR(БД!CK29)),"",БД!CK29)</f>
        <v>0</v>
      </c>
      <c r="DJ75" s="147">
        <f ca="1">IF(OR(БД!CQ29="",ISERROR(БД!CQ29)),"",БД!CQ29)</f>
        <v>231.00000000004002</v>
      </c>
      <c r="DK75" s="147">
        <f ca="1">IF(OR(БД!BT29="",ISERROR(БД!BT29)),"",БД!BT29)</f>
        <v>0</v>
      </c>
      <c r="DL75" s="147">
        <f ca="1">IF(OR(БД!BZ29="",ISERROR(БД!BZ29)),"",БД!BZ29)</f>
        <v>880.00000000020009</v>
      </c>
      <c r="DM75" s="148">
        <f ca="1">IF(OR(БД!CF29="",ISERROR(БД!CF29)),"",БД!CF29)</f>
        <v>-880.00000000020009</v>
      </c>
      <c r="DN75" s="147">
        <f ca="1">IF(OR(БД!BA29="",ISERROR(БД!BA29)),"",БД!BA29)</f>
        <v>0</v>
      </c>
      <c r="DO75" s="147">
        <f ca="1">IF(OR(БД!BH29="",ISERROR(БД!BH29)),"",БД!BH29)</f>
        <v>2098.799999999892</v>
      </c>
      <c r="DP75" s="146">
        <f>IF(OR(БД!BL29="",ISERROR(БД!BL29)),"",БД!BL29)</f>
        <v>1899.875</v>
      </c>
      <c r="DQ75" s="148">
        <f ca="1">IF(OR(БД!BO29="",ISERROR(БД!BO29)),"",БД!BO29)</f>
        <v>-2098.799999999892</v>
      </c>
      <c r="DR75" s="147">
        <f ca="1">IF(OR(БД!AH29="",ISERROR(БД!AH29)),"",БД!AH29)</f>
        <v>0</v>
      </c>
      <c r="DS75" s="147">
        <f ca="1">IF(OR(БД!AO29="",ISERROR(БД!AO29)),"",БД!AO29)</f>
        <v>2094.3999999994958</v>
      </c>
      <c r="DT75" s="148">
        <f ca="1">IF(OR(БД!AV29="",ISERROR(БД!AV29)),"",БД!AV29)</f>
        <v>-2094.3999999994958</v>
      </c>
      <c r="DU75" s="113">
        <f ca="1">IF(OR(БД!O29="",ISERROR(БД!O29)),"",БД!O29)</f>
        <v>0</v>
      </c>
      <c r="DV75" s="113">
        <f ca="1">IF(OR(БД!V29="",ISERROR(БД!V29)),"",БД!V29)</f>
        <v>2897.07</v>
      </c>
      <c r="DW75" s="148">
        <f ca="1">IF(OR(БД!AC29="",ISERROR(БД!AC29)),"",БД!AC29)</f>
        <v>-2897.07</v>
      </c>
      <c r="DX75" s="147">
        <f ca="1">IF(OR(БД!LU72="",ISERROR(БД!LU72)),"",БД!LU72)</f>
        <v>0</v>
      </c>
      <c r="DY75" s="146">
        <f>IF(OR(БД!LX72="",ISERROR(БД!LX72)),"",БД!LX72)</f>
        <v>4.0000000000000001E-3</v>
      </c>
      <c r="DZ75" s="147">
        <f ca="1">IF(OR(БД!MA72="",ISERROR(БД!MA72)),"",БД!MA72)</f>
        <v>367.39999999981592</v>
      </c>
      <c r="EA75" s="146">
        <f>IF(OR(БД!MD72="",ISERROR(БД!MD72)),"",БД!MD72)</f>
        <v>528.83299999999997</v>
      </c>
      <c r="EB75" s="147">
        <f ca="1">IF(OR(БД!IB287="",ISERROR(БД!IB287)),"",БД!IB287)</f>
        <v>0</v>
      </c>
      <c r="EC75" s="147">
        <f ca="1">IF(OR(БД!II287="",ISERROR(БД!II287)),"",БД!II287)</f>
        <v>134.19999999999987</v>
      </c>
      <c r="ED75" s="147">
        <f ca="1">IF(OR(БД!HN287="",ISERROR(БД!HN287)),"",БД!HN287)</f>
        <v>0</v>
      </c>
      <c r="EE75" s="147">
        <f ca="1">IF(OR(БД!HU287="",ISERROR(БД!HU287)),"",БД!HU287)</f>
        <v>132.000000000005</v>
      </c>
      <c r="EF75" s="145" t="str">
        <f ca="1">IF(OR(БД!LQ72="",ISERROR(БД!LQ72)),"",БД!LQ72)</f>
        <v/>
      </c>
      <c r="EG75" s="3"/>
      <c r="EH75" s="113">
        <f ca="1">IF(OR(БД!X72="",ISERROR(БД!X72)),"",БД!X72)</f>
        <v>0</v>
      </c>
      <c r="EI75" s="113">
        <f ca="1">IF(OR(БД!AE72="",ISERROR(БД!AE72)),"",БД!AE72)</f>
        <v>11054</v>
      </c>
      <c r="EJ75" s="113">
        <f ca="1">IF(OR(БД!AL72="",ISERROR(БД!AL72)),"",БД!AL72)</f>
        <v>12388.25</v>
      </c>
      <c r="EK75" s="113">
        <f ca="1">IF(OR(БД!AS72="",ISERROR(БД!AS72)),"",БД!AS72)</f>
        <v>0</v>
      </c>
      <c r="EL75" s="113">
        <f ca="1">IF(OR(БД!LE72="",ISERROR(БД!LE72)),"",БД!LE72)</f>
        <v>0</v>
      </c>
      <c r="EM75" s="113">
        <f ca="1">IF(OR(БД!LK72="",ISERROR(БД!LK72)),"",БД!LK72)</f>
        <v>576.73</v>
      </c>
      <c r="EN75" s="113">
        <f ca="1">IF(OR(БД!KS72="",ISERROR(БД!KS72)),"",БД!KS72)</f>
        <v>0</v>
      </c>
      <c r="EO75" s="113">
        <f ca="1">IF(OR(БД!KY72="",ISERROR(БД!KY72)),"",БД!KY72)</f>
        <v>1079.6500000000001</v>
      </c>
      <c r="EP75" s="113">
        <f ca="1">IF(OR(БД!KI72="",ISERROR(БД!KI72)),"",БД!KI72)</f>
        <v>134.69499999999999</v>
      </c>
      <c r="EQ75" s="113">
        <f ca="1">IF(OR(БД!KN72="",ISERROR(БД!KN72)),"",БД!KN72)</f>
        <v>84.204999999999998</v>
      </c>
      <c r="ER75" s="113">
        <f ca="1">IF(OR(БД!JY72="",ISERROR(БД!JY72)),"",БД!JY72)</f>
        <v>276.26499999999999</v>
      </c>
      <c r="ES75" s="113">
        <f ca="1">IF(OR(БД!KD72="",ISERROR(БД!KD72)),"",БД!KD72)</f>
        <v>6.6550000000000002</v>
      </c>
      <c r="ET75" s="3"/>
      <c r="EU75" s="147">
        <f ca="1">IF(OR(БД!JM72="",ISERROR(БД!JM72)),"",БД!JM72)</f>
        <v>10849.99999999809</v>
      </c>
      <c r="EV75" s="147">
        <f ca="1">IF(OR(БД!JS72="",ISERROR(БД!JS72)),"",БД!JS72)</f>
        <v>0</v>
      </c>
      <c r="EW75" s="147">
        <f ca="1">IF(OR(БД!JA72="",ISERROR(БД!JA72)),"",БД!JA72)</f>
        <v>0</v>
      </c>
      <c r="EX75" s="147">
        <f ca="1">IF(OR(БД!JG72="",ISERROR(БД!JG72)),"",БД!JG72)</f>
        <v>4619.9999999998909</v>
      </c>
      <c r="EY75" s="147">
        <f ca="1">IF(OR(БД!IO72="",ISERROR(БД!IO72)),"",БД!IO72)</f>
        <v>0</v>
      </c>
      <c r="EZ75" s="147">
        <f ca="1">IF(OR(БД!IU72="",ISERROR(БД!IU72)),"",БД!IU72)</f>
        <v>0</v>
      </c>
      <c r="FA75" s="147">
        <f ca="1">IF(OR(БД!IC72="",ISERROR(БД!IC72)),"",БД!IC72)</f>
        <v>0</v>
      </c>
      <c r="FB75" s="147">
        <f ca="1">IF(OR(БД!II72="",ISERROR(БД!II72)),"",БД!II72)</f>
        <v>3746.5999999989435</v>
      </c>
      <c r="FC75" s="147">
        <f ca="1">IF(OR(БД!HQ72="",ISERROR(БД!HQ72)),"",БД!HQ72)</f>
        <v>0</v>
      </c>
      <c r="FD75" s="147">
        <f ca="1">IF(OR(БД!HW72="",ISERROR(БД!HW72)),"",БД!HW72)</f>
        <v>4138.2000000006883</v>
      </c>
      <c r="FE75" s="147">
        <f ca="1">IF(OR(БД!HE72="",ISERROR(БД!HE72)),"",БД!HE72)</f>
        <v>0</v>
      </c>
      <c r="FF75" s="147">
        <f ca="1">IF(OR(БД!HK72="",ISERROR(БД!HK72)),"",БД!HK72)</f>
        <v>3051.3999999993757</v>
      </c>
      <c r="FG75" s="144">
        <f ca="1">IF(OR(БД!GQ72="",ISERROR(БД!GQ72)),"",БД!GQ72)</f>
        <v>0</v>
      </c>
      <c r="FH75" s="149">
        <f>IF(OR(БД!GV72="",ISERROR(БД!GV72)),"",БД!GV72)</f>
        <v>0</v>
      </c>
      <c r="FI75" s="144">
        <f ca="1">IF(OR(БД!GX72="",ISERROR(БД!GX72)),"",БД!GX72)</f>
        <v>3043</v>
      </c>
      <c r="FJ75" s="149">
        <f>IF(OR(БД!HC72="",ISERROR(БД!HC72)),"",БД!HC72)</f>
        <v>3051.4000000003762</v>
      </c>
      <c r="FK75" s="147">
        <f ca="1">IF(OR(БД!GE72="",ISERROR(БД!GE72)),"",БД!GE72)</f>
        <v>2939.200000000028</v>
      </c>
      <c r="FL75" s="147">
        <f ca="1">IF(OR(БД!GK72="",ISERROR(БД!GK72)),"",БД!GK72)</f>
        <v>0</v>
      </c>
      <c r="FM75" s="147">
        <f ca="1">IF(OR(БД!FS72="",ISERROR(БД!FS72)),"",БД!FS72)</f>
        <v>4644.2000000007283</v>
      </c>
      <c r="FN75" s="147">
        <f ca="1">IF(OR(БД!FY72="",ISERROR(БД!FY72)),"",БД!FY72)</f>
        <v>0</v>
      </c>
      <c r="FO75" s="147">
        <f ca="1">IF(OR(БД!CE416="",ISERROR(БД!CE416)),"",БД!CE416)</f>
        <v>204.59999999997649</v>
      </c>
      <c r="FP75" s="146">
        <f>IF(OR(БД!CH416="",ISERROR(БД!CH416)),"",БД!CH416)</f>
        <v>139.803</v>
      </c>
      <c r="FQ75" s="147">
        <f ca="1">IF(OR(БД!CK416="",ISERROR(БД!CK416)),"",БД!CK416)</f>
        <v>0</v>
      </c>
      <c r="FR75" s="146">
        <f>IF(OR(БД!CN416="",ISERROR(БД!CN416)),"",БД!CN416)</f>
        <v>0.96</v>
      </c>
      <c r="FS75" s="3"/>
      <c r="FT75" s="143">
        <f ca="1">IF(OR(БД!CF201="",ISERROR(БД!CF201)),"",БД!CF201)</f>
        <v>5949.9999999979991</v>
      </c>
      <c r="FU75" s="142">
        <f>IF(OR(БД!CI201="",ISERROR(БД!CI201)),"",БД!CI201)</f>
        <v>2840.8159999999998</v>
      </c>
      <c r="FV75" s="143">
        <f ca="1">IF(OR(БД!CL201="",ISERROR(БД!CL201)),"",БД!CL201)</f>
        <v>0</v>
      </c>
      <c r="FW75" s="142">
        <f>IF(OR(БД!CO201="",ISERROR(БД!CO201)),"",БД!CO201)</f>
        <v>2.2679999999999998</v>
      </c>
      <c r="FX75" s="163">
        <f ca="1">IF(OR(БД!CR201="",ISERROR(БД!CR201)),"",БД!CR201)</f>
        <v>-5949.9999999979991</v>
      </c>
      <c r="FY75" s="3"/>
    </row>
    <row r="76" spans="1:181" ht="15" customHeight="1" x14ac:dyDescent="0.25">
      <c r="A76" s="164">
        <v>19</v>
      </c>
      <c r="B76" s="113">
        <f ca="1">IF(OR(БД!EL73="",ISERROR(БД!EL73)),"",БД!EL73)</f>
        <v>0</v>
      </c>
      <c r="C76" s="113">
        <f ca="1">IF(OR(БД!ES73="",ISERROR(БД!ES73)),"",БД!ES73)</f>
        <v>6721.75</v>
      </c>
      <c r="D76" s="148">
        <f ca="1">IF(OR(БД!EZ73="",ISERROR(БД!EZ73)),"",БД!EZ73)</f>
        <v>-6721.75</v>
      </c>
      <c r="E76" s="113">
        <f ca="1">IF(OR(БД!FE73="",ISERROR(БД!FE73)),"",БД!FE73)</f>
        <v>0</v>
      </c>
      <c r="F76" s="113">
        <f ca="1">IF(OR(БД!FL73="",ISERROR(БД!FL73)),"",БД!FL73)</f>
        <v>6762.5</v>
      </c>
      <c r="H76" s="113">
        <f ca="1">IF(OR(БД!NT30="",ISERROR(БД!NT30)),"",БД!NT30)</f>
        <v>6505.25</v>
      </c>
      <c r="I76" s="149">
        <f>IF(OR(БД!NY30="",ISERROR(БД!NY30)),"",БД!NY30)</f>
        <v>6505.2500000001601</v>
      </c>
      <c r="J76" s="113">
        <f ca="1">IF(OR(БД!OA30="",ISERROR(БД!OA30)),"",БД!OA30)</f>
        <v>0</v>
      </c>
      <c r="K76" s="149">
        <f>IF(OR(БД!OF30="",ISERROR(БД!OF30)),"",БД!OF30)</f>
        <v>0</v>
      </c>
      <c r="L76" s="148">
        <f ca="1">IF(OR(БД!OH30="",ISERROR(БД!OH30)),"",БД!OH30)</f>
        <v>6505.25</v>
      </c>
      <c r="M76" s="113">
        <f ca="1">IF(OR(БД!OM30="",ISERROR(БД!OM30)),"",БД!OM30)</f>
        <v>6429.25</v>
      </c>
      <c r="N76" s="149">
        <f>IF(OR(БД!OQ30="",ISERROR(БД!OQ30)),"",БД!OQ30)</f>
        <v>6429.2500000010477</v>
      </c>
      <c r="O76" s="113">
        <f ca="1">IF(OR(БД!OT30="",ISERROR(БД!OT30)),"",БД!OT30)</f>
        <v>0</v>
      </c>
      <c r="P76" s="149">
        <f>IF(OR(БД!OX30="",ISERROR(БД!OX30)),"",БД!OX30)</f>
        <v>0</v>
      </c>
      <c r="Q76" s="148">
        <f ca="1">IF(OR(БД!PA30="",ISERROR(БД!PA30)),"",БД!PA30)</f>
        <v>6429.25</v>
      </c>
      <c r="R76" s="147">
        <f ca="1">IF(OR(БД!PW30="",ISERROR(БД!PW30)),"",БД!PW30)</f>
        <v>0</v>
      </c>
      <c r="S76" s="147">
        <f ca="1">IF(OR(БД!QC30="",ISERROR(БД!QC30)),"",БД!QC30)</f>
        <v>0</v>
      </c>
      <c r="T76" s="147">
        <f ca="1">IF(OR(БД!PF30="",ISERROR(БД!PF30)),"",БД!PF30)</f>
        <v>0</v>
      </c>
      <c r="U76" s="147">
        <f ca="1">IF(OR(БД!PL30="",ISERROR(БД!PL30)),"",БД!PL30)</f>
        <v>3900.0000000010004</v>
      </c>
      <c r="V76" s="148">
        <f ca="1">IF(OR(БД!PR30="",ISERROR(БД!PR30)),"",БД!PR30)</f>
        <v>-3900.0000000010004</v>
      </c>
      <c r="W76" s="147">
        <f ca="1">IF(OR(БД!NH30="",ISERROR(БД!NH30)),"",БД!NH30)</f>
        <v>0</v>
      </c>
      <c r="X76" s="147">
        <f ca="1">IF(OR(БД!NN30="",ISERROR(БД!NN30)),"",БД!NN30)</f>
        <v>6920.0000000000728</v>
      </c>
      <c r="Y76" s="147">
        <f ca="1">IF(OR(БД!MQ30="",ISERROR(БД!MQ30)),"",БД!MQ30)</f>
        <v>0</v>
      </c>
      <c r="Z76" s="147">
        <f ca="1">IF(OR(БД!MW30="",ISERROR(БД!MW30)),"",БД!MW30)</f>
        <v>1126.4000000003762</v>
      </c>
      <c r="AA76" s="146">
        <f>IF(OR(БД!MZ30="",ISERROR(БД!MZ30)),"",БД!MZ30)</f>
        <v>2506.6550000000002</v>
      </c>
      <c r="AB76" s="148">
        <f ca="1">IF(OR(БД!NC30="",ISERROR(БД!NC30)),"",БД!NC30)</f>
        <v>-1126.4000000003762</v>
      </c>
      <c r="AC76" s="147">
        <f ca="1">IF(OR(БД!LZ30="",ISERROR(БД!LZ30)),"",БД!LZ30)</f>
        <v>0</v>
      </c>
      <c r="AD76" s="147">
        <f ca="1">IF(OR(БД!MF30="",ISERROR(БД!MF30)),"",БД!MF30)</f>
        <v>70.399999999992247</v>
      </c>
      <c r="AE76" s="148">
        <f ca="1">IF(OR(БД!ML30="",ISERROR(БД!ML30)),"",БД!ML30)</f>
        <v>-70.399999999992247</v>
      </c>
      <c r="AF76" s="113">
        <f ca="1">IF(OR(БД!LL30="",ISERROR(БД!LL30)),"",БД!LL30)</f>
        <v>0</v>
      </c>
      <c r="AG76" s="149" t="str">
        <f>IF(OR(БД!LP30="",ISERROR(БД!LP30)),"",БД!LP30)</f>
        <v/>
      </c>
      <c r="AH76" s="113">
        <f ca="1">IF(OR(БД!LS30="",ISERROR(БД!LS30)),"",БД!LS30)</f>
        <v>0</v>
      </c>
      <c r="AI76" s="149" t="str">
        <f>IF(OR(БД!LW30="",ISERROR(БД!LW30)),"",БД!LW30)</f>
        <v/>
      </c>
      <c r="AJ76" s="147">
        <f ca="1">IF(OR(БД!KN30="",ISERROR(БД!KN30)),"",БД!KN30)</f>
        <v>0</v>
      </c>
      <c r="AK76" s="146">
        <f>IF(OR(БД!KQ30="",ISERROR(БД!KQ30)),"",БД!KQ30)</f>
        <v>0</v>
      </c>
      <c r="AL76" s="147">
        <f ca="1">IF(OR(БД!KT30="",ISERROR(БД!KT30)),"",БД!KT30)</f>
        <v>315.47999999996819</v>
      </c>
      <c r="AM76" s="146">
        <f>IF(OR(БД!KW30="",ISERROR(БД!KW30)),"",БД!KW30)</f>
        <v>397.28</v>
      </c>
      <c r="AN76" s="147">
        <f ca="1">IF(OR(БД!KZ30="",ISERROR(БД!KZ30)),"",БД!KZ30)</f>
        <v>0</v>
      </c>
      <c r="AO76" s="146">
        <f>IF(OR(БД!LC30="",ISERROR(БД!LC30)),"",БД!LC30)</f>
        <v>0</v>
      </c>
      <c r="AP76" s="147">
        <f ca="1">IF(OR(БД!LF30="",ISERROR(БД!LF30)),"",БД!LF30)</f>
        <v>238.92000000005282</v>
      </c>
      <c r="AQ76" s="146">
        <f>IF(OR(БД!LI30="",ISERROR(БД!LI30)),"",БД!LI30)</f>
        <v>730.69600000000003</v>
      </c>
      <c r="AR76" s="147">
        <f ca="1">IF(OR(БД!JW30="",ISERROR(БД!JW30)),"",БД!JW30)</f>
        <v>0</v>
      </c>
      <c r="AS76" s="147">
        <f ca="1">IF(OR(БД!KC30="",ISERROR(БД!KC30)),"",БД!KC30)</f>
        <v>380.600000000004</v>
      </c>
      <c r="AT76" s="148">
        <f ca="1">IF(OR(БД!KI30="",ISERROR(БД!KI30)),"",БД!KI30)</f>
        <v>-380.600000000004</v>
      </c>
      <c r="AU76" s="145" t="str">
        <f ca="1">IF(OR(БД!AM202="",ISERROR(БД!AM202)),"",БД!AM202)</f>
        <v/>
      </c>
      <c r="AW76" s="147">
        <f ca="1">IF(OR(БД!JK30="",ISERROR(БД!JK30)),"",БД!JK30)</f>
        <v>0</v>
      </c>
      <c r="AX76" s="147">
        <f ca="1">IF(OR(БД!JQ30="",ISERROR(БД!JQ30)),"",БД!JQ30)</f>
        <v>0</v>
      </c>
      <c r="AY76" s="147">
        <f ca="1">IF(OR(БД!IY30="",ISERROR(БД!IY30)),"",БД!IY30)</f>
        <v>0</v>
      </c>
      <c r="AZ76" s="147">
        <f ca="1">IF(OR(БД!JE30="",ISERROR(БД!JE30)),"",БД!JE30)</f>
        <v>4.3999999999995154</v>
      </c>
      <c r="BA76" s="147">
        <f ca="1">IF(OR(БД!IM30="",ISERROR(БД!IM30)),"",БД!IM30)</f>
        <v>1459.9999999995816</v>
      </c>
      <c r="BB76" s="147">
        <f ca="1">IF(OR(БД!IS30="",ISERROR(БД!IS30)),"",БД!IS30)</f>
        <v>9.9999999999056399</v>
      </c>
      <c r="BC76" s="147">
        <f ca="1">IF(OR(БД!IA30="",ISERROR(БД!IA30)),"",БД!IA30)</f>
        <v>0</v>
      </c>
      <c r="BD76" s="146">
        <f>IF(OR(БД!ID30="",ISERROR(БД!ID30)),"",БД!ID30)</f>
        <v>3.2000000000000001E-2</v>
      </c>
      <c r="BE76" s="147">
        <f ca="1">IF(OR(БД!IG30="",ISERROR(БД!IG30)),"",БД!IG30)</f>
        <v>255.19999999996799</v>
      </c>
      <c r="BF76" s="146">
        <f>IF(OR(БД!IJ30="",ISERROR(БД!IJ30)),"",БД!IJ30)</f>
        <v>383.34800000000001</v>
      </c>
      <c r="BG76" s="113">
        <f ca="1">IF(OR(БД!GT30="",ISERROR(БД!GT30)),"",БД!GT30)</f>
        <v>0</v>
      </c>
      <c r="BH76" s="113">
        <f ca="1">IF(OR(БД!HA30="",ISERROR(БД!HA30)),"",БД!HA30)</f>
        <v>3104.75</v>
      </c>
      <c r="BI76" s="148">
        <f ca="1">IF(OR(БД!HH30="",ISERROR(БД!HH30)),"",БД!HH30)</f>
        <v>-3104.75</v>
      </c>
      <c r="BJ76" s="113">
        <f ca="1">IF(OR(БД!GA30="",ISERROR(БД!GA30)),"",БД!GA30)</f>
        <v>0</v>
      </c>
      <c r="BK76" s="113">
        <f ca="1">IF(OR(БД!GH30="",ISERROR(БД!GH30)),"",БД!GH30)</f>
        <v>5633.875</v>
      </c>
      <c r="BL76" s="148">
        <f ca="1">IF(OR(БД!GO30="",ISERROR(БД!GO30)),"",БД!GO30)</f>
        <v>-5633.875</v>
      </c>
      <c r="BM76" s="147">
        <f ca="1">IF(OR(БД!FO30="",ISERROR(БД!FO30)),"",БД!FO30)</f>
        <v>842.60000000008404</v>
      </c>
      <c r="BN76" s="147">
        <f ca="1">IF(OR(БД!FU30="",ISERROR(БД!FU30)),"",БД!FU30)</f>
        <v>0</v>
      </c>
      <c r="BO76" s="147">
        <f ca="1">IF(OR(БД!FC30="",ISERROR(БД!FC30)),"",БД!FC30)</f>
        <v>6820.0000000024374</v>
      </c>
      <c r="BP76" s="147">
        <f ca="1">IF(OR(БД!FI30="",ISERROR(БД!FI30)),"",БД!FI30)</f>
        <v>0</v>
      </c>
      <c r="BQ76" s="113">
        <f ca="1">IF(OR(БД!HM30="",ISERROR(БД!HM30)),"",БД!HM30)</f>
        <v>105.765</v>
      </c>
      <c r="BR76" s="113">
        <f ca="1">IF(OR(БД!HT30="",ISERROR(БД!HT30)),"",БД!HT30)</f>
        <v>418.495</v>
      </c>
      <c r="BS76" s="113">
        <f ca="1">IF(OR(БД!CN245="",ISERROR(БД!CN245)),"",БД!CN245)</f>
        <v>0</v>
      </c>
      <c r="BT76" s="113">
        <f ca="1">IF(OR(БД!CU245="",ISERROR(БД!CU245)),"",БД!CU245)</f>
        <v>279.86975000000001</v>
      </c>
      <c r="BU76" s="113">
        <f ca="1">IF(OR(БД!BU245="",ISERROR(БД!BU245)),"",БД!BU245)</f>
        <v>0</v>
      </c>
      <c r="BV76" s="113">
        <f ca="1">IF(OR(БД!CB245="",ISERROR(БД!CB245)),"",БД!CB245)</f>
        <v>222.43316999999999</v>
      </c>
      <c r="BW76" s="148">
        <f ca="1">IF(OR(БД!CI245="",ISERROR(БД!CI245)),"",БД!CI245)</f>
        <v>222.43316999999999</v>
      </c>
      <c r="BX76" s="113">
        <f ca="1">IF(OR(БД!BG245="",ISERROR(БД!BG245)),"",БД!BG245)</f>
        <v>0</v>
      </c>
      <c r="BY76" s="113">
        <f ca="1">IF(OR(БД!BN245="",ISERROR(БД!BN245)),"",БД!BN245)</f>
        <v>43.187095999999997</v>
      </c>
      <c r="BZ76" s="147">
        <f ca="1">IF(OR(БД!T245="",ISERROR(БД!T245)),"",БД!T245)</f>
        <v>288.2000000000005</v>
      </c>
      <c r="CA76" s="146">
        <f>IF(OR(БД!W245="",ISERROR(БД!W245)),"",БД!W245)</f>
        <v>225.88800000000001</v>
      </c>
      <c r="CB76" s="147">
        <f ca="1">IF(OR(БД!Z245="",ISERROR(БД!Z245)),"",БД!Z245)</f>
        <v>0</v>
      </c>
      <c r="CC76" s="146">
        <f>IF(OR(БД!AC245="",ISERROR(БД!AC245)),"",БД!AC245)</f>
        <v>1.794</v>
      </c>
      <c r="CD76" s="147">
        <f ca="1">IF(OR(БД!JV288="",ISERROR(БД!JV288)),"",БД!JV288)</f>
        <v>571.99999999997999</v>
      </c>
      <c r="CE76" s="146">
        <f>IF(OR(БД!JY288="",ISERROR(БД!JY288)),"",БД!JY288)</f>
        <v>130.601</v>
      </c>
      <c r="CF76" s="147">
        <f ca="1">IF(OR(БД!KB288="",ISERROR(БД!KB288)),"",БД!KB288)</f>
        <v>2.200000000000002</v>
      </c>
      <c r="CG76" s="146">
        <f>IF(OR(БД!KE288="",ISERROR(БД!KE288)),"",БД!KE288)</f>
        <v>0.89200000000000002</v>
      </c>
      <c r="CH76" s="147">
        <f ca="1">IF(OR(БД!JP288="",ISERROR(БД!JP288)),"",БД!JP288)</f>
        <v>64.811999999998079</v>
      </c>
      <c r="CI76" s="146">
        <f>IF(OR(БД!JS288="",ISERROR(БД!JS288)),"",БД!JS288)</f>
        <v>1511.598</v>
      </c>
      <c r="CJ76" s="147">
        <f ca="1">IF(OR(БД!JJ288="",ISERROR(БД!JJ288)),"",БД!JJ288)</f>
        <v>22.043999999988955</v>
      </c>
      <c r="CK76" s="146">
        <f>IF(OR(БД!JM288="",ISERROR(БД!JM288)),"",БД!JM288)</f>
        <v>1344.07</v>
      </c>
      <c r="CL76" s="147">
        <f ca="1">IF(OR(БД!D374="",ISERROR(БД!D374)),"",БД!D374)</f>
        <v>0</v>
      </c>
      <c r="CM76" s="146">
        <f>IF(OR(БД!G374="",ISERROR(БД!G374)),"",БД!G374)</f>
        <v>0</v>
      </c>
      <c r="CN76" s="147">
        <f ca="1">IF(OR(БД!J374="",ISERROR(БД!J374)),"",БД!J374)</f>
        <v>0</v>
      </c>
      <c r="CO76" s="146">
        <f>IF(OR(БД!M374="",ISERROR(БД!M374)),"",БД!M374)</f>
        <v>0</v>
      </c>
      <c r="CP76" s="147">
        <f ca="1">IF(OR(БД!D417="",ISERROR(БД!D417)),"",БД!D417)</f>
        <v>0</v>
      </c>
      <c r="CQ76" s="146">
        <f>IF(OR(БД!G417="",ISERROR(БД!G417)),"",БД!G417)</f>
        <v>0</v>
      </c>
      <c r="CR76" s="147">
        <f ca="1">IF(OR(БД!J417="",ISERROR(БД!J417)),"",БД!J417)</f>
        <v>0</v>
      </c>
      <c r="CS76" s="146">
        <f>IF(OR(БД!M417="",ISERROR(БД!M417)),"",БД!M417)</f>
        <v>0</v>
      </c>
      <c r="CT76" s="113">
        <f ca="1">IF(OR(БД!IZ288="",ISERROR(БД!IZ288)),"",БД!IZ288)</f>
        <v>0</v>
      </c>
      <c r="CU76" s="113">
        <f ca="1">IF(OR(БД!JE288="",ISERROR(БД!JE288)),"",БД!JE288)</f>
        <v>0</v>
      </c>
      <c r="CV76" s="113">
        <f ca="1">IF(OR(БД!IP288="",ISERROR(БД!IP288)),"",БД!IP288)</f>
        <v>0</v>
      </c>
      <c r="CW76" s="113">
        <f ca="1">IF(OR(БД!IU288="",ISERROR(БД!IU288)),"",БД!IU288)</f>
        <v>0</v>
      </c>
      <c r="CX76" s="3"/>
      <c r="CY76" s="147">
        <f ca="1">IF(OR(БД!EQ30="",ISERROR(БД!EQ30)),"",БД!EQ30)</f>
        <v>4429.9999999998363</v>
      </c>
      <c r="CZ76" s="147">
        <f ca="1">IF(OR(БД!EW30="",ISERROR(БД!EW30)),"",БД!EW30)</f>
        <v>0</v>
      </c>
      <c r="DA76" s="147">
        <f ca="1">IF(OR(БД!EE30="",ISERROR(БД!EE30)),"",БД!EE30)</f>
        <v>9.9999999999766942</v>
      </c>
      <c r="DB76" s="147">
        <f ca="1">IF(OR(БД!EK30="",ISERROR(БД!EK30)),"",БД!EK30)</f>
        <v>1469.9999999993452</v>
      </c>
      <c r="DC76" s="147">
        <f ca="1">IF(OR(БД!DN30="",ISERROR(БД!DN30)),"",БД!DN30)</f>
        <v>3800.0000000010914</v>
      </c>
      <c r="DD76" s="147">
        <f ca="1">IF(OR(БД!DT30="",ISERROR(БД!DT30)),"",БД!DT30)</f>
        <v>0</v>
      </c>
      <c r="DE76" s="148">
        <f ca="1">IF(OR(БД!DZ30="",ISERROR(БД!DZ30)),"",БД!DZ30)</f>
        <v>3800.0000000010914</v>
      </c>
      <c r="DF76" s="147">
        <f ca="1">IF(OR(БД!CW30="",ISERROR(БД!CW30)),"",БД!CW30)</f>
        <v>2657.6000000001841</v>
      </c>
      <c r="DG76" s="147">
        <f ca="1">IF(OR(БД!DC30="",ISERROR(БД!DC30)),"",БД!DC30)</f>
        <v>0</v>
      </c>
      <c r="DH76" s="148">
        <f ca="1">IF(OR(БД!DI30="",ISERROR(БД!DI30)),"",БД!DI30)</f>
        <v>2657.6000000001841</v>
      </c>
      <c r="DI76" s="147">
        <f ca="1">IF(OR(БД!CK30="",ISERROR(БД!CK30)),"",БД!CK30)</f>
        <v>0</v>
      </c>
      <c r="DJ76" s="147">
        <f ca="1">IF(OR(БД!CQ30="",ISERROR(БД!CQ30)),"",БД!CQ30)</f>
        <v>0</v>
      </c>
      <c r="DK76" s="147">
        <f ca="1">IF(OR(БД!BT30="",ISERROR(БД!BT30)),"",БД!BT30)</f>
        <v>0</v>
      </c>
      <c r="DL76" s="147">
        <f ca="1">IF(OR(БД!BZ30="",ISERROR(БД!BZ30)),"",БД!BZ30)</f>
        <v>906.40000000007603</v>
      </c>
      <c r="DM76" s="148">
        <f ca="1">IF(OR(БД!CF30="",ISERROR(БД!CF30)),"",БД!CF30)</f>
        <v>-906.40000000007603</v>
      </c>
      <c r="DN76" s="147">
        <f ca="1">IF(OR(БД!BA30="",ISERROR(БД!BA30)),"",БД!BA30)</f>
        <v>0</v>
      </c>
      <c r="DO76" s="147">
        <f ca="1">IF(OR(БД!BH30="",ISERROR(БД!BH30)),"",БД!BH30)</f>
        <v>2105.4000000002361</v>
      </c>
      <c r="DP76" s="146">
        <f>IF(OR(БД!BL30="",ISERROR(БД!BL30)),"",БД!BL30)</f>
        <v>1900.8320000000001</v>
      </c>
      <c r="DQ76" s="148">
        <f ca="1">IF(OR(БД!BO30="",ISERROR(БД!BO30)),"",БД!BO30)</f>
        <v>-2105.4000000002361</v>
      </c>
      <c r="DR76" s="147">
        <f ca="1">IF(OR(БД!AH30="",ISERROR(БД!AH30)),"",БД!AH30)</f>
        <v>0</v>
      </c>
      <c r="DS76" s="147">
        <f ca="1">IF(OR(БД!AO30="",ISERROR(БД!AO30)),"",БД!AO30)</f>
        <v>2103.2000000002881</v>
      </c>
      <c r="DT76" s="148">
        <f ca="1">IF(OR(БД!AV30="",ISERROR(БД!AV30)),"",БД!AV30)</f>
        <v>-2103.2000000002881</v>
      </c>
      <c r="DU76" s="113">
        <f ca="1">IF(OR(БД!O30="",ISERROR(БД!O30)),"",БД!O30)</f>
        <v>0</v>
      </c>
      <c r="DV76" s="113">
        <f ca="1">IF(OR(БД!V30="",ISERROR(БД!V30)),"",БД!V30)</f>
        <v>2845.7</v>
      </c>
      <c r="DW76" s="148">
        <f ca="1">IF(OR(БД!AC30="",ISERROR(БД!AC30)),"",БД!AC30)</f>
        <v>-2845.7</v>
      </c>
      <c r="DX76" s="147">
        <f ca="1">IF(OR(БД!LU73="",ISERROR(БД!LU73)),"",БД!LU73)</f>
        <v>0</v>
      </c>
      <c r="DY76" s="146">
        <f>IF(OR(БД!LX73="",ISERROR(БД!LX73)),"",БД!LX73)</f>
        <v>4.0000000000000001E-3</v>
      </c>
      <c r="DZ76" s="147">
        <f ca="1">IF(OR(БД!MA73="",ISERROR(БД!MA73)),"",БД!MA73)</f>
        <v>352.00000000018008</v>
      </c>
      <c r="EA76" s="146">
        <f>IF(OR(БД!MD73="",ISERROR(БД!MD73)),"",БД!MD73)</f>
        <v>528.99300000000005</v>
      </c>
      <c r="EB76" s="147">
        <f ca="1">IF(OR(БД!IB288="",ISERROR(БД!IB288)),"",БД!IB288)</f>
        <v>0</v>
      </c>
      <c r="EC76" s="147">
        <f ca="1">IF(OR(БД!II288="",ISERROR(БД!II288)),"",БД!II288)</f>
        <v>134.19999999999987</v>
      </c>
      <c r="ED76" s="147">
        <f ca="1">IF(OR(БД!HN288="",ISERROR(БД!HN288)),"",БД!HN288)</f>
        <v>0</v>
      </c>
      <c r="EE76" s="147">
        <f ca="1">IF(OR(БД!HU288="",ISERROR(БД!HU288)),"",БД!HU288)</f>
        <v>129.7999999999945</v>
      </c>
      <c r="EF76" s="145" t="str">
        <f ca="1">IF(OR(БД!LQ73="",ISERROR(БД!LQ73)),"",БД!LQ73)</f>
        <v/>
      </c>
      <c r="EG76" s="3"/>
      <c r="EH76" s="113">
        <f ca="1">IF(OR(БД!X73="",ISERROR(БД!X73)),"",БД!X73)</f>
        <v>0</v>
      </c>
      <c r="EI76" s="113">
        <f ca="1">IF(OR(БД!AE73="",ISERROR(БД!AE73)),"",БД!AE73)</f>
        <v>11115.5</v>
      </c>
      <c r="EJ76" s="113">
        <f ca="1">IF(OR(БД!AL73="",ISERROR(БД!AL73)),"",БД!AL73)</f>
        <v>12213.75</v>
      </c>
      <c r="EK76" s="113">
        <f ca="1">IF(OR(БД!AS73="",ISERROR(БД!AS73)),"",БД!AS73)</f>
        <v>0</v>
      </c>
      <c r="EL76" s="113">
        <f ca="1">IF(OR(БД!LE73="",ISERROR(БД!LE73)),"",БД!LE73)</f>
        <v>0</v>
      </c>
      <c r="EM76" s="113">
        <f ca="1">IF(OR(БД!LK73="",ISERROR(БД!LK73)),"",БД!LK73)</f>
        <v>568.42499999999995</v>
      </c>
      <c r="EN76" s="113">
        <f ca="1">IF(OR(БД!KS73="",ISERROR(БД!KS73)),"",БД!KS73)</f>
        <v>0</v>
      </c>
      <c r="EO76" s="113">
        <f ca="1">IF(OR(БД!KY73="",ISERROR(БД!KY73)),"",БД!KY73)</f>
        <v>1108.3599999999999</v>
      </c>
      <c r="EP76" s="113">
        <f ca="1">IF(OR(БД!KI73="",ISERROR(БД!KI73)),"",БД!KI73)</f>
        <v>263.065</v>
      </c>
      <c r="EQ76" s="113">
        <f ca="1">IF(OR(БД!KN73="",ISERROR(БД!KN73)),"",БД!KN73)</f>
        <v>4.2350000000000003</v>
      </c>
      <c r="ER76" s="113">
        <f ca="1">IF(OR(БД!JY73="",ISERROR(БД!JY73)),"",БД!JY73)</f>
        <v>317.35000000000002</v>
      </c>
      <c r="ES76" s="113">
        <f ca="1">IF(OR(БД!KD73="",ISERROR(БД!KD73)),"",БД!KD73)</f>
        <v>0.33</v>
      </c>
      <c r="ET76" s="3"/>
      <c r="EU76" s="147">
        <f ca="1">IF(OR(БД!JM73="",ISERROR(БД!JM73)),"",БД!JM73)</f>
        <v>10940.000000000509</v>
      </c>
      <c r="EV76" s="147">
        <f ca="1">IF(OR(БД!JS73="",ISERROR(БД!JS73)),"",БД!JS73)</f>
        <v>0</v>
      </c>
      <c r="EW76" s="147">
        <f ca="1">IF(OR(БД!JA73="",ISERROR(БД!JA73)),"",БД!JA73)</f>
        <v>0</v>
      </c>
      <c r="EX76" s="147">
        <f ca="1">IF(OR(БД!JG73="",ISERROR(БД!JG73)),"",БД!JG73)</f>
        <v>4460.0000000014006</v>
      </c>
      <c r="EY76" s="147">
        <f ca="1">IF(OR(БД!IO73="",ISERROR(БД!IO73)),"",БД!IO73)</f>
        <v>0</v>
      </c>
      <c r="EZ76" s="147">
        <f ca="1">IF(OR(БД!IU73="",ISERROR(БД!IU73)),"",БД!IU73)</f>
        <v>0</v>
      </c>
      <c r="FA76" s="147">
        <f ca="1">IF(OR(БД!IC73="",ISERROR(БД!IC73)),"",БД!IC73)</f>
        <v>0</v>
      </c>
      <c r="FB76" s="147">
        <f ca="1">IF(OR(БД!II73="",ISERROR(БД!II73)),"",БД!II73)</f>
        <v>3755.4000000007363</v>
      </c>
      <c r="FC76" s="147">
        <f ca="1">IF(OR(БД!HQ73="",ISERROR(БД!HQ73)),"",БД!HQ73)</f>
        <v>0</v>
      </c>
      <c r="FD76" s="147">
        <f ca="1">IF(OR(БД!HW73="",ISERROR(БД!HW73)),"",БД!HW73)</f>
        <v>4140.3999999991356</v>
      </c>
      <c r="FE76" s="147">
        <f ca="1">IF(OR(БД!HE73="",ISERROR(БД!HE73)),"",БД!HE73)</f>
        <v>0</v>
      </c>
      <c r="FF76" s="147">
        <f ca="1">IF(OR(БД!HK73="",ISERROR(БД!HK73)),"",БД!HK73)</f>
        <v>3038.1999999996879</v>
      </c>
      <c r="FG76" s="144">
        <f ca="1">IF(OR(БД!GQ73="",ISERROR(БД!GQ73)),"",БД!GQ73)</f>
        <v>0</v>
      </c>
      <c r="FH76" s="149">
        <f>IF(OR(БД!GV73="",ISERROR(БД!GV73)),"",БД!GV73)</f>
        <v>0</v>
      </c>
      <c r="FI76" s="144">
        <f ca="1">IF(OR(БД!GX73="",ISERROR(БД!GX73)),"",БД!GX73)</f>
        <v>3001</v>
      </c>
      <c r="FJ76" s="149">
        <f>IF(OR(БД!HC73="",ISERROR(БД!HC73)),"",БД!HC73)</f>
        <v>3040.4000000001361</v>
      </c>
      <c r="FK76" s="147">
        <f ca="1">IF(OR(БД!GE73="",ISERROR(БД!GE73)),"",БД!GE73)</f>
        <v>2666.399999999976</v>
      </c>
      <c r="FL76" s="147">
        <f ca="1">IF(OR(БД!GK73="",ISERROR(БД!GK73)),"",БД!GK73)</f>
        <v>0</v>
      </c>
      <c r="FM76" s="147">
        <f ca="1">IF(OR(БД!FS73="",ISERROR(БД!FS73)),"",БД!FS73)</f>
        <v>4611.200000000008</v>
      </c>
      <c r="FN76" s="147">
        <f ca="1">IF(OR(БД!FY73="",ISERROR(БД!FY73)),"",БД!FY73)</f>
        <v>0</v>
      </c>
      <c r="FO76" s="147">
        <f ca="1">IF(OR(БД!CE417="",ISERROR(БД!CE417)),"",БД!CE417)</f>
        <v>248.599999999999</v>
      </c>
      <c r="FP76" s="146">
        <f>IF(OR(БД!CH417="",ISERROR(БД!CH417)),"",БД!CH417)</f>
        <v>139.916</v>
      </c>
      <c r="FQ76" s="147">
        <f ca="1">IF(OR(БД!CK417="",ISERROR(БД!CK417)),"",БД!CK417)</f>
        <v>2.200000000000002</v>
      </c>
      <c r="FR76" s="146">
        <f>IF(OR(БД!CN417="",ISERROR(БД!CN417)),"",БД!CN417)</f>
        <v>0.96099999999999997</v>
      </c>
      <c r="FS76" s="3"/>
      <c r="FT76" s="143">
        <f ca="1">IF(OR(БД!CF202="",ISERROR(БД!CF202)),"",БД!CF202)</f>
        <v>5620.0000000035288</v>
      </c>
      <c r="FU76" s="142">
        <f>IF(OR(БД!CI202="",ISERROR(БД!CI202)),"",БД!CI202)</f>
        <v>2841.3780000000002</v>
      </c>
      <c r="FV76" s="143">
        <f ca="1">IF(OR(БД!CL202="",ISERROR(БД!CL202)),"",БД!CL202)</f>
        <v>0</v>
      </c>
      <c r="FW76" s="142">
        <f>IF(OR(БД!CO202="",ISERROR(БД!CO202)),"",БД!CO202)</f>
        <v>2.2679999999999998</v>
      </c>
      <c r="FX76" s="163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8">
        <v>20</v>
      </c>
      <c r="B77" s="113">
        <f ca="1">IF(OR(БД!EL74="",ISERROR(БД!EL74)),"",БД!EL74)</f>
        <v>0</v>
      </c>
      <c r="C77" s="113">
        <f ca="1">IF(OR(БД!ES74="",ISERROR(БД!ES74)),"",БД!ES74)</f>
        <v>8062.75</v>
      </c>
      <c r="D77" s="148">
        <f ca="1">IF(OR(БД!EZ74="",ISERROR(БД!EZ74)),"",БД!EZ74)</f>
        <v>-8062.75</v>
      </c>
      <c r="E77" s="141">
        <f ca="1">IF(OR(БД!FE74="",ISERROR(БД!FE74)),"",БД!FE74)</f>
        <v>0</v>
      </c>
      <c r="F77" s="141">
        <f ca="1">IF(OR(БД!FL74="",ISERROR(БД!FL74)),"",БД!FL74)</f>
        <v>8116.5</v>
      </c>
      <c r="H77" s="113">
        <f ca="1">IF(OR(БД!NT31="",ISERROR(БД!NT31)),"",БД!NT31)</f>
        <v>7788.5</v>
      </c>
      <c r="I77" s="149">
        <f>IF(OR(БД!NY31="",ISERROR(БД!NY31)),"",БД!NY31)</f>
        <v>7788.500000001477</v>
      </c>
      <c r="J77" s="113">
        <f ca="1">IF(OR(БД!OA31="",ISERROR(БД!OA31)),"",БД!OA31)</f>
        <v>0</v>
      </c>
      <c r="K77" s="149">
        <f>IF(OR(БД!OF31="",ISERROR(БД!OF31)),"",БД!OF31)</f>
        <v>0</v>
      </c>
      <c r="L77" s="148">
        <f ca="1">IF(OR(БД!OH31="",ISERROR(БД!OH31)),"",БД!OH31)</f>
        <v>7788.5</v>
      </c>
      <c r="M77" s="113">
        <f ca="1">IF(OR(БД!OM31="",ISERROR(БД!OM31)),"",БД!OM31)</f>
        <v>7741.25</v>
      </c>
      <c r="N77" s="149">
        <f>IF(OR(БД!OQ31="",ISERROR(БД!OQ31)),"",БД!OQ31)</f>
        <v>7741.2499999991269</v>
      </c>
      <c r="O77" s="113">
        <f ca="1">IF(OR(БД!OT31="",ISERROR(БД!OT31)),"",БД!OT31)</f>
        <v>0</v>
      </c>
      <c r="P77" s="149">
        <f>IF(OR(БД!OX31="",ISERROR(БД!OX31)),"",БД!OX31)</f>
        <v>0</v>
      </c>
      <c r="Q77" s="148">
        <f ca="1">IF(OR(БД!PA31="",ISERROR(БД!PA31)),"",БД!PA31)</f>
        <v>7741.25</v>
      </c>
      <c r="R77" s="147">
        <f ca="1">IF(OR(БД!PW31="",ISERROR(БД!PW31)),"",БД!PW31)</f>
        <v>0</v>
      </c>
      <c r="S77" s="147">
        <f ca="1">IF(OR(БД!QC31="",ISERROR(БД!QC31)),"",БД!QC31)</f>
        <v>0</v>
      </c>
      <c r="T77" s="147">
        <f ca="1">IF(OR(БД!PF31="",ISERROR(БД!PF31)),"",БД!PF31)</f>
        <v>0</v>
      </c>
      <c r="U77" s="147">
        <f ca="1">IF(OR(БД!PL31="",ISERROR(БД!PL31)),"",БД!PL31)</f>
        <v>5529.9999999988358</v>
      </c>
      <c r="V77" s="148">
        <f ca="1">IF(OR(БД!PR31="",ISERROR(БД!PR31)),"",БД!PR31)</f>
        <v>-5529.9999999988358</v>
      </c>
      <c r="W77" s="147">
        <f ca="1">IF(OR(БД!NH31="",ISERROR(БД!NH31)),"",БД!NH31)</f>
        <v>0</v>
      </c>
      <c r="X77" s="147">
        <f ca="1">IF(OR(БД!NN31="",ISERROR(БД!NN31)),"",БД!NN31)</f>
        <v>8189.9999999995998</v>
      </c>
      <c r="Y77" s="147">
        <f ca="1">IF(OR(БД!MQ31="",ISERROR(БД!MQ31)),"",БД!MQ31)</f>
        <v>0</v>
      </c>
      <c r="Z77" s="147">
        <f ca="1">IF(OR(БД!MW31="",ISERROR(БД!MW31)),"",БД!MW31)</f>
        <v>794.19999999972788</v>
      </c>
      <c r="AA77" s="146">
        <f>IF(OR(БД!MZ31="",ISERROR(БД!MZ31)),"",БД!MZ31)</f>
        <v>2507.0160000000001</v>
      </c>
      <c r="AB77" s="148">
        <f ca="1">IF(OR(БД!NC31="",ISERROR(БД!NC31)),"",БД!NC31)</f>
        <v>-794.19999999972788</v>
      </c>
      <c r="AC77" s="147">
        <f ca="1">IF(OR(БД!LZ31="",ISERROR(БД!LZ31)),"",БД!LZ31)</f>
        <v>0</v>
      </c>
      <c r="AD77" s="147">
        <f ca="1">IF(OR(БД!MF31="",ISERROR(БД!MF31)),"",БД!MF31)</f>
        <v>68.199999999981742</v>
      </c>
      <c r="AE77" s="148">
        <f ca="1">IF(OR(БД!ML31="",ISERROR(БД!ML31)),"",БД!ML31)</f>
        <v>-68.199999999981742</v>
      </c>
      <c r="AF77" s="113">
        <f ca="1">IF(OR(БД!LL31="",ISERROR(БД!LL31)),"",БД!LL31)</f>
        <v>0</v>
      </c>
      <c r="AG77" s="149" t="str">
        <f>IF(OR(БД!LP31="",ISERROR(БД!LP31)),"",БД!LP31)</f>
        <v/>
      </c>
      <c r="AH77" s="113">
        <f ca="1">IF(OR(БД!LS31="",ISERROR(БД!LS31)),"",БД!LS31)</f>
        <v>0</v>
      </c>
      <c r="AI77" s="149" t="str">
        <f>IF(OR(БД!LW31="",ISERROR(БД!LW31)),"",БД!LW31)</f>
        <v/>
      </c>
      <c r="AJ77" s="147">
        <f ca="1">IF(OR(БД!KN31="",ISERROR(БД!KN31)),"",БД!KN31)</f>
        <v>0</v>
      </c>
      <c r="AK77" s="146">
        <f>IF(OR(БД!KQ31="",ISERROR(БД!KQ31)),"",БД!KQ31)</f>
        <v>0</v>
      </c>
      <c r="AL77" s="147">
        <f ca="1">IF(OR(БД!KT31="",ISERROR(БД!KT31)),"",БД!KT31)</f>
        <v>248.16000000005943</v>
      </c>
      <c r="AM77" s="146">
        <f>IF(OR(БД!KW31="",ISERROR(БД!KW31)),"",БД!KW31)</f>
        <v>397.46800000000002</v>
      </c>
      <c r="AN77" s="147">
        <f ca="1">IF(OR(БД!KZ31="",ISERROR(БД!KZ31)),"",БД!KZ31)</f>
        <v>0</v>
      </c>
      <c r="AO77" s="146">
        <f>IF(OR(БД!LC31="",ISERROR(БД!LC31)),"",БД!LC31)</f>
        <v>0</v>
      </c>
      <c r="AP77" s="147">
        <f ca="1">IF(OR(БД!LF31="",ISERROR(БД!LF31)),"",БД!LF31)</f>
        <v>242.87999999995918</v>
      </c>
      <c r="AQ77" s="146">
        <f>IF(OR(БД!LI31="",ISERROR(БД!LI31)),"",БД!LI31)</f>
        <v>730.88</v>
      </c>
      <c r="AR77" s="147">
        <f ca="1">IF(OR(БД!JW31="",ISERROR(БД!JW31)),"",БД!JW31)</f>
        <v>0</v>
      </c>
      <c r="AS77" s="147">
        <f ca="1">IF(OR(БД!KC31="",ISERROR(БД!KC31)),"",БД!KC31)</f>
        <v>475.20000000001801</v>
      </c>
      <c r="AT77" s="148">
        <f ca="1">IF(OR(БД!KI31="",ISERROR(БД!KI31)),"",БД!KI31)</f>
        <v>-475.20000000001801</v>
      </c>
      <c r="AU77" s="139" t="str">
        <f ca="1">IF(OR(БД!AM203="",ISERROR(БД!AM203)),"",БД!AM203)</f>
        <v/>
      </c>
      <c r="AW77" s="140">
        <f ca="1">IF(OR(БД!JK31="",ISERROR(БД!JK31)),"",БД!JK31)</f>
        <v>0</v>
      </c>
      <c r="AX77" s="140">
        <f ca="1">IF(OR(БД!JQ31="",ISERROR(БД!JQ31)),"",БД!JQ31)</f>
        <v>0</v>
      </c>
      <c r="AY77" s="140">
        <f ca="1">IF(OR(БД!IY31="",ISERROR(БД!IY31)),"",БД!IY31)</f>
        <v>0</v>
      </c>
      <c r="AZ77" s="140">
        <f ca="1">IF(OR(БД!JE31="",ISERROR(БД!JE31)),"",БД!JE31)</f>
        <v>4.3999999999995154</v>
      </c>
      <c r="BA77" s="140">
        <f ca="1">IF(OR(БД!IM31="",ISERROR(БД!IM31)),"",БД!IM31)</f>
        <v>850.0000000003638</v>
      </c>
      <c r="BB77" s="140">
        <f ca="1">IF(OR(БД!IS31="",ISERROR(БД!IS31)),"",БД!IS31)</f>
        <v>170.00000000010118</v>
      </c>
      <c r="BC77" s="147">
        <f ca="1">IF(OR(БД!IA31="",ISERROR(БД!IA31)),"",БД!IA31)</f>
        <v>0</v>
      </c>
      <c r="BD77" s="146">
        <f>IF(OR(БД!ID31="",ISERROR(БД!ID31)),"",БД!ID31)</f>
        <v>3.2000000000000001E-2</v>
      </c>
      <c r="BE77" s="147">
        <f ca="1">IF(OR(БД!IG31="",ISERROR(БД!IG31)),"",БД!IG31)</f>
        <v>259.599999999989</v>
      </c>
      <c r="BF77" s="146">
        <f>IF(OR(БД!IJ31="",ISERROR(БД!IJ31)),"",БД!IJ31)</f>
        <v>383.46600000000001</v>
      </c>
      <c r="BG77" s="113">
        <f ca="1">IF(OR(БД!GT31="",ISERROR(БД!GT31)),"",БД!GT31)</f>
        <v>0</v>
      </c>
      <c r="BH77" s="113">
        <f ca="1">IF(OR(БД!HA31="",ISERROR(БД!HA31)),"",БД!HA31)</f>
        <v>3195.94</v>
      </c>
      <c r="BI77" s="148">
        <f ca="1">IF(OR(БД!HH31="",ISERROR(БД!HH31)),"",БД!HH31)</f>
        <v>-3195.94</v>
      </c>
      <c r="BJ77" s="113">
        <f ca="1">IF(OR(БД!GA31="",ISERROR(БД!GA31)),"",БД!GA31)</f>
        <v>3.125</v>
      </c>
      <c r="BK77" s="113">
        <f ca="1">IF(OR(БД!GH31="",ISERROR(БД!GH31)),"",БД!GH31)</f>
        <v>5550.5</v>
      </c>
      <c r="BL77" s="148">
        <f ca="1">IF(OR(БД!GO31="",ISERROR(БД!GO31)),"",БД!GO31)</f>
        <v>-5547.375</v>
      </c>
      <c r="BM77" s="140">
        <f ca="1">IF(OR(БД!FO31="",ISERROR(БД!FO31)),"",БД!FO31)</f>
        <v>490.59999999990396</v>
      </c>
      <c r="BN77" s="140">
        <f ca="1">IF(OR(БД!FU31="",ISERROR(БД!FU31)),"",БД!FU31)</f>
        <v>0</v>
      </c>
      <c r="BO77" s="140">
        <f ca="1">IF(OR(БД!FC31="",ISERROR(БД!FC31)),"",БД!FC31)</f>
        <v>8089.999999997417</v>
      </c>
      <c r="BP77" s="140">
        <f ca="1">IF(OR(БД!FI31="",ISERROR(БД!FI31)),"",БД!FI31)</f>
        <v>0</v>
      </c>
      <c r="BQ77" s="113">
        <f ca="1">IF(OR(БД!HM31="",ISERROR(БД!HM31)),"",БД!HM31)</f>
        <v>99.825000000000003</v>
      </c>
      <c r="BR77" s="113">
        <f ca="1">IF(OR(БД!HT31="",ISERROR(БД!HT31)),"",БД!HT31)</f>
        <v>597.68499999999995</v>
      </c>
      <c r="BS77" s="141">
        <f ca="1">IF(OR(БД!CN246="",ISERROR(БД!CN246)),"",БД!CN246)</f>
        <v>0</v>
      </c>
      <c r="BT77" s="141">
        <f ca="1">IF(OR(БД!CU246="",ISERROR(БД!CU246)),"",БД!CU246)</f>
        <v>156.83246</v>
      </c>
      <c r="BU77" s="113">
        <f ca="1">IF(OR(БД!BU246="",ISERROR(БД!BU246)),"",БД!BU246)</f>
        <v>0</v>
      </c>
      <c r="BV77" s="113">
        <f ca="1">IF(OR(БД!CB246="",ISERROR(БД!CB246)),"",БД!CB246)</f>
        <v>337.29289999999997</v>
      </c>
      <c r="BW77" s="148">
        <f ca="1">IF(OR(БД!CI246="",ISERROR(БД!CI246)),"",БД!CI246)</f>
        <v>337.29289999999997</v>
      </c>
      <c r="BX77" s="141">
        <f ca="1">IF(OR(БД!BG246="",ISERROR(БД!BG246)),"",БД!BG246)</f>
        <v>0</v>
      </c>
      <c r="BY77" s="141">
        <f ca="1">IF(OR(БД!BN246="",ISERROR(БД!BN246)),"",БД!BN246)</f>
        <v>16.137</v>
      </c>
      <c r="BZ77" s="147">
        <f ca="1">IF(OR(БД!T246="",ISERROR(БД!T246)),"",БД!T246)</f>
        <v>305.79999999995948</v>
      </c>
      <c r="CA77" s="146">
        <f>IF(OR(БД!W246="",ISERROR(БД!W246)),"",БД!W246)</f>
        <v>226.02699999999999</v>
      </c>
      <c r="CB77" s="147">
        <f ca="1">IF(OR(БД!Z246="",ISERROR(БД!Z246)),"",БД!Z246)</f>
        <v>0</v>
      </c>
      <c r="CC77" s="146">
        <f>IF(OR(БД!AC246="",ISERROR(БД!AC246)),"",БД!AC246)</f>
        <v>1.794</v>
      </c>
      <c r="CD77" s="147">
        <f ca="1">IF(OR(БД!JV289="",ISERROR(БД!JV289)),"",БД!JV289)</f>
        <v>611.59999999998149</v>
      </c>
      <c r="CE77" s="146">
        <f>IF(OR(БД!JY289="",ISERROR(БД!JY289)),"",БД!JY289)</f>
        <v>130.87899999999999</v>
      </c>
      <c r="CF77" s="147">
        <f ca="1">IF(OR(БД!KB289="",ISERROR(БД!KB289)),"",БД!KB289)</f>
        <v>0</v>
      </c>
      <c r="CG77" s="146">
        <f>IF(OR(БД!KE289="",ISERROR(БД!KE289)),"",БД!KE289)</f>
        <v>0.89200000000000002</v>
      </c>
      <c r="CH77" s="147">
        <f ca="1">IF(OR(БД!JP289="",ISERROR(БД!JP289)),"",БД!JP289)</f>
        <v>85.00800000000072</v>
      </c>
      <c r="CI77" s="146">
        <f>IF(OR(БД!JS289="",ISERROR(БД!JS289)),"",БД!JS289)</f>
        <v>1512.242</v>
      </c>
      <c r="CJ77" s="147">
        <f ca="1">IF(OR(БД!JJ289="",ISERROR(БД!JJ289)),"",БД!JJ289)</f>
        <v>21.647999999998319</v>
      </c>
      <c r="CK77" s="146">
        <f>IF(OR(БД!JM289="",ISERROR(БД!JM289)),"",БД!JM289)</f>
        <v>1344.2339999999999</v>
      </c>
      <c r="CL77" s="147">
        <f ca="1">IF(OR(БД!D375="",ISERROR(БД!D375)),"",БД!D375)</f>
        <v>0</v>
      </c>
      <c r="CM77" s="146">
        <f>IF(OR(БД!G375="",ISERROR(БД!G375)),"",БД!G375)</f>
        <v>0</v>
      </c>
      <c r="CN77" s="147">
        <f ca="1">IF(OR(БД!J375="",ISERROR(БД!J375)),"",БД!J375)</f>
        <v>0</v>
      </c>
      <c r="CO77" s="146">
        <f>IF(OR(БД!M375="",ISERROR(БД!M375)),"",БД!M375)</f>
        <v>0</v>
      </c>
      <c r="CP77" s="147">
        <f ca="1">IF(OR(БД!D418="",ISERROR(БД!D418)),"",БД!D418)</f>
        <v>0</v>
      </c>
      <c r="CQ77" s="146">
        <f>IF(OR(БД!G418="",ISERROR(БД!G418)),"",БД!G418)</f>
        <v>0</v>
      </c>
      <c r="CR77" s="147">
        <f ca="1">IF(OR(БД!J418="",ISERROR(БД!J418)),"",БД!J418)</f>
        <v>0</v>
      </c>
      <c r="CS77" s="146">
        <f>IF(OR(БД!M418="",ISERROR(БД!M418)),"",БД!M418)</f>
        <v>0</v>
      </c>
      <c r="CT77" s="141">
        <f ca="1">IF(OR(БД!IZ289="",ISERROR(БД!IZ289)),"",БД!IZ289)</f>
        <v>0</v>
      </c>
      <c r="CU77" s="141">
        <f ca="1">IF(OR(БД!JE289="",ISERROR(БД!JE289)),"",БД!JE289)</f>
        <v>0</v>
      </c>
      <c r="CV77" s="141">
        <f ca="1">IF(OR(БД!IP289="",ISERROR(БД!IP289)),"",БД!IP289)</f>
        <v>0</v>
      </c>
      <c r="CW77" s="141">
        <f ca="1">IF(OR(БД!IU289="",ISERROR(БД!IU289)),"",БД!IU289)</f>
        <v>0</v>
      </c>
      <c r="CX77" s="3"/>
      <c r="CY77" s="140">
        <f ca="1">IF(OR(БД!EQ31="",ISERROR(БД!EQ31)),"",БД!EQ31)</f>
        <v>2849.9999999985448</v>
      </c>
      <c r="CZ77" s="140">
        <f ca="1">IF(OR(БД!EW31="",ISERROR(БД!EW31)),"",БД!EW31)</f>
        <v>0</v>
      </c>
      <c r="DA77" s="140">
        <f ca="1">IF(OR(БД!EE31="",ISERROR(БД!EE31)),"",БД!EE31)</f>
        <v>159.99999999998238</v>
      </c>
      <c r="DB77" s="140">
        <f ca="1">IF(OR(БД!EK31="",ISERROR(БД!EK31)),"",БД!EK31)</f>
        <v>880.00000000079126</v>
      </c>
      <c r="DC77" s="147">
        <f ca="1">IF(OR(БД!DN31="",ISERROR(БД!DN31)),"",БД!DN31)</f>
        <v>5470.0000000002547</v>
      </c>
      <c r="DD77" s="147">
        <f ca="1">IF(OR(БД!DT31="",ISERROR(БД!DT31)),"",БД!DT31)</f>
        <v>0</v>
      </c>
      <c r="DE77" s="148">
        <f ca="1">IF(OR(БД!DZ31="",ISERROR(БД!DZ31)),"",БД!DZ31)</f>
        <v>5470.0000000002547</v>
      </c>
      <c r="DF77" s="147">
        <f ca="1">IF(OR(БД!CW31="",ISERROR(БД!CW31)),"",БД!CW31)</f>
        <v>2483.7999999997919</v>
      </c>
      <c r="DG77" s="147">
        <f ca="1">IF(OR(БД!DC31="",ISERROR(БД!DC31)),"",БД!DC31)</f>
        <v>0</v>
      </c>
      <c r="DH77" s="148">
        <f ca="1">IF(OR(БД!DI31="",ISERROR(БД!DI31)),"",БД!DI31)</f>
        <v>2483.7999999997919</v>
      </c>
      <c r="DI77" s="140">
        <f ca="1">IF(OR(БД!CK31="",ISERROR(БД!CK31)),"",БД!CK31)</f>
        <v>0</v>
      </c>
      <c r="DJ77" s="140">
        <f ca="1">IF(OR(БД!CQ31="",ISERROR(БД!CQ31)),"",БД!CQ31)</f>
        <v>0</v>
      </c>
      <c r="DK77" s="147">
        <f ca="1">IF(OR(БД!BT31="",ISERROR(БД!BT31)),"",БД!BT31)</f>
        <v>0</v>
      </c>
      <c r="DL77" s="147">
        <f ca="1">IF(OR(БД!BZ31="",ISERROR(БД!BZ31)),"",БД!BZ31)</f>
        <v>1040.599999999904</v>
      </c>
      <c r="DM77" s="148">
        <f ca="1">IF(OR(БД!CF31="",ISERROR(БД!CF31)),"",БД!CF31)</f>
        <v>-1040.599999999904</v>
      </c>
      <c r="DN77" s="147">
        <f ca="1">IF(OR(БД!BA31="",ISERROR(БД!BA31)),"",БД!BA31)</f>
        <v>0</v>
      </c>
      <c r="DO77" s="147">
        <f ca="1">IF(OR(БД!BH31="",ISERROR(БД!BH31)),"",БД!BH31)</f>
        <v>2287.99999999992</v>
      </c>
      <c r="DP77" s="146">
        <f>IF(OR(БД!BL31="",ISERROR(БД!BL31)),"",БД!BL31)</f>
        <v>1901.8720000000001</v>
      </c>
      <c r="DQ77" s="148">
        <f ca="1">IF(OR(БД!BO31="",ISERROR(БД!BO31)),"",БД!BO31)</f>
        <v>-2287.99999999992</v>
      </c>
      <c r="DR77" s="147">
        <f ca="1">IF(OR(БД!AH31="",ISERROR(БД!AH31)),"",БД!AH31)</f>
        <v>0</v>
      </c>
      <c r="DS77" s="147">
        <f ca="1">IF(OR(БД!AO31="",ISERROR(БД!AO31)),"",БД!AO31)</f>
        <v>2285.7999999994718</v>
      </c>
      <c r="DT77" s="148">
        <f ca="1">IF(OR(БД!AV31="",ISERROR(БД!AV31)),"",БД!AV31)</f>
        <v>-2285.7999999994718</v>
      </c>
      <c r="DU77" s="113">
        <f ca="1">IF(OR(БД!O31="",ISERROR(БД!O31)),"",БД!O31)</f>
        <v>0</v>
      </c>
      <c r="DV77" s="113">
        <f ca="1">IF(OR(БД!V31="",ISERROR(БД!V31)),"",БД!V31)</f>
        <v>2864.6750000000002</v>
      </c>
      <c r="DW77" s="148">
        <f ca="1">IF(OR(БД!AC31="",ISERROR(БД!AC31)),"",БД!AC31)</f>
        <v>-2864.6750000000002</v>
      </c>
      <c r="DX77" s="147">
        <f ca="1">IF(OR(БД!LU74="",ISERROR(БД!LU74)),"",БД!LU74)</f>
        <v>0</v>
      </c>
      <c r="DY77" s="146">
        <f>IF(OR(БД!LX74="",ISERROR(БД!LX74)),"",БД!LX74)</f>
        <v>4.0000000000000001E-3</v>
      </c>
      <c r="DZ77" s="147">
        <f ca="1">IF(OR(БД!MA74="",ISERROR(БД!MA74)),"",БД!MA74)</f>
        <v>332.19999999989795</v>
      </c>
      <c r="EA77" s="146">
        <f>IF(OR(БД!MD74="",ISERROR(БД!MD74)),"",БД!MD74)</f>
        <v>529.14400000000001</v>
      </c>
      <c r="EB77" s="140">
        <f ca="1">IF(OR(БД!IB289="",ISERROR(БД!IB289)),"",БД!IB289)</f>
        <v>0</v>
      </c>
      <c r="EC77" s="140">
        <f ca="1">IF(OR(БД!II289="",ISERROR(БД!II289)),"",БД!II289)</f>
        <v>136.39999999999475</v>
      </c>
      <c r="ED77" s="140">
        <f ca="1">IF(OR(БД!HN289="",ISERROR(БД!HN289)),"",БД!HN289)</f>
        <v>0</v>
      </c>
      <c r="EE77" s="140">
        <f ca="1">IF(OR(БД!HU289="",ISERROR(БД!HU289)),"",БД!HU289)</f>
        <v>134.19999999998424</v>
      </c>
      <c r="EF77" s="139" t="str">
        <f ca="1">IF(OR(БД!LQ74="",ISERROR(БД!LQ74)),"",БД!LQ74)</f>
        <v/>
      </c>
      <c r="EG77" s="3"/>
      <c r="EH77" s="113">
        <f ca="1">IF(OR(БД!X74="",ISERROR(БД!X74)),"",БД!X74)</f>
        <v>0</v>
      </c>
      <c r="EI77" s="113">
        <f ca="1">IF(OR(БД!AE74="",ISERROR(БД!AE74)),"",БД!AE74)</f>
        <v>9856</v>
      </c>
      <c r="EJ77" s="141">
        <f ca="1">IF(OR(БД!AL74="",ISERROR(БД!AL74)),"",БД!AL74)</f>
        <v>11078</v>
      </c>
      <c r="EK77" s="141">
        <f ca="1">IF(OR(БД!AS74="",ISERROR(БД!AS74)),"",БД!AS74)</f>
        <v>0</v>
      </c>
      <c r="EL77" s="141">
        <f ca="1">IF(OR(БД!LE74="",ISERROR(БД!LE74)),"",БД!LE74)</f>
        <v>0</v>
      </c>
      <c r="EM77" s="141">
        <f ca="1">IF(OR(БД!LK74="",ISERROR(БД!LK74)),"",БД!LK74)</f>
        <v>506.44</v>
      </c>
      <c r="EN77" s="141">
        <f ca="1">IF(OR(БД!KS74="",ISERROR(БД!KS74)),"",БД!KS74)</f>
        <v>0</v>
      </c>
      <c r="EO77" s="141">
        <f ca="1">IF(OR(БД!KY74="",ISERROR(БД!KY74)),"",БД!KY74)</f>
        <v>1001.165</v>
      </c>
      <c r="EP77" s="141">
        <f ca="1">IF(OR(БД!KI74="",ISERROR(БД!KI74)),"",БД!KI74)</f>
        <v>205.37</v>
      </c>
      <c r="EQ77" s="141">
        <f ca="1">IF(OR(БД!KN74="",ISERROR(БД!KN74)),"",БД!KN74)</f>
        <v>126.33499999999999</v>
      </c>
      <c r="ER77" s="141">
        <f ca="1">IF(OR(БД!JY74="",ISERROR(БД!JY74)),"",БД!JY74)</f>
        <v>270.82</v>
      </c>
      <c r="ES77" s="141">
        <f ca="1">IF(OR(БД!KD74="",ISERROR(БД!KD74)),"",БД!KD74)</f>
        <v>68.915000000000006</v>
      </c>
      <c r="ET77" s="3"/>
      <c r="EU77" s="140">
        <f ca="1">IF(OR(БД!JM74="",ISERROR(БД!JM74)),"",БД!JM74)</f>
        <v>9710.0000000000364</v>
      </c>
      <c r="EV77" s="140">
        <f ca="1">IF(OR(БД!JS74="",ISERROR(БД!JS74)),"",БД!JS74)</f>
        <v>0</v>
      </c>
      <c r="EW77" s="140">
        <f ca="1">IF(OR(БД!JA74="",ISERROR(БД!JA74)),"",БД!JA74)</f>
        <v>0</v>
      </c>
      <c r="EX77" s="140">
        <f ca="1">IF(OR(БД!JG74="",ISERROR(БД!JG74)),"",БД!JG74)</f>
        <v>2829.9999999990177</v>
      </c>
      <c r="EY77" s="140">
        <f ca="1">IF(OR(БД!IO74="",ISERROR(БД!IO74)),"",БД!IO74)</f>
        <v>0</v>
      </c>
      <c r="EZ77" s="140">
        <f ca="1">IF(OR(БД!IU74="",ISERROR(БД!IU74)),"",БД!IU74)</f>
        <v>0</v>
      </c>
      <c r="FA77" s="140">
        <f ca="1">IF(OR(БД!IC74="",ISERROR(БД!IC74)),"",БД!IC74)</f>
        <v>0</v>
      </c>
      <c r="FB77" s="140">
        <f ca="1">IF(OR(БД!II74="",ISERROR(БД!II74)),"",БД!II74)</f>
        <v>3709.1999999993277</v>
      </c>
      <c r="FC77" s="140">
        <f ca="1">IF(OR(БД!HQ74="",ISERROR(БД!HQ74)),"",БД!HQ74)</f>
        <v>0</v>
      </c>
      <c r="FD77" s="140">
        <f ca="1">IF(OR(БД!HW74="",ISERROR(БД!HW74)),"",БД!HW74)</f>
        <v>4085.399999999936</v>
      </c>
      <c r="FE77" s="140">
        <f ca="1">IF(OR(БД!HE74="",ISERROR(БД!HE74)),"",БД!HE74)</f>
        <v>0</v>
      </c>
      <c r="FF77" s="140">
        <f ca="1">IF(OR(БД!HK74="",ISERROR(БД!HK74)),"",БД!HK74)</f>
        <v>3106.4000000005763</v>
      </c>
      <c r="FG77" s="144">
        <f ca="1">IF(OR(БД!GQ74="",ISERROR(БД!GQ74)),"",БД!GQ74)</f>
        <v>0</v>
      </c>
      <c r="FH77" s="149">
        <f>IF(OR(БД!GV74="",ISERROR(БД!GV74)),"",БД!GV74)</f>
        <v>0</v>
      </c>
      <c r="FI77" s="144">
        <f ca="1">IF(OR(БД!GX74="",ISERROR(БД!GX74)),"",БД!GX74)</f>
        <v>3069</v>
      </c>
      <c r="FJ77" s="149">
        <f>IF(OR(БД!HC74="",ISERROR(БД!HC74)),"",БД!HC74)</f>
        <v>3104.2000000001281</v>
      </c>
      <c r="FK77" s="140">
        <f ca="1">IF(OR(БД!GE74="",ISERROR(БД!GE74)),"",БД!GE74)</f>
        <v>2347.400000000016</v>
      </c>
      <c r="FL77" s="140">
        <f ca="1">IF(OR(БД!GK74="",ISERROR(БД!GK74)),"",БД!GK74)</f>
        <v>0</v>
      </c>
      <c r="FM77" s="140">
        <f ca="1">IF(OR(БД!FS74="",ISERROR(БД!FS74)),"",БД!FS74)</f>
        <v>4472.5999999997839</v>
      </c>
      <c r="FN77" s="140">
        <f ca="1">IF(OR(БД!FY74="",ISERROR(БД!FY74)),"",БД!FY74)</f>
        <v>0</v>
      </c>
      <c r="FO77" s="147">
        <f ca="1">IF(OR(БД!CE418="",ISERROR(БД!CE418)),"",БД!CE418)</f>
        <v>323.39999999998099</v>
      </c>
      <c r="FP77" s="146">
        <f>IF(OR(БД!CH418="",ISERROR(БД!CH418)),"",БД!CH418)</f>
        <v>140.06299999999999</v>
      </c>
      <c r="FQ77" s="147">
        <f ca="1">IF(OR(БД!CK418="",ISERROR(БД!CK418)),"",БД!CK418)</f>
        <v>0</v>
      </c>
      <c r="FR77" s="146">
        <f>IF(OR(БД!CN418="",ISERROR(БД!CN418)),"",БД!CN418)</f>
        <v>0.96099999999999997</v>
      </c>
      <c r="FS77" s="3"/>
      <c r="FT77" s="143">
        <f ca="1">IF(OR(БД!CF203="",ISERROR(БД!CF203)),"",БД!CF203)</f>
        <v>5529.9999999988358</v>
      </c>
      <c r="FU77" s="142">
        <f>IF(OR(БД!CI203="",ISERROR(БД!CI203)),"",БД!CI203)</f>
        <v>2841.931</v>
      </c>
      <c r="FV77" s="143">
        <f ca="1">IF(OR(БД!CL203="",ISERROR(БД!CL203)),"",БД!CL203)</f>
        <v>5.0000000000016698</v>
      </c>
      <c r="FW77" s="142">
        <f>IF(OR(БД!CO203="",ISERROR(БД!CO203)),"",БД!CO203)</f>
        <v>2.2685</v>
      </c>
      <c r="FX77" s="163">
        <f ca="1">IF(OR(БД!CR203="",ISERROR(БД!CR203)),"",БД!CR203)</f>
        <v>-5524.999999998834</v>
      </c>
      <c r="FY77" s="3"/>
    </row>
    <row r="78" spans="1:181" ht="15" customHeight="1" thickBot="1" x14ac:dyDescent="0.3">
      <c r="A78" s="87" t="s">
        <v>76</v>
      </c>
      <c r="B78" s="286">
        <f ca="1">SUM(B68:B77)</f>
        <v>17.25</v>
      </c>
      <c r="C78" s="286">
        <f ca="1">SUM(C68:C77)</f>
        <v>65029.25</v>
      </c>
      <c r="D78" s="286">
        <f ca="1">SUM(D68:D77)</f>
        <v>-65012</v>
      </c>
      <c r="E78" s="286">
        <f ca="1">SUM(E68:E77)</f>
        <v>16</v>
      </c>
      <c r="F78" s="286">
        <f ca="1">SUM(F68:F77)</f>
        <v>65476.25</v>
      </c>
      <c r="H78" s="286">
        <f t="shared" ref="H78:AU78" ca="1" si="10">SUM(H68:H77)</f>
        <v>62955.5</v>
      </c>
      <c r="I78" s="286">
        <f t="shared" si="10"/>
        <v>62955.49999999821</v>
      </c>
      <c r="J78" s="286">
        <f t="shared" ca="1" si="10"/>
        <v>18</v>
      </c>
      <c r="K78" s="286">
        <f t="shared" si="10"/>
        <v>20.000000000000018</v>
      </c>
      <c r="L78" s="286">
        <f ca="1">SUM(L68:L77)</f>
        <v>62937.5</v>
      </c>
      <c r="M78" s="286">
        <f t="shared" ca="1" si="10"/>
        <v>62220.75</v>
      </c>
      <c r="N78" s="286">
        <f>SUM(N68:N77)</f>
        <v>62220.749999996769</v>
      </c>
      <c r="O78" s="286">
        <f ca="1">SUM(O68:O77)</f>
        <v>21</v>
      </c>
      <c r="P78" s="286">
        <f>SUM(P68:P77)</f>
        <v>29.999999999999748</v>
      </c>
      <c r="Q78" s="286">
        <f t="shared" ca="1" si="10"/>
        <v>62199.75</v>
      </c>
      <c r="R78" s="286">
        <f t="shared" ca="1" si="10"/>
        <v>0</v>
      </c>
      <c r="S78" s="286">
        <f t="shared" ca="1" si="10"/>
        <v>2870.0000000003456</v>
      </c>
      <c r="T78" s="286">
        <f t="shared" ca="1" si="10"/>
        <v>10.000000000000009</v>
      </c>
      <c r="U78" s="286">
        <f t="shared" ca="1" si="10"/>
        <v>38789.999999999054</v>
      </c>
      <c r="V78" s="286">
        <f t="shared" ca="1" si="10"/>
        <v>-38779.999999999054</v>
      </c>
      <c r="W78" s="286">
        <f t="shared" ca="1" si="10"/>
        <v>79.999999999999929</v>
      </c>
      <c r="X78" s="286">
        <f t="shared" ca="1" si="10"/>
        <v>67930.000000001193</v>
      </c>
      <c r="Y78" s="286">
        <f t="shared" ca="1" si="10"/>
        <v>0</v>
      </c>
      <c r="Z78" s="286">
        <f t="shared" ca="1" si="10"/>
        <v>5799.199999999928</v>
      </c>
      <c r="AA78" s="286">
        <f>SUM(AA68:AA77)</f>
        <v>25053.545999999998</v>
      </c>
      <c r="AB78" s="286">
        <f ca="1">SUM(AB68:AB77)</f>
        <v>-5799.199999999928</v>
      </c>
      <c r="AC78" s="286">
        <f t="shared" ca="1" si="10"/>
        <v>0</v>
      </c>
      <c r="AD78" s="286">
        <f t="shared" ca="1" si="10"/>
        <v>635.79999999997199</v>
      </c>
      <c r="AE78" s="286">
        <f ca="1">SUM(AE68:AE77)</f>
        <v>-635.79999999997199</v>
      </c>
      <c r="AF78" s="286">
        <f ca="1">SUM(AF68:AF77)</f>
        <v>0</v>
      </c>
      <c r="AG78" s="286">
        <f>SUM(AG68:AG77)</f>
        <v>0</v>
      </c>
      <c r="AH78" s="286">
        <f ca="1">SUM(AH68:AH77)</f>
        <v>0</v>
      </c>
      <c r="AI78" s="286">
        <f>SUM(AI68:AI77)</f>
        <v>0</v>
      </c>
      <c r="AJ78" s="286">
        <f t="shared" ca="1" si="10"/>
        <v>0</v>
      </c>
      <c r="AK78" s="286">
        <f>SUM(AK68:AK77)</f>
        <v>0</v>
      </c>
      <c r="AL78" s="286">
        <f t="shared" ca="1" si="10"/>
        <v>2925.1200000000108</v>
      </c>
      <c r="AM78" s="286">
        <f t="shared" si="10"/>
        <v>3964.9070000000002</v>
      </c>
      <c r="AN78" s="286">
        <f t="shared" ca="1" si="10"/>
        <v>0</v>
      </c>
      <c r="AO78" s="286">
        <f>SUM(AO68:AO77)</f>
        <v>0</v>
      </c>
      <c r="AP78" s="286">
        <f t="shared" ca="1" si="10"/>
        <v>2279.6399999999676</v>
      </c>
      <c r="AQ78" s="286">
        <f t="shared" si="10"/>
        <v>7300.8689999999997</v>
      </c>
      <c r="AR78" s="286">
        <f t="shared" ca="1" si="10"/>
        <v>0</v>
      </c>
      <c r="AS78" s="286">
        <f t="shared" ca="1" si="10"/>
        <v>4131.600000000094</v>
      </c>
      <c r="AT78" s="286">
        <f ca="1">SUM(AT68:AT77)</f>
        <v>-4131.600000000094</v>
      </c>
      <c r="AU78" s="286">
        <f t="shared" ca="1" si="10"/>
        <v>0</v>
      </c>
      <c r="AW78" s="286">
        <f t="shared" ref="AW78:CW78" ca="1" si="11">SUM(AW68:AW77)</f>
        <v>0</v>
      </c>
      <c r="AX78" s="286">
        <f t="shared" ca="1" si="11"/>
        <v>0</v>
      </c>
      <c r="AY78" s="286">
        <f t="shared" ca="1" si="11"/>
        <v>0</v>
      </c>
      <c r="AZ78" s="286">
        <f t="shared" ca="1" si="11"/>
        <v>37.400000000000766</v>
      </c>
      <c r="BA78" s="286">
        <f t="shared" ca="1" si="11"/>
        <v>14569.999999999936</v>
      </c>
      <c r="BB78" s="286">
        <f t="shared" ca="1" si="11"/>
        <v>1060.0000000000875</v>
      </c>
      <c r="BC78" s="286">
        <f t="shared" ca="1" si="11"/>
        <v>0</v>
      </c>
      <c r="BD78" s="286">
        <f t="shared" si="11"/>
        <v>0.32000000000000006</v>
      </c>
      <c r="BE78" s="286">
        <f t="shared" ca="1" si="11"/>
        <v>2464.00000000001</v>
      </c>
      <c r="BF78" s="286">
        <f t="shared" si="11"/>
        <v>3829.4479999999999</v>
      </c>
      <c r="BG78" s="286">
        <f t="shared" ca="1" si="11"/>
        <v>0</v>
      </c>
      <c r="BH78" s="286">
        <f t="shared" ca="1" si="11"/>
        <v>28822.035</v>
      </c>
      <c r="BI78" s="286">
        <f ca="1">SUM(BI68:BI77)</f>
        <v>-28822.035</v>
      </c>
      <c r="BJ78" s="286">
        <f t="shared" ca="1" si="11"/>
        <v>304.125</v>
      </c>
      <c r="BK78" s="286">
        <f t="shared" ca="1" si="11"/>
        <v>50877.25</v>
      </c>
      <c r="BL78" s="286">
        <f ca="1">SUM(BL68:BL77)</f>
        <v>-50573.125</v>
      </c>
      <c r="BM78" s="286">
        <f t="shared" ca="1" si="11"/>
        <v>3583.7999999997919</v>
      </c>
      <c r="BN78" s="286">
        <f t="shared" ca="1" si="11"/>
        <v>959.19999999999982</v>
      </c>
      <c r="BO78" s="286">
        <f t="shared" ca="1" si="11"/>
        <v>66959.999999999127</v>
      </c>
      <c r="BP78" s="286">
        <f t="shared" ca="1" si="11"/>
        <v>70.000000000000057</v>
      </c>
      <c r="BQ78" s="286">
        <f t="shared" ca="1" si="11"/>
        <v>1701.7</v>
      </c>
      <c r="BR78" s="286">
        <f t="shared" ca="1" si="11"/>
        <v>4510.33</v>
      </c>
      <c r="BS78" s="286">
        <f t="shared" ca="1" si="11"/>
        <v>0</v>
      </c>
      <c r="BT78" s="286">
        <f t="shared" ca="1" si="11"/>
        <v>2880.7811999999994</v>
      </c>
      <c r="BU78" s="286">
        <f t="shared" ca="1" si="11"/>
        <v>0</v>
      </c>
      <c r="BV78" s="286">
        <f t="shared" ca="1" si="11"/>
        <v>2085.0652500000001</v>
      </c>
      <c r="BW78" s="286">
        <f ca="1">SUM(BW68:BW77)</f>
        <v>2085.0652500000001</v>
      </c>
      <c r="BX78" s="286">
        <f t="shared" ca="1" si="11"/>
        <v>0</v>
      </c>
      <c r="BY78" s="286">
        <f t="shared" ca="1" si="11"/>
        <v>402.47458399999999</v>
      </c>
      <c r="BZ78" s="286">
        <f t="shared" ca="1" si="11"/>
        <v>2824.799999999982</v>
      </c>
      <c r="CA78" s="286">
        <f t="shared" si="11"/>
        <v>2254.3850000000002</v>
      </c>
      <c r="CB78" s="286">
        <f t="shared" ca="1" si="11"/>
        <v>6.6000000000002501</v>
      </c>
      <c r="CC78" s="286">
        <f t="shared" si="11"/>
        <v>17.928999999999998</v>
      </c>
      <c r="CD78" s="286">
        <f t="shared" ca="1" si="11"/>
        <v>5598.9999999999718</v>
      </c>
      <c r="CE78" s="286">
        <f t="shared" si="11"/>
        <v>1297.1260000000002</v>
      </c>
      <c r="CF78" s="286">
        <f t="shared" ca="1" si="11"/>
        <v>8.8000000000000078</v>
      </c>
      <c r="CG78" s="286">
        <f t="shared" si="11"/>
        <v>8.9019999999999992</v>
      </c>
      <c r="CH78" s="286">
        <f t="shared" ca="1" si="11"/>
        <v>774.31199999999808</v>
      </c>
      <c r="CI78" s="286">
        <f t="shared" si="11"/>
        <v>15096.594999999999</v>
      </c>
      <c r="CJ78" s="286">
        <f t="shared" ca="1" si="11"/>
        <v>190.34400000000096</v>
      </c>
      <c r="CK78" s="286">
        <f t="shared" si="11"/>
        <v>13435.798000000001</v>
      </c>
      <c r="CL78" s="286">
        <f t="shared" ca="1" si="11"/>
        <v>0</v>
      </c>
      <c r="CM78" s="286">
        <f>SUM(CM68:CM77)</f>
        <v>0</v>
      </c>
      <c r="CN78" s="286">
        <f t="shared" ca="1" si="11"/>
        <v>0</v>
      </c>
      <c r="CO78" s="286">
        <f>SUM(CO68:CO77)</f>
        <v>0</v>
      </c>
      <c r="CP78" s="286">
        <f t="shared" ca="1" si="11"/>
        <v>0</v>
      </c>
      <c r="CQ78" s="286">
        <f>SUM(CQ68:CQ77)</f>
        <v>0</v>
      </c>
      <c r="CR78" s="286">
        <f t="shared" ca="1" si="11"/>
        <v>0</v>
      </c>
      <c r="CS78" s="286">
        <f>SUM(CS68:CS77)</f>
        <v>0</v>
      </c>
      <c r="CT78" s="286">
        <f t="shared" ca="1" si="11"/>
        <v>0</v>
      </c>
      <c r="CU78" s="286">
        <f t="shared" ca="1" si="11"/>
        <v>0</v>
      </c>
      <c r="CV78" s="286">
        <f t="shared" ca="1" si="11"/>
        <v>0</v>
      </c>
      <c r="CW78" s="286">
        <f t="shared" ca="1" si="11"/>
        <v>0</v>
      </c>
      <c r="CX78" s="6"/>
      <c r="CY78" s="286">
        <f t="shared" ref="CY78:EF78" ca="1" si="12">SUM(CY68:CY77)</f>
        <v>39039.999999999964</v>
      </c>
      <c r="CZ78" s="286">
        <f t="shared" ca="1" si="12"/>
        <v>0</v>
      </c>
      <c r="DA78" s="286">
        <f t="shared" ca="1" si="12"/>
        <v>1019.9999999999676</v>
      </c>
      <c r="DB78" s="286">
        <f t="shared" ca="1" si="12"/>
        <v>14780.000000000655</v>
      </c>
      <c r="DC78" s="286">
        <f t="shared" ca="1" si="12"/>
        <v>38150.000000000546</v>
      </c>
      <c r="DD78" s="286">
        <f t="shared" ca="1" si="12"/>
        <v>20.000000000000018</v>
      </c>
      <c r="DE78" s="286">
        <f ca="1">SUM(DE68:DE77)</f>
        <v>38130.000000000546</v>
      </c>
      <c r="DF78" s="286">
        <f t="shared" ca="1" si="12"/>
        <v>26859.799999999628</v>
      </c>
      <c r="DG78" s="286">
        <f t="shared" ca="1" si="12"/>
        <v>0</v>
      </c>
      <c r="DH78" s="286">
        <f ca="1">SUM(DH68:DH77)</f>
        <v>26859.799999999628</v>
      </c>
      <c r="DI78" s="286">
        <f t="shared" ca="1" si="12"/>
        <v>0</v>
      </c>
      <c r="DJ78" s="286">
        <f t="shared" ca="1" si="12"/>
        <v>5524.2000000004282</v>
      </c>
      <c r="DK78" s="286">
        <f t="shared" ca="1" si="12"/>
        <v>0</v>
      </c>
      <c r="DL78" s="286">
        <f t="shared" ca="1" si="12"/>
        <v>8516.2000000002081</v>
      </c>
      <c r="DM78" s="286">
        <f ca="1">SUM(DM68:DM77)</f>
        <v>-8516.2000000002081</v>
      </c>
      <c r="DN78" s="286">
        <f t="shared" ca="1" si="12"/>
        <v>0</v>
      </c>
      <c r="DO78" s="286">
        <f t="shared" ca="1" si="12"/>
        <v>17989.400000000296</v>
      </c>
      <c r="DP78" s="286">
        <f>SUM(DP68:DP77)</f>
        <v>18980.202999999998</v>
      </c>
      <c r="DQ78" s="286">
        <f ca="1">SUM(DQ68:DQ77)</f>
        <v>-17989.400000000296</v>
      </c>
      <c r="DR78" s="286">
        <f t="shared" ca="1" si="12"/>
        <v>0</v>
      </c>
      <c r="DS78" s="286">
        <f t="shared" ca="1" si="12"/>
        <v>20127.799999999752</v>
      </c>
      <c r="DT78" s="286">
        <f ca="1">SUM(DT68:DT77)</f>
        <v>-20127.799999999752</v>
      </c>
      <c r="DU78" s="286">
        <f t="shared" ca="1" si="12"/>
        <v>0</v>
      </c>
      <c r="DV78" s="286">
        <f t="shared" ca="1" si="12"/>
        <v>27170.329999999998</v>
      </c>
      <c r="DW78" s="286">
        <f ca="1">SUM(DW68:DW77)</f>
        <v>-27170.329999999998</v>
      </c>
      <c r="DX78" s="286">
        <f t="shared" ca="1" si="12"/>
        <v>0</v>
      </c>
      <c r="DY78" s="286">
        <f t="shared" si="12"/>
        <v>4.0000000000000008E-2</v>
      </c>
      <c r="DZ78" s="286">
        <f t="shared" ca="1" si="12"/>
        <v>3583.800000000042</v>
      </c>
      <c r="EA78" s="286">
        <f t="shared" si="12"/>
        <v>5284.31</v>
      </c>
      <c r="EB78" s="286">
        <f t="shared" ca="1" si="12"/>
        <v>0</v>
      </c>
      <c r="EC78" s="286">
        <f t="shared" ca="1" si="12"/>
        <v>1322.199999999998</v>
      </c>
      <c r="ED78" s="286">
        <f t="shared" ca="1" si="12"/>
        <v>0</v>
      </c>
      <c r="EE78" s="286">
        <f t="shared" ca="1" si="12"/>
        <v>1295.799999999997</v>
      </c>
      <c r="EF78" s="286">
        <f t="shared" ca="1" si="12"/>
        <v>0</v>
      </c>
      <c r="EG78" s="6"/>
      <c r="EH78" s="286">
        <f t="shared" ref="EH78:ES78" ca="1" si="13">SUM(EH68:EH77)</f>
        <v>0</v>
      </c>
      <c r="EI78" s="286">
        <f t="shared" ca="1" si="13"/>
        <v>94844.75</v>
      </c>
      <c r="EJ78" s="286">
        <f t="shared" ca="1" si="13"/>
        <v>105160</v>
      </c>
      <c r="EK78" s="286">
        <f t="shared" ca="1" si="13"/>
        <v>0.5</v>
      </c>
      <c r="EL78" s="286">
        <f t="shared" ca="1" si="13"/>
        <v>1.43</v>
      </c>
      <c r="EM78" s="286">
        <f t="shared" ca="1" si="13"/>
        <v>5373.0599999999995</v>
      </c>
      <c r="EN78" s="286">
        <f t="shared" ca="1" si="13"/>
        <v>3.3</v>
      </c>
      <c r="EO78" s="286">
        <f t="shared" ca="1" si="13"/>
        <v>8298.4</v>
      </c>
      <c r="EP78" s="286">
        <f t="shared" ca="1" si="13"/>
        <v>1820.335</v>
      </c>
      <c r="EQ78" s="286">
        <f t="shared" ca="1" si="13"/>
        <v>832.92</v>
      </c>
      <c r="ER78" s="286">
        <f t="shared" ca="1" si="13"/>
        <v>2920.28</v>
      </c>
      <c r="ES78" s="286">
        <f t="shared" ca="1" si="13"/>
        <v>562.86999999999989</v>
      </c>
      <c r="ET78" s="6"/>
      <c r="EU78" s="286">
        <f t="shared" ref="EU78:FR78" ca="1" si="14">SUM(EU68:EU77)</f>
        <v>93469.999999999796</v>
      </c>
      <c r="EV78" s="286">
        <f t="shared" ca="1" si="14"/>
        <v>0</v>
      </c>
      <c r="EW78" s="286">
        <f t="shared" ca="1" si="14"/>
        <v>0</v>
      </c>
      <c r="EX78" s="286">
        <f t="shared" ca="1" si="14"/>
        <v>39120.000000000342</v>
      </c>
      <c r="EY78" s="286">
        <f t="shared" ca="1" si="14"/>
        <v>2770.0000000004366</v>
      </c>
      <c r="EZ78" s="286">
        <f t="shared" ca="1" si="14"/>
        <v>0</v>
      </c>
      <c r="FA78" s="286">
        <f t="shared" ca="1" si="14"/>
        <v>0</v>
      </c>
      <c r="FB78" s="286">
        <f t="shared" ca="1" si="14"/>
        <v>35677.399999999216</v>
      </c>
      <c r="FC78" s="286">
        <f t="shared" ca="1" si="14"/>
        <v>0</v>
      </c>
      <c r="FD78" s="286">
        <f t="shared" ca="1" si="14"/>
        <v>39360.199999999168</v>
      </c>
      <c r="FE78" s="286">
        <f t="shared" ca="1" si="14"/>
        <v>0</v>
      </c>
      <c r="FF78" s="286">
        <f t="shared" ca="1" si="14"/>
        <v>29121.400000000176</v>
      </c>
      <c r="FG78" s="286">
        <f t="shared" ca="1" si="14"/>
        <v>0</v>
      </c>
      <c r="FH78" s="286">
        <f>SUM(FH68:FH77)</f>
        <v>0</v>
      </c>
      <c r="FI78" s="286">
        <f t="shared" ca="1" si="14"/>
        <v>28826</v>
      </c>
      <c r="FJ78" s="286">
        <f>SUM(FJ68:FJ77)</f>
        <v>29119.200000000728</v>
      </c>
      <c r="FK78" s="286">
        <f t="shared" ca="1" si="14"/>
        <v>27165.5999999999</v>
      </c>
      <c r="FL78" s="286">
        <f t="shared" ca="1" si="14"/>
        <v>0</v>
      </c>
      <c r="FM78" s="286">
        <f t="shared" ca="1" si="14"/>
        <v>46655.399999999747</v>
      </c>
      <c r="FN78" s="286">
        <f t="shared" ca="1" si="14"/>
        <v>0</v>
      </c>
      <c r="FO78" s="286">
        <f t="shared" ca="1" si="14"/>
        <v>2602.599999999984</v>
      </c>
      <c r="FP78" s="286">
        <f t="shared" si="14"/>
        <v>1395.1320000000001</v>
      </c>
      <c r="FQ78" s="286">
        <f t="shared" ca="1" si="14"/>
        <v>8.8000000000000078</v>
      </c>
      <c r="FR78" s="286">
        <f t="shared" si="14"/>
        <v>9.5950000000000006</v>
      </c>
      <c r="FS78" s="6"/>
      <c r="FT78" s="265">
        <f ca="1">SUM(FT68:FT77)</f>
        <v>50579.999999999927</v>
      </c>
      <c r="FU78" s="265">
        <f>SUM(FU68:FU77)</f>
        <v>28395.776000000002</v>
      </c>
      <c r="FV78" s="265">
        <f ca="1">SUM(FV68:FV77)</f>
        <v>295.0000000000008</v>
      </c>
      <c r="FW78" s="265">
        <f>SUM(FW68:FW77)</f>
        <v>22.558900000000001</v>
      </c>
      <c r="FX78" s="265">
        <f ca="1">SUM(FX68:FX77)</f>
        <v>-50284.999999999927</v>
      </c>
      <c r="FY78" s="6"/>
    </row>
    <row r="79" spans="1:181" ht="15.75" customHeight="1" thickBot="1" x14ac:dyDescent="0.3">
      <c r="A79" s="154" t="s">
        <v>77</v>
      </c>
      <c r="B79" s="286">
        <f ca="1">B67+B78</f>
        <v>17.25</v>
      </c>
      <c r="C79" s="286">
        <f ca="1">C67+C78</f>
        <v>96596.25</v>
      </c>
      <c r="D79" s="286">
        <f ca="1">D67+D78</f>
        <v>-96579</v>
      </c>
      <c r="E79" s="286">
        <f ca="1">E67+E78</f>
        <v>16</v>
      </c>
      <c r="F79" s="286">
        <f ca="1">F67+F78</f>
        <v>153575</v>
      </c>
      <c r="H79" s="286">
        <f t="shared" ref="H79:AU79" ca="1" si="15">H67+H78</f>
        <v>93574.75</v>
      </c>
      <c r="I79" s="286">
        <f t="shared" si="15"/>
        <v>93574.749999997948</v>
      </c>
      <c r="J79" s="286">
        <f t="shared" ca="1" si="15"/>
        <v>19</v>
      </c>
      <c r="K79" s="286">
        <f t="shared" si="15"/>
        <v>20.000000000000018</v>
      </c>
      <c r="L79" s="286">
        <f ca="1">L67+L78</f>
        <v>93555.75</v>
      </c>
      <c r="M79" s="286">
        <f t="shared" ca="1" si="15"/>
        <v>146086.5</v>
      </c>
      <c r="N79" s="286">
        <f>N67+N78</f>
        <v>146086.49999999671</v>
      </c>
      <c r="O79" s="286">
        <f ca="1">O67+O78</f>
        <v>21</v>
      </c>
      <c r="P79" s="286">
        <f>P67+P78</f>
        <v>29.999999999999748</v>
      </c>
      <c r="Q79" s="286">
        <f t="shared" ca="1" si="15"/>
        <v>146065.5</v>
      </c>
      <c r="R79" s="286">
        <f t="shared" ca="1" si="15"/>
        <v>199.99999999999795</v>
      </c>
      <c r="S79" s="286">
        <f t="shared" ca="1" si="15"/>
        <v>16089.999999999236</v>
      </c>
      <c r="T79" s="286">
        <f t="shared" ca="1" si="15"/>
        <v>10.000000000000009</v>
      </c>
      <c r="U79" s="286">
        <f t="shared" ca="1" si="15"/>
        <v>66440.000000000058</v>
      </c>
      <c r="V79" s="286">
        <f t="shared" ca="1" si="15"/>
        <v>-66430.000000000058</v>
      </c>
      <c r="W79" s="286">
        <f t="shared" ca="1" si="15"/>
        <v>79.999999999999929</v>
      </c>
      <c r="X79" s="286">
        <f t="shared" ca="1" si="15"/>
        <v>126750.0000000018</v>
      </c>
      <c r="Y79" s="286">
        <f t="shared" ca="1" si="15"/>
        <v>0</v>
      </c>
      <c r="Z79" s="286">
        <f t="shared" ca="1" si="15"/>
        <v>16717.800000000352</v>
      </c>
      <c r="AA79" s="286">
        <f>AA67+AA78</f>
        <v>50074.051999999996</v>
      </c>
      <c r="AB79" s="286">
        <f ca="1">AB67+AB78</f>
        <v>-16717.800000000352</v>
      </c>
      <c r="AC79" s="286">
        <f t="shared" ca="1" si="15"/>
        <v>0</v>
      </c>
      <c r="AD79" s="286">
        <f t="shared" ca="1" si="15"/>
        <v>1344.199999999978</v>
      </c>
      <c r="AE79" s="286">
        <f ca="1">AE67+AE78</f>
        <v>-1344.199999999978</v>
      </c>
      <c r="AF79" s="286">
        <f ca="1">AF67+AF78</f>
        <v>0</v>
      </c>
      <c r="AG79" s="286">
        <f>AG67+AG78</f>
        <v>0</v>
      </c>
      <c r="AH79" s="286">
        <f ca="1">AH67+AH78</f>
        <v>0</v>
      </c>
      <c r="AI79" s="286">
        <f>AI67+AI78</f>
        <v>0</v>
      </c>
      <c r="AJ79" s="286">
        <f t="shared" ca="1" si="15"/>
        <v>0</v>
      </c>
      <c r="AK79" s="286">
        <f>AK67+AK78</f>
        <v>0</v>
      </c>
      <c r="AL79" s="286">
        <f t="shared" ca="1" si="15"/>
        <v>5924.16</v>
      </c>
      <c r="AM79" s="286">
        <f t="shared" si="15"/>
        <v>7907.0550000000003</v>
      </c>
      <c r="AN79" s="286">
        <f t="shared" ca="1" si="15"/>
        <v>0</v>
      </c>
      <c r="AO79" s="286">
        <f>AO67+AO78</f>
        <v>0</v>
      </c>
      <c r="AP79" s="286">
        <f t="shared" ca="1" si="15"/>
        <v>4526.2799999999652</v>
      </c>
      <c r="AQ79" s="286">
        <f t="shared" si="15"/>
        <v>14584.790999999999</v>
      </c>
      <c r="AR79" s="286">
        <f t="shared" ca="1" si="15"/>
        <v>3854.4000000001461</v>
      </c>
      <c r="AS79" s="286">
        <f t="shared" ca="1" si="15"/>
        <v>6151.200000000108</v>
      </c>
      <c r="AT79" s="286">
        <f ca="1">AT67+AT78</f>
        <v>-2296.799999999962</v>
      </c>
      <c r="AU79" s="286">
        <f t="shared" ca="1" si="15"/>
        <v>0</v>
      </c>
      <c r="AW79" s="286">
        <f t="shared" ref="AW79:CW79" ca="1" si="16">AW67+AW78</f>
        <v>0</v>
      </c>
      <c r="AX79" s="286">
        <f t="shared" ca="1" si="16"/>
        <v>0</v>
      </c>
      <c r="AY79" s="286">
        <f t="shared" ca="1" si="16"/>
        <v>0</v>
      </c>
      <c r="AZ79" s="286">
        <f t="shared" ca="1" si="16"/>
        <v>72.60000000000079</v>
      </c>
      <c r="BA79" s="286">
        <f t="shared" ca="1" si="16"/>
        <v>33350.000000000364</v>
      </c>
      <c r="BB79" s="286">
        <f t="shared" ca="1" si="16"/>
        <v>1170.0000000000446</v>
      </c>
      <c r="BC79" s="286">
        <f t="shared" ca="1" si="16"/>
        <v>0</v>
      </c>
      <c r="BD79" s="286">
        <f t="shared" si="16"/>
        <v>0.64000000000000012</v>
      </c>
      <c r="BE79" s="286">
        <f t="shared" ca="1" si="16"/>
        <v>5403.200000000038</v>
      </c>
      <c r="BF79" s="286">
        <f t="shared" si="16"/>
        <v>7647.0039999999999</v>
      </c>
      <c r="BG79" s="286">
        <f t="shared" ca="1" si="16"/>
        <v>0</v>
      </c>
      <c r="BH79" s="286">
        <f t="shared" ca="1" si="16"/>
        <v>56055.725000000006</v>
      </c>
      <c r="BI79" s="286">
        <f ca="1">BI67+BI78</f>
        <v>-56055.725000000006</v>
      </c>
      <c r="BJ79" s="286">
        <f t="shared" ca="1" si="16"/>
        <v>339.875</v>
      </c>
      <c r="BK79" s="286">
        <f t="shared" ca="1" si="16"/>
        <v>102093.875</v>
      </c>
      <c r="BL79" s="286">
        <f ca="1">BL67+BL78</f>
        <v>-101754</v>
      </c>
      <c r="BM79" s="286">
        <f t="shared" ca="1" si="16"/>
        <v>10634.800000000132</v>
      </c>
      <c r="BN79" s="286">
        <f t="shared" ca="1" si="16"/>
        <v>963.60000000000514</v>
      </c>
      <c r="BO79" s="286">
        <f t="shared" ca="1" si="16"/>
        <v>124939.99999999687</v>
      </c>
      <c r="BP79" s="286">
        <f t="shared" ca="1" si="16"/>
        <v>70.000000000000057</v>
      </c>
      <c r="BQ79" s="286">
        <f t="shared" ca="1" si="16"/>
        <v>2793.9449999999997</v>
      </c>
      <c r="BR79" s="286">
        <f t="shared" ca="1" si="16"/>
        <v>9943.5049999999992</v>
      </c>
      <c r="BS79" s="286">
        <f t="shared" ca="1" si="16"/>
        <v>0</v>
      </c>
      <c r="BT79" s="286">
        <f t="shared" ca="1" si="16"/>
        <v>6385.3349999999991</v>
      </c>
      <c r="BU79" s="286">
        <f t="shared" ca="1" si="16"/>
        <v>3.3E-3</v>
      </c>
      <c r="BV79" s="286">
        <f t="shared" ca="1" si="16"/>
        <v>3106.40535</v>
      </c>
      <c r="BW79" s="286">
        <f ca="1">BW67+BW78</f>
        <v>3106.4020500000001</v>
      </c>
      <c r="BX79" s="286">
        <f t="shared" ca="1" si="16"/>
        <v>0</v>
      </c>
      <c r="BY79" s="286">
        <f t="shared" ca="1" si="16"/>
        <v>845.79328800000008</v>
      </c>
      <c r="BZ79" s="286">
        <f t="shared" ca="1" si="16"/>
        <v>5636.3999999999633</v>
      </c>
      <c r="CA79" s="286">
        <f t="shared" si="16"/>
        <v>4496.2510000000002</v>
      </c>
      <c r="CB79" s="286">
        <f t="shared" ca="1" si="16"/>
        <v>13.200000000000012</v>
      </c>
      <c r="CC79" s="286">
        <f t="shared" si="16"/>
        <v>35.829000000000001</v>
      </c>
      <c r="CD79" s="286">
        <f t="shared" ca="1" si="16"/>
        <v>11004.399999999989</v>
      </c>
      <c r="CE79" s="286">
        <f t="shared" si="16"/>
        <v>2569.7160000000003</v>
      </c>
      <c r="CF79" s="286">
        <f t="shared" ca="1" si="16"/>
        <v>13.200000000000012</v>
      </c>
      <c r="CG79" s="286">
        <f t="shared" si="16"/>
        <v>17.771999999999998</v>
      </c>
      <c r="CH79" s="286">
        <f t="shared" ca="1" si="16"/>
        <v>1524.0720000000065</v>
      </c>
      <c r="CI79" s="286">
        <f t="shared" si="16"/>
        <v>30134.887000000002</v>
      </c>
      <c r="CJ79" s="286">
        <f t="shared" ca="1" si="16"/>
        <v>303.99599999998463</v>
      </c>
      <c r="CK79" s="286">
        <f t="shared" si="16"/>
        <v>26859.177</v>
      </c>
      <c r="CL79" s="286">
        <f t="shared" ca="1" si="16"/>
        <v>0</v>
      </c>
      <c r="CM79" s="286">
        <f>CM67+CM78</f>
        <v>0</v>
      </c>
      <c r="CN79" s="286">
        <f t="shared" ca="1" si="16"/>
        <v>0</v>
      </c>
      <c r="CO79" s="286">
        <f>CO67+CO78</f>
        <v>0</v>
      </c>
      <c r="CP79" s="286">
        <f t="shared" ca="1" si="16"/>
        <v>0</v>
      </c>
      <c r="CQ79" s="286">
        <f>CQ67+CQ78</f>
        <v>0</v>
      </c>
      <c r="CR79" s="286">
        <f t="shared" ca="1" si="16"/>
        <v>0</v>
      </c>
      <c r="CS79" s="286">
        <f>CS67+CS78</f>
        <v>0</v>
      </c>
      <c r="CT79" s="286">
        <f t="shared" ca="1" si="16"/>
        <v>0</v>
      </c>
      <c r="CU79" s="286">
        <f t="shared" ca="1" si="16"/>
        <v>0</v>
      </c>
      <c r="CV79" s="286">
        <f t="shared" ca="1" si="16"/>
        <v>0.96359996999999997</v>
      </c>
      <c r="CW79" s="286">
        <f t="shared" ca="1" si="16"/>
        <v>0</v>
      </c>
      <c r="CX79" s="6"/>
      <c r="CY79" s="286">
        <f t="shared" ref="CY79:EF79" ca="1" si="17">CY67+CY78</f>
        <v>94479.999999998661</v>
      </c>
      <c r="CZ79" s="286">
        <f t="shared" ca="1" si="17"/>
        <v>0</v>
      </c>
      <c r="DA79" s="286">
        <f t="shared" ca="1" si="17"/>
        <v>1119.9999999999477</v>
      </c>
      <c r="DB79" s="286">
        <f t="shared" ca="1" si="17"/>
        <v>33780.000000000422</v>
      </c>
      <c r="DC79" s="286">
        <f t="shared" ca="1" si="17"/>
        <v>65360.000000000582</v>
      </c>
      <c r="DD79" s="286">
        <f t="shared" ca="1" si="17"/>
        <v>20.000000000000018</v>
      </c>
      <c r="DE79" s="286">
        <f ca="1">DE67+DE78</f>
        <v>65340.000000000582</v>
      </c>
      <c r="DF79" s="286">
        <f t="shared" ca="1" si="17"/>
        <v>57690.599999999904</v>
      </c>
      <c r="DG79" s="286">
        <f t="shared" ca="1" si="17"/>
        <v>0</v>
      </c>
      <c r="DH79" s="286">
        <f ca="1">DH67+DH78</f>
        <v>57690.599999999904</v>
      </c>
      <c r="DI79" s="286">
        <f t="shared" ca="1" si="17"/>
        <v>0</v>
      </c>
      <c r="DJ79" s="286">
        <f t="shared" ca="1" si="17"/>
        <v>19553.600000000326</v>
      </c>
      <c r="DK79" s="286">
        <f t="shared" ca="1" si="17"/>
        <v>0</v>
      </c>
      <c r="DL79" s="286">
        <f t="shared" ca="1" si="17"/>
        <v>23610.399999999936</v>
      </c>
      <c r="DM79" s="286">
        <f ca="1">DM67+DM78</f>
        <v>-23610.399999999936</v>
      </c>
      <c r="DN79" s="286">
        <f t="shared" ca="1" si="17"/>
        <v>0</v>
      </c>
      <c r="DO79" s="286">
        <f t="shared" ca="1" si="17"/>
        <v>34476.200000000114</v>
      </c>
      <c r="DP79" s="286">
        <f>DP67+DP78</f>
        <v>37883.243000000002</v>
      </c>
      <c r="DQ79" s="286">
        <f ca="1">DQ67+DQ78</f>
        <v>-34476.200000000114</v>
      </c>
      <c r="DR79" s="286">
        <f t="shared" ca="1" si="17"/>
        <v>0</v>
      </c>
      <c r="DS79" s="286">
        <f t="shared" ca="1" si="17"/>
        <v>36627.799999999756</v>
      </c>
      <c r="DT79" s="286">
        <f ca="1">DT67+DT78</f>
        <v>-36627.799999999756</v>
      </c>
      <c r="DU79" s="286">
        <f t="shared" ca="1" si="17"/>
        <v>0</v>
      </c>
      <c r="DV79" s="286">
        <f t="shared" ca="1" si="17"/>
        <v>53192.754999999997</v>
      </c>
      <c r="DW79" s="286">
        <f ca="1">DW67+DW78</f>
        <v>-53192.754999999997</v>
      </c>
      <c r="DX79" s="286">
        <f t="shared" ca="1" si="17"/>
        <v>0</v>
      </c>
      <c r="DY79" s="286">
        <f t="shared" si="17"/>
        <v>8.0000000000000016E-2</v>
      </c>
      <c r="DZ79" s="286">
        <f t="shared" ca="1" si="17"/>
        <v>7354.599999999914</v>
      </c>
      <c r="EA79" s="286">
        <f t="shared" si="17"/>
        <v>10551.954000000002</v>
      </c>
      <c r="EB79" s="286">
        <f t="shared" ca="1" si="17"/>
        <v>0</v>
      </c>
      <c r="EC79" s="286">
        <f t="shared" ca="1" si="17"/>
        <v>2567.3999999999878</v>
      </c>
      <c r="ED79" s="286">
        <f t="shared" ca="1" si="17"/>
        <v>0</v>
      </c>
      <c r="EE79" s="286">
        <f t="shared" ca="1" si="17"/>
        <v>2556.3999999999824</v>
      </c>
      <c r="EF79" s="286">
        <f t="shared" ca="1" si="17"/>
        <v>0</v>
      </c>
      <c r="EG79" s="6"/>
      <c r="EH79" s="286">
        <f t="shared" ref="EH79:ES79" ca="1" si="18">EH67+EH78</f>
        <v>0</v>
      </c>
      <c r="EI79" s="286">
        <f t="shared" ca="1" si="18"/>
        <v>176589</v>
      </c>
      <c r="EJ79" s="286">
        <f t="shared" ca="1" si="18"/>
        <v>194717</v>
      </c>
      <c r="EK79" s="286">
        <f t="shared" ca="1" si="18"/>
        <v>0.5</v>
      </c>
      <c r="EL79" s="286">
        <f t="shared" ca="1" si="18"/>
        <v>5.0049999999999999</v>
      </c>
      <c r="EM79" s="286">
        <f t="shared" ca="1" si="18"/>
        <v>11407.88</v>
      </c>
      <c r="EN79" s="286">
        <f t="shared" ca="1" si="18"/>
        <v>14.96</v>
      </c>
      <c r="EO79" s="286">
        <f t="shared" ca="1" si="18"/>
        <v>13676.465</v>
      </c>
      <c r="EP79" s="286">
        <f t="shared" ca="1" si="18"/>
        <v>3940.8050000000003</v>
      </c>
      <c r="EQ79" s="286">
        <f t="shared" ca="1" si="18"/>
        <v>1614.3600000000001</v>
      </c>
      <c r="ER79" s="286">
        <f t="shared" ca="1" si="18"/>
        <v>5687.55</v>
      </c>
      <c r="ES79" s="286">
        <f t="shared" ca="1" si="18"/>
        <v>949.79499999999985</v>
      </c>
      <c r="ET79" s="6"/>
      <c r="EU79" s="286">
        <f t="shared" ref="EU79:FR79" ca="1" si="19">EU67+EU78</f>
        <v>174120.00000000032</v>
      </c>
      <c r="EV79" s="286">
        <f t="shared" ca="1" si="19"/>
        <v>0</v>
      </c>
      <c r="EW79" s="286">
        <f t="shared" ca="1" si="19"/>
        <v>0</v>
      </c>
      <c r="EX79" s="286">
        <f t="shared" ca="1" si="19"/>
        <v>94639.999999999418</v>
      </c>
      <c r="EY79" s="286">
        <f t="shared" ca="1" si="19"/>
        <v>15670.000000000073</v>
      </c>
      <c r="EZ79" s="286">
        <f t="shared" ca="1" si="19"/>
        <v>220.00000000000023</v>
      </c>
      <c r="FA79" s="286">
        <f t="shared" ca="1" si="19"/>
        <v>0</v>
      </c>
      <c r="FB79" s="286">
        <f t="shared" ca="1" si="19"/>
        <v>56894.199999999728</v>
      </c>
      <c r="FC79" s="286">
        <f t="shared" ca="1" si="19"/>
        <v>0</v>
      </c>
      <c r="FD79" s="286">
        <f t="shared" ca="1" si="19"/>
        <v>62970.599999999104</v>
      </c>
      <c r="FE79" s="286">
        <f t="shared" ca="1" si="19"/>
        <v>0</v>
      </c>
      <c r="FF79" s="286">
        <f t="shared" ca="1" si="19"/>
        <v>60205.199999999968</v>
      </c>
      <c r="FG79" s="286">
        <f t="shared" ca="1" si="19"/>
        <v>0</v>
      </c>
      <c r="FH79" s="286">
        <f>FH67+FH78</f>
        <v>0</v>
      </c>
      <c r="FI79" s="286">
        <f t="shared" ca="1" si="19"/>
        <v>59578</v>
      </c>
      <c r="FJ79" s="286">
        <f>FJ67+FJ78</f>
        <v>60185.399999999936</v>
      </c>
      <c r="FK79" s="286">
        <f t="shared" ca="1" si="19"/>
        <v>50294.199999999721</v>
      </c>
      <c r="FL79" s="286">
        <f t="shared" ca="1" si="19"/>
        <v>0</v>
      </c>
      <c r="FM79" s="286">
        <f t="shared" ca="1" si="19"/>
        <v>90001.999999999694</v>
      </c>
      <c r="FN79" s="286">
        <f t="shared" ca="1" si="19"/>
        <v>0</v>
      </c>
      <c r="FO79" s="286">
        <f t="shared" ca="1" si="19"/>
        <v>5607.799999999952</v>
      </c>
      <c r="FP79" s="286">
        <f t="shared" si="19"/>
        <v>2777.982</v>
      </c>
      <c r="FQ79" s="286">
        <f t="shared" ca="1" si="19"/>
        <v>17.600000000000016</v>
      </c>
      <c r="FR79" s="286">
        <f t="shared" si="19"/>
        <v>19.149000000000001</v>
      </c>
      <c r="FS79" s="6"/>
      <c r="FT79" s="265">
        <f ca="1">FT67+FT78</f>
        <v>101480.00000000138</v>
      </c>
      <c r="FU79" s="265">
        <f>FU67+FU78</f>
        <v>56743.62</v>
      </c>
      <c r="FV79" s="265">
        <f ca="1">FV67+FV78</f>
        <v>335.00000000000085</v>
      </c>
      <c r="FW79" s="265">
        <f>FW67+FW78</f>
        <v>44.926550000000006</v>
      </c>
      <c r="FX79" s="265">
        <f ca="1">FX67+FX78</f>
        <v>-101145.00000000137</v>
      </c>
      <c r="FY79" s="6"/>
    </row>
    <row r="80" spans="1:181" ht="15" customHeight="1" x14ac:dyDescent="0.25">
      <c r="A80" s="88">
        <v>21</v>
      </c>
      <c r="B80" s="113">
        <f ca="1">IF(OR(БД!EL77="",ISERROR(БД!EL77)),"",БД!EL77)</f>
        <v>0</v>
      </c>
      <c r="C80" s="113">
        <f ca="1">IF(OR(БД!ES77="",ISERROR(БД!ES77)),"",БД!ES77)</f>
        <v>8357.5</v>
      </c>
      <c r="D80" s="148">
        <f ca="1">IF(OR(БД!EZ77="",ISERROR(БД!EZ77)),"",БД!EZ77)</f>
        <v>-8357.5</v>
      </c>
      <c r="E80" s="90">
        <f ca="1">IF(OR(БД!FE77="",ISERROR(БД!FE77)),"",БД!FE77)</f>
        <v>0</v>
      </c>
      <c r="F80" s="90">
        <f ca="1">IF(OR(БД!FL77="",ISERROR(БД!FL77)),"",БД!FL77)</f>
        <v>8426.75</v>
      </c>
      <c r="H80" s="113">
        <f ca="1">IF(OR(БД!NT34="",ISERROR(БД!NT34)),"",БД!NT34)</f>
        <v>8070.75</v>
      </c>
      <c r="I80" s="149">
        <f>IF(OR(БД!NY34="",ISERROR(БД!NY34)),"",БД!NY34)</f>
        <v>8070.7500000016807</v>
      </c>
      <c r="J80" s="113">
        <f ca="1">IF(OR(БД!OA34="",ISERROR(БД!OA34)),"",БД!OA34)</f>
        <v>0</v>
      </c>
      <c r="K80" s="149">
        <f>IF(OR(БД!OF34="",ISERROR(БД!OF34)),"",БД!OF34)</f>
        <v>0</v>
      </c>
      <c r="L80" s="148">
        <f ca="1">IF(OR(БД!OH34="",ISERROR(БД!OH34)),"",БД!OH34)</f>
        <v>8070.75</v>
      </c>
      <c r="M80" s="113">
        <f ca="1">IF(OR(БД!OM34="",ISERROR(БД!OM34)),"",БД!OM34)</f>
        <v>8035</v>
      </c>
      <c r="N80" s="149">
        <f>IF(OR(БД!OQ34="",ISERROR(БД!OQ34)),"",БД!OQ34)</f>
        <v>8034.9999999998545</v>
      </c>
      <c r="O80" s="113">
        <f ca="1">IF(OR(БД!OT34="",ISERROR(БД!OT34)),"",БД!OT34)</f>
        <v>0</v>
      </c>
      <c r="P80" s="149">
        <f>IF(OR(БД!OX34="",ISERROR(БД!OX34)),"",БД!OX34)</f>
        <v>0</v>
      </c>
      <c r="Q80" s="148">
        <f ca="1">IF(OR(БД!PA34="",ISERROR(БД!PA34)),"",БД!PA34)</f>
        <v>8035</v>
      </c>
      <c r="R80" s="147">
        <f ca="1">IF(OR(БД!PW34="",ISERROR(БД!PW34)),"",БД!PW34)</f>
        <v>0</v>
      </c>
      <c r="S80" s="147">
        <f ca="1">IF(OR(БД!QC34="",ISERROR(БД!QC34)),"",БД!QC34)</f>
        <v>150.00000000100044</v>
      </c>
      <c r="T80" s="147">
        <f ca="1">IF(OR(БД!PF34="",ISERROR(БД!PF34)),"",БД!PF34)</f>
        <v>0</v>
      </c>
      <c r="U80" s="147">
        <f ca="1">IF(OR(БД!PL34="",ISERROR(БД!PL34)),"",БД!PL34)</f>
        <v>4870.0000000008004</v>
      </c>
      <c r="V80" s="148">
        <f ca="1">IF(OR(БД!PR34="",ISERROR(БД!PR34)),"",БД!PR34)</f>
        <v>-4870.0000000008004</v>
      </c>
      <c r="W80" s="147">
        <f ca="1">IF(OR(БД!NH34="",ISERROR(БД!NH34)),"",БД!NH34)</f>
        <v>0</v>
      </c>
      <c r="X80" s="147">
        <f ca="1">IF(OR(БД!NN34="",ISERROR(БД!NN34)),"",БД!NN34)</f>
        <v>8669.9999999973443</v>
      </c>
      <c r="Y80" s="147">
        <f ca="1">IF(OR(БД!MQ34="",ISERROR(БД!MQ34)),"",БД!MQ34)</f>
        <v>0</v>
      </c>
      <c r="Z80" s="147">
        <f ca="1">IF(OR(БД!MW34="",ISERROR(БД!MW34)),"",БД!MW34)</f>
        <v>1449.8000000002321</v>
      </c>
      <c r="AA80" s="146">
        <f>IF(OR(БД!MZ34="",ISERROR(БД!MZ34)),"",БД!MZ34)</f>
        <v>2507.6750000000002</v>
      </c>
      <c r="AB80" s="148">
        <f ca="1">IF(OR(БД!NC34="",ISERROR(БД!NC34)),"",БД!NC34)</f>
        <v>-1449.8000000002321</v>
      </c>
      <c r="AC80" s="147">
        <f ca="1">IF(OR(БД!LZ34="",ISERROR(БД!LZ34)),"",БД!LZ34)</f>
        <v>0</v>
      </c>
      <c r="AD80" s="147">
        <f ca="1">IF(OR(БД!MF34="",ISERROR(БД!MF34)),"",БД!MF34)</f>
        <v>70.40000000002351</v>
      </c>
      <c r="AE80" s="148">
        <f ca="1">IF(OR(БД!ML34="",ISERROR(БД!ML34)),"",БД!ML34)</f>
        <v>-70.40000000002351</v>
      </c>
      <c r="AF80" s="113">
        <f ca="1">IF(OR(БД!LL34="",ISERROR(БД!LL34)),"",БД!LL34)</f>
        <v>0</v>
      </c>
      <c r="AG80" s="149" t="str">
        <f>IF(OR(БД!LP34="",ISERROR(БД!LP34)),"",БД!LP34)</f>
        <v/>
      </c>
      <c r="AH80" s="113">
        <f ca="1">IF(OR(БД!LS34="",ISERROR(БД!LS34)),"",БД!LS34)</f>
        <v>0</v>
      </c>
      <c r="AI80" s="149" t="str">
        <f>IF(OR(БД!LW34="",ISERROR(БД!LW34)),"",БД!LW34)</f>
        <v/>
      </c>
      <c r="AJ80" s="147">
        <f ca="1">IF(OR(БД!KN34="",ISERROR(БД!KN34)),"",БД!KN34)</f>
        <v>0</v>
      </c>
      <c r="AK80" s="146">
        <f>IF(OR(БД!KQ34="",ISERROR(БД!KQ34)),"",БД!KQ34)</f>
        <v>0</v>
      </c>
      <c r="AL80" s="147">
        <f ca="1">IF(OR(БД!KT34="",ISERROR(БД!KT34)),"",БД!KT34)</f>
        <v>312.83999999995558</v>
      </c>
      <c r="AM80" s="146">
        <f>IF(OR(БД!KW34="",ISERROR(БД!KW34)),"",БД!KW34)</f>
        <v>397.70499999999998</v>
      </c>
      <c r="AN80" s="147">
        <f ca="1">IF(OR(БД!KZ34="",ISERROR(БД!KZ34)),"",БД!KZ34)</f>
        <v>0</v>
      </c>
      <c r="AO80" s="146">
        <f>IF(OR(БД!LC34="",ISERROR(БД!LC34)),"",БД!LC34)</f>
        <v>0</v>
      </c>
      <c r="AP80" s="147">
        <f ca="1">IF(OR(БД!LF34="",ISERROR(БД!LF34)),"",БД!LF34)</f>
        <v>201.96000000002641</v>
      </c>
      <c r="AQ80" s="146">
        <f>IF(OR(БД!LI34="",ISERROR(БД!LI34)),"",БД!LI34)</f>
        <v>731.03300000000002</v>
      </c>
      <c r="AR80" s="147">
        <f ca="1">IF(OR(БД!JW34="",ISERROR(БД!JW34)),"",БД!JW34)</f>
        <v>0</v>
      </c>
      <c r="AS80" s="147">
        <f ca="1">IF(OR(БД!KC34="",ISERROR(БД!KC34)),"",БД!KC34)</f>
        <v>415.79999999992197</v>
      </c>
      <c r="AT80" s="148">
        <f ca="1">IF(OR(БД!KI34="",ISERROR(БД!KI34)),"",БД!KI34)</f>
        <v>-415.79999999992197</v>
      </c>
      <c r="AU80" s="97" t="str">
        <f ca="1">IF(OR(БД!AM206="",ISERROR(БД!AM206)),"",БД!AM206)</f>
        <v/>
      </c>
      <c r="AW80" s="95">
        <f ca="1">IF(OR(БД!JK34="",ISERROR(БД!JK34)),"",БД!JK34)</f>
        <v>0</v>
      </c>
      <c r="AX80" s="95">
        <f ca="1">IF(OR(БД!JQ34="",ISERROR(БД!JQ34)),"",БД!JQ34)</f>
        <v>0</v>
      </c>
      <c r="AY80" s="95">
        <f ca="1">IF(OR(БД!IY34="",ISERROR(БД!IY34)),"",БД!IY34)</f>
        <v>0</v>
      </c>
      <c r="AZ80" s="95">
        <f ca="1">IF(OR(БД!JE34="",ISERROR(БД!JE34)),"",БД!JE34)</f>
        <v>2.2000000000007347</v>
      </c>
      <c r="BA80" s="95">
        <f ca="1">IF(OR(БД!IM34="",ISERROR(БД!IM34)),"",БД!IM34)</f>
        <v>1889.9999999996453</v>
      </c>
      <c r="BB80" s="95">
        <f ca="1">IF(OR(БД!IS34="",ISERROR(БД!IS34)),"",БД!IS34)</f>
        <v>39.999999999906777</v>
      </c>
      <c r="BC80" s="147">
        <f ca="1">IF(OR(БД!IA34="",ISERROR(БД!IA34)),"",БД!IA34)</f>
        <v>0</v>
      </c>
      <c r="BD80" s="146">
        <f>IF(OR(БД!ID34="",ISERROR(БД!ID34)),"",БД!ID34)</f>
        <v>3.2000000000000001E-2</v>
      </c>
      <c r="BE80" s="147">
        <f ca="1">IF(OR(БД!IG34="",ISERROR(БД!IG34)),"",БД!IG34)</f>
        <v>292.59999999995898</v>
      </c>
      <c r="BF80" s="146">
        <f>IF(OR(БД!IJ34="",ISERROR(БД!IJ34)),"",БД!IJ34)</f>
        <v>383.59899999999999</v>
      </c>
      <c r="BG80" s="113">
        <f ca="1">IF(OR(БД!GT34="",ISERROR(БД!GT34)),"",БД!GT34)</f>
        <v>0</v>
      </c>
      <c r="BH80" s="113">
        <f ca="1">IF(OR(БД!HA34="",ISERROR(БД!HA34)),"",БД!HA34)</f>
        <v>3032.3150000000001</v>
      </c>
      <c r="BI80" s="148">
        <f ca="1">IF(OR(БД!HH34="",ISERROR(БД!HH34)),"",БД!HH34)</f>
        <v>-3032.3150000000001</v>
      </c>
      <c r="BJ80" s="113">
        <f ca="1">IF(OR(БД!GA34="",ISERROR(БД!GA34)),"",БД!GA34)</f>
        <v>0</v>
      </c>
      <c r="BK80" s="113">
        <f ca="1">IF(OR(БД!GH34="",ISERROR(БД!GH34)),"",БД!GH34)</f>
        <v>6818.5</v>
      </c>
      <c r="BL80" s="148">
        <f ca="1">IF(OR(БД!GO34="",ISERROR(БД!GO34)),"",БД!GO34)</f>
        <v>-6818.5</v>
      </c>
      <c r="BM80" s="95">
        <f ca="1">IF(OR(БД!FO34="",ISERROR(БД!FO34)),"",БД!FO34)</f>
        <v>1080.199999999968</v>
      </c>
      <c r="BN80" s="95">
        <f ca="1">IF(OR(БД!FU34="",ISERROR(БД!FU34)),"",БД!FU34)</f>
        <v>0</v>
      </c>
      <c r="BO80" s="95">
        <f ca="1">IF(OR(БД!FC34="",ISERROR(БД!FC34)),"",БД!FC34)</f>
        <v>8560.0000000022192</v>
      </c>
      <c r="BP80" s="95">
        <f ca="1">IF(OR(БД!FI34="",ISERROR(БД!FI34)),"",БД!FI34)</f>
        <v>0</v>
      </c>
      <c r="BQ80" s="113">
        <f ca="1">IF(OR(БД!HM34="",ISERROR(БД!HM34)),"",БД!HM34)</f>
        <v>31.79</v>
      </c>
      <c r="BR80" s="113">
        <f ca="1">IF(OR(БД!HT34="",ISERROR(БД!HT34)),"",БД!HT34)</f>
        <v>368.06</v>
      </c>
      <c r="BS80" s="90">
        <f ca="1">IF(OR(БД!CN249="",ISERROR(БД!CN249)),"",БД!CN249)</f>
        <v>0</v>
      </c>
      <c r="BT80" s="90">
        <f ca="1">IF(OR(БД!CU249="",ISERROR(БД!CU249)),"",БД!CU249)</f>
        <v>146.24945</v>
      </c>
      <c r="BU80" s="113">
        <f ca="1">IF(OR(БД!BU249="",ISERROR(БД!BU249)),"",БД!BU249)</f>
        <v>0</v>
      </c>
      <c r="BV80" s="113">
        <f ca="1">IF(OR(БД!CB249="",ISERROR(БД!CB249)),"",БД!CB249)</f>
        <v>311.01843000000002</v>
      </c>
      <c r="BW80" s="148">
        <f ca="1">IF(OR(БД!CI249="",ISERROR(БД!CI249)),"",БД!CI249)</f>
        <v>311.01843000000002</v>
      </c>
      <c r="BX80" s="90">
        <f ca="1">IF(OR(БД!BG249="",ISERROR(БД!BG249)),"",БД!BG249)</f>
        <v>0</v>
      </c>
      <c r="BY80" s="90">
        <f ca="1">IF(OR(БД!BN249="",ISERROR(БД!BN249)),"",БД!BN249)</f>
        <v>28.244700000000002</v>
      </c>
      <c r="BZ80" s="147">
        <f ca="1">IF(OR(БД!T249="",ISERROR(БД!T249)),"",БД!T249)</f>
        <v>343.20000000001301</v>
      </c>
      <c r="CA80" s="146">
        <f>IF(OR(БД!W249="",ISERROR(БД!W249)),"",БД!W249)</f>
        <v>226.18299999999999</v>
      </c>
      <c r="CB80" s="147">
        <f ca="1">IF(OR(БД!Z249="",ISERROR(БД!Z249)),"",БД!Z249)</f>
        <v>0</v>
      </c>
      <c r="CC80" s="146">
        <f>IF(OR(БД!AC249="",ISERROR(БД!AC249)),"",БД!AC249)</f>
        <v>1.794</v>
      </c>
      <c r="CD80" s="147">
        <f ca="1">IF(OR(БД!JV292="",ISERROR(БД!JV292)),"",БД!JV292)</f>
        <v>228.80000000002951</v>
      </c>
      <c r="CE80" s="146">
        <f>IF(OR(БД!JY292="",ISERROR(БД!JY292)),"",БД!JY292)</f>
        <v>130.983</v>
      </c>
      <c r="CF80" s="147">
        <f ca="1">IF(OR(БД!KB292="",ISERROR(БД!KB292)),"",БД!KB292)</f>
        <v>0</v>
      </c>
      <c r="CG80" s="146">
        <f>IF(OR(БД!KE292="",ISERROR(БД!KE292)),"",БД!KE292)</f>
        <v>0.89200000000000002</v>
      </c>
      <c r="CH80" s="147">
        <f ca="1">IF(OR(БД!JP292="",ISERROR(БД!JP292)),"",БД!JP292)</f>
        <v>98.075999999991836</v>
      </c>
      <c r="CI80" s="146">
        <f>IF(OR(БД!JS292="",ISERROR(БД!JS292)),"",БД!JS292)</f>
        <v>1512.9849999999999</v>
      </c>
      <c r="CJ80" s="147">
        <f ca="1">IF(OR(БД!JJ292="",ISERROR(БД!JJ292)),"",БД!JJ292)</f>
        <v>21.779999999995198</v>
      </c>
      <c r="CK80" s="146">
        <f>IF(OR(БД!JM292="",ISERROR(БД!JM292)),"",БД!JM292)</f>
        <v>1344.3989999999999</v>
      </c>
      <c r="CL80" s="147">
        <f ca="1">IF(OR(БД!D378="",ISERROR(БД!D378)),"",БД!D378)</f>
        <v>0</v>
      </c>
      <c r="CM80" s="146">
        <f>IF(OR(БД!G378="",ISERROR(БД!G378)),"",БД!G378)</f>
        <v>0</v>
      </c>
      <c r="CN80" s="147">
        <f ca="1">IF(OR(БД!J378="",ISERROR(БД!J378)),"",БД!J378)</f>
        <v>0</v>
      </c>
      <c r="CO80" s="146">
        <f>IF(OR(БД!M378="",ISERROR(БД!M378)),"",БД!M378)</f>
        <v>0</v>
      </c>
      <c r="CP80" s="147">
        <f ca="1">IF(OR(БД!D421="",ISERROR(БД!D421)),"",БД!D421)</f>
        <v>0</v>
      </c>
      <c r="CQ80" s="146">
        <f>IF(OR(БД!G421="",ISERROR(БД!G421)),"",БД!G421)</f>
        <v>0</v>
      </c>
      <c r="CR80" s="147">
        <f ca="1">IF(OR(БД!J421="",ISERROR(БД!J421)),"",БД!J421)</f>
        <v>0</v>
      </c>
      <c r="CS80" s="146">
        <f>IF(OR(БД!M421="",ISERROR(БД!M421)),"",БД!M421)</f>
        <v>0</v>
      </c>
      <c r="CT80" s="90">
        <f ca="1">IF(OR(БД!IZ292="",ISERROR(БД!IZ292)),"",БД!IZ292)</f>
        <v>854.31500000000005</v>
      </c>
      <c r="CU80" s="90">
        <f ca="1">IF(OR(БД!JE292="",ISERROR(БД!JE292)),"",БД!JE292)</f>
        <v>0</v>
      </c>
      <c r="CV80" s="90">
        <f ca="1">IF(OR(БД!IP292="",ISERROR(БД!IP292)),"",БД!IP292)</f>
        <v>0</v>
      </c>
      <c r="CW80" s="90">
        <f ca="1">IF(OR(БД!IU292="",ISERROR(БД!IU292)),"",БД!IU292)</f>
        <v>0</v>
      </c>
      <c r="CX80" s="3"/>
      <c r="CY80" s="95">
        <f ca="1">IF(OR(БД!EQ34="",ISERROR(БД!EQ34)),"",БД!EQ34)</f>
        <v>4449.9999999993634</v>
      </c>
      <c r="CZ80" s="95">
        <f ca="1">IF(OR(БД!EW34="",ISERROR(БД!EW34)),"",БД!EW34)</f>
        <v>0</v>
      </c>
      <c r="DA80" s="95">
        <f ca="1">IF(OR(БД!EE34="",ISERROR(БД!EE34)),"",БД!EE34)</f>
        <v>40.000000000048885</v>
      </c>
      <c r="DB80" s="95">
        <f ca="1">IF(OR(БД!EK34="",ISERROR(БД!EK34)),"",БД!EK34)</f>
        <v>1879.9999999998818</v>
      </c>
      <c r="DC80" s="147">
        <f ca="1">IF(OR(БД!DN34="",ISERROR(БД!DN34)),"",БД!DN34)</f>
        <v>4780.0000000006548</v>
      </c>
      <c r="DD80" s="147">
        <f ca="1">IF(OR(БД!DT34="",ISERROR(БД!DT34)),"",БД!DT34)</f>
        <v>0</v>
      </c>
      <c r="DE80" s="148">
        <f ca="1">IF(OR(БД!DZ34="",ISERROR(БД!DZ34)),"",БД!DZ34)</f>
        <v>4780.0000000006548</v>
      </c>
      <c r="DF80" s="147">
        <f ca="1">IF(OR(БД!CW34="",ISERROR(БД!CW34)),"",БД!CW34)</f>
        <v>2703.800000000092</v>
      </c>
      <c r="DG80" s="147">
        <f ca="1">IF(OR(БД!DC34="",ISERROR(БД!DC34)),"",БД!DC34)</f>
        <v>0</v>
      </c>
      <c r="DH80" s="148">
        <f ca="1">IF(OR(БД!DI34="",ISERROR(БД!DI34)),"",БД!DI34)</f>
        <v>2703.800000000092</v>
      </c>
      <c r="DI80" s="95">
        <f ca="1">IF(OR(БД!CK34="",ISERROR(БД!CK34)),"",БД!CK34)</f>
        <v>-296.99999999999955</v>
      </c>
      <c r="DJ80" s="95">
        <f ca="1">IF(OR(БД!CQ34="",ISERROR(БД!CQ34)),"",БД!CQ34)</f>
        <v>0</v>
      </c>
      <c r="DK80" s="147">
        <f ca="1">IF(OR(БД!BT34="",ISERROR(БД!BT34)),"",БД!BT34)</f>
        <v>0</v>
      </c>
      <c r="DL80" s="147">
        <f ca="1">IF(OR(БД!BZ34="",ISERROR(БД!BZ34)),"",БД!BZ34)</f>
        <v>968.00000000012005</v>
      </c>
      <c r="DM80" s="148">
        <f ca="1">IF(OR(БД!CF34="",ISERROR(БД!CF34)),"",БД!CF34)</f>
        <v>-968.00000000012005</v>
      </c>
      <c r="DN80" s="147">
        <f ca="1">IF(OR(БД!BA34="",ISERROR(БД!BA34)),"",БД!BA34)</f>
        <v>0</v>
      </c>
      <c r="DO80" s="147">
        <f ca="1">IF(OR(БД!BH34="",ISERROR(БД!BH34)),"",БД!BH34)</f>
        <v>2329.799999999932</v>
      </c>
      <c r="DP80" s="146">
        <f>IF(OR(БД!BL34="",ISERROR(БД!BL34)),"",БД!BL34)</f>
        <v>1902.931</v>
      </c>
      <c r="DQ80" s="148">
        <f ca="1">IF(OR(БД!BO34="",ISERROR(БД!BO34)),"",БД!BO34)</f>
        <v>-2329.799999999932</v>
      </c>
      <c r="DR80" s="147">
        <f ca="1">IF(OR(БД!AH34="",ISERROR(БД!AH34)),"",БД!AH34)</f>
        <v>0</v>
      </c>
      <c r="DS80" s="147">
        <f ca="1">IF(OR(БД!AO34="",ISERROR(БД!AO34)),"",БД!AO34)</f>
        <v>2325.4000000005362</v>
      </c>
      <c r="DT80" s="148">
        <f ca="1">IF(OR(БД!AV34="",ISERROR(БД!AV34)),"",БД!AV34)</f>
        <v>-2325.4000000005362</v>
      </c>
      <c r="DU80" s="113">
        <f ca="1">IF(OR(БД!O34="",ISERROR(БД!O34)),"",БД!O34)</f>
        <v>0</v>
      </c>
      <c r="DV80" s="113">
        <f ca="1">IF(OR(БД!V34="",ISERROR(БД!V34)),"",БД!V34)</f>
        <v>2919.62</v>
      </c>
      <c r="DW80" s="148">
        <f ca="1">IF(OR(БД!AC34="",ISERROR(БД!AC34)),"",БД!AC34)</f>
        <v>-2919.62</v>
      </c>
      <c r="DX80" s="147">
        <f ca="1">IF(OR(БД!LU77="",ISERROR(БД!LU77)),"",БД!LU77)</f>
        <v>0</v>
      </c>
      <c r="DY80" s="146">
        <f>IF(OR(БД!LX77="",ISERROR(БД!LX77)),"",БД!LX77)</f>
        <v>4.0000000000000001E-3</v>
      </c>
      <c r="DZ80" s="147">
        <f ca="1">IF(OR(БД!MA77="",ISERROR(БД!MA77)),"",БД!MA77)</f>
        <v>365.19999999986794</v>
      </c>
      <c r="EA80" s="146">
        <f>IF(OR(БД!MD77="",ISERROR(БД!MD77)),"",БД!MD77)</f>
        <v>529.30999999999995</v>
      </c>
      <c r="EB80" s="95">
        <f ca="1">IF(OR(БД!IB292="",ISERROR(БД!IB292)),"",БД!IB292)</f>
        <v>0</v>
      </c>
      <c r="EC80" s="95">
        <f ca="1">IF(OR(БД!II292="",ISERROR(БД!II292)),"",БД!II292)</f>
        <v>140.80000000000013</v>
      </c>
      <c r="ED80" s="95">
        <f ca="1">IF(OR(БД!HN292="",ISERROR(БД!HN292)),"",БД!HN292)</f>
        <v>0</v>
      </c>
      <c r="EE80" s="95">
        <f ca="1">IF(OR(БД!HU292="",ISERROR(БД!HU292)),"",БД!HU292)</f>
        <v>136.39999999999475</v>
      </c>
      <c r="EF80" s="97" t="str">
        <f ca="1">IF(OR(БД!LQ77="",ISERROR(БД!LQ77)),"",БД!LQ77)</f>
        <v/>
      </c>
      <c r="EG80" s="3"/>
      <c r="EH80" s="113">
        <f ca="1">IF(OR(БД!X77="",ISERROR(БД!X77)),"",БД!X77)</f>
        <v>0</v>
      </c>
      <c r="EI80" s="113">
        <f ca="1">IF(OR(БД!AE77="",ISERROR(БД!AE77)),"",БД!AE77)</f>
        <v>11414</v>
      </c>
      <c r="EJ80" s="90">
        <f ca="1">IF(OR(БД!AL77="",ISERROR(БД!AL77)),"",БД!AL77)</f>
        <v>12921</v>
      </c>
      <c r="EK80" s="90">
        <f ca="1">IF(OR(БД!AS77="",ISERROR(БД!AS77)),"",БД!AS77)</f>
        <v>0</v>
      </c>
      <c r="EL80" s="90">
        <f ca="1">IF(OR(БД!LE77="",ISERROR(БД!LE77)),"",БД!LE77)</f>
        <v>0</v>
      </c>
      <c r="EM80" s="90">
        <f ca="1">IF(OR(БД!LK77="",ISERROR(БД!LK77)),"",БД!LK77)</f>
        <v>666.16</v>
      </c>
      <c r="EN80" s="90">
        <f ca="1">IF(OR(БД!KS77="",ISERROR(БД!KS77)),"",БД!KS77)</f>
        <v>0</v>
      </c>
      <c r="EO80" s="90">
        <f ca="1">IF(OR(БД!KY77="",ISERROR(БД!KY77)),"",БД!KY77)</f>
        <v>1150.49</v>
      </c>
      <c r="EP80" s="90">
        <f ca="1">IF(OR(БД!KI77="",ISERROR(БД!KI77)),"",БД!KI77)</f>
        <v>246.29</v>
      </c>
      <c r="EQ80" s="90">
        <f ca="1">IF(OR(БД!KN77="",ISERROR(БД!KN77)),"",БД!KN77)</f>
        <v>98.01</v>
      </c>
      <c r="ER80" s="90">
        <f ca="1">IF(OR(БД!JY77="",ISERROR(БД!JY77)),"",БД!JY77)</f>
        <v>243.26499999999999</v>
      </c>
      <c r="ES80" s="90">
        <f ca="1">IF(OR(БД!KD77="",ISERROR(БД!KD77)),"",БД!KD77)</f>
        <v>79.364999999999995</v>
      </c>
      <c r="ET80" s="3"/>
      <c r="EU80" s="95">
        <f ca="1">IF(OR(БД!JM77="",ISERROR(БД!JM77)),"",БД!JM77)</f>
        <v>11230.000000000473</v>
      </c>
      <c r="EV80" s="95">
        <f ca="1">IF(OR(БД!JS77="",ISERROR(БД!JS77)),"",БД!JS77)</f>
        <v>0</v>
      </c>
      <c r="EW80" s="95">
        <f ca="1">IF(OR(БД!JA77="",ISERROR(БД!JA77)),"",БД!JA77)</f>
        <v>0</v>
      </c>
      <c r="EX80" s="95">
        <f ca="1">IF(OR(БД!JG77="",ISERROR(БД!JG77)),"",БД!JG77)</f>
        <v>4470.0000000011642</v>
      </c>
      <c r="EY80" s="95">
        <f ca="1">IF(OR(БД!IO77="",ISERROR(БД!IO77)),"",БД!IO77)</f>
        <v>140.00000000123691</v>
      </c>
      <c r="EZ80" s="95">
        <f ca="1">IF(OR(БД!IU77="",ISERROR(БД!IU77)),"",БД!IU77)</f>
        <v>0</v>
      </c>
      <c r="FA80" s="95">
        <f ca="1">IF(OR(БД!IC77="",ISERROR(БД!IC77)),"",БД!IC77)</f>
        <v>0</v>
      </c>
      <c r="FB80" s="95">
        <f ca="1">IF(OR(БД!II77="",ISERROR(БД!II77)),"",БД!II77)</f>
        <v>3933.6000000010245</v>
      </c>
      <c r="FC80" s="95">
        <f ca="1">IF(OR(БД!HQ77="",ISERROR(БД!HQ77)),"",БД!HQ77)</f>
        <v>0</v>
      </c>
      <c r="FD80" s="95">
        <f ca="1">IF(OR(БД!HW77="",ISERROR(БД!HW77)),"",БД!HW77)</f>
        <v>4342.8000000003522</v>
      </c>
      <c r="FE80" s="95">
        <f ca="1">IF(OR(БД!HE77="",ISERROR(БД!HE77)),"",БД!HE77)</f>
        <v>0</v>
      </c>
      <c r="FF80" s="95">
        <f ca="1">IF(OR(БД!HK77="",ISERROR(БД!HK77)),"",БД!HK77)</f>
        <v>3295.600000000104</v>
      </c>
      <c r="FG80" s="144">
        <f ca="1">IF(OR(БД!GQ77="",ISERROR(БД!GQ77)),"",БД!GQ77)</f>
        <v>0</v>
      </c>
      <c r="FH80" s="149">
        <f>IF(OR(БД!GV77="",ISERROR(БД!GV77)),"",БД!GV77)</f>
        <v>0</v>
      </c>
      <c r="FI80" s="144">
        <f ca="1">IF(OR(БД!GX77="",ISERROR(БД!GX77)),"",БД!GX77)</f>
        <v>3250</v>
      </c>
      <c r="FJ80" s="149">
        <f>IF(OR(БД!HC77="",ISERROR(БД!HC77)),"",БД!HC77)</f>
        <v>3297.7999999995518</v>
      </c>
      <c r="FK80" s="95">
        <f ca="1">IF(OR(БД!GE77="",ISERROR(БД!GE77)),"",БД!GE77)</f>
        <v>3077.8000000002521</v>
      </c>
      <c r="FL80" s="95">
        <f ca="1">IF(OR(БД!GK77="",ISERROR(БД!GK77)),"",БД!GK77)</f>
        <v>0</v>
      </c>
      <c r="FM80" s="95">
        <f ca="1">IF(OR(БД!FS77="",ISERROR(БД!FS77)),"",БД!FS77)</f>
        <v>4617.8000000003522</v>
      </c>
      <c r="FN80" s="95">
        <f ca="1">IF(OR(БД!FY77="",ISERROR(БД!FY77)),"",БД!FY77)</f>
        <v>0</v>
      </c>
      <c r="FO80" s="147">
        <f ca="1">IF(OR(БД!CE421="",ISERROR(БД!CE421)),"",БД!CE421)</f>
        <v>305.80000000002201</v>
      </c>
      <c r="FP80" s="146">
        <f>IF(OR(БД!CH421="",ISERROR(БД!CH421)),"",БД!CH421)</f>
        <v>140.202</v>
      </c>
      <c r="FQ80" s="147">
        <f ca="1">IF(OR(БД!CK421="",ISERROR(БД!CK421)),"",БД!CK421)</f>
        <v>2.200000000000002</v>
      </c>
      <c r="FR80" s="146">
        <f>IF(OR(БД!CN421="",ISERROR(БД!CN421)),"",БД!CN421)</f>
        <v>0.96199999999999997</v>
      </c>
      <c r="FS80" s="3"/>
      <c r="FT80" s="143">
        <f ca="1">IF(OR(БД!CF206="",ISERROR(БД!CF206)),"",БД!CF206)</f>
        <v>6709.9999999982174</v>
      </c>
      <c r="FU80" s="142">
        <f>IF(OR(БД!CI206="",ISERROR(БД!CI206)),"",БД!CI206)</f>
        <v>2842.6019999999999</v>
      </c>
      <c r="FV80" s="143">
        <f ca="1">IF(OR(БД!CL206="",ISERROR(БД!CL206)),"",БД!CL206)</f>
        <v>5.0000000000016698</v>
      </c>
      <c r="FW80" s="142">
        <f>IF(OR(БД!CO206="",ISERROR(БД!CO206)),"",БД!CO206)</f>
        <v>2.2690000000000001</v>
      </c>
      <c r="FX80" s="163">
        <f ca="1">IF(OR(БД!CR206="",ISERROR(БД!CR206)),"",БД!CR206)</f>
        <v>-6704.9999999982156</v>
      </c>
      <c r="FY80" s="3"/>
    </row>
    <row r="81" spans="1:320" ht="15" customHeight="1" x14ac:dyDescent="0.25">
      <c r="A81" s="164">
        <v>22</v>
      </c>
      <c r="B81" s="113">
        <f ca="1">IF(OR(БД!EL78="",ISERROR(БД!EL78)),"",БД!EL78)</f>
        <v>0</v>
      </c>
      <c r="C81" s="113">
        <f ca="1">IF(OR(БД!ES78="",ISERROR(БД!ES78)),"",БД!ES78)</f>
        <v>9081</v>
      </c>
      <c r="D81" s="148">
        <f ca="1">IF(OR(БД!EZ78="",ISERROR(БД!EZ78)),"",БД!EZ78)</f>
        <v>-9081</v>
      </c>
      <c r="E81" s="113">
        <f ca="1">IF(OR(БД!FE78="",ISERROR(БД!FE78)),"",БД!FE78)</f>
        <v>0</v>
      </c>
      <c r="F81" s="113">
        <f ca="1">IF(OR(БД!FL78="",ISERROR(БД!FL78)),"",БД!FL78)</f>
        <v>9165.25</v>
      </c>
      <c r="H81" s="113">
        <f ca="1">IF(OR(БД!NT35="",ISERROR(БД!NT35)),"",БД!NT35)</f>
        <v>8764.5</v>
      </c>
      <c r="I81" s="149">
        <f>IF(OR(БД!NY35="",ISERROR(БД!NY35)),"",БД!NY35)</f>
        <v>8764.4999999974971</v>
      </c>
      <c r="J81" s="113">
        <f ca="1">IF(OR(БД!OA35="",ISERROR(БД!OA35)),"",БД!OA35)</f>
        <v>0</v>
      </c>
      <c r="K81" s="149">
        <f>IF(OR(БД!OF35="",ISERROR(БД!OF35)),"",БД!OF35)</f>
        <v>0</v>
      </c>
      <c r="L81" s="148">
        <f ca="1">IF(OR(БД!OH35="",ISERROR(БД!OH35)),"",БД!OH35)</f>
        <v>8764.5</v>
      </c>
      <c r="M81" s="113">
        <f ca="1">IF(OR(БД!OM35="",ISERROR(БД!OM35)),"",БД!OM35)</f>
        <v>8710.75</v>
      </c>
      <c r="N81" s="149">
        <f>IF(OR(БД!OQ35="",ISERROR(БД!OQ35)),"",БД!OQ35)</f>
        <v>8710.7500000001892</v>
      </c>
      <c r="O81" s="113">
        <f ca="1">IF(OR(БД!OT35="",ISERROR(БД!OT35)),"",БД!OT35)</f>
        <v>0</v>
      </c>
      <c r="P81" s="149">
        <f>IF(OR(БД!OX35="",ISERROR(БД!OX35)),"",БД!OX35)</f>
        <v>0</v>
      </c>
      <c r="Q81" s="148">
        <f ca="1">IF(OR(БД!PA35="",ISERROR(БД!PA35)),"",БД!PA35)</f>
        <v>8710.75</v>
      </c>
      <c r="R81" s="147">
        <f ca="1">IF(OR(БД!PW35="",ISERROR(БД!PW35)),"",БД!PW35)</f>
        <v>0</v>
      </c>
      <c r="S81" s="147">
        <f ca="1">IF(OR(БД!QC35="",ISERROR(БД!QC35)),"",БД!QC35)</f>
        <v>2380.0000000005639</v>
      </c>
      <c r="T81" s="147">
        <f ca="1">IF(OR(БД!PF35="",ISERROR(БД!PF35)),"",БД!PF35)</f>
        <v>0</v>
      </c>
      <c r="U81" s="147">
        <f ca="1">IF(OR(БД!PL35="",ISERROR(БД!PL35)),"",БД!PL35)</f>
        <v>4039.9999999999636</v>
      </c>
      <c r="V81" s="148">
        <f ca="1">IF(OR(БД!PR35="",ISERROR(БД!PR35)),"",БД!PR35)</f>
        <v>-4039.9999999999636</v>
      </c>
      <c r="W81" s="147">
        <f ca="1">IF(OR(БД!NH35="",ISERROR(БД!NH35)),"",БД!NH35)</f>
        <v>0</v>
      </c>
      <c r="X81" s="147">
        <f ca="1">IF(OR(БД!NN35="",ISERROR(БД!NN35)),"",БД!NN35)</f>
        <v>8679.9999999993815</v>
      </c>
      <c r="Y81" s="147">
        <f ca="1">IF(OR(БД!MQ35="",ISERROR(БД!MQ35)),"",БД!MQ35)</f>
        <v>0</v>
      </c>
      <c r="Z81" s="147">
        <f ca="1">IF(OR(БД!MW35="",ISERROR(БД!MW35)),"",БД!MW35)</f>
        <v>1414.600000000064</v>
      </c>
      <c r="AA81" s="146">
        <f>IF(OR(БД!MZ35="",ISERROR(БД!MZ35)),"",БД!MZ35)</f>
        <v>2508.3180000000002</v>
      </c>
      <c r="AB81" s="148">
        <f ca="1">IF(OR(БД!NC35="",ISERROR(БД!NC35)),"",БД!NC35)</f>
        <v>-1414.600000000064</v>
      </c>
      <c r="AC81" s="147">
        <f ca="1">IF(OR(БД!LZ35="",ISERROR(БД!LZ35)),"",БД!LZ35)</f>
        <v>0</v>
      </c>
      <c r="AD81" s="147">
        <f ca="1">IF(OR(БД!MF35="",ISERROR(БД!MF35)),"",БД!MF35)</f>
        <v>72.600000000002751</v>
      </c>
      <c r="AE81" s="148">
        <f ca="1">IF(OR(БД!ML35="",ISERROR(БД!ML35)),"",БД!ML35)</f>
        <v>-72.600000000002751</v>
      </c>
      <c r="AF81" s="113">
        <f ca="1">IF(OR(БД!LL35="",ISERROR(БД!LL35)),"",БД!LL35)</f>
        <v>0</v>
      </c>
      <c r="AG81" s="149" t="str">
        <f>IF(OR(БД!LP35="",ISERROR(БД!LP35)),"",БД!LP35)</f>
        <v/>
      </c>
      <c r="AH81" s="113">
        <f ca="1">IF(OR(БД!LS35="",ISERROR(БД!LS35)),"",БД!LS35)</f>
        <v>0</v>
      </c>
      <c r="AI81" s="149" t="str">
        <f>IF(OR(БД!LW35="",ISERROR(БД!LW35)),"",БД!LW35)</f>
        <v/>
      </c>
      <c r="AJ81" s="147">
        <f ca="1">IF(OR(БД!KN35="",ISERROR(БД!KN35)),"",БД!KN35)</f>
        <v>0</v>
      </c>
      <c r="AK81" s="146">
        <f>IF(OR(БД!KQ35="",ISERROR(БД!KQ35)),"",БД!KQ35)</f>
        <v>0</v>
      </c>
      <c r="AL81" s="147">
        <f ca="1">IF(OR(БД!KT35="",ISERROR(БД!KT35)),"",БД!KT35)</f>
        <v>285.1200000000108</v>
      </c>
      <c r="AM81" s="146">
        <f>IF(OR(БД!KW35="",ISERROR(БД!KW35)),"",БД!KW35)</f>
        <v>397.92099999999999</v>
      </c>
      <c r="AN81" s="147">
        <f ca="1">IF(OR(БД!KZ35="",ISERROR(БД!KZ35)),"",БД!KZ35)</f>
        <v>0</v>
      </c>
      <c r="AO81" s="146">
        <f>IF(OR(БД!LC35="",ISERROR(БД!LC35)),"",БД!LC35)</f>
        <v>0</v>
      </c>
      <c r="AP81" s="147">
        <f ca="1">IF(OR(БД!LF35="",ISERROR(БД!LF35)),"",БД!LF35)</f>
        <v>228.3600000000024</v>
      </c>
      <c r="AQ81" s="146">
        <f>IF(OR(БД!LI35="",ISERROR(БД!LI35)),"",БД!LI35)</f>
        <v>731.20600000000002</v>
      </c>
      <c r="AR81" s="147">
        <f ca="1">IF(OR(БД!JW35="",ISERROR(БД!JW35)),"",БД!JW35)</f>
        <v>0</v>
      </c>
      <c r="AS81" s="147">
        <f ca="1">IF(OR(БД!KC35="",ISERROR(БД!KC35)),"",БД!KC35)</f>
        <v>389.40000000004602</v>
      </c>
      <c r="AT81" s="148">
        <f ca="1">IF(OR(БД!KI35="",ISERROR(БД!KI35)),"",БД!KI35)</f>
        <v>-389.40000000004602</v>
      </c>
      <c r="AU81" s="145" t="str">
        <f ca="1">IF(OR(БД!AM207="",ISERROR(БД!AM207)),"",БД!AM207)</f>
        <v/>
      </c>
      <c r="AW81" s="147">
        <f ca="1">IF(OR(БД!JK35="",ISERROR(БД!JK35)),"",БД!JK35)</f>
        <v>0</v>
      </c>
      <c r="AX81" s="147">
        <f ca="1">IF(OR(БД!JQ35="",ISERROR(БД!JQ35)),"",БД!JQ35)</f>
        <v>0</v>
      </c>
      <c r="AY81" s="147">
        <f ca="1">IF(OR(БД!IY35="",ISERROR(БД!IY35)),"",БД!IY35)</f>
        <v>0</v>
      </c>
      <c r="AZ81" s="147">
        <f ca="1">IF(OR(БД!JE35="",ISERROR(БД!JE35)),"",БД!JE35)</f>
        <v>4.3999999999995154</v>
      </c>
      <c r="BA81" s="147">
        <f ca="1">IF(OR(БД!IM35="",ISERROR(БД!IM35)),"",БД!IM35)</f>
        <v>2770.0000000004366</v>
      </c>
      <c r="BB81" s="147">
        <f ca="1">IF(OR(БД!IS35="",ISERROR(БД!IS35)),"",БД!IS35)</f>
        <v>0</v>
      </c>
      <c r="BC81" s="147">
        <f ca="1">IF(OR(БД!IA35="",ISERROR(БД!IA35)),"",БД!IA35)</f>
        <v>0</v>
      </c>
      <c r="BD81" s="146">
        <f>IF(OR(БД!ID35="",ISERROR(БД!ID35)),"",БД!ID35)</f>
        <v>3.2000000000000001E-2</v>
      </c>
      <c r="BE81" s="147">
        <f ca="1">IF(OR(БД!IG35="",ISERROR(БД!IG35)),"",БД!IG35)</f>
        <v>303.60000000007403</v>
      </c>
      <c r="BF81" s="146">
        <f>IF(OR(БД!IJ35="",ISERROR(БД!IJ35)),"",БД!IJ35)</f>
        <v>383.73700000000002</v>
      </c>
      <c r="BG81" s="113">
        <f ca="1">IF(OR(БД!GT35="",ISERROR(БД!GT35)),"",БД!GT35)</f>
        <v>0</v>
      </c>
      <c r="BH81" s="113">
        <f ca="1">IF(OR(БД!HA35="",ISERROR(БД!HA35)),"",БД!HA35)</f>
        <v>2858.1849999999999</v>
      </c>
      <c r="BI81" s="148">
        <f ca="1">IF(OR(БД!HH35="",ISERROR(БД!HH35)),"",БД!HH35)</f>
        <v>-2858.1849999999999</v>
      </c>
      <c r="BJ81" s="113">
        <f ca="1">IF(OR(БД!GA35="",ISERROR(БД!GA35)),"",БД!GA35)</f>
        <v>0</v>
      </c>
      <c r="BK81" s="113">
        <f ca="1">IF(OR(БД!GH35="",ISERROR(БД!GH35)),"",БД!GH35)</f>
        <v>7978.375</v>
      </c>
      <c r="BL81" s="148">
        <f ca="1">IF(OR(БД!GO35="",ISERROR(БД!GO35)),"",БД!GO35)</f>
        <v>-7978.375</v>
      </c>
      <c r="BM81" s="147">
        <f ca="1">IF(OR(БД!FO35="",ISERROR(БД!FO35)),"",БД!FO35)</f>
        <v>978.99999999985994</v>
      </c>
      <c r="BN81" s="147">
        <f ca="1">IF(OR(БД!FU35="",ISERROR(БД!FU35)),"",БД!FU35)</f>
        <v>0</v>
      </c>
      <c r="BO81" s="147">
        <f ca="1">IF(OR(БД!FC35="",ISERROR(БД!FC35)),"",БД!FC35)</f>
        <v>8519.9999999986176</v>
      </c>
      <c r="BP81" s="147">
        <f ca="1">IF(OR(БД!FI35="",ISERROR(БД!FI35)),"",БД!FI35)</f>
        <v>0</v>
      </c>
      <c r="BQ81" s="113">
        <f ca="1">IF(OR(БД!HM35="",ISERROR(БД!HM35)),"",БД!HM35)</f>
        <v>0</v>
      </c>
      <c r="BR81" s="113">
        <f ca="1">IF(OR(БД!HT35="",ISERROR(БД!HT35)),"",БД!HT35)</f>
        <v>1180.08</v>
      </c>
      <c r="BS81" s="113">
        <f ca="1">IF(OR(БД!CN250="",ISERROR(БД!CN250)),"",БД!CN250)</f>
        <v>0</v>
      </c>
      <c r="BT81" s="113">
        <f ca="1">IF(OR(БД!CU250="",ISERROR(БД!CU250)),"",БД!CU250)</f>
        <v>348.95193</v>
      </c>
      <c r="BU81" s="113">
        <f ca="1">IF(OR(БД!BU250="",ISERROR(БД!BU250)),"",БД!BU250)</f>
        <v>9.9000000000000008E-3</v>
      </c>
      <c r="BV81" s="113">
        <f ca="1">IF(OR(БД!CB250="",ISERROR(БД!CB250)),"",БД!CB250)</f>
        <v>93.894900000000007</v>
      </c>
      <c r="BW81" s="148">
        <f ca="1">IF(OR(БД!CI250="",ISERROR(БД!CI250)),"",БД!CI250)</f>
        <v>93.885000000000005</v>
      </c>
      <c r="BX81" s="113">
        <f ca="1">IF(OR(БД!BG250="",ISERROR(БД!BG250)),"",БД!BG250)</f>
        <v>0</v>
      </c>
      <c r="BY81" s="113">
        <f ca="1">IF(OR(БД!BN250="",ISERROR(БД!BN250)),"",БД!BN250)</f>
        <v>43.055107</v>
      </c>
      <c r="BZ81" s="147">
        <f ca="1">IF(OR(БД!T250="",ISERROR(БД!T250)),"",БД!T250)</f>
        <v>543.40000000003101</v>
      </c>
      <c r="CA81" s="146">
        <f>IF(OR(БД!W250="",ISERROR(БД!W250)),"",БД!W250)</f>
        <v>226.43</v>
      </c>
      <c r="CB81" s="147">
        <f ca="1">IF(OR(БД!Z250="",ISERROR(БД!Z250)),"",БД!Z250)</f>
        <v>4.4000000000000039</v>
      </c>
      <c r="CC81" s="146">
        <f>IF(OR(БД!AC250="",ISERROR(БД!AC250)),"",БД!AC250)</f>
        <v>1.796</v>
      </c>
      <c r="CD81" s="147">
        <f ca="1">IF(OR(БД!JV293="",ISERROR(БД!JV293)),"",БД!JV293)</f>
        <v>217.79999999997699</v>
      </c>
      <c r="CE81" s="146">
        <f>IF(OR(БД!JY293="",ISERROR(БД!JY293)),"",БД!JY293)</f>
        <v>131.08199999999999</v>
      </c>
      <c r="CF81" s="147">
        <f ca="1">IF(OR(БД!KB293="",ISERROR(БД!KB293)),"",БД!KB293)</f>
        <v>0</v>
      </c>
      <c r="CG81" s="146">
        <f>IF(OR(БД!KE293="",ISERROR(БД!KE293)),"",БД!KE293)</f>
        <v>0.89200000000000002</v>
      </c>
      <c r="CH81" s="147">
        <f ca="1">IF(OR(БД!JP293="",ISERROR(БД!JP293)),"",БД!JP293)</f>
        <v>124.87200000001849</v>
      </c>
      <c r="CI81" s="146">
        <f>IF(OR(БД!JS293="",ISERROR(БД!JS293)),"",БД!JS293)</f>
        <v>1513.931</v>
      </c>
      <c r="CJ81" s="147">
        <f ca="1">IF(OR(БД!JJ293="",ISERROR(БД!JJ293)),"",БД!JJ293)</f>
        <v>22.308000000012726</v>
      </c>
      <c r="CK81" s="146">
        <f>IF(OR(БД!JM293="",ISERROR(БД!JM293)),"",БД!JM293)</f>
        <v>1344.568</v>
      </c>
      <c r="CL81" s="147">
        <f ca="1">IF(OR(БД!D379="",ISERROR(БД!D379)),"",БД!D379)</f>
        <v>0</v>
      </c>
      <c r="CM81" s="146">
        <f>IF(OR(БД!G379="",ISERROR(БД!G379)),"",БД!G379)</f>
        <v>0</v>
      </c>
      <c r="CN81" s="147">
        <f ca="1">IF(OR(БД!J379="",ISERROR(БД!J379)),"",БД!J379)</f>
        <v>0</v>
      </c>
      <c r="CO81" s="146">
        <f>IF(OR(БД!M379="",ISERROR(БД!M379)),"",БД!M379)</f>
        <v>0</v>
      </c>
      <c r="CP81" s="147">
        <f ca="1">IF(OR(БД!D422="",ISERROR(БД!D422)),"",БД!D422)</f>
        <v>0</v>
      </c>
      <c r="CQ81" s="146">
        <f>IF(OR(БД!G422="",ISERROR(БД!G422)),"",БД!G422)</f>
        <v>0</v>
      </c>
      <c r="CR81" s="147">
        <f ca="1">IF(OR(БД!J422="",ISERROR(БД!J422)),"",БД!J422)</f>
        <v>0</v>
      </c>
      <c r="CS81" s="146">
        <f>IF(OR(БД!M422="",ISERROR(БД!M422)),"",БД!M422)</f>
        <v>0</v>
      </c>
      <c r="CT81" s="113">
        <f ca="1">IF(OR(БД!IZ293="",ISERROR(БД!IZ293)),"",БД!IZ293)</f>
        <v>265.15499999999997</v>
      </c>
      <c r="CU81" s="113">
        <f ca="1">IF(OR(БД!JE293="",ISERROR(БД!JE293)),"",БД!JE293)</f>
        <v>179.41</v>
      </c>
      <c r="CV81" s="113">
        <f ca="1">IF(OR(БД!IP293="",ISERROR(БД!IP293)),"",БД!IP293)</f>
        <v>0</v>
      </c>
      <c r="CW81" s="113">
        <f ca="1">IF(OR(БД!IU293="",ISERROR(БД!IU293)),"",БД!IU293)</f>
        <v>0</v>
      </c>
      <c r="CX81" s="3"/>
      <c r="CY81" s="147">
        <f ca="1">IF(OR(БД!EQ35="",ISERROR(БД!EQ35)),"",БД!EQ35)</f>
        <v>5720.0000000011642</v>
      </c>
      <c r="CZ81" s="147">
        <f ca="1">IF(OR(БД!EW35="",ISERROR(БД!EW35)),"",БД!EW35)</f>
        <v>0</v>
      </c>
      <c r="DA81" s="147">
        <f ca="1">IF(OR(БД!EE35="",ISERROR(БД!EE35)),"",БД!EE35)</f>
        <v>0</v>
      </c>
      <c r="DB81" s="147">
        <f ca="1">IF(OR(БД!EK35="",ISERROR(БД!EK35)),"",БД!EK35)</f>
        <v>2849.9999999996817</v>
      </c>
      <c r="DC81" s="147">
        <f ca="1">IF(OR(БД!DN35="",ISERROR(БД!DN35)),"",БД!DN35)</f>
        <v>3979.9999999991087</v>
      </c>
      <c r="DD81" s="147">
        <f ca="1">IF(OR(БД!DT35="",ISERROR(БД!DT35)),"",БД!DT35)</f>
        <v>0</v>
      </c>
      <c r="DE81" s="148">
        <f ca="1">IF(OR(БД!DZ35="",ISERROR(БД!DZ35)),"",БД!DZ35)</f>
        <v>3979.9999999991087</v>
      </c>
      <c r="DF81" s="147">
        <f ca="1">IF(OR(БД!CW35="",ISERROR(БД!CW35)),"",БД!CW35)</f>
        <v>2556.400000000076</v>
      </c>
      <c r="DG81" s="147">
        <f ca="1">IF(OR(БД!DC35="",ISERROR(БД!DC35)),"",БД!DC35)</f>
        <v>0</v>
      </c>
      <c r="DH81" s="148">
        <f ca="1">IF(OR(БД!DI35="",ISERROR(БД!DI35)),"",БД!DI35)</f>
        <v>2556.400000000076</v>
      </c>
      <c r="DI81" s="147">
        <f ca="1">IF(OR(БД!CK35="",ISERROR(БД!CK35)),"",БД!CK35)</f>
        <v>296.99999999999955</v>
      </c>
      <c r="DJ81" s="147">
        <f ca="1">IF(OR(БД!CQ35="",ISERROR(БД!CQ35)),"",БД!CQ35)</f>
        <v>0</v>
      </c>
      <c r="DK81" s="147">
        <f ca="1">IF(OR(БД!BT35="",ISERROR(БД!BT35)),"",БД!BT35)</f>
        <v>0</v>
      </c>
      <c r="DL81" s="147">
        <f ca="1">IF(OR(БД!BZ35="",ISERROR(БД!BZ35)),"",БД!BZ35)</f>
        <v>895.39999999983593</v>
      </c>
      <c r="DM81" s="148">
        <f ca="1">IF(OR(БД!CF35="",ISERROR(БД!CF35)),"",БД!CF35)</f>
        <v>-895.39999999983593</v>
      </c>
      <c r="DN81" s="147">
        <f ca="1">IF(OR(БД!BA35="",ISERROR(БД!BA35)),"",БД!BA35)</f>
        <v>0</v>
      </c>
      <c r="DO81" s="147">
        <f ca="1">IF(OR(БД!BH35="",ISERROR(БД!BH35)),"",БД!BH35)</f>
        <v>2030.600000000004</v>
      </c>
      <c r="DP81" s="146">
        <f>IF(OR(БД!BL35="",ISERROR(БД!BL35)),"",БД!BL35)</f>
        <v>1903.854</v>
      </c>
      <c r="DQ81" s="148">
        <f ca="1">IF(OR(БД!BO35="",ISERROR(БД!BO35)),"",БД!BO35)</f>
        <v>-2030.600000000004</v>
      </c>
      <c r="DR81" s="147">
        <f ca="1">IF(OR(БД!AH35="",ISERROR(БД!AH35)),"",БД!AH35)</f>
        <v>0</v>
      </c>
      <c r="DS81" s="147">
        <f ca="1">IF(OR(БД!AO35="",ISERROR(БД!AO35)),"",БД!AO35)</f>
        <v>2026.1999999996078</v>
      </c>
      <c r="DT81" s="148">
        <f ca="1">IF(OR(БД!AV35="",ISERROR(БД!AV35)),"",БД!AV35)</f>
        <v>-2026.1999999996078</v>
      </c>
      <c r="DU81" s="113">
        <f ca="1">IF(OR(БД!O35="",ISERROR(БД!O35)),"",БД!O35)</f>
        <v>0</v>
      </c>
      <c r="DV81" s="113">
        <f ca="1">IF(OR(БД!V35="",ISERROR(БД!V35)),"",БД!V35)</f>
        <v>2954.93</v>
      </c>
      <c r="DW81" s="148">
        <f ca="1">IF(OR(БД!AC35="",ISERROR(БД!AC35)),"",БД!AC35)</f>
        <v>-2954.93</v>
      </c>
      <c r="DX81" s="147">
        <f ca="1">IF(OR(БД!LU78="",ISERROR(БД!LU78)),"",БД!LU78)</f>
        <v>0</v>
      </c>
      <c r="DY81" s="146">
        <f>IF(OR(БД!LX78="",ISERROR(БД!LX78)),"",БД!LX78)</f>
        <v>4.0000000000000001E-3</v>
      </c>
      <c r="DZ81" s="147">
        <f ca="1">IF(OR(БД!MA78="",ISERROR(БД!MA78)),"",БД!MA78)</f>
        <v>385.00000000015007</v>
      </c>
      <c r="EA81" s="146">
        <f>IF(OR(БД!MD78="",ISERROR(БД!MD78)),"",БД!MD78)</f>
        <v>529.48500000000001</v>
      </c>
      <c r="EB81" s="147">
        <f ca="1">IF(OR(БД!IB293="",ISERROR(БД!IB293)),"",БД!IB293)</f>
        <v>0</v>
      </c>
      <c r="EC81" s="147">
        <f ca="1">IF(OR(БД!II293="",ISERROR(БД!II293)),"",БД!II293)</f>
        <v>134.19999999999987</v>
      </c>
      <c r="ED81" s="147">
        <f ca="1">IF(OR(БД!HN293="",ISERROR(БД!HN293)),"",БД!HN293)</f>
        <v>0</v>
      </c>
      <c r="EE81" s="147">
        <f ca="1">IF(OR(БД!HU293="",ISERROR(БД!HU293)),"",БД!HU293)</f>
        <v>132.000000000005</v>
      </c>
      <c r="EF81" s="145" t="str">
        <f ca="1">IF(OR(БД!LQ78="",ISERROR(БД!LQ78)),"",БД!LQ78)</f>
        <v/>
      </c>
      <c r="EG81" s="3"/>
      <c r="EH81" s="113">
        <f ca="1">IF(OR(БД!X78="",ISERROR(БД!X78)),"",БД!X78)</f>
        <v>0</v>
      </c>
      <c r="EI81" s="113">
        <f ca="1">IF(OR(БД!AE78="",ISERROR(БД!AE78)),"",БД!AE78)</f>
        <v>10671</v>
      </c>
      <c r="EJ81" s="113">
        <f ca="1">IF(OR(БД!AL78="",ISERROR(БД!AL78)),"",БД!AL78)</f>
        <v>12120</v>
      </c>
      <c r="EK81" s="113">
        <f ca="1">IF(OR(БД!AS78="",ISERROR(БД!AS78)),"",БД!AS78)</f>
        <v>0</v>
      </c>
      <c r="EL81" s="113">
        <f ca="1">IF(OR(БД!LE78="",ISERROR(БД!LE78)),"",БД!LE78)</f>
        <v>0</v>
      </c>
      <c r="EM81" s="113">
        <f ca="1">IF(OR(БД!LK78="",ISERROR(БД!LK78)),"",БД!LK78)</f>
        <v>1266.2650000000001</v>
      </c>
      <c r="EN81" s="113">
        <f ca="1">IF(OR(БД!KS78="",ISERROR(БД!KS78)),"",БД!KS78)</f>
        <v>0</v>
      </c>
      <c r="EO81" s="113">
        <f ca="1">IF(OR(БД!KY78="",ISERROR(БД!KY78)),"",БД!KY78)</f>
        <v>1104.4549999999999</v>
      </c>
      <c r="EP81" s="113">
        <f ca="1">IF(OR(БД!KI78="",ISERROR(БД!KI78)),"",БД!KI78)</f>
        <v>458.7</v>
      </c>
      <c r="EQ81" s="113">
        <f ca="1">IF(OR(БД!KN78="",ISERROR(БД!KN78)),"",БД!KN78)</f>
        <v>0</v>
      </c>
      <c r="ER81" s="113">
        <f ca="1">IF(OR(БД!JY78="",ISERROR(БД!JY78)),"",БД!JY78)</f>
        <v>454.52</v>
      </c>
      <c r="ES81" s="113">
        <f ca="1">IF(OR(БД!KD78="",ISERROR(БД!KD78)),"",БД!KD78)</f>
        <v>0</v>
      </c>
      <c r="ET81" s="3"/>
      <c r="EU81" s="147">
        <f ca="1">IF(OR(БД!JM78="",ISERROR(БД!JM78)),"",БД!JM78)</f>
        <v>10519.999999999072</v>
      </c>
      <c r="EV81" s="147">
        <f ca="1">IF(OR(БД!JS78="",ISERROR(БД!JS78)),"",БД!JS78)</f>
        <v>0</v>
      </c>
      <c r="EW81" s="147">
        <f ca="1">IF(OR(БД!JA78="",ISERROR(БД!JA78)),"",БД!JA78)</f>
        <v>0</v>
      </c>
      <c r="EX81" s="147">
        <f ca="1">IF(OR(БД!JG78="",ISERROR(БД!JG78)),"",БД!JG78)</f>
        <v>5719.9999999988904</v>
      </c>
      <c r="EY81" s="147">
        <f ca="1">IF(OR(БД!IO78="",ISERROR(БД!IO78)),"",БД!IO78)</f>
        <v>2339.999999999236</v>
      </c>
      <c r="EZ81" s="147">
        <f ca="1">IF(OR(БД!IU78="",ISERROR(БД!IU78)),"",БД!IU78)</f>
        <v>0</v>
      </c>
      <c r="FA81" s="147">
        <f ca="1">IF(OR(БД!IC78="",ISERROR(БД!IC78)),"",БД!IC78)</f>
        <v>0</v>
      </c>
      <c r="FB81" s="147">
        <f ca="1">IF(OR(БД!II78="",ISERROR(БД!II78)),"",БД!II78)</f>
        <v>3861.0000000002401</v>
      </c>
      <c r="FC81" s="147">
        <f ca="1">IF(OR(БД!HQ78="",ISERROR(БД!HQ78)),"",БД!HQ78)</f>
        <v>0</v>
      </c>
      <c r="FD81" s="147">
        <f ca="1">IF(OR(БД!HW78="",ISERROR(БД!HW78)),"",БД!HW78)</f>
        <v>4263.6000000002241</v>
      </c>
      <c r="FE81" s="147">
        <f ca="1">IF(OR(БД!HE78="",ISERROR(БД!HE78)),"",БД!HE78)</f>
        <v>0</v>
      </c>
      <c r="FF81" s="147">
        <f ca="1">IF(OR(БД!HK78="",ISERROR(БД!HK78)),"",БД!HK78)</f>
        <v>2989.7999999998319</v>
      </c>
      <c r="FG81" s="144">
        <f ca="1">IF(OR(БД!GQ78="",ISERROR(БД!GQ78)),"",БД!GQ78)</f>
        <v>0</v>
      </c>
      <c r="FH81" s="149">
        <f>IF(OR(БД!GV78="",ISERROR(БД!GV78)),"",БД!GV78)</f>
        <v>0</v>
      </c>
      <c r="FI81" s="144">
        <f ca="1">IF(OR(БД!GX78="",ISERROR(БД!GX78)),"",БД!GX78)</f>
        <v>2960</v>
      </c>
      <c r="FJ81" s="149">
        <f>IF(OR(БД!HC78="",ISERROR(БД!HC78)),"",БД!HC78)</f>
        <v>2989.7999999998319</v>
      </c>
      <c r="FK81" s="147">
        <f ca="1">IF(OR(БД!GE78="",ISERROR(БД!GE78)),"",БД!GE78)</f>
        <v>2611.3999999997759</v>
      </c>
      <c r="FL81" s="147">
        <f ca="1">IF(OR(БД!GK78="",ISERROR(БД!GK78)),"",БД!GK78)</f>
        <v>0</v>
      </c>
      <c r="FM81" s="147">
        <f ca="1">IF(OR(БД!FS78="",ISERROR(БД!FS78)),"",БД!FS78)</f>
        <v>4228.400000000056</v>
      </c>
      <c r="FN81" s="147">
        <f ca="1">IF(OR(БД!FY78="",ISERROR(БД!FY78)),"",БД!FY78)</f>
        <v>0</v>
      </c>
      <c r="FO81" s="147">
        <f ca="1">IF(OR(БД!CE422="",ISERROR(БД!CE422)),"",БД!CE422)</f>
        <v>160.60000000001651</v>
      </c>
      <c r="FP81" s="146">
        <f>IF(OR(БД!CH422="",ISERROR(БД!CH422)),"",БД!CH422)</f>
        <v>140.27500000000001</v>
      </c>
      <c r="FQ81" s="147">
        <f ca="1">IF(OR(БД!CK422="",ISERROR(БД!CK422)),"",БД!CK422)</f>
        <v>0</v>
      </c>
      <c r="FR81" s="146">
        <f>IF(OR(БД!CN422="",ISERROR(БД!CN422)),"",БД!CN422)</f>
        <v>0.96199999999999997</v>
      </c>
      <c r="FS81" s="3"/>
      <c r="FT81" s="143">
        <f ca="1">IF(OR(БД!CF207="",ISERROR(БД!CF207)),"",БД!CF207)</f>
        <v>7930.0000000012005</v>
      </c>
      <c r="FU81" s="142">
        <f>IF(OR(БД!CI207="",ISERROR(БД!CI207)),"",БД!CI207)</f>
        <v>2843.395</v>
      </c>
      <c r="FV81" s="143">
        <f ca="1">IF(OR(БД!CL207="",ISERROR(БД!CL207)),"",БД!CL207)</f>
        <v>0</v>
      </c>
      <c r="FW81" s="142">
        <f>IF(OR(БД!CO207="",ISERROR(БД!CO207)),"",БД!CO207)</f>
        <v>2.2690000000000001</v>
      </c>
      <c r="FX81" s="163">
        <f ca="1">IF(OR(БД!CR207="",ISERROR(БД!CR207)),"",БД!CR207)</f>
        <v>-7930.0000000012005</v>
      </c>
      <c r="FY81" s="3"/>
    </row>
    <row r="82" spans="1:320" ht="15" customHeight="1" x14ac:dyDescent="0.25">
      <c r="A82" s="164">
        <v>23</v>
      </c>
      <c r="B82" s="113">
        <f ca="1">IF(OR(БД!EL79="",ISERROR(БД!EL79)),"",БД!EL79)</f>
        <v>0</v>
      </c>
      <c r="C82" s="113">
        <f ca="1">IF(OR(БД!ES79="",ISERROR(БД!ES79)),"",БД!ES79)</f>
        <v>7760.5</v>
      </c>
      <c r="D82" s="148">
        <f ca="1">IF(OR(БД!EZ79="",ISERROR(БД!EZ79)),"",БД!EZ79)</f>
        <v>-7760.5</v>
      </c>
      <c r="E82" s="113">
        <f ca="1">IF(OR(БД!FE79="",ISERROR(БД!FE79)),"",БД!FE79)</f>
        <v>0</v>
      </c>
      <c r="F82" s="113">
        <f ca="1">IF(OR(БД!FL79="",ISERROR(БД!FL79)),"",БД!FL79)</f>
        <v>7834</v>
      </c>
      <c r="H82" s="113">
        <f ca="1">IF(OR(БД!NT36="",ISERROR(БД!NT36)),"",БД!NT36)</f>
        <v>7489.5</v>
      </c>
      <c r="I82" s="149">
        <f>IF(OR(БД!NY36="",ISERROR(БД!NY36)),"",БД!NY36)</f>
        <v>7489.5000000014988</v>
      </c>
      <c r="J82" s="113">
        <f ca="1">IF(OR(БД!OA36="",ISERROR(БД!OA36)),"",БД!OA36)</f>
        <v>0</v>
      </c>
      <c r="K82" s="149">
        <f>IF(OR(БД!OF36="",ISERROR(БД!OF36)),"",БД!OF36)</f>
        <v>0</v>
      </c>
      <c r="L82" s="148">
        <f ca="1">IF(OR(БД!OH36="",ISERROR(БД!OH36)),"",БД!OH36)</f>
        <v>7489.5</v>
      </c>
      <c r="M82" s="113">
        <f ca="1">IF(OR(БД!OM36="",ISERROR(БД!OM36)),"",БД!OM36)</f>
        <v>7420.75</v>
      </c>
      <c r="N82" s="149">
        <f>IF(OR(БД!OQ36="",ISERROR(БД!OQ36)),"",БД!OQ36)</f>
        <v>7420.750000001135</v>
      </c>
      <c r="O82" s="113">
        <f ca="1">IF(OR(БД!OT36="",ISERROR(БД!OT36)),"",БД!OT36)</f>
        <v>0</v>
      </c>
      <c r="P82" s="149">
        <f>IF(OR(БД!OX36="",ISERROR(БД!OX36)),"",БД!OX36)</f>
        <v>0</v>
      </c>
      <c r="Q82" s="148">
        <f ca="1">IF(OR(БД!PA36="",ISERROR(БД!PA36)),"",БД!PA36)</f>
        <v>7420.75</v>
      </c>
      <c r="R82" s="147">
        <f ca="1">IF(OR(БД!PW36="",ISERROR(БД!PW36)),"",БД!PW36)</f>
        <v>0</v>
      </c>
      <c r="S82" s="147">
        <f ca="1">IF(OR(БД!QC36="",ISERROR(БД!QC36)),"",БД!QC36)</f>
        <v>2249.9999999990905</v>
      </c>
      <c r="T82" s="147">
        <f ca="1">IF(OR(БД!PF36="",ISERROR(БД!PF36)),"",БД!PF36)</f>
        <v>0</v>
      </c>
      <c r="U82" s="147">
        <f ca="1">IF(OR(БД!PL36="",ISERROR(БД!PL36)),"",БД!PL36)</f>
        <v>3130.0000000010186</v>
      </c>
      <c r="V82" s="148">
        <f ca="1">IF(OR(БД!PR36="",ISERROR(БД!PR36)),"",БД!PR36)</f>
        <v>-3130.0000000010186</v>
      </c>
      <c r="W82" s="147">
        <f ca="1">IF(OR(БД!NH36="",ISERROR(БД!NH36)),"",БД!NH36)</f>
        <v>0</v>
      </c>
      <c r="X82" s="147">
        <f ca="1">IF(OR(БД!NN36="",ISERROR(БД!NN36)),"",БД!NN36)</f>
        <v>7400.0000000023647</v>
      </c>
      <c r="Y82" s="147">
        <f ca="1">IF(OR(БД!MQ36="",ISERROR(БД!MQ36)),"",БД!MQ36)</f>
        <v>0</v>
      </c>
      <c r="Z82" s="147">
        <f ca="1">IF(OR(БД!MW36="",ISERROR(БД!MW36)),"",БД!MW36)</f>
        <v>1223.1999999990876</v>
      </c>
      <c r="AA82" s="146">
        <f>IF(OR(БД!MZ36="",ISERROR(БД!MZ36)),"",БД!MZ36)</f>
        <v>2508.8739999999998</v>
      </c>
      <c r="AB82" s="148">
        <f ca="1">IF(OR(БД!NC36="",ISERROR(БД!NC36)),"",БД!NC36)</f>
        <v>-1223.1999999990876</v>
      </c>
      <c r="AC82" s="147">
        <f ca="1">IF(OR(БД!LZ36="",ISERROR(БД!LZ36)),"",БД!LZ36)</f>
        <v>0</v>
      </c>
      <c r="AD82" s="147">
        <f ca="1">IF(OR(БД!MF36="",ISERROR(БД!MF36)),"",БД!MF36)</f>
        <v>76.999999999992497</v>
      </c>
      <c r="AE82" s="148">
        <f ca="1">IF(OR(БД!ML36="",ISERROR(БД!ML36)),"",БД!ML36)</f>
        <v>-76.999999999992497</v>
      </c>
      <c r="AF82" s="113">
        <f ca="1">IF(OR(БД!LL36="",ISERROR(БД!LL36)),"",БД!LL36)</f>
        <v>0</v>
      </c>
      <c r="AG82" s="149" t="str">
        <f>IF(OR(БД!LP36="",ISERROR(БД!LP36)),"",БД!LP36)</f>
        <v/>
      </c>
      <c r="AH82" s="113">
        <f ca="1">IF(OR(БД!LS36="",ISERROR(БД!LS36)),"",БД!LS36)</f>
        <v>0</v>
      </c>
      <c r="AI82" s="149" t="str">
        <f>IF(OR(БД!LW36="",ISERROR(БД!LW36)),"",БД!LW36)</f>
        <v/>
      </c>
      <c r="AJ82" s="147">
        <f ca="1">IF(OR(БД!KN36="",ISERROR(БД!KN36)),"",БД!KN36)</f>
        <v>0</v>
      </c>
      <c r="AK82" s="146">
        <f>IF(OR(БД!KQ36="",ISERROR(БД!KQ36)),"",БД!KQ36)</f>
        <v>0</v>
      </c>
      <c r="AL82" s="147">
        <f ca="1">IF(OR(БД!KT36="",ISERROR(БД!KT36)),"",БД!KT36)</f>
        <v>294.36000000001741</v>
      </c>
      <c r="AM82" s="146">
        <f>IF(OR(БД!KW36="",ISERROR(БД!KW36)),"",БД!KW36)</f>
        <v>398.14400000000001</v>
      </c>
      <c r="AN82" s="147">
        <f ca="1">IF(OR(БД!KZ36="",ISERROR(БД!KZ36)),"",БД!KZ36)</f>
        <v>0</v>
      </c>
      <c r="AO82" s="146">
        <f>IF(OR(БД!LC36="",ISERROR(БД!LC36)),"",БД!LC36)</f>
        <v>0</v>
      </c>
      <c r="AP82" s="147">
        <f ca="1">IF(OR(БД!LF36="",ISERROR(БД!LF36)),"",БД!LF36)</f>
        <v>180.83999999992557</v>
      </c>
      <c r="AQ82" s="146">
        <f>IF(OR(БД!LI36="",ISERROR(БД!LI36)),"",БД!LI36)</f>
        <v>731.34299999999996</v>
      </c>
      <c r="AR82" s="147">
        <f ca="1">IF(OR(БД!JW36="",ISERROR(БД!JW36)),"",БД!JW36)</f>
        <v>0</v>
      </c>
      <c r="AS82" s="147">
        <f ca="1">IF(OR(БД!KC36="",ISERROR(БД!KC36)),"",БД!KC36)</f>
        <v>371.79999999996198</v>
      </c>
      <c r="AT82" s="148">
        <f ca="1">IF(OR(БД!KI36="",ISERROR(БД!KI36)),"",БД!KI36)</f>
        <v>-371.79999999996198</v>
      </c>
      <c r="AU82" s="145" t="str">
        <f ca="1">IF(OR(БД!AM208="",ISERROR(БД!AM208)),"",БД!AM208)</f>
        <v/>
      </c>
      <c r="AW82" s="147">
        <f ca="1">IF(OR(БД!JK36="",ISERROR(БД!JK36)),"",БД!JK36)</f>
        <v>0</v>
      </c>
      <c r="AX82" s="147">
        <f ca="1">IF(OR(БД!JQ36="",ISERROR(БД!JQ36)),"",БД!JQ36)</f>
        <v>0</v>
      </c>
      <c r="AY82" s="147">
        <f ca="1">IF(OR(БД!IY36="",ISERROR(БД!IY36)),"",БД!IY36)</f>
        <v>0</v>
      </c>
      <c r="AZ82" s="147">
        <f ca="1">IF(OR(БД!JE36="",ISERROR(БД!JE36)),"",БД!JE36)</f>
        <v>4.3999999999995154</v>
      </c>
      <c r="BA82" s="147">
        <f ca="1">IF(OR(БД!IM36="",ISERROR(БД!IM36)),"",БД!IM36)</f>
        <v>1989.9999999995543</v>
      </c>
      <c r="BB82" s="147">
        <f ca="1">IF(OR(БД!IS36="",ISERROR(БД!IS36)),"",БД!IS36)</f>
        <v>10.000000000047748</v>
      </c>
      <c r="BC82" s="147">
        <f ca="1">IF(OR(БД!IA36="",ISERROR(БД!IA36)),"",БД!IA36)</f>
        <v>0</v>
      </c>
      <c r="BD82" s="146">
        <f>IF(OR(БД!ID36="",ISERROR(БД!ID36)),"",БД!ID36)</f>
        <v>3.2000000000000001E-2</v>
      </c>
      <c r="BE82" s="147">
        <f ca="1">IF(OR(БД!IG36="",ISERROR(БД!IG36)),"",БД!IG36)</f>
        <v>184.800000000007</v>
      </c>
      <c r="BF82" s="146">
        <f>IF(OR(БД!IJ36="",ISERROR(БД!IJ36)),"",БД!IJ36)</f>
        <v>383.82100000000003</v>
      </c>
      <c r="BG82" s="113">
        <f ca="1">IF(OR(БД!GT36="",ISERROR(БД!GT36)),"",БД!GT36)</f>
        <v>0</v>
      </c>
      <c r="BH82" s="113">
        <f ca="1">IF(OR(БД!HA36="",ISERROR(БД!HA36)),"",БД!HA36)</f>
        <v>2750.8249999999998</v>
      </c>
      <c r="BI82" s="148">
        <f ca="1">IF(OR(БД!HH36="",ISERROR(БД!HH36)),"",БД!HH36)</f>
        <v>-2750.8249999999998</v>
      </c>
      <c r="BJ82" s="113">
        <f ca="1">IF(OR(БД!GA36="",ISERROR(БД!GA36)),"",БД!GA36)</f>
        <v>0</v>
      </c>
      <c r="BK82" s="113">
        <f ca="1">IF(OR(БД!GH36="",ISERROR(БД!GH36)),"",БД!GH36)</f>
        <v>6304.125</v>
      </c>
      <c r="BL82" s="148">
        <f ca="1">IF(OR(БД!GO36="",ISERROR(БД!GO36)),"",БД!GO36)</f>
        <v>-6304.125</v>
      </c>
      <c r="BM82" s="147">
        <f ca="1">IF(OR(БД!FO36="",ISERROR(БД!FO36)),"",БД!FO36)</f>
        <v>974.59999999996398</v>
      </c>
      <c r="BN82" s="147">
        <f ca="1">IF(OR(БД!FU36="",ISERROR(БД!FU36)),"",БД!FU36)</f>
        <v>0</v>
      </c>
      <c r="BO82" s="147">
        <f ca="1">IF(OR(БД!FC36="",ISERROR(БД!FC36)),"",БД!FC36)</f>
        <v>7280.0000000006548</v>
      </c>
      <c r="BP82" s="147">
        <f ca="1">IF(OR(БД!FI36="",ISERROR(БД!FI36)),"",БД!FI36)</f>
        <v>0</v>
      </c>
      <c r="BQ82" s="113">
        <f ca="1">IF(OR(БД!HM36="",ISERROR(БД!HM36)),"",БД!HM36)</f>
        <v>35.585000000000001</v>
      </c>
      <c r="BR82" s="113">
        <f ca="1">IF(OR(БД!HT36="",ISERROR(БД!HT36)),"",БД!HT36)</f>
        <v>979.44</v>
      </c>
      <c r="BS82" s="113">
        <f ca="1">IF(OR(БД!CN251="",ISERROR(БД!CN251)),"",БД!CN251)</f>
        <v>0</v>
      </c>
      <c r="BT82" s="113">
        <f ca="1">IF(OR(БД!CU251="",ISERROR(БД!CU251)),"",БД!CU251)</f>
        <v>338.49738000000002</v>
      </c>
      <c r="BU82" s="113">
        <f ca="1">IF(OR(БД!BU251="",ISERROR(БД!BU251)),"",БД!BU251)</f>
        <v>9.9000000000000008E-3</v>
      </c>
      <c r="BV82" s="113">
        <f ca="1">IF(OR(БД!CB251="",ISERROR(БД!CB251)),"",БД!CB251)</f>
        <v>88.977905000000007</v>
      </c>
      <c r="BW82" s="148">
        <f ca="1">IF(OR(БД!CI251="",ISERROR(БД!CI251)),"",БД!CI251)</f>
        <v>88.968005000000005</v>
      </c>
      <c r="BX82" s="113">
        <f ca="1">IF(OR(БД!BG251="",ISERROR(БД!BG251)),"",БД!BG251)</f>
        <v>0</v>
      </c>
      <c r="BY82" s="113">
        <f ca="1">IF(OR(БД!BN251="",ISERROR(БД!BN251)),"",БД!BN251)</f>
        <v>42.527096</v>
      </c>
      <c r="BZ82" s="147">
        <f ca="1">IF(OR(БД!T251="",ISERROR(БД!T251)),"",БД!T251)</f>
        <v>230.99999999997749</v>
      </c>
      <c r="CA82" s="146">
        <f>IF(OR(БД!W251="",ISERROR(БД!W251)),"",БД!W251)</f>
        <v>226.535</v>
      </c>
      <c r="CB82" s="147">
        <f ca="1">IF(OR(БД!Z251="",ISERROR(БД!Z251)),"",БД!Z251)</f>
        <v>0</v>
      </c>
      <c r="CC82" s="146">
        <f>IF(OR(БД!AC251="",ISERROR(БД!AC251)),"",БД!AC251)</f>
        <v>1.796</v>
      </c>
      <c r="CD82" s="147">
        <f ca="1">IF(OR(БД!JV294="",ISERROR(БД!JV294)),"",БД!JV294)</f>
        <v>453.20000000003802</v>
      </c>
      <c r="CE82" s="146">
        <f>IF(OR(БД!JY294="",ISERROR(БД!JY294)),"",БД!JY294)</f>
        <v>131.28800000000001</v>
      </c>
      <c r="CF82" s="147">
        <f ca="1">IF(OR(БД!KB294="",ISERROR(БД!KB294)),"",БД!KB294)</f>
        <v>2.200000000000002</v>
      </c>
      <c r="CG82" s="146">
        <f>IF(OR(БД!KE294="",ISERROR(БД!KE294)),"",БД!KE294)</f>
        <v>0.89300000000000002</v>
      </c>
      <c r="CH82" s="147">
        <f ca="1">IF(OR(БД!JP294="",ISERROR(БД!JP294)),"",БД!JP294)</f>
        <v>122.36399999998775</v>
      </c>
      <c r="CI82" s="146">
        <f>IF(OR(БД!JS294="",ISERROR(БД!JS294)),"",БД!JS294)</f>
        <v>1514.8579999999999</v>
      </c>
      <c r="CJ82" s="147">
        <f ca="1">IF(OR(БД!JJ294="",ISERROR(БД!JJ294)),"",БД!JJ294)</f>
        <v>21.779999999995198</v>
      </c>
      <c r="CK82" s="146">
        <f>IF(OR(БД!JM294="",ISERROR(БД!JM294)),"",БД!JM294)</f>
        <v>1344.7329999999999</v>
      </c>
      <c r="CL82" s="147">
        <f ca="1">IF(OR(БД!D380="",ISERROR(БД!D380)),"",БД!D380)</f>
        <v>0</v>
      </c>
      <c r="CM82" s="146">
        <f>IF(OR(БД!G380="",ISERROR(БД!G380)),"",БД!G380)</f>
        <v>0</v>
      </c>
      <c r="CN82" s="147">
        <f ca="1">IF(OR(БД!J380="",ISERROR(БД!J380)),"",БД!J380)</f>
        <v>0</v>
      </c>
      <c r="CO82" s="146">
        <f>IF(OR(БД!M380="",ISERROR(БД!M380)),"",БД!M380)</f>
        <v>0</v>
      </c>
      <c r="CP82" s="147">
        <f ca="1">IF(OR(БД!D423="",ISERROR(БД!D423)),"",БД!D423)</f>
        <v>0</v>
      </c>
      <c r="CQ82" s="146">
        <f>IF(OR(БД!G423="",ISERROR(БД!G423)),"",БД!G423)</f>
        <v>0</v>
      </c>
      <c r="CR82" s="147">
        <f ca="1">IF(OR(БД!J423="",ISERROR(БД!J423)),"",БД!J423)</f>
        <v>0</v>
      </c>
      <c r="CS82" s="146">
        <f>IF(OR(БД!M423="",ISERROR(БД!M423)),"",БД!M423)</f>
        <v>0</v>
      </c>
      <c r="CT82" s="113">
        <f ca="1">IF(OR(БД!IZ294="",ISERROR(БД!IZ294)),"",БД!IZ294)</f>
        <v>87.67</v>
      </c>
      <c r="CU82" s="113">
        <f ca="1">IF(OR(БД!JE294="",ISERROR(БД!JE294)),"",БД!JE294)</f>
        <v>0.99</v>
      </c>
      <c r="CV82" s="113">
        <f ca="1">IF(OR(БД!IP294="",ISERROR(БД!IP294)),"",БД!IP294)</f>
        <v>0</v>
      </c>
      <c r="CW82" s="113">
        <f ca="1">IF(OR(БД!IU294="",ISERROR(БД!IU294)),"",БД!IU294)</f>
        <v>0</v>
      </c>
      <c r="CX82" s="3"/>
      <c r="CY82" s="147">
        <f ca="1">IF(OR(БД!EQ36="",ISERROR(БД!EQ36)),"",БД!EQ36)</f>
        <v>5299.9999999997272</v>
      </c>
      <c r="CZ82" s="147">
        <f ca="1">IF(OR(БД!EW36="",ISERROR(БД!EW36)),"",БД!EW36)</f>
        <v>0</v>
      </c>
      <c r="DA82" s="147">
        <f ca="1">IF(OR(БД!EE36="",ISERROR(БД!EE36)),"",БД!EE36)</f>
        <v>9.9999999999766942</v>
      </c>
      <c r="DB82" s="147">
        <f ca="1">IF(OR(БД!EK36="",ISERROR(БД!EK36)),"",БД!EK36)</f>
        <v>2000.0000000004547</v>
      </c>
      <c r="DC82" s="147">
        <f ca="1">IF(OR(БД!DN36="",ISERROR(БД!DN36)),"",БД!DN36)</f>
        <v>3050.0000000006366</v>
      </c>
      <c r="DD82" s="147">
        <f ca="1">IF(OR(БД!DT36="",ISERROR(БД!DT36)),"",БД!DT36)</f>
        <v>0</v>
      </c>
      <c r="DE82" s="148">
        <f ca="1">IF(OR(БД!DZ36="",ISERROR(БД!DZ36)),"",БД!DZ36)</f>
        <v>3050.0000000006366</v>
      </c>
      <c r="DF82" s="147">
        <f ca="1">IF(OR(БД!CW36="",ISERROR(БД!CW36)),"",БД!CW36)</f>
        <v>2444.2000000002281</v>
      </c>
      <c r="DG82" s="147">
        <f ca="1">IF(OR(БД!DC36="",ISERROR(БД!DC36)),"",БД!DC36)</f>
        <v>0</v>
      </c>
      <c r="DH82" s="148">
        <f ca="1">IF(OR(БД!DI36="",ISERROR(БД!DI36)),"",БД!DI36)</f>
        <v>2444.2000000002281</v>
      </c>
      <c r="DI82" s="147">
        <f ca="1">IF(OR(БД!CK36="",ISERROR(БД!CK36)),"",БД!CK36)</f>
        <v>0</v>
      </c>
      <c r="DJ82" s="147">
        <f ca="1">IF(OR(БД!CQ36="",ISERROR(БД!CQ36)),"",БД!CQ36)</f>
        <v>0</v>
      </c>
      <c r="DK82" s="147">
        <f ca="1">IF(OR(БД!BT36="",ISERROR(БД!BT36)),"",БД!BT36)</f>
        <v>0</v>
      </c>
      <c r="DL82" s="147">
        <f ca="1">IF(OR(БД!BZ36="",ISERROR(БД!BZ36)),"",БД!BZ36)</f>
        <v>835.99999999973988</v>
      </c>
      <c r="DM82" s="148">
        <f ca="1">IF(OR(БД!CF36="",ISERROR(БД!CF36)),"",БД!CF36)</f>
        <v>-835.99999999973988</v>
      </c>
      <c r="DN82" s="147">
        <f ca="1">IF(OR(БД!BA36="",ISERROR(БД!BA36)),"",БД!BA36)</f>
        <v>0</v>
      </c>
      <c r="DO82" s="147">
        <f ca="1">IF(OR(БД!BH36="",ISERROR(БД!BH36)),"",БД!BH36)</f>
        <v>1951.3999999998759</v>
      </c>
      <c r="DP82" s="146">
        <f>IF(OR(БД!BL36="",ISERROR(БД!BL36)),"",БД!BL36)</f>
        <v>1904.741</v>
      </c>
      <c r="DQ82" s="148">
        <f ca="1">IF(OR(БД!BO36="",ISERROR(БД!BO36)),"",БД!BO36)</f>
        <v>-1951.3999999998759</v>
      </c>
      <c r="DR82" s="147">
        <f ca="1">IF(OR(БД!AH36="",ISERROR(БД!AH36)),"",БД!AH36)</f>
        <v>0</v>
      </c>
      <c r="DS82" s="147">
        <f ca="1">IF(OR(БД!AO36="",ISERROR(БД!AO36)),"",БД!AO36)</f>
        <v>1951.4000000003762</v>
      </c>
      <c r="DT82" s="148">
        <f ca="1">IF(OR(БД!AV36="",ISERROR(БД!AV36)),"",БД!AV36)</f>
        <v>-1951.4000000003762</v>
      </c>
      <c r="DU82" s="113">
        <f ca="1">IF(OR(БД!O36="",ISERROR(БД!O36)),"",БД!O36)</f>
        <v>0</v>
      </c>
      <c r="DV82" s="113">
        <f ca="1">IF(OR(БД!V36="",ISERROR(БД!V36)),"",БД!V36)</f>
        <v>2700.28</v>
      </c>
      <c r="DW82" s="148">
        <f ca="1">IF(OR(БД!AC36="",ISERROR(БД!AC36)),"",БД!AC36)</f>
        <v>-2700.28</v>
      </c>
      <c r="DX82" s="147">
        <f ca="1">IF(OR(БД!LU79="",ISERROR(БД!LU79)),"",БД!LU79)</f>
        <v>0</v>
      </c>
      <c r="DY82" s="146">
        <f>IF(OR(БД!LX79="",ISERROR(БД!LX79)),"",БД!LX79)</f>
        <v>4.0000000000000001E-3</v>
      </c>
      <c r="DZ82" s="147">
        <f ca="1">IF(OR(БД!MA79="",ISERROR(БД!MA79)),"",БД!MA79)</f>
        <v>323.39999999985594</v>
      </c>
      <c r="EA82" s="146">
        <f>IF(OR(БД!MD79="",ISERROR(БД!MD79)),"",БД!MD79)</f>
        <v>529.63199999999995</v>
      </c>
      <c r="EB82" s="147">
        <f ca="1">IF(OR(БД!IB294="",ISERROR(БД!IB294)),"",БД!IB294)</f>
        <v>0</v>
      </c>
      <c r="EC82" s="147">
        <f ca="1">IF(OR(БД!II294="",ISERROR(БД!II294)),"",БД!II294)</f>
        <v>129.80000000001013</v>
      </c>
      <c r="ED82" s="147">
        <f ca="1">IF(OR(БД!HN294="",ISERROR(БД!HN294)),"",БД!HN294)</f>
        <v>0</v>
      </c>
      <c r="EE82" s="147">
        <f ca="1">IF(OR(БД!HU294="",ISERROR(БД!HU294)),"",БД!HU294)</f>
        <v>127.60000000001526</v>
      </c>
      <c r="EF82" s="145" t="str">
        <f ca="1">IF(OR(БД!LQ79="",ISERROR(БД!LQ79)),"",БД!LQ79)</f>
        <v/>
      </c>
      <c r="EG82" s="3"/>
      <c r="EH82" s="113">
        <f ca="1">IF(OR(БД!X79="",ISERROR(БД!X79)),"",БД!X79)</f>
        <v>0</v>
      </c>
      <c r="EI82" s="113">
        <f ca="1">IF(OR(БД!AE79="",ISERROR(БД!AE79)),"",БД!AE79)</f>
        <v>9848</v>
      </c>
      <c r="EJ82" s="113">
        <f ca="1">IF(OR(БД!AL79="",ISERROR(БД!AL79)),"",БД!AL79)</f>
        <v>11173</v>
      </c>
      <c r="EK82" s="113">
        <f ca="1">IF(OR(БД!AS79="",ISERROR(БД!AS79)),"",БД!AS79)</f>
        <v>0</v>
      </c>
      <c r="EL82" s="113">
        <f ca="1">IF(OR(БД!LE79="",ISERROR(БД!LE79)),"",БД!LE79)</f>
        <v>0</v>
      </c>
      <c r="EM82" s="113">
        <f ca="1">IF(OR(БД!LK79="",ISERROR(БД!LK79)),"",БД!LK79)</f>
        <v>1147.2449999999999</v>
      </c>
      <c r="EN82" s="113">
        <f ca="1">IF(OR(БД!KS79="",ISERROR(БД!KS79)),"",БД!KS79)</f>
        <v>0</v>
      </c>
      <c r="EO82" s="113">
        <f ca="1">IF(OR(БД!KY79="",ISERROR(БД!KY79)),"",БД!KY79)</f>
        <v>940.5</v>
      </c>
      <c r="EP82" s="113">
        <f ca="1">IF(OR(БД!KI79="",ISERROR(БД!KI79)),"",БД!KI79)</f>
        <v>396.60500000000002</v>
      </c>
      <c r="EQ82" s="113">
        <f ca="1">IF(OR(БД!KN79="",ISERROR(БД!KN79)),"",БД!KN79)</f>
        <v>18.864999999999998</v>
      </c>
      <c r="ER82" s="113">
        <f ca="1">IF(OR(БД!JY79="",ISERROR(БД!JY79)),"",БД!JY79)</f>
        <v>395.28500000000003</v>
      </c>
      <c r="ES82" s="113">
        <f ca="1">IF(OR(БД!KD79="",ISERROR(БД!KD79)),"",БД!KD79)</f>
        <v>15.234999999999999</v>
      </c>
      <c r="ET82" s="3"/>
      <c r="EU82" s="147">
        <f ca="1">IF(OR(БД!JM79="",ISERROR(БД!JM79)),"",БД!JM79)</f>
        <v>9700.0000000002728</v>
      </c>
      <c r="EV82" s="147">
        <f ca="1">IF(OR(БД!JS79="",ISERROR(БД!JS79)),"",БД!JS79)</f>
        <v>0</v>
      </c>
      <c r="EW82" s="147">
        <f ca="1">IF(OR(БД!JA79="",ISERROR(БД!JA79)),"",БД!JA79)</f>
        <v>0</v>
      </c>
      <c r="EX82" s="147">
        <f ca="1">IF(OR(БД!JG79="",ISERROR(БД!JG79)),"",БД!JG79)</f>
        <v>5309.9999999994907</v>
      </c>
      <c r="EY82" s="147">
        <f ca="1">IF(OR(БД!IO79="",ISERROR(БД!IO79)),"",БД!IO79)</f>
        <v>2210.0000000000364</v>
      </c>
      <c r="EZ82" s="147">
        <f ca="1">IF(OR(БД!IU79="",ISERROR(БД!IU79)),"",БД!IU79)</f>
        <v>0</v>
      </c>
      <c r="FA82" s="147">
        <f ca="1">IF(OR(БД!IC79="",ISERROR(БД!IC79)),"",БД!IC79)</f>
        <v>0</v>
      </c>
      <c r="FB82" s="147">
        <f ca="1">IF(OR(БД!II79="",ISERROR(БД!II79)),"",БД!II79)</f>
        <v>3596.9999999984793</v>
      </c>
      <c r="FC82" s="147">
        <f ca="1">IF(OR(БД!HQ79="",ISERROR(БД!HQ79)),"",БД!HQ79)</f>
        <v>0</v>
      </c>
      <c r="FD82" s="147">
        <f ca="1">IF(OR(БД!HW79="",ISERROR(БД!HW79)),"",БД!HW79)</f>
        <v>3966.5999999997439</v>
      </c>
      <c r="FE82" s="147">
        <f ca="1">IF(OR(БД!HE79="",ISERROR(БД!HE79)),"",БД!HE79)</f>
        <v>0</v>
      </c>
      <c r="FF82" s="147">
        <f ca="1">IF(OR(БД!HK79="",ISERROR(БД!HK79)),"",БД!HK79)</f>
        <v>2864.4000000002961</v>
      </c>
      <c r="FG82" s="144">
        <f ca="1">IF(OR(БД!GQ79="",ISERROR(БД!GQ79)),"",БД!GQ79)</f>
        <v>0</v>
      </c>
      <c r="FH82" s="149">
        <f>IF(OR(БД!GV79="",ISERROR(БД!GV79)),"",БД!GV79)</f>
        <v>0</v>
      </c>
      <c r="FI82" s="144">
        <f ca="1">IF(OR(БД!GX79="",ISERROR(БД!GX79)),"",БД!GX79)</f>
        <v>2840</v>
      </c>
      <c r="FJ82" s="149">
        <f>IF(OR(БД!HC79="",ISERROR(БД!HC79)),"",БД!HC79)</f>
        <v>2864.4000000002961</v>
      </c>
      <c r="FK82" s="147">
        <f ca="1">IF(OR(БД!GE79="",ISERROR(БД!GE79)),"",БД!GE79)</f>
        <v>2312.2000000003482</v>
      </c>
      <c r="FL82" s="147">
        <f ca="1">IF(OR(БД!GK79="",ISERROR(БД!GK79)),"",БД!GK79)</f>
        <v>0</v>
      </c>
      <c r="FM82" s="147">
        <f ca="1">IF(OR(БД!FS79="",ISERROR(БД!FS79)),"",БД!FS79)</f>
        <v>4125</v>
      </c>
      <c r="FN82" s="147">
        <f ca="1">IF(OR(БД!FY79="",ISERROR(БД!FY79)),"",БД!FY79)</f>
        <v>0</v>
      </c>
      <c r="FO82" s="147">
        <f ca="1">IF(OR(БД!CE423="",ISERROR(БД!CE423)),"",БД!CE423)</f>
        <v>272.7999999999895</v>
      </c>
      <c r="FP82" s="146">
        <f>IF(OR(БД!CH423="",ISERROR(БД!CH423)),"",БД!CH423)</f>
        <v>140.399</v>
      </c>
      <c r="FQ82" s="147">
        <f ca="1">IF(OR(БД!CK423="",ISERROR(БД!CK423)),"",БД!CK423)</f>
        <v>2.200000000000002</v>
      </c>
      <c r="FR82" s="146">
        <f>IF(OR(БД!CN423="",ISERROR(БД!CN423)),"",БД!CN423)</f>
        <v>0.96299999999999997</v>
      </c>
      <c r="FS82" s="3"/>
      <c r="FT82" s="143">
        <f ca="1">IF(OR(БД!CF208="",ISERROR(БД!CF208)),"",БД!CF208)</f>
        <v>6269.9999999995271</v>
      </c>
      <c r="FU82" s="142">
        <f>IF(OR(БД!CI208="",ISERROR(БД!CI208)),"",БД!CI208)</f>
        <v>2844.0219999999999</v>
      </c>
      <c r="FV82" s="143">
        <f ca="1">IF(OR(БД!CL208="",ISERROR(БД!CL208)),"",БД!CL208)</f>
        <v>0</v>
      </c>
      <c r="FW82" s="142">
        <f>IF(OR(БД!CO208="",ISERROR(БД!CO208)),"",БД!CO208)</f>
        <v>2.2690000000000001</v>
      </c>
      <c r="FX82" s="163">
        <f ca="1">IF(OR(БД!CR208="",ISERROR(БД!CR208)),"",БД!CR208)</f>
        <v>-6269.9999999995271</v>
      </c>
      <c r="FY82" s="3"/>
    </row>
    <row r="83" spans="1:320" ht="15" customHeight="1" x14ac:dyDescent="0.25">
      <c r="A83" s="164">
        <v>24</v>
      </c>
      <c r="B83" s="113">
        <f ca="1">IF(OR(БД!EL80="",ISERROR(БД!EL80)),"",БД!EL80)</f>
        <v>0</v>
      </c>
      <c r="C83" s="113">
        <f ca="1">IF(OR(БД!ES80="",ISERROR(БД!ES80)),"",БД!ES80)</f>
        <v>7987.25</v>
      </c>
      <c r="D83" s="148">
        <f ca="1">IF(OR(БД!EZ80="",ISERROR(БД!EZ80)),"",БД!EZ80)</f>
        <v>-7987.25</v>
      </c>
      <c r="E83" s="113">
        <f ca="1">IF(OR(БД!FE80="",ISERROR(БД!FE80)),"",БД!FE80)</f>
        <v>0</v>
      </c>
      <c r="F83" s="113">
        <f ca="1">IF(OR(БД!FL80="",ISERROR(БД!FL80)),"",БД!FL80)</f>
        <v>8072.75</v>
      </c>
      <c r="H83" s="113">
        <f ca="1">IF(OR(БД!NT37="",ISERROR(БД!NT37)),"",БД!NT37)</f>
        <v>7706</v>
      </c>
      <c r="I83" s="149">
        <f>IF(OR(БД!NY37="",ISERROR(БД!NY37)),"",БД!NY37)</f>
        <v>7705.999999998312</v>
      </c>
      <c r="J83" s="113">
        <f ca="1">IF(OR(БД!OA37="",ISERROR(БД!OA37)),"",БД!OA37)</f>
        <v>0</v>
      </c>
      <c r="K83" s="149">
        <f>IF(OR(БД!OF37="",ISERROR(БД!OF37)),"",БД!OF37)</f>
        <v>0</v>
      </c>
      <c r="L83" s="148">
        <f ca="1">IF(OR(БД!OH37="",ISERROR(БД!OH37)),"",БД!OH37)</f>
        <v>7706</v>
      </c>
      <c r="M83" s="113">
        <f ca="1">IF(OR(БД!OM37="",ISERROR(БД!OM37)),"",БД!OM37)</f>
        <v>7643.5</v>
      </c>
      <c r="N83" s="149">
        <f>IF(OR(БД!OQ37="",ISERROR(БД!OQ37)),"",БД!OQ37)</f>
        <v>7643.4999999992215</v>
      </c>
      <c r="O83" s="113">
        <f ca="1">IF(OR(БД!OT37="",ISERROR(БД!OT37)),"",БД!OT37)</f>
        <v>0</v>
      </c>
      <c r="P83" s="149">
        <f>IF(OR(БД!OX37="",ISERROR(БД!OX37)),"",БД!OX37)</f>
        <v>0</v>
      </c>
      <c r="Q83" s="148">
        <f ca="1">IF(OR(БД!PA37="",ISERROR(БД!PA37)),"",БД!PA37)</f>
        <v>7643.5</v>
      </c>
      <c r="R83" s="147">
        <f ca="1">IF(OR(БД!PW37="",ISERROR(БД!PW37)),"",БД!PW37)</f>
        <v>0</v>
      </c>
      <c r="S83" s="147">
        <f ca="1">IF(OR(БД!QC37="",ISERROR(БД!QC37)),"",БД!QC37)</f>
        <v>3920.0000000005275</v>
      </c>
      <c r="T83" s="147">
        <f ca="1">IF(OR(БД!PF37="",ISERROR(БД!PF37)),"",БД!PF37)</f>
        <v>0</v>
      </c>
      <c r="U83" s="147">
        <f ca="1">IF(OR(БД!PL37="",ISERROR(БД!PL37)),"",БД!PL37)</f>
        <v>0</v>
      </c>
      <c r="V83" s="148">
        <f ca="1">IF(OR(БД!PR37="",ISERROR(БД!PR37)),"",БД!PR37)</f>
        <v>0</v>
      </c>
      <c r="W83" s="147">
        <f ca="1">IF(OR(БД!NH37="",ISERROR(БД!NH37)),"",БД!NH37)</f>
        <v>0</v>
      </c>
      <c r="X83" s="147">
        <f ca="1">IF(OR(БД!NN37="",ISERROR(БД!NN37)),"",БД!NN37)</f>
        <v>9079.9999999990177</v>
      </c>
      <c r="Y83" s="147">
        <f ca="1">IF(OR(БД!MQ37="",ISERROR(БД!MQ37)),"",БД!MQ37)</f>
        <v>0</v>
      </c>
      <c r="Z83" s="147">
        <f ca="1">IF(OR(БД!MW37="",ISERROR(БД!MW37)),"",БД!MW37)</f>
        <v>1454.2000000001281</v>
      </c>
      <c r="AA83" s="146">
        <f>IF(OR(БД!MZ37="",ISERROR(БД!MZ37)),"",БД!MZ37)</f>
        <v>2509.5349999999999</v>
      </c>
      <c r="AB83" s="148">
        <f ca="1">IF(OR(БД!NC37="",ISERROR(БД!NC37)),"",БД!NC37)</f>
        <v>-1454.2000000001281</v>
      </c>
      <c r="AC83" s="147">
        <f ca="1">IF(OR(БД!LZ37="",ISERROR(БД!LZ37)),"",БД!LZ37)</f>
        <v>0</v>
      </c>
      <c r="AD83" s="147">
        <f ca="1">IF(OR(БД!MF37="",ISERROR(БД!MF37)),"",БД!MF37)</f>
        <v>76.999999999992497</v>
      </c>
      <c r="AE83" s="148">
        <f ca="1">IF(OR(БД!ML37="",ISERROR(БД!ML37)),"",БД!ML37)</f>
        <v>-76.999999999992497</v>
      </c>
      <c r="AF83" s="113">
        <f ca="1">IF(OR(БД!LL37="",ISERROR(БД!LL37)),"",БД!LL37)</f>
        <v>0</v>
      </c>
      <c r="AG83" s="149" t="str">
        <f>IF(OR(БД!LP37="",ISERROR(БД!LP37)),"",БД!LP37)</f>
        <v/>
      </c>
      <c r="AH83" s="113">
        <f ca="1">IF(OR(БД!LS37="",ISERROR(БД!LS37)),"",БД!LS37)</f>
        <v>0</v>
      </c>
      <c r="AI83" s="149" t="str">
        <f>IF(OR(БД!LW37="",ISERROR(БД!LW37)),"",БД!LW37)</f>
        <v/>
      </c>
      <c r="AJ83" s="147">
        <f ca="1">IF(OR(БД!KN37="",ISERROR(БД!KN37)),"",БД!KN37)</f>
        <v>0</v>
      </c>
      <c r="AK83" s="146">
        <f>IF(OR(БД!KQ37="",ISERROR(БД!KQ37)),"",БД!KQ37)</f>
        <v>0</v>
      </c>
      <c r="AL83" s="147">
        <f ca="1">IF(OR(БД!KT37="",ISERROR(БД!KT37)),"",БД!KT37)</f>
        <v>274.55999999996038</v>
      </c>
      <c r="AM83" s="146">
        <f>IF(OR(БД!KW37="",ISERROR(БД!KW37)),"",БД!KW37)</f>
        <v>398.35199999999998</v>
      </c>
      <c r="AN83" s="147">
        <f ca="1">IF(OR(БД!KZ37="",ISERROR(БД!KZ37)),"",БД!KZ37)</f>
        <v>0</v>
      </c>
      <c r="AO83" s="146">
        <f>IF(OR(БД!LC37="",ISERROR(БД!LC37)),"",БД!LC37)</f>
        <v>0</v>
      </c>
      <c r="AP83" s="147">
        <f ca="1">IF(OR(БД!LF37="",ISERROR(БД!LF37)),"",БД!LF37)</f>
        <v>153.11999999998079</v>
      </c>
      <c r="AQ83" s="146">
        <f>IF(OR(БД!LI37="",ISERROR(БД!LI37)),"",БД!LI37)</f>
        <v>731.45899999999995</v>
      </c>
      <c r="AR83" s="147">
        <f ca="1">IF(OR(БД!JW37="",ISERROR(БД!JW37)),"",БД!JW37)</f>
        <v>0</v>
      </c>
      <c r="AS83" s="147">
        <f ca="1">IF(OR(БД!KC37="",ISERROR(БД!KC37)),"",БД!KC37)</f>
        <v>415.80000000004702</v>
      </c>
      <c r="AT83" s="148">
        <f ca="1">IF(OR(БД!KI37="",ISERROR(БД!KI37)),"",БД!KI37)</f>
        <v>-415.80000000004702</v>
      </c>
      <c r="AU83" s="145" t="str">
        <f ca="1">IF(OR(БД!AM209="",ISERROR(БД!AM209)),"",БД!AM209)</f>
        <v/>
      </c>
      <c r="AW83" s="147">
        <f ca="1">IF(OR(БД!JK37="",ISERROR(БД!JK37)),"",БД!JK37)</f>
        <v>0</v>
      </c>
      <c r="AX83" s="147">
        <f ca="1">IF(OR(БД!JQ37="",ISERROR(БД!JQ37)),"",БД!JQ37)</f>
        <v>0</v>
      </c>
      <c r="AY83" s="147">
        <f ca="1">IF(OR(БД!IY37="",ISERROR(БД!IY37)),"",БД!IY37)</f>
        <v>0</v>
      </c>
      <c r="AZ83" s="147">
        <f ca="1">IF(OR(БД!JE37="",ISERROR(БД!JE37)),"",БД!JE37)</f>
        <v>2.2000000000007347</v>
      </c>
      <c r="BA83" s="147">
        <f ca="1">IF(OR(БД!IM37="",ISERROR(БД!IM37)),"",БД!IM37)</f>
        <v>1100.0000000001364</v>
      </c>
      <c r="BB83" s="147">
        <f ca="1">IF(OR(БД!IS37="",ISERROR(БД!IS37)),"",БД!IS37)</f>
        <v>379.99999999996703</v>
      </c>
      <c r="BC83" s="147">
        <f ca="1">IF(OR(БД!IA37="",ISERROR(БД!IA37)),"",БД!IA37)</f>
        <v>0</v>
      </c>
      <c r="BD83" s="146">
        <f>IF(OR(БД!ID37="",ISERROR(БД!ID37)),"",БД!ID37)</f>
        <v>3.2000000000000001E-2</v>
      </c>
      <c r="BE83" s="147">
        <f ca="1">IF(OR(БД!IG37="",ISERROR(БД!IG37)),"",БД!IG37)</f>
        <v>327.800000000002</v>
      </c>
      <c r="BF83" s="146">
        <f>IF(OR(БД!IJ37="",ISERROR(БД!IJ37)),"",БД!IJ37)</f>
        <v>383.97</v>
      </c>
      <c r="BG83" s="113">
        <f ca="1">IF(OR(БД!GT37="",ISERROR(БД!GT37)),"",БД!GT37)</f>
        <v>0</v>
      </c>
      <c r="BH83" s="113">
        <f ca="1">IF(OR(БД!HA37="",ISERROR(БД!HA37)),"",БД!HA37)</f>
        <v>2810.665</v>
      </c>
      <c r="BI83" s="148">
        <f ca="1">IF(OR(БД!HH37="",ISERROR(БД!HH37)),"",БД!HH37)</f>
        <v>-2810.665</v>
      </c>
      <c r="BJ83" s="113">
        <f ca="1">IF(OR(БД!GA37="",ISERROR(БД!GA37)),"",БД!GA37)</f>
        <v>2.125</v>
      </c>
      <c r="BK83" s="113">
        <f ca="1">IF(OR(БД!GH37="",ISERROR(БД!GH37)),"",БД!GH37)</f>
        <v>6438.5</v>
      </c>
      <c r="BL83" s="148">
        <f ca="1">IF(OR(БД!GO37="",ISERROR(БД!GO37)),"",БД!GO37)</f>
        <v>-6436.375</v>
      </c>
      <c r="BM83" s="147">
        <f ca="1">IF(OR(БД!FO37="",ISERROR(БД!FO37)),"",БД!FO37)</f>
        <v>1172.6000000002841</v>
      </c>
      <c r="BN83" s="147">
        <f ca="1">IF(OR(БД!FU37="",ISERROR(БД!FU37)),"",БД!FU37)</f>
        <v>0</v>
      </c>
      <c r="BO83" s="147">
        <f ca="1">IF(OR(БД!FC37="",ISERROR(БД!FC37)),"",БД!FC37)</f>
        <v>8949.9999999998181</v>
      </c>
      <c r="BP83" s="147">
        <f ca="1">IF(OR(БД!FI37="",ISERROR(БД!FI37)),"",БД!FI37)</f>
        <v>0</v>
      </c>
      <c r="BQ83" s="138">
        <f ca="1">IF(OR(БД!HM37="",ISERROR(БД!HM37)),"",БД!HM37)</f>
        <v>38.225000000000001</v>
      </c>
      <c r="BR83" s="113">
        <f ca="1">IF(OR(БД!HT37="",ISERROR(БД!HT37)),"",БД!HT37)</f>
        <v>855.8</v>
      </c>
      <c r="BS83" s="113">
        <f ca="1">IF(OR(БД!CN252="",ISERROR(БД!CN252)),"",БД!CN252)</f>
        <v>0</v>
      </c>
      <c r="BT83" s="113">
        <f ca="1">IF(OR(БД!CU252="",ISERROR(БД!CU252)),"",БД!CU252)</f>
        <v>338.26650000000001</v>
      </c>
      <c r="BU83" s="113">
        <f ca="1">IF(OR(БД!BU252="",ISERROR(БД!BU252)),"",БД!BU252)</f>
        <v>3.3E-3</v>
      </c>
      <c r="BV83" s="113">
        <f ca="1">IF(OR(БД!CB252="",ISERROR(БД!CB252)),"",БД!CB252)</f>
        <v>103.8147</v>
      </c>
      <c r="BW83" s="148">
        <f ca="1">IF(OR(БД!CI252="",ISERROR(БД!CI252)),"",БД!CI252)</f>
        <v>103.81140000000001</v>
      </c>
      <c r="BX83" s="113">
        <f ca="1">IF(OR(БД!BG252="",ISERROR(БД!BG252)),"",БД!BG252)</f>
        <v>0</v>
      </c>
      <c r="BY83" s="113">
        <f ca="1">IF(OR(БД!BN252="",ISERROR(БД!BN252)),"",БД!BN252)</f>
        <v>43.074897999999997</v>
      </c>
      <c r="BZ83" s="147">
        <f ca="1">IF(OR(БД!T252="",ISERROR(БД!T252)),"",БД!T252)</f>
        <v>87.999999999982492</v>
      </c>
      <c r="CA83" s="146">
        <f>IF(OR(БД!W252="",ISERROR(БД!W252)),"",БД!W252)</f>
        <v>226.57499999999999</v>
      </c>
      <c r="CB83" s="147">
        <f ca="1">IF(OR(БД!Z252="",ISERROR(БД!Z252)),"",БД!Z252)</f>
        <v>0</v>
      </c>
      <c r="CC83" s="146">
        <f>IF(OR(БД!AC252="",ISERROR(БД!AC252)),"",БД!AC252)</f>
        <v>1.796</v>
      </c>
      <c r="CD83" s="147">
        <f ca="1">IF(OR(БД!JV295="",ISERROR(БД!JV295)),"",БД!JV295)</f>
        <v>173.79999999995448</v>
      </c>
      <c r="CE83" s="146">
        <f>IF(OR(БД!JY295="",ISERROR(БД!JY295)),"",БД!JY295)</f>
        <v>131.36699999999999</v>
      </c>
      <c r="CF83" s="147">
        <f ca="1">IF(OR(БД!KB295="",ISERROR(БД!KB295)),"",БД!KB295)</f>
        <v>0</v>
      </c>
      <c r="CG83" s="146">
        <f>IF(OR(БД!KE295="",ISERROR(БД!KE295)),"",БД!KE295)</f>
        <v>0.89300000000000002</v>
      </c>
      <c r="CH83" s="147">
        <f ca="1">IF(OR(БД!JP295="",ISERROR(БД!JP295)),"",БД!JP295)</f>
        <v>128.30399999999736</v>
      </c>
      <c r="CI83" s="146">
        <f>IF(OR(БД!JS295="",ISERROR(БД!JS295)),"",БД!JS295)</f>
        <v>1515.83</v>
      </c>
      <c r="CJ83" s="147">
        <f ca="1">IF(OR(БД!JJ295="",ISERROR(БД!JJ295)),"",БД!JJ295)</f>
        <v>21.120000000010805</v>
      </c>
      <c r="CK83" s="146">
        <f>IF(OR(БД!JM295="",ISERROR(БД!JM295)),"",БД!JM295)</f>
        <v>1344.893</v>
      </c>
      <c r="CL83" s="147">
        <f ca="1">IF(OR(БД!D381="",ISERROR(БД!D381)),"",БД!D381)</f>
        <v>0</v>
      </c>
      <c r="CM83" s="146">
        <f>IF(OR(БД!G381="",ISERROR(БД!G381)),"",БД!G381)</f>
        <v>0</v>
      </c>
      <c r="CN83" s="147">
        <f ca="1">IF(OR(БД!J381="",ISERROR(БД!J381)),"",БД!J381)</f>
        <v>0</v>
      </c>
      <c r="CO83" s="146">
        <f>IF(OR(БД!M381="",ISERROR(БД!M381)),"",БД!M381)</f>
        <v>0</v>
      </c>
      <c r="CP83" s="147">
        <f ca="1">IF(OR(БД!D424="",ISERROR(БД!D424)),"",БД!D424)</f>
        <v>0</v>
      </c>
      <c r="CQ83" s="146">
        <f>IF(OR(БД!G424="",ISERROR(БД!G424)),"",БД!G424)</f>
        <v>0</v>
      </c>
      <c r="CR83" s="147">
        <f ca="1">IF(OR(БД!J424="",ISERROR(БД!J424)),"",БД!J424)</f>
        <v>0</v>
      </c>
      <c r="CS83" s="146">
        <f>IF(OR(БД!M424="",ISERROR(БД!M424)),"",БД!M424)</f>
        <v>0</v>
      </c>
      <c r="CT83" s="113">
        <f ca="1">IF(OR(БД!IZ295="",ISERROR(БД!IZ295)),"",БД!IZ295)</f>
        <v>0</v>
      </c>
      <c r="CU83" s="113">
        <f ca="1">IF(OR(БД!JE295="",ISERROR(БД!JE295)),"",БД!JE295)</f>
        <v>1200.7049999999999</v>
      </c>
      <c r="CV83" s="113">
        <f ca="1">IF(OR(БД!IP295="",ISERROR(БД!IP295)),"",БД!IP295)</f>
        <v>0</v>
      </c>
      <c r="CW83" s="113">
        <f ca="1">IF(OR(БД!IU295="",ISERROR(БД!IU295)),"",БД!IU295)</f>
        <v>0</v>
      </c>
      <c r="CX83" s="3"/>
      <c r="CY83" s="147">
        <f ca="1">IF(OR(БД!EQ37="",ISERROR(БД!EQ37)),"",БД!EQ37)</f>
        <v>7100.0000000003638</v>
      </c>
      <c r="CZ83" s="147">
        <f ca="1">IF(OR(БД!EW37="",ISERROR(БД!EW37)),"",БД!EW37)</f>
        <v>0</v>
      </c>
      <c r="DA83" s="147">
        <f ca="1">IF(OR(БД!EE37="",ISERROR(БД!EE37)),"",БД!EE37)</f>
        <v>369.99999999999034</v>
      </c>
      <c r="DB83" s="147">
        <f ca="1">IF(OR(БД!EK37="",ISERROR(БД!EK37)),"",БД!EK37)</f>
        <v>1129.999999999427</v>
      </c>
      <c r="DC83" s="147">
        <f ca="1">IF(OR(БД!DN37="",ISERROR(БД!DN37)),"",БД!DN37)</f>
        <v>0</v>
      </c>
      <c r="DD83" s="147">
        <f ca="1">IF(OR(БД!DT37="",ISERROR(БД!DT37)),"",БД!DT37)</f>
        <v>0</v>
      </c>
      <c r="DE83" s="148">
        <f ca="1">IF(OR(БД!DZ37="",ISERROR(БД!DZ37)),"",БД!DZ37)</f>
        <v>0</v>
      </c>
      <c r="DF83" s="147">
        <f ca="1">IF(OR(БД!CW37="",ISERROR(БД!CW37)),"",БД!CW37)</f>
        <v>2503.5999999998239</v>
      </c>
      <c r="DG83" s="147">
        <f ca="1">IF(OR(БД!DC37="",ISERROR(БД!DC37)),"",БД!DC37)</f>
        <v>0</v>
      </c>
      <c r="DH83" s="148">
        <f ca="1">IF(OR(БД!DI37="",ISERROR(БД!DI37)),"",БД!DI37)</f>
        <v>2503.5999999998239</v>
      </c>
      <c r="DI83" s="147">
        <f ca="1">IF(OR(БД!CK37="",ISERROR(БД!CK37)),"",БД!CK37)</f>
        <v>0</v>
      </c>
      <c r="DJ83" s="147">
        <f ca="1">IF(OR(БД!CQ37="",ISERROR(БД!CQ37)),"",БД!CQ37)</f>
        <v>0</v>
      </c>
      <c r="DK83" s="147">
        <f ca="1">IF(OR(БД!BT37="",ISERROR(БД!BT37)),"",БД!BT37)</f>
        <v>0</v>
      </c>
      <c r="DL83" s="147">
        <f ca="1">IF(OR(БД!BZ37="",ISERROR(БД!BZ37)),"",БД!BZ37)</f>
        <v>798.60000000012406</v>
      </c>
      <c r="DM83" s="148">
        <f ca="1">IF(OR(БД!CF37="",ISERROR(БД!CF37)),"",БД!CF37)</f>
        <v>-798.60000000012406</v>
      </c>
      <c r="DN83" s="147">
        <f ca="1">IF(OR(БД!BA37="",ISERROR(БД!BA37)),"",БД!BA37)</f>
        <v>0</v>
      </c>
      <c r="DO83" s="147">
        <f ca="1">IF(OR(БД!BH37="",ISERROR(БД!BH37)),"",БД!BH37)</f>
        <v>2037.1999999998479</v>
      </c>
      <c r="DP83" s="146">
        <f>IF(OR(БД!BL37="",ISERROR(БД!BL37)),"",БД!BL37)</f>
        <v>1905.6669999999999</v>
      </c>
      <c r="DQ83" s="148">
        <f ca="1">IF(OR(БД!BO37="",ISERROR(БД!BO37)),"",БД!BO37)</f>
        <v>-2037.1999999998479</v>
      </c>
      <c r="DR83" s="147">
        <f ca="1">IF(OR(БД!AH37="",ISERROR(БД!AH37)),"",БД!AH37)</f>
        <v>0</v>
      </c>
      <c r="DS83" s="147">
        <f ca="1">IF(OR(БД!AO37="",ISERROR(БД!AO37)),"",БД!AO37)</f>
        <v>2032.799999999952</v>
      </c>
      <c r="DT83" s="148">
        <f ca="1">IF(OR(БД!AV37="",ISERROR(БД!AV37)),"",БД!AV37)</f>
        <v>-2032.799999999952</v>
      </c>
      <c r="DU83" s="113">
        <f ca="1">IF(OR(БД!O37="",ISERROR(БД!O37)),"",БД!O37)</f>
        <v>0</v>
      </c>
      <c r="DV83" s="113">
        <f ca="1">IF(OR(БД!V37="",ISERROR(БД!V37)),"",БД!V37)</f>
        <v>2589.4</v>
      </c>
      <c r="DW83" s="148">
        <f ca="1">IF(OR(БД!AC37="",ISERROR(БД!AC37)),"",БД!AC37)</f>
        <v>-2589.4</v>
      </c>
      <c r="DX83" s="147">
        <f ca="1">IF(OR(БД!LU80="",ISERROR(БД!LU80)),"",БД!LU80)</f>
        <v>0</v>
      </c>
      <c r="DY83" s="146">
        <f>IF(OR(БД!LX80="",ISERROR(БД!LX80)),"",БД!LX80)</f>
        <v>4.0000000000000001E-3</v>
      </c>
      <c r="DZ83" s="147">
        <f ca="1">IF(OR(БД!MA80="",ISERROR(БД!MA80)),"",БД!MA80)</f>
        <v>378.40000000005602</v>
      </c>
      <c r="EA83" s="146">
        <f>IF(OR(БД!MD80="",ISERROR(БД!MD80)),"",БД!MD80)</f>
        <v>529.80399999999997</v>
      </c>
      <c r="EB83" s="147">
        <f ca="1">IF(OR(БД!IB295="",ISERROR(БД!IB295)),"",БД!IB295)</f>
        <v>0</v>
      </c>
      <c r="EC83" s="147">
        <f ca="1">IF(OR(БД!II295="",ISERROR(БД!II295)),"",БД!II295)</f>
        <v>134.19999999999987</v>
      </c>
      <c r="ED83" s="147">
        <f ca="1">IF(OR(БД!HN295="",ISERROR(БД!HN295)),"",БД!HN295)</f>
        <v>0</v>
      </c>
      <c r="EE83" s="147">
        <f ca="1">IF(OR(БД!HU295="",ISERROR(БД!HU295)),"",БД!HU295)</f>
        <v>129.7999999999945</v>
      </c>
      <c r="EF83" s="145" t="str">
        <f ca="1">IF(OR(БД!LQ80="",ISERROR(БД!LQ80)),"",БД!LQ80)</f>
        <v/>
      </c>
      <c r="EG83" s="3"/>
      <c r="EH83" s="113">
        <f ca="1">IF(OR(БД!X80="",ISERROR(БД!X80)),"",БД!X80)</f>
        <v>0</v>
      </c>
      <c r="EI83" s="113">
        <f ca="1">IF(OR(БД!AE80="",ISERROR(БД!AE80)),"",БД!AE80)</f>
        <v>10797.25</v>
      </c>
      <c r="EJ83" s="113">
        <f ca="1">IF(OR(БД!AL80="",ISERROR(БД!AL80)),"",БД!AL80)</f>
        <v>12742.5</v>
      </c>
      <c r="EK83" s="113">
        <f ca="1">IF(OR(БД!AS80="",ISERROR(БД!AS80)),"",БД!AS80)</f>
        <v>0</v>
      </c>
      <c r="EL83" s="113">
        <f ca="1">IF(OR(БД!LE80="",ISERROR(БД!LE80)),"",БД!LE80)</f>
        <v>0</v>
      </c>
      <c r="EM83" s="113">
        <f ca="1">IF(OR(БД!LK80="",ISERROR(БД!LK80)),"",БД!LK80)</f>
        <v>1089.825</v>
      </c>
      <c r="EN83" s="113">
        <f ca="1">IF(OR(БД!KS80="",ISERROR(БД!KS80)),"",БД!KS80)</f>
        <v>0</v>
      </c>
      <c r="EO83" s="113">
        <f ca="1">IF(OR(БД!KY80="",ISERROR(БД!KY80)),"",БД!KY80)</f>
        <v>598.125</v>
      </c>
      <c r="EP83" s="113">
        <f ca="1">IF(OR(БД!KI80="",ISERROR(БД!KI80)),"",БД!KI80)</f>
        <v>264.22000000000003</v>
      </c>
      <c r="EQ83" s="113">
        <f ca="1">IF(OR(БД!KN80="",ISERROR(БД!KN80)),"",БД!KN80)</f>
        <v>17.38</v>
      </c>
      <c r="ER83" s="113">
        <f ca="1">IF(OR(БД!JY80="",ISERROR(БД!JY80)),"",БД!JY80)</f>
        <v>272.36</v>
      </c>
      <c r="ES83" s="113">
        <f ca="1">IF(OR(БД!KD80="",ISERROR(БД!KD80)),"",БД!KD80)</f>
        <v>12.265000000000001</v>
      </c>
      <c r="ET83" s="3"/>
      <c r="EU83" s="147">
        <f ca="1">IF(OR(БД!JM80="",ISERROR(БД!JM80)),"",БД!JM80)</f>
        <v>10620.000000001255</v>
      </c>
      <c r="EV83" s="147">
        <f ca="1">IF(OR(БД!JS80="",ISERROR(БД!JS80)),"",БД!JS80)</f>
        <v>0</v>
      </c>
      <c r="EW83" s="147">
        <f ca="1">IF(OR(БД!JA80="",ISERROR(БД!JA80)),"",БД!JA80)</f>
        <v>0</v>
      </c>
      <c r="EX83" s="147">
        <f ca="1">IF(OR(БД!JG80="",ISERROR(БД!JG80)),"",БД!JG80)</f>
        <v>7119.9999999998909</v>
      </c>
      <c r="EY83" s="147">
        <f ca="1">IF(OR(БД!IO80="",ISERROR(БД!IO80)),"",БД!IO80)</f>
        <v>3869.9999999994361</v>
      </c>
      <c r="EZ83" s="147">
        <f ca="1">IF(OR(БД!IU80="",ISERROR(БД!IU80)),"",БД!IU80)</f>
        <v>0</v>
      </c>
      <c r="FA83" s="147">
        <f ca="1">IF(OR(БД!IC80="",ISERROR(БД!IC80)),"",БД!IC80)</f>
        <v>0</v>
      </c>
      <c r="FB83" s="147">
        <f ca="1">IF(OR(БД!II80="",ISERROR(БД!II80)),"",БД!II80)</f>
        <v>3722.400000000016</v>
      </c>
      <c r="FC83" s="147">
        <f ca="1">IF(OR(БД!HQ80="",ISERROR(БД!HQ80)),"",БД!HQ80)</f>
        <v>0</v>
      </c>
      <c r="FD83" s="147">
        <f ca="1">IF(OR(БД!HW80="",ISERROR(БД!HW80)),"",БД!HW80)</f>
        <v>4109.5999999988635</v>
      </c>
      <c r="FE83" s="147">
        <f ca="1">IF(OR(БД!HE80="",ISERROR(БД!HE80)),"",БД!HE80)</f>
        <v>0</v>
      </c>
      <c r="FF83" s="147">
        <f ca="1">IF(OR(БД!HK80="",ISERROR(БД!HK80)),"",БД!HK80)</f>
        <v>3057.9999999997199</v>
      </c>
      <c r="FG83" s="144">
        <f ca="1">IF(OR(БД!GQ80="",ISERROR(БД!GQ80)),"",БД!GQ80)</f>
        <v>0</v>
      </c>
      <c r="FH83" s="149">
        <f>IF(OR(БД!GV80="",ISERROR(БД!GV80)),"",БД!GV80)</f>
        <v>0</v>
      </c>
      <c r="FI83" s="144">
        <f ca="1">IF(OR(БД!GX80="",ISERROR(БД!GX80)),"",БД!GX80)</f>
        <v>3020</v>
      </c>
      <c r="FJ83" s="149">
        <f>IF(OR(БД!HC80="",ISERROR(БД!HC80)),"",БД!HC80)</f>
        <v>3057.9999999997199</v>
      </c>
      <c r="FK83" s="147">
        <f ca="1">IF(OR(БД!GE80="",ISERROR(БД!GE80)),"",БД!GE80)</f>
        <v>2428.7999999995918</v>
      </c>
      <c r="FL83" s="147">
        <f ca="1">IF(OR(БД!GK80="",ISERROR(БД!GK80)),"",БД!GK80)</f>
        <v>0</v>
      </c>
      <c r="FM83" s="147">
        <f ca="1">IF(OR(БД!FS80="",ISERROR(БД!FS80)),"",БД!FS80)</f>
        <v>4036.9999999990796</v>
      </c>
      <c r="FN83" s="147">
        <f ca="1">IF(OR(БД!FY80="",ISERROR(БД!FY80)),"",БД!FY80)</f>
        <v>0</v>
      </c>
      <c r="FO83" s="147">
        <f ca="1">IF(OR(БД!CE424="",ISERROR(БД!CE424)),"",БД!CE424)</f>
        <v>149.60000000002651</v>
      </c>
      <c r="FP83" s="146">
        <f>IF(OR(БД!CH424="",ISERROR(БД!CH424)),"",БД!CH424)</f>
        <v>140.46700000000001</v>
      </c>
      <c r="FQ83" s="147">
        <f ca="1">IF(OR(БД!CK424="",ISERROR(БД!CK424)),"",БД!CK424)</f>
        <v>0</v>
      </c>
      <c r="FR83" s="146">
        <f>IF(OR(БД!CN424="",ISERROR(БД!CN424)),"",БД!CN424)</f>
        <v>0.96299999999999997</v>
      </c>
      <c r="FS83" s="3"/>
      <c r="FT83" s="143">
        <f ca="1">IF(OR(БД!CF209="",ISERROR(БД!CF209)),"",БД!CF209)</f>
        <v>6399.9999999987267</v>
      </c>
      <c r="FU83" s="142">
        <f>IF(OR(БД!CI209="",ISERROR(БД!CI209)),"",БД!CI209)</f>
        <v>2844.6619999999998</v>
      </c>
      <c r="FV83" s="143">
        <f ca="1">IF(OR(БД!CL209="",ISERROR(БД!CL209)),"",БД!CL209)</f>
        <v>0</v>
      </c>
      <c r="FW83" s="142">
        <f>IF(OR(БД!CO209="",ISERROR(БД!CO209)),"",БД!CO209)</f>
        <v>2.2690000000000001</v>
      </c>
      <c r="FX83" s="163">
        <f ca="1">IF(OR(БД!CR209="",ISERROR(БД!CR209)),"",БД!CR209)</f>
        <v>-6399.9999999987267</v>
      </c>
      <c r="FY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IF(OR(БД!NT38="",ISERROR(БД!NT38)),"",БД!NT38)</f>
        <v/>
      </c>
      <c r="I84" s="149" t="str">
        <f>IF(OR(БД!NY38="",ISERROR(БД!NY38)),"",БД!NY38)</f>
        <v/>
      </c>
      <c r="J84" s="113" t="str">
        <f ca="1">IF(OR(БД!OA38="",ISERROR(БД!OA38)),"",БД!OA38)</f>
        <v/>
      </c>
      <c r="K84" s="149" t="str">
        <f>IF(OR(БД!OF38="",ISERROR(БД!OF38)),"",БД!OF38)</f>
        <v/>
      </c>
      <c r="L84" s="148" t="str">
        <f ca="1">IF(OR(БД!OH38="",ISERROR(БД!OH38)),"",БД!OH38)</f>
        <v/>
      </c>
      <c r="M84" s="113" t="str">
        <f ca="1">IF(OR(БД!OM38="",ISERROR(БД!OM38)),"",БД!OM38)</f>
        <v/>
      </c>
      <c r="N84" s="149" t="str">
        <f>IF(OR(БД!OQ38="",ISERROR(БД!OQ38)),"",БД!OQ38)</f>
        <v/>
      </c>
      <c r="O84" s="113" t="str">
        <f ca="1">IF(OR(БД!OT38="",ISERROR(БД!OT38)),"",БД!OT38)</f>
        <v/>
      </c>
      <c r="P84" s="149" t="str">
        <f>IF(OR(БД!OX38="",ISERROR(БД!OX38)),"",БД!OX38)</f>
        <v/>
      </c>
      <c r="Q84" s="148" t="str">
        <f ca="1">IF(OR(БД!PA38="",ISERROR(БД!PA38)),"",БД!PA38)</f>
        <v/>
      </c>
      <c r="R84" s="147" t="str">
        <f ca="1">IF(OR(БД!PW38="",ISERROR(БД!PW38)),"",БД!PW38)</f>
        <v/>
      </c>
      <c r="S84" s="147" t="str">
        <f ca="1">IF(OR(БД!QC38="",ISERROR(БД!QC38)),"",БД!QC38)</f>
        <v/>
      </c>
      <c r="T84" s="147" t="str">
        <f ca="1">IF(OR(БД!PF38="",ISERROR(БД!PF38)),"",БД!PF38)</f>
        <v/>
      </c>
      <c r="U84" s="147" t="str">
        <f ca="1">IF(OR(БД!PL38="",ISERROR(БД!PL38)),"",БД!PL38)</f>
        <v/>
      </c>
      <c r="V84" s="148" t="str">
        <f ca="1">IF(OR(БД!PR38="",ISERROR(БД!PR38)),"",БД!PR38)</f>
        <v/>
      </c>
      <c r="W84" s="147" t="str">
        <f ca="1">IF(OR(БД!NH38="",ISERROR(БД!NH38)),"",БД!NH38)</f>
        <v/>
      </c>
      <c r="X84" s="147" t="str">
        <f ca="1">IF(OR(БД!NN38="",ISERROR(БД!NN38)),"",БД!NN38)</f>
        <v/>
      </c>
      <c r="Y84" s="147" t="str">
        <f ca="1">IF(OR(БД!MQ38="",ISERROR(БД!MQ38)),"",БД!MQ38)</f>
        <v/>
      </c>
      <c r="Z84" s="147" t="str">
        <f ca="1">IF(OR(БД!MW38="",ISERROR(БД!MW38)),"",БД!MW38)</f>
        <v/>
      </c>
      <c r="AA84" s="146" t="str">
        <f>IF(OR(БД!MZ38="",ISERROR(БД!MZ38)),"",БД!MZ38)</f>
        <v/>
      </c>
      <c r="AB84" s="148" t="str">
        <f ca="1">IF(OR(БД!NC38="",ISERROR(БД!NC38)),"",БД!NC38)</f>
        <v/>
      </c>
      <c r="AC84" s="147" t="str">
        <f ca="1">IF(OR(БД!LZ38="",ISERROR(БД!LZ38)),"",БД!LZ38)</f>
        <v/>
      </c>
      <c r="AD84" s="147" t="str">
        <f ca="1">IF(OR(БД!MF38="",ISERROR(БД!MF38)),"",БД!MF38)</f>
        <v/>
      </c>
      <c r="AE84" s="148" t="str">
        <f ca="1">IF(OR(БД!ML38="",ISERROR(БД!ML38)),"",БД!ML38)</f>
        <v/>
      </c>
      <c r="AF84" s="113" t="str">
        <f ca="1">IF(OR(БД!LL38="",ISERROR(БД!LL38)),"",БД!LL38)</f>
        <v/>
      </c>
      <c r="AG84" s="149" t="str">
        <f>IF(OR(БД!LP38="",ISERROR(БД!LP38)),"",БД!LP38)</f>
        <v/>
      </c>
      <c r="AH84" s="113" t="str">
        <f ca="1">IF(OR(БД!LS38="",ISERROR(БД!LS38)),"",БД!LS38)</f>
        <v/>
      </c>
      <c r="AI84" s="149" t="str">
        <f>IF(OR(БД!LW38="",ISERROR(БД!LW38)),"",БД!LW38)</f>
        <v/>
      </c>
      <c r="AJ84" s="147">
        <f ca="1">IF(OR(БД!KN38="",ISERROR(БД!KN38)),"",БД!KN38)</f>
        <v>0</v>
      </c>
      <c r="AK84" s="146">
        <f>IF(OR(БД!KQ38="",ISERROR(БД!KQ38)),"",БД!KQ38)</f>
        <v>0</v>
      </c>
      <c r="AL84" s="147" t="str">
        <f ca="1">IF(OR(БД!KT38="",ISERROR(БД!KT38)),"",БД!KT38)</f>
        <v/>
      </c>
      <c r="AM84" s="146" t="str">
        <f>IF(OR(БД!KW38="",ISERROR(БД!KW38)),"",БД!KW38)</f>
        <v/>
      </c>
      <c r="AN84" s="147">
        <f ca="1">IF(OR(БД!KZ38="",ISERROR(БД!KZ38)),"",БД!KZ38)</f>
        <v>0</v>
      </c>
      <c r="AO84" s="146">
        <f>IF(OR(БД!LC38="",ISERROR(БД!LC38)),"",БД!LC38)</f>
        <v>0</v>
      </c>
      <c r="AP84" s="147" t="str">
        <f ca="1">IF(OR(БД!LF38="",ISERROR(БД!LF38)),"",БД!LF38)</f>
        <v/>
      </c>
      <c r="AQ84" s="146" t="str">
        <f>IF(OR(БД!LI38="",ISERROR(БД!LI38)),"",БД!LI38)</f>
        <v/>
      </c>
      <c r="AR84" s="147" t="str">
        <f ca="1">IF(OR(БД!JW38="",ISERROR(БД!JW38)),"",БД!JW38)</f>
        <v/>
      </c>
      <c r="AS84" s="147" t="str">
        <f ca="1">IF(OR(БД!KC38="",ISERROR(БД!KC38)),"",БД!KC38)</f>
        <v/>
      </c>
      <c r="AT84" s="148" t="str">
        <f ca="1">IF(OR(БД!KI38="",ISERROR(БД!KI38)),"",БД!KI38)</f>
        <v/>
      </c>
      <c r="AU84" s="145" t="str">
        <f ca="1">IF(OR(БД!AM210="",ISERROR(БД!AM210)),"",БД!AM210)</f>
        <v/>
      </c>
      <c r="AW84" s="147" t="str">
        <f ca="1">IF(OR(БД!JK38="",ISERROR(БД!JK38)),"",БД!JK38)</f>
        <v/>
      </c>
      <c r="AX84" s="147" t="str">
        <f ca="1">IF(OR(БД!JQ38="",ISERROR(БД!JQ38)),"",БД!JQ38)</f>
        <v/>
      </c>
      <c r="AY84" s="147" t="str">
        <f ca="1">IF(OR(БД!IY38="",ISERROR(БД!IY38)),"",БД!IY38)</f>
        <v/>
      </c>
      <c r="AZ84" s="147" t="str">
        <f ca="1">IF(OR(БД!JE38="",ISERROR(БД!JE38)),"",БД!JE38)</f>
        <v/>
      </c>
      <c r="BA84" s="147" t="str">
        <f ca="1">IF(OR(БД!IM38="",ISERROR(БД!IM38)),"",БД!IM38)</f>
        <v/>
      </c>
      <c r="BB84" s="147" t="str">
        <f ca="1">IF(OR(БД!IS38="",ISERROR(БД!IS38)),"",БД!IS38)</f>
        <v/>
      </c>
      <c r="BC84" s="147" t="str">
        <f ca="1">IF(OR(БД!IA38="",ISERROR(БД!IA38)),"",БД!IA38)</f>
        <v/>
      </c>
      <c r="BD84" s="146" t="str">
        <f>IF(OR(БД!ID38="",ISERROR(БД!ID38)),"",БД!ID38)</f>
        <v/>
      </c>
      <c r="BE84" s="147" t="str">
        <f ca="1">IF(OR(БД!IG38="",ISERROR(БД!IG38)),"",БД!IG38)</f>
        <v/>
      </c>
      <c r="BF84" s="146" t="str">
        <f>IF(OR(БД!IJ38="",ISERROR(БД!IJ38)),"",БД!IJ38)</f>
        <v/>
      </c>
      <c r="BG84" s="113" t="str">
        <f ca="1">IF(OR(БД!GT38="",ISERROR(БД!GT38)),"",БД!GT38)</f>
        <v/>
      </c>
      <c r="BH84" s="113" t="str">
        <f ca="1">IF(OR(БД!HA38="",ISERROR(БД!HA38)),"",БД!HA38)</f>
        <v/>
      </c>
      <c r="BI84" s="148" t="str">
        <f ca="1">IF(OR(БД!HH38="",ISERROR(БД!HH38)),"",БД!HH38)</f>
        <v/>
      </c>
      <c r="BJ84" s="113" t="str">
        <f ca="1">IF(OR(БД!GA38="",ISERROR(БД!GA38)),"",БД!GA38)</f>
        <v/>
      </c>
      <c r="BK84" s="113" t="str">
        <f ca="1">IF(OR(БД!GH38="",ISERROR(БД!GH38)),"",БД!GH38)</f>
        <v/>
      </c>
      <c r="BL84" s="148" t="str">
        <f ca="1">IF(OR(БД!GO38="",ISERROR(БД!GO38)),"",БД!GO38)</f>
        <v/>
      </c>
      <c r="BM84" s="147" t="str">
        <f ca="1">IF(OR(БД!FO38="",ISERROR(БД!FO38)),"",БД!FO38)</f>
        <v/>
      </c>
      <c r="BN84" s="147" t="str">
        <f ca="1">IF(OR(БД!FU38="",ISERROR(БД!FU38)),"",БД!FU38)</f>
        <v/>
      </c>
      <c r="BO84" s="147" t="str">
        <f ca="1">IF(OR(БД!FC38="",ISERROR(БД!FC38)),"",БД!FC38)</f>
        <v/>
      </c>
      <c r="BP84" s="147" t="str">
        <f ca="1">IF(OR(БД!FI38="",ISERROR(БД!FI38)),"",БД!FI38)</f>
        <v/>
      </c>
      <c r="BQ84" s="113" t="str">
        <f ca="1">IF(OR(БД!HM38="",ISERROR(БД!HM38)),"",БД!HM38)</f>
        <v/>
      </c>
      <c r="BR84" s="113" t="str">
        <f ca="1">IF(OR(БД!HT38="",ISERROR(БД!HT38)),"",БД!HT38)</f>
        <v/>
      </c>
      <c r="BS84" s="113" t="str">
        <f ca="1">IF(OR(БД!CN253="",ISERROR(БД!CN253)),"",БД!CN253)</f>
        <v/>
      </c>
      <c r="BT84" s="113" t="str">
        <f ca="1">IF(OR(БД!CU253="",ISERROR(БД!CU253)),"",БД!CU253)</f>
        <v/>
      </c>
      <c r="BU84" s="113" t="str">
        <f ca="1">IF(OR(БД!BU253="",ISERROR(БД!BU253)),"",БД!BU253)</f>
        <v/>
      </c>
      <c r="BV84" s="113" t="str">
        <f ca="1">IF(OR(БД!CB253="",ISERROR(БД!CB253)),"",БД!CB253)</f>
        <v/>
      </c>
      <c r="BW84" s="148" t="str">
        <f ca="1">IF(OR(БД!CI253="",ISERROR(БД!CI253)),"",БД!CI253)</f>
        <v/>
      </c>
      <c r="BX84" s="113" t="str">
        <f ca="1">IF(OR(БД!BG253="",ISERROR(БД!BG253)),"",БД!BG253)</f>
        <v/>
      </c>
      <c r="BY84" s="113" t="str">
        <f ca="1">IF(OR(БД!BN253="",ISERROR(БД!BN253)),"",БД!BN253)</f>
        <v/>
      </c>
      <c r="BZ84" s="147" t="str">
        <f ca="1">IF(OR(БД!T253="",ISERROR(БД!T253)),"",БД!T253)</f>
        <v/>
      </c>
      <c r="CA84" s="146" t="str">
        <f>IF(OR(БД!W253="",ISERROR(БД!W253)),"",БД!W253)</f>
        <v/>
      </c>
      <c r="CB84" s="147" t="str">
        <f ca="1">IF(OR(БД!Z253="",ISERROR(БД!Z253)),"",БД!Z253)</f>
        <v/>
      </c>
      <c r="CC84" s="146" t="str">
        <f>IF(OR(БД!AC253="",ISERROR(БД!AC253)),"",БД!AC253)</f>
        <v/>
      </c>
      <c r="CD84" s="147" t="str">
        <f ca="1">IF(OR(БД!JV296="",ISERROR(БД!JV296)),"",БД!JV296)</f>
        <v/>
      </c>
      <c r="CE84" s="146" t="str">
        <f>IF(OR(БД!JY296="",ISERROR(БД!JY296)),"",БД!JY296)</f>
        <v/>
      </c>
      <c r="CF84" s="147" t="str">
        <f ca="1">IF(OR(БД!KB296="",ISERROR(БД!KB296)),"",БД!KB296)</f>
        <v/>
      </c>
      <c r="CG84" s="146" t="str">
        <f>IF(OR(БД!KE296="",ISERROR(БД!KE296)),"",БД!KE296)</f>
        <v/>
      </c>
      <c r="CH84" s="147" t="str">
        <f ca="1">IF(OR(БД!JP296="",ISERROR(БД!JP296)),"",БД!JP296)</f>
        <v/>
      </c>
      <c r="CI84" s="146" t="str">
        <f>IF(OR(БД!JS296="",ISERROR(БД!JS296)),"",БД!JS296)</f>
        <v/>
      </c>
      <c r="CJ84" s="147" t="str">
        <f ca="1">IF(OR(БД!JJ296="",ISERROR(БД!JJ296)),"",БД!JJ296)</f>
        <v/>
      </c>
      <c r="CK84" s="146" t="str">
        <f>IF(OR(БД!JM296="",ISERROR(БД!JM296)),"",БД!JM296)</f>
        <v/>
      </c>
      <c r="CL84" s="147">
        <f ca="1">IF(OR(БД!D382="",ISERROR(БД!D382)),"",БД!D382)</f>
        <v>0</v>
      </c>
      <c r="CM84" s="146">
        <f>IF(OR(БД!G382="",ISERROR(БД!G382)),"",БД!G382)</f>
        <v>0</v>
      </c>
      <c r="CN84" s="147">
        <f ca="1">IF(OR(БД!J382="",ISERROR(БД!J382)),"",БД!J382)</f>
        <v>0</v>
      </c>
      <c r="CO84" s="146">
        <f>IF(OR(БД!M382="",ISERROR(БД!M382)),"",БД!M382)</f>
        <v>0</v>
      </c>
      <c r="CP84" s="147">
        <f ca="1">IF(OR(БД!D425="",ISERROR(БД!D425)),"",БД!D425)</f>
        <v>0</v>
      </c>
      <c r="CQ84" s="146">
        <f>IF(OR(БД!G425="",ISERROR(БД!G425)),"",БД!G425)</f>
        <v>0</v>
      </c>
      <c r="CR84" s="147">
        <f ca="1">IF(OR(БД!J425="",ISERROR(БД!J425)),"",БД!J425)</f>
        <v>0</v>
      </c>
      <c r="CS84" s="146">
        <f>IF(OR(БД!M425="",ISERROR(БД!M425)),"",БД!M425)</f>
        <v>0</v>
      </c>
      <c r="CT84" s="113" t="str">
        <f ca="1">IF(OR(БД!IZ296="",ISERROR(БД!IZ296)),"",БД!IZ296)</f>
        <v/>
      </c>
      <c r="CU84" s="113" t="str">
        <f ca="1">IF(OR(БД!JE296="",ISERROR(БД!JE296)),"",БД!JE296)</f>
        <v/>
      </c>
      <c r="CV84" s="113" t="str">
        <f ca="1">IF(OR(БД!IP296="",ISERROR(БД!IP296)),"",БД!IP296)</f>
        <v/>
      </c>
      <c r="CW84" s="113" t="str">
        <f ca="1">IF(OR(БД!IU296="",ISERROR(БД!IU296)),"",БД!IU296)</f>
        <v/>
      </c>
      <c r="CX84" s="3"/>
      <c r="CY84" s="147" t="str">
        <f ca="1">IF(OR(БД!EQ38="",ISERROR(БД!EQ38)),"",БД!EQ38)</f>
        <v/>
      </c>
      <c r="CZ84" s="147" t="str">
        <f ca="1">IF(OR(БД!EW38="",ISERROR(БД!EW38)),"",БД!EW38)</f>
        <v/>
      </c>
      <c r="DA84" s="147" t="str">
        <f ca="1">IF(OR(БД!EE38="",ISERROR(БД!EE38)),"",БД!EE38)</f>
        <v/>
      </c>
      <c r="DB84" s="147" t="str">
        <f ca="1">IF(OR(БД!EK38="",ISERROR(БД!EK38)),"",БД!EK38)</f>
        <v/>
      </c>
      <c r="DC84" s="147" t="str">
        <f ca="1">IF(OR(БД!DN38="",ISERROR(БД!DN38)),"",БД!DN38)</f>
        <v/>
      </c>
      <c r="DD84" s="147" t="str">
        <f ca="1">IF(OR(БД!DT38="",ISERROR(БД!DT38)),"",БД!DT38)</f>
        <v/>
      </c>
      <c r="DE84" s="148" t="str">
        <f ca="1">IF(OR(БД!DZ38="",ISERROR(БД!DZ38)),"",БД!DZ38)</f>
        <v/>
      </c>
      <c r="DF84" s="147" t="str">
        <f ca="1">IF(OR(БД!CW38="",ISERROR(БД!CW38)),"",БД!CW38)</f>
        <v/>
      </c>
      <c r="DG84" s="147" t="str">
        <f ca="1">IF(OR(БД!DC38="",ISERROR(БД!DC38)),"",БД!DC38)</f>
        <v/>
      </c>
      <c r="DH84" s="148" t="str">
        <f ca="1">IF(OR(БД!DI38="",ISERROR(БД!DI38)),"",БД!DI38)</f>
        <v/>
      </c>
      <c r="DI84" s="147" t="str">
        <f ca="1">IF(OR(БД!CK38="",ISERROR(БД!CK38)),"",БД!CK38)</f>
        <v/>
      </c>
      <c r="DJ84" s="147" t="str">
        <f ca="1">IF(OR(БД!CQ38="",ISERROR(БД!CQ38)),"",БД!CQ38)</f>
        <v/>
      </c>
      <c r="DK84" s="147" t="str">
        <f ca="1">IF(OR(БД!BT38="",ISERROR(БД!BT38)),"",БД!BT38)</f>
        <v/>
      </c>
      <c r="DL84" s="147" t="str">
        <f ca="1">IF(OR(БД!BZ38="",ISERROR(БД!BZ38)),"",БД!BZ38)</f>
        <v/>
      </c>
      <c r="DM84" s="148" t="str">
        <f ca="1">IF(OR(БД!CF38="",ISERROR(БД!CF38)),"",БД!CF38)</f>
        <v/>
      </c>
      <c r="DN84" s="147" t="str">
        <f ca="1">IF(OR(БД!BA38="",ISERROR(БД!BA38)),"",БД!BA38)</f>
        <v/>
      </c>
      <c r="DO84" s="147" t="str">
        <f ca="1">IF(OR(БД!BH38="",ISERROR(БД!BH38)),"",БД!BH38)</f>
        <v/>
      </c>
      <c r="DP84" s="146" t="str">
        <f>IF(OR(БД!BL38="",ISERROR(БД!BL38)),"",БД!BL38)</f>
        <v/>
      </c>
      <c r="DQ84" s="148" t="str">
        <f ca="1">IF(OR(БД!BO38="",ISERROR(БД!BO38)),"",БД!BO38)</f>
        <v/>
      </c>
      <c r="DR84" s="147" t="str">
        <f ca="1">IF(OR(БД!AH38="",ISERROR(БД!AH38)),"",БД!AH38)</f>
        <v/>
      </c>
      <c r="DS84" s="147" t="str">
        <f ca="1">IF(OR(БД!AO38="",ISERROR(БД!AO38)),"",БД!AO38)</f>
        <v/>
      </c>
      <c r="DT84" s="148" t="str">
        <f ca="1">IF(OR(БД!AV38="",ISERROR(БД!AV38)),"",БД!AV38)</f>
        <v/>
      </c>
      <c r="DU84" s="113" t="str">
        <f ca="1">IF(OR(БД!O38="",ISERROR(БД!O38)),"",БД!O38)</f>
        <v/>
      </c>
      <c r="DV84" s="113" t="str">
        <f ca="1">IF(OR(БД!V38="",ISERROR(БД!V38)),"",БД!V38)</f>
        <v/>
      </c>
      <c r="DW84" s="148" t="str">
        <f ca="1">IF(OR(БД!AC38="",ISERROR(БД!AC38)),"",БД!AC38)</f>
        <v/>
      </c>
      <c r="DX84" s="147" t="str">
        <f ca="1">IF(OR(БД!LU81="",ISERROR(БД!LU81)),"",БД!LU81)</f>
        <v/>
      </c>
      <c r="DY84" s="146" t="str">
        <f>IF(OR(БД!LX81="",ISERROR(БД!LX81)),"",БД!LX81)</f>
        <v/>
      </c>
      <c r="DZ84" s="147" t="str">
        <f ca="1">IF(OR(БД!MA81="",ISERROR(БД!MA81)),"",БД!MA81)</f>
        <v/>
      </c>
      <c r="EA84" s="146" t="str">
        <f>IF(OR(БД!MD81="",ISERROR(БД!MD81)),"",БД!MD81)</f>
        <v/>
      </c>
      <c r="EB84" s="147" t="str">
        <f ca="1">IF(OR(БД!IB296="",ISERROR(БД!IB296)),"",БД!IB296)</f>
        <v/>
      </c>
      <c r="EC84" s="147" t="str">
        <f ca="1">IF(OR(БД!II296="",ISERROR(БД!II296)),"",БД!II296)</f>
        <v/>
      </c>
      <c r="ED84" s="147" t="str">
        <f ca="1">IF(OR(БД!HN296="",ISERROR(БД!HN296)),"",БД!HN296)</f>
        <v/>
      </c>
      <c r="EE84" s="147" t="str">
        <f ca="1">IF(OR(БД!HU296="",ISERROR(БД!HU296)),"",БД!HU296)</f>
        <v/>
      </c>
      <c r="EF84" s="145" t="str">
        <f ca="1">IF(OR(БД!LQ81="",ISERROR(БД!LQ81)),"",БД!LQ81)</f>
        <v/>
      </c>
      <c r="EG84" s="3"/>
      <c r="EH84" s="113" t="str">
        <f ca="1">IF(OR(БД!X81="",ISERROR(БД!X81)),"",БД!X81)</f>
        <v/>
      </c>
      <c r="EI84" s="113" t="str">
        <f ca="1">IF(OR(БД!AE81="",ISERROR(БД!AE81)),"",БД!AE81)</f>
        <v/>
      </c>
      <c r="EJ84" s="113" t="str">
        <f ca="1">IF(OR(БД!AL81="",ISERROR(БД!AL81)),"",БД!AL81)</f>
        <v/>
      </c>
      <c r="EK84" s="113" t="str">
        <f ca="1">IF(OR(БД!AS81="",ISERROR(БД!AS81)),"",БД!AS81)</f>
        <v/>
      </c>
      <c r="EL84" s="113" t="str">
        <f ca="1">IF(OR(БД!LE81="",ISERROR(БД!LE81)),"",БД!LE81)</f>
        <v/>
      </c>
      <c r="EM84" s="113" t="str">
        <f ca="1">IF(OR(БД!LK81="",ISERROR(БД!LK81)),"",БД!LK81)</f>
        <v/>
      </c>
      <c r="EN84" s="113" t="str">
        <f ca="1">IF(OR(БД!KS81="",ISERROR(БД!KS81)),"",БД!KS81)</f>
        <v/>
      </c>
      <c r="EO84" s="113" t="str">
        <f ca="1">IF(OR(БД!KY81="",ISERROR(БД!KY81)),"",БД!KY81)</f>
        <v/>
      </c>
      <c r="EP84" s="113" t="str">
        <f ca="1">IF(OR(БД!KI81="",ISERROR(БД!KI81)),"",БД!KI81)</f>
        <v/>
      </c>
      <c r="EQ84" s="113" t="str">
        <f ca="1">IF(OR(БД!KN81="",ISERROR(БД!KN81)),"",БД!KN81)</f>
        <v/>
      </c>
      <c r="ER84" s="113" t="str">
        <f ca="1">IF(OR(БД!JY81="",ISERROR(БД!JY81)),"",БД!JY81)</f>
        <v/>
      </c>
      <c r="ES84" s="113" t="str">
        <f ca="1">IF(OR(БД!KD81="",ISERROR(БД!KD81)),"",БД!KD81)</f>
        <v/>
      </c>
      <c r="ET84" s="3"/>
      <c r="EU84" s="147" t="str">
        <f ca="1">IF(OR(БД!JM81="",ISERROR(БД!JM81)),"",БД!JM81)</f>
        <v/>
      </c>
      <c r="EV84" s="147" t="str">
        <f ca="1">IF(OR(БД!JS81="",ISERROR(БД!JS81)),"",БД!JS81)</f>
        <v/>
      </c>
      <c r="EW84" s="147" t="str">
        <f ca="1">IF(OR(БД!JA81="",ISERROR(БД!JA81)),"",БД!JA81)</f>
        <v/>
      </c>
      <c r="EX84" s="147" t="str">
        <f ca="1">IF(OR(БД!JG81="",ISERROR(БД!JG81)),"",БД!JG81)</f>
        <v/>
      </c>
      <c r="EY84" s="147" t="str">
        <f ca="1">IF(OR(БД!IO81="",ISERROR(БД!IO81)),"",БД!IO81)</f>
        <v/>
      </c>
      <c r="EZ84" s="147" t="str">
        <f ca="1">IF(OR(БД!IU81="",ISERROR(БД!IU81)),"",БД!IU81)</f>
        <v/>
      </c>
      <c r="FA84" s="147" t="str">
        <f ca="1">IF(OR(БД!IC81="",ISERROR(БД!IC81)),"",БД!IC81)</f>
        <v/>
      </c>
      <c r="FB84" s="147" t="str">
        <f ca="1">IF(OR(БД!II81="",ISERROR(БД!II81)),"",БД!II81)</f>
        <v/>
      </c>
      <c r="FC84" s="147" t="str">
        <f ca="1">IF(OR(БД!HQ81="",ISERROR(БД!HQ81)),"",БД!HQ81)</f>
        <v/>
      </c>
      <c r="FD84" s="147" t="str">
        <f ca="1">IF(OR(БД!HW81="",ISERROR(БД!HW81)),"",БД!HW81)</f>
        <v/>
      </c>
      <c r="FE84" s="147" t="str">
        <f ca="1">IF(OR(БД!HE81="",ISERROR(БД!HE81)),"",БД!HE81)</f>
        <v/>
      </c>
      <c r="FF84" s="147" t="str">
        <f ca="1">IF(OR(БД!HK81="",ISERROR(БД!HK81)),"",БД!HK81)</f>
        <v/>
      </c>
      <c r="FG84" s="144" t="str">
        <f ca="1">IF(OR(БД!GQ81="",ISERROR(БД!GQ81)),"",БД!GQ81)</f>
        <v/>
      </c>
      <c r="FH84" s="149" t="str">
        <f>IF(OR(БД!GV81="",ISERROR(БД!GV81)),"",БД!GV81)</f>
        <v/>
      </c>
      <c r="FI84" s="144" t="str">
        <f ca="1">IF(OR(БД!GX81="",ISERROR(БД!GX81)),"",БД!GX81)</f>
        <v/>
      </c>
      <c r="FJ84" s="149" t="str">
        <f>IF(OR(БД!HC81="",ISERROR(БД!HC81)),"",БД!HC81)</f>
        <v/>
      </c>
      <c r="FK84" s="147" t="str">
        <f ca="1">IF(OR(БД!GE81="",ISERROR(БД!GE81)),"",БД!GE81)</f>
        <v/>
      </c>
      <c r="FL84" s="147" t="str">
        <f ca="1">IF(OR(БД!GK81="",ISERROR(БД!GK81)),"",БД!GK81)</f>
        <v/>
      </c>
      <c r="FM84" s="147" t="str">
        <f ca="1">IF(OR(БД!FS81="",ISERROR(БД!FS81)),"",БД!FS81)</f>
        <v/>
      </c>
      <c r="FN84" s="147" t="str">
        <f ca="1">IF(OR(БД!FY81="",ISERROR(БД!FY81)),"",БД!FY81)</f>
        <v/>
      </c>
      <c r="FO84" s="147" t="str">
        <f ca="1">IF(OR(БД!CE425="",ISERROR(БД!CE425)),"",БД!CE425)</f>
        <v/>
      </c>
      <c r="FP84" s="146" t="str">
        <f>IF(OR(БД!CH425="",ISERROR(БД!CH425)),"",БД!CH425)</f>
        <v/>
      </c>
      <c r="FQ84" s="147" t="str">
        <f ca="1">IF(OR(БД!CK425="",ISERROR(БД!CK425)),"",БД!CK425)</f>
        <v/>
      </c>
      <c r="FR84" s="146" t="str">
        <f>IF(OR(БД!CN425="",ISERROR(БД!CN425)),"",БД!CN425)</f>
        <v/>
      </c>
      <c r="FS84" s="3"/>
      <c r="FT84" s="143" t="str">
        <f ca="1">IF(OR(БД!CF210="",ISERROR(БД!CF210)),"",БД!CF210)</f>
        <v/>
      </c>
      <c r="FU84" s="142" t="str">
        <f>IF(OR(БД!CI210="",ISERROR(БД!CI210)),"",БД!CI210)</f>
        <v/>
      </c>
      <c r="FV84" s="143" t="str">
        <f ca="1">IF(OR(БД!CL210="",ISERROR(БД!CL210)),"",БД!CL210)</f>
        <v/>
      </c>
      <c r="FW84" s="142" t="str">
        <f>IF(OR(БД!CO210="",ISERROR(БД!CO210)),"",БД!CO210)</f>
        <v/>
      </c>
      <c r="FX84" s="163" t="str">
        <f ca="1">IF(OR(БД!CR210="",ISERROR(БД!CR210)),"",БД!CR210)</f>
        <v/>
      </c>
      <c r="FY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IF(OR(БД!NT39="",ISERROR(БД!NT39)),"",БД!NT39)</f>
        <v/>
      </c>
      <c r="I85" s="149" t="str">
        <f>IF(OR(БД!NY39="",ISERROR(БД!NY39)),"",БД!NY39)</f>
        <v/>
      </c>
      <c r="J85" s="113" t="str">
        <f ca="1">IF(OR(БД!OA39="",ISERROR(БД!OA39)),"",БД!OA39)</f>
        <v/>
      </c>
      <c r="K85" s="149" t="str">
        <f>IF(OR(БД!OF39="",ISERROR(БД!OF39)),"",БД!OF39)</f>
        <v/>
      </c>
      <c r="L85" s="148" t="str">
        <f ca="1">IF(OR(БД!OH39="",ISERROR(БД!OH39)),"",БД!OH39)</f>
        <v/>
      </c>
      <c r="M85" s="113" t="str">
        <f ca="1">IF(OR(БД!OM39="",ISERROR(БД!OM39)),"",БД!OM39)</f>
        <v/>
      </c>
      <c r="N85" s="149" t="str">
        <f>IF(OR(БД!OQ39="",ISERROR(БД!OQ39)),"",БД!OQ39)</f>
        <v/>
      </c>
      <c r="O85" s="113" t="str">
        <f ca="1">IF(OR(БД!OT39="",ISERROR(БД!OT39)),"",БД!OT39)</f>
        <v/>
      </c>
      <c r="P85" s="149" t="str">
        <f>IF(OR(БД!OX39="",ISERROR(БД!OX39)),"",БД!OX39)</f>
        <v/>
      </c>
      <c r="Q85" s="148" t="str">
        <f ca="1">IF(OR(БД!PA39="",ISERROR(БД!PA39)),"",БД!PA39)</f>
        <v/>
      </c>
      <c r="R85" s="147" t="str">
        <f ca="1">IF(OR(БД!PW39="",ISERROR(БД!PW39)),"",БД!PW39)</f>
        <v/>
      </c>
      <c r="S85" s="147" t="str">
        <f ca="1">IF(OR(БД!QC39="",ISERROR(БД!QC39)),"",БД!QC39)</f>
        <v/>
      </c>
      <c r="T85" s="147" t="str">
        <f ca="1">IF(OR(БД!PF39="",ISERROR(БД!PF39)),"",БД!PF39)</f>
        <v/>
      </c>
      <c r="U85" s="147" t="str">
        <f ca="1">IF(OR(БД!PL39="",ISERROR(БД!PL39)),"",БД!PL39)</f>
        <v/>
      </c>
      <c r="V85" s="148" t="str">
        <f ca="1">IF(OR(БД!PR39="",ISERROR(БД!PR39)),"",БД!PR39)</f>
        <v/>
      </c>
      <c r="W85" s="147" t="str">
        <f ca="1">IF(OR(БД!NH39="",ISERROR(БД!NH39)),"",БД!NH39)</f>
        <v/>
      </c>
      <c r="X85" s="147" t="str">
        <f ca="1">IF(OR(БД!NN39="",ISERROR(БД!NN39)),"",БД!NN39)</f>
        <v/>
      </c>
      <c r="Y85" s="147" t="str">
        <f ca="1">IF(OR(БД!MQ39="",ISERROR(БД!MQ39)),"",БД!MQ39)</f>
        <v/>
      </c>
      <c r="Z85" s="147" t="str">
        <f ca="1">IF(OR(БД!MW39="",ISERROR(БД!MW39)),"",БД!MW39)</f>
        <v/>
      </c>
      <c r="AA85" s="146" t="str">
        <f>IF(OR(БД!MZ39="",ISERROR(БД!MZ39)),"",БД!MZ39)</f>
        <v/>
      </c>
      <c r="AB85" s="148" t="str">
        <f ca="1">IF(OR(БД!NC39="",ISERROR(БД!NC39)),"",БД!NC39)</f>
        <v/>
      </c>
      <c r="AC85" s="147" t="str">
        <f ca="1">IF(OR(БД!LZ39="",ISERROR(БД!LZ39)),"",БД!LZ39)</f>
        <v/>
      </c>
      <c r="AD85" s="147" t="str">
        <f ca="1">IF(OR(БД!MF39="",ISERROR(БД!MF39)),"",БД!MF39)</f>
        <v/>
      </c>
      <c r="AE85" s="148" t="str">
        <f ca="1">IF(OR(БД!ML39="",ISERROR(БД!ML39)),"",БД!ML39)</f>
        <v/>
      </c>
      <c r="AF85" s="113" t="str">
        <f ca="1">IF(OR(БД!LL39="",ISERROR(БД!LL39)),"",БД!LL39)</f>
        <v/>
      </c>
      <c r="AG85" s="149" t="str">
        <f>IF(OR(БД!LP39="",ISERROR(БД!LP39)),"",БД!LP39)</f>
        <v/>
      </c>
      <c r="AH85" s="113" t="str">
        <f ca="1">IF(OR(БД!LS39="",ISERROR(БД!LS39)),"",БД!LS39)</f>
        <v/>
      </c>
      <c r="AI85" s="149" t="str">
        <f>IF(OR(БД!LW39="",ISERROR(БД!LW39)),"",БД!LW39)</f>
        <v/>
      </c>
      <c r="AJ85" s="147">
        <f ca="1">IF(OR(БД!KN39="",ISERROR(БД!KN39)),"",БД!KN39)</f>
        <v>0</v>
      </c>
      <c r="AK85" s="146">
        <f>IF(OR(БД!KQ39="",ISERROR(БД!KQ39)),"",БД!KQ39)</f>
        <v>0</v>
      </c>
      <c r="AL85" s="147" t="str">
        <f ca="1">IF(OR(БД!KT39="",ISERROR(БД!KT39)),"",БД!KT39)</f>
        <v/>
      </c>
      <c r="AM85" s="146" t="str">
        <f>IF(OR(БД!KW39="",ISERROR(БД!KW39)),"",БД!KW39)</f>
        <v/>
      </c>
      <c r="AN85" s="147">
        <f ca="1">IF(OR(БД!KZ39="",ISERROR(БД!KZ39)),"",БД!KZ39)</f>
        <v>0</v>
      </c>
      <c r="AO85" s="146">
        <f>IF(OR(БД!LC39="",ISERROR(БД!LC39)),"",БД!LC39)</f>
        <v>0</v>
      </c>
      <c r="AP85" s="147" t="str">
        <f ca="1">IF(OR(БД!LF39="",ISERROR(БД!LF39)),"",БД!LF39)</f>
        <v/>
      </c>
      <c r="AQ85" s="146" t="str">
        <f>IF(OR(БД!LI39="",ISERROR(БД!LI39)),"",БД!LI39)</f>
        <v/>
      </c>
      <c r="AR85" s="147" t="str">
        <f ca="1">IF(OR(БД!JW39="",ISERROR(БД!JW39)),"",БД!JW39)</f>
        <v/>
      </c>
      <c r="AS85" s="147" t="str">
        <f ca="1">IF(OR(БД!KC39="",ISERROR(БД!KC39)),"",БД!KC39)</f>
        <v/>
      </c>
      <c r="AT85" s="148" t="str">
        <f ca="1">IF(OR(БД!KI39="",ISERROR(БД!KI39)),"",БД!KI39)</f>
        <v/>
      </c>
      <c r="AU85" s="145" t="str">
        <f ca="1">IF(OR(БД!AM211="",ISERROR(БД!AM211)),"",БД!AM211)</f>
        <v/>
      </c>
      <c r="AW85" s="147" t="str">
        <f ca="1">IF(OR(БД!JK39="",ISERROR(БД!JK39)),"",БД!JK39)</f>
        <v/>
      </c>
      <c r="AX85" s="147" t="str">
        <f ca="1">IF(OR(БД!JQ39="",ISERROR(БД!JQ39)),"",БД!JQ39)</f>
        <v/>
      </c>
      <c r="AY85" s="147" t="str">
        <f ca="1">IF(OR(БД!IY39="",ISERROR(БД!IY39)),"",БД!IY39)</f>
        <v/>
      </c>
      <c r="AZ85" s="147" t="str">
        <f ca="1">IF(OR(БД!JE39="",ISERROR(БД!JE39)),"",БД!JE39)</f>
        <v/>
      </c>
      <c r="BA85" s="147" t="str">
        <f ca="1">IF(OR(БД!IM39="",ISERROR(БД!IM39)),"",БД!IM39)</f>
        <v/>
      </c>
      <c r="BB85" s="147" t="str">
        <f ca="1">IF(OR(БД!IS39="",ISERROR(БД!IS39)),"",БД!IS39)</f>
        <v/>
      </c>
      <c r="BC85" s="147" t="str">
        <f ca="1">IF(OR(БД!IA39="",ISERROR(БД!IA39)),"",БД!IA39)</f>
        <v/>
      </c>
      <c r="BD85" s="146" t="str">
        <f>IF(OR(БД!ID39="",ISERROR(БД!ID39)),"",БД!ID39)</f>
        <v/>
      </c>
      <c r="BE85" s="147" t="str">
        <f ca="1">IF(OR(БД!IG39="",ISERROR(БД!IG39)),"",БД!IG39)</f>
        <v/>
      </c>
      <c r="BF85" s="146" t="str">
        <f>IF(OR(БД!IJ39="",ISERROR(БД!IJ39)),"",БД!IJ39)</f>
        <v/>
      </c>
      <c r="BG85" s="113" t="str">
        <f ca="1">IF(OR(БД!GT39="",ISERROR(БД!GT39)),"",БД!GT39)</f>
        <v/>
      </c>
      <c r="BH85" s="113" t="str">
        <f ca="1">IF(OR(БД!HA39="",ISERROR(БД!HA39)),"",БД!HA39)</f>
        <v/>
      </c>
      <c r="BI85" s="148" t="str">
        <f ca="1">IF(OR(БД!HH39="",ISERROR(БД!HH39)),"",БД!HH39)</f>
        <v/>
      </c>
      <c r="BJ85" s="113" t="str">
        <f ca="1">IF(OR(БД!GA39="",ISERROR(БД!GA39)),"",БД!GA39)</f>
        <v/>
      </c>
      <c r="BK85" s="113" t="str">
        <f ca="1">IF(OR(БД!GH39="",ISERROR(БД!GH39)),"",БД!GH39)</f>
        <v/>
      </c>
      <c r="BL85" s="148" t="str">
        <f ca="1">IF(OR(БД!GO39="",ISERROR(БД!GO39)),"",БД!GO39)</f>
        <v/>
      </c>
      <c r="BM85" s="147" t="str">
        <f ca="1">IF(OR(БД!FO39="",ISERROR(БД!FO39)),"",БД!FO39)</f>
        <v/>
      </c>
      <c r="BN85" s="147" t="str">
        <f ca="1">IF(OR(БД!FU39="",ISERROR(БД!FU39)),"",БД!FU39)</f>
        <v/>
      </c>
      <c r="BO85" s="147" t="str">
        <f ca="1">IF(OR(БД!FC39="",ISERROR(БД!FC39)),"",БД!FC39)</f>
        <v/>
      </c>
      <c r="BP85" s="147" t="str">
        <f ca="1">IF(OR(БД!FI39="",ISERROR(БД!FI39)),"",БД!FI39)</f>
        <v/>
      </c>
      <c r="BQ85" s="113" t="str">
        <f ca="1">IF(OR(БД!HM39="",ISERROR(БД!HM39)),"",БД!HM39)</f>
        <v/>
      </c>
      <c r="BR85" s="113" t="str">
        <f ca="1">IF(OR(БД!HT39="",ISERROR(БД!HT39)),"",БД!HT39)</f>
        <v/>
      </c>
      <c r="BS85" s="113" t="str">
        <f ca="1">IF(OR(БД!CN254="",ISERROR(БД!CN254)),"",БД!CN254)</f>
        <v/>
      </c>
      <c r="BT85" s="113" t="str">
        <f ca="1">IF(OR(БД!CU254="",ISERROR(БД!CU254)),"",БД!CU254)</f>
        <v/>
      </c>
      <c r="BU85" s="113" t="str">
        <f ca="1">IF(OR(БД!BU254="",ISERROR(БД!BU254)),"",БД!BU254)</f>
        <v/>
      </c>
      <c r="BV85" s="113" t="str">
        <f ca="1">IF(OR(БД!CB254="",ISERROR(БД!CB254)),"",БД!CB254)</f>
        <v/>
      </c>
      <c r="BW85" s="148" t="str">
        <f ca="1">IF(OR(БД!CI254="",ISERROR(БД!CI254)),"",БД!CI254)</f>
        <v/>
      </c>
      <c r="BX85" s="113" t="str">
        <f ca="1">IF(OR(БД!BG254="",ISERROR(БД!BG254)),"",БД!BG254)</f>
        <v/>
      </c>
      <c r="BY85" s="113" t="str">
        <f ca="1">IF(OR(БД!BN254="",ISERROR(БД!BN254)),"",БД!BN254)</f>
        <v/>
      </c>
      <c r="BZ85" s="147" t="str">
        <f ca="1">IF(OR(БД!T254="",ISERROR(БД!T254)),"",БД!T254)</f>
        <v/>
      </c>
      <c r="CA85" s="146" t="str">
        <f>IF(OR(БД!W254="",ISERROR(БД!W254)),"",БД!W254)</f>
        <v/>
      </c>
      <c r="CB85" s="147" t="str">
        <f ca="1">IF(OR(БД!Z254="",ISERROR(БД!Z254)),"",БД!Z254)</f>
        <v/>
      </c>
      <c r="CC85" s="146" t="str">
        <f>IF(OR(БД!AC254="",ISERROR(БД!AC254)),"",БД!AC254)</f>
        <v/>
      </c>
      <c r="CD85" s="147" t="str">
        <f ca="1">IF(OR(БД!JV297="",ISERROR(БД!JV297)),"",БД!JV297)</f>
        <v/>
      </c>
      <c r="CE85" s="146" t="str">
        <f>IF(OR(БД!JY297="",ISERROR(БД!JY297)),"",БД!JY297)</f>
        <v/>
      </c>
      <c r="CF85" s="147" t="str">
        <f ca="1">IF(OR(БД!KB297="",ISERROR(БД!KB297)),"",БД!KB297)</f>
        <v/>
      </c>
      <c r="CG85" s="146" t="str">
        <f>IF(OR(БД!KE297="",ISERROR(БД!KE297)),"",БД!KE297)</f>
        <v/>
      </c>
      <c r="CH85" s="147" t="str">
        <f ca="1">IF(OR(БД!JP297="",ISERROR(БД!JP297)),"",БД!JP297)</f>
        <v/>
      </c>
      <c r="CI85" s="146" t="str">
        <f>IF(OR(БД!JS297="",ISERROR(БД!JS297)),"",БД!JS297)</f>
        <v/>
      </c>
      <c r="CJ85" s="147" t="str">
        <f ca="1">IF(OR(БД!JJ297="",ISERROR(БД!JJ297)),"",БД!JJ297)</f>
        <v/>
      </c>
      <c r="CK85" s="146" t="str">
        <f>IF(OR(БД!JM297="",ISERROR(БД!JM297)),"",БД!JM297)</f>
        <v/>
      </c>
      <c r="CL85" s="147">
        <f ca="1">IF(OR(БД!D383="",ISERROR(БД!D383)),"",БД!D383)</f>
        <v>0</v>
      </c>
      <c r="CM85" s="146">
        <f>IF(OR(БД!G383="",ISERROR(БД!G383)),"",БД!G383)</f>
        <v>0</v>
      </c>
      <c r="CN85" s="147">
        <f ca="1">IF(OR(БД!J383="",ISERROR(БД!J383)),"",БД!J383)</f>
        <v>0</v>
      </c>
      <c r="CO85" s="146">
        <f>IF(OR(БД!M383="",ISERROR(БД!M383)),"",БД!M383)</f>
        <v>0</v>
      </c>
      <c r="CP85" s="147">
        <f ca="1">IF(OR(БД!D426="",ISERROR(БД!D426)),"",БД!D426)</f>
        <v>0</v>
      </c>
      <c r="CQ85" s="146">
        <f>IF(OR(БД!G426="",ISERROR(БД!G426)),"",БД!G426)</f>
        <v>0</v>
      </c>
      <c r="CR85" s="147">
        <f ca="1">IF(OR(БД!J426="",ISERROR(БД!J426)),"",БД!J426)</f>
        <v>0</v>
      </c>
      <c r="CS85" s="146">
        <f>IF(OR(БД!M426="",ISERROR(БД!M426)),"",БД!M426)</f>
        <v>0</v>
      </c>
      <c r="CT85" s="113" t="str">
        <f ca="1">IF(OR(БД!IZ297="",ISERROR(БД!IZ297)),"",БД!IZ297)</f>
        <v/>
      </c>
      <c r="CU85" s="113" t="str">
        <f ca="1">IF(OR(БД!JE297="",ISERROR(БД!JE297)),"",БД!JE297)</f>
        <v/>
      </c>
      <c r="CV85" s="113" t="str">
        <f ca="1">IF(OR(БД!IP297="",ISERROR(БД!IP297)),"",БД!IP297)</f>
        <v/>
      </c>
      <c r="CW85" s="113" t="str">
        <f ca="1">IF(OR(БД!IU297="",ISERROR(БД!IU297)),"",БД!IU297)</f>
        <v/>
      </c>
      <c r="CX85" s="3"/>
      <c r="CY85" s="147" t="str">
        <f ca="1">IF(OR(БД!EQ39="",ISERROR(БД!EQ39)),"",БД!EQ39)</f>
        <v/>
      </c>
      <c r="CZ85" s="147" t="str">
        <f ca="1">IF(OR(БД!EW39="",ISERROR(БД!EW39)),"",БД!EW39)</f>
        <v/>
      </c>
      <c r="DA85" s="147" t="str">
        <f ca="1">IF(OR(БД!EE39="",ISERROR(БД!EE39)),"",БД!EE39)</f>
        <v/>
      </c>
      <c r="DB85" s="147" t="str">
        <f ca="1">IF(OR(БД!EK39="",ISERROR(БД!EK39)),"",БД!EK39)</f>
        <v/>
      </c>
      <c r="DC85" s="147" t="str">
        <f ca="1">IF(OR(БД!DN39="",ISERROR(БД!DN39)),"",БД!DN39)</f>
        <v/>
      </c>
      <c r="DD85" s="147" t="str">
        <f ca="1">IF(OR(БД!DT39="",ISERROR(БД!DT39)),"",БД!DT39)</f>
        <v/>
      </c>
      <c r="DE85" s="148" t="str">
        <f ca="1">IF(OR(БД!DZ39="",ISERROR(БД!DZ39)),"",БД!DZ39)</f>
        <v/>
      </c>
      <c r="DF85" s="147" t="str">
        <f ca="1">IF(OR(БД!CW39="",ISERROR(БД!CW39)),"",БД!CW39)</f>
        <v/>
      </c>
      <c r="DG85" s="147" t="str">
        <f ca="1">IF(OR(БД!DC39="",ISERROR(БД!DC39)),"",БД!DC39)</f>
        <v/>
      </c>
      <c r="DH85" s="148" t="str">
        <f ca="1">IF(OR(БД!DI39="",ISERROR(БД!DI39)),"",БД!DI39)</f>
        <v/>
      </c>
      <c r="DI85" s="147" t="str">
        <f ca="1">IF(OR(БД!CK39="",ISERROR(БД!CK39)),"",БД!CK39)</f>
        <v/>
      </c>
      <c r="DJ85" s="147" t="str">
        <f ca="1">IF(OR(БД!CQ39="",ISERROR(БД!CQ39)),"",БД!CQ39)</f>
        <v/>
      </c>
      <c r="DK85" s="147" t="str">
        <f ca="1">IF(OR(БД!BT39="",ISERROR(БД!BT39)),"",БД!BT39)</f>
        <v/>
      </c>
      <c r="DL85" s="147" t="str">
        <f ca="1">IF(OR(БД!BZ39="",ISERROR(БД!BZ39)),"",БД!BZ39)</f>
        <v/>
      </c>
      <c r="DM85" s="148" t="str">
        <f ca="1">IF(OR(БД!CF39="",ISERROR(БД!CF39)),"",БД!CF39)</f>
        <v/>
      </c>
      <c r="DN85" s="147" t="str">
        <f ca="1">IF(OR(БД!BA39="",ISERROR(БД!BA39)),"",БД!BA39)</f>
        <v/>
      </c>
      <c r="DO85" s="147" t="str">
        <f ca="1">IF(OR(БД!BH39="",ISERROR(БД!BH39)),"",БД!BH39)</f>
        <v/>
      </c>
      <c r="DP85" s="146" t="str">
        <f>IF(OR(БД!BL39="",ISERROR(БД!BL39)),"",БД!BL39)</f>
        <v/>
      </c>
      <c r="DQ85" s="148" t="str">
        <f ca="1">IF(OR(БД!BO39="",ISERROR(БД!BO39)),"",БД!BO39)</f>
        <v/>
      </c>
      <c r="DR85" s="147" t="str">
        <f ca="1">IF(OR(БД!AH39="",ISERROR(БД!AH39)),"",БД!AH39)</f>
        <v/>
      </c>
      <c r="DS85" s="147" t="str">
        <f ca="1">IF(OR(БД!AO39="",ISERROR(БД!AO39)),"",БД!AO39)</f>
        <v/>
      </c>
      <c r="DT85" s="148" t="str">
        <f ca="1">IF(OR(БД!AV39="",ISERROR(БД!AV39)),"",БД!AV39)</f>
        <v/>
      </c>
      <c r="DU85" s="113" t="str">
        <f ca="1">IF(OR(БД!O39="",ISERROR(БД!O39)),"",БД!O39)</f>
        <v/>
      </c>
      <c r="DV85" s="113" t="str">
        <f ca="1">IF(OR(БД!V39="",ISERROR(БД!V39)),"",БД!V39)</f>
        <v/>
      </c>
      <c r="DW85" s="148" t="str">
        <f ca="1">IF(OR(БД!AC39="",ISERROR(БД!AC39)),"",БД!AC39)</f>
        <v/>
      </c>
      <c r="DX85" s="147" t="str">
        <f ca="1">IF(OR(БД!LU82="",ISERROR(БД!LU82)),"",БД!LU82)</f>
        <v/>
      </c>
      <c r="DY85" s="146" t="str">
        <f>IF(OR(БД!LX82="",ISERROR(БД!LX82)),"",БД!LX82)</f>
        <v/>
      </c>
      <c r="DZ85" s="147" t="str">
        <f ca="1">IF(OR(БД!MA82="",ISERROR(БД!MA82)),"",БД!MA82)</f>
        <v/>
      </c>
      <c r="EA85" s="146" t="str">
        <f>IF(OR(БД!MD82="",ISERROR(БД!MD82)),"",БД!MD82)</f>
        <v/>
      </c>
      <c r="EB85" s="147" t="str">
        <f ca="1">IF(OR(БД!IB297="",ISERROR(БД!IB297)),"",БД!IB297)</f>
        <v/>
      </c>
      <c r="EC85" s="147" t="str">
        <f ca="1">IF(OR(БД!II297="",ISERROR(БД!II297)),"",БД!II297)</f>
        <v/>
      </c>
      <c r="ED85" s="147" t="str">
        <f ca="1">IF(OR(БД!HN297="",ISERROR(БД!HN297)),"",БД!HN297)</f>
        <v/>
      </c>
      <c r="EE85" s="147" t="str">
        <f ca="1">IF(OR(БД!HU297="",ISERROR(БД!HU297)),"",БД!HU297)</f>
        <v/>
      </c>
      <c r="EF85" s="145" t="str">
        <f ca="1">IF(OR(БД!LQ82="",ISERROR(БД!LQ82)),"",БД!LQ82)</f>
        <v/>
      </c>
      <c r="EG85" s="3"/>
      <c r="EH85" s="113" t="str">
        <f ca="1">IF(OR(БД!X82="",ISERROR(БД!X82)),"",БД!X82)</f>
        <v/>
      </c>
      <c r="EI85" s="113" t="str">
        <f ca="1">IF(OR(БД!AE82="",ISERROR(БД!AE82)),"",БД!AE82)</f>
        <v/>
      </c>
      <c r="EJ85" s="113" t="str">
        <f ca="1">IF(OR(БД!AL82="",ISERROR(БД!AL82)),"",БД!AL82)</f>
        <v/>
      </c>
      <c r="EK85" s="113" t="str">
        <f ca="1">IF(OR(БД!AS82="",ISERROR(БД!AS82)),"",БД!AS82)</f>
        <v/>
      </c>
      <c r="EL85" s="113" t="str">
        <f ca="1">IF(OR(БД!LE82="",ISERROR(БД!LE82)),"",БД!LE82)</f>
        <v/>
      </c>
      <c r="EM85" s="113" t="str">
        <f ca="1">IF(OR(БД!LK82="",ISERROR(БД!LK82)),"",БД!LK82)</f>
        <v/>
      </c>
      <c r="EN85" s="113" t="str">
        <f ca="1">IF(OR(БД!KS82="",ISERROR(БД!KS82)),"",БД!KS82)</f>
        <v/>
      </c>
      <c r="EO85" s="113" t="str">
        <f ca="1">IF(OR(БД!KY82="",ISERROR(БД!KY82)),"",БД!KY82)</f>
        <v/>
      </c>
      <c r="EP85" s="113" t="str">
        <f ca="1">IF(OR(БД!KI82="",ISERROR(БД!KI82)),"",БД!KI82)</f>
        <v/>
      </c>
      <c r="EQ85" s="113" t="str">
        <f ca="1">IF(OR(БД!KN82="",ISERROR(БД!KN82)),"",БД!KN82)</f>
        <v/>
      </c>
      <c r="ER85" s="113" t="str">
        <f ca="1">IF(OR(БД!JY82="",ISERROR(БД!JY82)),"",БД!JY82)</f>
        <v/>
      </c>
      <c r="ES85" s="113" t="str">
        <f ca="1">IF(OR(БД!KD82="",ISERROR(БД!KD82)),"",БД!KD82)</f>
        <v/>
      </c>
      <c r="ET85" s="3"/>
      <c r="EU85" s="147" t="str">
        <f ca="1">IF(OR(БД!JM82="",ISERROR(БД!JM82)),"",БД!JM82)</f>
        <v/>
      </c>
      <c r="EV85" s="147" t="str">
        <f ca="1">IF(OR(БД!JS82="",ISERROR(БД!JS82)),"",БД!JS82)</f>
        <v/>
      </c>
      <c r="EW85" s="147" t="str">
        <f ca="1">IF(OR(БД!JA82="",ISERROR(БД!JA82)),"",БД!JA82)</f>
        <v/>
      </c>
      <c r="EX85" s="147" t="str">
        <f ca="1">IF(OR(БД!JG82="",ISERROR(БД!JG82)),"",БД!JG82)</f>
        <v/>
      </c>
      <c r="EY85" s="147" t="str">
        <f ca="1">IF(OR(БД!IO82="",ISERROR(БД!IO82)),"",БД!IO82)</f>
        <v/>
      </c>
      <c r="EZ85" s="147" t="str">
        <f ca="1">IF(OR(БД!IU82="",ISERROR(БД!IU82)),"",БД!IU82)</f>
        <v/>
      </c>
      <c r="FA85" s="147" t="str">
        <f ca="1">IF(OR(БД!IC82="",ISERROR(БД!IC82)),"",БД!IC82)</f>
        <v/>
      </c>
      <c r="FB85" s="147" t="str">
        <f ca="1">IF(OR(БД!II82="",ISERROR(БД!II82)),"",БД!II82)</f>
        <v/>
      </c>
      <c r="FC85" s="147" t="str">
        <f ca="1">IF(OR(БД!HQ82="",ISERROR(БД!HQ82)),"",БД!HQ82)</f>
        <v/>
      </c>
      <c r="FD85" s="147" t="str">
        <f ca="1">IF(OR(БД!HW82="",ISERROR(БД!HW82)),"",БД!HW82)</f>
        <v/>
      </c>
      <c r="FE85" s="147" t="str">
        <f ca="1">IF(OR(БД!HE82="",ISERROR(БД!HE82)),"",БД!HE82)</f>
        <v/>
      </c>
      <c r="FF85" s="147" t="str">
        <f ca="1">IF(OR(БД!HK82="",ISERROR(БД!HK82)),"",БД!HK82)</f>
        <v/>
      </c>
      <c r="FG85" s="144" t="str">
        <f ca="1">IF(OR(БД!GQ82="",ISERROR(БД!GQ82)),"",БД!GQ82)</f>
        <v/>
      </c>
      <c r="FH85" s="149" t="str">
        <f>IF(OR(БД!GV82="",ISERROR(БД!GV82)),"",БД!GV82)</f>
        <v/>
      </c>
      <c r="FI85" s="144" t="str">
        <f ca="1">IF(OR(БД!GX82="",ISERROR(БД!GX82)),"",БД!GX82)</f>
        <v/>
      </c>
      <c r="FJ85" s="149" t="str">
        <f>IF(OR(БД!HC82="",ISERROR(БД!HC82)),"",БД!HC82)</f>
        <v/>
      </c>
      <c r="FK85" s="147" t="str">
        <f ca="1">IF(OR(БД!GE82="",ISERROR(БД!GE82)),"",БД!GE82)</f>
        <v/>
      </c>
      <c r="FL85" s="147" t="str">
        <f ca="1">IF(OR(БД!GK82="",ISERROR(БД!GK82)),"",БД!GK82)</f>
        <v/>
      </c>
      <c r="FM85" s="147" t="str">
        <f ca="1">IF(OR(БД!FS82="",ISERROR(БД!FS82)),"",БД!FS82)</f>
        <v/>
      </c>
      <c r="FN85" s="147" t="str">
        <f ca="1">IF(OR(БД!FY82="",ISERROR(БД!FY82)),"",БД!FY82)</f>
        <v/>
      </c>
      <c r="FO85" s="147" t="str">
        <f ca="1">IF(OR(БД!CE426="",ISERROR(БД!CE426)),"",БД!CE426)</f>
        <v/>
      </c>
      <c r="FP85" s="146" t="str">
        <f>IF(OR(БД!CH426="",ISERROR(БД!CH426)),"",БД!CH426)</f>
        <v/>
      </c>
      <c r="FQ85" s="147" t="str">
        <f ca="1">IF(OR(БД!CK426="",ISERROR(БД!CK426)),"",БД!CK426)</f>
        <v/>
      </c>
      <c r="FR85" s="146" t="str">
        <f>IF(OR(БД!CN426="",ISERROR(БД!CN426)),"",БД!CN426)</f>
        <v/>
      </c>
      <c r="FS85" s="3"/>
      <c r="FT85" s="143" t="str">
        <f ca="1">IF(OR(БД!CF211="",ISERROR(БД!CF211)),"",БД!CF211)</f>
        <v/>
      </c>
      <c r="FU85" s="142" t="str">
        <f>IF(OR(БД!CI211="",ISERROR(БД!CI211)),"",БД!CI211)</f>
        <v/>
      </c>
      <c r="FV85" s="143" t="str">
        <f ca="1">IF(OR(БД!CL211="",ISERROR(БД!CL211)),"",БД!CL211)</f>
        <v/>
      </c>
      <c r="FW85" s="142" t="str">
        <f>IF(OR(БД!CO211="",ISERROR(БД!CO211)),"",БД!CO211)</f>
        <v/>
      </c>
      <c r="FX85" s="163" t="str">
        <f ca="1">IF(OR(БД!CR211="",ISERROR(БД!CR211)),"",БД!CR211)</f>
        <v/>
      </c>
      <c r="FY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IF(OR(БД!NT40="",ISERROR(БД!NT40)),"",БД!NT40)</f>
        <v/>
      </c>
      <c r="I86" s="149" t="str">
        <f>IF(OR(БД!NY40="",ISERROR(БД!NY40)),"",БД!NY40)</f>
        <v/>
      </c>
      <c r="J86" s="113" t="str">
        <f ca="1">IF(OR(БД!OA40="",ISERROR(БД!OA40)),"",БД!OA40)</f>
        <v/>
      </c>
      <c r="K86" s="149" t="str">
        <f>IF(OR(БД!OF40="",ISERROR(БД!OF40)),"",БД!OF40)</f>
        <v/>
      </c>
      <c r="L86" s="148" t="str">
        <f ca="1">IF(OR(БД!OH40="",ISERROR(БД!OH40)),"",БД!OH40)</f>
        <v/>
      </c>
      <c r="M86" s="113" t="str">
        <f ca="1">IF(OR(БД!OM40="",ISERROR(БД!OM40)),"",БД!OM40)</f>
        <v/>
      </c>
      <c r="N86" s="149" t="str">
        <f>IF(OR(БД!OQ40="",ISERROR(БД!OQ40)),"",БД!OQ40)</f>
        <v/>
      </c>
      <c r="O86" s="113" t="str">
        <f ca="1">IF(OR(БД!OT40="",ISERROR(БД!OT40)),"",БД!OT40)</f>
        <v/>
      </c>
      <c r="P86" s="149" t="str">
        <f>IF(OR(БД!OX40="",ISERROR(БД!OX40)),"",БД!OX40)</f>
        <v/>
      </c>
      <c r="Q86" s="148" t="str">
        <f ca="1">IF(OR(БД!PA40="",ISERROR(БД!PA40)),"",БД!PA40)</f>
        <v/>
      </c>
      <c r="R86" s="147" t="str">
        <f ca="1">IF(OR(БД!PW40="",ISERROR(БД!PW40)),"",БД!PW40)</f>
        <v/>
      </c>
      <c r="S86" s="147" t="str">
        <f ca="1">IF(OR(БД!QC40="",ISERROR(БД!QC40)),"",БД!QC40)</f>
        <v/>
      </c>
      <c r="T86" s="147" t="str">
        <f ca="1">IF(OR(БД!PF40="",ISERROR(БД!PF40)),"",БД!PF40)</f>
        <v/>
      </c>
      <c r="U86" s="147" t="str">
        <f ca="1">IF(OR(БД!PL40="",ISERROR(БД!PL40)),"",БД!PL40)</f>
        <v/>
      </c>
      <c r="V86" s="148" t="str">
        <f ca="1">IF(OR(БД!PR40="",ISERROR(БД!PR40)),"",БД!PR40)</f>
        <v/>
      </c>
      <c r="W86" s="147" t="str">
        <f ca="1">IF(OR(БД!NH40="",ISERROR(БД!NH40)),"",БД!NH40)</f>
        <v/>
      </c>
      <c r="X86" s="147" t="str">
        <f ca="1">IF(OR(БД!NN40="",ISERROR(БД!NN40)),"",БД!NN40)</f>
        <v/>
      </c>
      <c r="Y86" s="147" t="str">
        <f ca="1">IF(OR(БД!MQ40="",ISERROR(БД!MQ40)),"",БД!MQ40)</f>
        <v/>
      </c>
      <c r="Z86" s="147" t="str">
        <f ca="1">IF(OR(БД!MW40="",ISERROR(БД!MW40)),"",БД!MW40)</f>
        <v/>
      </c>
      <c r="AA86" s="146" t="str">
        <f>IF(OR(БД!MZ40="",ISERROR(БД!MZ40)),"",БД!MZ40)</f>
        <v/>
      </c>
      <c r="AB86" s="148" t="str">
        <f ca="1">IF(OR(БД!NC40="",ISERROR(БД!NC40)),"",БД!NC40)</f>
        <v/>
      </c>
      <c r="AC86" s="147" t="str">
        <f ca="1">IF(OR(БД!LZ40="",ISERROR(БД!LZ40)),"",БД!LZ40)</f>
        <v/>
      </c>
      <c r="AD86" s="147" t="str">
        <f ca="1">IF(OR(БД!MF40="",ISERROR(БД!MF40)),"",БД!MF40)</f>
        <v/>
      </c>
      <c r="AE86" s="148" t="str">
        <f ca="1">IF(OR(БД!ML40="",ISERROR(БД!ML40)),"",БД!ML40)</f>
        <v/>
      </c>
      <c r="AF86" s="113" t="str">
        <f ca="1">IF(OR(БД!LL40="",ISERROR(БД!LL40)),"",БД!LL40)</f>
        <v/>
      </c>
      <c r="AG86" s="149" t="str">
        <f>IF(OR(БД!LP40="",ISERROR(БД!LP40)),"",БД!LP40)</f>
        <v/>
      </c>
      <c r="AH86" s="113" t="str">
        <f ca="1">IF(OR(БД!LS40="",ISERROR(БД!LS40)),"",БД!LS40)</f>
        <v/>
      </c>
      <c r="AI86" s="149" t="str">
        <f>IF(OR(БД!LW40="",ISERROR(БД!LW40)),"",БД!LW40)</f>
        <v/>
      </c>
      <c r="AJ86" s="147">
        <f ca="1">IF(OR(БД!KN40="",ISERROR(БД!KN40)),"",БД!KN40)</f>
        <v>0</v>
      </c>
      <c r="AK86" s="146">
        <f>IF(OR(БД!KQ40="",ISERROR(БД!KQ40)),"",БД!KQ40)</f>
        <v>0</v>
      </c>
      <c r="AL86" s="147" t="str">
        <f ca="1">IF(OR(БД!KT40="",ISERROR(БД!KT40)),"",БД!KT40)</f>
        <v/>
      </c>
      <c r="AM86" s="146" t="str">
        <f>IF(OR(БД!KW40="",ISERROR(БД!KW40)),"",БД!KW40)</f>
        <v/>
      </c>
      <c r="AN86" s="147">
        <f ca="1">IF(OR(БД!KZ40="",ISERROR(БД!KZ40)),"",БД!KZ40)</f>
        <v>0</v>
      </c>
      <c r="AO86" s="146">
        <f>IF(OR(БД!LC40="",ISERROR(БД!LC40)),"",БД!LC40)</f>
        <v>0</v>
      </c>
      <c r="AP86" s="147" t="str">
        <f ca="1">IF(OR(БД!LF40="",ISERROR(БД!LF40)),"",БД!LF40)</f>
        <v/>
      </c>
      <c r="AQ86" s="146" t="str">
        <f>IF(OR(БД!LI40="",ISERROR(БД!LI40)),"",БД!LI40)</f>
        <v/>
      </c>
      <c r="AR86" s="147" t="str">
        <f ca="1">IF(OR(БД!JW40="",ISERROR(БД!JW40)),"",БД!JW40)</f>
        <v/>
      </c>
      <c r="AS86" s="147" t="str">
        <f ca="1">IF(OR(БД!KC40="",ISERROR(БД!KC40)),"",БД!KC40)</f>
        <v/>
      </c>
      <c r="AT86" s="148" t="str">
        <f ca="1">IF(OR(БД!KI40="",ISERROR(БД!KI40)),"",БД!KI40)</f>
        <v/>
      </c>
      <c r="AU86" s="145" t="str">
        <f ca="1">IF(OR(БД!AM212="",ISERROR(БД!AM212)),"",БД!AM212)</f>
        <v/>
      </c>
      <c r="AW86" s="147" t="str">
        <f ca="1">IF(OR(БД!JK40="",ISERROR(БД!JK40)),"",БД!JK40)</f>
        <v/>
      </c>
      <c r="AX86" s="147" t="str">
        <f ca="1">IF(OR(БД!JQ40="",ISERROR(БД!JQ40)),"",БД!JQ40)</f>
        <v/>
      </c>
      <c r="AY86" s="147" t="str">
        <f ca="1">IF(OR(БД!IY40="",ISERROR(БД!IY40)),"",БД!IY40)</f>
        <v/>
      </c>
      <c r="AZ86" s="147" t="str">
        <f ca="1">IF(OR(БД!JE40="",ISERROR(БД!JE40)),"",БД!JE40)</f>
        <v/>
      </c>
      <c r="BA86" s="147" t="str">
        <f ca="1">IF(OR(БД!IM40="",ISERROR(БД!IM40)),"",БД!IM40)</f>
        <v/>
      </c>
      <c r="BB86" s="147" t="str">
        <f ca="1">IF(OR(БД!IS40="",ISERROR(БД!IS40)),"",БД!IS40)</f>
        <v/>
      </c>
      <c r="BC86" s="147" t="str">
        <f ca="1">IF(OR(БД!IA40="",ISERROR(БД!IA40)),"",БД!IA40)</f>
        <v/>
      </c>
      <c r="BD86" s="146" t="str">
        <f>IF(OR(БД!ID40="",ISERROR(БД!ID40)),"",БД!ID40)</f>
        <v/>
      </c>
      <c r="BE86" s="147" t="str">
        <f ca="1">IF(OR(БД!IG40="",ISERROR(БД!IG40)),"",БД!IG40)</f>
        <v/>
      </c>
      <c r="BF86" s="146" t="str">
        <f>IF(OR(БД!IJ40="",ISERROR(БД!IJ40)),"",БД!IJ40)</f>
        <v/>
      </c>
      <c r="BG86" s="113" t="str">
        <f ca="1">IF(OR(БД!GT40="",ISERROR(БД!GT40)),"",БД!GT40)</f>
        <v/>
      </c>
      <c r="BH86" s="113" t="str">
        <f ca="1">IF(OR(БД!HA40="",ISERROR(БД!HA40)),"",БД!HA40)</f>
        <v/>
      </c>
      <c r="BI86" s="148" t="str">
        <f ca="1">IF(OR(БД!HH40="",ISERROR(БД!HH40)),"",БД!HH40)</f>
        <v/>
      </c>
      <c r="BJ86" s="113" t="str">
        <f ca="1">IF(OR(БД!GA40="",ISERROR(БД!GA40)),"",БД!GA40)</f>
        <v/>
      </c>
      <c r="BK86" s="113" t="str">
        <f ca="1">IF(OR(БД!GH40="",ISERROR(БД!GH40)),"",БД!GH40)</f>
        <v/>
      </c>
      <c r="BL86" s="148" t="str">
        <f ca="1">IF(OR(БД!GO40="",ISERROR(БД!GO40)),"",БД!GO40)</f>
        <v/>
      </c>
      <c r="BM86" s="147" t="str">
        <f ca="1">IF(OR(БД!FO40="",ISERROR(БД!FO40)),"",БД!FO40)</f>
        <v/>
      </c>
      <c r="BN86" s="147" t="str">
        <f ca="1">IF(OR(БД!FU40="",ISERROR(БД!FU40)),"",БД!FU40)</f>
        <v/>
      </c>
      <c r="BO86" s="147" t="str">
        <f ca="1">IF(OR(БД!FC40="",ISERROR(БД!FC40)),"",БД!FC40)</f>
        <v/>
      </c>
      <c r="BP86" s="147" t="str">
        <f ca="1">IF(OR(БД!FI40="",ISERROR(БД!FI40)),"",БД!FI40)</f>
        <v/>
      </c>
      <c r="BQ86" s="113" t="str">
        <f ca="1">IF(OR(БД!HM40="",ISERROR(БД!HM40)),"",БД!HM40)</f>
        <v/>
      </c>
      <c r="BR86" s="113" t="str">
        <f ca="1">IF(OR(БД!HT40="",ISERROR(БД!HT40)),"",БД!HT40)</f>
        <v/>
      </c>
      <c r="BS86" s="113" t="str">
        <f ca="1">IF(OR(БД!CN255="",ISERROR(БД!CN255)),"",БД!CN255)</f>
        <v/>
      </c>
      <c r="BT86" s="113" t="str">
        <f ca="1">IF(OR(БД!CU255="",ISERROR(БД!CU255)),"",БД!CU255)</f>
        <v/>
      </c>
      <c r="BU86" s="113" t="str">
        <f ca="1">IF(OR(БД!BU255="",ISERROR(БД!BU255)),"",БД!BU255)</f>
        <v/>
      </c>
      <c r="BV86" s="113" t="str">
        <f ca="1">IF(OR(БД!CB255="",ISERROR(БД!CB255)),"",БД!CB255)</f>
        <v/>
      </c>
      <c r="BW86" s="148" t="str">
        <f ca="1">IF(OR(БД!CI255="",ISERROR(БД!CI255)),"",БД!CI255)</f>
        <v/>
      </c>
      <c r="BX86" s="113" t="str">
        <f ca="1">IF(OR(БД!BG255="",ISERROR(БД!BG255)),"",БД!BG255)</f>
        <v/>
      </c>
      <c r="BY86" s="113" t="str">
        <f ca="1">IF(OR(БД!BN255="",ISERROR(БД!BN255)),"",БД!BN255)</f>
        <v/>
      </c>
      <c r="BZ86" s="147" t="str">
        <f ca="1">IF(OR(БД!T255="",ISERROR(БД!T255)),"",БД!T255)</f>
        <v/>
      </c>
      <c r="CA86" s="146" t="str">
        <f>IF(OR(БД!W255="",ISERROR(БД!W255)),"",БД!W255)</f>
        <v/>
      </c>
      <c r="CB86" s="147" t="str">
        <f ca="1">IF(OR(БД!Z255="",ISERROR(БД!Z255)),"",БД!Z255)</f>
        <v/>
      </c>
      <c r="CC86" s="146" t="str">
        <f>IF(OR(БД!AC255="",ISERROR(БД!AC255)),"",БД!AC255)</f>
        <v/>
      </c>
      <c r="CD86" s="147" t="str">
        <f ca="1">IF(OR(БД!JV298="",ISERROR(БД!JV298)),"",БД!JV298)</f>
        <v/>
      </c>
      <c r="CE86" s="146" t="str">
        <f>IF(OR(БД!JY298="",ISERROR(БД!JY298)),"",БД!JY298)</f>
        <v/>
      </c>
      <c r="CF86" s="147" t="str">
        <f ca="1">IF(OR(БД!KB298="",ISERROR(БД!KB298)),"",БД!KB298)</f>
        <v/>
      </c>
      <c r="CG86" s="146" t="str">
        <f>IF(OR(БД!KE298="",ISERROR(БД!KE298)),"",БД!KE298)</f>
        <v/>
      </c>
      <c r="CH86" s="147" t="str">
        <f ca="1">IF(OR(БД!JP298="",ISERROR(БД!JP298)),"",БД!JP298)</f>
        <v/>
      </c>
      <c r="CI86" s="146" t="str">
        <f>IF(OR(БД!JS298="",ISERROR(БД!JS298)),"",БД!JS298)</f>
        <v/>
      </c>
      <c r="CJ86" s="147" t="str">
        <f ca="1">IF(OR(БД!JJ298="",ISERROR(БД!JJ298)),"",БД!JJ298)</f>
        <v/>
      </c>
      <c r="CK86" s="146" t="str">
        <f>IF(OR(БД!JM298="",ISERROR(БД!JM298)),"",БД!JM298)</f>
        <v/>
      </c>
      <c r="CL86" s="147">
        <f ca="1">IF(OR(БД!D384="",ISERROR(БД!D384)),"",БД!D384)</f>
        <v>0</v>
      </c>
      <c r="CM86" s="146">
        <f>IF(OR(БД!G384="",ISERROR(БД!G384)),"",БД!G384)</f>
        <v>0</v>
      </c>
      <c r="CN86" s="147">
        <f ca="1">IF(OR(БД!J384="",ISERROR(БД!J384)),"",БД!J384)</f>
        <v>0</v>
      </c>
      <c r="CO86" s="146">
        <f>IF(OR(БД!M384="",ISERROR(БД!M384)),"",БД!M384)</f>
        <v>0</v>
      </c>
      <c r="CP86" s="147">
        <f ca="1">IF(OR(БД!D427="",ISERROR(БД!D427)),"",БД!D427)</f>
        <v>0</v>
      </c>
      <c r="CQ86" s="146">
        <f>IF(OR(БД!G427="",ISERROR(БД!G427)),"",БД!G427)</f>
        <v>0</v>
      </c>
      <c r="CR86" s="147">
        <f ca="1">IF(OR(БД!J427="",ISERROR(БД!J427)),"",БД!J427)</f>
        <v>0</v>
      </c>
      <c r="CS86" s="146">
        <f>IF(OR(БД!M427="",ISERROR(БД!M427)),"",БД!M427)</f>
        <v>0</v>
      </c>
      <c r="CT86" s="113" t="str">
        <f ca="1">IF(OR(БД!IZ298="",ISERROR(БД!IZ298)),"",БД!IZ298)</f>
        <v/>
      </c>
      <c r="CU86" s="113" t="str">
        <f ca="1">IF(OR(БД!JE298="",ISERROR(БД!JE298)),"",БД!JE298)</f>
        <v/>
      </c>
      <c r="CV86" s="113" t="str">
        <f ca="1">IF(OR(БД!IP298="",ISERROR(БД!IP298)),"",БД!IP298)</f>
        <v/>
      </c>
      <c r="CW86" s="113" t="str">
        <f ca="1">IF(OR(БД!IU298="",ISERROR(БД!IU298)),"",БД!IU298)</f>
        <v/>
      </c>
      <c r="CX86" s="3"/>
      <c r="CY86" s="147" t="str">
        <f ca="1">IF(OR(БД!EQ40="",ISERROR(БД!EQ40)),"",БД!EQ40)</f>
        <v/>
      </c>
      <c r="CZ86" s="147" t="str">
        <f ca="1">IF(OR(БД!EW40="",ISERROR(БД!EW40)),"",БД!EW40)</f>
        <v/>
      </c>
      <c r="DA86" s="147" t="str">
        <f ca="1">IF(OR(БД!EE40="",ISERROR(БД!EE40)),"",БД!EE40)</f>
        <v/>
      </c>
      <c r="DB86" s="147" t="str">
        <f ca="1">IF(OR(БД!EK40="",ISERROR(БД!EK40)),"",БД!EK40)</f>
        <v/>
      </c>
      <c r="DC86" s="147" t="str">
        <f ca="1">IF(OR(БД!DN40="",ISERROR(БД!DN40)),"",БД!DN40)</f>
        <v/>
      </c>
      <c r="DD86" s="147" t="str">
        <f ca="1">IF(OR(БД!DT40="",ISERROR(БД!DT40)),"",БД!DT40)</f>
        <v/>
      </c>
      <c r="DE86" s="148" t="str">
        <f ca="1">IF(OR(БД!DZ40="",ISERROR(БД!DZ40)),"",БД!DZ40)</f>
        <v/>
      </c>
      <c r="DF86" s="147" t="str">
        <f ca="1">IF(OR(БД!CW40="",ISERROR(БД!CW40)),"",БД!CW40)</f>
        <v/>
      </c>
      <c r="DG86" s="147" t="str">
        <f ca="1">IF(OR(БД!DC40="",ISERROR(БД!DC40)),"",БД!DC40)</f>
        <v/>
      </c>
      <c r="DH86" s="148" t="str">
        <f ca="1">IF(OR(БД!DI40="",ISERROR(БД!DI40)),"",БД!DI40)</f>
        <v/>
      </c>
      <c r="DI86" s="147" t="str">
        <f ca="1">IF(OR(БД!CK40="",ISERROR(БД!CK40)),"",БД!CK40)</f>
        <v/>
      </c>
      <c r="DJ86" s="147" t="str">
        <f ca="1">IF(OR(БД!CQ40="",ISERROR(БД!CQ40)),"",БД!CQ40)</f>
        <v/>
      </c>
      <c r="DK86" s="147" t="str">
        <f ca="1">IF(OR(БД!BT40="",ISERROR(БД!BT40)),"",БД!BT40)</f>
        <v/>
      </c>
      <c r="DL86" s="147" t="str">
        <f ca="1">IF(OR(БД!BZ40="",ISERROR(БД!BZ40)),"",БД!BZ40)</f>
        <v/>
      </c>
      <c r="DM86" s="148" t="str">
        <f ca="1">IF(OR(БД!CF40="",ISERROR(БД!CF40)),"",БД!CF40)</f>
        <v/>
      </c>
      <c r="DN86" s="147" t="str">
        <f ca="1">IF(OR(БД!BA40="",ISERROR(БД!BA40)),"",БД!BA40)</f>
        <v/>
      </c>
      <c r="DO86" s="147" t="str">
        <f ca="1">IF(OR(БД!BH40="",ISERROR(БД!BH40)),"",БД!BH40)</f>
        <v/>
      </c>
      <c r="DP86" s="146" t="str">
        <f>IF(OR(БД!BL40="",ISERROR(БД!BL40)),"",БД!BL40)</f>
        <v/>
      </c>
      <c r="DQ86" s="148" t="str">
        <f ca="1">IF(OR(БД!BO40="",ISERROR(БД!BO40)),"",БД!BO40)</f>
        <v/>
      </c>
      <c r="DR86" s="147" t="str">
        <f ca="1">IF(OR(БД!AH40="",ISERROR(БД!AH40)),"",БД!AH40)</f>
        <v/>
      </c>
      <c r="DS86" s="147" t="str">
        <f ca="1">IF(OR(БД!AO40="",ISERROR(БД!AO40)),"",БД!AO40)</f>
        <v/>
      </c>
      <c r="DT86" s="148" t="str">
        <f ca="1">IF(OR(БД!AV40="",ISERROR(БД!AV40)),"",БД!AV40)</f>
        <v/>
      </c>
      <c r="DU86" s="113" t="str">
        <f ca="1">IF(OR(БД!O40="",ISERROR(БД!O40)),"",БД!O40)</f>
        <v/>
      </c>
      <c r="DV86" s="113" t="str">
        <f ca="1">IF(OR(БД!V40="",ISERROR(БД!V40)),"",БД!V40)</f>
        <v/>
      </c>
      <c r="DW86" s="148" t="str">
        <f ca="1">IF(OR(БД!AC40="",ISERROR(БД!AC40)),"",БД!AC40)</f>
        <v/>
      </c>
      <c r="DX86" s="147" t="str">
        <f ca="1">IF(OR(БД!LU83="",ISERROR(БД!LU83)),"",БД!LU83)</f>
        <v/>
      </c>
      <c r="DY86" s="146" t="str">
        <f>IF(OR(БД!LX83="",ISERROR(БД!LX83)),"",БД!LX83)</f>
        <v/>
      </c>
      <c r="DZ86" s="147" t="str">
        <f ca="1">IF(OR(БД!MA83="",ISERROR(БД!MA83)),"",БД!MA83)</f>
        <v/>
      </c>
      <c r="EA86" s="146" t="str">
        <f>IF(OR(БД!MD83="",ISERROR(БД!MD83)),"",БД!MD83)</f>
        <v/>
      </c>
      <c r="EB86" s="147" t="str">
        <f ca="1">IF(OR(БД!IB298="",ISERROR(БД!IB298)),"",БД!IB298)</f>
        <v/>
      </c>
      <c r="EC86" s="147" t="str">
        <f ca="1">IF(OR(БД!II298="",ISERROR(БД!II298)),"",БД!II298)</f>
        <v/>
      </c>
      <c r="ED86" s="147" t="str">
        <f ca="1">IF(OR(БД!HN298="",ISERROR(БД!HN298)),"",БД!HN298)</f>
        <v/>
      </c>
      <c r="EE86" s="147" t="str">
        <f ca="1">IF(OR(БД!HU298="",ISERROR(БД!HU298)),"",БД!HU298)</f>
        <v/>
      </c>
      <c r="EF86" s="145" t="str">
        <f ca="1">IF(OR(БД!LQ83="",ISERROR(БД!LQ83)),"",БД!LQ83)</f>
        <v/>
      </c>
      <c r="EG86" s="3"/>
      <c r="EH86" s="113" t="str">
        <f ca="1">IF(OR(БД!X83="",ISERROR(БД!X83)),"",БД!X83)</f>
        <v/>
      </c>
      <c r="EI86" s="113" t="str">
        <f ca="1">IF(OR(БД!AE83="",ISERROR(БД!AE83)),"",БД!AE83)</f>
        <v/>
      </c>
      <c r="EJ86" s="113" t="str">
        <f ca="1">IF(OR(БД!AL83="",ISERROR(БД!AL83)),"",БД!AL83)</f>
        <v/>
      </c>
      <c r="EK86" s="113" t="str">
        <f ca="1">IF(OR(БД!AS83="",ISERROR(БД!AS83)),"",БД!AS83)</f>
        <v/>
      </c>
      <c r="EL86" s="113" t="str">
        <f ca="1">IF(OR(БД!LE83="",ISERROR(БД!LE83)),"",БД!LE83)</f>
        <v/>
      </c>
      <c r="EM86" s="113" t="str">
        <f ca="1">IF(OR(БД!LK83="",ISERROR(БД!LK83)),"",БД!LK83)</f>
        <v/>
      </c>
      <c r="EN86" s="113" t="str">
        <f ca="1">IF(OR(БД!KS83="",ISERROR(БД!KS83)),"",БД!KS83)</f>
        <v/>
      </c>
      <c r="EO86" s="113" t="str">
        <f ca="1">IF(OR(БД!KY83="",ISERROR(БД!KY83)),"",БД!KY83)</f>
        <v/>
      </c>
      <c r="EP86" s="113" t="str">
        <f ca="1">IF(OR(БД!KI83="",ISERROR(БД!KI83)),"",БД!KI83)</f>
        <v/>
      </c>
      <c r="EQ86" s="113" t="str">
        <f ca="1">IF(OR(БД!KN83="",ISERROR(БД!KN83)),"",БД!KN83)</f>
        <v/>
      </c>
      <c r="ER86" s="113" t="str">
        <f ca="1">IF(OR(БД!JY83="",ISERROR(БД!JY83)),"",БД!JY83)</f>
        <v/>
      </c>
      <c r="ES86" s="113" t="str">
        <f ca="1">IF(OR(БД!KD83="",ISERROR(БД!KD83)),"",БД!KD83)</f>
        <v/>
      </c>
      <c r="ET86" s="3"/>
      <c r="EU86" s="147" t="str">
        <f ca="1">IF(OR(БД!JM83="",ISERROR(БД!JM83)),"",БД!JM83)</f>
        <v/>
      </c>
      <c r="EV86" s="147" t="str">
        <f ca="1">IF(OR(БД!JS83="",ISERROR(БД!JS83)),"",БД!JS83)</f>
        <v/>
      </c>
      <c r="EW86" s="147" t="str">
        <f ca="1">IF(OR(БД!JA83="",ISERROR(БД!JA83)),"",БД!JA83)</f>
        <v/>
      </c>
      <c r="EX86" s="147" t="str">
        <f ca="1">IF(OR(БД!JG83="",ISERROR(БД!JG83)),"",БД!JG83)</f>
        <v/>
      </c>
      <c r="EY86" s="147" t="str">
        <f ca="1">IF(OR(БД!IO83="",ISERROR(БД!IO83)),"",БД!IO83)</f>
        <v/>
      </c>
      <c r="EZ86" s="147" t="str">
        <f ca="1">IF(OR(БД!IU83="",ISERROR(БД!IU83)),"",БД!IU83)</f>
        <v/>
      </c>
      <c r="FA86" s="147" t="str">
        <f ca="1">IF(OR(БД!IC83="",ISERROR(БД!IC83)),"",БД!IC83)</f>
        <v/>
      </c>
      <c r="FB86" s="147" t="str">
        <f ca="1">IF(OR(БД!II83="",ISERROR(БД!II83)),"",БД!II83)</f>
        <v/>
      </c>
      <c r="FC86" s="147" t="str">
        <f ca="1">IF(OR(БД!HQ83="",ISERROR(БД!HQ83)),"",БД!HQ83)</f>
        <v/>
      </c>
      <c r="FD86" s="147" t="str">
        <f ca="1">IF(OR(БД!HW83="",ISERROR(БД!HW83)),"",БД!HW83)</f>
        <v/>
      </c>
      <c r="FE86" s="147" t="str">
        <f ca="1">IF(OR(БД!HE83="",ISERROR(БД!HE83)),"",БД!HE83)</f>
        <v/>
      </c>
      <c r="FF86" s="147" t="str">
        <f ca="1">IF(OR(БД!HK83="",ISERROR(БД!HK83)),"",БД!HK83)</f>
        <v/>
      </c>
      <c r="FG86" s="144" t="str">
        <f ca="1">IF(OR(БД!GQ83="",ISERROR(БД!GQ83)),"",БД!GQ83)</f>
        <v/>
      </c>
      <c r="FH86" s="149" t="str">
        <f>IF(OR(БД!GV83="",ISERROR(БД!GV83)),"",БД!GV83)</f>
        <v/>
      </c>
      <c r="FI86" s="144" t="str">
        <f ca="1">IF(OR(БД!GX83="",ISERROR(БД!GX83)),"",БД!GX83)</f>
        <v/>
      </c>
      <c r="FJ86" s="149" t="str">
        <f>IF(OR(БД!HC83="",ISERROR(БД!HC83)),"",БД!HC83)</f>
        <v/>
      </c>
      <c r="FK86" s="147" t="str">
        <f ca="1">IF(OR(БД!GE83="",ISERROR(БД!GE83)),"",БД!GE83)</f>
        <v/>
      </c>
      <c r="FL86" s="147" t="str">
        <f ca="1">IF(OR(БД!GK83="",ISERROR(БД!GK83)),"",БД!GK83)</f>
        <v/>
      </c>
      <c r="FM86" s="147" t="str">
        <f ca="1">IF(OR(БД!FS83="",ISERROR(БД!FS83)),"",БД!FS83)</f>
        <v/>
      </c>
      <c r="FN86" s="147" t="str">
        <f ca="1">IF(OR(БД!FY83="",ISERROR(БД!FY83)),"",БД!FY83)</f>
        <v/>
      </c>
      <c r="FO86" s="147" t="str">
        <f ca="1">IF(OR(БД!CE427="",ISERROR(БД!CE427)),"",БД!CE427)</f>
        <v/>
      </c>
      <c r="FP86" s="146" t="str">
        <f>IF(OR(БД!CH427="",ISERROR(БД!CH427)),"",БД!CH427)</f>
        <v/>
      </c>
      <c r="FQ86" s="147" t="str">
        <f ca="1">IF(OR(БД!CK427="",ISERROR(БД!CK427)),"",БД!CK427)</f>
        <v/>
      </c>
      <c r="FR86" s="146" t="str">
        <f>IF(OR(БД!CN427="",ISERROR(БД!CN427)),"",БД!CN427)</f>
        <v/>
      </c>
      <c r="FS86" s="3"/>
      <c r="FT86" s="143" t="str">
        <f ca="1">IF(OR(БД!CF212="",ISERROR(БД!CF212)),"",БД!CF212)</f>
        <v/>
      </c>
      <c r="FU86" s="142" t="str">
        <f>IF(OR(БД!CI212="",ISERROR(БД!CI212)),"",БД!CI212)</f>
        <v/>
      </c>
      <c r="FV86" s="143" t="str">
        <f ca="1">IF(OR(БД!CL212="",ISERROR(БД!CL212)),"",БД!CL212)</f>
        <v/>
      </c>
      <c r="FW86" s="142" t="str">
        <f>IF(OR(БД!CO212="",ISERROR(БД!CO212)),"",БД!CO212)</f>
        <v/>
      </c>
      <c r="FX86" s="163" t="str">
        <f ca="1">IF(OR(БД!CR212="",ISERROR(БД!CR212)),"",БД!CR212)</f>
        <v/>
      </c>
      <c r="FY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IF(OR(БД!NT41="",ISERROR(БД!NT41)),"",БД!NT41)</f>
        <v/>
      </c>
      <c r="I87" s="149" t="str">
        <f>IF(OR(БД!NY41="",ISERROR(БД!NY41)),"",БД!NY41)</f>
        <v/>
      </c>
      <c r="J87" s="113" t="str">
        <f ca="1">IF(OR(БД!OA41="",ISERROR(БД!OA41)),"",БД!OA41)</f>
        <v/>
      </c>
      <c r="K87" s="149" t="str">
        <f>IF(OR(БД!OF41="",ISERROR(БД!OF41)),"",БД!OF41)</f>
        <v/>
      </c>
      <c r="L87" s="148" t="str">
        <f ca="1">IF(OR(БД!OH41="",ISERROR(БД!OH41)),"",БД!OH41)</f>
        <v/>
      </c>
      <c r="M87" s="113" t="str">
        <f ca="1">IF(OR(БД!OM41="",ISERROR(БД!OM41)),"",БД!OM41)</f>
        <v/>
      </c>
      <c r="N87" s="149" t="str">
        <f>IF(OR(БД!OQ41="",ISERROR(БД!OQ41)),"",БД!OQ41)</f>
        <v/>
      </c>
      <c r="O87" s="113" t="str">
        <f ca="1">IF(OR(БД!OT41="",ISERROR(БД!OT41)),"",БД!OT41)</f>
        <v/>
      </c>
      <c r="P87" s="149" t="str">
        <f>IF(OR(БД!OX41="",ISERROR(БД!OX41)),"",БД!OX41)</f>
        <v/>
      </c>
      <c r="Q87" s="148" t="str">
        <f ca="1">IF(OR(БД!PA41="",ISERROR(БД!PA41)),"",БД!PA41)</f>
        <v/>
      </c>
      <c r="R87" s="147" t="str">
        <f ca="1">IF(OR(БД!PW41="",ISERROR(БД!PW41)),"",БД!PW41)</f>
        <v/>
      </c>
      <c r="S87" s="147" t="str">
        <f ca="1">IF(OR(БД!QC41="",ISERROR(БД!QC41)),"",БД!QC41)</f>
        <v/>
      </c>
      <c r="T87" s="147" t="str">
        <f ca="1">IF(OR(БД!PF41="",ISERROR(БД!PF41)),"",БД!PF41)</f>
        <v/>
      </c>
      <c r="U87" s="147" t="str">
        <f ca="1">IF(OR(БД!PL41="",ISERROR(БД!PL41)),"",БД!PL41)</f>
        <v/>
      </c>
      <c r="V87" s="148" t="str">
        <f ca="1">IF(OR(БД!PR41="",ISERROR(БД!PR41)),"",БД!PR41)</f>
        <v/>
      </c>
      <c r="W87" s="147" t="str">
        <f ca="1">IF(OR(БД!NH41="",ISERROR(БД!NH41)),"",БД!NH41)</f>
        <v/>
      </c>
      <c r="X87" s="147" t="str">
        <f ca="1">IF(OR(БД!NN41="",ISERROR(БД!NN41)),"",БД!NN41)</f>
        <v/>
      </c>
      <c r="Y87" s="147" t="str">
        <f ca="1">IF(OR(БД!MQ41="",ISERROR(БД!MQ41)),"",БД!MQ41)</f>
        <v/>
      </c>
      <c r="Z87" s="147" t="str">
        <f ca="1">IF(OR(БД!MW41="",ISERROR(БД!MW41)),"",БД!MW41)</f>
        <v/>
      </c>
      <c r="AA87" s="146" t="str">
        <f>IF(OR(БД!MZ41="",ISERROR(БД!MZ41)),"",БД!MZ41)</f>
        <v/>
      </c>
      <c r="AB87" s="148" t="str">
        <f ca="1">IF(OR(БД!NC41="",ISERROR(БД!NC41)),"",БД!NC41)</f>
        <v/>
      </c>
      <c r="AC87" s="147" t="str">
        <f ca="1">IF(OR(БД!LZ41="",ISERROR(БД!LZ41)),"",БД!LZ41)</f>
        <v/>
      </c>
      <c r="AD87" s="147" t="str">
        <f ca="1">IF(OR(БД!MF41="",ISERROR(БД!MF41)),"",БД!MF41)</f>
        <v/>
      </c>
      <c r="AE87" s="148" t="str">
        <f ca="1">IF(OR(БД!ML41="",ISERROR(БД!ML41)),"",БД!ML41)</f>
        <v/>
      </c>
      <c r="AF87" s="113" t="str">
        <f ca="1">IF(OR(БД!LL41="",ISERROR(БД!LL41)),"",БД!LL41)</f>
        <v/>
      </c>
      <c r="AG87" s="149" t="str">
        <f>IF(OR(БД!LP41="",ISERROR(БД!LP41)),"",БД!LP41)</f>
        <v/>
      </c>
      <c r="AH87" s="113" t="str">
        <f ca="1">IF(OR(БД!LS41="",ISERROR(БД!LS41)),"",БД!LS41)</f>
        <v/>
      </c>
      <c r="AI87" s="149" t="str">
        <f>IF(OR(БД!LW41="",ISERROR(БД!LW41)),"",БД!LW41)</f>
        <v/>
      </c>
      <c r="AJ87" s="147">
        <f ca="1">IF(OR(БД!KN41="",ISERROR(БД!KN41)),"",БД!KN41)</f>
        <v>0</v>
      </c>
      <c r="AK87" s="146">
        <f>IF(OR(БД!KQ41="",ISERROR(БД!KQ41)),"",БД!KQ41)</f>
        <v>0</v>
      </c>
      <c r="AL87" s="147" t="str">
        <f ca="1">IF(OR(БД!KT41="",ISERROR(БД!KT41)),"",БД!KT41)</f>
        <v/>
      </c>
      <c r="AM87" s="146" t="str">
        <f>IF(OR(БД!KW41="",ISERROR(БД!KW41)),"",БД!KW41)</f>
        <v/>
      </c>
      <c r="AN87" s="147">
        <f ca="1">IF(OR(БД!KZ41="",ISERROR(БД!KZ41)),"",БД!KZ41)</f>
        <v>0</v>
      </c>
      <c r="AO87" s="146">
        <f>IF(OR(БД!LC41="",ISERROR(БД!LC41)),"",БД!LC41)</f>
        <v>0</v>
      </c>
      <c r="AP87" s="147" t="str">
        <f ca="1">IF(OR(БД!LF41="",ISERROR(БД!LF41)),"",БД!LF41)</f>
        <v/>
      </c>
      <c r="AQ87" s="146" t="str">
        <f>IF(OR(БД!LI41="",ISERROR(БД!LI41)),"",БД!LI41)</f>
        <v/>
      </c>
      <c r="AR87" s="147" t="str">
        <f ca="1">IF(OR(БД!JW41="",ISERROR(БД!JW41)),"",БД!JW41)</f>
        <v/>
      </c>
      <c r="AS87" s="147" t="str">
        <f ca="1">IF(OR(БД!KC41="",ISERROR(БД!KC41)),"",БД!KC41)</f>
        <v/>
      </c>
      <c r="AT87" s="148" t="str">
        <f ca="1">IF(OR(БД!KI41="",ISERROR(БД!KI41)),"",БД!KI41)</f>
        <v/>
      </c>
      <c r="AU87" s="145" t="str">
        <f ca="1">IF(OR(БД!AM213="",ISERROR(БД!AM213)),"",БД!AM213)</f>
        <v/>
      </c>
      <c r="AW87" s="147" t="str">
        <f ca="1">IF(OR(БД!JK41="",ISERROR(БД!JK41)),"",БД!JK41)</f>
        <v/>
      </c>
      <c r="AX87" s="147" t="str">
        <f ca="1">IF(OR(БД!JQ41="",ISERROR(БД!JQ41)),"",БД!JQ41)</f>
        <v/>
      </c>
      <c r="AY87" s="147" t="str">
        <f ca="1">IF(OR(БД!IY41="",ISERROR(БД!IY41)),"",БД!IY41)</f>
        <v/>
      </c>
      <c r="AZ87" s="147" t="str">
        <f ca="1">IF(OR(БД!JE41="",ISERROR(БД!JE41)),"",БД!JE41)</f>
        <v/>
      </c>
      <c r="BA87" s="147" t="str">
        <f ca="1">IF(OR(БД!IM41="",ISERROR(БД!IM41)),"",БД!IM41)</f>
        <v/>
      </c>
      <c r="BB87" s="147" t="str">
        <f ca="1">IF(OR(БД!IS41="",ISERROR(БД!IS41)),"",БД!IS41)</f>
        <v/>
      </c>
      <c r="BC87" s="147" t="str">
        <f ca="1">IF(OR(БД!IA41="",ISERROR(БД!IA41)),"",БД!IA41)</f>
        <v/>
      </c>
      <c r="BD87" s="146" t="str">
        <f>IF(OR(БД!ID41="",ISERROR(БД!ID41)),"",БД!ID41)</f>
        <v/>
      </c>
      <c r="BE87" s="147" t="str">
        <f ca="1">IF(OR(БД!IG41="",ISERROR(БД!IG41)),"",БД!IG41)</f>
        <v/>
      </c>
      <c r="BF87" s="146" t="str">
        <f>IF(OR(БД!IJ41="",ISERROR(БД!IJ41)),"",БД!IJ41)</f>
        <v/>
      </c>
      <c r="BG87" s="113" t="str">
        <f ca="1">IF(OR(БД!GT41="",ISERROR(БД!GT41)),"",БД!GT41)</f>
        <v/>
      </c>
      <c r="BH87" s="113" t="str">
        <f ca="1">IF(OR(БД!HA41="",ISERROR(БД!HA41)),"",БД!HA41)</f>
        <v/>
      </c>
      <c r="BI87" s="148" t="str">
        <f ca="1">IF(OR(БД!HH41="",ISERROR(БД!HH41)),"",БД!HH41)</f>
        <v/>
      </c>
      <c r="BJ87" s="113" t="str">
        <f ca="1">IF(OR(БД!GA41="",ISERROR(БД!GA41)),"",БД!GA41)</f>
        <v/>
      </c>
      <c r="BK87" s="113" t="str">
        <f ca="1">IF(OR(БД!GH41="",ISERROR(БД!GH41)),"",БД!GH41)</f>
        <v/>
      </c>
      <c r="BL87" s="148" t="str">
        <f ca="1">IF(OR(БД!GO41="",ISERROR(БД!GO41)),"",БД!GO41)</f>
        <v/>
      </c>
      <c r="BM87" s="147" t="str">
        <f ca="1">IF(OR(БД!FO41="",ISERROR(БД!FO41)),"",БД!FO41)</f>
        <v/>
      </c>
      <c r="BN87" s="147" t="str">
        <f ca="1">IF(OR(БД!FU41="",ISERROR(БД!FU41)),"",БД!FU41)</f>
        <v/>
      </c>
      <c r="BO87" s="147" t="str">
        <f ca="1">IF(OR(БД!FC41="",ISERROR(БД!FC41)),"",БД!FC41)</f>
        <v/>
      </c>
      <c r="BP87" s="147" t="str">
        <f ca="1">IF(OR(БД!FI41="",ISERROR(БД!FI41)),"",БД!FI41)</f>
        <v/>
      </c>
      <c r="BQ87" s="113" t="str">
        <f ca="1">IF(OR(БД!HM41="",ISERROR(БД!HM41)),"",БД!HM41)</f>
        <v/>
      </c>
      <c r="BR87" s="113" t="str">
        <f ca="1">IF(OR(БД!HT41="",ISERROR(БД!HT41)),"",БД!HT41)</f>
        <v/>
      </c>
      <c r="BS87" s="113" t="str">
        <f ca="1">IF(OR(БД!CN256="",ISERROR(БД!CN256)),"",БД!CN256)</f>
        <v/>
      </c>
      <c r="BT87" s="113" t="str">
        <f ca="1">IF(OR(БД!CU256="",ISERROR(БД!CU256)),"",БД!CU256)</f>
        <v/>
      </c>
      <c r="BU87" s="113" t="str">
        <f ca="1">IF(OR(БД!BU256="",ISERROR(БД!BU256)),"",БД!BU256)</f>
        <v/>
      </c>
      <c r="BV87" s="113" t="str">
        <f ca="1">IF(OR(БД!CB256="",ISERROR(БД!CB256)),"",БД!CB256)</f>
        <v/>
      </c>
      <c r="BW87" s="148" t="str">
        <f ca="1">IF(OR(БД!CI256="",ISERROR(БД!CI256)),"",БД!CI256)</f>
        <v/>
      </c>
      <c r="BX87" s="113" t="str">
        <f ca="1">IF(OR(БД!BG256="",ISERROR(БД!BG256)),"",БД!BG256)</f>
        <v/>
      </c>
      <c r="BY87" s="113" t="str">
        <f ca="1">IF(OR(БД!BN256="",ISERROR(БД!BN256)),"",БД!BN256)</f>
        <v/>
      </c>
      <c r="BZ87" s="147" t="str">
        <f ca="1">IF(OR(БД!T256="",ISERROR(БД!T256)),"",БД!T256)</f>
        <v/>
      </c>
      <c r="CA87" s="146" t="str">
        <f>IF(OR(БД!W256="",ISERROR(БД!W256)),"",БД!W256)</f>
        <v/>
      </c>
      <c r="CB87" s="147" t="str">
        <f ca="1">IF(OR(БД!Z256="",ISERROR(БД!Z256)),"",БД!Z256)</f>
        <v/>
      </c>
      <c r="CC87" s="146" t="str">
        <f>IF(OR(БД!AC256="",ISERROR(БД!AC256)),"",БД!AC256)</f>
        <v/>
      </c>
      <c r="CD87" s="147" t="str">
        <f ca="1">IF(OR(БД!JV299="",ISERROR(БД!JV299)),"",БД!JV299)</f>
        <v/>
      </c>
      <c r="CE87" s="146" t="str">
        <f>IF(OR(БД!JY299="",ISERROR(БД!JY299)),"",БД!JY299)</f>
        <v/>
      </c>
      <c r="CF87" s="147" t="str">
        <f ca="1">IF(OR(БД!KB299="",ISERROR(БД!KB299)),"",БД!KB299)</f>
        <v/>
      </c>
      <c r="CG87" s="146" t="str">
        <f>IF(OR(БД!KE299="",ISERROR(БД!KE299)),"",БД!KE299)</f>
        <v/>
      </c>
      <c r="CH87" s="147" t="str">
        <f ca="1">IF(OR(БД!JP299="",ISERROR(БД!JP299)),"",БД!JP299)</f>
        <v/>
      </c>
      <c r="CI87" s="146" t="str">
        <f>IF(OR(БД!JS299="",ISERROR(БД!JS299)),"",БД!JS299)</f>
        <v/>
      </c>
      <c r="CJ87" s="147" t="str">
        <f ca="1">IF(OR(БД!JJ299="",ISERROR(БД!JJ299)),"",БД!JJ299)</f>
        <v/>
      </c>
      <c r="CK87" s="146" t="str">
        <f>IF(OR(БД!JM299="",ISERROR(БД!JM299)),"",БД!JM299)</f>
        <v/>
      </c>
      <c r="CL87" s="147">
        <f ca="1">IF(OR(БД!D385="",ISERROR(БД!D385)),"",БД!D385)</f>
        <v>0</v>
      </c>
      <c r="CM87" s="146">
        <f>IF(OR(БД!G385="",ISERROR(БД!G385)),"",БД!G385)</f>
        <v>0</v>
      </c>
      <c r="CN87" s="147">
        <f ca="1">IF(OR(БД!J385="",ISERROR(БД!J385)),"",БД!J385)</f>
        <v>0</v>
      </c>
      <c r="CO87" s="146">
        <f>IF(OR(БД!M385="",ISERROR(БД!M385)),"",БД!M385)</f>
        <v>0</v>
      </c>
      <c r="CP87" s="147">
        <f ca="1">IF(OR(БД!D428="",ISERROR(БД!D428)),"",БД!D428)</f>
        <v>0</v>
      </c>
      <c r="CQ87" s="146">
        <f>IF(OR(БД!G428="",ISERROR(БД!G428)),"",БД!G428)</f>
        <v>0</v>
      </c>
      <c r="CR87" s="147">
        <f ca="1">IF(OR(БД!J428="",ISERROR(БД!J428)),"",БД!J428)</f>
        <v>0</v>
      </c>
      <c r="CS87" s="146">
        <f>IF(OR(БД!M428="",ISERROR(БД!M428)),"",БД!M428)</f>
        <v>0</v>
      </c>
      <c r="CT87" s="113" t="str">
        <f ca="1">IF(OR(БД!IZ299="",ISERROR(БД!IZ299)),"",БД!IZ299)</f>
        <v/>
      </c>
      <c r="CU87" s="113" t="str">
        <f ca="1">IF(OR(БД!JE299="",ISERROR(БД!JE299)),"",БД!JE299)</f>
        <v/>
      </c>
      <c r="CV87" s="113" t="str">
        <f ca="1">IF(OR(БД!IP299="",ISERROR(БД!IP299)),"",БД!IP299)</f>
        <v/>
      </c>
      <c r="CW87" s="113" t="str">
        <f ca="1">IF(OR(БД!IU299="",ISERROR(БД!IU299)),"",БД!IU299)</f>
        <v/>
      </c>
      <c r="CX87" s="3"/>
      <c r="CY87" s="147" t="str">
        <f ca="1">IF(OR(БД!EQ41="",ISERROR(БД!EQ41)),"",БД!EQ41)</f>
        <v/>
      </c>
      <c r="CZ87" s="147" t="str">
        <f ca="1">IF(OR(БД!EW41="",ISERROR(БД!EW41)),"",БД!EW41)</f>
        <v/>
      </c>
      <c r="DA87" s="147" t="str">
        <f ca="1">IF(OR(БД!EE41="",ISERROR(БД!EE41)),"",БД!EE41)</f>
        <v/>
      </c>
      <c r="DB87" s="147" t="str">
        <f ca="1">IF(OR(БД!EK41="",ISERROR(БД!EK41)),"",БД!EK41)</f>
        <v/>
      </c>
      <c r="DC87" s="147" t="str">
        <f ca="1">IF(OR(БД!DN41="",ISERROR(БД!DN41)),"",БД!DN41)</f>
        <v/>
      </c>
      <c r="DD87" s="147" t="str">
        <f ca="1">IF(OR(БД!DT41="",ISERROR(БД!DT41)),"",БД!DT41)</f>
        <v/>
      </c>
      <c r="DE87" s="148" t="str">
        <f ca="1">IF(OR(БД!DZ41="",ISERROR(БД!DZ41)),"",БД!DZ41)</f>
        <v/>
      </c>
      <c r="DF87" s="147" t="str">
        <f ca="1">IF(OR(БД!CW41="",ISERROR(БД!CW41)),"",БД!CW41)</f>
        <v/>
      </c>
      <c r="DG87" s="147" t="str">
        <f ca="1">IF(OR(БД!DC41="",ISERROR(БД!DC41)),"",БД!DC41)</f>
        <v/>
      </c>
      <c r="DH87" s="148" t="str">
        <f ca="1">IF(OR(БД!DI41="",ISERROR(БД!DI41)),"",БД!DI41)</f>
        <v/>
      </c>
      <c r="DI87" s="147" t="str">
        <f ca="1">IF(OR(БД!CK41="",ISERROR(БД!CK41)),"",БД!CK41)</f>
        <v/>
      </c>
      <c r="DJ87" s="147" t="str">
        <f ca="1">IF(OR(БД!CQ41="",ISERROR(БД!CQ41)),"",БД!CQ41)</f>
        <v/>
      </c>
      <c r="DK87" s="147" t="str">
        <f ca="1">IF(OR(БД!BT41="",ISERROR(БД!BT41)),"",БД!BT41)</f>
        <v/>
      </c>
      <c r="DL87" s="147" t="str">
        <f ca="1">IF(OR(БД!BZ41="",ISERROR(БД!BZ41)),"",БД!BZ41)</f>
        <v/>
      </c>
      <c r="DM87" s="148" t="str">
        <f ca="1">IF(OR(БД!CF41="",ISERROR(БД!CF41)),"",БД!CF41)</f>
        <v/>
      </c>
      <c r="DN87" s="147" t="str">
        <f ca="1">IF(OR(БД!BA41="",ISERROR(БД!BA41)),"",БД!BA41)</f>
        <v/>
      </c>
      <c r="DO87" s="147" t="str">
        <f ca="1">IF(OR(БД!BH41="",ISERROR(БД!BH41)),"",БД!BH41)</f>
        <v/>
      </c>
      <c r="DP87" s="146" t="str">
        <f>IF(OR(БД!BL41="",ISERROR(БД!BL41)),"",БД!BL41)</f>
        <v/>
      </c>
      <c r="DQ87" s="148" t="str">
        <f ca="1">IF(OR(БД!BO41="",ISERROR(БД!BO41)),"",БД!BO41)</f>
        <v/>
      </c>
      <c r="DR87" s="147" t="str">
        <f ca="1">IF(OR(БД!AH41="",ISERROR(БД!AH41)),"",БД!AH41)</f>
        <v/>
      </c>
      <c r="DS87" s="147" t="str">
        <f ca="1">IF(OR(БД!AO41="",ISERROR(БД!AO41)),"",БД!AO41)</f>
        <v/>
      </c>
      <c r="DT87" s="148" t="str">
        <f ca="1">IF(OR(БД!AV41="",ISERROR(БД!AV41)),"",БД!AV41)</f>
        <v/>
      </c>
      <c r="DU87" s="113" t="str">
        <f ca="1">IF(OR(БД!O41="",ISERROR(БД!O41)),"",БД!O41)</f>
        <v/>
      </c>
      <c r="DV87" s="113" t="str">
        <f ca="1">IF(OR(БД!V41="",ISERROR(БД!V41)),"",БД!V41)</f>
        <v/>
      </c>
      <c r="DW87" s="148" t="str">
        <f ca="1">IF(OR(БД!AC41="",ISERROR(БД!AC41)),"",БД!AC41)</f>
        <v/>
      </c>
      <c r="DX87" s="147" t="str">
        <f ca="1">IF(OR(БД!LU84="",ISERROR(БД!LU84)),"",БД!LU84)</f>
        <v/>
      </c>
      <c r="DY87" s="146" t="str">
        <f>IF(OR(БД!LX84="",ISERROR(БД!LX84)),"",БД!LX84)</f>
        <v/>
      </c>
      <c r="DZ87" s="147" t="str">
        <f ca="1">IF(OR(БД!MA84="",ISERROR(БД!MA84)),"",БД!MA84)</f>
        <v/>
      </c>
      <c r="EA87" s="146" t="str">
        <f>IF(OR(БД!MD84="",ISERROR(БД!MD84)),"",БД!MD84)</f>
        <v/>
      </c>
      <c r="EB87" s="147" t="str">
        <f ca="1">IF(OR(БД!IB299="",ISERROR(БД!IB299)),"",БД!IB299)</f>
        <v/>
      </c>
      <c r="EC87" s="147" t="str">
        <f ca="1">IF(OR(БД!II299="",ISERROR(БД!II299)),"",БД!II299)</f>
        <v/>
      </c>
      <c r="ED87" s="147" t="str">
        <f ca="1">IF(OR(БД!HN299="",ISERROR(БД!HN299)),"",БД!HN299)</f>
        <v/>
      </c>
      <c r="EE87" s="147" t="str">
        <f ca="1">IF(OR(БД!HU299="",ISERROR(БД!HU299)),"",БД!HU299)</f>
        <v/>
      </c>
      <c r="EF87" s="145" t="str">
        <f ca="1">IF(OR(БД!LQ84="",ISERROR(БД!LQ84)),"",БД!LQ84)</f>
        <v/>
      </c>
      <c r="EG87" s="3"/>
      <c r="EH87" s="113" t="str">
        <f ca="1">IF(OR(БД!X84="",ISERROR(БД!X84)),"",БД!X84)</f>
        <v/>
      </c>
      <c r="EI87" s="113" t="str">
        <f ca="1">IF(OR(БД!AE84="",ISERROR(БД!AE84)),"",БД!AE84)</f>
        <v/>
      </c>
      <c r="EJ87" s="113" t="str">
        <f ca="1">IF(OR(БД!AL84="",ISERROR(БД!AL84)),"",БД!AL84)</f>
        <v/>
      </c>
      <c r="EK87" s="113" t="str">
        <f ca="1">IF(OR(БД!AS84="",ISERROR(БД!AS84)),"",БД!AS84)</f>
        <v/>
      </c>
      <c r="EL87" s="113" t="str">
        <f ca="1">IF(OR(БД!LE84="",ISERROR(БД!LE84)),"",БД!LE84)</f>
        <v/>
      </c>
      <c r="EM87" s="113" t="str">
        <f ca="1">IF(OR(БД!LK84="",ISERROR(БД!LK84)),"",БД!LK84)</f>
        <v/>
      </c>
      <c r="EN87" s="113" t="str">
        <f ca="1">IF(OR(БД!KS84="",ISERROR(БД!KS84)),"",БД!KS84)</f>
        <v/>
      </c>
      <c r="EO87" s="113" t="str">
        <f ca="1">IF(OR(БД!KY84="",ISERROR(БД!KY84)),"",БД!KY84)</f>
        <v/>
      </c>
      <c r="EP87" s="113" t="str">
        <f ca="1">IF(OR(БД!KI84="",ISERROR(БД!KI84)),"",БД!KI84)</f>
        <v/>
      </c>
      <c r="EQ87" s="113" t="str">
        <f ca="1">IF(OR(БД!KN84="",ISERROR(БД!KN84)),"",БД!KN84)</f>
        <v/>
      </c>
      <c r="ER87" s="113" t="str">
        <f ca="1">IF(OR(БД!JY84="",ISERROR(БД!JY84)),"",БД!JY84)</f>
        <v/>
      </c>
      <c r="ES87" s="113" t="str">
        <f ca="1">IF(OR(БД!KD84="",ISERROR(БД!KD84)),"",БД!KD84)</f>
        <v/>
      </c>
      <c r="ET87" s="3"/>
      <c r="EU87" s="147" t="str">
        <f ca="1">IF(OR(БД!JM84="",ISERROR(БД!JM84)),"",БД!JM84)</f>
        <v/>
      </c>
      <c r="EV87" s="147" t="str">
        <f ca="1">IF(OR(БД!JS84="",ISERROR(БД!JS84)),"",БД!JS84)</f>
        <v/>
      </c>
      <c r="EW87" s="147" t="str">
        <f ca="1">IF(OR(БД!JA84="",ISERROR(БД!JA84)),"",БД!JA84)</f>
        <v/>
      </c>
      <c r="EX87" s="147" t="str">
        <f ca="1">IF(OR(БД!JG84="",ISERROR(БД!JG84)),"",БД!JG84)</f>
        <v/>
      </c>
      <c r="EY87" s="147" t="str">
        <f ca="1">IF(OR(БД!IO84="",ISERROR(БД!IO84)),"",БД!IO84)</f>
        <v/>
      </c>
      <c r="EZ87" s="147" t="str">
        <f ca="1">IF(OR(БД!IU84="",ISERROR(БД!IU84)),"",БД!IU84)</f>
        <v/>
      </c>
      <c r="FA87" s="147" t="str">
        <f ca="1">IF(OR(БД!IC84="",ISERROR(БД!IC84)),"",БД!IC84)</f>
        <v/>
      </c>
      <c r="FB87" s="147" t="str">
        <f ca="1">IF(OR(БД!II84="",ISERROR(БД!II84)),"",БД!II84)</f>
        <v/>
      </c>
      <c r="FC87" s="147" t="str">
        <f ca="1">IF(OR(БД!HQ84="",ISERROR(БД!HQ84)),"",БД!HQ84)</f>
        <v/>
      </c>
      <c r="FD87" s="147" t="str">
        <f ca="1">IF(OR(БД!HW84="",ISERROR(БД!HW84)),"",БД!HW84)</f>
        <v/>
      </c>
      <c r="FE87" s="147" t="str">
        <f ca="1">IF(OR(БД!HE84="",ISERROR(БД!HE84)),"",БД!HE84)</f>
        <v/>
      </c>
      <c r="FF87" s="147" t="str">
        <f ca="1">IF(OR(БД!HK84="",ISERROR(БД!HK84)),"",БД!HK84)</f>
        <v/>
      </c>
      <c r="FG87" s="144" t="str">
        <f ca="1">IF(OR(БД!GQ84="",ISERROR(БД!GQ84)),"",БД!GQ84)</f>
        <v/>
      </c>
      <c r="FH87" s="149" t="str">
        <f>IF(OR(БД!GV84="",ISERROR(БД!GV84)),"",БД!GV84)</f>
        <v/>
      </c>
      <c r="FI87" s="144" t="str">
        <f ca="1">IF(OR(БД!GX84="",ISERROR(БД!GX84)),"",БД!GX84)</f>
        <v/>
      </c>
      <c r="FJ87" s="149" t="str">
        <f>IF(OR(БД!HC84="",ISERROR(БД!HC84)),"",БД!HC84)</f>
        <v/>
      </c>
      <c r="FK87" s="147" t="str">
        <f ca="1">IF(OR(БД!GE84="",ISERROR(БД!GE84)),"",БД!GE84)</f>
        <v/>
      </c>
      <c r="FL87" s="147" t="str">
        <f ca="1">IF(OR(БД!GK84="",ISERROR(БД!GK84)),"",БД!GK84)</f>
        <v/>
      </c>
      <c r="FM87" s="147" t="str">
        <f ca="1">IF(OR(БД!FS84="",ISERROR(БД!FS84)),"",БД!FS84)</f>
        <v/>
      </c>
      <c r="FN87" s="147" t="str">
        <f ca="1">IF(OR(БД!FY84="",ISERROR(БД!FY84)),"",БД!FY84)</f>
        <v/>
      </c>
      <c r="FO87" s="147" t="str">
        <f ca="1">IF(OR(БД!CE428="",ISERROR(БД!CE428)),"",БД!CE428)</f>
        <v/>
      </c>
      <c r="FP87" s="146" t="str">
        <f>IF(OR(БД!CH428="",ISERROR(БД!CH428)),"",БД!CH428)</f>
        <v/>
      </c>
      <c r="FQ87" s="147" t="str">
        <f ca="1">IF(OR(БД!CK428="",ISERROR(БД!CK428)),"",БД!CK428)</f>
        <v/>
      </c>
      <c r="FR87" s="146" t="str">
        <f>IF(OR(БД!CN428="",ISERROR(БД!CN428)),"",БД!CN428)</f>
        <v/>
      </c>
      <c r="FS87" s="3"/>
      <c r="FT87" s="143" t="str">
        <f ca="1">IF(OR(БД!CF213="",ISERROR(БД!CF213)),"",БД!CF213)</f>
        <v/>
      </c>
      <c r="FU87" s="142" t="str">
        <f>IF(OR(БД!CI213="",ISERROR(БД!CI213)),"",БД!CI213)</f>
        <v/>
      </c>
      <c r="FV87" s="143" t="str">
        <f ca="1">IF(OR(БД!CL213="",ISERROR(БД!CL213)),"",БД!CL213)</f>
        <v/>
      </c>
      <c r="FW87" s="142" t="str">
        <f>IF(OR(БД!CO213="",ISERROR(БД!CO213)),"",БД!CO213)</f>
        <v/>
      </c>
      <c r="FX87" s="163" t="str">
        <f ca="1">IF(OR(БД!CR213="",ISERROR(БД!CR213)),"",БД!CR213)</f>
        <v/>
      </c>
      <c r="FY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IF(OR(БД!NT42="",ISERROR(БД!NT42)),"",БД!NT42)</f>
        <v/>
      </c>
      <c r="I88" s="149">
        <f>IF(OR(БД!NY42="",ISERROR(БД!NY42)),"",БД!NY42)</f>
        <v>0</v>
      </c>
      <c r="J88" s="113" t="str">
        <f ca="1">IF(OR(БД!OA42="",ISERROR(БД!OA42)),"",БД!OA42)</f>
        <v/>
      </c>
      <c r="K88" s="149">
        <f>IF(OR(БД!OF42="",ISERROR(БД!OF42)),"",БД!OF42)</f>
        <v>0</v>
      </c>
      <c r="L88" s="148" t="str">
        <f ca="1">IF(OR(БД!OH42="",ISERROR(БД!OH42)),"",БД!OH42)</f>
        <v/>
      </c>
      <c r="M88" s="113" t="str">
        <f ca="1">IF(OR(БД!OM42="",ISERROR(БД!OM42)),"",БД!OM42)</f>
        <v/>
      </c>
      <c r="N88" s="149">
        <f>IF(OR(БД!OQ42="",ISERROR(БД!OQ42)),"",БД!OQ42)</f>
        <v>0</v>
      </c>
      <c r="O88" s="113" t="str">
        <f ca="1">IF(OR(БД!OT42="",ISERROR(БД!OT42)),"",БД!OT42)</f>
        <v/>
      </c>
      <c r="P88" s="149">
        <f>IF(OR(БД!OX42="",ISERROR(БД!OX42)),"",БД!OX42)</f>
        <v>0</v>
      </c>
      <c r="Q88" s="148" t="str">
        <f ca="1">IF(OR(БД!PA42="",ISERROR(БД!PA42)),"",БД!PA42)</f>
        <v/>
      </c>
      <c r="R88" s="147">
        <f ca="1">IF(OR(БД!PW42="",ISERROR(БД!PW42)),"",БД!PW42)</f>
        <v>0</v>
      </c>
      <c r="S88" s="147">
        <f ca="1">IF(OR(БД!QC42="",ISERROR(БД!QC42)),"",БД!QC42)</f>
        <v>0</v>
      </c>
      <c r="T88" s="147">
        <f ca="1">IF(OR(БД!PF42="",ISERROR(БД!PF42)),"",БД!PF42)</f>
        <v>0</v>
      </c>
      <c r="U88" s="147">
        <f ca="1">IF(OR(БД!PL42="",ISERROR(БД!PL42)),"",БД!PL42)</f>
        <v>0</v>
      </c>
      <c r="V88" s="148">
        <f ca="1">IF(OR(БД!PR42="",ISERROR(БД!PR42)),"",БД!PR42)</f>
        <v>0</v>
      </c>
      <c r="W88" s="147">
        <f ca="1">IF(OR(БД!NH42="",ISERROR(БД!NH42)),"",БД!NH42)</f>
        <v>0</v>
      </c>
      <c r="X88" s="147">
        <f ca="1">IF(OR(БД!NN42="",ISERROR(БД!NN42)),"",БД!NN42)</f>
        <v>0</v>
      </c>
      <c r="Y88" s="147">
        <f ca="1">IF(OR(БД!MQ42="",ISERROR(БД!MQ42)),"",БД!MQ42)</f>
        <v>0</v>
      </c>
      <c r="Z88" s="147">
        <f ca="1">IF(OR(БД!MW42="",ISERROR(БД!MW42)),"",БД!MW42)</f>
        <v>0</v>
      </c>
      <c r="AA88" s="146">
        <f>IF(OR(БД!MZ42="",ISERROR(БД!MZ42)),"",БД!MZ42)</f>
        <v>0</v>
      </c>
      <c r="AB88" s="148">
        <f ca="1">IF(OR(БД!NC42="",ISERROR(БД!NC42)),"",БД!NC42)</f>
        <v>0</v>
      </c>
      <c r="AC88" s="147">
        <f ca="1">IF(OR(БД!LZ42="",ISERROR(БД!LZ42)),"",БД!LZ42)</f>
        <v>0</v>
      </c>
      <c r="AD88" s="147">
        <f ca="1">IF(OR(БД!MF42="",ISERROR(БД!MF42)),"",БД!MF42)</f>
        <v>0</v>
      </c>
      <c r="AE88" s="148">
        <f ca="1">IF(OR(БД!ML42="",ISERROR(БД!ML42)),"",БД!ML42)</f>
        <v>0</v>
      </c>
      <c r="AF88" s="113" t="str">
        <f ca="1">IF(OR(БД!LL42="",ISERROR(БД!LL42)),"",БД!LL42)</f>
        <v/>
      </c>
      <c r="AG88" s="149">
        <f>IF(OR(БД!LP42="",ISERROR(БД!LP42)),"",БД!LP42)</f>
        <v>0</v>
      </c>
      <c r="AH88" s="113" t="str">
        <f ca="1">IF(OR(БД!LS42="",ISERROR(БД!LS42)),"",БД!LS42)</f>
        <v/>
      </c>
      <c r="AI88" s="149">
        <f>IF(OR(БД!LW42="",ISERROR(БД!LW42)),"",БД!LW42)</f>
        <v>0</v>
      </c>
      <c r="AJ88" s="147">
        <f ca="1">IF(OR(БД!KN42="",ISERROR(БД!KN42)),"",БД!KN42)</f>
        <v>0</v>
      </c>
      <c r="AK88" s="146">
        <f>IF(OR(БД!KQ42="",ISERROR(БД!KQ42)),"",БД!KQ42)</f>
        <v>0</v>
      </c>
      <c r="AL88" s="147">
        <f ca="1">IF(OR(БД!KT42="",ISERROR(БД!KT42)),"",БД!KT42)</f>
        <v>0</v>
      </c>
      <c r="AM88" s="146">
        <f>IF(OR(БД!KW42="",ISERROR(БД!KW42)),"",БД!KW42)</f>
        <v>0</v>
      </c>
      <c r="AN88" s="147">
        <f ca="1">IF(OR(БД!KZ42="",ISERROR(БД!KZ42)),"",БД!KZ42)</f>
        <v>0</v>
      </c>
      <c r="AO88" s="146">
        <f>IF(OR(БД!LC42="",ISERROR(БД!LC42)),"",БД!LC42)</f>
        <v>0</v>
      </c>
      <c r="AP88" s="147">
        <f ca="1">IF(OR(БД!LF42="",ISERROR(БД!LF42)),"",БД!LF42)</f>
        <v>0</v>
      </c>
      <c r="AQ88" s="146">
        <f>IF(OR(БД!LI42="",ISERROR(БД!LI42)),"",БД!LI42)</f>
        <v>0</v>
      </c>
      <c r="AR88" s="147">
        <f ca="1">IF(OR(БД!JW42="",ISERROR(БД!JW42)),"",БД!JW42)</f>
        <v>0</v>
      </c>
      <c r="AS88" s="147">
        <f ca="1">IF(OR(БД!KC42="",ISERROR(БД!KC42)),"",БД!KC42)</f>
        <v>0</v>
      </c>
      <c r="AT88" s="148">
        <f ca="1">IF(OR(БД!KI42="",ISERROR(БД!KI42)),"",БД!KI42)</f>
        <v>0</v>
      </c>
      <c r="AU88" s="145" t="str">
        <f ca="1">IF(OR(БД!AM214="",ISERROR(БД!AM214)),"",БД!AM214)</f>
        <v/>
      </c>
      <c r="AW88" s="147">
        <f ca="1">IF(OR(БД!JK42="",ISERROR(БД!JK42)),"",БД!JK42)</f>
        <v>0</v>
      </c>
      <c r="AX88" s="147">
        <f ca="1">IF(OR(БД!JQ42="",ISERROR(БД!JQ42)),"",БД!JQ42)</f>
        <v>0</v>
      </c>
      <c r="AY88" s="147">
        <f ca="1">IF(OR(БД!IY42="",ISERROR(БД!IY42)),"",БД!IY42)</f>
        <v>0</v>
      </c>
      <c r="AZ88" s="147">
        <f ca="1">IF(OR(БД!JE42="",ISERROR(БД!JE42)),"",БД!JE42)</f>
        <v>0</v>
      </c>
      <c r="BA88" s="147">
        <f ca="1">IF(OR(БД!IM42="",ISERROR(БД!IM42)),"",БД!IM42)</f>
        <v>0</v>
      </c>
      <c r="BB88" s="147">
        <f ca="1">IF(OR(БД!IS42="",ISERROR(БД!IS42)),"",БД!IS42)</f>
        <v>0</v>
      </c>
      <c r="BC88" s="147">
        <f ca="1">IF(OR(БД!IA42="",ISERROR(БД!IA42)),"",БД!IA42)</f>
        <v>0</v>
      </c>
      <c r="BD88" s="146">
        <f>IF(OR(БД!ID42="",ISERROR(БД!ID42)),"",БД!ID42)</f>
        <v>0</v>
      </c>
      <c r="BE88" s="147">
        <f ca="1">IF(OR(БД!IG42="",ISERROR(БД!IG42)),"",БД!IG42)</f>
        <v>0</v>
      </c>
      <c r="BF88" s="146">
        <f>IF(OR(БД!IJ42="",ISERROR(БД!IJ42)),"",БД!IJ42)</f>
        <v>0</v>
      </c>
      <c r="BG88" s="113" t="str">
        <f ca="1">IF(OR(БД!GT42="",ISERROR(БД!GT42)),"",БД!GT42)</f>
        <v/>
      </c>
      <c r="BH88" s="113" t="str">
        <f ca="1">IF(OR(БД!HA42="",ISERROR(БД!HA42)),"",БД!HA42)</f>
        <v/>
      </c>
      <c r="BI88" s="148" t="str">
        <f ca="1">IF(OR(БД!HH42="",ISERROR(БД!HH42)),"",БД!HH42)</f>
        <v/>
      </c>
      <c r="BJ88" s="113" t="str">
        <f ca="1">IF(OR(БД!GA42="",ISERROR(БД!GA42)),"",БД!GA42)</f>
        <v/>
      </c>
      <c r="BK88" s="113" t="str">
        <f ca="1">IF(OR(БД!GH42="",ISERROR(БД!GH42)),"",БД!GH42)</f>
        <v/>
      </c>
      <c r="BL88" s="148" t="str">
        <f ca="1">IF(OR(БД!GO42="",ISERROR(БД!GO42)),"",БД!GO42)</f>
        <v/>
      </c>
      <c r="BM88" s="147">
        <f ca="1">IF(OR(БД!FO42="",ISERROR(БД!FO42)),"",БД!FO42)</f>
        <v>0</v>
      </c>
      <c r="BN88" s="147">
        <f ca="1">IF(OR(БД!FU42="",ISERROR(БД!FU42)),"",БД!FU42)</f>
        <v>0</v>
      </c>
      <c r="BO88" s="147">
        <f ca="1">IF(OR(БД!FC42="",ISERROR(БД!FC42)),"",БД!FC42)</f>
        <v>0</v>
      </c>
      <c r="BP88" s="147">
        <f ca="1">IF(OR(БД!FI42="",ISERROR(БД!FI42)),"",БД!FI42)</f>
        <v>0</v>
      </c>
      <c r="BQ88" s="113" t="str">
        <f ca="1">IF(OR(БД!HM42="",ISERROR(БД!HM42)),"",БД!HM42)</f>
        <v/>
      </c>
      <c r="BR88" s="113" t="str">
        <f ca="1">IF(OR(БД!HT42="",ISERROR(БД!HT42)),"",БД!HT42)</f>
        <v/>
      </c>
      <c r="BS88" s="113" t="str">
        <f ca="1">IF(OR(БД!CN257="",ISERROR(БД!CN257)),"",БД!CN257)</f>
        <v/>
      </c>
      <c r="BT88" s="113" t="str">
        <f ca="1">IF(OR(БД!CU257="",ISERROR(БД!CU257)),"",БД!CU257)</f>
        <v/>
      </c>
      <c r="BU88" s="113" t="str">
        <f ca="1">IF(OR(БД!BU257="",ISERROR(БД!BU257)),"",БД!BU257)</f>
        <v/>
      </c>
      <c r="BV88" s="113" t="str">
        <f ca="1">IF(OR(БД!CB257="",ISERROR(БД!CB257)),"",БД!CB257)</f>
        <v/>
      </c>
      <c r="BW88" s="148" t="str">
        <f ca="1">IF(OR(БД!CI257="",ISERROR(БД!CI257)),"",БД!CI257)</f>
        <v/>
      </c>
      <c r="BX88" s="113" t="str">
        <f ca="1">IF(OR(БД!BG257="",ISERROR(БД!BG257)),"",БД!BG257)</f>
        <v/>
      </c>
      <c r="BY88" s="113" t="str">
        <f ca="1">IF(OR(БД!BN257="",ISERROR(БД!BN257)),"",БД!BN257)</f>
        <v/>
      </c>
      <c r="BZ88" s="147">
        <f ca="1">IF(OR(БД!T257="",ISERROR(БД!T257)),"",БД!T257)</f>
        <v>0</v>
      </c>
      <c r="CA88" s="146">
        <f>IF(OR(БД!W257="",ISERROR(БД!W257)),"",БД!W257)</f>
        <v>0</v>
      </c>
      <c r="CB88" s="147">
        <f ca="1">IF(OR(БД!Z257="",ISERROR(БД!Z257)),"",БД!Z257)</f>
        <v>0</v>
      </c>
      <c r="CC88" s="146">
        <f>IF(OR(БД!AC257="",ISERROR(БД!AC257)),"",БД!AC257)</f>
        <v>0</v>
      </c>
      <c r="CD88" s="147">
        <f ca="1">IF(OR(БД!JV300="",ISERROR(БД!JV300)),"",БД!JV300)</f>
        <v>0</v>
      </c>
      <c r="CE88" s="146">
        <f>IF(OR(БД!JY300="",ISERROR(БД!JY300)),"",БД!JY300)</f>
        <v>0</v>
      </c>
      <c r="CF88" s="147">
        <f ca="1">IF(OR(БД!KB300="",ISERROR(БД!KB300)),"",БД!KB300)</f>
        <v>0</v>
      </c>
      <c r="CG88" s="146">
        <f>IF(OR(БД!KE300="",ISERROR(БД!KE300)),"",БД!KE300)</f>
        <v>0</v>
      </c>
      <c r="CH88" s="147">
        <f ca="1">IF(OR(БД!JP300="",ISERROR(БД!JP300)),"",БД!JP300)</f>
        <v>0</v>
      </c>
      <c r="CI88" s="146">
        <f>IF(OR(БД!JS300="",ISERROR(БД!JS300)),"",БД!JS300)</f>
        <v>0</v>
      </c>
      <c r="CJ88" s="147">
        <f ca="1">IF(OR(БД!JJ300="",ISERROR(БД!JJ300)),"",БД!JJ300)</f>
        <v>0</v>
      </c>
      <c r="CK88" s="146">
        <f>IF(OR(БД!JM300="",ISERROR(БД!JM300)),"",БД!JM300)</f>
        <v>0</v>
      </c>
      <c r="CL88" s="147">
        <f ca="1">IF(OR(БД!D386="",ISERROR(БД!D386)),"",БД!D386)</f>
        <v>0</v>
      </c>
      <c r="CM88" s="146">
        <f>IF(OR(БД!G386="",ISERROR(БД!G386)),"",БД!G386)</f>
        <v>0</v>
      </c>
      <c r="CN88" s="147">
        <f ca="1">IF(OR(БД!J386="",ISERROR(БД!J386)),"",БД!J386)</f>
        <v>0</v>
      </c>
      <c r="CO88" s="146">
        <f>IF(OR(БД!M386="",ISERROR(БД!M386)),"",БД!M386)</f>
        <v>0</v>
      </c>
      <c r="CP88" s="147">
        <f ca="1">IF(OR(БД!D429="",ISERROR(БД!D429)),"",БД!D429)</f>
        <v>0</v>
      </c>
      <c r="CQ88" s="146">
        <f>IF(OR(БД!G429="",ISERROR(БД!G429)),"",БД!G429)</f>
        <v>0</v>
      </c>
      <c r="CR88" s="147">
        <f ca="1">IF(OR(БД!J429="",ISERROR(БД!J429)),"",БД!J429)</f>
        <v>0</v>
      </c>
      <c r="CS88" s="146">
        <f>IF(OR(БД!M429="",ISERROR(БД!M429)),"",БД!M429)</f>
        <v>0</v>
      </c>
      <c r="CT88" s="113" t="str">
        <f ca="1">IF(OR(БД!IZ300="",ISERROR(БД!IZ300)),"",БД!IZ300)</f>
        <v/>
      </c>
      <c r="CU88" s="113" t="str">
        <f ca="1">IF(OR(БД!JE300="",ISERROR(БД!JE300)),"",БД!JE300)</f>
        <v/>
      </c>
      <c r="CV88" s="113" t="str">
        <f ca="1">IF(OR(БД!IP300="",ISERROR(БД!IP300)),"",БД!IP300)</f>
        <v/>
      </c>
      <c r="CW88" s="113" t="str">
        <f ca="1">IF(OR(БД!IU300="",ISERROR(БД!IU300)),"",БД!IU300)</f>
        <v/>
      </c>
      <c r="CX88" s="3"/>
      <c r="CY88" s="147">
        <f ca="1">IF(OR(БД!EQ42="",ISERROR(БД!EQ42)),"",БД!EQ42)</f>
        <v>0</v>
      </c>
      <c r="CZ88" s="147">
        <f ca="1">IF(OR(БД!EW42="",ISERROR(БД!EW42)),"",БД!EW42)</f>
        <v>0</v>
      </c>
      <c r="DA88" s="147">
        <f ca="1">IF(OR(БД!EE42="",ISERROR(БД!EE42)),"",БД!EE42)</f>
        <v>0</v>
      </c>
      <c r="DB88" s="147">
        <f ca="1">IF(OR(БД!EK42="",ISERROR(БД!EK42)),"",БД!EK42)</f>
        <v>0</v>
      </c>
      <c r="DC88" s="147">
        <f ca="1">IF(OR(БД!DN42="",ISERROR(БД!DN42)),"",БД!DN42)</f>
        <v>0</v>
      </c>
      <c r="DD88" s="147">
        <f ca="1">IF(OR(БД!DT42="",ISERROR(БД!DT42)),"",БД!DT42)</f>
        <v>0</v>
      </c>
      <c r="DE88" s="148">
        <f ca="1">IF(OR(БД!DZ42="",ISERROR(БД!DZ42)),"",БД!DZ42)</f>
        <v>0</v>
      </c>
      <c r="DF88" s="147">
        <f ca="1">IF(OR(БД!CW42="",ISERROR(БД!CW42)),"",БД!CW42)</f>
        <v>0</v>
      </c>
      <c r="DG88" s="147">
        <f ca="1">IF(OR(БД!DC42="",ISERROR(БД!DC42)),"",БД!DC42)</f>
        <v>0</v>
      </c>
      <c r="DH88" s="148">
        <f ca="1">IF(OR(БД!DI42="",ISERROR(БД!DI42)),"",БД!DI42)</f>
        <v>0</v>
      </c>
      <c r="DI88" s="147">
        <f ca="1">IF(OR(БД!CK42="",ISERROR(БД!CK42)),"",БД!CK42)</f>
        <v>0</v>
      </c>
      <c r="DJ88" s="147">
        <f ca="1">IF(OR(БД!CQ42="",ISERROR(БД!CQ42)),"",БД!CQ42)</f>
        <v>0</v>
      </c>
      <c r="DK88" s="147">
        <f ca="1">IF(OR(БД!BT42="",ISERROR(БД!BT42)),"",БД!BT42)</f>
        <v>0</v>
      </c>
      <c r="DL88" s="147">
        <f ca="1">IF(OR(БД!BZ42="",ISERROR(БД!BZ42)),"",БД!BZ42)</f>
        <v>0</v>
      </c>
      <c r="DM88" s="148">
        <f ca="1">IF(OR(БД!CF42="",ISERROR(БД!CF42)),"",БД!CF42)</f>
        <v>0</v>
      </c>
      <c r="DN88" s="147">
        <f ca="1">IF(OR(БД!BA42="",ISERROR(БД!BA42)),"",БД!BA42)</f>
        <v>0</v>
      </c>
      <c r="DO88" s="147">
        <f ca="1">IF(OR(БД!BH42="",ISERROR(БД!BH42)),"",БД!BH42)</f>
        <v>0</v>
      </c>
      <c r="DP88" s="146">
        <f>IF(OR(БД!BL42="",ISERROR(БД!BL42)),"",БД!BL42)</f>
        <v>0</v>
      </c>
      <c r="DQ88" s="148">
        <f ca="1">IF(OR(БД!BO42="",ISERROR(БД!BO42)),"",БД!BO42)</f>
        <v>0</v>
      </c>
      <c r="DR88" s="147">
        <f ca="1">IF(OR(БД!AH42="",ISERROR(БД!AH42)),"",БД!AH42)</f>
        <v>0</v>
      </c>
      <c r="DS88" s="147">
        <f ca="1">IF(OR(БД!AO42="",ISERROR(БД!AO42)),"",БД!AO42)</f>
        <v>0</v>
      </c>
      <c r="DT88" s="148">
        <f ca="1">IF(OR(БД!AV42="",ISERROR(БД!AV42)),"",БД!AV42)</f>
        <v>0</v>
      </c>
      <c r="DU88" s="113" t="str">
        <f ca="1">IF(OR(БД!O42="",ISERROR(БД!O42)),"",БД!O42)</f>
        <v/>
      </c>
      <c r="DV88" s="113" t="str">
        <f ca="1">IF(OR(БД!V42="",ISERROR(БД!V42)),"",БД!V42)</f>
        <v/>
      </c>
      <c r="DW88" s="148" t="str">
        <f ca="1">IF(OR(БД!AC42="",ISERROR(БД!AC42)),"",БД!AC42)</f>
        <v/>
      </c>
      <c r="DX88" s="147">
        <f ca="1">IF(OR(БД!LU85="",ISERROR(БД!LU85)),"",БД!LU85)</f>
        <v>0</v>
      </c>
      <c r="DY88" s="146">
        <f>IF(OR(БД!LX85="",ISERROR(БД!LX85)),"",БД!LX85)</f>
        <v>0</v>
      </c>
      <c r="DZ88" s="147">
        <f ca="1">IF(OR(БД!MA85="",ISERROR(БД!MA85)),"",БД!MA85)</f>
        <v>0</v>
      </c>
      <c r="EA88" s="146">
        <f>IF(OR(БД!MD85="",ISERROR(БД!MD85)),"",БД!MD85)</f>
        <v>0</v>
      </c>
      <c r="EB88" s="147">
        <f ca="1">IF(OR(БД!IB300="",ISERROR(БД!IB300)),"",БД!IB300)</f>
        <v>0</v>
      </c>
      <c r="EC88" s="147">
        <f ca="1">IF(OR(БД!II300="",ISERROR(БД!II300)),"",БД!II300)</f>
        <v>0</v>
      </c>
      <c r="ED88" s="147">
        <f ca="1">IF(OR(БД!HN300="",ISERROR(БД!HN300)),"",БД!HN300)</f>
        <v>0</v>
      </c>
      <c r="EE88" s="147">
        <f ca="1">IF(OR(БД!HU300="",ISERROR(БД!HU300)),"",БД!HU300)</f>
        <v>0</v>
      </c>
      <c r="EF88" s="145" t="str">
        <f ca="1">IF(OR(БД!LQ85="",ISERROR(БД!LQ85)),"",БД!LQ85)</f>
        <v/>
      </c>
      <c r="EG88" s="3"/>
      <c r="EH88" s="113" t="str">
        <f ca="1">IF(OR(БД!X85="",ISERROR(БД!X85)),"",БД!X85)</f>
        <v/>
      </c>
      <c r="EI88" s="113" t="str">
        <f ca="1">IF(OR(БД!AE85="",ISERROR(БД!AE85)),"",БД!AE85)</f>
        <v/>
      </c>
      <c r="EJ88" s="113" t="str">
        <f ca="1">IF(OR(БД!AL85="",ISERROR(БД!AL85)),"",БД!AL85)</f>
        <v/>
      </c>
      <c r="EK88" s="113" t="str">
        <f ca="1">IF(OR(БД!AS85="",ISERROR(БД!AS85)),"",БД!AS85)</f>
        <v/>
      </c>
      <c r="EL88" s="113" t="str">
        <f ca="1">IF(OR(БД!LE85="",ISERROR(БД!LE85)),"",БД!LE85)</f>
        <v/>
      </c>
      <c r="EM88" s="113" t="str">
        <f ca="1">IF(OR(БД!LK85="",ISERROR(БД!LK85)),"",БД!LK85)</f>
        <v/>
      </c>
      <c r="EN88" s="113" t="str">
        <f ca="1">IF(OR(БД!KS85="",ISERROR(БД!KS85)),"",БД!KS85)</f>
        <v/>
      </c>
      <c r="EO88" s="113" t="str">
        <f ca="1">IF(OR(БД!KY85="",ISERROR(БД!KY85)),"",БД!KY85)</f>
        <v/>
      </c>
      <c r="EP88" s="113" t="str">
        <f ca="1">IF(OR(БД!KI85="",ISERROR(БД!KI85)),"",БД!KI85)</f>
        <v/>
      </c>
      <c r="EQ88" s="113" t="str">
        <f ca="1">IF(OR(БД!KN85="",ISERROR(БД!KN85)),"",БД!KN85)</f>
        <v/>
      </c>
      <c r="ER88" s="113" t="str">
        <f ca="1">IF(OR(БД!JY85="",ISERROR(БД!JY85)),"",БД!JY85)</f>
        <v/>
      </c>
      <c r="ES88" s="113" t="str">
        <f ca="1">IF(OR(БД!KD85="",ISERROR(БД!KD85)),"",БД!KD85)</f>
        <v/>
      </c>
      <c r="ET88" s="3"/>
      <c r="EU88" s="147">
        <f ca="1">IF(OR(БД!JM85="",ISERROR(БД!JM85)),"",БД!JM85)</f>
        <v>0</v>
      </c>
      <c r="EV88" s="147">
        <f ca="1">IF(OR(БД!JS85="",ISERROR(БД!JS85)),"",БД!JS85)</f>
        <v>0</v>
      </c>
      <c r="EW88" s="147">
        <f ca="1">IF(OR(БД!JA85="",ISERROR(БД!JA85)),"",БД!JA85)</f>
        <v>0</v>
      </c>
      <c r="EX88" s="147">
        <f ca="1">IF(OR(БД!JG85="",ISERROR(БД!JG85)),"",БД!JG85)</f>
        <v>0</v>
      </c>
      <c r="EY88" s="147">
        <f ca="1">IF(OR(БД!IO85="",ISERROR(БД!IO85)),"",БД!IO85)</f>
        <v>0</v>
      </c>
      <c r="EZ88" s="147">
        <f ca="1">IF(OR(БД!IU85="",ISERROR(БД!IU85)),"",БД!IU85)</f>
        <v>0</v>
      </c>
      <c r="FA88" s="147">
        <f ca="1">IF(OR(БД!IC85="",ISERROR(БД!IC85)),"",БД!IC85)</f>
        <v>0</v>
      </c>
      <c r="FB88" s="147">
        <f ca="1">IF(OR(БД!II85="",ISERROR(БД!II85)),"",БД!II85)</f>
        <v>0</v>
      </c>
      <c r="FC88" s="147">
        <f ca="1">IF(OR(БД!HQ85="",ISERROR(БД!HQ85)),"",БД!HQ85)</f>
        <v>0</v>
      </c>
      <c r="FD88" s="147">
        <f ca="1">IF(OR(БД!HW85="",ISERROR(БД!HW85)),"",БД!HW85)</f>
        <v>0</v>
      </c>
      <c r="FE88" s="147">
        <f ca="1">IF(OR(БД!HE85="",ISERROR(БД!HE85)),"",БД!HE85)</f>
        <v>0</v>
      </c>
      <c r="FF88" s="147">
        <f ca="1">IF(OR(БД!HK85="",ISERROR(БД!HK85)),"",БД!HK85)</f>
        <v>0</v>
      </c>
      <c r="FG88" s="144" t="str">
        <f ca="1">IF(OR(БД!GQ85="",ISERROR(БД!GQ85)),"",БД!GQ85)</f>
        <v/>
      </c>
      <c r="FH88" s="149">
        <f>IF(OR(БД!GV85="",ISERROR(БД!GV85)),"",БД!GV85)</f>
        <v>0</v>
      </c>
      <c r="FI88" s="144" t="str">
        <f ca="1">IF(OR(БД!GX85="",ISERROR(БД!GX85)),"",БД!GX85)</f>
        <v/>
      </c>
      <c r="FJ88" s="149">
        <f>IF(OR(БД!HC85="",ISERROR(БД!HC85)),"",БД!HC85)</f>
        <v>0</v>
      </c>
      <c r="FK88" s="147">
        <f ca="1">IF(OR(БД!GE85="",ISERROR(БД!GE85)),"",БД!GE85)</f>
        <v>0</v>
      </c>
      <c r="FL88" s="147">
        <f ca="1">IF(OR(БД!GK85="",ISERROR(БД!GK85)),"",БД!GK85)</f>
        <v>0</v>
      </c>
      <c r="FM88" s="147">
        <f ca="1">IF(OR(БД!FS85="",ISERROR(БД!FS85)),"",БД!FS85)</f>
        <v>0</v>
      </c>
      <c r="FN88" s="147">
        <f ca="1">IF(OR(БД!FY85="",ISERROR(БД!FY85)),"",БД!FY85)</f>
        <v>0</v>
      </c>
      <c r="FO88" s="147">
        <f ca="1">IF(OR(БД!CE429="",ISERROR(БД!CE429)),"",БД!CE429)</f>
        <v>0</v>
      </c>
      <c r="FP88" s="146">
        <f>IF(OR(БД!CH429="",ISERROR(БД!CH429)),"",БД!CH429)</f>
        <v>0</v>
      </c>
      <c r="FQ88" s="147">
        <f ca="1">IF(OR(БД!CK429="",ISERROR(БД!CK429)),"",БД!CK429)</f>
        <v>0</v>
      </c>
      <c r="FR88" s="146">
        <f>IF(OR(БД!CN429="",ISERROR(БД!CN429)),"",БД!CN429)</f>
        <v>0</v>
      </c>
      <c r="FS88" s="3"/>
      <c r="FT88" s="143">
        <f ca="1">IF(OR(БД!CF214="",ISERROR(БД!CF214)),"",БД!CF214)</f>
        <v>0</v>
      </c>
      <c r="FU88" s="142">
        <f>IF(OR(БД!CI214="",ISERROR(БД!CI214)),"",БД!CI214)</f>
        <v>0</v>
      </c>
      <c r="FV88" s="143">
        <f ca="1">IF(OR(БД!CL214="",ISERROR(БД!CL214)),"",БД!CL214)</f>
        <v>0</v>
      </c>
      <c r="FW88" s="142">
        <f>IF(OR(БД!CO214="",ISERROR(БД!CO214)),"",БД!CO214)</f>
        <v>0</v>
      </c>
      <c r="FX88" s="163">
        <f ca="1">IF(OR(БД!CR214="",ISERROR(БД!CR214)),"",БД!CR214)</f>
        <v>0</v>
      </c>
      <c r="FY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IF(OR(БД!NT43="",ISERROR(БД!NT43)),"",БД!NT43)</f>
        <v/>
      </c>
      <c r="I89" s="149">
        <f>IF(OR(БД!NY43="",ISERROR(БД!NY43)),"",БД!NY43)</f>
        <v>0</v>
      </c>
      <c r="J89" s="113" t="str">
        <f ca="1">IF(OR(БД!OA43="",ISERROR(БД!OA43)),"",БД!OA43)</f>
        <v/>
      </c>
      <c r="K89" s="149">
        <f>IF(OR(БД!OF43="",ISERROR(БД!OF43)),"",БД!OF43)</f>
        <v>0</v>
      </c>
      <c r="L89" s="148" t="str">
        <f ca="1">IF(OR(БД!OH43="",ISERROR(БД!OH43)),"",БД!OH43)</f>
        <v/>
      </c>
      <c r="M89" s="113" t="str">
        <f ca="1">IF(OR(БД!OM43="",ISERROR(БД!OM43)),"",БД!OM43)</f>
        <v/>
      </c>
      <c r="N89" s="149">
        <f>IF(OR(БД!OQ43="",ISERROR(БД!OQ43)),"",БД!OQ43)</f>
        <v>0</v>
      </c>
      <c r="O89" s="113" t="str">
        <f ca="1">IF(OR(БД!OT43="",ISERROR(БД!OT43)),"",БД!OT43)</f>
        <v/>
      </c>
      <c r="P89" s="149">
        <f>IF(OR(БД!OX43="",ISERROR(БД!OX43)),"",БД!OX43)</f>
        <v>0</v>
      </c>
      <c r="Q89" s="148" t="str">
        <f ca="1">IF(OR(БД!PA43="",ISERROR(БД!PA43)),"",БД!PA43)</f>
        <v/>
      </c>
      <c r="R89" s="147">
        <f ca="1">IF(OR(БД!PW43="",ISERROR(БД!PW43)),"",БД!PW43)</f>
        <v>0</v>
      </c>
      <c r="S89" s="147">
        <f ca="1">IF(OR(БД!QC43="",ISERROR(БД!QC43)),"",БД!QC43)</f>
        <v>0</v>
      </c>
      <c r="T89" s="147">
        <f ca="1">IF(OR(БД!PF43="",ISERROR(БД!PF43)),"",БД!PF43)</f>
        <v>0</v>
      </c>
      <c r="U89" s="147">
        <f ca="1">IF(OR(БД!PL43="",ISERROR(БД!PL43)),"",БД!PL43)</f>
        <v>0</v>
      </c>
      <c r="V89" s="148">
        <f ca="1">IF(OR(БД!PR43="",ISERROR(БД!PR43)),"",БД!PR43)</f>
        <v>0</v>
      </c>
      <c r="W89" s="147">
        <f ca="1">IF(OR(БД!NH43="",ISERROR(БД!NH43)),"",БД!NH43)</f>
        <v>0</v>
      </c>
      <c r="X89" s="147">
        <f ca="1">IF(OR(БД!NN43="",ISERROR(БД!NN43)),"",БД!NN43)</f>
        <v>0</v>
      </c>
      <c r="Y89" s="147">
        <f ca="1">IF(OR(БД!MQ43="",ISERROR(БД!MQ43)),"",БД!MQ43)</f>
        <v>0</v>
      </c>
      <c r="Z89" s="147">
        <f ca="1">IF(OR(БД!MW43="",ISERROR(БД!MW43)),"",БД!MW43)</f>
        <v>0</v>
      </c>
      <c r="AA89" s="146">
        <f>IF(OR(БД!MZ43="",ISERROR(БД!MZ43)),"",БД!MZ43)</f>
        <v>0</v>
      </c>
      <c r="AB89" s="148">
        <f ca="1">IF(OR(БД!NC43="",ISERROR(БД!NC43)),"",БД!NC43)</f>
        <v>0</v>
      </c>
      <c r="AC89" s="147">
        <f ca="1">IF(OR(БД!LZ43="",ISERROR(БД!LZ43)),"",БД!LZ43)</f>
        <v>0</v>
      </c>
      <c r="AD89" s="147">
        <f ca="1">IF(OR(БД!MF43="",ISERROR(БД!MF43)),"",БД!MF43)</f>
        <v>0</v>
      </c>
      <c r="AE89" s="148">
        <f ca="1">IF(OR(БД!ML43="",ISERROR(БД!ML43)),"",БД!ML43)</f>
        <v>0</v>
      </c>
      <c r="AF89" s="113" t="str">
        <f ca="1">IF(OR(БД!LL43="",ISERROR(БД!LL43)),"",БД!LL43)</f>
        <v/>
      </c>
      <c r="AG89" s="149">
        <f>IF(OR(БД!LP43="",ISERROR(БД!LP43)),"",БД!LP43)</f>
        <v>0</v>
      </c>
      <c r="AH89" s="113" t="str">
        <f ca="1">IF(OR(БД!LS43="",ISERROR(БД!LS43)),"",БД!LS43)</f>
        <v/>
      </c>
      <c r="AI89" s="149">
        <f>IF(OR(БД!LW43="",ISERROR(БД!LW43)),"",БД!LW43)</f>
        <v>0</v>
      </c>
      <c r="AJ89" s="147">
        <f ca="1">IF(OR(БД!KN43="",ISERROR(БД!KN43)),"",БД!KN43)</f>
        <v>0</v>
      </c>
      <c r="AK89" s="146">
        <f>IF(OR(БД!KQ43="",ISERROR(БД!KQ43)),"",БД!KQ43)</f>
        <v>0</v>
      </c>
      <c r="AL89" s="147">
        <f ca="1">IF(OR(БД!KT43="",ISERROR(БД!KT43)),"",БД!KT43)</f>
        <v>0</v>
      </c>
      <c r="AM89" s="146">
        <f>IF(OR(БД!KW43="",ISERROR(БД!KW43)),"",БД!KW43)</f>
        <v>0</v>
      </c>
      <c r="AN89" s="147">
        <f ca="1">IF(OR(БД!KZ43="",ISERROR(БД!KZ43)),"",БД!KZ43)</f>
        <v>0</v>
      </c>
      <c r="AO89" s="146">
        <f>IF(OR(БД!LC43="",ISERROR(БД!LC43)),"",БД!LC43)</f>
        <v>0</v>
      </c>
      <c r="AP89" s="147">
        <f ca="1">IF(OR(БД!LF43="",ISERROR(БД!LF43)),"",БД!LF43)</f>
        <v>0</v>
      </c>
      <c r="AQ89" s="146">
        <f>IF(OR(БД!LI43="",ISERROR(БД!LI43)),"",БД!LI43)</f>
        <v>0</v>
      </c>
      <c r="AR89" s="147">
        <f ca="1">IF(OR(БД!JW43="",ISERROR(БД!JW43)),"",БД!JW43)</f>
        <v>0</v>
      </c>
      <c r="AS89" s="147">
        <f ca="1">IF(OR(БД!KC43="",ISERROR(БД!KC43)),"",БД!KC43)</f>
        <v>0</v>
      </c>
      <c r="AT89" s="148">
        <f ca="1">IF(OR(БД!KI43="",ISERROR(БД!KI43)),"",БД!KI43)</f>
        <v>0</v>
      </c>
      <c r="AU89" s="145" t="str">
        <f ca="1">IF(OR(БД!AM215="",ISERROR(БД!AM215)),"",БД!AM215)</f>
        <v/>
      </c>
      <c r="AW89" s="147">
        <f ca="1">IF(OR(БД!JK43="",ISERROR(БД!JK43)),"",БД!JK43)</f>
        <v>0</v>
      </c>
      <c r="AX89" s="147">
        <f ca="1">IF(OR(БД!JQ43="",ISERROR(БД!JQ43)),"",БД!JQ43)</f>
        <v>0</v>
      </c>
      <c r="AY89" s="147">
        <f ca="1">IF(OR(БД!IY43="",ISERROR(БД!IY43)),"",БД!IY43)</f>
        <v>0</v>
      </c>
      <c r="AZ89" s="147">
        <f ca="1">IF(OR(БД!JE43="",ISERROR(БД!JE43)),"",БД!JE43)</f>
        <v>0</v>
      </c>
      <c r="BA89" s="147">
        <f ca="1">IF(OR(БД!IM43="",ISERROR(БД!IM43)),"",БД!IM43)</f>
        <v>0</v>
      </c>
      <c r="BB89" s="147">
        <f ca="1">IF(OR(БД!IS43="",ISERROR(БД!IS43)),"",БД!IS43)</f>
        <v>0</v>
      </c>
      <c r="BC89" s="147">
        <f ca="1">IF(OR(БД!IA43="",ISERROR(БД!IA43)),"",БД!IA43)</f>
        <v>0</v>
      </c>
      <c r="BD89" s="146">
        <f>IF(OR(БД!ID43="",ISERROR(БД!ID43)),"",БД!ID43)</f>
        <v>0</v>
      </c>
      <c r="BE89" s="147">
        <f ca="1">IF(OR(БД!IG43="",ISERROR(БД!IG43)),"",БД!IG43)</f>
        <v>0</v>
      </c>
      <c r="BF89" s="146">
        <f>IF(OR(БД!IJ43="",ISERROR(БД!IJ43)),"",БД!IJ43)</f>
        <v>0</v>
      </c>
      <c r="BG89" s="113" t="str">
        <f ca="1">IF(OR(БД!GT43="",ISERROR(БД!GT43)),"",БД!GT43)</f>
        <v/>
      </c>
      <c r="BH89" s="113" t="str">
        <f ca="1">IF(OR(БД!HA43="",ISERROR(БД!HA43)),"",БД!HA43)</f>
        <v/>
      </c>
      <c r="BI89" s="148" t="str">
        <f ca="1">IF(OR(БД!HH43="",ISERROR(БД!HH43)),"",БД!HH43)</f>
        <v/>
      </c>
      <c r="BJ89" s="113" t="str">
        <f ca="1">IF(OR(БД!GA43="",ISERROR(БД!GA43)),"",БД!GA43)</f>
        <v/>
      </c>
      <c r="BK89" s="113" t="str">
        <f ca="1">IF(OR(БД!GH43="",ISERROR(БД!GH43)),"",БД!GH43)</f>
        <v/>
      </c>
      <c r="BL89" s="148" t="str">
        <f ca="1">IF(OR(БД!GO43="",ISERROR(БД!GO43)),"",БД!GO43)</f>
        <v/>
      </c>
      <c r="BM89" s="147">
        <f ca="1">IF(OR(БД!FO43="",ISERROR(БД!FO43)),"",БД!FO43)</f>
        <v>0</v>
      </c>
      <c r="BN89" s="147">
        <f ca="1">IF(OR(БД!FU43="",ISERROR(БД!FU43)),"",БД!FU43)</f>
        <v>0</v>
      </c>
      <c r="BO89" s="147">
        <f ca="1">IF(OR(БД!FC43="",ISERROR(БД!FC43)),"",БД!FC43)</f>
        <v>0</v>
      </c>
      <c r="BP89" s="147">
        <f ca="1">IF(OR(БД!FI43="",ISERROR(БД!FI43)),"",БД!FI43)</f>
        <v>0</v>
      </c>
      <c r="BQ89" s="113" t="str">
        <f ca="1">IF(OR(БД!HM43="",ISERROR(БД!HM43)),"",БД!HM43)</f>
        <v/>
      </c>
      <c r="BR89" s="113" t="str">
        <f ca="1">IF(OR(БД!HT43="",ISERROR(БД!HT43)),"",БД!HT43)</f>
        <v/>
      </c>
      <c r="BS89" s="113" t="str">
        <f ca="1">IF(OR(БД!CN258="",ISERROR(БД!CN258)),"",БД!CN258)</f>
        <v/>
      </c>
      <c r="BT89" s="113" t="str">
        <f ca="1">IF(OR(БД!CU258="",ISERROR(БД!CU258)),"",БД!CU258)</f>
        <v/>
      </c>
      <c r="BU89" s="113" t="str">
        <f ca="1">IF(OR(БД!BU258="",ISERROR(БД!BU258)),"",БД!BU258)</f>
        <v/>
      </c>
      <c r="BV89" s="113" t="str">
        <f ca="1">IF(OR(БД!CB258="",ISERROR(БД!CB258)),"",БД!CB258)</f>
        <v/>
      </c>
      <c r="BW89" s="148" t="str">
        <f ca="1">IF(OR(БД!CI258="",ISERROR(БД!CI258)),"",БД!CI258)</f>
        <v/>
      </c>
      <c r="BX89" s="113" t="str">
        <f ca="1">IF(OR(БД!BG258="",ISERROR(БД!BG258)),"",БД!BG258)</f>
        <v/>
      </c>
      <c r="BY89" s="113" t="str">
        <f ca="1">IF(OR(БД!BN258="",ISERROR(БД!BN258)),"",БД!BN258)</f>
        <v/>
      </c>
      <c r="BZ89" s="147">
        <f ca="1">IF(OR(БД!T258="",ISERROR(БД!T258)),"",БД!T258)</f>
        <v>0</v>
      </c>
      <c r="CA89" s="146">
        <f>IF(OR(БД!W258="",ISERROR(БД!W258)),"",БД!W258)</f>
        <v>0</v>
      </c>
      <c r="CB89" s="147">
        <f ca="1">IF(OR(БД!Z258="",ISERROR(БД!Z258)),"",БД!Z258)</f>
        <v>0</v>
      </c>
      <c r="CC89" s="146">
        <f>IF(OR(БД!AC258="",ISERROR(БД!AC258)),"",БД!AC258)</f>
        <v>0</v>
      </c>
      <c r="CD89" s="147">
        <f ca="1">IF(OR(БД!JV301="",ISERROR(БД!JV301)),"",БД!JV301)</f>
        <v>0</v>
      </c>
      <c r="CE89" s="146">
        <f>IF(OR(БД!JY301="",ISERROR(БД!JY301)),"",БД!JY301)</f>
        <v>0</v>
      </c>
      <c r="CF89" s="147">
        <f ca="1">IF(OR(БД!KB301="",ISERROR(БД!KB301)),"",БД!KB301)</f>
        <v>0</v>
      </c>
      <c r="CG89" s="146">
        <f>IF(OR(БД!KE301="",ISERROR(БД!KE301)),"",БД!KE301)</f>
        <v>0</v>
      </c>
      <c r="CH89" s="147">
        <f ca="1">IF(OR(БД!JP301="",ISERROR(БД!JP301)),"",БД!JP301)</f>
        <v>0</v>
      </c>
      <c r="CI89" s="146">
        <f>IF(OR(БД!JS301="",ISERROR(БД!JS301)),"",БД!JS301)</f>
        <v>0</v>
      </c>
      <c r="CJ89" s="147">
        <f ca="1">IF(OR(БД!JJ301="",ISERROR(БД!JJ301)),"",БД!JJ301)</f>
        <v>0</v>
      </c>
      <c r="CK89" s="146">
        <f>IF(OR(БД!JM301="",ISERROR(БД!JM301)),"",БД!JM301)</f>
        <v>0</v>
      </c>
      <c r="CL89" s="147">
        <f ca="1">IF(OR(БД!D387="",ISERROR(БД!D387)),"",БД!D387)</f>
        <v>0</v>
      </c>
      <c r="CM89" s="146">
        <f>IF(OR(БД!G387="",ISERROR(БД!G387)),"",БД!G387)</f>
        <v>0</v>
      </c>
      <c r="CN89" s="147">
        <f ca="1">IF(OR(БД!J387="",ISERROR(БД!J387)),"",БД!J387)</f>
        <v>0</v>
      </c>
      <c r="CO89" s="146">
        <f>IF(OR(БД!M387="",ISERROR(БД!M387)),"",БД!M387)</f>
        <v>0</v>
      </c>
      <c r="CP89" s="147">
        <f ca="1">IF(OR(БД!D430="",ISERROR(БД!D430)),"",БД!D430)</f>
        <v>0</v>
      </c>
      <c r="CQ89" s="146">
        <f>IF(OR(БД!G430="",ISERROR(БД!G430)),"",БД!G430)</f>
        <v>0</v>
      </c>
      <c r="CR89" s="147">
        <f ca="1">IF(OR(БД!J430="",ISERROR(БД!J430)),"",БД!J430)</f>
        <v>0</v>
      </c>
      <c r="CS89" s="146">
        <f>IF(OR(БД!M430="",ISERROR(БД!M430)),"",БД!M430)</f>
        <v>0</v>
      </c>
      <c r="CT89" s="113" t="str">
        <f ca="1">IF(OR(БД!IZ301="",ISERROR(БД!IZ301)),"",БД!IZ301)</f>
        <v/>
      </c>
      <c r="CU89" s="113" t="str">
        <f ca="1">IF(OR(БД!JE301="",ISERROR(БД!JE301)),"",БД!JE301)</f>
        <v/>
      </c>
      <c r="CV89" s="113" t="str">
        <f ca="1">IF(OR(БД!IP301="",ISERROR(БД!IP301)),"",БД!IP301)</f>
        <v/>
      </c>
      <c r="CW89" s="113" t="str">
        <f ca="1">IF(OR(БД!IU301="",ISERROR(БД!IU301)),"",БД!IU301)</f>
        <v/>
      </c>
      <c r="CX89" s="3"/>
      <c r="CY89" s="147">
        <f ca="1">IF(OR(БД!EQ43="",ISERROR(БД!EQ43)),"",БД!EQ43)</f>
        <v>0</v>
      </c>
      <c r="CZ89" s="147">
        <f ca="1">IF(OR(БД!EW43="",ISERROR(БД!EW43)),"",БД!EW43)</f>
        <v>0</v>
      </c>
      <c r="DA89" s="147">
        <f ca="1">IF(OR(БД!EE43="",ISERROR(БД!EE43)),"",БД!EE43)</f>
        <v>0</v>
      </c>
      <c r="DB89" s="147">
        <f ca="1">IF(OR(БД!EK43="",ISERROR(БД!EK43)),"",БД!EK43)</f>
        <v>0</v>
      </c>
      <c r="DC89" s="147">
        <f ca="1">IF(OR(БД!DN43="",ISERROR(БД!DN43)),"",БД!DN43)</f>
        <v>0</v>
      </c>
      <c r="DD89" s="147">
        <f ca="1">IF(OR(БД!DT43="",ISERROR(БД!DT43)),"",БД!DT43)</f>
        <v>0</v>
      </c>
      <c r="DE89" s="148">
        <f ca="1">IF(OR(БД!DZ43="",ISERROR(БД!DZ43)),"",БД!DZ43)</f>
        <v>0</v>
      </c>
      <c r="DF89" s="147">
        <f ca="1">IF(OR(БД!CW43="",ISERROR(БД!CW43)),"",БД!CW43)</f>
        <v>0</v>
      </c>
      <c r="DG89" s="147">
        <f ca="1">IF(OR(БД!DC43="",ISERROR(БД!DC43)),"",БД!DC43)</f>
        <v>0</v>
      </c>
      <c r="DH89" s="148">
        <f ca="1">IF(OR(БД!DI43="",ISERROR(БД!DI43)),"",БД!DI43)</f>
        <v>0</v>
      </c>
      <c r="DI89" s="147">
        <f ca="1">IF(OR(БД!CK43="",ISERROR(БД!CK43)),"",БД!CK43)</f>
        <v>0</v>
      </c>
      <c r="DJ89" s="147">
        <f ca="1">IF(OR(БД!CQ43="",ISERROR(БД!CQ43)),"",БД!CQ43)</f>
        <v>0</v>
      </c>
      <c r="DK89" s="147">
        <f ca="1">IF(OR(БД!BT43="",ISERROR(БД!BT43)),"",БД!BT43)</f>
        <v>0</v>
      </c>
      <c r="DL89" s="147">
        <f ca="1">IF(OR(БД!BZ43="",ISERROR(БД!BZ43)),"",БД!BZ43)</f>
        <v>0</v>
      </c>
      <c r="DM89" s="148">
        <f ca="1">IF(OR(БД!CF43="",ISERROR(БД!CF43)),"",БД!CF43)</f>
        <v>0</v>
      </c>
      <c r="DN89" s="147">
        <f ca="1">IF(OR(БД!BA43="",ISERROR(БД!BA43)),"",БД!BA43)</f>
        <v>0</v>
      </c>
      <c r="DO89" s="147">
        <f ca="1">IF(OR(БД!BH43="",ISERROR(БД!BH43)),"",БД!BH43)</f>
        <v>0</v>
      </c>
      <c r="DP89" s="146">
        <f>IF(OR(БД!BL43="",ISERROR(БД!BL43)),"",БД!BL43)</f>
        <v>0</v>
      </c>
      <c r="DQ89" s="148">
        <f ca="1">IF(OR(БД!BO43="",ISERROR(БД!BO43)),"",БД!BO43)</f>
        <v>0</v>
      </c>
      <c r="DR89" s="147">
        <f ca="1">IF(OR(БД!AH43="",ISERROR(БД!AH43)),"",БД!AH43)</f>
        <v>0</v>
      </c>
      <c r="DS89" s="147">
        <f ca="1">IF(OR(БД!AO43="",ISERROR(БД!AO43)),"",БД!AO43)</f>
        <v>0</v>
      </c>
      <c r="DT89" s="148">
        <f ca="1">IF(OR(БД!AV43="",ISERROR(БД!AV43)),"",БД!AV43)</f>
        <v>0</v>
      </c>
      <c r="DU89" s="113" t="str">
        <f ca="1">IF(OR(БД!O43="",ISERROR(БД!O43)),"",БД!O43)</f>
        <v/>
      </c>
      <c r="DV89" s="113" t="str">
        <f ca="1">IF(OR(БД!V43="",ISERROR(БД!V43)),"",БД!V43)</f>
        <v/>
      </c>
      <c r="DW89" s="148" t="str">
        <f ca="1">IF(OR(БД!AC43="",ISERROR(БД!AC43)),"",БД!AC43)</f>
        <v/>
      </c>
      <c r="DX89" s="147">
        <f ca="1">IF(OR(БД!LU86="",ISERROR(БД!LU86)),"",БД!LU86)</f>
        <v>0</v>
      </c>
      <c r="DY89" s="146">
        <f>IF(OR(БД!LX86="",ISERROR(БД!LX86)),"",БД!LX86)</f>
        <v>0</v>
      </c>
      <c r="DZ89" s="147">
        <f ca="1">IF(OR(БД!MA86="",ISERROR(БД!MA86)),"",БД!MA86)</f>
        <v>0</v>
      </c>
      <c r="EA89" s="146">
        <f>IF(OR(БД!MD86="",ISERROR(БД!MD86)),"",БД!MD86)</f>
        <v>0</v>
      </c>
      <c r="EB89" s="147">
        <f ca="1">IF(OR(БД!IB301="",ISERROR(БД!IB301)),"",БД!IB301)</f>
        <v>0</v>
      </c>
      <c r="EC89" s="147">
        <f ca="1">IF(OR(БД!II301="",ISERROR(БД!II301)),"",БД!II301)</f>
        <v>0</v>
      </c>
      <c r="ED89" s="147">
        <f ca="1">IF(OR(БД!HN301="",ISERROR(БД!HN301)),"",БД!HN301)</f>
        <v>0</v>
      </c>
      <c r="EE89" s="147">
        <f ca="1">IF(OR(БД!HU301="",ISERROR(БД!HU301)),"",БД!HU301)</f>
        <v>0</v>
      </c>
      <c r="EF89" s="145" t="str">
        <f ca="1">IF(OR(БД!LQ86="",ISERROR(БД!LQ86)),"",БД!LQ86)</f>
        <v/>
      </c>
      <c r="EG89" s="3"/>
      <c r="EH89" s="113" t="str">
        <f ca="1">IF(OR(БД!X86="",ISERROR(БД!X86)),"",БД!X86)</f>
        <v/>
      </c>
      <c r="EI89" s="113" t="str">
        <f ca="1">IF(OR(БД!AE86="",ISERROR(БД!AE86)),"",БД!AE86)</f>
        <v/>
      </c>
      <c r="EJ89" s="113" t="str">
        <f ca="1">IF(OR(БД!AL86="",ISERROR(БД!AL86)),"",БД!AL86)</f>
        <v/>
      </c>
      <c r="EK89" s="113" t="str">
        <f ca="1">IF(OR(БД!AS86="",ISERROR(БД!AS86)),"",БД!AS86)</f>
        <v/>
      </c>
      <c r="EL89" s="113" t="str">
        <f ca="1">IF(OR(БД!LE86="",ISERROR(БД!LE86)),"",БД!LE86)</f>
        <v/>
      </c>
      <c r="EM89" s="113" t="str">
        <f ca="1">IF(OR(БД!LK86="",ISERROR(БД!LK86)),"",БД!LK86)</f>
        <v/>
      </c>
      <c r="EN89" s="113" t="str">
        <f ca="1">IF(OR(БД!KS86="",ISERROR(БД!KS86)),"",БД!KS86)</f>
        <v/>
      </c>
      <c r="EO89" s="113" t="str">
        <f ca="1">IF(OR(БД!KY86="",ISERROR(БД!KY86)),"",БД!KY86)</f>
        <v/>
      </c>
      <c r="EP89" s="113" t="str">
        <f ca="1">IF(OR(БД!KI86="",ISERROR(БД!KI86)),"",БД!KI86)</f>
        <v/>
      </c>
      <c r="EQ89" s="113" t="str">
        <f ca="1">IF(OR(БД!KN86="",ISERROR(БД!KN86)),"",БД!KN86)</f>
        <v/>
      </c>
      <c r="ER89" s="113" t="str">
        <f ca="1">IF(OR(БД!JY86="",ISERROR(БД!JY86)),"",БД!JY86)</f>
        <v/>
      </c>
      <c r="ES89" s="113" t="str">
        <f ca="1">IF(OR(БД!KD86="",ISERROR(БД!KD86)),"",БД!KD86)</f>
        <v/>
      </c>
      <c r="ET89" s="3"/>
      <c r="EU89" s="147">
        <f ca="1">IF(OR(БД!JM86="",ISERROR(БД!JM86)),"",БД!JM86)</f>
        <v>0</v>
      </c>
      <c r="EV89" s="147">
        <f ca="1">IF(OR(БД!JS86="",ISERROR(БД!JS86)),"",БД!JS86)</f>
        <v>0</v>
      </c>
      <c r="EW89" s="147">
        <f ca="1">IF(OR(БД!JA86="",ISERROR(БД!JA86)),"",БД!JA86)</f>
        <v>0</v>
      </c>
      <c r="EX89" s="147">
        <f ca="1">IF(OR(БД!JG86="",ISERROR(БД!JG86)),"",БД!JG86)</f>
        <v>0</v>
      </c>
      <c r="EY89" s="147">
        <f ca="1">IF(OR(БД!IO86="",ISERROR(БД!IO86)),"",БД!IO86)</f>
        <v>0</v>
      </c>
      <c r="EZ89" s="147">
        <f ca="1">IF(OR(БД!IU86="",ISERROR(БД!IU86)),"",БД!IU86)</f>
        <v>0</v>
      </c>
      <c r="FA89" s="147">
        <f ca="1">IF(OR(БД!IC86="",ISERROR(БД!IC86)),"",БД!IC86)</f>
        <v>0</v>
      </c>
      <c r="FB89" s="147">
        <f ca="1">IF(OR(БД!II86="",ISERROR(БД!II86)),"",БД!II86)</f>
        <v>0</v>
      </c>
      <c r="FC89" s="147">
        <f ca="1">IF(OR(БД!HQ86="",ISERROR(БД!HQ86)),"",БД!HQ86)</f>
        <v>0</v>
      </c>
      <c r="FD89" s="147">
        <f ca="1">IF(OR(БД!HW86="",ISERROR(БД!HW86)),"",БД!HW86)</f>
        <v>0</v>
      </c>
      <c r="FE89" s="147">
        <f ca="1">IF(OR(БД!HE86="",ISERROR(БД!HE86)),"",БД!HE86)</f>
        <v>0</v>
      </c>
      <c r="FF89" s="147">
        <f ca="1">IF(OR(БД!HK86="",ISERROR(БД!HK86)),"",БД!HK86)</f>
        <v>0</v>
      </c>
      <c r="FG89" s="144" t="str">
        <f ca="1">IF(OR(БД!GQ86="",ISERROR(БД!GQ86)),"",БД!GQ86)</f>
        <v/>
      </c>
      <c r="FH89" s="149">
        <f>IF(OR(БД!GV86="",ISERROR(БД!GV86)),"",БД!GV86)</f>
        <v>0</v>
      </c>
      <c r="FI89" s="144" t="str">
        <f ca="1">IF(OR(БД!GX86="",ISERROR(БД!GX86)),"",БД!GX86)</f>
        <v/>
      </c>
      <c r="FJ89" s="149">
        <f>IF(OR(БД!HC86="",ISERROR(БД!HC86)),"",БД!HC86)</f>
        <v>0</v>
      </c>
      <c r="FK89" s="147">
        <f ca="1">IF(OR(БД!GE86="",ISERROR(БД!GE86)),"",БД!GE86)</f>
        <v>0</v>
      </c>
      <c r="FL89" s="147">
        <f ca="1">IF(OR(БД!GK86="",ISERROR(БД!GK86)),"",БД!GK86)</f>
        <v>0</v>
      </c>
      <c r="FM89" s="147">
        <f ca="1">IF(OR(БД!FS86="",ISERROR(БД!FS86)),"",БД!FS86)</f>
        <v>0</v>
      </c>
      <c r="FN89" s="147">
        <f ca="1">IF(OR(БД!FY86="",ISERROR(БД!FY86)),"",БД!FY86)</f>
        <v>0</v>
      </c>
      <c r="FO89" s="147">
        <f ca="1">IF(OR(БД!CE430="",ISERROR(БД!CE430)),"",БД!CE430)</f>
        <v>0</v>
      </c>
      <c r="FP89" s="146">
        <f>IF(OR(БД!CH430="",ISERROR(БД!CH430)),"",БД!CH430)</f>
        <v>0</v>
      </c>
      <c r="FQ89" s="147">
        <f ca="1">IF(OR(БД!CK430="",ISERROR(БД!CK430)),"",БД!CK430)</f>
        <v>0</v>
      </c>
      <c r="FR89" s="146">
        <f>IF(OR(БД!CN430="",ISERROR(БД!CN430)),"",БД!CN430)</f>
        <v>0</v>
      </c>
      <c r="FS89" s="3"/>
      <c r="FT89" s="143">
        <f ca="1">IF(OR(БД!CF215="",ISERROR(БД!CF215)),"",БД!CF215)</f>
        <v>0</v>
      </c>
      <c r="FU89" s="142">
        <f>IF(OR(БД!CI215="",ISERROR(БД!CI215)),"",БД!CI215)</f>
        <v>0</v>
      </c>
      <c r="FV89" s="143">
        <f ca="1">IF(OR(БД!CL215="",ISERROR(БД!CL215)),"",БД!CL215)</f>
        <v>0</v>
      </c>
      <c r="FW89" s="142">
        <f>IF(OR(БД!CO215="",ISERROR(БД!CO215)),"",БД!CO215)</f>
        <v>0</v>
      </c>
      <c r="FX89" s="163">
        <f ca="1">IF(OR(БД!CR215="",ISERROR(БД!CR215)),"",БД!CR215)</f>
        <v>0</v>
      </c>
      <c r="FY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IF(OR(БД!NT44="",ISERROR(БД!NT44)),"",БД!NT44)</f>
        <v/>
      </c>
      <c r="I90" s="149">
        <f>IF(OR(БД!NY44="",ISERROR(БД!NY44)),"",БД!NY44)</f>
        <v>0</v>
      </c>
      <c r="J90" s="113" t="str">
        <f ca="1">IF(OR(БД!OA44="",ISERROR(БД!OA44)),"",БД!OA44)</f>
        <v/>
      </c>
      <c r="K90" s="149">
        <f>IF(OR(БД!OF44="",ISERROR(БД!OF44)),"",БД!OF44)</f>
        <v>0</v>
      </c>
      <c r="L90" s="148" t="str">
        <f ca="1">IF(OR(БД!OH44="",ISERROR(БД!OH44)),"",БД!OH44)</f>
        <v/>
      </c>
      <c r="M90" s="113" t="str">
        <f ca="1">IF(OR(БД!OM44="",ISERROR(БД!OM44)),"",БД!OM44)</f>
        <v/>
      </c>
      <c r="N90" s="149">
        <f>IF(OR(БД!OQ44="",ISERROR(БД!OQ44)),"",БД!OQ44)</f>
        <v>0</v>
      </c>
      <c r="O90" s="113" t="str">
        <f ca="1">IF(OR(БД!OT44="",ISERROR(БД!OT44)),"",БД!OT44)</f>
        <v/>
      </c>
      <c r="P90" s="149">
        <f>IF(OR(БД!OX44="",ISERROR(БД!OX44)),"",БД!OX44)</f>
        <v>0</v>
      </c>
      <c r="Q90" s="148" t="str">
        <f ca="1">IF(OR(БД!PA44="",ISERROR(БД!PA44)),"",БД!PA44)</f>
        <v/>
      </c>
      <c r="R90" s="147">
        <f ca="1">IF(OR(БД!PW44="",ISERROR(БД!PW44)),"",БД!PW44)</f>
        <v>0</v>
      </c>
      <c r="S90" s="147">
        <f ca="1">IF(OR(БД!QC44="",ISERROR(БД!QC44)),"",БД!QC44)</f>
        <v>0</v>
      </c>
      <c r="T90" s="147">
        <f ca="1">IF(OR(БД!PF44="",ISERROR(БД!PF44)),"",БД!PF44)</f>
        <v>0</v>
      </c>
      <c r="U90" s="147">
        <f ca="1">IF(OR(БД!PL44="",ISERROR(БД!PL44)),"",БД!PL44)</f>
        <v>0</v>
      </c>
      <c r="V90" s="148">
        <f ca="1">IF(OR(БД!PR44="",ISERROR(БД!PR44)),"",БД!PR44)</f>
        <v>0</v>
      </c>
      <c r="W90" s="147">
        <f ca="1">IF(OR(БД!NH44="",ISERROR(БД!NH44)),"",БД!NH44)</f>
        <v>0</v>
      </c>
      <c r="X90" s="147">
        <f ca="1">IF(OR(БД!NN44="",ISERROR(БД!NN44)),"",БД!NN44)</f>
        <v>0</v>
      </c>
      <c r="Y90" s="147">
        <f ca="1">IF(OR(БД!MQ44="",ISERROR(БД!MQ44)),"",БД!MQ44)</f>
        <v>0</v>
      </c>
      <c r="Z90" s="147">
        <f ca="1">IF(OR(БД!MW44="",ISERROR(БД!MW44)),"",БД!MW44)</f>
        <v>0</v>
      </c>
      <c r="AA90" s="146">
        <f>IF(OR(БД!MZ44="",ISERROR(БД!MZ44)),"",БД!MZ44)</f>
        <v>0</v>
      </c>
      <c r="AB90" s="148">
        <f ca="1">IF(OR(БД!NC44="",ISERROR(БД!NC44)),"",БД!NC44)</f>
        <v>0</v>
      </c>
      <c r="AC90" s="147">
        <f ca="1">IF(OR(БД!LZ44="",ISERROR(БД!LZ44)),"",БД!LZ44)</f>
        <v>0</v>
      </c>
      <c r="AD90" s="147">
        <f ca="1">IF(OR(БД!MF44="",ISERROR(БД!MF44)),"",БД!MF44)</f>
        <v>0</v>
      </c>
      <c r="AE90" s="148">
        <f ca="1">IF(OR(БД!ML44="",ISERROR(БД!ML44)),"",БД!ML44)</f>
        <v>0</v>
      </c>
      <c r="AF90" s="113" t="str">
        <f ca="1">IF(OR(БД!LL44="",ISERROR(БД!LL44)),"",БД!LL44)</f>
        <v/>
      </c>
      <c r="AG90" s="149">
        <f>IF(OR(БД!LP44="",ISERROR(БД!LP44)),"",БД!LP44)</f>
        <v>0</v>
      </c>
      <c r="AH90" s="113" t="str">
        <f ca="1">IF(OR(БД!LS44="",ISERROR(БД!LS44)),"",БД!LS44)</f>
        <v/>
      </c>
      <c r="AI90" s="149">
        <f>IF(OR(БД!LW44="",ISERROR(БД!LW44)),"",БД!LW44)</f>
        <v>0</v>
      </c>
      <c r="AJ90" s="147">
        <f ca="1">IF(OR(БД!KN44="",ISERROR(БД!KN44)),"",БД!KN44)</f>
        <v>0</v>
      </c>
      <c r="AK90" s="146">
        <f>IF(OR(БД!KQ44="",ISERROR(БД!KQ44)),"",БД!KQ44)</f>
        <v>0</v>
      </c>
      <c r="AL90" s="147">
        <f ca="1">IF(OR(БД!KT44="",ISERROR(БД!KT44)),"",БД!KT44)</f>
        <v>0</v>
      </c>
      <c r="AM90" s="146">
        <f>IF(OR(БД!KW44="",ISERROR(БД!KW44)),"",БД!KW44)</f>
        <v>0</v>
      </c>
      <c r="AN90" s="147">
        <f ca="1">IF(OR(БД!KZ44="",ISERROR(БД!KZ44)),"",БД!KZ44)</f>
        <v>0</v>
      </c>
      <c r="AO90" s="146">
        <f>IF(OR(БД!LC44="",ISERROR(БД!LC44)),"",БД!LC44)</f>
        <v>0</v>
      </c>
      <c r="AP90" s="147">
        <f ca="1">IF(OR(БД!LF44="",ISERROR(БД!LF44)),"",БД!LF44)</f>
        <v>0</v>
      </c>
      <c r="AQ90" s="146">
        <f>IF(OR(БД!LI44="",ISERROR(БД!LI44)),"",БД!LI44)</f>
        <v>0</v>
      </c>
      <c r="AR90" s="147">
        <f ca="1">IF(OR(БД!JW44="",ISERROR(БД!JW44)),"",БД!JW44)</f>
        <v>0</v>
      </c>
      <c r="AS90" s="147">
        <f ca="1">IF(OR(БД!KC44="",ISERROR(БД!KC44)),"",БД!KC44)</f>
        <v>0</v>
      </c>
      <c r="AT90" s="148">
        <f ca="1">IF(OR(БД!KI44="",ISERROR(БД!KI44)),"",БД!KI44)</f>
        <v>0</v>
      </c>
      <c r="AU90" s="139" t="str">
        <f ca="1">IF(OR(БД!AM216="",ISERROR(БД!AM216)),"",БД!AM216)</f>
        <v/>
      </c>
      <c r="AW90" s="140">
        <f ca="1">IF(OR(БД!JK44="",ISERROR(БД!JK44)),"",БД!JK44)</f>
        <v>0</v>
      </c>
      <c r="AX90" s="140">
        <f ca="1">IF(OR(БД!JQ44="",ISERROR(БД!JQ44)),"",БД!JQ44)</f>
        <v>0</v>
      </c>
      <c r="AY90" s="140">
        <f ca="1">IF(OR(БД!IY44="",ISERROR(БД!IY44)),"",БД!IY44)</f>
        <v>0</v>
      </c>
      <c r="AZ90" s="140">
        <f ca="1">IF(OR(БД!JE44="",ISERROR(БД!JE44)),"",БД!JE44)</f>
        <v>0</v>
      </c>
      <c r="BA90" s="140">
        <f ca="1">IF(OR(БД!IM44="",ISERROR(БД!IM44)),"",БД!IM44)</f>
        <v>0</v>
      </c>
      <c r="BB90" s="140">
        <f ca="1">IF(OR(БД!IS44="",ISERROR(БД!IS44)),"",БД!IS44)</f>
        <v>0</v>
      </c>
      <c r="BC90" s="147">
        <f ca="1">IF(OR(БД!IA44="",ISERROR(БД!IA44)),"",БД!IA44)</f>
        <v>0</v>
      </c>
      <c r="BD90" s="146">
        <f>IF(OR(БД!ID44="",ISERROR(БД!ID44)),"",БД!ID44)</f>
        <v>0</v>
      </c>
      <c r="BE90" s="147">
        <f ca="1">IF(OR(БД!IG44="",ISERROR(БД!IG44)),"",БД!IG44)</f>
        <v>0</v>
      </c>
      <c r="BF90" s="146">
        <f>IF(OR(БД!IJ44="",ISERROR(БД!IJ44)),"",БД!IJ44)</f>
        <v>0</v>
      </c>
      <c r="BG90" s="113" t="str">
        <f ca="1">IF(OR(БД!GT44="",ISERROR(БД!GT44)),"",БД!GT44)</f>
        <v/>
      </c>
      <c r="BH90" s="113" t="str">
        <f ca="1">IF(OR(БД!HA44="",ISERROR(БД!HA44)),"",БД!HA44)</f>
        <v/>
      </c>
      <c r="BI90" s="148" t="str">
        <f ca="1">IF(OR(БД!HH44="",ISERROR(БД!HH44)),"",БД!HH44)</f>
        <v/>
      </c>
      <c r="BJ90" s="113" t="str">
        <f ca="1">IF(OR(БД!GA44="",ISERROR(БД!GA44)),"",БД!GA44)</f>
        <v/>
      </c>
      <c r="BK90" s="113" t="str">
        <f ca="1">IF(OR(БД!GH44="",ISERROR(БД!GH44)),"",БД!GH44)</f>
        <v/>
      </c>
      <c r="BL90" s="148" t="str">
        <f ca="1">IF(OR(БД!GO44="",ISERROR(БД!GO44)),"",БД!GO44)</f>
        <v/>
      </c>
      <c r="BM90" s="140">
        <f ca="1">IF(OR(БД!FO44="",ISERROR(БД!FO44)),"",БД!FO44)</f>
        <v>0</v>
      </c>
      <c r="BN90" s="140">
        <f ca="1">IF(OR(БД!FU44="",ISERROR(БД!FU44)),"",БД!FU44)</f>
        <v>0</v>
      </c>
      <c r="BO90" s="140">
        <f ca="1">IF(OR(БД!FC44="",ISERROR(БД!FC44)),"",БД!FC44)</f>
        <v>0</v>
      </c>
      <c r="BP90" s="140">
        <f ca="1">IF(OR(БД!FI44="",ISERROR(БД!FI44)),"",БД!FI44)</f>
        <v>0</v>
      </c>
      <c r="BQ90" s="113" t="str">
        <f ca="1">IF(OR(БД!HM44="",ISERROR(БД!HM44)),"",БД!HM44)</f>
        <v/>
      </c>
      <c r="BR90" s="113" t="str">
        <f ca="1">IF(OR(БД!HT44="",ISERROR(БД!HT44)),"",БД!HT44)</f>
        <v/>
      </c>
      <c r="BS90" s="141" t="str">
        <f ca="1">IF(OR(БД!CN259="",ISERROR(БД!CN259)),"",БД!CN259)</f>
        <v/>
      </c>
      <c r="BT90" s="141" t="str">
        <f ca="1">IF(OR(БД!CU259="",ISERROR(БД!CU259)),"",БД!CU259)</f>
        <v/>
      </c>
      <c r="BU90" s="113" t="str">
        <f ca="1">IF(OR(БД!BU259="",ISERROR(БД!BU259)),"",БД!BU259)</f>
        <v/>
      </c>
      <c r="BV90" s="113" t="str">
        <f ca="1">IF(OR(БД!CB259="",ISERROR(БД!CB259)),"",БД!CB259)</f>
        <v/>
      </c>
      <c r="BW90" s="148" t="str">
        <f ca="1">IF(OR(БД!CI259="",ISERROR(БД!CI259)),"",БД!CI259)</f>
        <v/>
      </c>
      <c r="BX90" s="141" t="str">
        <f ca="1">IF(OR(БД!BG259="",ISERROR(БД!BG259)),"",БД!BG259)</f>
        <v/>
      </c>
      <c r="BY90" s="141" t="str">
        <f ca="1">IF(OR(БД!BN259="",ISERROR(БД!BN259)),"",БД!BN259)</f>
        <v/>
      </c>
      <c r="BZ90" s="147">
        <f ca="1">IF(OR(БД!T259="",ISERROR(БД!T259)),"",БД!T259)</f>
        <v>0</v>
      </c>
      <c r="CA90" s="146">
        <f>IF(OR(БД!W259="",ISERROR(БД!W259)),"",БД!W259)</f>
        <v>0</v>
      </c>
      <c r="CB90" s="147">
        <f ca="1">IF(OR(БД!Z259="",ISERROR(БД!Z259)),"",БД!Z259)</f>
        <v>0</v>
      </c>
      <c r="CC90" s="146">
        <f>IF(OR(БД!AC259="",ISERROR(БД!AC259)),"",БД!AC259)</f>
        <v>0</v>
      </c>
      <c r="CD90" s="147">
        <f ca="1">IF(OR(БД!JV302="",ISERROR(БД!JV302)),"",БД!JV302)</f>
        <v>0</v>
      </c>
      <c r="CE90" s="146">
        <f>IF(OR(БД!JY302="",ISERROR(БД!JY302)),"",БД!JY302)</f>
        <v>0</v>
      </c>
      <c r="CF90" s="147">
        <f ca="1">IF(OR(БД!KB302="",ISERROR(БД!KB302)),"",БД!KB302)</f>
        <v>0</v>
      </c>
      <c r="CG90" s="146">
        <f>IF(OR(БД!KE302="",ISERROR(БД!KE302)),"",БД!KE302)</f>
        <v>0</v>
      </c>
      <c r="CH90" s="147">
        <f ca="1">IF(OR(БД!JP302="",ISERROR(БД!JP302)),"",БД!JP302)</f>
        <v>0</v>
      </c>
      <c r="CI90" s="146">
        <f>IF(OR(БД!JS302="",ISERROR(БД!JS302)),"",БД!JS302)</f>
        <v>0</v>
      </c>
      <c r="CJ90" s="147">
        <f ca="1">IF(OR(БД!JJ302="",ISERROR(БД!JJ302)),"",БД!JJ302)</f>
        <v>0</v>
      </c>
      <c r="CK90" s="146">
        <f>IF(OR(БД!JM302="",ISERROR(БД!JM302)),"",БД!JM302)</f>
        <v>0</v>
      </c>
      <c r="CL90" s="147">
        <f ca="1">IF(OR(БД!D388="",ISERROR(БД!D388)),"",БД!D388)</f>
        <v>0</v>
      </c>
      <c r="CM90" s="146">
        <f>IF(OR(БД!G388="",ISERROR(БД!G388)),"",БД!G388)</f>
        <v>0</v>
      </c>
      <c r="CN90" s="147">
        <f ca="1">IF(OR(БД!J388="",ISERROR(БД!J388)),"",БД!J388)</f>
        <v>0</v>
      </c>
      <c r="CO90" s="146">
        <f>IF(OR(БД!M388="",ISERROR(БД!M388)),"",БД!M388)</f>
        <v>0</v>
      </c>
      <c r="CP90" s="147">
        <f ca="1">IF(OR(БД!D431="",ISERROR(БД!D431)),"",БД!D431)</f>
        <v>0</v>
      </c>
      <c r="CQ90" s="146">
        <f>IF(OR(БД!G431="",ISERROR(БД!G431)),"",БД!G431)</f>
        <v>0</v>
      </c>
      <c r="CR90" s="147">
        <f ca="1">IF(OR(БД!J431="",ISERROR(БД!J431)),"",БД!J431)</f>
        <v>0</v>
      </c>
      <c r="CS90" s="146">
        <f>IF(OR(БД!M431="",ISERROR(БД!M431)),"",БД!M431)</f>
        <v>0</v>
      </c>
      <c r="CT90" s="141" t="str">
        <f ca="1">IF(OR(БД!IZ302="",ISERROR(БД!IZ302)),"",БД!IZ302)</f>
        <v/>
      </c>
      <c r="CU90" s="141" t="str">
        <f ca="1">IF(OR(БД!JE302="",ISERROR(БД!JE302)),"",БД!JE302)</f>
        <v/>
      </c>
      <c r="CV90" s="141" t="str">
        <f ca="1">IF(OR(БД!IP302="",ISERROR(БД!IP302)),"",БД!IP302)</f>
        <v/>
      </c>
      <c r="CW90" s="141" t="str">
        <f ca="1">IF(OR(БД!IU302="",ISERROR(БД!IU302)),"",БД!IU302)</f>
        <v/>
      </c>
      <c r="CX90" s="3"/>
      <c r="CY90" s="140">
        <f ca="1">IF(OR(БД!EQ44="",ISERROR(БД!EQ44)),"",БД!EQ44)</f>
        <v>0</v>
      </c>
      <c r="CZ90" s="140">
        <f ca="1">IF(OR(БД!EW44="",ISERROR(БД!EW44)),"",БД!EW44)</f>
        <v>0</v>
      </c>
      <c r="DA90" s="140">
        <f ca="1">IF(OR(БД!EE44="",ISERROR(БД!EE44)),"",БД!EE44)</f>
        <v>0</v>
      </c>
      <c r="DB90" s="140">
        <f ca="1">IF(OR(БД!EK44="",ISERROR(БД!EK44)),"",БД!EK44)</f>
        <v>0</v>
      </c>
      <c r="DC90" s="147">
        <f ca="1">IF(OR(БД!DN44="",ISERROR(БД!DN44)),"",БД!DN44)</f>
        <v>0</v>
      </c>
      <c r="DD90" s="147">
        <f ca="1">IF(OR(БД!DT44="",ISERROR(БД!DT44)),"",БД!DT44)</f>
        <v>0</v>
      </c>
      <c r="DE90" s="148">
        <f ca="1">IF(OR(БД!DZ44="",ISERROR(БД!DZ44)),"",БД!DZ44)</f>
        <v>0</v>
      </c>
      <c r="DF90" s="147">
        <f ca="1">IF(OR(БД!CW44="",ISERROR(БД!CW44)),"",БД!CW44)</f>
        <v>0</v>
      </c>
      <c r="DG90" s="147">
        <f ca="1">IF(OR(БД!DC44="",ISERROR(БД!DC44)),"",БД!DC44)</f>
        <v>0</v>
      </c>
      <c r="DH90" s="148">
        <f ca="1">IF(OR(БД!DI44="",ISERROR(БД!DI44)),"",БД!DI44)</f>
        <v>0</v>
      </c>
      <c r="DI90" s="140">
        <f ca="1">IF(OR(БД!CK44="",ISERROR(БД!CK44)),"",БД!CK44)</f>
        <v>0</v>
      </c>
      <c r="DJ90" s="140">
        <f ca="1">IF(OR(БД!CQ44="",ISERROR(БД!CQ44)),"",БД!CQ44)</f>
        <v>0</v>
      </c>
      <c r="DK90" s="147">
        <f ca="1">IF(OR(БД!BT44="",ISERROR(БД!BT44)),"",БД!BT44)</f>
        <v>0</v>
      </c>
      <c r="DL90" s="147">
        <f ca="1">IF(OR(БД!BZ44="",ISERROR(БД!BZ44)),"",БД!BZ44)</f>
        <v>0</v>
      </c>
      <c r="DM90" s="148">
        <f ca="1">IF(OR(БД!CF44="",ISERROR(БД!CF44)),"",БД!CF44)</f>
        <v>0</v>
      </c>
      <c r="DN90" s="147">
        <f ca="1">IF(OR(БД!BA44="",ISERROR(БД!BA44)),"",БД!BA44)</f>
        <v>0</v>
      </c>
      <c r="DO90" s="147">
        <f ca="1">IF(OR(БД!BH44="",ISERROR(БД!BH44)),"",БД!BH44)</f>
        <v>0</v>
      </c>
      <c r="DP90" s="146">
        <f>IF(OR(БД!BL44="",ISERROR(БД!BL44)),"",БД!BL44)</f>
        <v>0</v>
      </c>
      <c r="DQ90" s="148">
        <f ca="1">IF(OR(БД!BO44="",ISERROR(БД!BO44)),"",БД!BO44)</f>
        <v>0</v>
      </c>
      <c r="DR90" s="147">
        <f ca="1">IF(OR(БД!AH44="",ISERROR(БД!AH44)),"",БД!AH44)</f>
        <v>0</v>
      </c>
      <c r="DS90" s="147">
        <f ca="1">IF(OR(БД!AO44="",ISERROR(БД!AO44)),"",БД!AO44)</f>
        <v>0</v>
      </c>
      <c r="DT90" s="148">
        <f ca="1">IF(OR(БД!AV44="",ISERROR(БД!AV44)),"",БД!AV44)</f>
        <v>0</v>
      </c>
      <c r="DU90" s="113" t="str">
        <f ca="1">IF(OR(БД!O44="",ISERROR(БД!O44)),"",БД!O44)</f>
        <v/>
      </c>
      <c r="DV90" s="113" t="str">
        <f ca="1">IF(OR(БД!V44="",ISERROR(БД!V44)),"",БД!V44)</f>
        <v/>
      </c>
      <c r="DW90" s="148" t="str">
        <f ca="1">IF(OR(БД!AC44="",ISERROR(БД!AC44)),"",БД!AC44)</f>
        <v/>
      </c>
      <c r="DX90" s="147">
        <f ca="1">IF(OR(БД!LU87="",ISERROR(БД!LU87)),"",БД!LU87)</f>
        <v>0</v>
      </c>
      <c r="DY90" s="146">
        <f>IF(OR(БД!LX87="",ISERROR(БД!LX87)),"",БД!LX87)</f>
        <v>0</v>
      </c>
      <c r="DZ90" s="147">
        <f ca="1">IF(OR(БД!MA87="",ISERROR(БД!MA87)),"",БД!MA87)</f>
        <v>0</v>
      </c>
      <c r="EA90" s="146">
        <f>IF(OR(БД!MD87="",ISERROR(БД!MD87)),"",БД!MD87)</f>
        <v>0</v>
      </c>
      <c r="EB90" s="140">
        <f ca="1">IF(OR(БД!IB302="",ISERROR(БД!IB302)),"",БД!IB302)</f>
        <v>0</v>
      </c>
      <c r="EC90" s="140">
        <f ca="1">IF(OR(БД!II302="",ISERROR(БД!II302)),"",БД!II302)</f>
        <v>0</v>
      </c>
      <c r="ED90" s="140">
        <f ca="1">IF(OR(БД!HN302="",ISERROR(БД!HN302)),"",БД!HN302)</f>
        <v>0</v>
      </c>
      <c r="EE90" s="140">
        <f ca="1">IF(OR(БД!HU302="",ISERROR(БД!HU302)),"",БД!HU302)</f>
        <v>0</v>
      </c>
      <c r="EF90" s="139" t="str">
        <f ca="1">IF(OR(БД!LQ87="",ISERROR(БД!LQ87)),"",БД!LQ87)</f>
        <v/>
      </c>
      <c r="EG90" s="3"/>
      <c r="EH90" s="113" t="str">
        <f ca="1">IF(OR(БД!X87="",ISERROR(БД!X87)),"",БД!X87)</f>
        <v/>
      </c>
      <c r="EI90" s="113" t="str">
        <f ca="1">IF(OR(БД!AE87="",ISERROR(БД!AE87)),"",БД!AE87)</f>
        <v/>
      </c>
      <c r="EJ90" s="141" t="str">
        <f ca="1">IF(OR(БД!AL87="",ISERROR(БД!AL87)),"",БД!AL87)</f>
        <v/>
      </c>
      <c r="EK90" s="141" t="str">
        <f ca="1">IF(OR(БД!AS87="",ISERROR(БД!AS87)),"",БД!AS87)</f>
        <v/>
      </c>
      <c r="EL90" s="141" t="str">
        <f ca="1">IF(OR(БД!LE87="",ISERROR(БД!LE87)),"",БД!LE87)</f>
        <v/>
      </c>
      <c r="EM90" s="141" t="str">
        <f ca="1">IF(OR(БД!LK87="",ISERROR(БД!LK87)),"",БД!LK87)</f>
        <v/>
      </c>
      <c r="EN90" s="141" t="str">
        <f ca="1">IF(OR(БД!KS87="",ISERROR(БД!KS87)),"",БД!KS87)</f>
        <v/>
      </c>
      <c r="EO90" s="141" t="str">
        <f ca="1">IF(OR(БД!KY87="",ISERROR(БД!KY87)),"",БД!KY87)</f>
        <v/>
      </c>
      <c r="EP90" s="141" t="str">
        <f ca="1">IF(OR(БД!KI87="",ISERROR(БД!KI87)),"",БД!KI87)</f>
        <v/>
      </c>
      <c r="EQ90" s="141" t="str">
        <f ca="1">IF(OR(БД!KN87="",ISERROR(БД!KN87)),"",БД!KN87)</f>
        <v/>
      </c>
      <c r="ER90" s="141" t="str">
        <f ca="1">IF(OR(БД!JY87="",ISERROR(БД!JY87)),"",БД!JY87)</f>
        <v/>
      </c>
      <c r="ES90" s="141" t="str">
        <f ca="1">IF(OR(БД!KD87="",ISERROR(БД!KD87)),"",БД!KD87)</f>
        <v/>
      </c>
      <c r="ET90" s="3"/>
      <c r="EU90" s="140">
        <f ca="1">IF(OR(БД!JM87="",ISERROR(БД!JM87)),"",БД!JM87)</f>
        <v>0</v>
      </c>
      <c r="EV90" s="140">
        <f ca="1">IF(OR(БД!JS87="",ISERROR(БД!JS87)),"",БД!JS87)</f>
        <v>0</v>
      </c>
      <c r="EW90" s="140">
        <f ca="1">IF(OR(БД!JA87="",ISERROR(БД!JA87)),"",БД!JA87)</f>
        <v>0</v>
      </c>
      <c r="EX90" s="140">
        <f ca="1">IF(OR(БД!JG87="",ISERROR(БД!JG87)),"",БД!JG87)</f>
        <v>0</v>
      </c>
      <c r="EY90" s="140">
        <f ca="1">IF(OR(БД!IO87="",ISERROR(БД!IO87)),"",БД!IO87)</f>
        <v>0</v>
      </c>
      <c r="EZ90" s="140">
        <f ca="1">IF(OR(БД!IU87="",ISERROR(БД!IU87)),"",БД!IU87)</f>
        <v>0</v>
      </c>
      <c r="FA90" s="140">
        <f ca="1">IF(OR(БД!IC87="",ISERROR(БД!IC87)),"",БД!IC87)</f>
        <v>0</v>
      </c>
      <c r="FB90" s="140">
        <f ca="1">IF(OR(БД!II87="",ISERROR(БД!II87)),"",БД!II87)</f>
        <v>0</v>
      </c>
      <c r="FC90" s="140">
        <f ca="1">IF(OR(БД!HQ87="",ISERROR(БД!HQ87)),"",БД!HQ87)</f>
        <v>0</v>
      </c>
      <c r="FD90" s="140">
        <f ca="1">IF(OR(БД!HW87="",ISERROR(БД!HW87)),"",БД!HW87)</f>
        <v>0</v>
      </c>
      <c r="FE90" s="140">
        <f ca="1">IF(OR(БД!HE87="",ISERROR(БД!HE87)),"",БД!HE87)</f>
        <v>0</v>
      </c>
      <c r="FF90" s="140">
        <f ca="1">IF(OR(БД!HK87="",ISERROR(БД!HK87)),"",БД!HK87)</f>
        <v>0</v>
      </c>
      <c r="FG90" s="144" t="str">
        <f ca="1">IF(OR(БД!GQ87="",ISERROR(БД!GQ87)),"",БД!GQ87)</f>
        <v/>
      </c>
      <c r="FH90" s="149">
        <f>IF(OR(БД!GV87="",ISERROR(БД!GV87)),"",БД!GV87)</f>
        <v>0</v>
      </c>
      <c r="FI90" s="144" t="str">
        <f ca="1">IF(OR(БД!GX87="",ISERROR(БД!GX87)),"",БД!GX87)</f>
        <v/>
      </c>
      <c r="FJ90" s="149">
        <f>IF(OR(БД!HC87="",ISERROR(БД!HC87)),"",БД!HC87)</f>
        <v>0</v>
      </c>
      <c r="FK90" s="140">
        <f ca="1">IF(OR(БД!GE87="",ISERROR(БД!GE87)),"",БД!GE87)</f>
        <v>0</v>
      </c>
      <c r="FL90" s="140">
        <f ca="1">IF(OR(БД!GK87="",ISERROR(БД!GK87)),"",БД!GK87)</f>
        <v>0</v>
      </c>
      <c r="FM90" s="140">
        <f ca="1">IF(OR(БД!FS87="",ISERROR(БД!FS87)),"",БД!FS87)</f>
        <v>0</v>
      </c>
      <c r="FN90" s="140">
        <f ca="1">IF(OR(БД!FY87="",ISERROR(БД!FY87)),"",БД!FY87)</f>
        <v>0</v>
      </c>
      <c r="FO90" s="147">
        <f ca="1">IF(OR(БД!CE431="",ISERROR(БД!CE431)),"",БД!CE431)</f>
        <v>0</v>
      </c>
      <c r="FP90" s="146">
        <f>IF(OR(БД!CH431="",ISERROR(БД!CH431)),"",БД!CH431)</f>
        <v>0</v>
      </c>
      <c r="FQ90" s="147">
        <f ca="1">IF(OR(БД!CK431="",ISERROR(БД!CK431)),"",БД!CK431)</f>
        <v>0</v>
      </c>
      <c r="FR90" s="146">
        <f>IF(OR(БД!CN431="",ISERROR(БД!CN431)),"",БД!CN431)</f>
        <v>0</v>
      </c>
      <c r="FS90" s="3"/>
      <c r="FT90" s="143">
        <f ca="1">IF(OR(БД!CF216="",ISERROR(БД!CF216)),"",БД!CF216)</f>
        <v>0</v>
      </c>
      <c r="FU90" s="142">
        <f>IF(OR(БД!CI216="",ISERROR(БД!CI216)),"",БД!CI216)</f>
        <v>0</v>
      </c>
      <c r="FV90" s="143">
        <f ca="1">IF(OR(БД!CL216="",ISERROR(БД!CL216)),"",БД!CL216)</f>
        <v>0</v>
      </c>
      <c r="FW90" s="142">
        <f>IF(OR(БД!CO216="",ISERROR(БД!CO216)),"",БД!CO216)</f>
        <v>0</v>
      </c>
      <c r="FX90" s="163">
        <f ca="1">IF(OR(БД!CR216="",ISERROR(БД!CR216)),"",БД!CR216)</f>
        <v>0</v>
      </c>
      <c r="FY90" s="3"/>
    </row>
    <row r="91" spans="1:320" ht="15" customHeight="1" thickBot="1" x14ac:dyDescent="0.3">
      <c r="A91" s="89" t="s">
        <v>78</v>
      </c>
      <c r="B91" s="286">
        <f ca="1">SUM(B80:B90)</f>
        <v>0</v>
      </c>
      <c r="C91" s="286">
        <f ca="1">SUM(C80:C90)</f>
        <v>33186.25</v>
      </c>
      <c r="D91" s="286">
        <f ca="1">SUM(D80:D90)</f>
        <v>-33186.25</v>
      </c>
      <c r="E91" s="286">
        <f ca="1">SUM(E80:E90)</f>
        <v>0</v>
      </c>
      <c r="F91" s="286">
        <f ca="1">SUM(F80:F90)</f>
        <v>33498.75</v>
      </c>
      <c r="H91" s="286">
        <f t="shared" ref="H91:AU91" ca="1" si="20">SUM(H80:H90)</f>
        <v>32030.75</v>
      </c>
      <c r="I91" s="286">
        <f t="shared" si="20"/>
        <v>32030.749999998989</v>
      </c>
      <c r="J91" s="286">
        <f t="shared" ca="1" si="20"/>
        <v>0</v>
      </c>
      <c r="K91" s="286">
        <f t="shared" si="20"/>
        <v>0</v>
      </c>
      <c r="L91" s="286">
        <f ca="1">SUM(L80:L90)</f>
        <v>32030.75</v>
      </c>
      <c r="M91" s="286">
        <f t="shared" ca="1" si="20"/>
        <v>31810</v>
      </c>
      <c r="N91" s="286">
        <f>SUM(N80:N90)</f>
        <v>31810.0000000004</v>
      </c>
      <c r="O91" s="286">
        <f ca="1">SUM(O80:O90)</f>
        <v>0</v>
      </c>
      <c r="P91" s="286">
        <f>SUM(P80:P90)</f>
        <v>0</v>
      </c>
      <c r="Q91" s="286">
        <f t="shared" ca="1" si="20"/>
        <v>31810</v>
      </c>
      <c r="R91" s="286">
        <f t="shared" ca="1" si="20"/>
        <v>0</v>
      </c>
      <c r="S91" s="286">
        <f t="shared" ca="1" si="20"/>
        <v>8700.0000000011823</v>
      </c>
      <c r="T91" s="286">
        <f t="shared" ca="1" si="20"/>
        <v>0</v>
      </c>
      <c r="U91" s="286">
        <f t="shared" ca="1" si="20"/>
        <v>12040.000000001783</v>
      </c>
      <c r="V91" s="286">
        <f t="shared" ca="1" si="20"/>
        <v>-12040.000000001783</v>
      </c>
      <c r="W91" s="286">
        <f t="shared" ca="1" si="20"/>
        <v>0</v>
      </c>
      <c r="X91" s="286">
        <f t="shared" ca="1" si="20"/>
        <v>33829.999999998108</v>
      </c>
      <c r="Y91" s="286">
        <f t="shared" ca="1" si="20"/>
        <v>0</v>
      </c>
      <c r="Z91" s="286">
        <f t="shared" ca="1" si="20"/>
        <v>5541.7999999995118</v>
      </c>
      <c r="AA91" s="286">
        <f>SUM(AA80:AA90)</f>
        <v>10034.402</v>
      </c>
      <c r="AB91" s="286">
        <f ca="1">SUM(AB80:AB90)</f>
        <v>-5541.7999999995118</v>
      </c>
      <c r="AC91" s="286">
        <f t="shared" ca="1" si="20"/>
        <v>0</v>
      </c>
      <c r="AD91" s="286">
        <f t="shared" ca="1" si="20"/>
        <v>297.00000000001125</v>
      </c>
      <c r="AE91" s="286">
        <f ca="1">SUM(AE80:AE90)</f>
        <v>-297.00000000001125</v>
      </c>
      <c r="AF91" s="286">
        <f ca="1">SUM(AF80:AF90)</f>
        <v>0</v>
      </c>
      <c r="AG91" s="286">
        <f>SUM(AG80:AG90)</f>
        <v>0</v>
      </c>
      <c r="AH91" s="286">
        <f ca="1">SUM(AH80:AH90)</f>
        <v>0</v>
      </c>
      <c r="AI91" s="286">
        <f>SUM(AI80:AI90)</f>
        <v>0</v>
      </c>
      <c r="AJ91" s="286">
        <f t="shared" ca="1" si="20"/>
        <v>0</v>
      </c>
      <c r="AK91" s="286">
        <f t="shared" si="20"/>
        <v>0</v>
      </c>
      <c r="AL91" s="286">
        <f t="shared" ca="1" si="20"/>
        <v>1166.8799999999442</v>
      </c>
      <c r="AM91" s="286">
        <f t="shared" si="20"/>
        <v>1592.1219999999998</v>
      </c>
      <c r="AN91" s="286">
        <f t="shared" ca="1" si="20"/>
        <v>0</v>
      </c>
      <c r="AO91" s="286">
        <f t="shared" si="20"/>
        <v>0</v>
      </c>
      <c r="AP91" s="286">
        <f t="shared" ca="1" si="20"/>
        <v>764.27999999993517</v>
      </c>
      <c r="AQ91" s="286">
        <f t="shared" si="20"/>
        <v>2925.0409999999997</v>
      </c>
      <c r="AR91" s="286">
        <f t="shared" ca="1" si="20"/>
        <v>0</v>
      </c>
      <c r="AS91" s="286">
        <f t="shared" ca="1" si="20"/>
        <v>1592.799999999977</v>
      </c>
      <c r="AT91" s="286">
        <f ca="1">SUM(AT80:AT90)</f>
        <v>-1592.799999999977</v>
      </c>
      <c r="AU91" s="286">
        <f t="shared" ca="1" si="20"/>
        <v>0</v>
      </c>
      <c r="AW91" s="286">
        <f t="shared" ref="AW91:CW91" ca="1" si="21">SUM(AW80:AW90)</f>
        <v>0</v>
      </c>
      <c r="AX91" s="286">
        <f t="shared" ca="1" si="21"/>
        <v>0</v>
      </c>
      <c r="AY91" s="286">
        <f t="shared" ca="1" si="21"/>
        <v>0</v>
      </c>
      <c r="AZ91" s="286">
        <f t="shared" ca="1" si="21"/>
        <v>13.2000000000005</v>
      </c>
      <c r="BA91" s="286">
        <f t="shared" ca="1" si="21"/>
        <v>7749.9999999997726</v>
      </c>
      <c r="BB91" s="286">
        <f t="shared" ca="1" si="21"/>
        <v>429.99999999992156</v>
      </c>
      <c r="BC91" s="286">
        <f t="shared" ca="1" si="21"/>
        <v>0</v>
      </c>
      <c r="BD91" s="286">
        <f t="shared" si="21"/>
        <v>0.128</v>
      </c>
      <c r="BE91" s="286">
        <f t="shared" ca="1" si="21"/>
        <v>1108.800000000042</v>
      </c>
      <c r="BF91" s="286">
        <f t="shared" si="21"/>
        <v>1535.1270000000002</v>
      </c>
      <c r="BG91" s="286">
        <f t="shared" ca="1" si="21"/>
        <v>0</v>
      </c>
      <c r="BH91" s="286">
        <f t="shared" ca="1" si="21"/>
        <v>11451.990000000002</v>
      </c>
      <c r="BI91" s="286">
        <f ca="1">SUM(BI80:BI90)</f>
        <v>-11451.990000000002</v>
      </c>
      <c r="BJ91" s="286">
        <f t="shared" ca="1" si="21"/>
        <v>2.125</v>
      </c>
      <c r="BK91" s="286">
        <f t="shared" ca="1" si="21"/>
        <v>27539.5</v>
      </c>
      <c r="BL91" s="286">
        <f ca="1">SUM(BL80:BL90)</f>
        <v>-27537.375</v>
      </c>
      <c r="BM91" s="286">
        <f t="shared" ca="1" si="21"/>
        <v>4206.400000000076</v>
      </c>
      <c r="BN91" s="286">
        <f t="shared" ca="1" si="21"/>
        <v>0</v>
      </c>
      <c r="BO91" s="286">
        <f t="shared" ca="1" si="21"/>
        <v>33310.00000000131</v>
      </c>
      <c r="BP91" s="286">
        <f t="shared" ca="1" si="21"/>
        <v>0</v>
      </c>
      <c r="BQ91" s="286">
        <f t="shared" ca="1" si="21"/>
        <v>105.6</v>
      </c>
      <c r="BR91" s="286">
        <f t="shared" ca="1" si="21"/>
        <v>3383.38</v>
      </c>
      <c r="BS91" s="286">
        <f t="shared" ca="1" si="21"/>
        <v>0</v>
      </c>
      <c r="BT91" s="286">
        <f t="shared" ca="1" si="21"/>
        <v>1171.9652599999999</v>
      </c>
      <c r="BU91" s="286">
        <f t="shared" ca="1" si="21"/>
        <v>2.3100000000000002E-2</v>
      </c>
      <c r="BV91" s="286">
        <f t="shared" ca="1" si="21"/>
        <v>597.70593500000007</v>
      </c>
      <c r="BW91" s="286">
        <f ca="1">SUM(BW80:BW90)</f>
        <v>597.68283500000007</v>
      </c>
      <c r="BX91" s="286">
        <f t="shared" ca="1" si="21"/>
        <v>0</v>
      </c>
      <c r="BY91" s="286">
        <f t="shared" ca="1" si="21"/>
        <v>156.90180100000001</v>
      </c>
      <c r="BZ91" s="286">
        <f t="shared" ca="1" si="21"/>
        <v>1205.600000000004</v>
      </c>
      <c r="CA91" s="286">
        <f t="shared" si="21"/>
        <v>905.72299999999996</v>
      </c>
      <c r="CB91" s="286">
        <f t="shared" ca="1" si="21"/>
        <v>4.4000000000000039</v>
      </c>
      <c r="CC91" s="286">
        <f t="shared" si="21"/>
        <v>7.1820000000000004</v>
      </c>
      <c r="CD91" s="286">
        <f t="shared" ca="1" si="21"/>
        <v>1073.599999999999</v>
      </c>
      <c r="CE91" s="286">
        <f t="shared" si="21"/>
        <v>524.72</v>
      </c>
      <c r="CF91" s="286">
        <f t="shared" ca="1" si="21"/>
        <v>2.200000000000002</v>
      </c>
      <c r="CG91" s="286">
        <f t="shared" si="21"/>
        <v>3.5700000000000003</v>
      </c>
      <c r="CH91" s="286">
        <f t="shared" ca="1" si="21"/>
        <v>473.61599999999544</v>
      </c>
      <c r="CI91" s="286">
        <f t="shared" si="21"/>
        <v>6057.6040000000003</v>
      </c>
      <c r="CJ91" s="286">
        <f t="shared" ca="1" si="21"/>
        <v>86.988000000013926</v>
      </c>
      <c r="CK91" s="286">
        <f t="shared" si="21"/>
        <v>5378.5929999999998</v>
      </c>
      <c r="CL91" s="286">
        <f t="shared" ca="1" si="21"/>
        <v>0</v>
      </c>
      <c r="CM91" s="286">
        <f>SUM(CM80:CM90)</f>
        <v>0</v>
      </c>
      <c r="CN91" s="286">
        <f t="shared" ca="1" si="21"/>
        <v>0</v>
      </c>
      <c r="CO91" s="286">
        <f>SUM(CO80:CO90)</f>
        <v>0</v>
      </c>
      <c r="CP91" s="286">
        <f t="shared" ca="1" si="21"/>
        <v>0</v>
      </c>
      <c r="CQ91" s="286">
        <f>SUM(CQ80:CQ90)</f>
        <v>0</v>
      </c>
      <c r="CR91" s="286">
        <f t="shared" ca="1" si="21"/>
        <v>0</v>
      </c>
      <c r="CS91" s="286">
        <f>SUM(CS80:CS90)</f>
        <v>0</v>
      </c>
      <c r="CT91" s="286">
        <f t="shared" ca="1" si="21"/>
        <v>1207.1400000000001</v>
      </c>
      <c r="CU91" s="286">
        <f t="shared" ca="1" si="21"/>
        <v>1381.105</v>
      </c>
      <c r="CV91" s="286">
        <f t="shared" ca="1" si="21"/>
        <v>0</v>
      </c>
      <c r="CW91" s="286">
        <f t="shared" ca="1" si="21"/>
        <v>0</v>
      </c>
      <c r="CX91" s="3"/>
      <c r="CY91" s="286">
        <f t="shared" ref="CY91:EF91" ca="1" si="22">SUM(CY80:CY90)</f>
        <v>22570.000000000618</v>
      </c>
      <c r="CZ91" s="286">
        <f t="shared" ca="1" si="22"/>
        <v>0</v>
      </c>
      <c r="DA91" s="286">
        <f t="shared" ca="1" si="22"/>
        <v>420.00000000001592</v>
      </c>
      <c r="DB91" s="286">
        <f t="shared" ca="1" si="22"/>
        <v>7859.9999999994452</v>
      </c>
      <c r="DC91" s="286">
        <f t="shared" ca="1" si="22"/>
        <v>11810.0000000004</v>
      </c>
      <c r="DD91" s="286">
        <f t="shared" ca="1" si="22"/>
        <v>0</v>
      </c>
      <c r="DE91" s="286">
        <f ca="1">SUM(DE80:DE90)</f>
        <v>11810.0000000004</v>
      </c>
      <c r="DF91" s="286">
        <f t="shared" ca="1" si="22"/>
        <v>10208.00000000022</v>
      </c>
      <c r="DG91" s="286">
        <f t="shared" ca="1" si="22"/>
        <v>0</v>
      </c>
      <c r="DH91" s="286">
        <f ca="1">SUM(DH80:DH90)</f>
        <v>10208.00000000022</v>
      </c>
      <c r="DI91" s="286">
        <f t="shared" ca="1" si="22"/>
        <v>0</v>
      </c>
      <c r="DJ91" s="286">
        <f t="shared" ca="1" si="22"/>
        <v>0</v>
      </c>
      <c r="DK91" s="286">
        <f t="shared" ca="1" si="22"/>
        <v>0</v>
      </c>
      <c r="DL91" s="286">
        <f t="shared" ca="1" si="22"/>
        <v>3497.9999999998199</v>
      </c>
      <c r="DM91" s="286">
        <f ca="1">SUM(DM80:DM90)</f>
        <v>-3497.9999999998199</v>
      </c>
      <c r="DN91" s="286">
        <f t="shared" ca="1" si="22"/>
        <v>0</v>
      </c>
      <c r="DO91" s="286">
        <f t="shared" ca="1" si="22"/>
        <v>8348.9999999996598</v>
      </c>
      <c r="DP91" s="286">
        <f>SUM(DP80:DP90)</f>
        <v>7617.1929999999993</v>
      </c>
      <c r="DQ91" s="286">
        <f ca="1">SUM(DQ80:DQ90)</f>
        <v>-8348.9999999996598</v>
      </c>
      <c r="DR91" s="286">
        <f t="shared" ca="1" si="22"/>
        <v>0</v>
      </c>
      <c r="DS91" s="286">
        <f t="shared" ca="1" si="22"/>
        <v>8335.8000000004722</v>
      </c>
      <c r="DT91" s="286">
        <f ca="1">SUM(DT80:DT90)</f>
        <v>-8335.8000000004722</v>
      </c>
      <c r="DU91" s="286">
        <f t="shared" ca="1" si="22"/>
        <v>0</v>
      </c>
      <c r="DV91" s="286">
        <f t="shared" ca="1" si="22"/>
        <v>11164.23</v>
      </c>
      <c r="DW91" s="286">
        <f ca="1">SUM(DW80:DW90)</f>
        <v>-11164.23</v>
      </c>
      <c r="DX91" s="286">
        <f t="shared" ca="1" si="22"/>
        <v>0</v>
      </c>
      <c r="DY91" s="286">
        <f t="shared" si="22"/>
        <v>1.6E-2</v>
      </c>
      <c r="DZ91" s="286">
        <f t="shared" ca="1" si="22"/>
        <v>1451.99999999993</v>
      </c>
      <c r="EA91" s="286">
        <f t="shared" si="22"/>
        <v>2118.2310000000002</v>
      </c>
      <c r="EB91" s="286">
        <f t="shared" ca="1" si="22"/>
        <v>0</v>
      </c>
      <c r="EC91" s="286">
        <f t="shared" ca="1" si="22"/>
        <v>539.00000000001</v>
      </c>
      <c r="ED91" s="286">
        <f t="shared" ca="1" si="22"/>
        <v>0</v>
      </c>
      <c r="EE91" s="286">
        <f t="shared" ca="1" si="22"/>
        <v>525.8000000000095</v>
      </c>
      <c r="EF91" s="286">
        <f t="shared" ca="1" si="22"/>
        <v>0</v>
      </c>
      <c r="EG91" s="3"/>
      <c r="EH91" s="286">
        <f t="shared" ref="EH91:ES91" ca="1" si="23">SUM(EH80:EH90)</f>
        <v>0</v>
      </c>
      <c r="EI91" s="286">
        <f t="shared" ca="1" si="23"/>
        <v>42730.25</v>
      </c>
      <c r="EJ91" s="286">
        <f t="shared" ca="1" si="23"/>
        <v>48956.5</v>
      </c>
      <c r="EK91" s="286">
        <f t="shared" ca="1" si="23"/>
        <v>0</v>
      </c>
      <c r="EL91" s="286">
        <f t="shared" ca="1" si="23"/>
        <v>0</v>
      </c>
      <c r="EM91" s="286">
        <f t="shared" ca="1" si="23"/>
        <v>4169.4949999999999</v>
      </c>
      <c r="EN91" s="286">
        <f t="shared" ca="1" si="23"/>
        <v>0</v>
      </c>
      <c r="EO91" s="286">
        <f t="shared" ca="1" si="23"/>
        <v>3793.5699999999997</v>
      </c>
      <c r="EP91" s="286">
        <f t="shared" ca="1" si="23"/>
        <v>1365.8150000000001</v>
      </c>
      <c r="EQ91" s="286">
        <f t="shared" ca="1" si="23"/>
        <v>134.255</v>
      </c>
      <c r="ER91" s="286">
        <f t="shared" ca="1" si="23"/>
        <v>1365.4299999999998</v>
      </c>
      <c r="ES91" s="286">
        <f t="shared" ca="1" si="23"/>
        <v>106.86499999999999</v>
      </c>
      <c r="ET91" s="3"/>
      <c r="EU91" s="286">
        <f t="shared" ref="EU91:FR91" ca="1" si="24">SUM(EU80:EU90)</f>
        <v>42070.000000001077</v>
      </c>
      <c r="EV91" s="286">
        <f t="shared" ca="1" si="24"/>
        <v>0</v>
      </c>
      <c r="EW91" s="286">
        <f t="shared" ca="1" si="24"/>
        <v>0</v>
      </c>
      <c r="EX91" s="286">
        <f t="shared" ca="1" si="24"/>
        <v>22619.999999999436</v>
      </c>
      <c r="EY91" s="286">
        <f t="shared" ca="1" si="24"/>
        <v>8559.9999999999454</v>
      </c>
      <c r="EZ91" s="286">
        <f t="shared" ca="1" si="24"/>
        <v>0</v>
      </c>
      <c r="FA91" s="286">
        <f t="shared" ca="1" si="24"/>
        <v>0</v>
      </c>
      <c r="FB91" s="286">
        <f t="shared" ca="1" si="24"/>
        <v>15113.99999999976</v>
      </c>
      <c r="FC91" s="286">
        <f t="shared" ca="1" si="24"/>
        <v>0</v>
      </c>
      <c r="FD91" s="286">
        <f t="shared" ca="1" si="24"/>
        <v>16682.599999999184</v>
      </c>
      <c r="FE91" s="286">
        <f t="shared" ca="1" si="24"/>
        <v>0</v>
      </c>
      <c r="FF91" s="286">
        <f t="shared" ca="1" si="24"/>
        <v>12207.799999999952</v>
      </c>
      <c r="FG91" s="286">
        <f t="shared" ca="1" si="24"/>
        <v>0</v>
      </c>
      <c r="FH91" s="286">
        <f>SUM(FH80:FH90)</f>
        <v>0</v>
      </c>
      <c r="FI91" s="286">
        <f t="shared" ca="1" si="24"/>
        <v>12070</v>
      </c>
      <c r="FJ91" s="286">
        <f>SUM(FJ80:FJ90)</f>
        <v>12209.9999999994</v>
      </c>
      <c r="FK91" s="286">
        <f t="shared" ca="1" si="24"/>
        <v>10430.199999999968</v>
      </c>
      <c r="FL91" s="286">
        <f t="shared" ca="1" si="24"/>
        <v>0</v>
      </c>
      <c r="FM91" s="286">
        <f t="shared" ca="1" si="24"/>
        <v>17008.199999999488</v>
      </c>
      <c r="FN91" s="286">
        <f t="shared" ca="1" si="24"/>
        <v>0</v>
      </c>
      <c r="FO91" s="286">
        <f t="shared" ca="1" si="24"/>
        <v>888.80000000005452</v>
      </c>
      <c r="FP91" s="286">
        <f t="shared" si="24"/>
        <v>561.34299999999996</v>
      </c>
      <c r="FQ91" s="286">
        <f t="shared" ca="1" si="24"/>
        <v>4.4000000000000039</v>
      </c>
      <c r="FR91" s="286">
        <f t="shared" si="24"/>
        <v>3.85</v>
      </c>
      <c r="FS91" s="3"/>
      <c r="FT91" s="265">
        <f ca="1">SUM(FT80:FT90)</f>
        <v>27309.999999997672</v>
      </c>
      <c r="FU91" s="265">
        <f>SUM(FU80:FU90)</f>
        <v>11374.681</v>
      </c>
      <c r="FV91" s="265">
        <f ca="1">SUM(FV80:FV90)</f>
        <v>5.0000000000016698</v>
      </c>
      <c r="FW91" s="265">
        <f>SUM(FW80:FW90)</f>
        <v>9.0760000000000005</v>
      </c>
      <c r="FX91" s="265">
        <f ca="1">SUM(FX80:FX90)</f>
        <v>-27304.999999997672</v>
      </c>
      <c r="FY91" s="3"/>
    </row>
    <row r="92" spans="1:320" ht="15.75" customHeight="1" thickBot="1" x14ac:dyDescent="0.3">
      <c r="A92" s="153" t="s">
        <v>79</v>
      </c>
      <c r="B92" s="286">
        <f ca="1">B79+B91</f>
        <v>17.25</v>
      </c>
      <c r="C92" s="286">
        <f ca="1">C79+C91</f>
        <v>129782.5</v>
      </c>
      <c r="D92" s="286">
        <f ca="1">D79+D91</f>
        <v>-129765.25</v>
      </c>
      <c r="E92" s="286">
        <f ca="1">E79+E91</f>
        <v>16</v>
      </c>
      <c r="F92" s="286">
        <f ca="1">F79+F91</f>
        <v>187073.75</v>
      </c>
      <c r="H92" s="286">
        <f t="shared" ref="H92:AU92" ca="1" si="25">H79+H91</f>
        <v>125605.5</v>
      </c>
      <c r="I92" s="286">
        <f t="shared" si="25"/>
        <v>125605.49999999694</v>
      </c>
      <c r="J92" s="286">
        <f t="shared" ca="1" si="25"/>
        <v>19</v>
      </c>
      <c r="K92" s="286">
        <f t="shared" si="25"/>
        <v>20.000000000000018</v>
      </c>
      <c r="L92" s="286">
        <f ca="1">L79+L91</f>
        <v>125586.5</v>
      </c>
      <c r="M92" s="286">
        <f t="shared" ca="1" si="25"/>
        <v>177896.5</v>
      </c>
      <c r="N92" s="286">
        <f>N79+N91</f>
        <v>177896.49999999712</v>
      </c>
      <c r="O92" s="286">
        <f ca="1">O79+O91</f>
        <v>21</v>
      </c>
      <c r="P92" s="286">
        <f>P79+P91</f>
        <v>29.999999999999748</v>
      </c>
      <c r="Q92" s="286">
        <f t="shared" ca="1" si="25"/>
        <v>177875.5</v>
      </c>
      <c r="R92" s="286">
        <f t="shared" ca="1" si="25"/>
        <v>199.99999999999795</v>
      </c>
      <c r="S92" s="286">
        <f t="shared" ca="1" si="25"/>
        <v>24790.000000000418</v>
      </c>
      <c r="T92" s="286">
        <f t="shared" ca="1" si="25"/>
        <v>10.000000000000009</v>
      </c>
      <c r="U92" s="286">
        <f t="shared" ca="1" si="25"/>
        <v>78480.000000001834</v>
      </c>
      <c r="V92" s="286">
        <f t="shared" ca="1" si="25"/>
        <v>-78470.000000001834</v>
      </c>
      <c r="W92" s="286">
        <f t="shared" ca="1" si="25"/>
        <v>79.999999999999929</v>
      </c>
      <c r="X92" s="286">
        <f t="shared" ca="1" si="25"/>
        <v>160579.99999999991</v>
      </c>
      <c r="Y92" s="286">
        <f t="shared" ca="1" si="25"/>
        <v>0</v>
      </c>
      <c r="Z92" s="286">
        <f t="shared" ca="1" si="25"/>
        <v>22259.599999999864</v>
      </c>
      <c r="AA92" s="286">
        <f>AA79+AA91</f>
        <v>60108.453999999998</v>
      </c>
      <c r="AB92" s="286">
        <f ca="1">AB79+AB91</f>
        <v>-22259.599999999864</v>
      </c>
      <c r="AC92" s="286">
        <f t="shared" ca="1" si="25"/>
        <v>0</v>
      </c>
      <c r="AD92" s="286">
        <f t="shared" ca="1" si="25"/>
        <v>1641.1999999999894</v>
      </c>
      <c r="AE92" s="286">
        <f ca="1">AE79+AE91</f>
        <v>-1641.1999999999894</v>
      </c>
      <c r="AF92" s="286">
        <f ca="1">AF79+AF91</f>
        <v>0</v>
      </c>
      <c r="AG92" s="286">
        <f>AG79+AG91</f>
        <v>0</v>
      </c>
      <c r="AH92" s="286">
        <f ca="1">AH79+AH91</f>
        <v>0</v>
      </c>
      <c r="AI92" s="286">
        <f>AI79+AI91</f>
        <v>0</v>
      </c>
      <c r="AJ92" s="286">
        <f t="shared" ca="1" si="25"/>
        <v>0</v>
      </c>
      <c r="AK92" s="286">
        <f t="shared" si="25"/>
        <v>0</v>
      </c>
      <c r="AL92" s="286">
        <f t="shared" ca="1" si="25"/>
        <v>7091.0399999999445</v>
      </c>
      <c r="AM92" s="286">
        <f t="shared" si="25"/>
        <v>9499.1769999999997</v>
      </c>
      <c r="AN92" s="286">
        <f t="shared" ca="1" si="25"/>
        <v>0</v>
      </c>
      <c r="AO92" s="286">
        <f t="shared" si="25"/>
        <v>0</v>
      </c>
      <c r="AP92" s="286">
        <f t="shared" ca="1" si="25"/>
        <v>5290.5599999999004</v>
      </c>
      <c r="AQ92" s="286">
        <f t="shared" si="25"/>
        <v>17509.831999999999</v>
      </c>
      <c r="AR92" s="286">
        <f t="shared" ca="1" si="25"/>
        <v>3854.4000000001461</v>
      </c>
      <c r="AS92" s="286">
        <f t="shared" ca="1" si="25"/>
        <v>7744.0000000000855</v>
      </c>
      <c r="AT92" s="286">
        <f ca="1">AT79+AT91</f>
        <v>-3889.599999999939</v>
      </c>
      <c r="AU92" s="286">
        <f t="shared" ca="1" si="25"/>
        <v>0</v>
      </c>
      <c r="AW92" s="286">
        <f t="shared" ref="AW92:CW92" ca="1" si="26">AW79+AW91</f>
        <v>0</v>
      </c>
      <c r="AX92" s="286">
        <f t="shared" ca="1" si="26"/>
        <v>0</v>
      </c>
      <c r="AY92" s="286">
        <f t="shared" ca="1" si="26"/>
        <v>0</v>
      </c>
      <c r="AZ92" s="286">
        <f t="shared" ca="1" si="26"/>
        <v>85.80000000000129</v>
      </c>
      <c r="BA92" s="286">
        <f t="shared" ca="1" si="26"/>
        <v>41100.000000000138</v>
      </c>
      <c r="BB92" s="286">
        <f t="shared" ca="1" si="26"/>
        <v>1599.9999999999661</v>
      </c>
      <c r="BC92" s="286">
        <f t="shared" ca="1" si="26"/>
        <v>0</v>
      </c>
      <c r="BD92" s="286">
        <f t="shared" si="26"/>
        <v>0.76800000000000013</v>
      </c>
      <c r="BE92" s="286">
        <f t="shared" ca="1" si="26"/>
        <v>6512.00000000008</v>
      </c>
      <c r="BF92" s="286">
        <f t="shared" si="26"/>
        <v>9182.1309999999994</v>
      </c>
      <c r="BG92" s="286">
        <f t="shared" ca="1" si="26"/>
        <v>0</v>
      </c>
      <c r="BH92" s="286">
        <f t="shared" ca="1" si="26"/>
        <v>67507.715000000011</v>
      </c>
      <c r="BI92" s="286">
        <f ca="1">BI79+BI91</f>
        <v>-67507.715000000011</v>
      </c>
      <c r="BJ92" s="286">
        <f t="shared" ca="1" si="26"/>
        <v>342</v>
      </c>
      <c r="BK92" s="286">
        <f t="shared" ca="1" si="26"/>
        <v>129633.375</v>
      </c>
      <c r="BL92" s="286">
        <f ca="1">BL79+BL91</f>
        <v>-129291.375</v>
      </c>
      <c r="BM92" s="286">
        <f t="shared" ca="1" si="26"/>
        <v>14841.200000000208</v>
      </c>
      <c r="BN92" s="286">
        <f t="shared" ca="1" si="26"/>
        <v>963.60000000000514</v>
      </c>
      <c r="BO92" s="286">
        <f t="shared" ca="1" si="26"/>
        <v>158249.9999999982</v>
      </c>
      <c r="BP92" s="286">
        <f t="shared" ca="1" si="26"/>
        <v>70.000000000000057</v>
      </c>
      <c r="BQ92" s="286">
        <f t="shared" ca="1" si="26"/>
        <v>2899.5449999999996</v>
      </c>
      <c r="BR92" s="286">
        <f t="shared" ca="1" si="26"/>
        <v>13326.884999999998</v>
      </c>
      <c r="BS92" s="286">
        <f t="shared" ca="1" si="26"/>
        <v>0</v>
      </c>
      <c r="BT92" s="286">
        <f t="shared" ca="1" si="26"/>
        <v>7557.3002599999991</v>
      </c>
      <c r="BU92" s="286">
        <f t="shared" ca="1" si="26"/>
        <v>2.6400000000000003E-2</v>
      </c>
      <c r="BV92" s="286">
        <f t="shared" ca="1" si="26"/>
        <v>3704.111285</v>
      </c>
      <c r="BW92" s="286">
        <f ca="1">BW79+BW91</f>
        <v>3704.0848850000002</v>
      </c>
      <c r="BX92" s="286">
        <f t="shared" ca="1" si="26"/>
        <v>0</v>
      </c>
      <c r="BY92" s="286">
        <f t="shared" ca="1" si="26"/>
        <v>1002.6950890000001</v>
      </c>
      <c r="BZ92" s="286">
        <f t="shared" ca="1" si="26"/>
        <v>6841.9999999999673</v>
      </c>
      <c r="CA92" s="286">
        <f t="shared" si="26"/>
        <v>5401.9740000000002</v>
      </c>
      <c r="CB92" s="286">
        <f t="shared" ca="1" si="26"/>
        <v>17.600000000000016</v>
      </c>
      <c r="CC92" s="286">
        <f t="shared" si="26"/>
        <v>43.011000000000003</v>
      </c>
      <c r="CD92" s="286">
        <f t="shared" ca="1" si="26"/>
        <v>12077.999999999987</v>
      </c>
      <c r="CE92" s="286">
        <f t="shared" si="26"/>
        <v>3094.4360000000006</v>
      </c>
      <c r="CF92" s="286">
        <f t="shared" ca="1" si="26"/>
        <v>15.400000000000013</v>
      </c>
      <c r="CG92" s="286">
        <f t="shared" si="26"/>
        <v>21.341999999999999</v>
      </c>
      <c r="CH92" s="286">
        <f t="shared" ca="1" si="26"/>
        <v>1997.6880000000019</v>
      </c>
      <c r="CI92" s="286">
        <f t="shared" si="26"/>
        <v>36192.491000000002</v>
      </c>
      <c r="CJ92" s="286">
        <f t="shared" ca="1" si="26"/>
        <v>390.98399999999856</v>
      </c>
      <c r="CK92" s="286">
        <f t="shared" si="26"/>
        <v>32237.77</v>
      </c>
      <c r="CL92" s="286">
        <f t="shared" ca="1" si="26"/>
        <v>0</v>
      </c>
      <c r="CM92" s="286">
        <f>CM79+CM91</f>
        <v>0</v>
      </c>
      <c r="CN92" s="286">
        <f t="shared" ca="1" si="26"/>
        <v>0</v>
      </c>
      <c r="CO92" s="286">
        <f>CO79+CO91</f>
        <v>0</v>
      </c>
      <c r="CP92" s="286">
        <f t="shared" ca="1" si="26"/>
        <v>0</v>
      </c>
      <c r="CQ92" s="286">
        <f>CQ79+CQ91</f>
        <v>0</v>
      </c>
      <c r="CR92" s="286">
        <f t="shared" ca="1" si="26"/>
        <v>0</v>
      </c>
      <c r="CS92" s="286">
        <f>CS79+CS91</f>
        <v>0</v>
      </c>
      <c r="CT92" s="286">
        <f t="shared" ca="1" si="26"/>
        <v>1207.1400000000001</v>
      </c>
      <c r="CU92" s="286">
        <f t="shared" ca="1" si="26"/>
        <v>1381.105</v>
      </c>
      <c r="CV92" s="286">
        <f t="shared" ca="1" si="26"/>
        <v>0.96359996999999997</v>
      </c>
      <c r="CW92" s="286">
        <f t="shared" ca="1" si="26"/>
        <v>0</v>
      </c>
      <c r="CX92" s="3"/>
      <c r="CY92" s="286">
        <f t="shared" ref="CY92:EF92" ca="1" si="27">CY79+CY91</f>
        <v>117049.99999999927</v>
      </c>
      <c r="CZ92" s="286">
        <f t="shared" ca="1" si="27"/>
        <v>0</v>
      </c>
      <c r="DA92" s="286">
        <f t="shared" ca="1" si="27"/>
        <v>1539.9999999999636</v>
      </c>
      <c r="DB92" s="286">
        <f t="shared" ca="1" si="27"/>
        <v>41639.999999999869</v>
      </c>
      <c r="DC92" s="286">
        <f t="shared" ca="1" si="27"/>
        <v>77170.00000000099</v>
      </c>
      <c r="DD92" s="286">
        <f t="shared" ca="1" si="27"/>
        <v>20.000000000000018</v>
      </c>
      <c r="DE92" s="286">
        <f ca="1">DE79+DE91</f>
        <v>77150.00000000099</v>
      </c>
      <c r="DF92" s="286">
        <f t="shared" ca="1" si="27"/>
        <v>67898.600000000122</v>
      </c>
      <c r="DG92" s="286">
        <f t="shared" ca="1" si="27"/>
        <v>0</v>
      </c>
      <c r="DH92" s="286">
        <f ca="1">DH79+DH91</f>
        <v>67898.600000000122</v>
      </c>
      <c r="DI92" s="286">
        <f t="shared" ca="1" si="27"/>
        <v>0</v>
      </c>
      <c r="DJ92" s="286">
        <f t="shared" ca="1" si="27"/>
        <v>19553.600000000326</v>
      </c>
      <c r="DK92" s="286">
        <f t="shared" ca="1" si="27"/>
        <v>0</v>
      </c>
      <c r="DL92" s="286">
        <f t="shared" ca="1" si="27"/>
        <v>27108.399999999754</v>
      </c>
      <c r="DM92" s="286">
        <f ca="1">DM79+DM91</f>
        <v>-27108.399999999754</v>
      </c>
      <c r="DN92" s="286">
        <f t="shared" ca="1" si="27"/>
        <v>0</v>
      </c>
      <c r="DO92" s="286">
        <f t="shared" ca="1" si="27"/>
        <v>42825.199999999772</v>
      </c>
      <c r="DP92" s="286">
        <f>DP79+DP91</f>
        <v>45500.436000000002</v>
      </c>
      <c r="DQ92" s="286">
        <f ca="1">DQ79+DQ91</f>
        <v>-42825.199999999772</v>
      </c>
      <c r="DR92" s="286">
        <f t="shared" ca="1" si="27"/>
        <v>0</v>
      </c>
      <c r="DS92" s="286">
        <f t="shared" ca="1" si="27"/>
        <v>44963.600000000224</v>
      </c>
      <c r="DT92" s="286">
        <f ca="1">DT79+DT91</f>
        <v>-44963.600000000224</v>
      </c>
      <c r="DU92" s="286">
        <f t="shared" ca="1" si="27"/>
        <v>0</v>
      </c>
      <c r="DV92" s="286">
        <f t="shared" ca="1" si="27"/>
        <v>64356.985000000001</v>
      </c>
      <c r="DW92" s="286">
        <f ca="1">DW79+DW91</f>
        <v>-64356.985000000001</v>
      </c>
      <c r="DX92" s="286">
        <f t="shared" ca="1" si="27"/>
        <v>0</v>
      </c>
      <c r="DY92" s="286">
        <f t="shared" si="27"/>
        <v>9.6000000000000016E-2</v>
      </c>
      <c r="DZ92" s="286">
        <f t="shared" ca="1" si="27"/>
        <v>8806.5999999998439</v>
      </c>
      <c r="EA92" s="286">
        <f t="shared" si="27"/>
        <v>12670.185000000001</v>
      </c>
      <c r="EB92" s="286">
        <f t="shared" ca="1" si="27"/>
        <v>0</v>
      </c>
      <c r="EC92" s="286">
        <f t="shared" ca="1" si="27"/>
        <v>3106.3999999999978</v>
      </c>
      <c r="ED92" s="286">
        <f t="shared" ca="1" si="27"/>
        <v>0</v>
      </c>
      <c r="EE92" s="286">
        <f t="shared" ca="1" si="27"/>
        <v>3082.1999999999916</v>
      </c>
      <c r="EF92" s="286">
        <f t="shared" ca="1" si="27"/>
        <v>0</v>
      </c>
      <c r="EG92" s="3"/>
      <c r="EH92" s="286">
        <f t="shared" ref="EH92:ES92" ca="1" si="28">EH79+EH91</f>
        <v>0</v>
      </c>
      <c r="EI92" s="286">
        <f t="shared" ca="1" si="28"/>
        <v>219319.25</v>
      </c>
      <c r="EJ92" s="286">
        <f t="shared" ca="1" si="28"/>
        <v>243673.5</v>
      </c>
      <c r="EK92" s="286">
        <f t="shared" ca="1" si="28"/>
        <v>0.5</v>
      </c>
      <c r="EL92" s="286">
        <f t="shared" ca="1" si="28"/>
        <v>5.0049999999999999</v>
      </c>
      <c r="EM92" s="286">
        <f t="shared" ca="1" si="28"/>
        <v>15577.375</v>
      </c>
      <c r="EN92" s="286">
        <f t="shared" ca="1" si="28"/>
        <v>14.96</v>
      </c>
      <c r="EO92" s="286">
        <f t="shared" ca="1" si="28"/>
        <v>17470.035</v>
      </c>
      <c r="EP92" s="286">
        <f t="shared" ca="1" si="28"/>
        <v>5306.6200000000008</v>
      </c>
      <c r="EQ92" s="286">
        <f t="shared" ca="1" si="28"/>
        <v>1748.6150000000002</v>
      </c>
      <c r="ER92" s="286">
        <f t="shared" ca="1" si="28"/>
        <v>7052.98</v>
      </c>
      <c r="ES92" s="286">
        <f t="shared" ca="1" si="28"/>
        <v>1056.6599999999999</v>
      </c>
      <c r="ET92" s="3"/>
      <c r="EU92" s="286">
        <f t="shared" ref="EU92:FR92" ca="1" si="29">EU79+EU91</f>
        <v>216190.0000000014</v>
      </c>
      <c r="EV92" s="286">
        <f t="shared" ca="1" si="29"/>
        <v>0</v>
      </c>
      <c r="EW92" s="286">
        <f t="shared" ca="1" si="29"/>
        <v>0</v>
      </c>
      <c r="EX92" s="286">
        <f t="shared" ca="1" si="29"/>
        <v>117259.99999999885</v>
      </c>
      <c r="EY92" s="286">
        <f t="shared" ca="1" si="29"/>
        <v>24230.000000000018</v>
      </c>
      <c r="EZ92" s="286">
        <f t="shared" ca="1" si="29"/>
        <v>220.00000000000023</v>
      </c>
      <c r="FA92" s="286">
        <f t="shared" ca="1" si="29"/>
        <v>0</v>
      </c>
      <c r="FB92" s="286">
        <f t="shared" ca="1" si="29"/>
        <v>72008.199999999488</v>
      </c>
      <c r="FC92" s="286">
        <f t="shared" ca="1" si="29"/>
        <v>0</v>
      </c>
      <c r="FD92" s="286">
        <f t="shared" ca="1" si="29"/>
        <v>79653.199999998295</v>
      </c>
      <c r="FE92" s="286">
        <f t="shared" ca="1" si="29"/>
        <v>0</v>
      </c>
      <c r="FF92" s="286">
        <f t="shared" ca="1" si="29"/>
        <v>72412.999999999913</v>
      </c>
      <c r="FG92" s="286">
        <f t="shared" ca="1" si="29"/>
        <v>0</v>
      </c>
      <c r="FH92" s="286">
        <f>FH79+FH91</f>
        <v>0</v>
      </c>
      <c r="FI92" s="286">
        <f t="shared" ca="1" si="29"/>
        <v>71648</v>
      </c>
      <c r="FJ92" s="286">
        <f>FJ79+FJ91</f>
        <v>72395.399999999339</v>
      </c>
      <c r="FK92" s="286">
        <f t="shared" ca="1" si="29"/>
        <v>60724.399999999689</v>
      </c>
      <c r="FL92" s="286">
        <f t="shared" ca="1" si="29"/>
        <v>0</v>
      </c>
      <c r="FM92" s="286">
        <f t="shared" ca="1" si="29"/>
        <v>107010.19999999918</v>
      </c>
      <c r="FN92" s="286">
        <f t="shared" ca="1" si="29"/>
        <v>0</v>
      </c>
      <c r="FO92" s="286">
        <f t="shared" ca="1" si="29"/>
        <v>6496.6000000000067</v>
      </c>
      <c r="FP92" s="286">
        <f t="shared" si="29"/>
        <v>3339.3249999999998</v>
      </c>
      <c r="FQ92" s="286">
        <f t="shared" ca="1" si="29"/>
        <v>22.000000000000021</v>
      </c>
      <c r="FR92" s="286">
        <f t="shared" si="29"/>
        <v>22.999000000000002</v>
      </c>
      <c r="FS92" s="3"/>
      <c r="FT92" s="265">
        <f ca="1">FT79+FT91</f>
        <v>128789.99999999905</v>
      </c>
      <c r="FU92" s="265">
        <f>FU79+FU91</f>
        <v>68118.301000000007</v>
      </c>
      <c r="FV92" s="265">
        <f ca="1">FV79+FV91</f>
        <v>340.0000000000025</v>
      </c>
      <c r="FW92" s="265">
        <f>FW79+FW91</f>
        <v>54.002550000000006</v>
      </c>
      <c r="FX92" s="265">
        <f ca="1">FX79+FX91</f>
        <v>-128449.99999999904</v>
      </c>
      <c r="FY92" s="3"/>
    </row>
    <row r="93" spans="1:320" ht="15.75" thickBot="1" x14ac:dyDescent="0.3"/>
    <row r="94" spans="1:320" ht="19.5" thickBot="1" x14ac:dyDescent="0.35">
      <c r="B94" s="195" t="s">
        <v>317</v>
      </c>
      <c r="C94" s="196"/>
      <c r="D94" s="196"/>
      <c r="E94" s="196"/>
      <c r="F94" s="196"/>
      <c r="G94" s="196"/>
      <c r="H94" s="196"/>
      <c r="I94" s="196"/>
      <c r="J94" s="196"/>
      <c r="K94" s="196"/>
      <c r="L94" s="196"/>
      <c r="M94" s="196"/>
      <c r="N94" s="196"/>
      <c r="O94" s="196"/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6"/>
      <c r="AS94" s="196"/>
      <c r="AT94" s="196"/>
      <c r="AU94" s="196"/>
      <c r="AV94" s="196"/>
      <c r="AW94" s="196"/>
      <c r="AX94" s="196"/>
      <c r="AY94" s="196"/>
      <c r="AZ94" s="196"/>
      <c r="BA94" s="196"/>
      <c r="BB94" s="196"/>
      <c r="BC94" s="196"/>
      <c r="BD94" s="196"/>
      <c r="BE94" s="196"/>
      <c r="BF94" s="196"/>
      <c r="BG94" s="196"/>
      <c r="BH94" s="196"/>
      <c r="BI94" s="196"/>
      <c r="BJ94" s="196"/>
      <c r="BK94" s="196"/>
      <c r="BL94" s="196"/>
      <c r="BM94" s="196"/>
      <c r="BN94" s="196"/>
      <c r="BO94" s="196"/>
      <c r="BP94" s="196"/>
      <c r="BQ94" s="196"/>
      <c r="BR94" s="196"/>
      <c r="BS94" s="196"/>
      <c r="BT94" s="196"/>
      <c r="BU94" s="196"/>
      <c r="BV94" s="196"/>
      <c r="BW94" s="196"/>
      <c r="BX94" s="196"/>
      <c r="BY94" s="196"/>
      <c r="BZ94" s="196"/>
      <c r="CA94" s="196"/>
      <c r="CB94" s="196"/>
      <c r="CC94" s="196"/>
      <c r="CD94" s="196"/>
      <c r="CE94" s="196"/>
      <c r="CF94" s="196"/>
      <c r="CG94" s="196"/>
      <c r="CH94" s="196"/>
      <c r="CI94" s="196"/>
      <c r="CJ94" s="196"/>
      <c r="CK94" s="196"/>
      <c r="CL94" s="196"/>
      <c r="CM94" s="196"/>
      <c r="CN94" s="196"/>
      <c r="CO94" s="196"/>
      <c r="CP94" s="196"/>
      <c r="CQ94" s="196"/>
      <c r="CR94" s="196"/>
      <c r="CS94" s="196"/>
      <c r="CT94" s="196"/>
      <c r="CU94" s="196"/>
      <c r="CV94" s="196"/>
      <c r="CW94" s="196"/>
      <c r="CX94" s="196"/>
      <c r="CY94" s="196"/>
      <c r="CZ94" s="196"/>
      <c r="DA94" s="196"/>
      <c r="DB94" s="196"/>
      <c r="DC94" s="196"/>
      <c r="DD94" s="196"/>
      <c r="DE94" s="196"/>
      <c r="DF94" s="196"/>
      <c r="DG94" s="196"/>
      <c r="DH94" s="196"/>
      <c r="DI94" s="196"/>
      <c r="DJ94" s="196"/>
      <c r="DK94" s="196"/>
      <c r="DL94" s="196"/>
      <c r="DM94" s="196"/>
      <c r="DN94" s="196"/>
      <c r="DO94" s="196"/>
      <c r="DP94" s="196"/>
      <c r="DQ94" s="196"/>
      <c r="DR94" s="196"/>
      <c r="DS94" s="196"/>
      <c r="DT94" s="196"/>
      <c r="DU94" s="196"/>
      <c r="DV94" s="196"/>
      <c r="DW94" s="196"/>
      <c r="DX94" s="196"/>
      <c r="DY94" s="196"/>
      <c r="DZ94" s="196"/>
      <c r="EA94" s="196"/>
      <c r="EB94" s="196"/>
      <c r="EC94" s="196"/>
      <c r="ED94" s="196"/>
      <c r="EE94" s="196"/>
      <c r="EF94" s="196"/>
      <c r="EG94" s="196"/>
      <c r="EH94" s="196"/>
      <c r="EI94" s="196"/>
      <c r="EJ94" s="196"/>
      <c r="EK94" s="196"/>
      <c r="EL94" s="196"/>
      <c r="EM94" s="196"/>
      <c r="EN94" s="196"/>
      <c r="EO94" s="196"/>
      <c r="EP94" s="196"/>
      <c r="EQ94" s="196"/>
      <c r="ER94" s="196"/>
      <c r="ES94" s="196"/>
      <c r="ET94" s="196"/>
      <c r="EU94" s="196"/>
      <c r="EV94" s="196"/>
      <c r="EW94" s="196"/>
      <c r="EX94" s="196"/>
      <c r="EY94" s="196"/>
      <c r="EZ94" s="196"/>
      <c r="FA94" s="196"/>
      <c r="FB94" s="196"/>
      <c r="FC94" s="196"/>
      <c r="FD94" s="196"/>
      <c r="FE94" s="196"/>
      <c r="FF94" s="196"/>
      <c r="FG94" s="196"/>
      <c r="FH94" s="196"/>
      <c r="FI94" s="196"/>
      <c r="FJ94" s="196"/>
      <c r="FK94" s="196"/>
      <c r="FL94" s="196"/>
      <c r="FM94" s="196"/>
      <c r="FN94" s="196"/>
      <c r="FO94" s="196"/>
      <c r="FP94" s="196"/>
      <c r="FQ94" s="196"/>
      <c r="FR94" s="196"/>
      <c r="FS94" s="196"/>
      <c r="FT94" s="196"/>
      <c r="FU94" s="196"/>
      <c r="FV94" s="196"/>
      <c r="FW94" s="196"/>
      <c r="FX94" s="196"/>
      <c r="FY94" s="196"/>
      <c r="FZ94" s="196"/>
      <c r="GA94" s="196"/>
      <c r="GB94" s="196"/>
      <c r="GC94" s="196"/>
      <c r="GD94" s="196"/>
      <c r="GE94" s="196"/>
      <c r="GF94" s="196"/>
      <c r="GG94" s="196"/>
      <c r="GH94" s="196"/>
      <c r="GI94" s="196"/>
      <c r="GJ94" s="196"/>
      <c r="GK94" s="196"/>
      <c r="GL94" s="196"/>
      <c r="GM94" s="196"/>
      <c r="GN94" s="196"/>
      <c r="GO94" s="196"/>
      <c r="GP94" s="196"/>
      <c r="GQ94" s="196"/>
      <c r="GR94" s="196"/>
      <c r="GS94" s="196"/>
      <c r="GT94" s="196"/>
      <c r="GU94" s="196"/>
      <c r="GV94" s="196"/>
      <c r="GW94" s="196"/>
      <c r="GX94" s="196"/>
      <c r="GY94" s="196"/>
      <c r="GZ94" s="196"/>
      <c r="HA94" s="196"/>
      <c r="HB94" s="196"/>
      <c r="HC94" s="196"/>
      <c r="HD94" s="196"/>
      <c r="HE94" s="196"/>
      <c r="HF94" s="196"/>
      <c r="HG94" s="196"/>
      <c r="HH94" s="196"/>
      <c r="HI94" s="196"/>
      <c r="HJ94" s="196"/>
      <c r="HK94" s="196"/>
      <c r="HL94" s="196"/>
      <c r="HM94" s="196"/>
      <c r="HN94" s="196"/>
      <c r="HO94" s="196"/>
      <c r="HP94" s="196"/>
      <c r="HQ94" s="196"/>
      <c r="HR94" s="196"/>
      <c r="HS94" s="196"/>
      <c r="HT94" s="196"/>
      <c r="HU94" s="196"/>
      <c r="HV94" s="196"/>
      <c r="HW94" s="196"/>
      <c r="HX94" s="196"/>
      <c r="HY94" s="196"/>
      <c r="HZ94" s="196"/>
      <c r="IA94" s="196"/>
      <c r="IB94" s="196"/>
      <c r="IC94" s="196"/>
      <c r="ID94" s="196"/>
      <c r="IE94" s="196"/>
      <c r="IF94" s="196"/>
      <c r="IG94" s="196"/>
      <c r="IH94" s="196"/>
      <c r="II94" s="196"/>
      <c r="IJ94" s="196"/>
      <c r="IK94" s="196"/>
      <c r="IL94" s="196"/>
      <c r="IM94" s="196"/>
      <c r="IN94" s="196"/>
      <c r="IO94" s="196"/>
      <c r="IP94" s="196"/>
      <c r="IQ94" s="196"/>
      <c r="IR94" s="196"/>
      <c r="IS94" s="196"/>
      <c r="IT94" s="196"/>
      <c r="IU94" s="196"/>
      <c r="IV94" s="196"/>
      <c r="IW94" s="196"/>
      <c r="IX94" s="196"/>
      <c r="IY94" s="196"/>
      <c r="IZ94" s="196"/>
      <c r="JA94" s="196"/>
      <c r="JB94" s="196"/>
      <c r="JC94" s="196"/>
      <c r="JD94" s="196"/>
      <c r="JE94" s="196"/>
      <c r="JF94" s="196"/>
      <c r="JG94" s="196"/>
      <c r="JH94" s="196"/>
      <c r="JI94" s="196"/>
      <c r="JJ94" s="196"/>
      <c r="JK94" s="196"/>
      <c r="JL94" s="196"/>
      <c r="JM94" s="196"/>
      <c r="JN94" s="196"/>
      <c r="JO94" s="196"/>
      <c r="JP94" s="196"/>
      <c r="JQ94" s="196"/>
      <c r="JR94" s="196"/>
      <c r="JS94" s="196"/>
      <c r="JT94" s="196"/>
      <c r="JU94" s="196"/>
      <c r="JV94" s="196"/>
      <c r="JW94" s="196"/>
      <c r="JX94" s="196"/>
      <c r="JY94" s="196"/>
      <c r="JZ94" s="196"/>
      <c r="KA94" s="196"/>
      <c r="KB94" s="196"/>
      <c r="KC94" s="196"/>
      <c r="KD94" s="196"/>
      <c r="KE94" s="196"/>
      <c r="KF94" s="196"/>
      <c r="KG94" s="196"/>
      <c r="KH94" s="196"/>
      <c r="KI94" s="196"/>
      <c r="KJ94" s="196"/>
      <c r="KK94" s="196"/>
      <c r="KL94" s="196"/>
      <c r="KM94" s="196"/>
      <c r="KN94" s="196"/>
      <c r="KO94" s="196"/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/>
      <c r="LD94" s="196"/>
      <c r="LE94" s="196"/>
      <c r="LF94" s="196"/>
      <c r="LG94" s="196"/>
      <c r="LH94" s="197"/>
    </row>
    <row r="95" spans="1:320" ht="19.5" thickBot="1" x14ac:dyDescent="0.35">
      <c r="B95" s="177" t="s">
        <v>318</v>
      </c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  <c r="BR95" s="178"/>
      <c r="BS95" s="178"/>
      <c r="BT95" s="178"/>
      <c r="BU95" s="178"/>
      <c r="BV95" s="178"/>
      <c r="BW95" s="178"/>
      <c r="BX95" s="178"/>
      <c r="BY95" s="178"/>
      <c r="BZ95" s="178"/>
      <c r="CA95" s="178"/>
      <c r="CB95" s="178"/>
      <c r="CC95" s="178"/>
      <c r="CD95" s="178"/>
      <c r="CE95" s="178"/>
      <c r="CF95" s="178"/>
      <c r="CG95" s="178"/>
      <c r="CH95" s="178"/>
      <c r="CI95" s="178"/>
      <c r="CJ95" s="178"/>
      <c r="CK95" s="178"/>
      <c r="CL95" s="178"/>
      <c r="CM95" s="178"/>
      <c r="CN95" s="178"/>
      <c r="CO95" s="178"/>
      <c r="CP95" s="178"/>
      <c r="CQ95" s="178"/>
      <c r="CR95" s="178"/>
      <c r="CS95" s="178"/>
      <c r="CT95" s="178"/>
      <c r="CU95" s="178"/>
      <c r="CV95" s="178"/>
      <c r="CW95" s="178"/>
      <c r="CX95" s="178"/>
      <c r="CY95" s="178"/>
      <c r="CZ95" s="178"/>
      <c r="DA95" s="178"/>
      <c r="DB95" s="178"/>
      <c r="DC95" s="178"/>
      <c r="DD95" s="178"/>
      <c r="DE95" s="178"/>
      <c r="DF95" s="178"/>
      <c r="DG95" s="178"/>
      <c r="DH95" s="178"/>
      <c r="DI95" s="178"/>
      <c r="DJ95" s="178"/>
      <c r="DK95" s="178"/>
      <c r="DL95" s="178"/>
      <c r="DM95" s="178"/>
      <c r="DN95" s="178"/>
      <c r="DO95" s="178"/>
      <c r="DP95" s="178"/>
      <c r="DQ95" s="178"/>
      <c r="DR95" s="178"/>
      <c r="DS95" s="178"/>
      <c r="DT95" s="178"/>
      <c r="DU95" s="178"/>
      <c r="DV95" s="178"/>
      <c r="DW95" s="178"/>
      <c r="DX95" s="178"/>
      <c r="DY95" s="178"/>
      <c r="DZ95" s="178"/>
      <c r="EA95" s="178"/>
      <c r="EB95" s="178"/>
      <c r="EC95" s="178"/>
      <c r="ED95" s="178"/>
      <c r="EE95" s="178"/>
      <c r="EF95" s="178"/>
      <c r="EG95" s="178"/>
      <c r="EH95" s="178"/>
      <c r="EI95" s="178"/>
      <c r="EJ95" s="178"/>
      <c r="EK95" s="178"/>
      <c r="EL95" s="178"/>
      <c r="EM95" s="178"/>
      <c r="EN95" s="178"/>
      <c r="EO95" s="178"/>
      <c r="EP95" s="178"/>
      <c r="EQ95" s="178"/>
      <c r="ER95" s="178"/>
      <c r="ES95" s="178"/>
      <c r="ET95" s="178"/>
      <c r="EU95" s="178"/>
      <c r="EV95" s="178"/>
      <c r="EW95" s="178"/>
      <c r="EX95" s="178"/>
      <c r="EY95" s="178"/>
      <c r="EZ95" s="178"/>
      <c r="FA95" s="178"/>
      <c r="FB95" s="178"/>
      <c r="FC95" s="178"/>
      <c r="FD95" s="178"/>
      <c r="FE95" s="178"/>
      <c r="FF95" s="178"/>
      <c r="FG95" s="178"/>
      <c r="FH95" s="178"/>
      <c r="FI95" s="178"/>
      <c r="FJ95" s="178"/>
      <c r="FK95" s="178"/>
      <c r="FL95" s="178"/>
      <c r="FM95" s="178"/>
      <c r="FN95" s="178"/>
      <c r="FO95" s="178"/>
      <c r="FP95" s="178"/>
      <c r="FQ95" s="178"/>
      <c r="FR95" s="178"/>
      <c r="FS95" s="178"/>
      <c r="FT95" s="178"/>
      <c r="FU95" s="178"/>
      <c r="FV95" s="178"/>
      <c r="FW95" s="178"/>
      <c r="FX95" s="178"/>
      <c r="FY95" s="178"/>
      <c r="FZ95" s="178"/>
      <c r="GA95" s="178"/>
      <c r="GB95" s="178"/>
      <c r="GC95" s="178"/>
      <c r="GD95" s="178"/>
      <c r="GE95" s="178"/>
      <c r="GF95" s="178"/>
      <c r="GG95" s="178"/>
      <c r="GH95" s="178"/>
      <c r="GI95" s="178"/>
      <c r="GJ95" s="178"/>
      <c r="GK95" s="178"/>
      <c r="GL95" s="178"/>
      <c r="GM95" s="178"/>
      <c r="GN95" s="178"/>
      <c r="GO95" s="178"/>
      <c r="GP95" s="178"/>
      <c r="GQ95" s="178"/>
      <c r="GR95" s="178"/>
      <c r="GS95" s="178"/>
      <c r="GT95" s="178"/>
      <c r="GU95" s="178"/>
      <c r="GV95" s="178"/>
      <c r="GW95" s="178"/>
      <c r="GX95" s="178"/>
      <c r="GY95" s="178"/>
      <c r="GZ95" s="178"/>
      <c r="HA95" s="178"/>
      <c r="HB95" s="178"/>
      <c r="HC95" s="178"/>
      <c r="HD95" s="178"/>
      <c r="HE95" s="178"/>
      <c r="HF95" s="178"/>
      <c r="HG95" s="178"/>
      <c r="HH95" s="178"/>
      <c r="HI95" s="178"/>
      <c r="HJ95" s="178"/>
      <c r="HK95" s="178"/>
      <c r="HL95" s="178"/>
      <c r="HM95" s="178"/>
      <c r="HN95" s="178"/>
      <c r="HO95" s="178"/>
      <c r="HP95" s="178"/>
      <c r="HQ95" s="178"/>
      <c r="HR95" s="178"/>
      <c r="HS95" s="178"/>
      <c r="HT95" s="178"/>
      <c r="HU95" s="178"/>
      <c r="HV95" s="178"/>
      <c r="HW95" s="178"/>
      <c r="HX95" s="178"/>
      <c r="HY95" s="178"/>
      <c r="HZ95" s="178"/>
      <c r="IA95" s="178"/>
      <c r="IB95" s="178"/>
      <c r="IC95" s="178"/>
      <c r="ID95" s="178"/>
      <c r="IE95" s="178"/>
      <c r="IF95" s="178"/>
      <c r="IG95" s="178"/>
      <c r="IH95" s="178"/>
      <c r="II95" s="178"/>
      <c r="IJ95" s="178"/>
      <c r="IK95" s="178"/>
      <c r="IL95" s="178"/>
      <c r="IM95" s="178"/>
      <c r="IN95" s="178"/>
      <c r="IO95" s="178"/>
      <c r="IP95" s="178"/>
      <c r="IQ95" s="178"/>
      <c r="IR95" s="178"/>
      <c r="IS95" s="178"/>
      <c r="IT95" s="178"/>
      <c r="IU95" s="178"/>
      <c r="IV95" s="178"/>
      <c r="IW95" s="178"/>
      <c r="IX95" s="178"/>
      <c r="IY95" s="178"/>
      <c r="IZ95" s="178"/>
      <c r="JA95" s="178"/>
      <c r="JB95" s="178"/>
      <c r="JC95" s="178"/>
      <c r="JD95" s="178"/>
      <c r="JE95" s="178"/>
      <c r="JF95" s="178"/>
      <c r="JG95" s="178"/>
      <c r="JH95" s="178"/>
      <c r="JI95" s="178"/>
      <c r="JJ95" s="178"/>
      <c r="JK95" s="178"/>
      <c r="JL95" s="178"/>
      <c r="JM95" s="178"/>
      <c r="JN95" s="178"/>
      <c r="JO95" s="178"/>
      <c r="JP95" s="178"/>
      <c r="JQ95" s="178"/>
      <c r="JR95" s="178"/>
      <c r="JS95" s="178"/>
      <c r="JT95" s="178"/>
      <c r="JU95" s="178"/>
      <c r="JV95" s="178"/>
      <c r="JW95" s="178"/>
      <c r="JX95" s="178"/>
      <c r="JY95" s="178"/>
      <c r="JZ95" s="178"/>
      <c r="KA95" s="178"/>
      <c r="KB95" s="178"/>
      <c r="KC95" s="178"/>
      <c r="KD95" s="178"/>
      <c r="KE95" s="178"/>
      <c r="KF95" s="178"/>
      <c r="KG95" s="178"/>
      <c r="KH95" s="178"/>
      <c r="KI95" s="178"/>
      <c r="KJ95" s="178"/>
      <c r="KK95" s="178"/>
      <c r="KL95" s="178"/>
      <c r="KM95" s="178"/>
      <c r="KN95" s="178"/>
      <c r="KO95" s="178"/>
      <c r="KP95" s="178"/>
      <c r="KQ95" s="178"/>
      <c r="KR95" s="178"/>
      <c r="KS95" s="178"/>
      <c r="KT95" s="178"/>
      <c r="KU95" s="178"/>
      <c r="KV95" s="178"/>
      <c r="KW95" s="178"/>
      <c r="KX95" s="178"/>
      <c r="KY95" s="178"/>
      <c r="KZ95" s="178"/>
      <c r="LA95" s="178"/>
      <c r="LB95" s="178"/>
      <c r="LC95" s="178"/>
      <c r="LD95" s="178"/>
      <c r="LE95" s="178"/>
      <c r="LF95" s="178"/>
      <c r="LG95" s="178"/>
      <c r="LH95" s="179"/>
    </row>
    <row r="96" spans="1:320" ht="15" customHeight="1" thickBot="1" x14ac:dyDescent="0.3">
      <c r="A96" s="201" t="s">
        <v>5</v>
      </c>
      <c r="B96" s="207" t="s">
        <v>319</v>
      </c>
      <c r="C96" s="210"/>
      <c r="D96" s="210"/>
      <c r="E96" s="210"/>
      <c r="F96" s="210"/>
      <c r="G96" s="210"/>
      <c r="H96" s="210"/>
      <c r="I96" s="210"/>
      <c r="J96" s="210"/>
      <c r="K96" s="210"/>
      <c r="L96" s="210"/>
      <c r="M96" s="210"/>
      <c r="N96" s="210"/>
      <c r="O96" s="210"/>
      <c r="P96" s="211"/>
      <c r="R96" s="175" t="s">
        <v>320</v>
      </c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76"/>
      <c r="AO96" s="175" t="s">
        <v>321</v>
      </c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76"/>
      <c r="BH96" s="175" t="s">
        <v>322</v>
      </c>
      <c r="BI96" s="194"/>
      <c r="BJ96" s="194"/>
      <c r="BK96" s="194"/>
      <c r="BL96" s="194"/>
      <c r="BM96" s="194"/>
      <c r="BN96" s="194"/>
      <c r="BO96" s="194"/>
      <c r="BP96" s="194"/>
      <c r="BQ96" s="194"/>
      <c r="BR96" s="194"/>
      <c r="BS96" s="194"/>
      <c r="BT96" s="194"/>
      <c r="BU96" s="194"/>
      <c r="BV96" s="194"/>
      <c r="BW96" s="194"/>
      <c r="BX96" s="194"/>
      <c r="BY96" s="194"/>
      <c r="BZ96" s="194"/>
      <c r="CA96" s="194"/>
      <c r="CB96" s="194"/>
      <c r="CC96" s="194"/>
      <c r="CD96" s="194"/>
      <c r="CE96" s="194"/>
      <c r="CF96" s="194"/>
      <c r="CG96" s="176"/>
      <c r="CI96" s="175" t="s">
        <v>323</v>
      </c>
      <c r="CJ96" s="194"/>
      <c r="CK96" s="194"/>
      <c r="CL96" s="194"/>
      <c r="CM96" s="194"/>
      <c r="CN96" s="194"/>
      <c r="CO96" s="194"/>
      <c r="CP96" s="194"/>
      <c r="CQ96" s="194"/>
      <c r="CR96" s="194"/>
      <c r="CS96" s="194"/>
      <c r="CT96" s="194"/>
      <c r="CU96" s="194"/>
      <c r="CV96" s="194"/>
      <c r="CW96" s="194"/>
      <c r="CX96" s="194"/>
      <c r="CY96" s="194"/>
      <c r="CZ96" s="194"/>
      <c r="DA96" s="194"/>
      <c r="DB96" s="194"/>
      <c r="DC96" s="194"/>
      <c r="DD96" s="194"/>
      <c r="DE96" s="194"/>
      <c r="DF96" s="194"/>
      <c r="DG96" s="194"/>
      <c r="DH96" s="194"/>
      <c r="DI96" s="194"/>
      <c r="DJ96" s="194"/>
      <c r="DK96" s="194"/>
      <c r="DL96" s="194"/>
      <c r="DM96" s="194"/>
      <c r="DN96" s="194"/>
      <c r="DO96" s="194"/>
      <c r="DP96" s="194"/>
      <c r="DQ96" s="194"/>
      <c r="DR96" s="194"/>
      <c r="DS96" s="194"/>
      <c r="DT96" s="194"/>
      <c r="DU96" s="194"/>
      <c r="DV96" s="194"/>
      <c r="DW96" s="194"/>
      <c r="DX96" s="194"/>
      <c r="DY96" s="194"/>
      <c r="DZ96" s="194"/>
      <c r="EA96" s="194"/>
      <c r="EB96" s="194"/>
      <c r="EC96" s="194"/>
      <c r="ED96" s="194"/>
      <c r="EE96" s="194"/>
      <c r="EF96" s="194"/>
      <c r="EG96" s="194"/>
      <c r="EH96" s="194"/>
      <c r="EI96" s="194"/>
      <c r="EJ96" s="194"/>
      <c r="EK96" s="194"/>
      <c r="EL96" s="194"/>
      <c r="EM96" s="194"/>
      <c r="EN96" s="194"/>
      <c r="EO96" s="194"/>
      <c r="EP96" s="194"/>
      <c r="EQ96" s="194"/>
      <c r="ER96" s="194"/>
      <c r="ES96" s="194"/>
      <c r="ET96" s="194"/>
      <c r="EU96" s="194"/>
      <c r="EV96" s="194"/>
      <c r="EW96" s="194"/>
      <c r="EX96" s="194"/>
      <c r="EY96" s="194"/>
      <c r="EZ96" s="194"/>
      <c r="FA96" s="194"/>
      <c r="FB96" s="194"/>
      <c r="FC96" s="194"/>
      <c r="FD96" s="194"/>
      <c r="FE96" s="194"/>
      <c r="FF96" s="194"/>
      <c r="FG96" s="194"/>
      <c r="FH96" s="194"/>
      <c r="FI96" s="194"/>
      <c r="FJ96" s="194"/>
      <c r="FK96" s="194"/>
      <c r="FL96" s="194"/>
      <c r="FM96" s="194"/>
      <c r="FN96" s="194"/>
      <c r="FO96" s="194"/>
      <c r="FP96" s="194"/>
      <c r="FQ96" s="194"/>
      <c r="FR96" s="194"/>
      <c r="FS96" s="194"/>
      <c r="FT96" s="194"/>
      <c r="FU96" s="194"/>
      <c r="FV96" s="194"/>
      <c r="FW96" s="194"/>
      <c r="FX96" s="194"/>
      <c r="FY96" s="194"/>
      <c r="FZ96" s="194"/>
      <c r="GA96" s="194"/>
      <c r="GB96" s="194"/>
      <c r="GC96" s="194"/>
      <c r="GD96" s="176"/>
      <c r="GF96" s="175" t="s">
        <v>324</v>
      </c>
      <c r="GG96" s="194"/>
      <c r="GH96" s="194"/>
      <c r="GI96" s="194"/>
      <c r="GJ96" s="194"/>
      <c r="GK96" s="194"/>
      <c r="GL96" s="194"/>
      <c r="GM96" s="176"/>
      <c r="GO96" s="175" t="s">
        <v>325</v>
      </c>
      <c r="GP96" s="194"/>
      <c r="GQ96" s="194"/>
      <c r="GR96" s="194"/>
      <c r="GS96" s="194"/>
      <c r="GT96" s="194"/>
      <c r="GU96" s="194"/>
      <c r="GV96" s="194"/>
      <c r="GW96" s="194"/>
      <c r="GX96" s="176"/>
      <c r="GZ96" s="175" t="s">
        <v>326</v>
      </c>
      <c r="HA96" s="194"/>
      <c r="HB96" s="194"/>
      <c r="HC96" s="194"/>
      <c r="HD96" s="194"/>
      <c r="HE96" s="194"/>
      <c r="HF96" s="194"/>
      <c r="HG96" s="194"/>
      <c r="HH96" s="194"/>
      <c r="HI96" s="176"/>
      <c r="HK96" s="175" t="s">
        <v>327</v>
      </c>
      <c r="HL96" s="194"/>
      <c r="HM96" s="194"/>
      <c r="HN96" s="194"/>
      <c r="HO96" s="194"/>
      <c r="HP96" s="194"/>
      <c r="HQ96" s="194"/>
      <c r="HR96" s="194"/>
      <c r="HS96" s="194"/>
      <c r="HT96" s="194"/>
      <c r="HU96" s="194"/>
      <c r="HV96" s="194"/>
      <c r="HW96" s="194"/>
      <c r="HX96" s="176"/>
      <c r="HZ96" s="175" t="s">
        <v>328</v>
      </c>
      <c r="IA96" s="194"/>
      <c r="IB96" s="194"/>
      <c r="IC96" s="194"/>
      <c r="ID96" s="194"/>
      <c r="IE96" s="176"/>
      <c r="IG96" s="175" t="s">
        <v>329</v>
      </c>
      <c r="IH96" s="194"/>
      <c r="II96" s="176"/>
      <c r="IK96" s="175" t="s">
        <v>330</v>
      </c>
      <c r="IL96" s="194"/>
      <c r="IM96" s="194"/>
      <c r="IN96" s="176"/>
      <c r="IP96" s="175" t="s">
        <v>331</v>
      </c>
      <c r="IQ96" s="194"/>
      <c r="IR96" s="194"/>
      <c r="IS96" s="194"/>
      <c r="IT96" s="194"/>
      <c r="IU96" s="194"/>
      <c r="IV96" s="194"/>
      <c r="IW96" s="194"/>
      <c r="IX96" s="176"/>
      <c r="IZ96" s="175" t="s">
        <v>332</v>
      </c>
      <c r="JA96" s="194"/>
      <c r="JB96" s="194"/>
      <c r="JC96" s="176"/>
      <c r="JE96" s="175" t="s">
        <v>333</v>
      </c>
      <c r="JF96" s="194"/>
      <c r="JG96" s="194"/>
      <c r="JH96" s="176"/>
      <c r="JJ96" s="194"/>
      <c r="JK96" s="194"/>
      <c r="JL96" s="194"/>
      <c r="JM96" s="194"/>
      <c r="JN96" s="176"/>
      <c r="JP96" s="175" t="s">
        <v>334</v>
      </c>
      <c r="JQ96" s="194"/>
      <c r="JR96" s="194"/>
      <c r="JS96" s="194"/>
      <c r="JT96" s="194"/>
      <c r="JU96" s="194"/>
      <c r="JW96" s="175" t="s">
        <v>335</v>
      </c>
      <c r="JX96" s="194"/>
      <c r="JY96" s="194"/>
      <c r="JZ96" s="194"/>
      <c r="KA96" s="194"/>
      <c r="KB96" s="194"/>
      <c r="KC96" s="194"/>
      <c r="KD96" s="194"/>
      <c r="KF96" s="175" t="s">
        <v>336</v>
      </c>
      <c r="KG96" s="194"/>
      <c r="KH96" s="194"/>
      <c r="KI96" s="194"/>
      <c r="KK96" s="175" t="s">
        <v>337</v>
      </c>
      <c r="KL96" s="194"/>
      <c r="KM96" s="194"/>
      <c r="KO96" s="175" t="s">
        <v>338</v>
      </c>
      <c r="KP96" s="194"/>
      <c r="KQ96" s="194"/>
      <c r="KR96" s="194"/>
      <c r="KS96" s="176"/>
      <c r="KU96" s="175" t="s">
        <v>339</v>
      </c>
      <c r="KV96" s="194"/>
      <c r="KW96" s="194"/>
      <c r="KX96" s="194"/>
      <c r="KY96" s="194"/>
      <c r="KZ96" s="194"/>
      <c r="LB96" s="175" t="s">
        <v>340</v>
      </c>
      <c r="LC96" s="194"/>
      <c r="LD96" s="194"/>
      <c r="LE96" s="194"/>
      <c r="LG96" s="175" t="s">
        <v>341</v>
      </c>
      <c r="LH96" s="176"/>
    </row>
    <row r="97" spans="1:320" ht="48.75" thickBot="1" x14ac:dyDescent="0.3">
      <c r="A97" s="202"/>
      <c r="B97" s="199" t="s">
        <v>127</v>
      </c>
      <c r="C97" s="200"/>
      <c r="D97" s="199" t="s">
        <v>121</v>
      </c>
      <c r="E97" s="200"/>
      <c r="F97" s="199" t="s">
        <v>120</v>
      </c>
      <c r="G97" s="200"/>
      <c r="H97" s="199" t="s">
        <v>119</v>
      </c>
      <c r="I97" s="200"/>
      <c r="J97" s="199" t="s">
        <v>175</v>
      </c>
      <c r="K97" s="200"/>
      <c r="L97" s="199" t="s">
        <v>174</v>
      </c>
      <c r="M97" s="200"/>
      <c r="N97" s="199" t="s">
        <v>173</v>
      </c>
      <c r="O97" s="200"/>
      <c r="P97" s="56" t="s">
        <v>298</v>
      </c>
      <c r="R97" s="198" t="s">
        <v>234</v>
      </c>
      <c r="S97" s="198"/>
      <c r="T97" s="198"/>
      <c r="U97" s="198"/>
      <c r="V97" s="198" t="s">
        <v>293</v>
      </c>
      <c r="W97" s="198"/>
      <c r="X97" s="198"/>
      <c r="Y97" s="198"/>
      <c r="Z97" s="198" t="s">
        <v>292</v>
      </c>
      <c r="AA97" s="198"/>
      <c r="AB97" s="198"/>
      <c r="AC97" s="198"/>
      <c r="AD97" s="198" t="s">
        <v>291</v>
      </c>
      <c r="AE97" s="198"/>
      <c r="AF97" s="198"/>
      <c r="AG97" s="198"/>
      <c r="AH97" s="198" t="s">
        <v>290</v>
      </c>
      <c r="AI97" s="198"/>
      <c r="AJ97" s="198" t="s">
        <v>289</v>
      </c>
      <c r="AK97" s="198"/>
      <c r="AL97" s="198" t="s">
        <v>288</v>
      </c>
      <c r="AM97" s="198"/>
      <c r="AO97" s="174" t="s">
        <v>224</v>
      </c>
      <c r="AP97" s="174" t="s">
        <v>223</v>
      </c>
      <c r="AQ97" s="198" t="s">
        <v>277</v>
      </c>
      <c r="AR97" s="198"/>
      <c r="AS97" s="198" t="s">
        <v>472</v>
      </c>
      <c r="AT97" s="198"/>
      <c r="AU97" s="198"/>
      <c r="AV97" s="198"/>
      <c r="AW97" s="198" t="s">
        <v>473</v>
      </c>
      <c r="AX97" s="198"/>
      <c r="AY97" s="198"/>
      <c r="AZ97" s="198"/>
      <c r="BA97" s="198" t="s">
        <v>474</v>
      </c>
      <c r="BB97" s="198"/>
      <c r="BC97" s="198" t="s">
        <v>476</v>
      </c>
      <c r="BD97" s="198"/>
      <c r="BE97" s="174" t="s">
        <v>482</v>
      </c>
      <c r="BF97" s="174" t="s">
        <v>483</v>
      </c>
      <c r="BH97" s="174" t="s">
        <v>226</v>
      </c>
      <c r="BI97" s="174" t="s">
        <v>225</v>
      </c>
      <c r="BJ97" s="198" t="s">
        <v>243</v>
      </c>
      <c r="BK97" s="198"/>
      <c r="BL97" s="198" t="s">
        <v>242</v>
      </c>
      <c r="BM97" s="198"/>
      <c r="BN97" s="198" t="s">
        <v>241</v>
      </c>
      <c r="BO97" s="198"/>
      <c r="BP97" s="198" t="s">
        <v>240</v>
      </c>
      <c r="BQ97" s="198"/>
      <c r="BR97" s="198" t="s">
        <v>239</v>
      </c>
      <c r="BS97" s="198"/>
      <c r="BT97" s="198" t="s">
        <v>271</v>
      </c>
      <c r="BU97" s="198"/>
      <c r="BV97" s="198" t="s">
        <v>266</v>
      </c>
      <c r="BW97" s="198"/>
      <c r="BX97" s="198" t="s">
        <v>477</v>
      </c>
      <c r="BY97" s="198"/>
      <c r="BZ97" s="198" t="s">
        <v>478</v>
      </c>
      <c r="CA97" s="198"/>
      <c r="CB97" s="198" t="s">
        <v>479</v>
      </c>
      <c r="CC97" s="198"/>
      <c r="CD97" s="198" t="s">
        <v>480</v>
      </c>
      <c r="CE97" s="198"/>
      <c r="CF97" s="174" t="s">
        <v>491</v>
      </c>
      <c r="CG97" s="174" t="s">
        <v>492</v>
      </c>
      <c r="CI97" s="174" t="s">
        <v>228</v>
      </c>
      <c r="CJ97" s="174" t="s">
        <v>227</v>
      </c>
      <c r="CK97" s="212" t="s">
        <v>128</v>
      </c>
      <c r="CL97" s="213"/>
      <c r="CM97" s="199" t="s">
        <v>126</v>
      </c>
      <c r="CN97" s="200"/>
      <c r="CO97" s="198" t="s">
        <v>222</v>
      </c>
      <c r="CP97" s="198"/>
      <c r="CQ97" s="198"/>
      <c r="CR97" s="198"/>
      <c r="CS97" s="198" t="s">
        <v>238</v>
      </c>
      <c r="CT97" s="198"/>
      <c r="CU97" s="198" t="s">
        <v>237</v>
      </c>
      <c r="CV97" s="198"/>
      <c r="CW97" s="198" t="s">
        <v>236</v>
      </c>
      <c r="CX97" s="198"/>
      <c r="CY97" s="198" t="s">
        <v>235</v>
      </c>
      <c r="CZ97" s="198"/>
      <c r="DA97" s="198" t="s">
        <v>278</v>
      </c>
      <c r="DB97" s="198"/>
      <c r="DC97" s="198" t="s">
        <v>276</v>
      </c>
      <c r="DD97" s="198"/>
      <c r="DE97" s="198" t="s">
        <v>275</v>
      </c>
      <c r="DF97" s="198"/>
      <c r="DG97" s="198" t="s">
        <v>274</v>
      </c>
      <c r="DH97" s="198"/>
      <c r="DI97" s="198" t="s">
        <v>273</v>
      </c>
      <c r="DJ97" s="198"/>
      <c r="DK97" s="198" t="s">
        <v>272</v>
      </c>
      <c r="DL97" s="198"/>
      <c r="DM97" s="198" t="s">
        <v>270</v>
      </c>
      <c r="DN97" s="198"/>
      <c r="DO97" s="198" t="s">
        <v>269</v>
      </c>
      <c r="DP97" s="198"/>
      <c r="DQ97" s="198"/>
      <c r="DR97" s="198"/>
      <c r="DS97" s="198" t="s">
        <v>268</v>
      </c>
      <c r="DT97" s="198"/>
      <c r="DU97" s="198" t="s">
        <v>267</v>
      </c>
      <c r="DV97" s="198"/>
      <c r="DW97" s="198" t="s">
        <v>259</v>
      </c>
      <c r="DX97" s="198"/>
      <c r="DY97" s="198"/>
      <c r="DZ97" s="198"/>
      <c r="EA97" s="198" t="s">
        <v>447</v>
      </c>
      <c r="EB97" s="198"/>
      <c r="EC97" s="198" t="s">
        <v>448</v>
      </c>
      <c r="ED97" s="198"/>
      <c r="EE97" s="198" t="s">
        <v>449</v>
      </c>
      <c r="EF97" s="198"/>
      <c r="EG97" s="198"/>
      <c r="EH97" s="198"/>
      <c r="EI97" s="198" t="s">
        <v>450</v>
      </c>
      <c r="EJ97" s="198"/>
      <c r="EK97" s="198"/>
      <c r="EL97" s="198"/>
      <c r="EM97" s="198" t="s">
        <v>451</v>
      </c>
      <c r="EN97" s="198"/>
      <c r="EO97" s="198" t="s">
        <v>452</v>
      </c>
      <c r="EP97" s="198"/>
      <c r="EQ97" s="198" t="s">
        <v>453</v>
      </c>
      <c r="ER97" s="198"/>
      <c r="ES97" s="198" t="s">
        <v>454</v>
      </c>
      <c r="ET97" s="198"/>
      <c r="EU97" s="198" t="s">
        <v>455</v>
      </c>
      <c r="EV97" s="198"/>
      <c r="EW97" s="198" t="s">
        <v>456</v>
      </c>
      <c r="EX97" s="198"/>
      <c r="EY97" s="198" t="s">
        <v>457</v>
      </c>
      <c r="EZ97" s="198"/>
      <c r="FA97" s="198" t="s">
        <v>458</v>
      </c>
      <c r="FB97" s="198"/>
      <c r="FC97" s="198" t="s">
        <v>459</v>
      </c>
      <c r="FD97" s="198"/>
      <c r="FE97" s="198" t="s">
        <v>460</v>
      </c>
      <c r="FF97" s="198"/>
      <c r="FG97" s="198" t="s">
        <v>461</v>
      </c>
      <c r="FH97" s="198"/>
      <c r="FI97" s="198" t="s">
        <v>462</v>
      </c>
      <c r="FJ97" s="198"/>
      <c r="FK97" s="198" t="s">
        <v>463</v>
      </c>
      <c r="FL97" s="198"/>
      <c r="FM97" s="198" t="s">
        <v>464</v>
      </c>
      <c r="FN97" s="198"/>
      <c r="FO97" s="198" t="s">
        <v>465</v>
      </c>
      <c r="FP97" s="198"/>
      <c r="FQ97" s="198" t="s">
        <v>466</v>
      </c>
      <c r="FR97" s="198"/>
      <c r="FS97" s="198" t="s">
        <v>467</v>
      </c>
      <c r="FT97" s="198"/>
      <c r="FU97" s="198" t="s">
        <v>468</v>
      </c>
      <c r="FV97" s="198"/>
      <c r="FW97" s="198" t="s">
        <v>469</v>
      </c>
      <c r="FX97" s="198"/>
      <c r="FY97" s="198" t="s">
        <v>470</v>
      </c>
      <c r="FZ97" s="198"/>
      <c r="GA97" s="198" t="s">
        <v>471</v>
      </c>
      <c r="GB97" s="198"/>
      <c r="GC97" s="174" t="s">
        <v>493</v>
      </c>
      <c r="GD97" s="174" t="s">
        <v>494</v>
      </c>
      <c r="GF97" s="199" t="s">
        <v>118</v>
      </c>
      <c r="GG97" s="200"/>
      <c r="GH97" s="199" t="s">
        <v>172</v>
      </c>
      <c r="GI97" s="200"/>
      <c r="GJ97" s="198" t="s">
        <v>171</v>
      </c>
      <c r="GK97" s="198"/>
      <c r="GL97" s="199" t="s">
        <v>170</v>
      </c>
      <c r="GM97" s="200"/>
      <c r="GO97" s="199" t="s">
        <v>169</v>
      </c>
      <c r="GP97" s="200"/>
      <c r="GQ97" s="199" t="s">
        <v>168</v>
      </c>
      <c r="GR97" s="200"/>
      <c r="GS97" s="199" t="s">
        <v>167</v>
      </c>
      <c r="GT97" s="200"/>
      <c r="GU97" s="199" t="s">
        <v>257</v>
      </c>
      <c r="GV97" s="200"/>
      <c r="GW97" s="199" t="s">
        <v>256</v>
      </c>
      <c r="GX97" s="200"/>
      <c r="GZ97" s="199" t="s">
        <v>166</v>
      </c>
      <c r="HA97" s="200"/>
      <c r="HB97" s="198" t="s">
        <v>165</v>
      </c>
      <c r="HC97" s="198"/>
      <c r="HD97" s="198"/>
      <c r="HE97" s="198"/>
      <c r="HF97" s="199" t="s">
        <v>164</v>
      </c>
      <c r="HG97" s="200"/>
      <c r="HH97" s="199" t="s">
        <v>163</v>
      </c>
      <c r="HI97" s="200"/>
      <c r="HK97" s="199" t="s">
        <v>162</v>
      </c>
      <c r="HL97" s="200"/>
      <c r="HM97" s="199" t="s">
        <v>161</v>
      </c>
      <c r="HN97" s="200"/>
      <c r="HO97" s="199" t="s">
        <v>160</v>
      </c>
      <c r="HP97" s="200"/>
      <c r="HQ97" s="199" t="s">
        <v>159</v>
      </c>
      <c r="HR97" s="200"/>
      <c r="HS97" s="199" t="s">
        <v>158</v>
      </c>
      <c r="HT97" s="200"/>
      <c r="HU97" s="199" t="s">
        <v>296</v>
      </c>
      <c r="HV97" s="200"/>
      <c r="HW97" s="199" t="s">
        <v>258</v>
      </c>
      <c r="HX97" s="200"/>
      <c r="HZ97" s="198" t="s">
        <v>157</v>
      </c>
      <c r="IA97" s="198"/>
      <c r="IB97" s="198"/>
      <c r="IC97" s="198" t="s">
        <v>217</v>
      </c>
      <c r="ID97" s="198"/>
      <c r="IE97" s="198"/>
      <c r="IG97" s="198" t="s">
        <v>156</v>
      </c>
      <c r="IH97" s="198"/>
      <c r="II97" s="198"/>
      <c r="IK97" s="199" t="s">
        <v>155</v>
      </c>
      <c r="IL97" s="200"/>
      <c r="IM97" s="199" t="s">
        <v>154</v>
      </c>
      <c r="IN97" s="200"/>
      <c r="IP97" s="199" t="s">
        <v>153</v>
      </c>
      <c r="IQ97" s="200"/>
      <c r="IR97" s="198" t="s">
        <v>152</v>
      </c>
      <c r="IS97" s="198"/>
      <c r="IT97" s="198"/>
      <c r="IU97" s="199" t="s">
        <v>252</v>
      </c>
      <c r="IV97" s="200"/>
      <c r="IW97" s="199" t="s">
        <v>251</v>
      </c>
      <c r="IX97" s="200"/>
      <c r="IZ97" s="199" t="s">
        <v>255</v>
      </c>
      <c r="JA97" s="200"/>
      <c r="JB97" s="199" t="s">
        <v>297</v>
      </c>
      <c r="JC97" s="200"/>
      <c r="JE97" s="199" t="s">
        <v>254</v>
      </c>
      <c r="JF97" s="200"/>
      <c r="JG97" s="199" t="s">
        <v>253</v>
      </c>
      <c r="JH97" s="200"/>
      <c r="JJ97" s="198" t="s">
        <v>441</v>
      </c>
      <c r="JK97" s="198"/>
      <c r="JL97" s="199" t="s">
        <v>199</v>
      </c>
      <c r="JM97" s="200"/>
      <c r="JN97" s="174" t="s">
        <v>197</v>
      </c>
      <c r="JP97" s="199" t="s">
        <v>202</v>
      </c>
      <c r="JQ97" s="200"/>
      <c r="JR97" s="174" t="s">
        <v>151</v>
      </c>
      <c r="JS97" s="52" t="s">
        <v>150</v>
      </c>
      <c r="JT97" s="52" t="s">
        <v>149</v>
      </c>
      <c r="JU97" s="174" t="s">
        <v>148</v>
      </c>
      <c r="JW97" s="199" t="s">
        <v>147</v>
      </c>
      <c r="JX97" s="200"/>
      <c r="JY97" s="199" t="s">
        <v>146</v>
      </c>
      <c r="JZ97" s="200"/>
      <c r="KA97" s="174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4" t="s">
        <v>206</v>
      </c>
      <c r="KL97" s="52" t="s">
        <v>205</v>
      </c>
      <c r="KM97" s="52" t="s">
        <v>204</v>
      </c>
      <c r="KO97" s="198" t="s">
        <v>201</v>
      </c>
      <c r="KP97" s="198"/>
      <c r="KQ97" s="198"/>
      <c r="KR97" s="198"/>
      <c r="KS97" s="198"/>
      <c r="KU97" s="199" t="s">
        <v>200</v>
      </c>
      <c r="KV97" s="200"/>
      <c r="KW97" s="174" t="s">
        <v>283</v>
      </c>
      <c r="KX97" s="52" t="s">
        <v>282</v>
      </c>
      <c r="KY97" s="52" t="s">
        <v>281</v>
      </c>
      <c r="KZ97" s="52" t="s">
        <v>280</v>
      </c>
      <c r="LB97" s="174" t="s">
        <v>287</v>
      </c>
      <c r="LC97" s="52" t="s">
        <v>286</v>
      </c>
      <c r="LD97" s="52" t="s">
        <v>285</v>
      </c>
      <c r="LE97" s="52" t="s">
        <v>284</v>
      </c>
      <c r="LG97" s="199" t="s">
        <v>365</v>
      </c>
      <c r="LH97" s="200"/>
    </row>
    <row r="98" spans="1:320" ht="15.75" thickBot="1" x14ac:dyDescent="0.3">
      <c r="A98" s="203"/>
      <c r="B98" s="256" t="s">
        <v>70</v>
      </c>
      <c r="C98" s="259" t="s">
        <v>71</v>
      </c>
      <c r="D98" s="256" t="s">
        <v>70</v>
      </c>
      <c r="E98" s="259" t="s">
        <v>71</v>
      </c>
      <c r="F98" s="256" t="s">
        <v>70</v>
      </c>
      <c r="G98" s="259" t="s">
        <v>71</v>
      </c>
      <c r="H98" s="256" t="s">
        <v>70</v>
      </c>
      <c r="I98" s="259" t="s">
        <v>71</v>
      </c>
      <c r="J98" s="256" t="s">
        <v>70</v>
      </c>
      <c r="K98" s="259" t="s">
        <v>71</v>
      </c>
      <c r="L98" s="256" t="s">
        <v>70</v>
      </c>
      <c r="M98" s="259" t="s">
        <v>71</v>
      </c>
      <c r="N98" s="256" t="s">
        <v>70</v>
      </c>
      <c r="O98" s="259" t="s">
        <v>71</v>
      </c>
      <c r="P98" s="259" t="s">
        <v>71</v>
      </c>
      <c r="R98" s="275" t="s">
        <v>70</v>
      </c>
      <c r="S98" s="275"/>
      <c r="T98" s="276" t="s">
        <v>71</v>
      </c>
      <c r="U98" s="276"/>
      <c r="V98" s="275" t="s">
        <v>70</v>
      </c>
      <c r="W98" s="275"/>
      <c r="X98" s="276" t="s">
        <v>71</v>
      </c>
      <c r="Y98" s="276"/>
      <c r="Z98" s="275" t="s">
        <v>70</v>
      </c>
      <c r="AA98" s="275"/>
      <c r="AB98" s="276" t="s">
        <v>71</v>
      </c>
      <c r="AC98" s="276"/>
      <c r="AD98" s="275" t="s">
        <v>70</v>
      </c>
      <c r="AE98" s="275"/>
      <c r="AF98" s="276" t="s">
        <v>71</v>
      </c>
      <c r="AG98" s="276"/>
      <c r="AH98" s="275" t="s">
        <v>70</v>
      </c>
      <c r="AI98" s="275"/>
      <c r="AJ98" s="275" t="s">
        <v>70</v>
      </c>
      <c r="AK98" s="275"/>
      <c r="AL98" s="275" t="s">
        <v>70</v>
      </c>
      <c r="AM98" s="275"/>
      <c r="AO98" s="256" t="s">
        <v>70</v>
      </c>
      <c r="AP98" s="256" t="s">
        <v>70</v>
      </c>
      <c r="AQ98" s="276" t="s">
        <v>71</v>
      </c>
      <c r="AR98" s="276"/>
      <c r="AS98" s="275" t="s">
        <v>70</v>
      </c>
      <c r="AT98" s="275"/>
      <c r="AU98" s="276" t="s">
        <v>71</v>
      </c>
      <c r="AV98" s="276"/>
      <c r="AW98" s="275" t="s">
        <v>70</v>
      </c>
      <c r="AX98" s="275"/>
      <c r="AY98" s="276" t="s">
        <v>71</v>
      </c>
      <c r="AZ98" s="276"/>
      <c r="BA98" s="276" t="s">
        <v>71</v>
      </c>
      <c r="BB98" s="276"/>
      <c r="BC98" s="276" t="s">
        <v>71</v>
      </c>
      <c r="BD98" s="276"/>
      <c r="BE98" s="259" t="s">
        <v>71</v>
      </c>
      <c r="BF98" s="259" t="s">
        <v>71</v>
      </c>
      <c r="BH98" s="256" t="s">
        <v>70</v>
      </c>
      <c r="BI98" s="256" t="s">
        <v>70</v>
      </c>
      <c r="BJ98" s="276" t="s">
        <v>71</v>
      </c>
      <c r="BK98" s="276"/>
      <c r="BL98" s="276" t="s">
        <v>71</v>
      </c>
      <c r="BM98" s="276"/>
      <c r="BN98" s="276" t="s">
        <v>71</v>
      </c>
      <c r="BO98" s="276"/>
      <c r="BP98" s="276" t="s">
        <v>71</v>
      </c>
      <c r="BQ98" s="276"/>
      <c r="BR98" s="276" t="s">
        <v>71</v>
      </c>
      <c r="BS98" s="276"/>
      <c r="BT98" s="276" t="s">
        <v>71</v>
      </c>
      <c r="BU98" s="276"/>
      <c r="BV98" s="276" t="s">
        <v>71</v>
      </c>
      <c r="BW98" s="276"/>
      <c r="BX98" s="276" t="s">
        <v>71</v>
      </c>
      <c r="BY98" s="276"/>
      <c r="BZ98" s="276" t="s">
        <v>71</v>
      </c>
      <c r="CA98" s="276"/>
      <c r="CB98" s="276" t="s">
        <v>71</v>
      </c>
      <c r="CC98" s="276"/>
      <c r="CD98" s="276" t="s">
        <v>71</v>
      </c>
      <c r="CE98" s="276"/>
      <c r="CF98" s="259" t="s">
        <v>71</v>
      </c>
      <c r="CG98" s="259" t="s">
        <v>71</v>
      </c>
      <c r="CI98" s="256" t="s">
        <v>70</v>
      </c>
      <c r="CJ98" s="256" t="s">
        <v>70</v>
      </c>
      <c r="CK98" s="256" t="s">
        <v>70</v>
      </c>
      <c r="CL98" s="259" t="s">
        <v>71</v>
      </c>
      <c r="CM98" s="256" t="s">
        <v>70</v>
      </c>
      <c r="CN98" s="259" t="s">
        <v>71</v>
      </c>
      <c r="CO98" s="275" t="s">
        <v>70</v>
      </c>
      <c r="CP98" s="275"/>
      <c r="CQ98" s="276" t="s">
        <v>71</v>
      </c>
      <c r="CR98" s="276"/>
      <c r="CS98" s="276" t="s">
        <v>71</v>
      </c>
      <c r="CT98" s="276"/>
      <c r="CU98" s="276" t="s">
        <v>71</v>
      </c>
      <c r="CV98" s="276"/>
      <c r="CW98" s="276" t="s">
        <v>71</v>
      </c>
      <c r="CX98" s="276"/>
      <c r="CY98" s="276" t="s">
        <v>71</v>
      </c>
      <c r="CZ98" s="276"/>
      <c r="DA98" s="276" t="s">
        <v>71</v>
      </c>
      <c r="DB98" s="276"/>
      <c r="DC98" s="276" t="s">
        <v>71</v>
      </c>
      <c r="DD98" s="276"/>
      <c r="DE98" s="276" t="s">
        <v>71</v>
      </c>
      <c r="DF98" s="276"/>
      <c r="DG98" s="276" t="s">
        <v>71</v>
      </c>
      <c r="DH98" s="276"/>
      <c r="DI98" s="276" t="s">
        <v>71</v>
      </c>
      <c r="DJ98" s="276"/>
      <c r="DK98" s="276" t="s">
        <v>71</v>
      </c>
      <c r="DL98" s="276"/>
      <c r="DM98" s="276" t="s">
        <v>71</v>
      </c>
      <c r="DN98" s="276"/>
      <c r="DO98" s="275" t="s">
        <v>70</v>
      </c>
      <c r="DP98" s="275"/>
      <c r="DQ98" s="276" t="s">
        <v>71</v>
      </c>
      <c r="DR98" s="276"/>
      <c r="DS98" s="276" t="s">
        <v>71</v>
      </c>
      <c r="DT98" s="276"/>
      <c r="DU98" s="276" t="s">
        <v>71</v>
      </c>
      <c r="DV98" s="276"/>
      <c r="DW98" s="275" t="s">
        <v>70</v>
      </c>
      <c r="DX98" s="275"/>
      <c r="DY98" s="276" t="s">
        <v>71</v>
      </c>
      <c r="DZ98" s="276"/>
      <c r="EA98" s="276" t="s">
        <v>71</v>
      </c>
      <c r="EB98" s="276"/>
      <c r="EC98" s="276" t="s">
        <v>71</v>
      </c>
      <c r="ED98" s="276"/>
      <c r="EE98" s="275" t="s">
        <v>70</v>
      </c>
      <c r="EF98" s="275"/>
      <c r="EG98" s="276" t="s">
        <v>71</v>
      </c>
      <c r="EH98" s="276"/>
      <c r="EI98" s="275" t="s">
        <v>70</v>
      </c>
      <c r="EJ98" s="275"/>
      <c r="EK98" s="276" t="s">
        <v>71</v>
      </c>
      <c r="EL98" s="276"/>
      <c r="EM98" s="276" t="s">
        <v>71</v>
      </c>
      <c r="EN98" s="276"/>
      <c r="EO98" s="276" t="s">
        <v>71</v>
      </c>
      <c r="EP98" s="276"/>
      <c r="EQ98" s="276" t="s">
        <v>71</v>
      </c>
      <c r="ER98" s="276"/>
      <c r="ES98" s="276" t="s">
        <v>71</v>
      </c>
      <c r="ET98" s="276"/>
      <c r="EU98" s="276" t="s">
        <v>71</v>
      </c>
      <c r="EV98" s="276"/>
      <c r="EW98" s="276" t="s">
        <v>71</v>
      </c>
      <c r="EX98" s="276"/>
      <c r="EY98" s="276" t="s">
        <v>71</v>
      </c>
      <c r="EZ98" s="276"/>
      <c r="FA98" s="276" t="s">
        <v>71</v>
      </c>
      <c r="FB98" s="276"/>
      <c r="FC98" s="276" t="s">
        <v>71</v>
      </c>
      <c r="FD98" s="276"/>
      <c r="FE98" s="276" t="s">
        <v>71</v>
      </c>
      <c r="FF98" s="276"/>
      <c r="FG98" s="276" t="s">
        <v>71</v>
      </c>
      <c r="FH98" s="276"/>
      <c r="FI98" s="276" t="s">
        <v>71</v>
      </c>
      <c r="FJ98" s="276"/>
      <c r="FK98" s="276" t="s">
        <v>71</v>
      </c>
      <c r="FL98" s="276"/>
      <c r="FM98" s="276" t="s">
        <v>71</v>
      </c>
      <c r="FN98" s="276"/>
      <c r="FO98" s="276" t="s">
        <v>71</v>
      </c>
      <c r="FP98" s="276"/>
      <c r="FQ98" s="276" t="s">
        <v>71</v>
      </c>
      <c r="FR98" s="276"/>
      <c r="FS98" s="276" t="s">
        <v>71</v>
      </c>
      <c r="FT98" s="276"/>
      <c r="FU98" s="276" t="s">
        <v>71</v>
      </c>
      <c r="FV98" s="276"/>
      <c r="FW98" s="276" t="s">
        <v>71</v>
      </c>
      <c r="FX98" s="276"/>
      <c r="FY98" s="276" t="s">
        <v>71</v>
      </c>
      <c r="FZ98" s="276"/>
      <c r="GA98" s="276" t="s">
        <v>71</v>
      </c>
      <c r="GB98" s="276"/>
      <c r="GC98" s="259" t="s">
        <v>71</v>
      </c>
      <c r="GD98" s="259" t="s">
        <v>71</v>
      </c>
      <c r="GF98" s="256" t="s">
        <v>70</v>
      </c>
      <c r="GG98" s="259" t="s">
        <v>71</v>
      </c>
      <c r="GH98" s="256" t="s">
        <v>70</v>
      </c>
      <c r="GI98" s="259" t="s">
        <v>71</v>
      </c>
      <c r="GJ98" s="256" t="s">
        <v>70</v>
      </c>
      <c r="GK98" s="259" t="s">
        <v>71</v>
      </c>
      <c r="GL98" s="256" t="s">
        <v>70</v>
      </c>
      <c r="GM98" s="259" t="s">
        <v>71</v>
      </c>
      <c r="GO98" s="256" t="s">
        <v>70</v>
      </c>
      <c r="GP98" s="259" t="s">
        <v>71</v>
      </c>
      <c r="GQ98" s="256" t="s">
        <v>70</v>
      </c>
      <c r="GR98" s="259" t="s">
        <v>71</v>
      </c>
      <c r="GS98" s="256" t="s">
        <v>70</v>
      </c>
      <c r="GT98" s="259" t="s">
        <v>71</v>
      </c>
      <c r="GU98" s="256" t="s">
        <v>70</v>
      </c>
      <c r="GV98" s="259" t="s">
        <v>71</v>
      </c>
      <c r="GW98" s="256" t="s">
        <v>70</v>
      </c>
      <c r="GX98" s="259" t="s">
        <v>71</v>
      </c>
      <c r="GZ98" s="256" t="s">
        <v>70</v>
      </c>
      <c r="HA98" s="259" t="s">
        <v>71</v>
      </c>
      <c r="HB98" s="256" t="s">
        <v>70</v>
      </c>
      <c r="HC98" s="276" t="s">
        <v>71</v>
      </c>
      <c r="HD98" s="276"/>
      <c r="HE98" s="258" t="s">
        <v>176</v>
      </c>
      <c r="HF98" s="256" t="s">
        <v>70</v>
      </c>
      <c r="HG98" s="259" t="s">
        <v>71</v>
      </c>
      <c r="HH98" s="256" t="s">
        <v>70</v>
      </c>
      <c r="HI98" s="259" t="s">
        <v>71</v>
      </c>
      <c r="HK98" s="256" t="s">
        <v>70</v>
      </c>
      <c r="HL98" s="259" t="s">
        <v>71</v>
      </c>
      <c r="HM98" s="256" t="s">
        <v>70</v>
      </c>
      <c r="HN98" s="259" t="s">
        <v>71</v>
      </c>
      <c r="HO98" s="256" t="s">
        <v>70</v>
      </c>
      <c r="HP98" s="259" t="s">
        <v>71</v>
      </c>
      <c r="HQ98" s="256" t="s">
        <v>70</v>
      </c>
      <c r="HR98" s="259" t="s">
        <v>71</v>
      </c>
      <c r="HS98" s="256" t="s">
        <v>70</v>
      </c>
      <c r="HT98" s="259" t="s">
        <v>71</v>
      </c>
      <c r="HU98" s="256" t="s">
        <v>70</v>
      </c>
      <c r="HV98" s="259" t="s">
        <v>71</v>
      </c>
      <c r="HW98" s="256" t="s">
        <v>70</v>
      </c>
      <c r="HX98" s="259" t="s">
        <v>71</v>
      </c>
      <c r="HZ98" s="256" t="s">
        <v>70</v>
      </c>
      <c r="IA98" s="259" t="s">
        <v>71</v>
      </c>
      <c r="IB98" s="258" t="s">
        <v>176</v>
      </c>
      <c r="IC98" s="256" t="s">
        <v>70</v>
      </c>
      <c r="ID98" s="259" t="s">
        <v>71</v>
      </c>
      <c r="IE98" s="258" t="s">
        <v>176</v>
      </c>
      <c r="IG98" s="256" t="s">
        <v>70</v>
      </c>
      <c r="IH98" s="259" t="s">
        <v>71</v>
      </c>
      <c r="II98" s="258" t="s">
        <v>176</v>
      </c>
      <c r="IK98" s="256" t="s">
        <v>70</v>
      </c>
      <c r="IL98" s="259" t="s">
        <v>71</v>
      </c>
      <c r="IM98" s="256" t="s">
        <v>70</v>
      </c>
      <c r="IN98" s="259" t="s">
        <v>71</v>
      </c>
      <c r="IP98" s="256" t="s">
        <v>70</v>
      </c>
      <c r="IQ98" s="259" t="s">
        <v>71</v>
      </c>
      <c r="IR98" s="256" t="s">
        <v>70</v>
      </c>
      <c r="IS98" s="259" t="s">
        <v>71</v>
      </c>
      <c r="IT98" s="258" t="s">
        <v>176</v>
      </c>
      <c r="IU98" s="256" t="s">
        <v>70</v>
      </c>
      <c r="IV98" s="259" t="s">
        <v>71</v>
      </c>
      <c r="IW98" s="256" t="s">
        <v>70</v>
      </c>
      <c r="IX98" s="259" t="s">
        <v>71</v>
      </c>
      <c r="IZ98" s="256" t="s">
        <v>70</v>
      </c>
      <c r="JA98" s="259" t="s">
        <v>71</v>
      </c>
      <c r="JB98" s="256" t="s">
        <v>70</v>
      </c>
      <c r="JC98" s="259" t="s">
        <v>71</v>
      </c>
      <c r="JE98" s="256" t="s">
        <v>70</v>
      </c>
      <c r="JF98" s="259" t="s">
        <v>71</v>
      </c>
      <c r="JG98" s="256" t="s">
        <v>70</v>
      </c>
      <c r="JH98" s="259" t="s">
        <v>71</v>
      </c>
      <c r="JJ98" s="276" t="s">
        <v>71</v>
      </c>
      <c r="JK98" s="276"/>
      <c r="JL98" s="256" t="s">
        <v>70</v>
      </c>
      <c r="JM98" s="259" t="s">
        <v>71</v>
      </c>
      <c r="JN98" s="256" t="s">
        <v>70</v>
      </c>
      <c r="JP98" s="256" t="s">
        <v>70</v>
      </c>
      <c r="JQ98" s="259" t="s">
        <v>71</v>
      </c>
      <c r="JR98" s="256" t="s">
        <v>70</v>
      </c>
      <c r="JS98" s="256" t="s">
        <v>70</v>
      </c>
      <c r="JT98" s="256" t="s">
        <v>70</v>
      </c>
      <c r="JU98" s="256" t="s">
        <v>70</v>
      </c>
      <c r="JW98" s="256" t="s">
        <v>70</v>
      </c>
      <c r="JX98" s="259" t="s">
        <v>71</v>
      </c>
      <c r="JY98" s="256" t="s">
        <v>70</v>
      </c>
      <c r="JZ98" s="259" t="s">
        <v>71</v>
      </c>
      <c r="KA98" s="256" t="s">
        <v>70</v>
      </c>
      <c r="KB98" s="256" t="s">
        <v>70</v>
      </c>
      <c r="KC98" s="256" t="s">
        <v>70</v>
      </c>
      <c r="KD98" s="256" t="s">
        <v>70</v>
      </c>
      <c r="KF98" s="9" t="s">
        <v>70</v>
      </c>
      <c r="KG98" s="256" t="s">
        <v>70</v>
      </c>
      <c r="KH98" s="256" t="s">
        <v>70</v>
      </c>
      <c r="KI98" s="256" t="s">
        <v>70</v>
      </c>
      <c r="KK98" s="256" t="s">
        <v>70</v>
      </c>
      <c r="KL98" s="256" t="s">
        <v>70</v>
      </c>
      <c r="KM98" s="256" t="s">
        <v>70</v>
      </c>
      <c r="KO98" s="275" t="s">
        <v>70</v>
      </c>
      <c r="KP98" s="275"/>
      <c r="KQ98" s="276" t="s">
        <v>71</v>
      </c>
      <c r="KR98" s="276"/>
      <c r="KS98" s="258" t="s">
        <v>176</v>
      </c>
      <c r="KU98" s="256" t="s">
        <v>70</v>
      </c>
      <c r="KV98" s="259" t="s">
        <v>71</v>
      </c>
      <c r="KW98" s="256" t="s">
        <v>70</v>
      </c>
      <c r="KX98" s="256" t="s">
        <v>70</v>
      </c>
      <c r="KY98" s="256" t="s">
        <v>70</v>
      </c>
      <c r="KZ98" s="256" t="s">
        <v>70</v>
      </c>
      <c r="LB98" s="256" t="s">
        <v>70</v>
      </c>
      <c r="LC98" s="256" t="s">
        <v>70</v>
      </c>
      <c r="LD98" s="256" t="s">
        <v>70</v>
      </c>
      <c r="LE98" s="256" t="s">
        <v>70</v>
      </c>
      <c r="LG98" s="256" t="s">
        <v>70</v>
      </c>
      <c r="LH98" s="259" t="s">
        <v>71</v>
      </c>
    </row>
    <row r="99" spans="1:320" ht="15.75" thickBot="1" x14ac:dyDescent="0.3">
      <c r="A99" s="260"/>
      <c r="B99" s="287" t="s">
        <v>74</v>
      </c>
      <c r="C99" s="287" t="s">
        <v>74</v>
      </c>
      <c r="D99" s="287" t="s">
        <v>74</v>
      </c>
      <c r="E99" s="287" t="s">
        <v>74</v>
      </c>
      <c r="F99" s="287" t="s">
        <v>74</v>
      </c>
      <c r="G99" s="287" t="s">
        <v>74</v>
      </c>
      <c r="H99" s="287" t="s">
        <v>74</v>
      </c>
      <c r="I99" s="287" t="s">
        <v>74</v>
      </c>
      <c r="J99" s="287" t="s">
        <v>74</v>
      </c>
      <c r="K99" s="287" t="s">
        <v>74</v>
      </c>
      <c r="L99" s="287" t="s">
        <v>74</v>
      </c>
      <c r="M99" s="287" t="s">
        <v>74</v>
      </c>
      <c r="N99" s="287" t="s">
        <v>74</v>
      </c>
      <c r="O99" s="287" t="s">
        <v>74</v>
      </c>
      <c r="P99" s="287" t="s">
        <v>74</v>
      </c>
      <c r="R99" s="284" t="s">
        <v>114</v>
      </c>
      <c r="S99" s="285" t="s">
        <v>366</v>
      </c>
      <c r="T99" s="284" t="s">
        <v>114</v>
      </c>
      <c r="U99" s="285" t="s">
        <v>366</v>
      </c>
      <c r="V99" s="284" t="s">
        <v>114</v>
      </c>
      <c r="W99" s="285" t="s">
        <v>366</v>
      </c>
      <c r="X99" s="284" t="s">
        <v>114</v>
      </c>
      <c r="Y99" s="285" t="s">
        <v>366</v>
      </c>
      <c r="Z99" s="288" t="s">
        <v>115</v>
      </c>
      <c r="AA99" s="289" t="s">
        <v>373</v>
      </c>
      <c r="AB99" s="288" t="s">
        <v>115</v>
      </c>
      <c r="AC99" s="289" t="s">
        <v>373</v>
      </c>
      <c r="AD99" s="288" t="s">
        <v>115</v>
      </c>
      <c r="AE99" s="289" t="s">
        <v>373</v>
      </c>
      <c r="AF99" s="288" t="s">
        <v>115</v>
      </c>
      <c r="AG99" s="289" t="s">
        <v>373</v>
      </c>
      <c r="AH99" s="284" t="s">
        <v>114</v>
      </c>
      <c r="AI99" s="285" t="s">
        <v>366</v>
      </c>
      <c r="AJ99" s="284" t="s">
        <v>114</v>
      </c>
      <c r="AK99" s="285" t="s">
        <v>366</v>
      </c>
      <c r="AL99" s="284" t="s">
        <v>114</v>
      </c>
      <c r="AM99" s="285" t="s">
        <v>366</v>
      </c>
      <c r="AO99" s="261" t="s">
        <v>72</v>
      </c>
      <c r="AP99" s="261" t="s">
        <v>72</v>
      </c>
      <c r="AQ99" s="284" t="s">
        <v>114</v>
      </c>
      <c r="AR99" s="285" t="s">
        <v>366</v>
      </c>
      <c r="AS99" s="284" t="s">
        <v>114</v>
      </c>
      <c r="AT99" s="285" t="s">
        <v>366</v>
      </c>
      <c r="AU99" s="284" t="s">
        <v>114</v>
      </c>
      <c r="AV99" s="285" t="s">
        <v>366</v>
      </c>
      <c r="AW99" s="284" t="s">
        <v>114</v>
      </c>
      <c r="AX99" s="285" t="s">
        <v>366</v>
      </c>
      <c r="AY99" s="284" t="s">
        <v>114</v>
      </c>
      <c r="AZ99" s="285" t="s">
        <v>366</v>
      </c>
      <c r="BA99" s="284" t="s">
        <v>114</v>
      </c>
      <c r="BB99" s="285" t="s">
        <v>366</v>
      </c>
      <c r="BC99" s="284" t="s">
        <v>114</v>
      </c>
      <c r="BD99" s="285" t="s">
        <v>366</v>
      </c>
      <c r="BE99" s="284" t="s">
        <v>114</v>
      </c>
      <c r="BF99" s="284" t="s">
        <v>114</v>
      </c>
      <c r="BH99" s="261" t="s">
        <v>72</v>
      </c>
      <c r="BI99" s="261" t="s">
        <v>72</v>
      </c>
      <c r="BJ99" s="284" t="s">
        <v>114</v>
      </c>
      <c r="BK99" s="285" t="s">
        <v>366</v>
      </c>
      <c r="BL99" s="284" t="s">
        <v>114</v>
      </c>
      <c r="BM99" s="285" t="s">
        <v>366</v>
      </c>
      <c r="BN99" s="284" t="s">
        <v>114</v>
      </c>
      <c r="BO99" s="285" t="s">
        <v>366</v>
      </c>
      <c r="BP99" s="284" t="s">
        <v>114</v>
      </c>
      <c r="BQ99" s="285" t="s">
        <v>366</v>
      </c>
      <c r="BR99" s="284" t="s">
        <v>114</v>
      </c>
      <c r="BS99" s="285" t="s">
        <v>366</v>
      </c>
      <c r="BT99" s="284" t="s">
        <v>114</v>
      </c>
      <c r="BU99" s="285" t="s">
        <v>366</v>
      </c>
      <c r="BV99" s="284" t="s">
        <v>114</v>
      </c>
      <c r="BW99" s="285" t="s">
        <v>366</v>
      </c>
      <c r="BX99" s="284" t="s">
        <v>114</v>
      </c>
      <c r="BY99" s="285" t="s">
        <v>366</v>
      </c>
      <c r="BZ99" s="284" t="s">
        <v>114</v>
      </c>
      <c r="CA99" s="285" t="s">
        <v>366</v>
      </c>
      <c r="CB99" s="284" t="s">
        <v>114</v>
      </c>
      <c r="CC99" s="285" t="s">
        <v>366</v>
      </c>
      <c r="CD99" s="284" t="s">
        <v>114</v>
      </c>
      <c r="CE99" s="285" t="s">
        <v>366</v>
      </c>
      <c r="CF99" s="284" t="s">
        <v>114</v>
      </c>
      <c r="CG99" s="284" t="s">
        <v>114</v>
      </c>
      <c r="CI99" s="261" t="s">
        <v>72</v>
      </c>
      <c r="CJ99" s="261" t="s">
        <v>72</v>
      </c>
      <c r="CK99" s="263" t="s">
        <v>73</v>
      </c>
      <c r="CL99" s="263" t="s">
        <v>73</v>
      </c>
      <c r="CM99" s="263" t="s">
        <v>73</v>
      </c>
      <c r="CN99" s="263" t="s">
        <v>73</v>
      </c>
      <c r="CO99" s="284" t="s">
        <v>114</v>
      </c>
      <c r="CP99" s="285" t="s">
        <v>366</v>
      </c>
      <c r="CQ99" s="284" t="s">
        <v>114</v>
      </c>
      <c r="CR99" s="285" t="s">
        <v>366</v>
      </c>
      <c r="CS99" s="284" t="s">
        <v>114</v>
      </c>
      <c r="CT99" s="285" t="s">
        <v>366</v>
      </c>
      <c r="CU99" s="284" t="s">
        <v>114</v>
      </c>
      <c r="CV99" s="285" t="s">
        <v>366</v>
      </c>
      <c r="CW99" s="284" t="s">
        <v>114</v>
      </c>
      <c r="CX99" s="285" t="s">
        <v>366</v>
      </c>
      <c r="CY99" s="284" t="s">
        <v>114</v>
      </c>
      <c r="CZ99" s="285" t="s">
        <v>366</v>
      </c>
      <c r="DA99" s="284" t="s">
        <v>114</v>
      </c>
      <c r="DB99" s="285" t="s">
        <v>366</v>
      </c>
      <c r="DC99" s="284" t="s">
        <v>114</v>
      </c>
      <c r="DD99" s="285" t="s">
        <v>366</v>
      </c>
      <c r="DE99" s="284" t="s">
        <v>114</v>
      </c>
      <c r="DF99" s="285" t="s">
        <v>366</v>
      </c>
      <c r="DG99" s="284" t="s">
        <v>114</v>
      </c>
      <c r="DH99" s="285" t="s">
        <v>366</v>
      </c>
      <c r="DI99" s="284" t="s">
        <v>114</v>
      </c>
      <c r="DJ99" s="285" t="s">
        <v>366</v>
      </c>
      <c r="DK99" s="284" t="s">
        <v>114</v>
      </c>
      <c r="DL99" s="285" t="s">
        <v>366</v>
      </c>
      <c r="DM99" s="284" t="s">
        <v>114</v>
      </c>
      <c r="DN99" s="285" t="s">
        <v>366</v>
      </c>
      <c r="DO99" s="284" t="s">
        <v>114</v>
      </c>
      <c r="DP99" s="285" t="s">
        <v>366</v>
      </c>
      <c r="DQ99" s="284" t="s">
        <v>114</v>
      </c>
      <c r="DR99" s="285" t="s">
        <v>366</v>
      </c>
      <c r="DS99" s="284" t="s">
        <v>114</v>
      </c>
      <c r="DT99" s="285" t="s">
        <v>366</v>
      </c>
      <c r="DU99" s="284" t="s">
        <v>114</v>
      </c>
      <c r="DV99" s="285" t="s">
        <v>366</v>
      </c>
      <c r="DW99" s="284" t="s">
        <v>114</v>
      </c>
      <c r="DX99" s="285" t="s">
        <v>366</v>
      </c>
      <c r="DY99" s="284" t="s">
        <v>114</v>
      </c>
      <c r="DZ99" s="285" t="s">
        <v>366</v>
      </c>
      <c r="EA99" s="284" t="s">
        <v>114</v>
      </c>
      <c r="EB99" s="285" t="s">
        <v>366</v>
      </c>
      <c r="EC99" s="284" t="s">
        <v>114</v>
      </c>
      <c r="ED99" s="285" t="s">
        <v>366</v>
      </c>
      <c r="EE99" s="284" t="s">
        <v>114</v>
      </c>
      <c r="EF99" s="285" t="s">
        <v>366</v>
      </c>
      <c r="EG99" s="284" t="s">
        <v>114</v>
      </c>
      <c r="EH99" s="285" t="s">
        <v>366</v>
      </c>
      <c r="EI99" s="284" t="s">
        <v>114</v>
      </c>
      <c r="EJ99" s="285" t="s">
        <v>366</v>
      </c>
      <c r="EK99" s="284" t="s">
        <v>114</v>
      </c>
      <c r="EL99" s="285" t="s">
        <v>366</v>
      </c>
      <c r="EM99" s="284" t="s">
        <v>114</v>
      </c>
      <c r="EN99" s="285" t="s">
        <v>366</v>
      </c>
      <c r="EO99" s="284" t="s">
        <v>114</v>
      </c>
      <c r="EP99" s="285" t="s">
        <v>366</v>
      </c>
      <c r="EQ99" s="284" t="s">
        <v>114</v>
      </c>
      <c r="ER99" s="285" t="s">
        <v>366</v>
      </c>
      <c r="ES99" s="284" t="s">
        <v>114</v>
      </c>
      <c r="ET99" s="285" t="s">
        <v>366</v>
      </c>
      <c r="EU99" s="284" t="s">
        <v>114</v>
      </c>
      <c r="EV99" s="285" t="s">
        <v>366</v>
      </c>
      <c r="EW99" s="284" t="s">
        <v>114</v>
      </c>
      <c r="EX99" s="285" t="s">
        <v>366</v>
      </c>
      <c r="EY99" s="284" t="s">
        <v>114</v>
      </c>
      <c r="EZ99" s="285" t="s">
        <v>366</v>
      </c>
      <c r="FA99" s="284" t="s">
        <v>114</v>
      </c>
      <c r="FB99" s="285" t="s">
        <v>366</v>
      </c>
      <c r="FC99" s="284" t="s">
        <v>114</v>
      </c>
      <c r="FD99" s="285" t="s">
        <v>366</v>
      </c>
      <c r="FE99" s="284" t="s">
        <v>114</v>
      </c>
      <c r="FF99" s="285" t="s">
        <v>366</v>
      </c>
      <c r="FG99" s="284" t="s">
        <v>114</v>
      </c>
      <c r="FH99" s="285" t="s">
        <v>366</v>
      </c>
      <c r="FI99" s="284" t="s">
        <v>114</v>
      </c>
      <c r="FJ99" s="285" t="s">
        <v>366</v>
      </c>
      <c r="FK99" s="284" t="s">
        <v>114</v>
      </c>
      <c r="FL99" s="285" t="s">
        <v>366</v>
      </c>
      <c r="FM99" s="284" t="s">
        <v>114</v>
      </c>
      <c r="FN99" s="285" t="s">
        <v>366</v>
      </c>
      <c r="FO99" s="284" t="s">
        <v>114</v>
      </c>
      <c r="FP99" s="285" t="s">
        <v>366</v>
      </c>
      <c r="FQ99" s="284" t="s">
        <v>114</v>
      </c>
      <c r="FR99" s="285" t="s">
        <v>366</v>
      </c>
      <c r="FS99" s="284" t="s">
        <v>114</v>
      </c>
      <c r="FT99" s="285" t="s">
        <v>366</v>
      </c>
      <c r="FU99" s="284" t="s">
        <v>114</v>
      </c>
      <c r="FV99" s="285" t="s">
        <v>366</v>
      </c>
      <c r="FW99" s="284" t="s">
        <v>114</v>
      </c>
      <c r="FX99" s="285" t="s">
        <v>366</v>
      </c>
      <c r="FY99" s="284" t="s">
        <v>114</v>
      </c>
      <c r="FZ99" s="285" t="s">
        <v>366</v>
      </c>
      <c r="GA99" s="284" t="s">
        <v>114</v>
      </c>
      <c r="GB99" s="285" t="s">
        <v>366</v>
      </c>
      <c r="GC99" s="284" t="s">
        <v>114</v>
      </c>
      <c r="GD99" s="284" t="s">
        <v>114</v>
      </c>
      <c r="GF99" s="287" t="s">
        <v>74</v>
      </c>
      <c r="GG99" s="287" t="s">
        <v>74</v>
      </c>
      <c r="GH99" s="287" t="s">
        <v>74</v>
      </c>
      <c r="GI99" s="287" t="s">
        <v>74</v>
      </c>
      <c r="GJ99" s="287" t="s">
        <v>74</v>
      </c>
      <c r="GK99" s="287" t="s">
        <v>74</v>
      </c>
      <c r="GL99" s="287" t="s">
        <v>74</v>
      </c>
      <c r="GM99" s="287" t="s">
        <v>74</v>
      </c>
      <c r="GO99" s="263" t="s">
        <v>73</v>
      </c>
      <c r="GP99" s="263" t="s">
        <v>73</v>
      </c>
      <c r="GQ99" s="263" t="s">
        <v>73</v>
      </c>
      <c r="GR99" s="263" t="s">
        <v>73</v>
      </c>
      <c r="GS99" s="287" t="s">
        <v>74</v>
      </c>
      <c r="GT99" s="287" t="s">
        <v>74</v>
      </c>
      <c r="GU99" s="287" t="s">
        <v>74</v>
      </c>
      <c r="GV99" s="287" t="s">
        <v>74</v>
      </c>
      <c r="GW99" s="287" t="s">
        <v>74</v>
      </c>
      <c r="GX99" s="287" t="s">
        <v>74</v>
      </c>
      <c r="GZ99" s="287" t="s">
        <v>74</v>
      </c>
      <c r="HA99" s="287" t="s">
        <v>74</v>
      </c>
      <c r="HB99" s="288" t="s">
        <v>115</v>
      </c>
      <c r="HC99" s="288" t="s">
        <v>115</v>
      </c>
      <c r="HD99" s="290" t="s">
        <v>489</v>
      </c>
      <c r="HE99" s="261" t="s">
        <v>72</v>
      </c>
      <c r="HF99" s="287" t="s">
        <v>74</v>
      </c>
      <c r="HG99" s="287" t="s">
        <v>74</v>
      </c>
      <c r="HH99" s="287" t="s">
        <v>74</v>
      </c>
      <c r="HI99" s="287" t="s">
        <v>74</v>
      </c>
      <c r="HK99" s="287" t="s">
        <v>74</v>
      </c>
      <c r="HL99" s="287" t="s">
        <v>74</v>
      </c>
      <c r="HM99" s="263" t="s">
        <v>73</v>
      </c>
      <c r="HN99" s="263" t="s">
        <v>73</v>
      </c>
      <c r="HO99" s="263" t="s">
        <v>73</v>
      </c>
      <c r="HP99" s="263" t="s">
        <v>73</v>
      </c>
      <c r="HQ99" s="287" t="s">
        <v>74</v>
      </c>
      <c r="HR99" s="287" t="s">
        <v>74</v>
      </c>
      <c r="HS99" s="263" t="s">
        <v>73</v>
      </c>
      <c r="HT99" s="263" t="s">
        <v>73</v>
      </c>
      <c r="HU99" s="287" t="s">
        <v>74</v>
      </c>
      <c r="HV99" s="287" t="s">
        <v>74</v>
      </c>
      <c r="HW99" s="287" t="s">
        <v>74</v>
      </c>
      <c r="HX99" s="287" t="s">
        <v>74</v>
      </c>
      <c r="HZ99" s="261" t="s">
        <v>72</v>
      </c>
      <c r="IA99" s="261" t="s">
        <v>72</v>
      </c>
      <c r="IB99" s="261" t="s">
        <v>72</v>
      </c>
      <c r="IC99" s="261" t="s">
        <v>72</v>
      </c>
      <c r="ID99" s="261" t="s">
        <v>72</v>
      </c>
      <c r="IE99" s="261" t="s">
        <v>72</v>
      </c>
      <c r="IG99" s="261" t="s">
        <v>72</v>
      </c>
      <c r="IH99" s="261" t="s">
        <v>72</v>
      </c>
      <c r="II99" s="261" t="s">
        <v>72</v>
      </c>
      <c r="IK99" s="287" t="s">
        <v>74</v>
      </c>
      <c r="IL99" s="287" t="s">
        <v>74</v>
      </c>
      <c r="IM99" s="287" t="s">
        <v>74</v>
      </c>
      <c r="IN99" s="287" t="s">
        <v>74</v>
      </c>
      <c r="IP99" s="287" t="s">
        <v>74</v>
      </c>
      <c r="IQ99" s="287" t="s">
        <v>74</v>
      </c>
      <c r="IR99" s="263" t="s">
        <v>73</v>
      </c>
      <c r="IS99" s="263" t="s">
        <v>73</v>
      </c>
      <c r="IT99" s="287" t="s">
        <v>74</v>
      </c>
      <c r="IU99" s="287" t="s">
        <v>74</v>
      </c>
      <c r="IV99" s="287" t="s">
        <v>74</v>
      </c>
      <c r="IW99" s="287" t="s">
        <v>74</v>
      </c>
      <c r="IX99" s="287" t="s">
        <v>74</v>
      </c>
      <c r="IZ99" s="287" t="s">
        <v>74</v>
      </c>
      <c r="JA99" s="287" t="s">
        <v>74</v>
      </c>
      <c r="JB99" s="287" t="s">
        <v>74</v>
      </c>
      <c r="JC99" s="287" t="s">
        <v>74</v>
      </c>
      <c r="JE99" s="287" t="s">
        <v>74</v>
      </c>
      <c r="JF99" s="287" t="s">
        <v>74</v>
      </c>
      <c r="JG99" s="287" t="s">
        <v>74</v>
      </c>
      <c r="JH99" s="287" t="s">
        <v>74</v>
      </c>
      <c r="JJ99" s="284" t="s">
        <v>114</v>
      </c>
      <c r="JK99" s="285" t="s">
        <v>366</v>
      </c>
      <c r="JL99" s="263" t="s">
        <v>73</v>
      </c>
      <c r="JM99" s="263" t="s">
        <v>73</v>
      </c>
      <c r="JN99" s="263" t="s">
        <v>73</v>
      </c>
      <c r="JP99" s="263" t="s">
        <v>73</v>
      </c>
      <c r="JQ99" s="263" t="s">
        <v>73</v>
      </c>
      <c r="JR99" s="261" t="s">
        <v>72</v>
      </c>
      <c r="JS99" s="263" t="s">
        <v>73</v>
      </c>
      <c r="JT99" s="263" t="s">
        <v>73</v>
      </c>
      <c r="JU99" s="263" t="s">
        <v>73</v>
      </c>
      <c r="JW99" s="263" t="s">
        <v>73</v>
      </c>
      <c r="JX99" s="263" t="s">
        <v>73</v>
      </c>
      <c r="JY99" s="263" t="s">
        <v>73</v>
      </c>
      <c r="JZ99" s="263" t="s">
        <v>73</v>
      </c>
      <c r="KA99" s="261" t="s">
        <v>72</v>
      </c>
      <c r="KB99" s="263" t="s">
        <v>73</v>
      </c>
      <c r="KC99" s="263" t="s">
        <v>73</v>
      </c>
      <c r="KD99" s="263" t="s">
        <v>73</v>
      </c>
      <c r="KF99" s="261" t="s">
        <v>72</v>
      </c>
      <c r="KG99" s="263" t="s">
        <v>73</v>
      </c>
      <c r="KH99" s="263" t="s">
        <v>73</v>
      </c>
      <c r="KI99" s="263" t="s">
        <v>73</v>
      </c>
      <c r="KK99" s="261" t="s">
        <v>72</v>
      </c>
      <c r="KL99" s="263" t="s">
        <v>73</v>
      </c>
      <c r="KM99" s="263" t="s">
        <v>73</v>
      </c>
      <c r="KO99" s="284" t="s">
        <v>114</v>
      </c>
      <c r="KP99" s="285" t="s">
        <v>366</v>
      </c>
      <c r="KQ99" s="284" t="s">
        <v>114</v>
      </c>
      <c r="KR99" s="285" t="s">
        <v>366</v>
      </c>
      <c r="KS99" s="261" t="s">
        <v>72</v>
      </c>
      <c r="KU99" s="263" t="s">
        <v>73</v>
      </c>
      <c r="KV99" s="263" t="s">
        <v>73</v>
      </c>
      <c r="KW99" s="261" t="s">
        <v>72</v>
      </c>
      <c r="KX99" s="263" t="s">
        <v>73</v>
      </c>
      <c r="KY99" s="263" t="s">
        <v>73</v>
      </c>
      <c r="KZ99" s="263" t="s">
        <v>73</v>
      </c>
      <c r="LB99" s="261" t="s">
        <v>72</v>
      </c>
      <c r="LC99" s="263" t="s">
        <v>73</v>
      </c>
      <c r="LD99" s="263" t="s">
        <v>73</v>
      </c>
      <c r="LE99" s="263" t="s">
        <v>73</v>
      </c>
      <c r="LG99" s="288" t="s">
        <v>115</v>
      </c>
      <c r="LH99" s="28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3049.9920000000002</v>
      </c>
      <c r="D100" s="101">
        <f ca="1">IF(OR(БД!CD54="",ISERROR(БД!CD54)),"",БД!CD54)</f>
        <v>0</v>
      </c>
      <c r="E100" s="101">
        <f ca="1">IF(OR(БД!CI54="",ISERROR(БД!CI54)),"",БД!CI54)</f>
        <v>2413.5140000000001</v>
      </c>
      <c r="F100" s="101">
        <f ca="1">IF(OR(БД!BT54="",ISERROR(БД!BT54)),"",БД!BT54)</f>
        <v>0</v>
      </c>
      <c r="G100" s="101">
        <f ca="1">IF(OR(БД!BY54="",ISERROR(БД!BY54)),"",БД!BY54)</f>
        <v>2349.6529999999998</v>
      </c>
      <c r="H100" s="101">
        <f ca="1">IF(OR(БД!BJ54="",ISERROR(БД!BJ54)),"",БД!BJ54)</f>
        <v>657.86599999999999</v>
      </c>
      <c r="I100" s="101">
        <f ca="1">IF(OR(БД!BO54="",ISERROR(БД!BO54)),"",БД!BO54)</f>
        <v>0</v>
      </c>
      <c r="J100" s="101">
        <f ca="1">IF(OR(БД!JS97="",ISERROR(БД!JS97)),"",БД!JS97)</f>
        <v>503.60199999999998</v>
      </c>
      <c r="K100" s="101">
        <f ca="1">IF(OR(БД!JX97="",ISERROR(БД!JX97)),"",БД!JX97)</f>
        <v>0</v>
      </c>
      <c r="L100" s="101">
        <f ca="1">IF(OR(БД!JI97="",ISERROR(БД!JI97)),"",БД!JI97)</f>
        <v>3507.8560000000002</v>
      </c>
      <c r="M100" s="101">
        <f ca="1">IF(OR(БД!JN97="",ISERROR(БД!JN97)),"",БД!JN97)</f>
        <v>0</v>
      </c>
      <c r="N100" s="101">
        <f ca="1">IF(OR(БД!IY97="",ISERROR(БД!IY97)),"",БД!IY97)</f>
        <v>3162.8739999999998</v>
      </c>
      <c r="O100" s="101">
        <f ca="1">IF(OR(БД!JD97="",ISERROR(БД!JD97)),"",БД!JD97)</f>
        <v>0</v>
      </c>
      <c r="P100" s="101">
        <f ca="1">IF(OR(БД!HF355="",ISERROR(БД!HF355)),"",БД!HF355)</f>
        <v>751.19200000000001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2618.0000000001201</v>
      </c>
      <c r="U100" s="100">
        <f>IF(OR(БД!CH269="",ISERROR(БД!CH269)),"",БД!CH269)</f>
        <v>3246.0210000000002</v>
      </c>
      <c r="V100" s="99">
        <f ca="1">IF(OR(БД!EC355="",ISERROR(БД!EC355)),"",БД!EC355)</f>
        <v>0</v>
      </c>
      <c r="W100" s="100">
        <f>IF(OR(БД!EF355="",ISERROR(БД!EF355)),"",БД!EF355)</f>
        <v>39.420999999999999</v>
      </c>
      <c r="X100" s="99">
        <f ca="1">IF(OR(БД!EI355="",ISERROR(БД!EI355)),"",БД!EI355)</f>
        <v>1467.3999999998159</v>
      </c>
      <c r="Y100" s="100">
        <f>IF(OR(БД!EL355="",ISERROR(БД!EL355)),"",БД!EL355)</f>
        <v>1754.0429999999999</v>
      </c>
      <c r="Z100" s="102">
        <f ca="1">IF(OR(БД!DO355="",ISERROR(БД!DO355)),"",БД!DO355)</f>
        <v>1804.99</v>
      </c>
      <c r="AA100" s="103">
        <f>IF(OR(БД!DS355="",ISERROR(БД!DS355)),"",БД!DS355)</f>
        <v>1806.1999999998079</v>
      </c>
      <c r="AB100" s="102">
        <f ca="1">IF(OR(БД!DV355="",ISERROR(БД!DV355)),"",БД!DV355)</f>
        <v>0</v>
      </c>
      <c r="AC100" s="103">
        <f>IF(OR(БД!DZ355="",ISERROR(БД!DZ355)),"",БД!DZ355)</f>
        <v>0</v>
      </c>
      <c r="AD100" s="102">
        <f ca="1">IF(OR(БД!DA355="",ISERROR(БД!DA355)),"",БД!DA355)</f>
        <v>2275.7350000000001</v>
      </c>
      <c r="AE100" s="103">
        <f>IF(OR(БД!DE355="",ISERROR(БД!DE355)),"",БД!DE355)</f>
        <v>2276.9999999996799</v>
      </c>
      <c r="AF100" s="102">
        <f ca="1">IF(OR(БД!DH355="",ISERROR(БД!DH355)),"",БД!DH355)</f>
        <v>0</v>
      </c>
      <c r="AG100" s="103">
        <f>IF(OR(БД!DL355="",ISERROR(БД!DL355)),"",БД!DL355)</f>
        <v>0</v>
      </c>
      <c r="AH100" s="99" t="str">
        <f ca="1">IF(OR(БД!CK355="",ISERROR(БД!CK355)),"",БД!CK355)</f>
        <v/>
      </c>
      <c r="AI100" s="100">
        <f>IF(OR(БД!CN355="",ISERROR(БД!CN355)),"",БД!CN355)</f>
        <v>21313.100999999999</v>
      </c>
      <c r="AJ100" s="99" t="str">
        <f ca="1">IF(OR(БД!CE355="",ISERROR(БД!CE355)),"",БД!CE355)</f>
        <v/>
      </c>
      <c r="AK100" s="100">
        <f>IF(OR(БД!CH355="",ISERROR(БД!CH355)),"",БД!CH355)</f>
        <v>1248.07</v>
      </c>
      <c r="AL100" s="99" t="str">
        <f ca="1">IF(OR(БД!BY355="",ISERROR(БД!BY355)),"",БД!BY355)</f>
        <v/>
      </c>
      <c r="AM100" s="100">
        <f>IF(OR(БД!CB355="",ISERROR(БД!CB355)),"",БД!CB355)</f>
        <v>15825.378000000001</v>
      </c>
      <c r="AO100" s="85">
        <f ca="1">IF(OR(БД!GN226="",ISERROR(БД!GN226)),"",БД!GN226)</f>
        <v>713.39399999995294</v>
      </c>
      <c r="AP100" s="85">
        <f ca="1">IF(OR(БД!GI226="",ISERROR(БД!GI226)),"",БД!GI226)</f>
        <v>0.35775999999983465</v>
      </c>
      <c r="AQ100" s="99">
        <f ca="1">IF(OR(БД!HU312="",ISERROR(БД!HU312)),"",БД!HU312)</f>
        <v>0.92700000000007776</v>
      </c>
      <c r="AR100" s="100">
        <f>IF(OR(БД!HY312="",ISERROR(БД!HY312)),"",БД!HY312)</f>
        <v>364.34500000000003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284.78999999991356</v>
      </c>
      <c r="AV100" s="100">
        <f>IF(OR(БД!CC527="",ISERROR(БД!CC527)),"",БД!CC527)</f>
        <v>11622.647999999999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428.60400000003938</v>
      </c>
      <c r="AZ100" s="100">
        <f>IF(OR(БД!BQ527="",ISERROR(БД!BQ527)),"",БД!BQ527)</f>
        <v>12795.591</v>
      </c>
      <c r="BA100" s="99">
        <f ca="1">IF(OR(БД!BB527="",ISERROR(БД!BB527)),"",БД!BB527)</f>
        <v>0.10527999999991153</v>
      </c>
      <c r="BB100" s="100">
        <f>IF(OR(БД!BE527="",ISERROR(БД!BE527)),"",БД!BE527)</f>
        <v>9681.15</v>
      </c>
      <c r="BC100" s="99">
        <f ca="1">IF(OR(БД!AV527="",ISERROR(БД!AV527)),"",БД!AV527)</f>
        <v>0.25247999999992315</v>
      </c>
      <c r="BD100" s="100">
        <f>IF(OR(БД!AY527="",ISERROR(БД!AY527)),"",БД!AY527)</f>
        <v>23598.893</v>
      </c>
      <c r="BE100" s="99">
        <f ca="1">IF(OR(БД!AA355="",ISERROR(БД!AA355)),"",БД!AA355)</f>
        <v>0.7649999999996453</v>
      </c>
      <c r="BF100" s="99">
        <f ca="1">IF(OR(БД!U355="",ISERROR(БД!U355)),"",БД!U355)</f>
        <v>9.3779999999969732</v>
      </c>
      <c r="BH100" s="85">
        <f ca="1">IF(OR(БД!GX226="",ISERROR(БД!GX226)),"",БД!GX226)</f>
        <v>219.17999999998756</v>
      </c>
      <c r="BI100" s="85">
        <f ca="1">IF(OR(БД!GS226="",ISERROR(БД!GS226)),"",БД!GS226)</f>
        <v>0.29487999999997555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0.84000000000000341</v>
      </c>
      <c r="BM100" s="100">
        <f>IF(OR(БД!EL269="",ISERROR(БД!EL269)),"",БД!EL269)</f>
        <v>120.15900000000001</v>
      </c>
      <c r="BN100" s="99">
        <f ca="1">IF(OR(БД!EA269="",ISERROR(БД!EA269)),"",БД!EA269)</f>
        <v>0.18900000000030559</v>
      </c>
      <c r="BO100" s="100">
        <f>IF(OR(БД!EE269="",ISERROR(БД!EE269)),"",БД!EE269)</f>
        <v>1067.4960000000001</v>
      </c>
      <c r="BP100" s="99">
        <f ca="1">IF(OR(БД!DT269="",ISERROR(БД!DT269)),"",БД!DT269)</f>
        <v>20.358000000000175</v>
      </c>
      <c r="BQ100" s="100">
        <f>IF(OR(БД!DX269="",ISERROR(БД!DX269)),"",БД!DX269)</f>
        <v>4859.7160000000003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4.8870000000003984</v>
      </c>
      <c r="BW100" s="100">
        <f>IF(OR(БД!ES312="",ISERROR(БД!ES312)),"",БД!ES312)</f>
        <v>1027.249</v>
      </c>
      <c r="BX100" s="99">
        <f ca="1">IF(OR(БД!AP527="",ISERROR(БД!AP527)),"",БД!AP527)</f>
        <v>64.200000000009823</v>
      </c>
      <c r="BY100" s="100">
        <f>IF(OR(БД!AS527="",ISERROR(БД!AS527)),"",БД!AS527)</f>
        <v>3185.8</v>
      </c>
      <c r="BZ100" s="99">
        <f ca="1">IF(OR(БД!AJ527="",ISERROR(БД!AJ527)),"",БД!AJ527)</f>
        <v>30.89999999999236</v>
      </c>
      <c r="CA100" s="100">
        <f>IF(OR(БД!AM527="",ISERROR(БД!AM527)),"",БД!AM527)</f>
        <v>3087.5479999999998</v>
      </c>
      <c r="CB100" s="99">
        <f ca="1">IF(OR(БД!AD527="",ISERROR(БД!AD527)),"",БД!AD527)</f>
        <v>81.539999999995416</v>
      </c>
      <c r="CC100" s="100">
        <f>IF(OR(БД!AG527="",ISERROR(БД!AG527)),"",БД!AG527)</f>
        <v>4054.587</v>
      </c>
      <c r="CD100" s="99">
        <f ca="1">IF(OR(БД!X527="",ISERROR(БД!X527)),"",БД!X527)</f>
        <v>42.539999999989959</v>
      </c>
      <c r="CE100" s="100">
        <f>IF(OR(БД!AA527="",ISERROR(БД!AA527)),"",БД!AA527)</f>
        <v>3197.5309999999999</v>
      </c>
      <c r="CF100" s="99">
        <f ca="1">IF(OR(БД!D441="",ISERROR(БД!D441)),"",БД!D441)</f>
        <v>0.19959999999991851</v>
      </c>
      <c r="CG100" s="99">
        <f ca="1">IF(OR(БД!AP398="",ISERROR(БД!AP398)),"",БД!AP398)</f>
        <v>9.5280000000057041E-2</v>
      </c>
      <c r="CI100" s="85">
        <f ca="1">IF(OR(БД!HH226="",ISERROR(БД!HH226)),"",БД!HH226)</f>
        <v>-754.1689999999993</v>
      </c>
      <c r="CJ100" s="85">
        <f ca="1">IF(OR(БД!HC226="",ISERROR(БД!HC226)),"",БД!HC226)</f>
        <v>1.2120000000004438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64.878000000011525</v>
      </c>
      <c r="CP100" s="100">
        <f>IF(OR(БД!FZ226="",ISERROR(БД!FZ226)),"",БД!FZ226)</f>
        <v>2104.194</v>
      </c>
      <c r="CQ100" s="99">
        <f ca="1">IF(OR(БД!GC226="",ISERROR(БД!GC226)),"",БД!GC226)</f>
        <v>1.2540000000153668</v>
      </c>
      <c r="CR100" s="100">
        <f>IF(OR(БД!GF226="",ISERROR(БД!GF226)),"",БД!GF226)</f>
        <v>5247.393</v>
      </c>
      <c r="CS100" s="99">
        <f ca="1">IF(OR(БД!DF269="",ISERROR(БД!DF269)),"",БД!DF269)</f>
        <v>0</v>
      </c>
      <c r="CT100" s="100">
        <f>IF(OR(БД!DJ269="",ISERROR(БД!DJ269)),"",БД!DJ269)</f>
        <v>2.1000000000000001E-2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918.15499999999997</v>
      </c>
      <c r="CY100" s="99">
        <f ca="1">IF(OR(БД!CK269="",ISERROR(БД!CK269)),"",БД!CK269)</f>
        <v>0.68000000000029104</v>
      </c>
      <c r="CZ100" s="100">
        <f>IF(OR(БД!CO269="",ISERROR(БД!CO269)),"",БД!CO269)</f>
        <v>1152.1849999999999</v>
      </c>
      <c r="DA100" s="99">
        <f ca="1">IF(OR(БД!IB312="",ISERROR(БД!IB312)),"",БД!IB312)</f>
        <v>2.5</v>
      </c>
      <c r="DB100" s="100">
        <f>IF(OR(БД!IF312="",ISERROR(БД!IF312)),"",БД!IF312)</f>
        <v>8329.1859999999997</v>
      </c>
      <c r="DC100" s="99">
        <f ca="1">IF(OR(БД!HN312="",ISERROR(БД!HN312)),"",БД!HN312)</f>
        <v>3.5279999999984284</v>
      </c>
      <c r="DD100" s="100">
        <f>IF(OR(БД!HR312="",ISERROR(БД!HR312)),"",БД!HR312)</f>
        <v>6649.4579999999996</v>
      </c>
      <c r="DE100" s="99">
        <f ca="1">IF(OR(БД!HG312="",ISERROR(БД!HG312)),"",БД!HG312)</f>
        <v>6.0000000012223609E-3</v>
      </c>
      <c r="DF100" s="100">
        <f>IF(OR(БД!HK312="",ISERROR(БД!HK312)),"",БД!HK312)</f>
        <v>4765.6400000000003</v>
      </c>
      <c r="DG100" s="99">
        <f ca="1">IF(OR(БД!GZ312="",ISERROR(БД!GZ312)),"",БД!GZ312)</f>
        <v>3.6319999999977881</v>
      </c>
      <c r="DH100" s="100">
        <f>IF(OR(БД!HD312="",ISERROR(БД!HD312)),"",БД!HD312)</f>
        <v>18118.992999999999</v>
      </c>
      <c r="DI100" s="99">
        <f ca="1">IF(OR(БД!GS312="",ISERROR(БД!GS312)),"",БД!GS312)</f>
        <v>0.13599999999860302</v>
      </c>
      <c r="DJ100" s="100">
        <f>IF(OR(БД!GW312="",ISERROR(БД!GW312)),"",БД!GW312)</f>
        <v>13212.662</v>
      </c>
      <c r="DK100" s="99">
        <f ca="1">IF(OR(БД!GL312="",ISERROR(БД!GL312)),"",БД!GL312)</f>
        <v>3.6399999999994179</v>
      </c>
      <c r="DL100" s="100">
        <f>IF(OR(БД!GP312="",ISERROR(БД!GP312)),"",БД!GP312)</f>
        <v>13562.554</v>
      </c>
      <c r="DM100" s="99">
        <f ca="1">IF(OR(БД!FX312="",ISERROR(БД!FX312)),"",БД!FX312)</f>
        <v>0.18600000000003547</v>
      </c>
      <c r="DN100" s="100">
        <f>IF(OR(БД!GB312="",ISERROR(БД!GB312)),"",БД!GB312)</f>
        <v>309.51499999999999</v>
      </c>
      <c r="DO100" s="99">
        <f ca="1">IF(OR(БД!FJ312="",ISERROR(БД!FJ312)),"",БД!FJ312)</f>
        <v>390.19200000001729</v>
      </c>
      <c r="DP100" s="100">
        <f>IF(OR(БД!FN312="",ISERROR(БД!FN312)),"",БД!FN312)</f>
        <v>8884.1769999999997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26.047999999995227</v>
      </c>
      <c r="DT100" s="100">
        <f>IF(OR(БД!FG312="",ISERROR(БД!FG312)),"",БД!FG312)</f>
        <v>10284.973</v>
      </c>
      <c r="DU100" s="99">
        <f ca="1">IF(OR(БД!EV312="",ISERROR(БД!EV312)),"",БД!EV312)</f>
        <v>31.088000000003376</v>
      </c>
      <c r="DV100" s="100">
        <f>IF(OR(БД!EZ312="",ISERROR(БД!EZ312)),"",БД!EZ312)</f>
        <v>8633.3080000000009</v>
      </c>
      <c r="DW100" s="99">
        <f ca="1">IF(OR(БД!CO312="",ISERROR(БД!CO312)),"",БД!CO312)</f>
        <v>316.66800000001513</v>
      </c>
      <c r="DX100" s="100">
        <f>IF(OR(БД!CR312="",ISERROR(БД!CR312)),"",БД!CR312)</f>
        <v>3947.2440000000001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2.0840000000025611</v>
      </c>
      <c r="EB100" s="100">
        <f>IF(OR(БД!BM484="",ISERROR(БД!BM484)),"",БД!BM484)</f>
        <v>4318.8900000000003</v>
      </c>
      <c r="EC100" s="99">
        <f ca="1">IF(OR(БД!BD484="",ISERROR(БД!BD484)),"",БД!BD484)</f>
        <v>4.1099999999969441</v>
      </c>
      <c r="ED100" s="100">
        <f>IF(OR(БД!BG484="",ISERROR(БД!BG484)),"",БД!BG484)</f>
        <v>4658.0249999999996</v>
      </c>
      <c r="EE100" s="99">
        <f ca="1">IF(OR(БД!AR484="",ISERROR(БД!AR484)),"",БД!AR484)</f>
        <v>535.2600000000084</v>
      </c>
      <c r="EF100" s="100">
        <f>IF(OR(БД!AU484="",ISERROR(БД!AU484)),"",БД!AU484)</f>
        <v>904.99900000000002</v>
      </c>
      <c r="EG100" s="99">
        <f ca="1">IF(OR(БД!AX484="",ISERROR(БД!AX484)),"",БД!AX484)</f>
        <v>0</v>
      </c>
      <c r="EH100" s="100">
        <f>IF(OR(БД!BA484="",ISERROR(БД!BA484)),"",БД!BA484)</f>
        <v>13791.093000000001</v>
      </c>
      <c r="EI100" s="99">
        <f ca="1">IF(OR(БД!AF484="",ISERROR(БД!AF484)),"",БД!AF484)</f>
        <v>504.2400000000066</v>
      </c>
      <c r="EJ100" s="100">
        <f>IF(OR(БД!AI484="",ISERROR(БД!AI484)),"",БД!AI484)</f>
        <v>863.59900000000005</v>
      </c>
      <c r="EK100" s="99">
        <f ca="1">IF(OR(БД!AL484="",ISERROR(БД!AL484)),"",БД!AL484)</f>
        <v>0</v>
      </c>
      <c r="EL100" s="100">
        <f>IF(OR(БД!AO484="",ISERROR(БД!AO484)),"",БД!AO484)</f>
        <v>13393.534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5.1420000000025539</v>
      </c>
      <c r="EP100" s="100">
        <f>IF(OR(БД!GS527="",ISERROR(БД!GS527)),"",БД!GS527)</f>
        <v>3886.5680000000002</v>
      </c>
      <c r="EQ100" s="99">
        <f ca="1">IF(OR(БД!GJ527="",ISERROR(БД!GJ527)),"",БД!GJ527)</f>
        <v>25.709999999999127</v>
      </c>
      <c r="ER100" s="100">
        <f>IF(OR(БД!GM527="",ISERROR(БД!GM527)),"",БД!GM527)</f>
        <v>18263.311000000002</v>
      </c>
      <c r="ES100" s="99">
        <f ca="1">IF(OR(БД!GD527="",ISERROR(БД!GD527)),"",БД!GD527)</f>
        <v>19.560000000012224</v>
      </c>
      <c r="ET100" s="100">
        <f>IF(OR(БД!GG527="",ISERROR(БД!GG527)),"",БД!GG527)</f>
        <v>10004.388000000001</v>
      </c>
      <c r="EU100" s="99">
        <f ca="1">IF(OR(БД!FX527="",ISERROR(БД!FX527)),"",БД!FX527)</f>
        <v>36.426000000021304</v>
      </c>
      <c r="EV100" s="100">
        <f>IF(OR(БД!GA527="",ISERROR(БД!GA527)),"",БД!GA527)</f>
        <v>20644.455000000002</v>
      </c>
      <c r="EW100" s="99">
        <f ca="1">IF(OR(БД!FR527="",ISERROR(БД!FR527)),"",БД!FR527)</f>
        <v>27.38399999999092</v>
      </c>
      <c r="EX100" s="100">
        <f>IF(OR(БД!FU527="",ISERROR(БД!FU527)),"",БД!FU527)</f>
        <v>18534.406999999999</v>
      </c>
      <c r="EY100" s="99">
        <f ca="1">IF(OR(БД!FL527="",ISERROR(БД!FL527)),"",БД!FL527)</f>
        <v>0.43200000000001637</v>
      </c>
      <c r="EZ100" s="100">
        <f>IF(OR(БД!FO527="",ISERROR(БД!FO527)),"",БД!FO527)</f>
        <v>687.90200000000004</v>
      </c>
      <c r="FA100" s="99">
        <f ca="1">IF(OR(БД!FF527="",ISERROR(БД!FF527)),"",БД!FF527)</f>
        <v>0</v>
      </c>
      <c r="FB100" s="100">
        <f>IF(OR(БД!FI527="",ISERROR(БД!FI527)),"",БД!FI527)</f>
        <v>0</v>
      </c>
      <c r="FC100" s="99">
        <f ca="1">IF(OR(БД!EZ527="",ISERROR(БД!EZ527)),"",БД!EZ527)</f>
        <v>18.82799999999952</v>
      </c>
      <c r="FD100" s="100">
        <f>IF(OR(БД!FC527="",ISERROR(БД!FC527)),"",БД!FC527)</f>
        <v>8091.7759999999998</v>
      </c>
      <c r="FE100" s="99">
        <f ca="1">IF(OR(БД!ET527="",ISERROR(БД!ET527)),"",БД!ET527)</f>
        <v>0</v>
      </c>
      <c r="FF100" s="100">
        <f>IF(OR(БД!EW527="",ISERROR(БД!EW527)),"",БД!EW527)</f>
        <v>0</v>
      </c>
      <c r="FG100" s="99">
        <f ca="1">IF(OR(БД!EN527="",ISERROR(БД!EN527)),"",БД!EN527)</f>
        <v>13.379999999997381</v>
      </c>
      <c r="FH100" s="100">
        <f>IF(OR(БД!EQ527="",ISERROR(БД!EQ527)),"",БД!EQ527)</f>
        <v>13665.901</v>
      </c>
      <c r="FI100" s="99">
        <f ca="1">IF(OR(БД!EH527="",ISERROR(БД!EH527)),"",БД!EH527)</f>
        <v>13.53599999999642</v>
      </c>
      <c r="FJ100" s="100">
        <f>IF(OR(БД!EK527="",ISERROR(БД!EK527)),"",БД!EK527)</f>
        <v>12244.831</v>
      </c>
      <c r="FK100" s="99">
        <f ca="1">IF(OR(БД!EB527="",ISERROR(БД!EB527)),"",БД!EB527)</f>
        <v>18.834000000006199</v>
      </c>
      <c r="FL100" s="100">
        <f>IF(OR(БД!EE527="",ISERROR(БД!EE527)),"",БД!EE527)</f>
        <v>9715.4410000000007</v>
      </c>
      <c r="FM100" s="99">
        <f ca="1">IF(OR(БД!DV527="",ISERROR(БД!DV527)),"",БД!DV527)</f>
        <v>6.683999999997468</v>
      </c>
      <c r="FN100" s="100">
        <f>IF(OR(БД!DY527="",ISERROR(БД!DY527)),"",БД!DY527)</f>
        <v>6931.2349999999997</v>
      </c>
      <c r="FO100" s="99">
        <f ca="1">IF(OR(БД!DP527="",ISERROR(БД!DP527)),"",БД!DP527)</f>
        <v>0</v>
      </c>
      <c r="FP100" s="100">
        <f>IF(OR(БД!DS527="",ISERROR(БД!DS527)),"",БД!DS527)</f>
        <v>0</v>
      </c>
      <c r="FQ100" s="99">
        <f ca="1">IF(OR(БД!DJ527="",ISERROR(БД!DJ527)),"",БД!DJ527)</f>
        <v>0</v>
      </c>
      <c r="FR100" s="100">
        <f>IF(OR(БД!DM527="",ISERROR(БД!DM527)),"",БД!DM527)</f>
        <v>0</v>
      </c>
      <c r="FS100" s="99">
        <f ca="1">IF(OR(БД!DD527="",ISERROR(БД!DD527)),"",БД!DD527)</f>
        <v>1.5960000000001173</v>
      </c>
      <c r="FT100" s="100">
        <f>IF(OR(БД!DG527="",ISERROR(БД!DG527)),"",БД!DG527)</f>
        <v>497.56700000000001</v>
      </c>
      <c r="FU100" s="99">
        <f ca="1">IF(OR(БД!CX527="",ISERROR(БД!CX527)),"",БД!CX527)</f>
        <v>10.063999999998487</v>
      </c>
      <c r="FV100" s="100">
        <f>IF(OR(БД!DA527="",ISERROR(БД!DA527)),"",БД!DA527)</f>
        <v>9492.7199999999993</v>
      </c>
      <c r="FW100" s="99">
        <f ca="1">IF(OR(БД!CR527="",ISERROR(БД!CR527)),"",БД!CR527)</f>
        <v>10.072000000000116</v>
      </c>
      <c r="FX100" s="100">
        <f>IF(OR(БД!CU527="",ISERROR(БД!CU527)),"",БД!CU527)</f>
        <v>5090.8440000000001</v>
      </c>
      <c r="FY100" s="99">
        <f ca="1">IF(OR(БД!CL527="",ISERROR(БД!CL527)),"",БД!CL527)</f>
        <v>0</v>
      </c>
      <c r="FZ100" s="100">
        <f>IF(OR(БД!CO527="",ISERROR(БД!CO527)),"",БД!CO527)</f>
        <v>4499.326</v>
      </c>
      <c r="GA100" s="99">
        <f ca="1">IF(OR(БД!CF527="",ISERROR(БД!CF527)),"",БД!CF527)</f>
        <v>4.4999999999959073E-2</v>
      </c>
      <c r="GB100" s="100">
        <f>IF(OR(БД!CI527="",ISERROR(БД!CI527)),"",БД!CI527)</f>
        <v>592.63499999999999</v>
      </c>
      <c r="GC100" s="99">
        <f ca="1">IF(OR(БД!AJ398="",ISERROR(БД!AJ398)),"",БД!AJ398)</f>
        <v>0.58000000000038199</v>
      </c>
      <c r="GD100" s="99">
        <f ca="1">IF(OR(БД!R54="",ISERROR(БД!R54)),"",БД!R54)</f>
        <v>0.63200000000006185</v>
      </c>
      <c r="GF100" s="101">
        <f ca="1">IF(OR(БД!AZ54="",ISERROR(БД!AZ54)),"",БД!AZ54)</f>
        <v>864.6</v>
      </c>
      <c r="GG100" s="101">
        <f ca="1">IF(OR(БД!BE54="",ISERROR(БД!BE54)),"",БД!BE54)</f>
        <v>0</v>
      </c>
      <c r="GH100" s="101">
        <f ca="1">IF(OR(БД!IO97="",ISERROR(БД!IO97)),"",БД!IO97)</f>
        <v>239.8</v>
      </c>
      <c r="GI100" s="101">
        <f ca="1">IF(OR(БД!IT97="",ISERROR(БД!IT97)),"",БД!IT97)</f>
        <v>17.600000000000001</v>
      </c>
      <c r="GJ100" s="101">
        <f ca="1">IF(OR(БД!IE97="",ISERROR(БД!IE97)),"",БД!IE97)</f>
        <v>0</v>
      </c>
      <c r="GK100" s="101">
        <f ca="1">IF(OR(БД!IJ97="",ISERROR(БД!IJ97)),"",БД!IJ97)</f>
        <v>3713.6</v>
      </c>
      <c r="GL100" s="101">
        <f ca="1">IF(OR(БД!HU97="",ISERROR(БД!HU97)),"",БД!HU97)</f>
        <v>0</v>
      </c>
      <c r="GM100" s="101">
        <f ca="1">IF(OR(БД!HZ97="",ISERROR(БД!HZ97)),"",БД!HZ97)</f>
        <v>3778.4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2075.5680000000202</v>
      </c>
      <c r="GU100" s="101">
        <f ca="1">IF(OR(БД!BP312="",ISERROR(БД!BP312)),"",БД!BP312)</f>
        <v>1231.1199999999001</v>
      </c>
      <c r="GV100" s="101">
        <f ca="1">IF(OR(БД!BU312="",ISERROR(БД!BU312)),"",БД!BU312)</f>
        <v>0</v>
      </c>
      <c r="GW100" s="101">
        <f ca="1">IF(OR(БД!BF312="",ISERROR(БД!BF312)),"",БД!BF312)</f>
        <v>1203.17999999981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1172.8309999999999</v>
      </c>
      <c r="HD100" s="108">
        <f>IF(OR(БД!GC97="",ISERROR(БД!GC97)),"",БД!GC97)</f>
        <v>1170.8400000000299</v>
      </c>
      <c r="HE100" s="85">
        <f ca="1">IF(OR(БД!GF97="",ISERROR(БД!GF97)),"",БД!GF97)</f>
        <v>-1172.8309999999999</v>
      </c>
      <c r="HF100" s="101">
        <f ca="1">IF(OR(БД!FJ97="",ISERROR(БД!FJ97)),"",БД!FJ97)</f>
        <v>437.84399999988102</v>
      </c>
      <c r="HG100" s="101">
        <f ca="1">IF(OR(БД!FO97="",ISERROR(БД!FO97)),"",БД!FO97)</f>
        <v>0</v>
      </c>
      <c r="HH100" s="101">
        <f ca="1">IF(OR(БД!EZ97="",ISERROR(БД!EZ97)),"",БД!EZ97)</f>
        <v>435.73200000017101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2808.1680000001702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1408.43999999977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IF(OR(БД!FV355="",ISERROR(БД!FV355)),"",БД!FV355)</f>
        <v>86.064000000005805</v>
      </c>
      <c r="HV100" s="101">
        <f ca="1">IF(OR(БД!GA355="",ISERROR(БД!GA355)),"",БД!GA355)</f>
        <v>0</v>
      </c>
      <c r="HW100" s="101">
        <f ca="1">IF(OR(БД!BZ312="",ISERROR(БД!BZ312)),"",БД!BZ312)</f>
        <v>112.991999999969</v>
      </c>
      <c r="HX100" s="101">
        <f ca="1">IF(OR(БД!CE312="",ISERROR(БД!CE312)),"",БД!CE312)</f>
        <v>0</v>
      </c>
      <c r="HZ100" s="85">
        <f ca="1">IF(OR(БД!CS97="",ISERROR(БД!CS97)),"",БД!CS97)</f>
        <v>2382.8519550000001</v>
      </c>
      <c r="IA100" s="85">
        <f ca="1">IF(OR(БД!CX97="",ISERROR(БД!CX97)),"",БД!CX97)</f>
        <v>0</v>
      </c>
      <c r="IB100" s="85">
        <f ca="1">IF(OR(БД!DC97="",ISERROR(БД!DC97)),"",БД!DC97)</f>
        <v>-2382.8519550000001</v>
      </c>
      <c r="IC100" s="85">
        <f ca="1">IF(OR(БД!DK226="",ISERROR(БД!DK226)),"",БД!DK226)</f>
        <v>2233.520575</v>
      </c>
      <c r="ID100" s="85">
        <f ca="1">IF(OR(БД!DP226="",ISERROR(БД!DP226)),"",БД!DP226)</f>
        <v>0</v>
      </c>
      <c r="IE100" s="85">
        <f ca="1">IF(OR(БД!DU226="",ISERROR(БД!DU226)),"",БД!DU226)</f>
        <v>-2233.520575</v>
      </c>
      <c r="IG100" s="85">
        <f ca="1">IF(OR(БД!CD97="",ISERROR(БД!CD97)),"",БД!CD97)</f>
        <v>1155.238535</v>
      </c>
      <c r="IH100" s="85">
        <f ca="1">IF(OR(БД!CI97="",ISERROR(БД!CI97)),"",БД!CI97)</f>
        <v>0</v>
      </c>
      <c r="II100" s="85">
        <f ca="1">IF(OR(БД!CN97="",ISERROR(БД!CN97)),"",БД!CN97)</f>
        <v>-1155.238535</v>
      </c>
      <c r="IK100" s="101">
        <f ca="1">IF(OR(БД!BT97="",ISERROR(БД!BT97)),"",БД!BT97)</f>
        <v>2501.4000000005799</v>
      </c>
      <c r="IL100" s="101">
        <f ca="1">IF(OR(БД!BY97="",ISERROR(БД!BY97)),"",БД!BY97)</f>
        <v>0</v>
      </c>
      <c r="IM100" s="101">
        <f ca="1">IF(OR(БД!BJ97="",ISERROR(БД!BJ97)),"",БД!BJ97)</f>
        <v>2501.39999999978</v>
      </c>
      <c r="IN100" s="101">
        <f ca="1">IF(OR(БД!BO97="",ISERROR(БД!BO97)),"",БД!BO97)</f>
        <v>0</v>
      </c>
      <c r="IP100" s="101">
        <f ca="1">IF(OR(БД!AZ97="",ISERROR(БД!AZ97)),"",БД!AZ97)</f>
        <v>2569.77600000034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-1950.96000000036</v>
      </c>
      <c r="IU100" s="101">
        <f ca="1">IF(OR(БД!R312="",ISERROR(БД!R312)),"",БД!R312)</f>
        <v>321.55199999999002</v>
      </c>
      <c r="IV100" s="101">
        <f ca="1">IF(OR(БД!W312="",ISERROR(БД!W312)),"",БД!W312)</f>
        <v>12.6720000000005</v>
      </c>
      <c r="IW100" s="101">
        <f ca="1">IF(OR(БД!H312="",ISERROR(БД!H312)),"",БД!H312)</f>
        <v>322.607999999995</v>
      </c>
      <c r="IX100" s="101">
        <f ca="1">IF(OR(БД!M312="",ISERROR(БД!M312)),"",БД!M312)</f>
        <v>12.6720000000005</v>
      </c>
      <c r="IZ100" s="101">
        <f ca="1">IF(OR(БД!AV312="",ISERROR(БД!AV312)),"",БД!AV312)</f>
        <v>525.35999999978196</v>
      </c>
      <c r="JA100" s="101">
        <f ca="1">IF(OR(БД!BA312="",ISERROR(БД!BA312)),"",БД!BA312)</f>
        <v>0</v>
      </c>
      <c r="JB100" s="101">
        <f ca="1">IF(OR(БД!GF355="",ISERROR(БД!GF355)),"",БД!GF355)</f>
        <v>520.080000000307</v>
      </c>
      <c r="JC100" s="101">
        <f ca="1">IF(OR(БД!GK355="",ISERROR(БД!GK355)),"",БД!GK355)</f>
        <v>0</v>
      </c>
      <c r="JE100" s="101">
        <f ca="1">IF(OR(БД!AL312="",ISERROR(БД!AL312)),"",БД!AL312)</f>
        <v>118.799999999992</v>
      </c>
      <c r="JF100" s="101">
        <f ca="1">IF(OR(БД!AQ312="",ISERROR(БД!AQ312)),"",БД!AQ312)</f>
        <v>0</v>
      </c>
      <c r="JG100" s="101">
        <f ca="1">IF(OR(БД!AB312="",ISERROR(БД!AB312)),"",БД!AB312)</f>
        <v>150.040000000004</v>
      </c>
      <c r="JH100" s="101">
        <f ca="1">IF(OR(БД!AG312="",ISERROR(БД!AG312)),"",БД!AG312)</f>
        <v>0</v>
      </c>
      <c r="JJ100" s="99">
        <f ca="1">IF(OR(БД!CN484="",ISERROR(БД!CN484)),"",БД!CN484)</f>
        <v>14.461999999998625</v>
      </c>
      <c r="JK100" s="100">
        <f>IF(OR(БД!CQ484="",ISERROR(БД!CQ484)),"",БД!CQ484)</f>
        <v>7546.0309999999999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173.17</v>
      </c>
      <c r="JS100" s="82">
        <f ca="1">IF(OR(БД!AQ97="",ISERROR(БД!AQ97)),"",БД!AQ97)</f>
        <v>85.83</v>
      </c>
      <c r="JT100" s="82">
        <f ca="1">IF(OR(БД!AM97="",ISERROR(БД!AM97)),"",БД!AM97)</f>
        <v>43.43</v>
      </c>
      <c r="JU100" s="82">
        <f ca="1">IF(OR(БД!AI97="",ISERROR(БД!AI97)),"",БД!AI97)</f>
        <v>43.91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88.966000000000008</v>
      </c>
      <c r="KB100" s="82">
        <f ca="1">IF(OR(БД!GQ140="",ISERROR(БД!GQ140)),"",БД!GQ140)</f>
        <v>1.768</v>
      </c>
      <c r="KC100" s="82">
        <f ca="1">IF(OR(БД!GM140="",ISERROR(БД!GM140)),"",БД!GM140)</f>
        <v>85.852000000000004</v>
      </c>
      <c r="KD100" s="82">
        <f ca="1">IF(OR(БД!GI140="",ISERROR(БД!GI140)),"",БД!GI140)</f>
        <v>1.3460000000000001</v>
      </c>
      <c r="KF100" s="85">
        <f ca="1">IF(OR(БД!DV183="",ISERROR(БД!DV183)),"",БД!DV183)</f>
        <v>160.64959999999999</v>
      </c>
      <c r="KG100" s="82">
        <f ca="1">IF(OR(БД!DR183="",ISERROR(БД!DR183)),"",БД!DR183)</f>
        <v>0</v>
      </c>
      <c r="KH100" s="82">
        <f ca="1">IF(OR(БД!DN183="",ISERROR(БД!DN183)),"",БД!DN183)</f>
        <v>78.44</v>
      </c>
      <c r="KI100" s="82">
        <f ca="1">IF(OR(БД!DJ183="",ISERROR(БД!DJ183)),"",БД!DJ183)</f>
        <v>82.209599999999995</v>
      </c>
      <c r="KK100" s="85">
        <f ca="1">IF(OR(БД!DE183="",ISERROR(БД!DE183)),"",БД!DE183)</f>
        <v>113.5198</v>
      </c>
      <c r="KL100" s="82">
        <f ca="1">IF(OR(БД!DA183="",ISERROR(БД!DA183)),"",БД!DA183)</f>
        <v>2.0590000000000002</v>
      </c>
      <c r="KM100" s="82">
        <f ca="1">IF(OR(БД!CW183="",ISERROR(БД!CW183)),"",БД!CW183)</f>
        <v>111.46080000000001</v>
      </c>
      <c r="KO100" s="99">
        <f ca="1">IF(OR(БД!BG183="",ISERROR(БД!BG183)),"",БД!BG183)</f>
        <v>131.47199999999748</v>
      </c>
      <c r="KP100" s="100">
        <f>IF(OR(БД!BJ183="",ISERROR(БД!BJ183)),"",БД!BJ183)</f>
        <v>361.77100000000002</v>
      </c>
      <c r="KQ100" s="99">
        <f ca="1">IF(OR(БД!BM183="",ISERROR(БД!BM183)),"",БД!BM183)</f>
        <v>719.13599999999724</v>
      </c>
      <c r="KR100" s="100">
        <f>IF(OR(БД!BP183="",ISERROR(БД!BP183)),"",БД!BP183)</f>
        <v>292.387</v>
      </c>
      <c r="KS100" s="85">
        <f ca="1">IF(OR(БД!BS183="",ISERROR(БД!BS183)),"",БД!BS183)</f>
        <v>-587.66399999999976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IF(OR(БД!BC355="",ISERROR(БД!BC355)),"",БД!BC355)</f>
        <v>174.45100000000002</v>
      </c>
      <c r="KX100" s="82">
        <f ca="1">IF(OR(БД!AY355="",ISERROR(БД!AY355)),"",БД!AY355)</f>
        <v>71.676000000000002</v>
      </c>
      <c r="KY100" s="82">
        <f ca="1">IF(OR(БД!AU355="",ISERROR(БД!AU355)),"",БД!AU355)</f>
        <v>102.77500000000001</v>
      </c>
      <c r="KZ100" s="82">
        <f ca="1">IF(OR(БД!AQ355="",ISERROR(БД!AQ355)),"",БД!AQ355)</f>
        <v>0</v>
      </c>
      <c r="LB100" s="85">
        <f ca="1">IF(OR(БД!BT355="",ISERROR(БД!BT355)),"",БД!BT355)</f>
        <v>148.54</v>
      </c>
      <c r="LC100" s="82">
        <f ca="1">IF(OR(БД!BP355="",ISERROR(БД!BP355)),"",БД!BP355)</f>
        <v>52.350999999999999</v>
      </c>
      <c r="LD100" s="82">
        <f ca="1">IF(OR(БД!BL355="",ISERROR(БД!BL355)),"",БД!BL355)</f>
        <v>93.179000000000002</v>
      </c>
      <c r="LE100" s="82">
        <f ca="1">IF(OR(БД!BH355="",ISERROR(БД!BH355)),"",БД!BH355)</f>
        <v>3.01</v>
      </c>
      <c r="LG100" s="102">
        <f ca="1">IF(OR(БД!GZ269="",ISERROR(БД!GZ269)),"",БД!GZ269)</f>
        <v>0</v>
      </c>
      <c r="LH100" s="102">
        <f ca="1">IF(OR(БД!HG269="",ISERROR(БД!HG269)),"",БД!HG269)</f>
        <v>9300.75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2978.8440000000001</v>
      </c>
      <c r="D101" s="137">
        <f ca="1">IF(OR(БД!CD55="",ISERROR(БД!CD55)),"",БД!CD55)</f>
        <v>0</v>
      </c>
      <c r="E101" s="137">
        <f ca="1">IF(OR(БД!CI55="",ISERROR(БД!CI55)),"",БД!CI55)</f>
        <v>2207.5540000000001</v>
      </c>
      <c r="F101" s="137">
        <f ca="1">IF(OR(БД!BT55="",ISERROR(БД!BT55)),"",БД!BT55)</f>
        <v>0</v>
      </c>
      <c r="G101" s="137">
        <f ca="1">IF(OR(БД!BY55="",ISERROR(БД!BY55)),"",БД!BY55)</f>
        <v>2137.37</v>
      </c>
      <c r="H101" s="137">
        <f ca="1">IF(OR(БД!BJ55="",ISERROR(БД!BJ55)),"",БД!BJ55)</f>
        <v>651.596</v>
      </c>
      <c r="I101" s="137">
        <f ca="1">IF(OR(БД!BO55="",ISERROR(БД!BO55)),"",БД!BO55)</f>
        <v>0</v>
      </c>
      <c r="J101" s="137">
        <f ca="1">IF(OR(БД!JS98="",ISERROR(БД!JS98)),"",БД!JS98)</f>
        <v>505.428</v>
      </c>
      <c r="K101" s="137">
        <f ca="1">IF(OR(БД!JX98="",ISERROR(БД!JX98)),"",БД!JX98)</f>
        <v>0</v>
      </c>
      <c r="L101" s="137">
        <f ca="1">IF(OR(БД!JI98="",ISERROR(БД!JI98)),"",БД!JI98)</f>
        <v>3245.7260000000001</v>
      </c>
      <c r="M101" s="137">
        <f ca="1">IF(OR(БД!JN98="",ISERROR(БД!JN98)),"",БД!JN98)</f>
        <v>0</v>
      </c>
      <c r="N101" s="137">
        <f ca="1">IF(OR(БД!IY98="",ISERROR(БД!IY98)),"",БД!IY98)</f>
        <v>2938.4740000000002</v>
      </c>
      <c r="O101" s="137">
        <f ca="1">IF(OR(БД!JD98="",ISERROR(БД!JD98)),"",БД!JD98)</f>
        <v>0</v>
      </c>
      <c r="P101" s="137">
        <f ca="1">IF(OR(БД!HF356="",ISERROR(БД!HF356)),"",БД!HF356)</f>
        <v>746.67100000000005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2422.1999999992477</v>
      </c>
      <c r="U101" s="142">
        <f>IF(OR(БД!CH270="",ISERROR(БД!CH270)),"",БД!CH270)</f>
        <v>3247.1219999999998</v>
      </c>
      <c r="V101" s="143">
        <f ca="1">IF(OR(БД!EC356="",ISERROR(БД!EC356)),"",БД!EC356)</f>
        <v>0</v>
      </c>
      <c r="W101" s="142">
        <f>IF(OR(БД!EF356="",ISERROR(БД!EF356)),"",БД!EF356)</f>
        <v>39.420999999999999</v>
      </c>
      <c r="X101" s="143">
        <f ca="1">IF(OR(БД!EI356="",ISERROR(БД!EI356)),"",БД!EI356)</f>
        <v>1265.0000000001</v>
      </c>
      <c r="Y101" s="142">
        <f>IF(OR(БД!EL356="",ISERROR(БД!EL356)),"",БД!EL356)</f>
        <v>1754.6179999999999</v>
      </c>
      <c r="Z101" s="136">
        <f ca="1">IF(OR(БД!DO356="",ISERROR(БД!DO356)),"",БД!DO356)</f>
        <v>1733.655</v>
      </c>
      <c r="AA101" s="135">
        <f>IF(OR(БД!DS356="",ISERROR(БД!DS356)),"",БД!DS356)</f>
        <v>1731.4000000005763</v>
      </c>
      <c r="AB101" s="136">
        <f ca="1">IF(OR(БД!DV356="",ISERROR(БД!DV356)),"",БД!DV356)</f>
        <v>0</v>
      </c>
      <c r="AC101" s="135">
        <f>IF(OR(БД!DZ356="",ISERROR(БД!DZ356)),"",БД!DZ356)</f>
        <v>0</v>
      </c>
      <c r="AD101" s="136">
        <f ca="1">IF(OR(БД!DA356="",ISERROR(БД!DA356)),"",БД!DA356)</f>
        <v>1960.09</v>
      </c>
      <c r="AE101" s="135">
        <f>IF(OR(БД!DE356="",ISERROR(БД!DE356)),"",БД!DE356)</f>
        <v>1960.2000000001681</v>
      </c>
      <c r="AF101" s="136">
        <f ca="1">IF(OR(БД!DH356="",ISERROR(БД!DH356)),"",БД!DH356)</f>
        <v>0</v>
      </c>
      <c r="AG101" s="135">
        <f>IF(OR(БД!DL356="",ISERROR(БД!DL356)),"",БД!DL356)</f>
        <v>0</v>
      </c>
      <c r="AH101" s="143" t="str">
        <f ca="1">IF(OR(БД!CK356="",ISERROR(БД!CK356)),"",БД!CK356)</f>
        <v/>
      </c>
      <c r="AI101" s="142">
        <f>IF(OR(БД!CN356="",ISERROR(БД!CN356)),"",БД!CN356)</f>
        <v>21315.378000000001</v>
      </c>
      <c r="AJ101" s="143" t="str">
        <f ca="1">IF(OR(БД!CE356="",ISERROR(БД!CE356)),"",БД!CE356)</f>
        <v/>
      </c>
      <c r="AK101" s="142">
        <f>IF(OR(БД!CH356="",ISERROR(БД!CH356)),"",БД!CH356)</f>
        <v>1248.07</v>
      </c>
      <c r="AL101" s="143" t="str">
        <f ca="1">IF(OR(БД!BY356="",ISERROR(БД!BY356)),"",БД!BY356)</f>
        <v/>
      </c>
      <c r="AM101" s="142">
        <f>IF(OR(БД!CB356="",ISERROR(БД!CB356)),"",БД!CB356)</f>
        <v>15828.004999999999</v>
      </c>
      <c r="AO101" s="163">
        <f ca="1">IF(OR(БД!GN227="",ISERROR(БД!GN227)),"",БД!GN227)</f>
        <v>690.29400000004898</v>
      </c>
      <c r="AP101" s="163">
        <f ca="1">IF(OR(БД!GI227="",ISERROR(БД!GI227)),"",БД!GI227)</f>
        <v>0.35808000000004542</v>
      </c>
      <c r="AQ101" s="143">
        <f ca="1">IF(OR(БД!HU313="",ISERROR(БД!HU313)),"",БД!HU313)</f>
        <v>0.53699999999992087</v>
      </c>
      <c r="AR101" s="142">
        <f>IF(OR(БД!HY313="",ISERROR(БД!HY313)),"",БД!HY313)</f>
        <v>364.524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275.48400000005859</v>
      </c>
      <c r="AV101" s="142">
        <f>IF(OR(БД!CC528="",ISERROR(БД!CC528)),"",БД!CC528)</f>
        <v>11626.822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414.8099999999904</v>
      </c>
      <c r="AZ101" s="142">
        <f>IF(OR(БД!BQ528="",ISERROR(БД!BQ528)),"",БД!BQ528)</f>
        <v>12801.876</v>
      </c>
      <c r="BA101" s="143">
        <f ca="1">IF(OR(БД!BB528="",ISERROR(БД!BB528)),"",БД!BB528)</f>
        <v>0.11648000000001048</v>
      </c>
      <c r="BB101" s="142">
        <f>IF(OR(БД!BE528="",ISERROR(БД!BE528)),"",БД!BE528)</f>
        <v>9682.6059999999998</v>
      </c>
      <c r="BC101" s="143">
        <f ca="1">IF(OR(БД!AV528="",ISERROR(БД!AV528)),"",БД!AV528)</f>
        <v>0.24160000000003493</v>
      </c>
      <c r="BD101" s="142">
        <f>IF(OR(БД!AY528="",ISERROR(БД!AY528)),"",БД!AY528)</f>
        <v>23601.913</v>
      </c>
      <c r="BE101" s="143">
        <f ca="1">IF(OR(БД!AA356="",ISERROR(БД!AA356)),"",БД!AA356)</f>
        <v>0.79500000000030013</v>
      </c>
      <c r="BF101" s="143">
        <f ca="1">IF(OR(БД!U356="",ISERROR(БД!U356)),"",БД!U356)</f>
        <v>10.094000000004598</v>
      </c>
      <c r="BH101" s="163">
        <f ca="1">IF(OR(БД!GX227="",ISERROR(БД!GX227)),"",БД!GX227)</f>
        <v>219.30000000001201</v>
      </c>
      <c r="BI101" s="163">
        <f ca="1">IF(OR(БД!GS227="",ISERROR(БД!GS227)),"",БД!GS227)</f>
        <v>0.30280000000013391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0.84000000000000341</v>
      </c>
      <c r="BM101" s="142">
        <f>IF(OR(БД!EL270="",ISERROR(БД!EL270)),"",БД!EL270)</f>
        <v>120.29900000000001</v>
      </c>
      <c r="BN101" s="143">
        <f ca="1">IF(OR(БД!EA270="",ISERROR(БД!EA270)),"",БД!EA270)</f>
        <v>0.18299999999976535</v>
      </c>
      <c r="BO101" s="142">
        <f>IF(OR(БД!EE270="",ISERROR(БД!EE270)),"",БД!EE270)</f>
        <v>1067.557</v>
      </c>
      <c r="BP101" s="143">
        <f ca="1">IF(OR(БД!DT270="",ISERROR(БД!DT270)),"",БД!DT270)</f>
        <v>21.045999999998457</v>
      </c>
      <c r="BQ101" s="142">
        <f>IF(OR(БД!DX270="",ISERROR(БД!DX270)),"",БД!DX270)</f>
        <v>4870.2389999999996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5.0339999999996508</v>
      </c>
      <c r="BW101" s="142">
        <f>IF(OR(БД!ES313="",ISERROR(БД!ES313)),"",БД!ES313)</f>
        <v>1028.9269999999999</v>
      </c>
      <c r="BX101" s="143">
        <f ca="1">IF(OR(БД!AP528="",ISERROR(БД!AP528)),"",БД!AP528)</f>
        <v>62.93999999999869</v>
      </c>
      <c r="BY101" s="142">
        <f>IF(OR(БД!AS528="",ISERROR(БД!AS528)),"",БД!AS528)</f>
        <v>3186.8490000000002</v>
      </c>
      <c r="BZ101" s="143">
        <f ca="1">IF(OR(БД!AJ528="",ISERROR(БД!AJ528)),"",БД!AJ528)</f>
        <v>30.720000000010259</v>
      </c>
      <c r="CA101" s="142">
        <f>IF(OR(БД!AM528="",ISERROR(БД!AM528)),"",БД!AM528)</f>
        <v>3088.06</v>
      </c>
      <c r="CB101" s="143">
        <f ca="1">IF(OR(БД!AD528="",ISERROR(БД!AD528)),"",БД!AD528)</f>
        <v>84.000000000005457</v>
      </c>
      <c r="CC101" s="142">
        <f>IF(OR(БД!AG528="",ISERROR(БД!AG528)),"",БД!AG528)</f>
        <v>4055.9870000000001</v>
      </c>
      <c r="CD101" s="143">
        <f ca="1">IF(OR(БД!X528="",ISERROR(БД!X528)),"",БД!X528)</f>
        <v>41.639999999997599</v>
      </c>
      <c r="CE101" s="142">
        <f>IF(OR(БД!AA528="",ISERROR(БД!AA528)),"",БД!AA528)</f>
        <v>3198.2249999999999</v>
      </c>
      <c r="CF101" s="143">
        <f ca="1">IF(OR(БД!D442="",ISERROR(БД!D442)),"",БД!D442)</f>
        <v>0.21416000000011992</v>
      </c>
      <c r="CG101" s="143">
        <f ca="1">IF(OR(БД!AP399="",ISERROR(БД!AP399)),"",БД!AP399)</f>
        <v>8.8640000000013972E-2</v>
      </c>
      <c r="CI101" s="163">
        <f ca="1">IF(OR(БД!HH227="",ISERROR(БД!HH227)),"",БД!HH227)</f>
        <v>-997.20499999999788</v>
      </c>
      <c r="CJ101" s="163">
        <f ca="1">IF(OR(БД!HC227="",ISERROR(БД!HC227)),"",БД!HC227)</f>
        <v>1.2279999999996107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61.314000000005763</v>
      </c>
      <c r="CP101" s="142">
        <f>IF(OR(БД!FZ227="",ISERROR(БД!FZ227)),"",БД!FZ227)</f>
        <v>2105.123</v>
      </c>
      <c r="CQ101" s="143">
        <f ca="1">IF(OR(БД!GC227="",ISERROR(БД!GC227)),"",БД!GC227)</f>
        <v>2.1120000000100845</v>
      </c>
      <c r="CR101" s="142">
        <f>IF(OR(БД!GF227="",ISERROR(БД!GF227)),"",БД!GF227)</f>
        <v>5247.4250000000002</v>
      </c>
      <c r="CS101" s="143">
        <f ca="1">IF(OR(БД!DF270="",ISERROR(БД!DF270)),"",БД!DF270)</f>
        <v>0</v>
      </c>
      <c r="CT101" s="142">
        <f>IF(OR(БД!DJ270="",ISERROR(БД!DJ270)),"",БД!DJ270)</f>
        <v>2.1000000000000001E-2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918.15499999999997</v>
      </c>
      <c r="CY101" s="143">
        <f ca="1">IF(OR(БД!CK270="",ISERROR(БД!CK270)),"",БД!CK270)</f>
        <v>0.37600000000020373</v>
      </c>
      <c r="CZ101" s="142">
        <f>IF(OR(БД!CO270="",ISERROR(БД!CO270)),"",БД!CO270)</f>
        <v>1152.232</v>
      </c>
      <c r="DA101" s="143">
        <f ca="1">IF(OR(БД!IB313="",ISERROR(БД!IB313)),"",БД!IB313)</f>
        <v>2.092000000004191</v>
      </c>
      <c r="DB101" s="142">
        <f>IF(OR(БД!IF313="",ISERROR(БД!IF313)),"",БД!IF313)</f>
        <v>8329.7090000000007</v>
      </c>
      <c r="DC101" s="143">
        <f ca="1">IF(OR(БД!HN313="",ISERROR(БД!HN313)),"",БД!HN313)</f>
        <v>1.1600000000034925</v>
      </c>
      <c r="DD101" s="142">
        <f>IF(OR(БД!HR313="",ISERROR(БД!HR313)),"",БД!HR313)</f>
        <v>6649.6030000000001</v>
      </c>
      <c r="DE101" s="143">
        <f ca="1">IF(OR(БД!HG313="",ISERROR(БД!HG313)),"",БД!HG313)</f>
        <v>5.9999999957653927E-3</v>
      </c>
      <c r="DF101" s="142">
        <f>IF(OR(БД!HK313="",ISERROR(БД!HK313)),"",БД!HK313)</f>
        <v>4765.6409999999996</v>
      </c>
      <c r="DG101" s="143">
        <f ca="1">IF(OR(БД!GZ313="",ISERROR(БД!GZ313)),"",БД!GZ313)</f>
        <v>2.2040000000124564</v>
      </c>
      <c r="DH101" s="142">
        <f>IF(OR(БД!HD313="",ISERROR(БД!HD313)),"",БД!HD313)</f>
        <v>18119.544000000002</v>
      </c>
      <c r="DI101" s="143">
        <f ca="1">IF(OR(БД!GS313="",ISERROR(БД!GS313)),"",БД!GS313)</f>
        <v>6.3999999998486601E-2</v>
      </c>
      <c r="DJ101" s="142">
        <f>IF(OR(БД!GW313="",ISERROR(БД!GW313)),"",БД!GW313)</f>
        <v>13212.678</v>
      </c>
      <c r="DK101" s="143">
        <f ca="1">IF(OR(БД!GL313="",ISERROR(БД!GL313)),"",БД!GL313)</f>
        <v>3.4680000000007567</v>
      </c>
      <c r="DL101" s="142">
        <f>IF(OR(БД!GP313="",ISERROR(БД!GP313)),"",БД!GP313)</f>
        <v>13563.421</v>
      </c>
      <c r="DM101" s="143">
        <f ca="1">IF(OR(БД!FX313="",ISERROR(БД!FX313)),"",БД!FX313)</f>
        <v>0.19200000000023465</v>
      </c>
      <c r="DN101" s="142">
        <f>IF(OR(БД!GB313="",ISERROR(БД!GB313)),"",БД!GB313)</f>
        <v>309.54700000000003</v>
      </c>
      <c r="DO101" s="143">
        <f ca="1">IF(OR(БД!FJ313="",ISERROR(БД!FJ313)),"",БД!FJ313)</f>
        <v>389.59800000001633</v>
      </c>
      <c r="DP101" s="142">
        <f>IF(OR(БД!FN313="",ISERROR(БД!FN313)),"",БД!FN313)</f>
        <v>8890.08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26.384000000005472</v>
      </c>
      <c r="DT101" s="142">
        <f>IF(OR(БД!FG313="",ISERROR(БД!FG313)),"",БД!FG313)</f>
        <v>10288.271000000001</v>
      </c>
      <c r="DU101" s="143">
        <f ca="1">IF(OR(БД!EV313="",ISERROR(БД!EV313)),"",БД!EV313)</f>
        <v>33.423999999999069</v>
      </c>
      <c r="DV101" s="142">
        <f>IF(OR(БД!EZ313="",ISERROR(БД!EZ313)),"",БД!EZ313)</f>
        <v>8637.4860000000008</v>
      </c>
      <c r="DW101" s="143">
        <f ca="1">IF(OR(БД!CO313="",ISERROR(БД!CO313)),"",БД!CO313)</f>
        <v>319.30799999998271</v>
      </c>
      <c r="DX101" s="142">
        <f>IF(OR(БД!CR313="",ISERROR(БД!CR313)),"",БД!CR313)</f>
        <v>3952.0819999999999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1.9279999999998836</v>
      </c>
      <c r="EB101" s="142">
        <f>IF(OR(БД!BM485="",ISERROR(БД!BM485)),"",БД!BM485)</f>
        <v>4319.3720000000003</v>
      </c>
      <c r="EC101" s="143">
        <f ca="1">IF(OR(БД!BD485="",ISERROR(БД!BD485)),"",БД!BD485)</f>
        <v>3.4799999999995634</v>
      </c>
      <c r="ED101" s="142">
        <f>IF(OR(БД!BG485="",ISERROR(БД!BG485)),"",БД!BG485)</f>
        <v>4658.6049999999996</v>
      </c>
      <c r="EE101" s="143">
        <f ca="1">IF(OR(БД!AR485="",ISERROR(БД!AR485)),"",БД!AR485)</f>
        <v>625.28399999999556</v>
      </c>
      <c r="EF101" s="142">
        <f>IF(OR(БД!AU485="",ISERROR(БД!AU485)),"",БД!AU485)</f>
        <v>909.73599999999999</v>
      </c>
      <c r="EG101" s="143">
        <f ca="1">IF(OR(БД!AX485="",ISERROR(БД!AX485)),"",БД!AX485)</f>
        <v>0</v>
      </c>
      <c r="EH101" s="142">
        <f>IF(OR(БД!BA485="",ISERROR(БД!BA485)),"",БД!BA485)</f>
        <v>13791.093000000001</v>
      </c>
      <c r="EI101" s="143">
        <f ca="1">IF(OR(БД!AF485="",ISERROR(БД!AF485)),"",БД!AF485)</f>
        <v>620.13599999999724</v>
      </c>
      <c r="EJ101" s="142">
        <f>IF(OR(БД!AI485="",ISERROR(БД!AI485)),"",БД!AI485)</f>
        <v>868.29700000000003</v>
      </c>
      <c r="EK101" s="143">
        <f ca="1">IF(OR(БД!AL485="",ISERROR(БД!AL485)),"",БД!AL485)</f>
        <v>0</v>
      </c>
      <c r="EL101" s="142">
        <f>IF(OR(БД!AO485="",ISERROR(БД!AO485)),"",БД!AO485)</f>
        <v>13393.534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4.2299999999995634</v>
      </c>
      <c r="EP101" s="142">
        <f>IF(OR(БД!GS528="",ISERROR(БД!GS528)),"",БД!GS528)</f>
        <v>3887.2730000000001</v>
      </c>
      <c r="EQ101" s="143">
        <f ca="1">IF(OR(БД!GJ528="",ISERROR(БД!GJ528)),"",БД!GJ528)</f>
        <v>12.695999999988999</v>
      </c>
      <c r="ER101" s="142">
        <f>IF(OR(БД!GM528="",ISERROR(БД!GM528)),"",БД!GM528)</f>
        <v>18265.427</v>
      </c>
      <c r="ES101" s="143">
        <f ca="1">IF(OR(БД!GD528="",ISERROR(БД!GD528)),"",БД!GD528)</f>
        <v>24.647999999986496</v>
      </c>
      <c r="ET101" s="142">
        <f>IF(OR(БД!GG528="",ISERROR(БД!GG528)),"",БД!GG528)</f>
        <v>10007.468999999999</v>
      </c>
      <c r="EU101" s="143">
        <f ca="1">IF(OR(БД!FX528="",ISERROR(БД!FX528)),"",БД!FX528)</f>
        <v>30.251999999985856</v>
      </c>
      <c r="EV101" s="142">
        <f>IF(OR(БД!GA528="",ISERROR(БД!GA528)),"",БД!GA528)</f>
        <v>20649.496999999999</v>
      </c>
      <c r="EW101" s="143">
        <f ca="1">IF(OR(БД!FR528="",ISERROR(БД!FR528)),"",БД!FR528)</f>
        <v>24.780000000006112</v>
      </c>
      <c r="EX101" s="142">
        <f>IF(OR(БД!FU528="",ISERROR(БД!FU528)),"",БД!FU528)</f>
        <v>18538.537</v>
      </c>
      <c r="EY101" s="143">
        <f ca="1">IF(OR(БД!FL528="",ISERROR(БД!FL528)),"",БД!FL528)</f>
        <v>0.41999999999995907</v>
      </c>
      <c r="EZ101" s="142">
        <f>IF(OR(БД!FO528="",ISERROR(БД!FO528)),"",БД!FO528)</f>
        <v>688.04200000000003</v>
      </c>
      <c r="FA101" s="143">
        <f ca="1">IF(OR(БД!FF528="",ISERROR(БД!FF528)),"",БД!FF528)</f>
        <v>0</v>
      </c>
      <c r="FB101" s="142">
        <f>IF(OR(БД!FI528="",ISERROR(БД!FI528)),"",БД!FI528)</f>
        <v>0</v>
      </c>
      <c r="FC101" s="143">
        <f ca="1">IF(OR(БД!EZ528="",ISERROR(БД!EZ528)),"",БД!EZ528)</f>
        <v>18.390000000003056</v>
      </c>
      <c r="FD101" s="142">
        <f>IF(OR(БД!FC528="",ISERROR(БД!FC528)),"",БД!FC528)</f>
        <v>8094.8410000000003</v>
      </c>
      <c r="FE101" s="143">
        <f ca="1">IF(OR(БД!ET528="",ISERROR(БД!ET528)),"",БД!ET528)</f>
        <v>0</v>
      </c>
      <c r="FF101" s="142">
        <f>IF(OR(БД!EW528="",ISERROR(БД!EW528)),"",БД!EW528)</f>
        <v>0</v>
      </c>
      <c r="FG101" s="143">
        <f ca="1">IF(OR(БД!EN528="",ISERROR(БД!EN528)),"",БД!EN528)</f>
        <v>12.707999999998719</v>
      </c>
      <c r="FH101" s="142">
        <f>IF(OR(БД!EQ528="",ISERROR(БД!EQ528)),"",БД!EQ528)</f>
        <v>13669.078</v>
      </c>
      <c r="FI101" s="143">
        <f ca="1">IF(OR(БД!EH528="",ISERROR(БД!EH528)),"",БД!EH528)</f>
        <v>14.004000000004453</v>
      </c>
      <c r="FJ101" s="142">
        <f>IF(OR(БД!EK528="",ISERROR(БД!EK528)),"",БД!EK528)</f>
        <v>12247.165000000001</v>
      </c>
      <c r="FK101" s="143">
        <f ca="1">IF(OR(БД!EB528="",ISERROR(БД!EB528)),"",БД!EB528)</f>
        <v>4.157999999995809</v>
      </c>
      <c r="FL101" s="142">
        <f>IF(OR(БД!EE528="",ISERROR(БД!EE528)),"",БД!EE528)</f>
        <v>9716.134</v>
      </c>
      <c r="FM101" s="143">
        <f ca="1">IF(OR(БД!DV528="",ISERROR(БД!DV528)),"",БД!DV528)</f>
        <v>4.7760000000016589</v>
      </c>
      <c r="FN101" s="142">
        <f>IF(OR(БД!DY528="",ISERROR(БД!DY528)),"",БД!DY528)</f>
        <v>6932.0309999999999</v>
      </c>
      <c r="FO101" s="143">
        <f ca="1">IF(OR(БД!DP528="",ISERROR(БД!DP528)),"",БД!DP528)</f>
        <v>0</v>
      </c>
      <c r="FP101" s="142">
        <f>IF(OR(БД!DS528="",ISERROR(БД!DS528)),"",БД!DS528)</f>
        <v>0</v>
      </c>
      <c r="FQ101" s="143">
        <f ca="1">IF(OR(БД!DJ528="",ISERROR(БД!DJ528)),"",БД!DJ528)</f>
        <v>0</v>
      </c>
      <c r="FR101" s="142">
        <f>IF(OR(БД!DM528="",ISERROR(БД!DM528)),"",БД!DM528)</f>
        <v>0</v>
      </c>
      <c r="FS101" s="143">
        <f ca="1">IF(OR(БД!DD528="",ISERROR(БД!DD528)),"",БД!DD528)</f>
        <v>1.5059999999998581</v>
      </c>
      <c r="FT101" s="142">
        <f>IF(OR(БД!DG528="",ISERROR(БД!DG528)),"",БД!DG528)</f>
        <v>497.81799999999998</v>
      </c>
      <c r="FU101" s="143">
        <f ca="1">IF(OR(БД!CX528="",ISERROR(БД!CX528)),"",БД!CX528)</f>
        <v>10.696000000003551</v>
      </c>
      <c r="FV101" s="142">
        <f>IF(OR(БД!DA528="",ISERROR(БД!DA528)),"",БД!DA528)</f>
        <v>9495.3940000000002</v>
      </c>
      <c r="FW101" s="143">
        <f ca="1">IF(OR(БД!CR528="",ISERROR(БД!CR528)),"",БД!CR528)</f>
        <v>10.128000000000611</v>
      </c>
      <c r="FX101" s="142">
        <f>IF(OR(БД!CU528="",ISERROR(БД!CU528)),"",БД!CU528)</f>
        <v>5093.3760000000002</v>
      </c>
      <c r="FY101" s="143">
        <f ca="1">IF(OR(БД!CL528="",ISERROR(БД!CL528)),"",БД!CL528)</f>
        <v>3.0000000006111804E-3</v>
      </c>
      <c r="FZ101" s="142">
        <f>IF(OR(БД!CO528="",ISERROR(БД!CO528)),"",БД!CO528)</f>
        <v>4499.3270000000002</v>
      </c>
      <c r="GA101" s="143">
        <f ca="1">IF(OR(БД!CF528="",ISERROR(БД!CF528)),"",БД!CF528)</f>
        <v>4.2000000000030013E-2</v>
      </c>
      <c r="GB101" s="142">
        <f>IF(OR(БД!CI528="",ISERROR(БД!CI528)),"",БД!CI528)</f>
        <v>592.649</v>
      </c>
      <c r="GC101" s="143">
        <f ca="1">IF(OR(БД!AJ399="",ISERROR(БД!AJ399)),"",БД!AJ399)</f>
        <v>0.58799999999973807</v>
      </c>
      <c r="GD101" s="143">
        <f ca="1">IF(OR(БД!R55="",ISERROR(БД!R55)),"",БД!R55)</f>
        <v>0.63999999999987267</v>
      </c>
      <c r="GF101" s="137">
        <f ca="1">IF(OR(БД!AZ55="",ISERROR(БД!AZ55)),"",БД!AZ55)</f>
        <v>745.8</v>
      </c>
      <c r="GG101" s="137">
        <f ca="1">IF(OR(БД!BE55="",ISERROR(БД!BE55)),"",БД!BE55)</f>
        <v>0</v>
      </c>
      <c r="GH101" s="137">
        <f ca="1">IF(OR(БД!IO98="",ISERROR(БД!IO98)),"",БД!IO98)</f>
        <v>191.4</v>
      </c>
      <c r="GI101" s="137">
        <f ca="1">IF(OR(БД!IT98="",ISERROR(БД!IT98)),"",БД!IT98)</f>
        <v>19.8</v>
      </c>
      <c r="GJ101" s="137">
        <f ca="1">IF(OR(БД!IE98="",ISERROR(БД!IE98)),"",БД!IE98)</f>
        <v>0</v>
      </c>
      <c r="GK101" s="137">
        <f ca="1">IF(OR(БД!IJ98="",ISERROR(БД!IJ98)),"",БД!IJ98)</f>
        <v>3636.6</v>
      </c>
      <c r="GL101" s="137">
        <f ca="1">IF(OR(БД!HU98="",ISERROR(БД!HU98)),"",БД!HU98)</f>
        <v>0</v>
      </c>
      <c r="GM101" s="137">
        <f ca="1">IF(OR(БД!HZ98="",ISERROR(БД!HZ98)),"",БД!HZ98)</f>
        <v>3696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1663.7279999999801</v>
      </c>
      <c r="GU101" s="137">
        <f ca="1">IF(OR(БД!BP313="",ISERROR(БД!BP313)),"",БД!BP313)</f>
        <v>1209.5599999999099</v>
      </c>
      <c r="GV101" s="137">
        <f ca="1">IF(OR(БД!BU313="",ISERROR(БД!BU313)),"",БД!BU313)</f>
        <v>0</v>
      </c>
      <c r="GW101" s="137">
        <f ca="1">IF(OR(БД!BF313="",ISERROR(БД!BF313)),"",БД!BF313)</f>
        <v>1179.4200000001699</v>
      </c>
      <c r="GX101" s="137">
        <f ca="1">IF(OR(БД!BK313="",ISERROR(БД!BK313)),"",БД!BK313)</f>
        <v>0</v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5.0270000000000001</v>
      </c>
      <c r="HC101" s="136">
        <f ca="1">IF(OR(БД!FZ98="",ISERROR(БД!FZ98)),"",БД!FZ98)</f>
        <v>832.33699999999999</v>
      </c>
      <c r="HD101" s="133">
        <f>IF(OR(БД!GC98="",ISERROR(БД!GC98)),"",БД!GC98)</f>
        <v>833.36000000010199</v>
      </c>
      <c r="HE101" s="163">
        <f ca="1">IF(OR(БД!GF98="",ISERROR(БД!GF98)),"",БД!GF98)</f>
        <v>-827.31</v>
      </c>
      <c r="HF101" s="137">
        <f ca="1">IF(OR(БД!FJ98="",ISERROR(БД!FJ98)),"",БД!FJ98)</f>
        <v>419.23200000017101</v>
      </c>
      <c r="HG101" s="137">
        <f ca="1">IF(OR(БД!FO98="",ISERROR(БД!FO98)),"",БД!FO98)</f>
        <v>0</v>
      </c>
      <c r="HH101" s="137">
        <f ca="1">IF(OR(БД!EZ98="",ISERROR(БД!EZ98)),"",БД!EZ98)</f>
        <v>417.11999999998102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2714.7119999998499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1221.79200000016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IF(OR(БД!FV356="",ISERROR(БД!FV356)),"",БД!FV356)</f>
        <v>77.087999999977896</v>
      </c>
      <c r="HV101" s="137">
        <f ca="1">IF(OR(БД!GA356="",ISERROR(БД!GA356)),"",БД!GA356)</f>
        <v>0</v>
      </c>
      <c r="HW101" s="137">
        <f ca="1">IF(OR(БД!BZ313="",ISERROR(БД!BZ313)),"",БД!BZ313)</f>
        <v>105.864000000018</v>
      </c>
      <c r="HX101" s="137">
        <f ca="1">IF(OR(БД!CE313="",ISERROR(БД!CE313)),"",БД!CE313)</f>
        <v>0</v>
      </c>
      <c r="HZ101" s="163">
        <f ca="1">IF(OR(БД!CS98="",ISERROR(БД!CS98)),"",БД!CS98)</f>
        <v>2034.69607</v>
      </c>
      <c r="IA101" s="163">
        <f ca="1">IF(OR(БД!CX98="",ISERROR(БД!CX98)),"",БД!CX98)</f>
        <v>0</v>
      </c>
      <c r="IB101" s="163">
        <f ca="1">IF(OR(БД!DC98="",ISERROR(БД!DC98)),"",БД!DC98)</f>
        <v>-2034.69607</v>
      </c>
      <c r="IC101" s="163">
        <f ca="1">IF(OR(БД!DK227="",ISERROR(БД!DK227)),"",БД!DK227)</f>
        <v>2096.5879</v>
      </c>
      <c r="ID101" s="163">
        <f ca="1">IF(OR(БД!DP227="",ISERROR(БД!DP227)),"",БД!DP227)</f>
        <v>0</v>
      </c>
      <c r="IE101" s="163">
        <f ca="1">IF(OR(БД!DU227="",ISERROR(БД!DU227)),"",БД!DU227)</f>
        <v>-2096.5879</v>
      </c>
      <c r="IG101" s="163">
        <f ca="1">IF(OR(БД!CD98="",ISERROR(БД!CD98)),"",БД!CD98)</f>
        <v>819.851945</v>
      </c>
      <c r="IH101" s="163">
        <f ca="1">IF(OR(БД!CI98="",ISERROR(БД!CI98)),"",БД!CI98)</f>
        <v>5.1174860000000004</v>
      </c>
      <c r="II101" s="163">
        <f ca="1">IF(OR(БД!CN98="",ISERROR(БД!CN98)),"",БД!CN98)</f>
        <v>-814.73445900000002</v>
      </c>
      <c r="IK101" s="137">
        <f ca="1">IF(OR(БД!BT98="",ISERROR(БД!BT98)),"",БД!BT98)</f>
        <v>2382.1599999994901</v>
      </c>
      <c r="IL101" s="137">
        <f ca="1">IF(OR(БД!BY98="",ISERROR(БД!BY98)),"",БД!BY98)</f>
        <v>0</v>
      </c>
      <c r="IM101" s="137">
        <f ca="1">IF(OR(БД!BJ98="",ISERROR(БД!BJ98)),"",БД!BJ98)</f>
        <v>2388.7600000000398</v>
      </c>
      <c r="IN101" s="137">
        <f ca="1">IF(OR(БД!BO98="",ISERROR(БД!BO98)),"",БД!BO98)</f>
        <v>0</v>
      </c>
      <c r="IP101" s="137">
        <f ca="1">IF(OR(БД!AZ98="",ISERROR(БД!AZ98)),"",БД!AZ98)</f>
        <v>2383.3919999997702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-1716.26399999977</v>
      </c>
      <c r="IU101" s="137">
        <f ca="1">IF(OR(БД!R313="",ISERROR(БД!R313)),"",БД!R313)</f>
        <v>365.64000000002801</v>
      </c>
      <c r="IV101" s="137">
        <f ca="1">IF(OR(БД!W313="",ISERROR(БД!W313)),"",БД!W313)</f>
        <v>32.2080000000037</v>
      </c>
      <c r="IW101" s="137">
        <f ca="1">IF(OR(БД!H313="",ISERROR(БД!H313)),"",БД!H313)</f>
        <v>366.167999999985</v>
      </c>
      <c r="IX101" s="137">
        <f ca="1">IF(OR(БД!M313="",ISERROR(БД!M313)),"",БД!M313)</f>
        <v>32.4720000000125</v>
      </c>
      <c r="IZ101" s="137">
        <f ca="1">IF(OR(БД!AV313="",ISERROR(БД!AV313)),"",БД!AV313)</f>
        <v>446.38000000009902</v>
      </c>
      <c r="JA101" s="137">
        <f ca="1">IF(OR(БД!BA313="",ISERROR(БД!BA313)),"",БД!BA313)</f>
        <v>0</v>
      </c>
      <c r="JB101" s="137">
        <f ca="1">IF(OR(БД!GF356="",ISERROR(БД!GF356)),"",БД!GF356)</f>
        <v>441.53999999991402</v>
      </c>
      <c r="JC101" s="137">
        <f ca="1">IF(OR(БД!GK356="",ISERROR(БД!GK356)),"",БД!GK356)</f>
        <v>0</v>
      </c>
      <c r="JE101" s="137">
        <f ca="1">IF(OR(БД!AL313="",ISERROR(БД!AL313)),"",БД!AL313)</f>
        <v>115.279999999975</v>
      </c>
      <c r="JF101" s="137">
        <f ca="1">IF(OR(БД!AQ313="",ISERROR(БД!AQ313)),"",БД!AQ313)</f>
        <v>0</v>
      </c>
      <c r="JG101" s="137">
        <f ca="1">IF(OR(БД!AB313="",ISERROR(БД!AB313)),"",БД!AB313)</f>
        <v>161.92000000002301</v>
      </c>
      <c r="JH101" s="137">
        <f ca="1">IF(OR(БД!AG313="",ISERROR(БД!AG313)),"",БД!AG313)</f>
        <v>0</v>
      </c>
      <c r="JJ101" s="143">
        <f ca="1">IF(OR(БД!CN485="",ISERROR(БД!CN485)),"",БД!CN485)</f>
        <v>13.356000000002496</v>
      </c>
      <c r="JK101" s="142">
        <f>IF(OR(БД!CQ485="",ISERROR(БД!CQ485)),"",БД!CQ485)</f>
        <v>7547.9390000000003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187.51</v>
      </c>
      <c r="JS101" s="159">
        <f ca="1">IF(OR(БД!AQ98="",ISERROR(БД!AQ98)),"",БД!AQ98)</f>
        <v>94.62</v>
      </c>
      <c r="JT101" s="159">
        <f ca="1">IF(OR(БД!AM98="",ISERROR(БД!AM98)),"",БД!AM98)</f>
        <v>46.41</v>
      </c>
      <c r="JU101" s="159">
        <f ca="1">IF(OR(БД!AI98="",ISERROR(БД!AI98)),"",БД!AI98)</f>
        <v>46.48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89.388999999999996</v>
      </c>
      <c r="KB101" s="159">
        <f ca="1">IF(OR(БД!GQ141="",ISERROR(БД!GQ141)),"",БД!GQ141)</f>
        <v>1.663</v>
      </c>
      <c r="KC101" s="159">
        <f ca="1">IF(OR(БД!GM141="",ISERROR(БД!GM141)),"",БД!GM141)</f>
        <v>86.301000000000002</v>
      </c>
      <c r="KD101" s="159">
        <f ca="1">IF(OR(БД!GI141="",ISERROR(БД!GI141)),"",БД!GI141)</f>
        <v>1.425</v>
      </c>
      <c r="KF101" s="163">
        <f ca="1">IF(OR(БД!DV184="",ISERROR(БД!DV184)),"",БД!DV184)</f>
        <v>155.03440000000001</v>
      </c>
      <c r="KG101" s="159">
        <f ca="1">IF(OR(БД!DR184="",ISERROR(БД!DR184)),"",БД!DR184)</f>
        <v>0</v>
      </c>
      <c r="KH101" s="159">
        <f ca="1">IF(OR(БД!DN184="",ISERROR(БД!DN184)),"",БД!DN184)</f>
        <v>78.817599999999999</v>
      </c>
      <c r="KI101" s="159">
        <f ca="1">IF(OR(БД!DJ184="",ISERROR(БД!DJ184)),"",БД!DJ184)</f>
        <v>76.216800000000006</v>
      </c>
      <c r="KK101" s="163">
        <f ca="1">IF(OR(БД!DE184="",ISERROR(БД!DE184)),"",БД!DE184)</f>
        <v>107.76400000000001</v>
      </c>
      <c r="KL101" s="159">
        <f ca="1">IF(OR(БД!DA184="",ISERROR(БД!DA184)),"",БД!DA184)</f>
        <v>1.9530000000000001</v>
      </c>
      <c r="KM101" s="159">
        <f ca="1">IF(OR(БД!CW184="",ISERROR(БД!CW184)),"",БД!CW184)</f>
        <v>105.81100000000001</v>
      </c>
      <c r="KO101" s="143">
        <f ca="1">IF(OR(БД!BG184="",ISERROR(БД!BG184)),"",БД!BG184)</f>
        <v>136.48799999999892</v>
      </c>
      <c r="KP101" s="142">
        <f>IF(OR(БД!BJ184="",ISERROR(БД!BJ184)),"",БД!BJ184)</f>
        <v>362.28800000000001</v>
      </c>
      <c r="KQ101" s="143">
        <f ca="1">IF(OR(БД!BM184="",ISERROR(БД!BM184)),"",БД!BM184)</f>
        <v>374.8800000000042</v>
      </c>
      <c r="KR101" s="142">
        <f>IF(OR(БД!BP184="",ISERROR(БД!BP184)),"",БД!BP184)</f>
        <v>293.80700000000002</v>
      </c>
      <c r="KS101" s="163">
        <f ca="1">IF(OR(БД!BS184="",ISERROR(БД!BS184)),"",БД!BS184)</f>
        <v>-238.39200000000528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IF(OR(БД!BC356="",ISERROR(БД!BC356)),"",БД!BC356)</f>
        <v>177.672</v>
      </c>
      <c r="KX101" s="159">
        <f ca="1">IF(OR(БД!AY356="",ISERROR(БД!AY356)),"",БД!AY356)</f>
        <v>87.358000000000004</v>
      </c>
      <c r="KY101" s="159">
        <f ca="1">IF(OR(БД!AU356="",ISERROR(БД!AU356)),"",БД!AU356)</f>
        <v>90.313999999999993</v>
      </c>
      <c r="KZ101" s="159">
        <f ca="1">IF(OR(БД!AQ356="",ISERROR(БД!AQ356)),"",БД!AQ356)</f>
        <v>0</v>
      </c>
      <c r="LB101" s="163">
        <f ca="1">IF(OR(БД!BT356="",ISERROR(БД!BT356)),"",БД!BT356)</f>
        <v>154.256</v>
      </c>
      <c r="LC101" s="159">
        <f ca="1">IF(OR(БД!BP356="",ISERROR(БД!BP356)),"",БД!BP356)</f>
        <v>55.281999999999996</v>
      </c>
      <c r="LD101" s="159">
        <f ca="1">IF(OR(БД!BL356="",ISERROR(БД!BL356)),"",БД!BL356)</f>
        <v>95.7</v>
      </c>
      <c r="LE101" s="159">
        <f ca="1">IF(OR(БД!BH356="",ISERROR(БД!BH356)),"",БД!BH356)</f>
        <v>3.274</v>
      </c>
      <c r="LG101" s="136">
        <f ca="1">IF(OR(БД!GZ270="",ISERROR(БД!GZ270)),"",БД!GZ270)</f>
        <v>0</v>
      </c>
      <c r="LH101" s="136">
        <f ca="1">IF(OR(БД!HG270="",ISERROR(БД!HG270)),"",БД!HG270)</f>
        <v>8195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3091.0880000000002</v>
      </c>
      <c r="D102" s="137">
        <f ca="1">IF(OR(БД!CD56="",ISERROR(БД!CD56)),"",БД!CD56)</f>
        <v>0</v>
      </c>
      <c r="E102" s="137">
        <f ca="1">IF(OR(БД!CI56="",ISERROR(БД!CI56)),"",БД!CI56)</f>
        <v>2180.6</v>
      </c>
      <c r="F102" s="137">
        <f ca="1">IF(OR(БД!BT56="",ISERROR(БД!BT56)),"",БД!BT56)</f>
        <v>0</v>
      </c>
      <c r="G102" s="137">
        <f ca="1">IF(OR(БД!BY56="",ISERROR(БД!BY56)),"",БД!BY56)</f>
        <v>2117.808</v>
      </c>
      <c r="H102" s="137">
        <f ca="1">IF(OR(БД!BJ56="",ISERROR(БД!BJ56)),"",БД!BJ56)</f>
        <v>621.96199999999999</v>
      </c>
      <c r="I102" s="137">
        <f ca="1">IF(OR(БД!BO56="",ISERROR(БД!BO56)),"",БД!BO56)</f>
        <v>0</v>
      </c>
      <c r="J102" s="137">
        <f ca="1">IF(OR(БД!JS99="",ISERROR(БД!JS99)),"",БД!JS99)</f>
        <v>472.01</v>
      </c>
      <c r="K102" s="137">
        <f ca="1">IF(OR(БД!JX99="",ISERROR(БД!JX99)),"",БД!JX99)</f>
        <v>0</v>
      </c>
      <c r="L102" s="137">
        <f ca="1">IF(OR(БД!JI99="",ISERROR(БД!JI99)),"",БД!JI99)</f>
        <v>3308.096</v>
      </c>
      <c r="M102" s="137">
        <f ca="1">IF(OR(БД!JN99="",ISERROR(БД!JN99)),"",БД!JN99)</f>
        <v>0</v>
      </c>
      <c r="N102" s="137">
        <f ca="1">IF(OR(БД!IY99="",ISERROR(БД!IY99)),"",БД!IY99)</f>
        <v>3002.1640000000002</v>
      </c>
      <c r="O102" s="137">
        <f ca="1">IF(OR(БД!JD99="",ISERROR(БД!JD99)),"",БД!JD99)</f>
        <v>0</v>
      </c>
      <c r="P102" s="137">
        <f ca="1">IF(OR(БД!HF357="",ISERROR(БД!HF357)),"",БД!HF357)</f>
        <v>626.81500000000005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2446.4000000001761</v>
      </c>
      <c r="U102" s="142">
        <f>IF(OR(БД!CH271="",ISERROR(БД!CH271)),"",БД!CH271)</f>
        <v>3248.2339999999999</v>
      </c>
      <c r="V102" s="143">
        <f ca="1">IF(OR(БД!EC357="",ISERROR(БД!EC357)),"",БД!EC357)</f>
        <v>0</v>
      </c>
      <c r="W102" s="142">
        <f>IF(OR(БД!EF357="",ISERROR(БД!EF357)),"",БД!EF357)</f>
        <v>39.420999999999999</v>
      </c>
      <c r="X102" s="143">
        <f ca="1">IF(OR(БД!EI357="",ISERROR(БД!EI357)),"",БД!EI357)</f>
        <v>1617.0000000002801</v>
      </c>
      <c r="Y102" s="142">
        <f>IF(OR(БД!EL357="",ISERROR(БД!EL357)),"",БД!EL357)</f>
        <v>1755.3530000000001</v>
      </c>
      <c r="Z102" s="136">
        <f ca="1">IF(OR(БД!DO357="",ISERROR(БД!DO357)),"",БД!DO357)</f>
        <v>1886.9949999999999</v>
      </c>
      <c r="AA102" s="135">
        <f>IF(OR(БД!DS357="",ISERROR(БД!DS357)),"",БД!DS357)</f>
        <v>1889.7999999998319</v>
      </c>
      <c r="AB102" s="136">
        <f ca="1">IF(OR(БД!DV357="",ISERROR(БД!DV357)),"",БД!DV357)</f>
        <v>0</v>
      </c>
      <c r="AC102" s="135">
        <f>IF(OR(БД!DZ357="",ISERROR(БД!DZ357)),"",БД!DZ357)</f>
        <v>0</v>
      </c>
      <c r="AD102" s="136">
        <f ca="1">IF(OR(БД!DA357="",ISERROR(БД!DA357)),"",БД!DA357)</f>
        <v>2170.6849999999999</v>
      </c>
      <c r="AE102" s="135">
        <f>IF(OR(БД!DE357="",ISERROR(БД!DE357)),"",БД!DE357)</f>
        <v>2171.4000000001761</v>
      </c>
      <c r="AF102" s="136">
        <f ca="1">IF(OR(БД!DH357="",ISERROR(БД!DH357)),"",БД!DH357)</f>
        <v>0</v>
      </c>
      <c r="AG102" s="135">
        <f>IF(OR(БД!DL357="",ISERROR(БД!DL357)),"",БД!DL357)</f>
        <v>0</v>
      </c>
      <c r="AH102" s="143" t="str">
        <f ca="1">IF(OR(БД!CK357="",ISERROR(БД!CK357)),"",БД!CK357)</f>
        <v/>
      </c>
      <c r="AI102" s="142">
        <f>IF(OR(БД!CN357="",ISERROR(БД!CN357)),"",БД!CN357)</f>
        <v>21317.657999999999</v>
      </c>
      <c r="AJ102" s="143" t="str">
        <f ca="1">IF(OR(БД!CE357="",ISERROR(БД!CE357)),"",БД!CE357)</f>
        <v/>
      </c>
      <c r="AK102" s="142">
        <f>IF(OR(БД!CH357="",ISERROR(БД!CH357)),"",БД!CH357)</f>
        <v>1248.07</v>
      </c>
      <c r="AL102" s="143" t="str">
        <f ca="1">IF(OR(БД!BY357="",ISERROR(БД!BY357)),"",БД!BY357)</f>
        <v/>
      </c>
      <c r="AM102" s="142">
        <f>IF(OR(БД!CB357="",ISERROR(БД!CB357)),"",БД!CB357)</f>
        <v>15829.656000000001</v>
      </c>
      <c r="AO102" s="163">
        <f ca="1">IF(OR(БД!GN228="",ISERROR(БД!GN228)),"",БД!GN228)</f>
        <v>770.2200000000048</v>
      </c>
      <c r="AP102" s="163">
        <f ca="1">IF(OR(БД!GI228="",ISERROR(БД!GI228)),"",БД!GI228)</f>
        <v>0.35407999999995809</v>
      </c>
      <c r="AQ102" s="143">
        <f ca="1">IF(OR(БД!HU314="",ISERROR(БД!HU314)),"",БД!HU314)</f>
        <v>5.7000000000016371E-2</v>
      </c>
      <c r="AR102" s="142">
        <f>IF(OR(БД!HY314="",ISERROR(БД!HY314)),"",БД!HY314)</f>
        <v>364.54300000000001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307.82400000004418</v>
      </c>
      <c r="AV102" s="142">
        <f>IF(OR(БД!CC529="",ISERROR(БД!CC529)),"",БД!CC529)</f>
        <v>11631.486000000001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462.39599999996062</v>
      </c>
      <c r="AZ102" s="142">
        <f>IF(OR(БД!BQ529="",ISERROR(БД!BQ529)),"",БД!BQ529)</f>
        <v>12808.882</v>
      </c>
      <c r="BA102" s="143">
        <f ca="1">IF(OR(БД!BB529="",ISERROR(БД!BB529)),"",БД!BB529)</f>
        <v>0.11559999999997672</v>
      </c>
      <c r="BB102" s="142">
        <f>IF(OR(БД!BE529="",ISERROR(БД!BE529)),"",БД!BE529)</f>
        <v>9684.0509999999995</v>
      </c>
      <c r="BC102" s="143">
        <f ca="1">IF(OR(БД!AV529="",ISERROR(БД!AV529)),"",БД!AV529)</f>
        <v>0.23847999999998137</v>
      </c>
      <c r="BD102" s="142">
        <f>IF(OR(БД!AY529="",ISERROR(БД!AY529)),"",БД!AY529)</f>
        <v>23604.894</v>
      </c>
      <c r="BE102" s="143">
        <f ca="1">IF(OR(БД!AA357="",ISERROR(БД!AA357)),"",БД!AA357)</f>
        <v>0.77099999999950342</v>
      </c>
      <c r="BF102" s="143">
        <f ca="1">IF(OR(БД!U357="",ISERROR(БД!U357)),"",БД!U357)</f>
        <v>9.2899999999935972</v>
      </c>
      <c r="BH102" s="163">
        <f ca="1">IF(OR(БД!GX228="",ISERROR(БД!GX228)),"",БД!GX228)</f>
        <v>224.52000000001135</v>
      </c>
      <c r="BI102" s="163">
        <f ca="1">IF(OR(БД!GS228="",ISERROR(БД!GS228)),"",БД!GS228)</f>
        <v>0.25271999999997208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0.82799999999994611</v>
      </c>
      <c r="BM102" s="142">
        <f>IF(OR(БД!EL271="",ISERROR(БД!EL271)),"",БД!EL271)</f>
        <v>120.437</v>
      </c>
      <c r="BN102" s="143">
        <f ca="1">IF(OR(БД!EA271="",ISERROR(БД!EA271)),"",БД!EA271)</f>
        <v>0.17699999999990723</v>
      </c>
      <c r="BO102" s="142">
        <f>IF(OR(БД!EE271="",ISERROR(БД!EE271)),"",БД!EE271)</f>
        <v>1067.616</v>
      </c>
      <c r="BP102" s="143">
        <f ca="1">IF(OR(БД!DT271="",ISERROR(БД!DT271)),"",БД!DT271)</f>
        <v>20.802000000001499</v>
      </c>
      <c r="BQ102" s="142">
        <f>IF(OR(БД!DX271="",ISERROR(БД!DX271)),"",БД!DX271)</f>
        <v>4880.6400000000003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11.301000000000158</v>
      </c>
      <c r="BW102" s="142">
        <f>IF(OR(БД!ES314="",ISERROR(БД!ES314)),"",БД!ES314)</f>
        <v>1032.694</v>
      </c>
      <c r="BX102" s="143">
        <f ca="1">IF(OR(БД!AP529="",ISERROR(БД!AP529)),"",БД!AP529)</f>
        <v>61.859999999996944</v>
      </c>
      <c r="BY102" s="142">
        <f>IF(OR(БД!AS529="",ISERROR(БД!AS529)),"",БД!AS529)</f>
        <v>3187.88</v>
      </c>
      <c r="BZ102" s="143">
        <f ca="1">IF(OR(БД!AJ529="",ISERROR(БД!AJ529)),"",БД!AJ529)</f>
        <v>29.940000000015061</v>
      </c>
      <c r="CA102" s="142">
        <f>IF(OR(БД!AM529="",ISERROR(БД!AM529)),"",БД!AM529)</f>
        <v>3088.5590000000002</v>
      </c>
      <c r="CB102" s="143">
        <f ca="1">IF(OR(БД!AD529="",ISERROR(БД!AD529)),"",БД!AD529)</f>
        <v>90.659999999998035</v>
      </c>
      <c r="CC102" s="142">
        <f>IF(OR(БД!AG529="",ISERROR(БД!AG529)),"",БД!AG529)</f>
        <v>4057.498</v>
      </c>
      <c r="CD102" s="143">
        <f ca="1">IF(OR(БД!X529="",ISERROR(БД!X529)),"",БД!X529)</f>
        <v>42.06000000000131</v>
      </c>
      <c r="CE102" s="142">
        <f>IF(OR(БД!AA529="",ISERROR(БД!AA529)),"",БД!AA529)</f>
        <v>3198.9259999999999</v>
      </c>
      <c r="CF102" s="143">
        <f ca="1">IF(OR(БД!D443="",ISERROR(БД!D443)),"",БД!D443)</f>
        <v>0.19055999999996856</v>
      </c>
      <c r="CG102" s="143">
        <f ca="1">IF(OR(БД!AP400="",ISERROR(БД!AP400)),"",БД!AP400)</f>
        <v>6.2160000000003497E-2</v>
      </c>
      <c r="CI102" s="163">
        <f ca="1">IF(OR(БД!HH228="",ISERROR(БД!HH228)),"",БД!HH228)</f>
        <v>-958.862000000021</v>
      </c>
      <c r="CJ102" s="163">
        <f ca="1">IF(OR(БД!HC228="",ISERROR(БД!HC228)),"",БД!HC228)</f>
        <v>1.206000000000131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46.661999999992076</v>
      </c>
      <c r="CP102" s="142">
        <f>IF(OR(БД!FZ228="",ISERROR(БД!FZ228)),"",БД!FZ228)</f>
        <v>2105.83</v>
      </c>
      <c r="CQ102" s="143">
        <f ca="1">IF(OR(БД!GC228="",ISERROR(БД!GC228)),"",БД!GC228)</f>
        <v>2.9700000000048021</v>
      </c>
      <c r="CR102" s="142">
        <f>IF(OR(БД!GF228="",ISERROR(БД!GF228)),"",БД!GF228)</f>
        <v>5247.47</v>
      </c>
      <c r="CS102" s="143">
        <f ca="1">IF(OR(БД!DF271="",ISERROR(БД!DF271)),"",БД!DF271)</f>
        <v>0</v>
      </c>
      <c r="CT102" s="142">
        <f>IF(OR(БД!DJ271="",ISERROR(БД!DJ271)),"",БД!DJ271)</f>
        <v>2.1000000000000001E-2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918.15499999999997</v>
      </c>
      <c r="CY102" s="143">
        <f ca="1">IF(OR(БД!CK271="",ISERROR(БД!CK271)),"",БД!CK271)</f>
        <v>4.6560000000008586</v>
      </c>
      <c r="CZ102" s="142">
        <f>IF(OR(БД!CO271="",ISERROR(БД!CO271)),"",БД!CO271)</f>
        <v>1152.8140000000001</v>
      </c>
      <c r="DA102" s="143">
        <f ca="1">IF(OR(БД!IB314="",ISERROR(БД!IB314)),"",БД!IB314)</f>
        <v>3.3759999999965657</v>
      </c>
      <c r="DB102" s="142">
        <f>IF(OR(БД!IF314="",ISERROR(БД!IF314)),"",БД!IF314)</f>
        <v>8330.5529999999999</v>
      </c>
      <c r="DC102" s="143">
        <f ca="1">IF(OR(БД!HN314="",ISERROR(БД!HN314)),"",БД!HN314)</f>
        <v>12.504000000000815</v>
      </c>
      <c r="DD102" s="142">
        <f>IF(OR(БД!HR314="",ISERROR(БД!HR314)),"",БД!HR314)</f>
        <v>6651.1660000000002</v>
      </c>
      <c r="DE102" s="143">
        <f ca="1">IF(OR(БД!HG314="",ISERROR(БД!HG314)),"",БД!HG314)</f>
        <v>6.0000000012223609E-3</v>
      </c>
      <c r="DF102" s="142">
        <f>IF(OR(БД!HK314="",ISERROR(БД!HK314)),"",БД!HK314)</f>
        <v>4765.6419999999998</v>
      </c>
      <c r="DG102" s="143">
        <f ca="1">IF(OR(БД!GZ314="",ISERROR(БД!GZ314)),"",БД!GZ314)</f>
        <v>15.611999999993714</v>
      </c>
      <c r="DH102" s="142">
        <f>IF(OR(БД!HD314="",ISERROR(БД!HD314)),"",БД!HD314)</f>
        <v>18123.447</v>
      </c>
      <c r="DI102" s="143">
        <f ca="1">IF(OR(БД!GS314="",ISERROR(БД!GS314)),"",БД!GS314)</f>
        <v>8.8000000003376044E-2</v>
      </c>
      <c r="DJ102" s="142">
        <f>IF(OR(БД!GW314="",ISERROR(БД!GW314)),"",БД!GW314)</f>
        <v>13212.7</v>
      </c>
      <c r="DK102" s="143">
        <f ca="1">IF(OR(БД!GL314="",ISERROR(БД!GL314)),"",БД!GL314)</f>
        <v>4.7520000000004075</v>
      </c>
      <c r="DL102" s="142">
        <f>IF(OR(БД!GP314="",ISERROR(БД!GP314)),"",БД!GP314)</f>
        <v>13564.609</v>
      </c>
      <c r="DM102" s="143">
        <f ca="1">IF(OR(БД!FX314="",ISERROR(БД!FX314)),"",БД!FX314)</f>
        <v>0.34799999999995634</v>
      </c>
      <c r="DN102" s="142">
        <f>IF(OR(БД!GB314="",ISERROR(БД!GB314)),"",БД!GB314)</f>
        <v>309.60500000000002</v>
      </c>
      <c r="DO102" s="143">
        <f ca="1">IF(OR(БД!FJ314="",ISERROR(БД!FJ314)),"",БД!FJ314)</f>
        <v>391.5120000000461</v>
      </c>
      <c r="DP102" s="142">
        <f>IF(OR(БД!FN314="",ISERROR(БД!FN314)),"",БД!FN314)</f>
        <v>8896.0120000000006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25.927999999999884</v>
      </c>
      <c r="DT102" s="142">
        <f>IF(OR(БД!FG314="",ISERROR(БД!FG314)),"",БД!FG314)</f>
        <v>10291.512000000001</v>
      </c>
      <c r="DU102" s="143">
        <f ca="1">IF(OR(БД!EV314="",ISERROR(БД!EV314)),"",БД!EV314)</f>
        <v>34.047999999995227</v>
      </c>
      <c r="DV102" s="142">
        <f>IF(OR(БД!EZ314="",ISERROR(БД!EZ314)),"",БД!EZ314)</f>
        <v>8641.7420000000002</v>
      </c>
      <c r="DW102" s="143">
        <f ca="1">IF(OR(БД!CO314="",ISERROR(БД!CO314)),"",БД!CO314)</f>
        <v>72.732000000020889</v>
      </c>
      <c r="DX102" s="142">
        <f>IF(OR(БД!CR314="",ISERROR(БД!CR314)),"",БД!CR314)</f>
        <v>3953.1840000000002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2.1599999999998545</v>
      </c>
      <c r="EB102" s="142">
        <f>IF(OR(БД!BM486="",ISERROR(БД!BM486)),"",БД!BM486)</f>
        <v>4319.9120000000003</v>
      </c>
      <c r="EC102" s="143">
        <f ca="1">IF(OR(БД!BD486="",ISERROR(БД!BD486)),"",БД!BD486)</f>
        <v>4.38600000000406</v>
      </c>
      <c r="ED102" s="142">
        <f>IF(OR(БД!BG486="",ISERROR(БД!BG486)),"",БД!BG486)</f>
        <v>4659.3360000000002</v>
      </c>
      <c r="EE102" s="143">
        <f ca="1">IF(OR(БД!AR486="",ISERROR(БД!AR486)),"",БД!AR486)</f>
        <v>458.43599999999424</v>
      </c>
      <c r="EF102" s="142">
        <f>IF(OR(БД!AU486="",ISERROR(БД!AU486)),"",БД!AU486)</f>
        <v>913.20899999999995</v>
      </c>
      <c r="EG102" s="143">
        <f ca="1">IF(OR(БД!AX486="",ISERROR(БД!AX486)),"",БД!AX486)</f>
        <v>0</v>
      </c>
      <c r="EH102" s="142">
        <f>IF(OR(БД!BA486="",ISERROR(БД!BA486)),"",БД!BA486)</f>
        <v>13791.093000000001</v>
      </c>
      <c r="EI102" s="143">
        <f ca="1">IF(OR(БД!AF486="",ISERROR(БД!AF486)),"",БД!AF486)</f>
        <v>841.5</v>
      </c>
      <c r="EJ102" s="142">
        <f>IF(OR(БД!AI486="",ISERROR(БД!AI486)),"",БД!AI486)</f>
        <v>874.67200000000003</v>
      </c>
      <c r="EK102" s="143">
        <f ca="1">IF(OR(БД!AL486="",ISERROR(БД!AL486)),"",БД!AL486)</f>
        <v>0</v>
      </c>
      <c r="EL102" s="142">
        <f>IF(OR(БД!AO486="",ISERROR(БД!AO486)),"",БД!AO486)</f>
        <v>13393.534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5.7419999999992797</v>
      </c>
      <c r="EP102" s="142">
        <f>IF(OR(БД!GS529="",ISERROR(БД!GS529)),"",БД!GS529)</f>
        <v>3888.23</v>
      </c>
      <c r="EQ102" s="143">
        <f ca="1">IF(OR(БД!GJ529="",ISERROR(БД!GJ529)),"",БД!GJ529)</f>
        <v>27.839999999996508</v>
      </c>
      <c r="ER102" s="142">
        <f>IF(OR(БД!GM529="",ISERROR(БД!GM529)),"",БД!GM529)</f>
        <v>18270.066999999999</v>
      </c>
      <c r="ES102" s="143">
        <f ca="1">IF(OR(БД!GD529="",ISERROR(БД!GD529)),"",БД!GD529)</f>
        <v>37.576000000000931</v>
      </c>
      <c r="ET102" s="142">
        <f>IF(OR(БД!GG529="",ISERROR(БД!GG529)),"",БД!GG529)</f>
        <v>10012.165999999999</v>
      </c>
      <c r="EU102" s="143">
        <f ca="1">IF(OR(БД!FX529="",ISERROR(БД!FX529)),"",БД!FX529)</f>
        <v>35.549999999995634</v>
      </c>
      <c r="EV102" s="142">
        <f>IF(OR(БД!GA529="",ISERROR(БД!GA529)),"",БД!GA529)</f>
        <v>20655.421999999999</v>
      </c>
      <c r="EW102" s="143">
        <f ca="1">IF(OR(БД!FR529="",ISERROR(БД!FR529)),"",БД!FR529)</f>
        <v>29.093999999990046</v>
      </c>
      <c r="EX102" s="142">
        <f>IF(OR(БД!FU529="",ISERROR(БД!FU529)),"",БД!FU529)</f>
        <v>18543.385999999999</v>
      </c>
      <c r="EY102" s="143">
        <f ca="1">IF(OR(БД!FL529="",ISERROR(БД!FL529)),"",БД!FL529)</f>
        <v>0.62999999999976808</v>
      </c>
      <c r="EZ102" s="142">
        <f>IF(OR(БД!FO529="",ISERROR(БД!FO529)),"",БД!FO529)</f>
        <v>688.25199999999995</v>
      </c>
      <c r="FA102" s="143">
        <f ca="1">IF(OR(БД!FF529="",ISERROR(БД!FF529)),"",БД!FF529)</f>
        <v>0</v>
      </c>
      <c r="FB102" s="142">
        <f>IF(OR(БД!FI529="",ISERROR(БД!FI529)),"",БД!FI529)</f>
        <v>0</v>
      </c>
      <c r="FC102" s="143">
        <f ca="1">IF(OR(БД!EZ529="",ISERROR(БД!EZ529)),"",БД!EZ529)</f>
        <v>19.043999999999869</v>
      </c>
      <c r="FD102" s="142">
        <f>IF(OR(БД!FC529="",ISERROR(БД!FC529)),"",БД!FC529)</f>
        <v>8098.0150000000003</v>
      </c>
      <c r="FE102" s="143">
        <f ca="1">IF(OR(БД!ET529="",ISERROR(БД!ET529)),"",БД!ET529)</f>
        <v>0</v>
      </c>
      <c r="FF102" s="142">
        <f>IF(OR(БД!EW529="",ISERROR(БД!EW529)),"",БД!EW529)</f>
        <v>0</v>
      </c>
      <c r="FG102" s="143">
        <f ca="1">IF(OR(БД!EN529="",ISERROR(БД!EN529)),"",БД!EN529)</f>
        <v>14.024000000004889</v>
      </c>
      <c r="FH102" s="142">
        <f>IF(OR(БД!EQ529="",ISERROR(БД!EQ529)),"",БД!EQ529)</f>
        <v>13672.584000000001</v>
      </c>
      <c r="FI102" s="143">
        <f ca="1">IF(OR(БД!EH529="",ISERROR(БД!EH529)),"",БД!EH529)</f>
        <v>15.863999999990483</v>
      </c>
      <c r="FJ102" s="142">
        <f>IF(OR(БД!EK529="",ISERROR(БД!EK529)),"",БД!EK529)</f>
        <v>12249.808999999999</v>
      </c>
      <c r="FK102" s="143">
        <f ca="1">IF(OR(БД!EB529="",ISERROR(БД!EB529)),"",БД!EB529)</f>
        <v>16.086000000002969</v>
      </c>
      <c r="FL102" s="142">
        <f>IF(OR(БД!EE529="",ISERROR(БД!EE529)),"",БД!EE529)</f>
        <v>9718.8150000000005</v>
      </c>
      <c r="FM102" s="143">
        <f ca="1">IF(OR(БД!DV529="",ISERROR(БД!DV529)),"",БД!DV529)</f>
        <v>9.864000000001397</v>
      </c>
      <c r="FN102" s="142">
        <f>IF(OR(БД!DY529="",ISERROR(БД!DY529)),"",БД!DY529)</f>
        <v>6933.6750000000002</v>
      </c>
      <c r="FO102" s="143">
        <f ca="1">IF(OR(БД!DP529="",ISERROR(БД!DP529)),"",БД!DP529)</f>
        <v>0</v>
      </c>
      <c r="FP102" s="142">
        <f>IF(OR(БД!DS529="",ISERROR(БД!DS529)),"",БД!DS529)</f>
        <v>0</v>
      </c>
      <c r="FQ102" s="143">
        <f ca="1">IF(OR(БД!DJ529="",ISERROR(БД!DJ529)),"",БД!DJ529)</f>
        <v>0</v>
      </c>
      <c r="FR102" s="142">
        <f>IF(OR(БД!DM529="",ISERROR(БД!DM529)),"",БД!DM529)</f>
        <v>0</v>
      </c>
      <c r="FS102" s="143">
        <f ca="1">IF(OR(БД!DD529="",ISERROR(БД!DD529)),"",БД!DD529)</f>
        <v>1.0860000000002401</v>
      </c>
      <c r="FT102" s="142">
        <f>IF(OR(БД!DG529="",ISERROR(БД!DG529)),"",БД!DG529)</f>
        <v>497.99900000000002</v>
      </c>
      <c r="FU102" s="143">
        <f ca="1">IF(OR(БД!CX529="",ISERROR(БД!CX529)),"",БД!CX529)</f>
        <v>10.763999999995576</v>
      </c>
      <c r="FV102" s="142">
        <f>IF(OR(БД!DA529="",ISERROR(БД!DA529)),"",БД!DA529)</f>
        <v>9498.0849999999991</v>
      </c>
      <c r="FW102" s="143">
        <f ca="1">IF(OR(БД!CR529="",ISERROR(БД!CR529)),"",БД!CR529)</f>
        <v>9.9799999999995634</v>
      </c>
      <c r="FX102" s="142">
        <f>IF(OR(БД!CU529="",ISERROR(БД!CU529)),"",БД!CU529)</f>
        <v>5095.8710000000001</v>
      </c>
      <c r="FY102" s="143">
        <f ca="1">IF(OR(БД!CL529="",ISERROR(БД!CL529)),"",БД!CL529)</f>
        <v>0</v>
      </c>
      <c r="FZ102" s="142">
        <f>IF(OR(БД!CO529="",ISERROR(БД!CO529)),"",БД!CO529)</f>
        <v>4499.3270000000002</v>
      </c>
      <c r="GA102" s="143">
        <f ca="1">IF(OR(БД!CF529="",ISERROR(БД!CF529)),"",БД!CF529)</f>
        <v>6.600000000014461E-2</v>
      </c>
      <c r="GB102" s="142">
        <f>IF(OR(БД!CI529="",ISERROR(БД!CI529)),"",БД!CI529)</f>
        <v>592.67100000000005</v>
      </c>
      <c r="GC102" s="143">
        <f ca="1">IF(OR(БД!AJ400="",ISERROR(БД!AJ400)),"",БД!AJ400)</f>
        <v>0.55799999999999272</v>
      </c>
      <c r="GD102" s="143">
        <f ca="1">IF(OR(БД!R56="",ISERROR(БД!R56)),"",БД!R56)</f>
        <v>0.64800000000013824</v>
      </c>
      <c r="GF102" s="137">
        <f ca="1">IF(OR(БД!AZ56="",ISERROR(БД!AZ56)),"",БД!AZ56)</f>
        <v>730.4</v>
      </c>
      <c r="GG102" s="137">
        <f ca="1">IF(OR(БД!BE56="",ISERROR(БД!BE56)),"",БД!BE56)</f>
        <v>2.2000000000000002</v>
      </c>
      <c r="GH102" s="137">
        <f ca="1">IF(OR(БД!IO99="",ISERROR(БД!IO99)),"",БД!IO99)</f>
        <v>132</v>
      </c>
      <c r="GI102" s="137">
        <f ca="1">IF(OR(БД!IT99="",ISERROR(БД!IT99)),"",БД!IT99)</f>
        <v>22</v>
      </c>
      <c r="GJ102" s="137">
        <f ca="1">IF(OR(БД!IE99="",ISERROR(БД!IE99)),"",БД!IE99)</f>
        <v>0</v>
      </c>
      <c r="GK102" s="137">
        <f ca="1">IF(OR(БД!IJ99="",ISERROR(БД!IJ99)),"",БД!IJ99)</f>
        <v>3581.6</v>
      </c>
      <c r="GL102" s="137">
        <f ca="1">IF(OR(БД!HU99="",ISERROR(БД!HU99)),"",БД!HU99)</f>
        <v>0</v>
      </c>
      <c r="GM102" s="137">
        <f ca="1">IF(OR(БД!HZ99="",ISERROR(БД!HZ99)),"",БД!HZ99)</f>
        <v>3645.4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1.056</v>
      </c>
      <c r="GT102" s="137">
        <f ca="1">IF(OR(БД!GZ99="",ISERROR(БД!GZ99)),"",БД!GZ99)</f>
        <v>1313.664</v>
      </c>
      <c r="GU102" s="137">
        <f ca="1">IF(OR(БД!BP314="",ISERROR(БД!BP314)),"",БД!BP314)</f>
        <v>1364.0000000001601</v>
      </c>
      <c r="GV102" s="137">
        <f ca="1">IF(OR(БД!BU314="",ISERROR(БД!BU314)),"",БД!BU314)</f>
        <v>0</v>
      </c>
      <c r="GW102" s="137">
        <f ca="1">IF(OR(БД!BF314="",ISERROR(БД!BF314)),"",БД!BF314)</f>
        <v>1321.5399999999099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60.015999999999998</v>
      </c>
      <c r="HC102" s="136">
        <f ca="1">IF(OR(БД!FZ99="",ISERROR(БД!FZ99)),"",БД!FZ99)</f>
        <v>527.846</v>
      </c>
      <c r="HD102" s="133">
        <f>IF(OR(БД!GC99="",ISERROR(БД!GC99)),"",БД!GC99)</f>
        <v>527.99999999952001</v>
      </c>
      <c r="HE102" s="163">
        <f ca="1">IF(OR(БД!GF99="",ISERROR(БД!GF99)),"",БД!GF99)</f>
        <v>-467.83</v>
      </c>
      <c r="HF102" s="137">
        <f ca="1">IF(OR(БД!FJ99="",ISERROR(БД!FJ99)),"",БД!FJ99)</f>
        <v>423.58799999985803</v>
      </c>
      <c r="HG102" s="137">
        <f ca="1">IF(OR(БД!FO99="",ISERROR(БД!FO99)),"",БД!FO99)</f>
        <v>0</v>
      </c>
      <c r="HH102" s="137">
        <f ca="1">IF(OR(БД!EZ99="",ISERROR(БД!EZ99)),"",БД!EZ99)</f>
        <v>422.00400000001503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2759.5920000003498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1538.85599999993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IF(OR(БД!FV357="",ISERROR(БД!FV357)),"",БД!FV357)</f>
        <v>79.200000000047993</v>
      </c>
      <c r="HV102" s="137">
        <f ca="1">IF(OR(БД!GA357="",ISERROR(БД!GA357)),"",БД!GA357)</f>
        <v>0</v>
      </c>
      <c r="HW102" s="137">
        <f ca="1">IF(OR(БД!BZ314="",ISERROR(БД!BZ314)),"",БД!BZ314)</f>
        <v>105.863999999958</v>
      </c>
      <c r="HX102" s="137">
        <f ca="1">IF(OR(БД!CE314="",ISERROR(БД!CE314)),"",БД!CE314)</f>
        <v>0</v>
      </c>
      <c r="HZ102" s="163">
        <f ca="1">IF(OR(БД!CS99="",ISERROR(БД!CS99)),"",БД!CS99)</f>
        <v>2046.3409449999999</v>
      </c>
      <c r="IA102" s="163">
        <f ca="1">IF(OR(БД!CX99="",ISERROR(БД!CX99)),"",БД!CX99)</f>
        <v>0</v>
      </c>
      <c r="IB102" s="163">
        <f ca="1">IF(OR(БД!DC99="",ISERROR(БД!DC99)),"",БД!DC99)</f>
        <v>-2046.3409449999999</v>
      </c>
      <c r="IC102" s="163">
        <f ca="1">IF(OR(БД!DK228="",ISERROR(БД!DK228)),"",БД!DK228)</f>
        <v>2175.9006499999996</v>
      </c>
      <c r="ID102" s="163">
        <f ca="1">IF(OR(БД!DP228="",ISERROR(БД!DP228)),"",БД!DP228)</f>
        <v>0</v>
      </c>
      <c r="IE102" s="163">
        <f ca="1">IF(OR(БД!DU228="",ISERROR(БД!DU228)),"",БД!DU228)</f>
        <v>-2175.9006499999996</v>
      </c>
      <c r="IG102" s="163">
        <f ca="1">IF(OR(БД!CD99="",ISERROR(БД!CD99)),"",БД!CD99)</f>
        <v>519.92831000000001</v>
      </c>
      <c r="IH102" s="163">
        <f ca="1">IF(OR(БД!CI99="",ISERROR(БД!CI99)),"",БД!CI99)</f>
        <v>61.096288000000001</v>
      </c>
      <c r="II102" s="163">
        <f ca="1">IF(OR(БД!CN99="",ISERROR(БД!CN99)),"",БД!CN99)</f>
        <v>-458.83202199999999</v>
      </c>
      <c r="IK102" s="137">
        <f ca="1">IF(OR(БД!BT99="",ISERROR(БД!BT99)),"",БД!BT99)</f>
        <v>2511.9600000003302</v>
      </c>
      <c r="IL102" s="137">
        <f ca="1">IF(OR(БД!BY99="",ISERROR(БД!BY99)),"",БД!BY99)</f>
        <v>0</v>
      </c>
      <c r="IM102" s="137">
        <f ca="1">IF(OR(БД!BJ99="",ISERROR(БД!BJ99)),"",БД!BJ99)</f>
        <v>2512.83999999971</v>
      </c>
      <c r="IN102" s="137">
        <f ca="1">IF(OR(БД!BO99="",ISERROR(БД!BO99)),"",БД!BO99)</f>
        <v>0</v>
      </c>
      <c r="IP102" s="137">
        <f ca="1">IF(OR(БД!AZ99="",ISERROR(БД!AZ99)),"",БД!AZ99)</f>
        <v>2410.58400000031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-2360.6880000002998</v>
      </c>
      <c r="IU102" s="137">
        <f ca="1">IF(OR(БД!R314="",ISERROR(БД!R314)),"",БД!R314)</f>
        <v>228.62399999999599</v>
      </c>
      <c r="IV102" s="137">
        <f ca="1">IF(OR(БД!W314="",ISERROR(БД!W314)),"",БД!W314)</f>
        <v>188.23199999999099</v>
      </c>
      <c r="IW102" s="137">
        <f ca="1">IF(OR(БД!H314="",ISERROR(БД!H314)),"",БД!H314)</f>
        <v>229.680000000001</v>
      </c>
      <c r="IX102" s="137">
        <f ca="1">IF(OR(БД!M314="",ISERROR(БД!M314)),"",БД!M314)</f>
        <v>220.17600000000101</v>
      </c>
      <c r="IZ102" s="137">
        <f ca="1">IF(OR(БД!AV314="",ISERROR(БД!AV314)),"",БД!AV314)</f>
        <v>468.159999999734</v>
      </c>
      <c r="JA102" s="137">
        <f ca="1">IF(OR(БД!BA314="",ISERROR(БД!BA314)),"",БД!BA314)</f>
        <v>0</v>
      </c>
      <c r="JB102" s="137">
        <f ca="1">IF(OR(БД!GF357="",ISERROR(БД!GF357)),"",БД!GF357)</f>
        <v>467.27999999995501</v>
      </c>
      <c r="JC102" s="137">
        <f ca="1">IF(OR(БД!GK357="",ISERROR(БД!GK357)),"",БД!GK357)</f>
        <v>0</v>
      </c>
      <c r="JE102" s="137">
        <f ca="1">IF(OR(БД!AL314="",ISERROR(БД!AL314)),"",БД!AL314)</f>
        <v>124.08000000001699</v>
      </c>
      <c r="JF102" s="137">
        <f ca="1">IF(OR(БД!AQ314="",ISERROR(БД!AQ314)),"",БД!AQ314)</f>
        <v>0</v>
      </c>
      <c r="JG102" s="137">
        <f ca="1">IF(OR(БД!AB314="",ISERROR(БД!AB314)),"",БД!AB314)</f>
        <v>158.400000000006</v>
      </c>
      <c r="JH102" s="137">
        <f ca="1">IF(OR(БД!AG314="",ISERROR(БД!AG314)),"",БД!AG314)</f>
        <v>0</v>
      </c>
      <c r="JJ102" s="143">
        <f ca="1">IF(OR(БД!CN486="",ISERROR(БД!CN486)),"",БД!CN486)</f>
        <v>13.397999999998319</v>
      </c>
      <c r="JK102" s="142">
        <f>IF(OR(БД!CQ486="",ISERROR(БД!CQ486)),"",БД!CQ486)</f>
        <v>7549.8530000000001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199.19</v>
      </c>
      <c r="JS102" s="159">
        <f ca="1">IF(OR(БД!AQ99="",ISERROR(БД!AQ99)),"",БД!AQ99)</f>
        <v>96.6</v>
      </c>
      <c r="JT102" s="159">
        <f ca="1">IF(OR(БД!AM99="",ISERROR(БД!AM99)),"",БД!AM99)</f>
        <v>51.32</v>
      </c>
      <c r="JU102" s="159">
        <f ca="1">IF(OR(БД!AI99="",ISERROR(БД!AI99)),"",БД!AI99)</f>
        <v>51.27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78.617999999999995</v>
      </c>
      <c r="KB102" s="159">
        <f ca="1">IF(OR(БД!GQ142="",ISERROR(БД!GQ142)),"",БД!GQ142)</f>
        <v>1.663</v>
      </c>
      <c r="KC102" s="159">
        <f ca="1">IF(OR(БД!GM142="",ISERROR(БД!GM142)),"",БД!GM142)</f>
        <v>75.504000000000005</v>
      </c>
      <c r="KD102" s="159">
        <f ca="1">IF(OR(БД!GI142="",ISERROR(БД!GI142)),"",БД!GI142)</f>
        <v>1.4510000000000001</v>
      </c>
      <c r="KF102" s="163">
        <f ca="1">IF(OR(БД!DV185="",ISERROR(БД!DV185)),"",БД!DV185)</f>
        <v>162.30000000000001</v>
      </c>
      <c r="KG102" s="159">
        <f ca="1">IF(OR(БД!DR185="",ISERROR(БД!DR185)),"",БД!DR185)</f>
        <v>0</v>
      </c>
      <c r="KH102" s="159">
        <f ca="1">IF(OR(БД!DN185="",ISERROR(БД!DN185)),"",БД!DN185)</f>
        <v>79.91</v>
      </c>
      <c r="KI102" s="159">
        <f ca="1">IF(OR(БД!DJ185="",ISERROR(БД!DJ185)),"",БД!DJ185)</f>
        <v>82.39</v>
      </c>
      <c r="KK102" s="163">
        <f ca="1">IF(OR(БД!DE185="",ISERROR(БД!DE185)),"",БД!DE185)</f>
        <v>110.14</v>
      </c>
      <c r="KL102" s="159">
        <f ca="1">IF(OR(БД!DA185="",ISERROR(БД!DA185)),"",БД!DA185)</f>
        <v>0</v>
      </c>
      <c r="KM102" s="159">
        <f ca="1">IF(OR(БД!CW185="",ISERROR(БД!CW185)),"",БД!CW185)</f>
        <v>110.14</v>
      </c>
      <c r="KO102" s="143">
        <f ca="1">IF(OR(БД!BG185="",ISERROR(БД!BG185)),"",БД!BG185)</f>
        <v>119.85600000000204</v>
      </c>
      <c r="KP102" s="142">
        <f>IF(OR(БД!BJ185="",ISERROR(БД!BJ185)),"",БД!BJ185)</f>
        <v>362.74200000000002</v>
      </c>
      <c r="KQ102" s="143">
        <f ca="1">IF(OR(БД!BM185="",ISERROR(БД!BM185)),"",БД!BM185)</f>
        <v>360.09599999999364</v>
      </c>
      <c r="KR102" s="142">
        <f>IF(OR(БД!BP185="",ISERROR(БД!BP185)),"",БД!BP185)</f>
        <v>295.17099999999999</v>
      </c>
      <c r="KS102" s="163">
        <f ca="1">IF(OR(БД!BS185="",ISERROR(БД!BS185)),"",БД!BS185)</f>
        <v>-240.2399999999916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IF(OR(БД!BC357="",ISERROR(БД!BC357)),"",БД!BC357)</f>
        <v>159.72</v>
      </c>
      <c r="KX102" s="159">
        <f ca="1">IF(OR(БД!AY357="",ISERROR(БД!AY357)),"",БД!AY357)</f>
        <v>72.864000000000004</v>
      </c>
      <c r="KY102" s="159">
        <f ca="1">IF(OR(БД!AU357="",ISERROR(БД!AU357)),"",БД!AU357)</f>
        <v>86.855999999999995</v>
      </c>
      <c r="KZ102" s="159">
        <f ca="1">IF(OR(БД!AQ357="",ISERROR(БД!AQ357)),"",БД!AQ357)</f>
        <v>0</v>
      </c>
      <c r="LB102" s="163">
        <f ca="1">IF(OR(БД!BT357="",ISERROR(БД!BT357)),"",БД!BT357)</f>
        <v>158.12400000000002</v>
      </c>
      <c r="LC102" s="159">
        <f ca="1">IF(OR(БД!BP357="",ISERROR(БД!BP357)),"",БД!BP357)</f>
        <v>55.731000000000002</v>
      </c>
      <c r="LD102" s="159">
        <f ca="1">IF(OR(БД!BL357="",ISERROR(БД!BL357)),"",БД!BL357)</f>
        <v>99.093000000000004</v>
      </c>
      <c r="LE102" s="159">
        <f ca="1">IF(OR(БД!BH357="",ISERROR(БД!BH357)),"",БД!BH357)</f>
        <v>3.3</v>
      </c>
      <c r="LG102" s="136">
        <f ca="1">IF(OR(БД!GZ271="",ISERROR(БД!GZ271)),"",БД!GZ271)</f>
        <v>0</v>
      </c>
      <c r="LH102" s="136">
        <f ca="1">IF(OR(БД!HG271="",ISERROR(БД!HG271)),"",БД!HG271)</f>
        <v>8256.25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3145.1640000000002</v>
      </c>
      <c r="D103" s="137">
        <f ca="1">IF(OR(БД!CD57="",ISERROR(БД!CD57)),"",БД!CD57)</f>
        <v>0</v>
      </c>
      <c r="E103" s="137">
        <f ca="1">IF(OR(БД!CI57="",ISERROR(БД!CI57)),"",БД!CI57)</f>
        <v>2288.114</v>
      </c>
      <c r="F103" s="137">
        <f ca="1">IF(OR(БД!BT57="",ISERROR(БД!BT57)),"",БД!BT57)</f>
        <v>0</v>
      </c>
      <c r="G103" s="137">
        <f ca="1">IF(OR(БД!BY57="",ISERROR(БД!BY57)),"",БД!BY57)</f>
        <v>2222.2069999999999</v>
      </c>
      <c r="H103" s="137">
        <f ca="1">IF(OR(БД!BJ57="",ISERROR(БД!BJ57)),"",БД!BJ57)</f>
        <v>668.00800000000004</v>
      </c>
      <c r="I103" s="137">
        <f ca="1">IF(OR(БД!BO57="",ISERROR(БД!BO57)),"",БД!BO57)</f>
        <v>0</v>
      </c>
      <c r="J103" s="137">
        <f ca="1">IF(OR(БД!JS100="",ISERROR(БД!JS100)),"",БД!JS100)</f>
        <v>515.72400000000005</v>
      </c>
      <c r="K103" s="137">
        <f ca="1">IF(OR(БД!JX100="",ISERROR(БД!JX100)),"",БД!JX100)</f>
        <v>0</v>
      </c>
      <c r="L103" s="137">
        <f ca="1">IF(OR(БД!JI100="",ISERROR(БД!JI100)),"",БД!JI100)</f>
        <v>3403.0039999999999</v>
      </c>
      <c r="M103" s="137">
        <f ca="1">IF(OR(БД!JN100="",ISERROR(БД!JN100)),"",БД!JN100)</f>
        <v>0</v>
      </c>
      <c r="N103" s="137">
        <f ca="1">IF(OR(БД!IY100="",ISERROR(БД!IY100)),"",БД!IY100)</f>
        <v>3084.51</v>
      </c>
      <c r="O103" s="137">
        <f ca="1">IF(OR(БД!JD100="",ISERROR(БД!JD100)),"",БД!JD100)</f>
        <v>0</v>
      </c>
      <c r="P103" s="137">
        <f ca="1">IF(OR(БД!HF358="",ISERROR(БД!HF358)),"",БД!HF358)</f>
        <v>752.024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2488.1999999996879</v>
      </c>
      <c r="U103" s="142">
        <f>IF(OR(БД!CH272="",ISERROR(БД!CH272)),"",БД!CH272)</f>
        <v>3249.3649999999998</v>
      </c>
      <c r="V103" s="143">
        <f ca="1">IF(OR(БД!EC358="",ISERROR(БД!EC358)),"",БД!EC358)</f>
        <v>0</v>
      </c>
      <c r="W103" s="142">
        <f>IF(OR(БД!EF358="",ISERROR(БД!EF358)),"",БД!EF358)</f>
        <v>39.420999999999999</v>
      </c>
      <c r="X103" s="143">
        <f ca="1">IF(OR(БД!EI358="",ISERROR(БД!EI358)),"",БД!EI358)</f>
        <v>1636.7999999998119</v>
      </c>
      <c r="Y103" s="142">
        <f>IF(OR(БД!EL358="",ISERROR(БД!EL358)),"",БД!EL358)</f>
        <v>1756.097</v>
      </c>
      <c r="Z103" s="136">
        <f ca="1">IF(OR(БД!DO358="",ISERROR(БД!DO358)),"",БД!DO358)</f>
        <v>1949.75</v>
      </c>
      <c r="AA103" s="135">
        <f>IF(OR(БД!DS358="",ISERROR(БД!DS358)),"",БД!DS358)</f>
        <v>1947.0000000004802</v>
      </c>
      <c r="AB103" s="136">
        <f ca="1">IF(OR(БД!DV358="",ISERROR(БД!DV358)),"",БД!DV358)</f>
        <v>0</v>
      </c>
      <c r="AC103" s="135">
        <f>IF(OR(БД!DZ358="",ISERROR(БД!DZ358)),"",БД!DZ358)</f>
        <v>0</v>
      </c>
      <c r="AD103" s="136">
        <f ca="1">IF(OR(БД!DA358="",ISERROR(БД!DA358)),"",БД!DA358)</f>
        <v>2182.4549999999999</v>
      </c>
      <c r="AE103" s="135">
        <f>IF(OR(БД!DE358="",ISERROR(БД!DE358)),"",БД!DE358)</f>
        <v>2180.199999999968</v>
      </c>
      <c r="AF103" s="136">
        <f ca="1">IF(OR(БД!DH358="",ISERROR(БД!DH358)),"",БД!DH358)</f>
        <v>0</v>
      </c>
      <c r="AG103" s="135">
        <f>IF(OR(БД!DL358="",ISERROR(БД!DL358)),"",БД!DL358)</f>
        <v>0</v>
      </c>
      <c r="AH103" s="143" t="str">
        <f ca="1">IF(OR(БД!CK358="",ISERROR(БД!CK358)),"",БД!CK358)</f>
        <v/>
      </c>
      <c r="AI103" s="142">
        <f>IF(OR(БД!CN358="",ISERROR(БД!CN358)),"",БД!CN358)</f>
        <v>21319.96</v>
      </c>
      <c r="AJ103" s="143" t="str">
        <f ca="1">IF(OR(БД!CE358="",ISERROR(БД!CE358)),"",БД!CE358)</f>
        <v/>
      </c>
      <c r="AK103" s="142">
        <f>IF(OR(БД!CH358="",ISERROR(БД!CH358)),"",БД!CH358)</f>
        <v>1248.07</v>
      </c>
      <c r="AL103" s="143" t="str">
        <f ca="1">IF(OR(БД!BY358="",ISERROR(БД!BY358)),"",БД!BY358)</f>
        <v/>
      </c>
      <c r="AM103" s="142">
        <f>IF(OR(БД!CB358="",ISERROR(БД!CB358)),"",БД!CB358)</f>
        <v>15831.444</v>
      </c>
      <c r="AO103" s="163">
        <f ca="1">IF(OR(БД!GN229="",ISERROR(БД!GN229)),"",БД!GN229)</f>
        <v>643.63199999990684</v>
      </c>
      <c r="AP103" s="163">
        <f ca="1">IF(OR(БД!GI229="",ISERROR(БД!GI229)),"",БД!GI229)</f>
        <v>0.35464000000007218</v>
      </c>
      <c r="AQ103" s="143">
        <f ca="1">IF(OR(БД!HU315="",ISERROR(БД!HU315)),"",БД!HU315)</f>
        <v>5.999999999994543E-2</v>
      </c>
      <c r="AR103" s="142">
        <f>IF(OR(БД!HY315="",ISERROR(БД!HY315)),"",БД!HY315)</f>
        <v>364.56299999999999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257.66399999990972</v>
      </c>
      <c r="AV103" s="142">
        <f>IF(OR(БД!CC530="",ISERROR(БД!CC530)),"",БД!CC530)</f>
        <v>11635.39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385.96799999999712</v>
      </c>
      <c r="AZ103" s="142">
        <f>IF(OR(БД!BQ530="",ISERROR(БД!BQ530)),"",БД!BQ530)</f>
        <v>12814.73</v>
      </c>
      <c r="BA103" s="143">
        <f ca="1">IF(OR(БД!BB530="",ISERROR(БД!BB530)),"",БД!BB530)</f>
        <v>0.11288000000000466</v>
      </c>
      <c r="BB103" s="142">
        <f>IF(OR(БД!BE530="",ISERROR(БД!BE530)),"",БД!BE530)</f>
        <v>9685.4619999999995</v>
      </c>
      <c r="BC103" s="143">
        <f ca="1">IF(OR(БД!AV530="",ISERROR(БД!AV530)),"",БД!AV530)</f>
        <v>0.24176000000006753</v>
      </c>
      <c r="BD103" s="142">
        <f>IF(OR(БД!AY530="",ISERROR(БД!AY530)),"",БД!AY530)</f>
        <v>23607.916000000001</v>
      </c>
      <c r="BE103" s="143">
        <f ca="1">IF(OR(БД!AA358="",ISERROR(БД!AA358)),"",БД!AA358)</f>
        <v>0.77100000000018554</v>
      </c>
      <c r="BF103" s="143">
        <f ca="1">IF(OR(БД!U358="",ISERROR(БД!U358)),"",БД!U358)</f>
        <v>9.364000000001397</v>
      </c>
      <c r="BH103" s="163">
        <f ca="1">IF(OR(БД!GX229="",ISERROR(БД!GX229)),"",БД!GX229)</f>
        <v>222.53999999998996</v>
      </c>
      <c r="BI103" s="163">
        <f ca="1">IF(OR(БД!GS229="",ISERROR(БД!GS229)),"",БД!GS229)</f>
        <v>0.26504000000000816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0.82800000000003138</v>
      </c>
      <c r="BM103" s="142">
        <f>IF(OR(БД!EL272="",ISERROR(БД!EL272)),"",БД!EL272)</f>
        <v>120.575</v>
      </c>
      <c r="BN103" s="143">
        <f ca="1">IF(OR(БД!EA272="",ISERROR(БД!EA272)),"",БД!EA272)</f>
        <v>0.20999999999980901</v>
      </c>
      <c r="BO103" s="142">
        <f>IF(OR(БД!EE272="",ISERROR(БД!EE272)),"",БД!EE272)</f>
        <v>1067.6859999999999</v>
      </c>
      <c r="BP103" s="143">
        <f ca="1">IF(OR(БД!DT272="",ISERROR(БД!DT272)),"",БД!DT272)</f>
        <v>20.471999999999753</v>
      </c>
      <c r="BQ103" s="142">
        <f>IF(OR(БД!DX272="",ISERROR(БД!DX272)),"",БД!DX272)</f>
        <v>4890.8760000000002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10.551000000000158</v>
      </c>
      <c r="BW103" s="142">
        <f>IF(OR(БД!ES315="",ISERROR(БД!ES315)),"",БД!ES315)</f>
        <v>1036.211</v>
      </c>
      <c r="BX103" s="143">
        <f ca="1">IF(OR(БД!AP530="",ISERROR(БД!AP530)),"",БД!AP530)</f>
        <v>50.879999999997381</v>
      </c>
      <c r="BY103" s="142">
        <f>IF(OR(БД!AS530="",ISERROR(БД!AS530)),"",БД!AS530)</f>
        <v>3188.7280000000001</v>
      </c>
      <c r="BZ103" s="143">
        <f ca="1">IF(OR(БД!AJ530="",ISERROR(БД!AJ530)),"",БД!AJ530)</f>
        <v>30.359999999991487</v>
      </c>
      <c r="CA103" s="142">
        <f>IF(OR(БД!AM530="",ISERROR(БД!AM530)),"",БД!AM530)</f>
        <v>3089.0650000000001</v>
      </c>
      <c r="CB103" s="143">
        <f ca="1">IF(OR(БД!AD530="",ISERROR(БД!AD530)),"",БД!AD530)</f>
        <v>99.599999999991269</v>
      </c>
      <c r="CC103" s="142">
        <f>IF(OR(БД!AG530="",ISERROR(БД!AG530)),"",БД!AG530)</f>
        <v>4059.1579999999999</v>
      </c>
      <c r="CD103" s="143">
        <f ca="1">IF(OR(БД!X530="",ISERROR(БД!X530)),"",БД!X530)</f>
        <v>41.700000000009823</v>
      </c>
      <c r="CE103" s="142">
        <f>IF(OR(БД!AA530="",ISERROR(БД!AA530)),"",БД!AA530)</f>
        <v>3199.6210000000001</v>
      </c>
      <c r="CF103" s="143">
        <f ca="1">IF(OR(БД!D444="",ISERROR(БД!D444)),"",БД!D444)</f>
        <v>0.19207999999998721</v>
      </c>
      <c r="CG103" s="143">
        <f ca="1">IF(OR(БД!AP401="",ISERROR(БД!AP401)),"",БД!AP401)</f>
        <v>7.2960000000020953E-2</v>
      </c>
      <c r="CI103" s="163">
        <f ca="1">IF(OR(БД!HH229="",ISERROR(БД!HH229)),"",БД!HH229)</f>
        <v>-839.42199999996899</v>
      </c>
      <c r="CJ103" s="163">
        <f ca="1">IF(OR(БД!HC229="",ISERROR(БД!HC229)),"",БД!HC229)</f>
        <v>1.19399999999996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55.505999999993037</v>
      </c>
      <c r="CP103" s="142">
        <f>IF(OR(БД!FZ229="",ISERROR(БД!FZ229)),"",БД!FZ229)</f>
        <v>2106.6709999999998</v>
      </c>
      <c r="CQ103" s="143">
        <f ca="1">IF(OR(БД!GC229="",ISERROR(БД!GC229)),"",БД!GC229)</f>
        <v>9.8999999999759893</v>
      </c>
      <c r="CR103" s="142">
        <f>IF(OR(БД!GF229="",ISERROR(БД!GF229)),"",БД!GF229)</f>
        <v>5247.62</v>
      </c>
      <c r="CS103" s="143">
        <f ca="1">IF(OR(БД!DF272="",ISERROR(БД!DF272)),"",БД!DF272)</f>
        <v>0</v>
      </c>
      <c r="CT103" s="142">
        <f>IF(OR(БД!DJ272="",ISERROR(БД!DJ272)),"",БД!DJ272)</f>
        <v>2.1000000000000001E-2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918.15499999999997</v>
      </c>
      <c r="CY103" s="143">
        <f ca="1">IF(OR(БД!CK272="",ISERROR(БД!CK272)),"",БД!CK272)</f>
        <v>4.7199999999993452</v>
      </c>
      <c r="CZ103" s="142">
        <f>IF(OR(БД!CO272="",ISERROR(БД!CO272)),"",БД!CO272)</f>
        <v>1153.404</v>
      </c>
      <c r="DA103" s="143">
        <f ca="1">IF(OR(БД!IB315="",ISERROR(БД!IB315)),"",БД!IB315)</f>
        <v>3.5040000000008149</v>
      </c>
      <c r="DB103" s="142">
        <f>IF(OR(БД!IF315="",ISERROR(БД!IF315)),"",БД!IF315)</f>
        <v>8331.4290000000001</v>
      </c>
      <c r="DC103" s="143">
        <f ca="1">IF(OR(БД!HN315="",ISERROR(БД!HN315)),"",БД!HN315)</f>
        <v>13.703999999997905</v>
      </c>
      <c r="DD103" s="142">
        <f>IF(OR(БД!HR315="",ISERROR(БД!HR315)),"",БД!HR315)</f>
        <v>6652.8789999999999</v>
      </c>
      <c r="DE103" s="143">
        <f ca="1">IF(OR(БД!HG315="",ISERROR(БД!HG315)),"",БД!HG315)</f>
        <v>0</v>
      </c>
      <c r="DF103" s="142">
        <f>IF(OR(БД!HK315="",ISERROR(БД!HK315)),"",БД!HK315)</f>
        <v>4765.6419999999998</v>
      </c>
      <c r="DG103" s="143">
        <f ca="1">IF(OR(БД!GZ315="",ISERROR(БД!GZ315)),"",БД!GZ315)</f>
        <v>11.944000000003143</v>
      </c>
      <c r="DH103" s="142">
        <f>IF(OR(БД!HD315="",ISERROR(БД!HD315)),"",БД!HD315)</f>
        <v>18126.433000000001</v>
      </c>
      <c r="DI103" s="143">
        <f ca="1">IF(OR(БД!GS315="",ISERROR(БД!GS315)),"",БД!GS315)</f>
        <v>9.1999999996914994E-2</v>
      </c>
      <c r="DJ103" s="142">
        <f>IF(OR(БД!GW315="",ISERROR(БД!GW315)),"",БД!GW315)</f>
        <v>13212.723</v>
      </c>
      <c r="DK103" s="143">
        <f ca="1">IF(OR(БД!GL315="",ISERROR(БД!GL315)),"",БД!GL315)</f>
        <v>6.2439999999987776</v>
      </c>
      <c r="DL103" s="142">
        <f>IF(OR(БД!GP315="",ISERROR(БД!GP315)),"",БД!GP315)</f>
        <v>13566.17</v>
      </c>
      <c r="DM103" s="143">
        <f ca="1">IF(OR(БД!FX315="",ISERROR(БД!FX315)),"",БД!FX315)</f>
        <v>0.33000000000004093</v>
      </c>
      <c r="DN103" s="142">
        <f>IF(OR(БД!GB315="",ISERROR(БД!GB315)),"",БД!GB315)</f>
        <v>309.66000000000003</v>
      </c>
      <c r="DO103" s="143">
        <f ca="1">IF(OR(БД!FJ315="",ISERROR(БД!FJ315)),"",БД!FJ315)</f>
        <v>381.6779999999635</v>
      </c>
      <c r="DP103" s="142">
        <f>IF(OR(БД!FN315="",ISERROR(БД!FN315)),"",БД!FN315)</f>
        <v>8901.7950000000001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28.063999999998487</v>
      </c>
      <c r="DT103" s="142">
        <f>IF(OR(БД!FG315="",ISERROR(БД!FG315)),"",БД!FG315)</f>
        <v>10295.02</v>
      </c>
      <c r="DU103" s="143">
        <f ca="1">IF(OR(БД!EV315="",ISERROR(БД!EV315)),"",БД!EV315)</f>
        <v>30.936000000001513</v>
      </c>
      <c r="DV103" s="142">
        <f>IF(OR(БД!EZ315="",ISERROR(БД!EZ315)),"",БД!EZ315)</f>
        <v>8645.6090000000004</v>
      </c>
      <c r="DW103" s="143">
        <f ca="1">IF(OR(БД!CO315="",ISERROR(БД!CO315)),"",БД!CO315)</f>
        <v>133.3199999999988</v>
      </c>
      <c r="DX103" s="142">
        <f>IF(OR(БД!CR315="",ISERROR(БД!CR315)),"",БД!CR315)</f>
        <v>3955.2040000000002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2.04399999999805</v>
      </c>
      <c r="EB103" s="142">
        <f>IF(OR(БД!BM487="",ISERROR(БД!BM487)),"",БД!BM487)</f>
        <v>4320.4229999999998</v>
      </c>
      <c r="EC103" s="143">
        <f ca="1">IF(OR(БД!BD487="",ISERROR(БД!BD487)),"",БД!BD487)</f>
        <v>4.3440000000009604</v>
      </c>
      <c r="ED103" s="142">
        <f>IF(OR(БД!BG487="",ISERROR(БД!BG487)),"",БД!BG487)</f>
        <v>4660.0600000000004</v>
      </c>
      <c r="EE103" s="143">
        <f ca="1">IF(OR(БД!AR487="",ISERROR(БД!AR487)),"",БД!AR487)</f>
        <v>422.00400000000036</v>
      </c>
      <c r="EF103" s="142">
        <f>IF(OR(БД!AU487="",ISERROR(БД!AU487)),"",БД!AU487)</f>
        <v>916.40599999999995</v>
      </c>
      <c r="EG103" s="143">
        <f ca="1">IF(OR(БД!AX487="",ISERROR(БД!AX487)),"",БД!AX487)</f>
        <v>0</v>
      </c>
      <c r="EH103" s="142">
        <f>IF(OR(БД!BA487="",ISERROR(БД!BA487)),"",БД!BA487)</f>
        <v>13791.093000000001</v>
      </c>
      <c r="EI103" s="143">
        <f ca="1">IF(OR(БД!AF487="",ISERROR(БД!AF487)),"",БД!AF487)</f>
        <v>801.37200000000348</v>
      </c>
      <c r="EJ103" s="142">
        <f>IF(OR(БД!AI487="",ISERROR(БД!AI487)),"",БД!AI487)</f>
        <v>880.74300000000005</v>
      </c>
      <c r="EK103" s="143">
        <f ca="1">IF(OR(БД!AL487="",ISERROR(БД!AL487)),"",БД!AL487)</f>
        <v>0</v>
      </c>
      <c r="EL103" s="142">
        <f>IF(OR(БД!AO487="",ISERROR(БД!AO487)),"",БД!AO487)</f>
        <v>13393.534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5.6099999999996726</v>
      </c>
      <c r="EP103" s="142">
        <f>IF(OR(БД!GS530="",ISERROR(БД!GS530)),"",БД!GS530)</f>
        <v>3889.165</v>
      </c>
      <c r="EQ103" s="143">
        <f ca="1">IF(OR(БД!GJ530="",ISERROR(БД!GJ530)),"",БД!GJ530)</f>
        <v>44.268000000003667</v>
      </c>
      <c r="ER103" s="142">
        <f>IF(OR(БД!GM530="",ISERROR(БД!GM530)),"",БД!GM530)</f>
        <v>18277.445</v>
      </c>
      <c r="ES103" s="143">
        <f ca="1">IF(OR(БД!GD530="",ISERROR(БД!GD530)),"",БД!GD530)</f>
        <v>34.520000000004075</v>
      </c>
      <c r="ET103" s="142">
        <f>IF(OR(БД!GG530="",ISERROR(БД!GG530)),"",БД!GG530)</f>
        <v>10016.481</v>
      </c>
      <c r="EU103" s="143">
        <f ca="1">IF(OR(БД!FX530="",ISERROR(БД!FX530)),"",БД!FX530)</f>
        <v>40.134000000012747</v>
      </c>
      <c r="EV103" s="142">
        <f>IF(OR(БД!GA530="",ISERROR(БД!GA530)),"",БД!GA530)</f>
        <v>20662.111000000001</v>
      </c>
      <c r="EW103" s="143">
        <f ca="1">IF(OR(БД!FR530="",ISERROR(БД!FR530)),"",БД!FR530)</f>
        <v>35.664000000018859</v>
      </c>
      <c r="EX103" s="142">
        <f>IF(OR(БД!FU530="",ISERROR(БД!FU530)),"",БД!FU530)</f>
        <v>18549.330000000002</v>
      </c>
      <c r="EY103" s="143">
        <f ca="1">IF(OR(БД!FL530="",ISERROR(БД!FL530)),"",БД!FL530)</f>
        <v>0.60900000000026466</v>
      </c>
      <c r="EZ103" s="142">
        <f>IF(OR(БД!FO530="",ISERROR(БД!FO530)),"",БД!FO530)</f>
        <v>688.45500000000004</v>
      </c>
      <c r="FA103" s="143">
        <f ca="1">IF(OR(БД!FF530="",ISERROR(БД!FF530)),"",БД!FF530)</f>
        <v>0</v>
      </c>
      <c r="FB103" s="142">
        <f>IF(OR(БД!FI530="",ISERROR(БД!FI530)),"",БД!FI530)</f>
        <v>0</v>
      </c>
      <c r="FC103" s="143">
        <f ca="1">IF(OR(БД!EZ530="",ISERROR(БД!EZ530)),"",БД!EZ530)</f>
        <v>18.67200000000048</v>
      </c>
      <c r="FD103" s="142">
        <f>IF(OR(БД!FC530="",ISERROR(БД!FC530)),"",БД!FC530)</f>
        <v>8101.1270000000004</v>
      </c>
      <c r="FE103" s="143">
        <f ca="1">IF(OR(БД!ET530="",ISERROR(БД!ET530)),"",БД!ET530)</f>
        <v>0</v>
      </c>
      <c r="FF103" s="142">
        <f>IF(OR(БД!EW530="",ISERROR(БД!EW530)),"",БД!EW530)</f>
        <v>0</v>
      </c>
      <c r="FG103" s="143">
        <f ca="1">IF(OR(БД!EN530="",ISERROR(БД!EN530)),"",БД!EN530)</f>
        <v>14.947999999996682</v>
      </c>
      <c r="FH103" s="142">
        <f>IF(OR(БД!EQ530="",ISERROR(БД!EQ530)),"",БД!EQ530)</f>
        <v>13676.321</v>
      </c>
      <c r="FI103" s="143">
        <f ca="1">IF(OR(БД!EH530="",ISERROR(БД!EH530)),"",БД!EH530)</f>
        <v>15.762000000002445</v>
      </c>
      <c r="FJ103" s="142">
        <f>IF(OR(БД!EK530="",ISERROR(БД!EK530)),"",БД!EK530)</f>
        <v>12252.436</v>
      </c>
      <c r="FK103" s="143">
        <f ca="1">IF(OR(БД!EB530="",ISERROR(БД!EB530)),"",БД!EB530)</f>
        <v>33.563999999994849</v>
      </c>
      <c r="FL103" s="142">
        <f>IF(OR(БД!EE530="",ISERROR(БД!EE530)),"",БД!EE530)</f>
        <v>9724.4089999999997</v>
      </c>
      <c r="FM103" s="143">
        <f ca="1">IF(OR(БД!DV530="",ISERROR(БД!DV530)),"",БД!DV530)</f>
        <v>12.804000000000087</v>
      </c>
      <c r="FN103" s="142">
        <f>IF(OR(БД!DY530="",ISERROR(БД!DY530)),"",БД!DY530)</f>
        <v>6935.8090000000002</v>
      </c>
      <c r="FO103" s="143">
        <f ca="1">IF(OR(БД!DP530="",ISERROR(БД!DP530)),"",БД!DP530)</f>
        <v>0</v>
      </c>
      <c r="FP103" s="142">
        <f>IF(OR(БД!DS530="",ISERROR(БД!DS530)),"",БД!DS530)</f>
        <v>0</v>
      </c>
      <c r="FQ103" s="143">
        <f ca="1">IF(OR(БД!DJ530="",ISERROR(БД!DJ530)),"",БД!DJ530)</f>
        <v>0</v>
      </c>
      <c r="FR103" s="142">
        <f>IF(OR(БД!DM530="",ISERROR(БД!DM530)),"",БД!DM530)</f>
        <v>0</v>
      </c>
      <c r="FS103" s="143">
        <f ca="1">IF(OR(БД!DD530="",ISERROR(БД!DD530)),"",БД!DD530)</f>
        <v>1.0499999999997272</v>
      </c>
      <c r="FT103" s="142">
        <f>IF(OR(БД!DG530="",ISERROR(БД!DG530)),"",БД!DG530)</f>
        <v>498.17399999999998</v>
      </c>
      <c r="FU103" s="143">
        <f ca="1">IF(OR(БД!CX530="",ISERROR(БД!CX530)),"",БД!CX530)</f>
        <v>9.9560000000055879</v>
      </c>
      <c r="FV103" s="142">
        <f>IF(OR(БД!DA530="",ISERROR(БД!DA530)),"",БД!DA530)</f>
        <v>9500.5740000000005</v>
      </c>
      <c r="FW103" s="143">
        <f ca="1">IF(OR(БД!CR530="",ISERROR(БД!CR530)),"",БД!CR530)</f>
        <v>10.391999999999825</v>
      </c>
      <c r="FX103" s="142">
        <f>IF(OR(БД!CU530="",ISERROR(БД!CU530)),"",БД!CU530)</f>
        <v>5098.4690000000001</v>
      </c>
      <c r="FY103" s="143">
        <f ca="1">IF(OR(БД!CL530="",ISERROR(БД!CL530)),"",БД!CL530)</f>
        <v>0</v>
      </c>
      <c r="FZ103" s="142">
        <f>IF(OR(БД!CO530="",ISERROR(БД!CO530)),"",БД!CO530)</f>
        <v>4499.3270000000002</v>
      </c>
      <c r="GA103" s="143">
        <f ca="1">IF(OR(БД!CF530="",ISERROR(БД!CF530)),"",БД!CF530)</f>
        <v>7.4999999999931788E-2</v>
      </c>
      <c r="GB103" s="142">
        <f>IF(OR(БД!CI530="",ISERROR(БД!CI530)),"",БД!CI530)</f>
        <v>592.69600000000003</v>
      </c>
      <c r="GC103" s="143">
        <f ca="1">IF(OR(БД!AJ401="",ISERROR(БД!AJ401)),"",БД!AJ401)</f>
        <v>0.55799999999999272</v>
      </c>
      <c r="GD103" s="143">
        <f ca="1">IF(OR(БД!R57="",ISERROR(БД!R57)),"",БД!R57)</f>
        <v>0.63599999999996726</v>
      </c>
      <c r="GF103" s="137">
        <f ca="1">IF(OR(БД!AZ57="",ISERROR(БД!AZ57)),"",БД!AZ57)</f>
        <v>860.2</v>
      </c>
      <c r="GG103" s="137">
        <f ca="1">IF(OR(БД!BE57="",ISERROR(БД!BE57)),"",БД!BE57)</f>
        <v>2.2000000000000002</v>
      </c>
      <c r="GH103" s="137">
        <f ca="1">IF(OR(БД!IO100="",ISERROR(БД!IO100)),"",БД!IO100)</f>
        <v>191.4</v>
      </c>
      <c r="GI103" s="137">
        <f ca="1">IF(OR(БД!IT100="",ISERROR(БД!IT100)),"",БД!IT100)</f>
        <v>26.4</v>
      </c>
      <c r="GJ103" s="137">
        <f ca="1">IF(OR(БД!IE100="",ISERROR(БД!IE100)),"",БД!IE100)</f>
        <v>0</v>
      </c>
      <c r="GK103" s="137">
        <f ca="1">IF(OR(БД!IJ100="",ISERROR(БД!IJ100)),"",БД!IJ100)</f>
        <v>3537.6</v>
      </c>
      <c r="GL103" s="137">
        <f ca="1">IF(OR(БД!HU100="",ISERROR(БД!HU100)),"",БД!HU100)</f>
        <v>0</v>
      </c>
      <c r="GM103" s="137">
        <f ca="1">IF(OR(БД!HZ100="",ISERROR(БД!HZ100)),"",БД!HZ100)</f>
        <v>3599.2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0.52800000000000002</v>
      </c>
      <c r="GT103" s="137">
        <f ca="1">IF(OR(БД!GZ100="",ISERROR(БД!GZ100)),"",БД!GZ100)</f>
        <v>1496.3520000000001</v>
      </c>
      <c r="GU103" s="137">
        <f ca="1">IF(OR(БД!BP315="",ISERROR(БД!BP315)),"",БД!BP315)</f>
        <v>1373.02</v>
      </c>
      <c r="GV103" s="137">
        <f ca="1">IF(OR(БД!BU315="",ISERROR(БД!BU315)),"",БД!BU315)</f>
        <v>0</v>
      </c>
      <c r="GW103" s="137">
        <f ca="1">IF(OR(БД!BF315="",ISERROR(БД!BF315)),"",БД!BF315)</f>
        <v>1332.1000000000599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86.691000000000003</v>
      </c>
      <c r="HC103" s="136">
        <f ca="1">IF(OR(БД!FZ100="",ISERROR(БД!FZ100)),"",БД!FZ100)</f>
        <v>701.50300000000004</v>
      </c>
      <c r="HD103" s="133">
        <f>IF(OR(БД!GC100="",ISERROR(БД!GC100)),"",БД!GC100)</f>
        <v>708.400000000256</v>
      </c>
      <c r="HE103" s="163">
        <f ca="1">IF(OR(БД!GF100="",ISERROR(БД!GF100)),"",БД!GF100)</f>
        <v>-614.81200000000001</v>
      </c>
      <c r="HF103" s="137">
        <f ca="1">IF(OR(БД!FJ100="",ISERROR(БД!FJ100)),"",БД!FJ100)</f>
        <v>441.408000000127</v>
      </c>
      <c r="HG103" s="137">
        <f ca="1">IF(OR(БД!FO100="",ISERROR(БД!FO100)),"",БД!FO100)</f>
        <v>0</v>
      </c>
      <c r="HH103" s="137">
        <f ca="1">IF(OR(БД!EZ100="",ISERROR(БД!EZ100)),"",БД!EZ100)</f>
        <v>439.95599999983102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2786.5199999995998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1589.0160000000601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IF(OR(БД!FV358="",ISERROR(БД!FV358)),"",БД!FV358)</f>
        <v>82.367999999973094</v>
      </c>
      <c r="HV103" s="137">
        <f ca="1">IF(OR(БД!GA358="",ISERROR(БД!GA358)),"",БД!GA358)</f>
        <v>0</v>
      </c>
      <c r="HW103" s="137">
        <f ca="1">IF(OR(БД!BZ315="",ISERROR(БД!BZ315)),"",БД!BZ315)</f>
        <v>111.14400000001299</v>
      </c>
      <c r="HX103" s="137">
        <f ca="1">IF(OR(БД!CE315="",ISERROR(БД!CE315)),"",БД!CE315)</f>
        <v>0</v>
      </c>
      <c r="HZ103" s="163">
        <f ca="1">IF(OR(БД!CS100="",ISERROR(БД!CS100)),"",БД!CS100)</f>
        <v>2069.2166549999997</v>
      </c>
      <c r="IA103" s="163">
        <f ca="1">IF(OR(БД!CX100="",ISERROR(БД!CX100)),"",БД!CX100)</f>
        <v>0</v>
      </c>
      <c r="IB103" s="163">
        <f ca="1">IF(OR(БД!DC100="",ISERROR(БД!DC100)),"",БД!DC100)</f>
        <v>-2069.2166549999997</v>
      </c>
      <c r="IC103" s="163">
        <f ca="1">IF(OR(БД!DK229="",ISERROR(БД!DK229)),"",БД!DK229)</f>
        <v>2191.7631999999999</v>
      </c>
      <c r="ID103" s="163">
        <f ca="1">IF(OR(БД!DP229="",ISERROR(БД!DP229)),"",БД!DP229)</f>
        <v>0</v>
      </c>
      <c r="IE103" s="163">
        <f ca="1">IF(OR(БД!DU229="",ISERROR(БД!DU229)),"",БД!DU229)</f>
        <v>-2191.7631999999999</v>
      </c>
      <c r="IG103" s="163">
        <f ca="1">IF(OR(БД!CD100="",ISERROR(БД!CD100)),"",БД!CD100)</f>
        <v>690.98045500000001</v>
      </c>
      <c r="IH103" s="163">
        <f ca="1">IF(OR(БД!CI100="",ISERROR(БД!CI100)),"",БД!CI100)</f>
        <v>88.251438000000007</v>
      </c>
      <c r="II103" s="163">
        <f ca="1">IF(OR(БД!CN100="",ISERROR(БД!CN100)),"",БД!CN100)</f>
        <v>-602.729017</v>
      </c>
      <c r="IK103" s="137">
        <f ca="1">IF(OR(БД!BT100="",ISERROR(БД!BT100)),"",БД!BT100)</f>
        <v>2574.8799999995399</v>
      </c>
      <c r="IL103" s="137">
        <f ca="1">IF(OR(БД!BY100="",ISERROR(БД!BY100)),"",БД!BY100)</f>
        <v>0</v>
      </c>
      <c r="IM103" s="137">
        <f ca="1">IF(OR(БД!BJ100="",ISERROR(БД!BJ100)),"",БД!BJ100)</f>
        <v>2576.6399999998998</v>
      </c>
      <c r="IN103" s="137">
        <f ca="1">IF(OR(БД!BO100="",ISERROR(БД!BO100)),"",БД!BO100)</f>
        <v>0</v>
      </c>
      <c r="IP103" s="137">
        <f ca="1">IF(OR(БД!AZ100="",ISERROR(БД!AZ100)),"",БД!AZ100)</f>
        <v>2452.0320000000502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-2361.2160000000499</v>
      </c>
      <c r="IU103" s="137">
        <f ca="1">IF(OR(БД!R315="",ISERROR(БД!R315)),"",БД!R315)</f>
        <v>147.31199999999799</v>
      </c>
      <c r="IV103" s="137">
        <f ca="1">IF(OR(БД!W315="",ISERROR(БД!W315)),"",БД!W315)</f>
        <v>108.768000000009</v>
      </c>
      <c r="IW103" s="137">
        <f ca="1">IF(OR(БД!H315="",ISERROR(БД!H315)),"",БД!H315)</f>
        <v>138.33600000000001</v>
      </c>
      <c r="IX103" s="137">
        <f ca="1">IF(OR(БД!M315="",ISERROR(БД!M315)),"",БД!M315)</f>
        <v>86.063999999990799</v>
      </c>
      <c r="IZ103" s="137">
        <f ca="1">IF(OR(БД!AV315="",ISERROR(БД!AV315)),"",БД!AV315)</f>
        <v>484.66000000029499</v>
      </c>
      <c r="JA103" s="137">
        <f ca="1">IF(OR(БД!BA315="",ISERROR(БД!BA315)),"",БД!BA315)</f>
        <v>0</v>
      </c>
      <c r="JB103" s="137">
        <f ca="1">IF(OR(БД!GF358="",ISERROR(БД!GF358)),"",БД!GF358)</f>
        <v>483.56000000006998</v>
      </c>
      <c r="JC103" s="137">
        <f ca="1">IF(OR(БД!GK358="",ISERROR(БД!GK358)),"",БД!GK358)</f>
        <v>0</v>
      </c>
      <c r="JE103" s="137">
        <f ca="1">IF(OR(БД!AL315="",ISERROR(БД!AL315)),"",БД!AL315)</f>
        <v>128.920000000003</v>
      </c>
      <c r="JF103" s="137">
        <f ca="1">IF(OR(БД!AQ315="",ISERROR(БД!AQ315)),"",БД!AQ315)</f>
        <v>0</v>
      </c>
      <c r="JG103" s="137">
        <f ca="1">IF(OR(БД!AB315="",ISERROR(БД!AB315)),"",БД!AB315)</f>
        <v>165.87999999997899</v>
      </c>
      <c r="JH103" s="137">
        <f ca="1">IF(OR(БД!AG315="",ISERROR(БД!AG315)),"",БД!AG315)</f>
        <v>0</v>
      </c>
      <c r="JJ103" s="143">
        <f ca="1">IF(OR(БД!CN487="",ISERROR(БД!CN487)),"",БД!CN487)</f>
        <v>15.014999999996689</v>
      </c>
      <c r="JK103" s="142">
        <f>IF(OR(БД!CQ487="",ISERROR(БД!CQ487)),"",БД!CQ487)</f>
        <v>7551.9979999999996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177.39000000000001</v>
      </c>
      <c r="JS103" s="159">
        <f ca="1">IF(OR(БД!AQ100="",ISERROR(БД!AQ100)),"",БД!AQ100)</f>
        <v>87.91</v>
      </c>
      <c r="JT103" s="159">
        <f ca="1">IF(OR(БД!AM100="",ISERROR(БД!AM100)),"",БД!AM100)</f>
        <v>44.7</v>
      </c>
      <c r="JU103" s="159">
        <f ca="1">IF(OR(БД!AI100="",ISERROR(БД!AI100)),"",БД!AI100)</f>
        <v>44.78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92.293000000000006</v>
      </c>
      <c r="KB103" s="159">
        <f ca="1">IF(OR(БД!GQ143="",ISERROR(БД!GQ143)),"",БД!GQ143)</f>
        <v>1.5309999999999999</v>
      </c>
      <c r="KC103" s="159">
        <f ca="1">IF(OR(БД!GM143="",ISERROR(БД!GM143)),"",БД!GM143)</f>
        <v>89.39</v>
      </c>
      <c r="KD103" s="159">
        <f ca="1">IF(OR(БД!GI143="",ISERROR(БД!GI143)),"",БД!GI143)</f>
        <v>1.3720000000000001</v>
      </c>
      <c r="KF103" s="163">
        <f ca="1">IF(OR(БД!DV186="",ISERROR(БД!DV186)),"",БД!DV186)</f>
        <v>159.13</v>
      </c>
      <c r="KG103" s="159">
        <f ca="1">IF(OR(БД!DR186="",ISERROR(БД!DR186)),"",БД!DR186)</f>
        <v>0</v>
      </c>
      <c r="KH103" s="159">
        <f ca="1">IF(OR(БД!DN186="",ISERROR(БД!DN186)),"",БД!DN186)</f>
        <v>80.25</v>
      </c>
      <c r="KI103" s="159">
        <f ca="1">IF(OR(БД!DJ186="",ISERROR(БД!DJ186)),"",БД!DJ186)</f>
        <v>78.88</v>
      </c>
      <c r="KK103" s="163">
        <f ca="1">IF(OR(БД!DE186="",ISERROR(БД!DE186)),"",БД!DE186)</f>
        <v>112.82000000000001</v>
      </c>
      <c r="KL103" s="159">
        <f ca="1">IF(OR(БД!DA186="",ISERROR(БД!DA186)),"",БД!DA186)</f>
        <v>2.37</v>
      </c>
      <c r="KM103" s="159">
        <f ca="1">IF(OR(БД!CW186="",ISERROR(БД!CW186)),"",БД!CW186)</f>
        <v>110.45</v>
      </c>
      <c r="KO103" s="143">
        <f ca="1">IF(OR(БД!BG186="",ISERROR(БД!BG186)),"",БД!BG186)</f>
        <v>111.40799999999172</v>
      </c>
      <c r="KP103" s="142">
        <f>IF(OR(БД!BJ186="",ISERROR(БД!BJ186)),"",БД!BJ186)</f>
        <v>363.16399999999999</v>
      </c>
      <c r="KQ103" s="143">
        <f ca="1">IF(OR(БД!BM186="",ISERROR(БД!BM186)),"",БД!BM186)</f>
        <v>346.36800000000312</v>
      </c>
      <c r="KR103" s="142">
        <f>IF(OR(БД!BP186="",ISERROR(БД!BP186)),"",БД!BP186)</f>
        <v>296.483</v>
      </c>
      <c r="KS103" s="163">
        <f ca="1">IF(OR(БД!BS186="",ISERROR(БД!BS186)),"",БД!BS186)</f>
        <v>-234.96000000001141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IF(OR(БД!BC358="",ISERROR(БД!BC358)),"",БД!BC358)</f>
        <v>196.33600000000001</v>
      </c>
      <c r="KX103" s="159">
        <f ca="1">IF(OR(БД!AY358="",ISERROR(БД!AY358)),"",БД!AY358)</f>
        <v>93.007000000000005</v>
      </c>
      <c r="KY103" s="159">
        <f ca="1">IF(OR(БД!AU358="",ISERROR(БД!AU358)),"",БД!AU358)</f>
        <v>103.32899999999999</v>
      </c>
      <c r="KZ103" s="159">
        <f ca="1">IF(OR(БД!AQ358="",ISERROR(БД!AQ358)),"",БД!AQ358)</f>
        <v>0</v>
      </c>
      <c r="LB103" s="163">
        <f ca="1">IF(OR(БД!BT358="",ISERROR(БД!BT358)),"",БД!BT358)</f>
        <v>177.89699999999999</v>
      </c>
      <c r="LC103" s="159">
        <f ca="1">IF(OR(БД!BP358="",ISERROR(БД!BP358)),"",БД!BP358)</f>
        <v>59.691000000000003</v>
      </c>
      <c r="LD103" s="159">
        <f ca="1">IF(OR(БД!BL358="",ISERROR(БД!BL358)),"",БД!BL358)</f>
        <v>114.932</v>
      </c>
      <c r="LE103" s="159">
        <f ca="1">IF(OR(БД!BH358="",ISERROR(БД!BH358)),"",БД!BH358)</f>
        <v>3.274</v>
      </c>
      <c r="LG103" s="136">
        <f ca="1">IF(OR(БД!GZ272="",ISERROR(БД!GZ272)),"",БД!GZ272)</f>
        <v>0</v>
      </c>
      <c r="LH103" s="136">
        <f ca="1">IF(OR(БД!HG272="",ISERROR(БД!HG272)),"",БД!HG272)</f>
        <v>8313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3172.2240000000002</v>
      </c>
      <c r="D104" s="137">
        <f ca="1">IF(OR(БД!CD58="",ISERROR(БД!CD58)),"",БД!CD58)</f>
        <v>0</v>
      </c>
      <c r="E104" s="137">
        <f ca="1">IF(OR(БД!CI58="",ISERROR(БД!CI58)),"",БД!CI58)</f>
        <v>2573.1289999999999</v>
      </c>
      <c r="F104" s="137">
        <f ca="1">IF(OR(БД!BT58="",ISERROR(БД!BT58)),"",БД!BT58)</f>
        <v>0</v>
      </c>
      <c r="G104" s="137">
        <f ca="1">IF(OR(БД!BY58="",ISERROR(БД!BY58)),"",БД!BY58)</f>
        <v>2502.6799999999998</v>
      </c>
      <c r="H104" s="137">
        <f ca="1">IF(OR(БД!BJ58="",ISERROR(БД!BJ58)),"",БД!BJ58)</f>
        <v>787.40200000000004</v>
      </c>
      <c r="I104" s="137">
        <f ca="1">IF(OR(БД!BO58="",ISERROR(БД!BO58)),"",БД!BO58)</f>
        <v>0</v>
      </c>
      <c r="J104" s="137">
        <f ca="1">IF(OR(БД!JS101="",ISERROR(БД!JS101)),"",БД!JS101)</f>
        <v>631.17999999999995</v>
      </c>
      <c r="K104" s="137">
        <f ca="1">IF(OR(БД!JX101="",ISERROR(БД!JX101)),"",БД!JX101)</f>
        <v>0</v>
      </c>
      <c r="L104" s="137">
        <f ca="1">IF(OR(БД!JI101="",ISERROR(БД!JI101)),"",БД!JI101)</f>
        <v>3593.1060000000002</v>
      </c>
      <c r="M104" s="137">
        <f ca="1">IF(OR(БД!JN101="",ISERROR(БД!JN101)),"",БД!JN101)</f>
        <v>0</v>
      </c>
      <c r="N104" s="137">
        <f ca="1">IF(OR(БД!IY101="",ISERROR(БД!IY101)),"",БД!IY101)</f>
        <v>3252.9859999999999</v>
      </c>
      <c r="O104" s="137">
        <f ca="1">IF(OR(БД!JD101="",ISERROR(БД!JD101)),"",БД!JD101)</f>
        <v>0</v>
      </c>
      <c r="P104" s="137">
        <f ca="1">IF(OR(БД!HF359="",ISERROR(БД!HF359)),"",БД!HF359)</f>
        <v>720.59500000000003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2906.2000000008084</v>
      </c>
      <c r="U104" s="142">
        <f>IF(OR(БД!CH273="",ISERROR(БД!CH273)),"",БД!CH273)</f>
        <v>3250.6860000000001</v>
      </c>
      <c r="V104" s="143">
        <f ca="1">IF(OR(БД!EC359="",ISERROR(БД!EC359)),"",БД!EC359)</f>
        <v>0</v>
      </c>
      <c r="W104" s="142">
        <f>IF(OR(БД!EF359="",ISERROR(БД!EF359)),"",БД!EF359)</f>
        <v>39.420999999999999</v>
      </c>
      <c r="X104" s="143">
        <f ca="1">IF(OR(БД!EI359="",ISERROR(БД!EI359)),"",БД!EI359)</f>
        <v>1658.8000000002921</v>
      </c>
      <c r="Y104" s="142">
        <f>IF(OR(БД!EL359="",ISERROR(БД!EL359)),"",БД!EL359)</f>
        <v>1756.8510000000001</v>
      </c>
      <c r="Z104" s="136">
        <f ca="1">IF(OR(БД!DO359="",ISERROR(БД!DO359)),"",БД!DO359)</f>
        <v>2077.5700000000002</v>
      </c>
      <c r="AA104" s="135">
        <f>IF(OR(БД!DS359="",ISERROR(БД!DS359)),"",БД!DS359)</f>
        <v>2081.1999999998079</v>
      </c>
      <c r="AB104" s="136">
        <f ca="1">IF(OR(БД!DV359="",ISERROR(БД!DV359)),"",БД!DV359)</f>
        <v>0</v>
      </c>
      <c r="AC104" s="135">
        <f>IF(OR(БД!DZ359="",ISERROR(БД!DZ359)),"",БД!DZ359)</f>
        <v>0</v>
      </c>
      <c r="AD104" s="136">
        <f ca="1">IF(OR(БД!DA359="",ISERROR(БД!DA359)),"",БД!DA359)</f>
        <v>2484.5700000000002</v>
      </c>
      <c r="AE104" s="135">
        <f>IF(OR(БД!DE359="",ISERROR(БД!DE359)),"",БД!DE359)</f>
        <v>2486.0000000002401</v>
      </c>
      <c r="AF104" s="136">
        <f ca="1">IF(OR(БД!DH359="",ISERROR(БД!DH359)),"",БД!DH359)</f>
        <v>0</v>
      </c>
      <c r="AG104" s="135">
        <f>IF(OR(БД!DL359="",ISERROR(БД!DL359)),"",БД!DL359)</f>
        <v>0</v>
      </c>
      <c r="AH104" s="143" t="str">
        <f ca="1">IF(OR(БД!CK359="",ISERROR(БД!CK359)),"",БД!CK359)</f>
        <v/>
      </c>
      <c r="AI104" s="142">
        <f>IF(OR(БД!CN359="",ISERROR(БД!CN359)),"",БД!CN359)</f>
        <v>21322.22</v>
      </c>
      <c r="AJ104" s="143" t="str">
        <f ca="1">IF(OR(БД!CE359="",ISERROR(БД!CE359)),"",БД!CE359)</f>
        <v/>
      </c>
      <c r="AK104" s="142">
        <f>IF(OR(БД!CH359="",ISERROR(БД!CH359)),"",БД!CH359)</f>
        <v>1248.07</v>
      </c>
      <c r="AL104" s="143" t="str">
        <f ca="1">IF(OR(БД!BY359="",ISERROR(БД!BY359)),"",БД!BY359)</f>
        <v/>
      </c>
      <c r="AM104" s="142">
        <f>IF(OR(БД!CB359="",ISERROR(БД!CB359)),"",БД!CB359)</f>
        <v>15833.234</v>
      </c>
      <c r="AO104" s="163">
        <f ca="1">IF(OR(БД!GN230="",ISERROR(БД!GN230)),"",БД!GN230)</f>
        <v>572.81400000000576</v>
      </c>
      <c r="AP104" s="163">
        <f ca="1">IF(OR(БД!GI230="",ISERROR(БД!GI230)),"",БД!GI230)</f>
        <v>0.34504000000000812</v>
      </c>
      <c r="AQ104" s="143">
        <f ca="1">IF(OR(БД!HU316="",ISERROR(БД!HU316)),"",БД!HU316)</f>
        <v>0.76800000000008595</v>
      </c>
      <c r="AR104" s="142">
        <f>IF(OR(БД!HY316="",ISERROR(БД!HY316)),"",БД!HY316)</f>
        <v>364.81900000000002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229.21799999999712</v>
      </c>
      <c r="AV104" s="142">
        <f>IF(OR(БД!CC531="",ISERROR(БД!CC531)),"",БД!CC531)</f>
        <v>11638.862999999999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343.59600000000864</v>
      </c>
      <c r="AZ104" s="142">
        <f>IF(OR(БД!BQ531="",ISERROR(БД!BQ531)),"",БД!BQ531)</f>
        <v>12819.936</v>
      </c>
      <c r="BA104" s="143">
        <f ca="1">IF(OR(БД!BB531="",ISERROR(БД!BB531)),"",БД!BB531)</f>
        <v>0.11112000000008265</v>
      </c>
      <c r="BB104" s="142">
        <f>IF(OR(БД!BE531="",ISERROR(БД!BE531)),"",БД!BE531)</f>
        <v>9686.8510000000006</v>
      </c>
      <c r="BC104" s="143">
        <f ca="1">IF(OR(БД!AV531="",ISERROR(БД!AV531)),"",БД!AV531)</f>
        <v>0.23391999999992549</v>
      </c>
      <c r="BD104" s="142">
        <f>IF(OR(БД!AY531="",ISERROR(БД!AY531)),"",БД!AY531)</f>
        <v>23610.84</v>
      </c>
      <c r="BE104" s="143">
        <f ca="1">IF(OR(БД!AA359="",ISERROR(БД!AA359)),"",БД!AA359)</f>
        <v>0.86100000000010368</v>
      </c>
      <c r="BF104" s="143">
        <f ca="1">IF(OR(БД!U359="",ISERROR(БД!U359)),"",БД!U359)</f>
        <v>10.018000000003667</v>
      </c>
      <c r="BH104" s="163">
        <f ca="1">IF(OR(БД!GX230="",ISERROR(БД!GX230)),"",БД!GX230)</f>
        <v>228.65999999998166</v>
      </c>
      <c r="BI104" s="163">
        <f ca="1">IF(OR(БД!GS230="",ISERROR(БД!GS230)),"",БД!GS230)</f>
        <v>0.27671999999991387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0.82799999999994611</v>
      </c>
      <c r="BM104" s="142">
        <f>IF(OR(БД!EL273="",ISERROR(БД!EL273)),"",БД!EL273)</f>
        <v>120.71299999999999</v>
      </c>
      <c r="BN104" s="143">
        <f ca="1">IF(OR(БД!EA273="",ISERROR(БД!EA273)),"",БД!EA273)</f>
        <v>0.2820000000001528</v>
      </c>
      <c r="BO104" s="142">
        <f>IF(OR(БД!EE273="",ISERROR(БД!EE273)),"",БД!EE273)</f>
        <v>1067.78</v>
      </c>
      <c r="BP104" s="143">
        <f ca="1">IF(OR(БД!DT273="",ISERROR(БД!DT273)),"",БД!DT273)</f>
        <v>21.057999999999083</v>
      </c>
      <c r="BQ104" s="142">
        <f>IF(OR(БД!DX273="",ISERROR(БД!DX273)),"",БД!DX273)</f>
        <v>4901.4049999999997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3.9999999999054126E-3</v>
      </c>
      <c r="BU104" s="142">
        <f>IF(OR(БД!GI316="",ISERROR(БД!GI316)),"",БД!GI316)</f>
        <v>294.75</v>
      </c>
      <c r="BV104" s="143">
        <f ca="1">IF(OR(БД!EO316="",ISERROR(БД!EO316)),"",БД!EO316)</f>
        <v>9.8459999999997763</v>
      </c>
      <c r="BW104" s="142">
        <f>IF(OR(БД!ES316="",ISERROR(БД!ES316)),"",БД!ES316)</f>
        <v>1039.4929999999999</v>
      </c>
      <c r="BX104" s="143">
        <f ca="1">IF(OR(БД!AP531="",ISERROR(БД!AP531)),"",БД!AP531)</f>
        <v>47.759999999989304</v>
      </c>
      <c r="BY104" s="142">
        <f>IF(OR(БД!AS531="",ISERROR(БД!AS531)),"",БД!AS531)</f>
        <v>3189.5239999999999</v>
      </c>
      <c r="BZ104" s="143">
        <f ca="1">IF(OR(БД!AJ531="",ISERROR(БД!AJ531)),"",БД!AJ531)</f>
        <v>34.619999999986248</v>
      </c>
      <c r="CA104" s="142">
        <f>IF(OR(БД!AM531="",ISERROR(БД!AM531)),"",БД!AM531)</f>
        <v>3089.6419999999998</v>
      </c>
      <c r="CB104" s="143">
        <f ca="1">IF(OR(БД!AD531="",ISERROR(БД!AD531)),"",БД!AD531)</f>
        <v>103.4400000000096</v>
      </c>
      <c r="CC104" s="142">
        <f>IF(OR(БД!AG531="",ISERROR(БД!AG531)),"",БД!AG531)</f>
        <v>4060.8820000000001</v>
      </c>
      <c r="CD104" s="143">
        <f ca="1">IF(OR(БД!X531="",ISERROR(БД!X531)),"",БД!X531)</f>
        <v>42.839999999996508</v>
      </c>
      <c r="CE104" s="142">
        <f>IF(OR(БД!AA531="",ISERROR(БД!AA531)),"",БД!AA531)</f>
        <v>3200.335</v>
      </c>
      <c r="CF104" s="143">
        <f ca="1">IF(OR(БД!D445="",ISERROR(БД!D445)),"",БД!D445)</f>
        <v>0.19207999999998721</v>
      </c>
      <c r="CG104" s="143">
        <f ca="1">IF(OR(БД!AP402="",ISERROR(БД!AP402)),"",БД!AP402)</f>
        <v>8.4639999999926663E-2</v>
      </c>
      <c r="CI104" s="163">
        <f ca="1">IF(OR(БД!HH230="",ISERROR(БД!HH230)),"",БД!HH230)</f>
        <v>-689.37499999998533</v>
      </c>
      <c r="CJ104" s="163">
        <f ca="1">IF(OR(БД!HC230="",ISERROR(БД!HC230)),"",БД!HC230)</f>
        <v>1.2280000000000655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55.967999999997119</v>
      </c>
      <c r="CP104" s="142">
        <f>IF(OR(БД!FZ230="",ISERROR(БД!FZ230)),"",БД!FZ230)</f>
        <v>2107.5189999999998</v>
      </c>
      <c r="CQ104" s="143">
        <f ca="1">IF(OR(БД!GC230="",ISERROR(БД!GC230)),"",БД!GC230)</f>
        <v>2.9700000000048021</v>
      </c>
      <c r="CR104" s="142">
        <f>IF(OR(БД!GF230="",ISERROR(БД!GF230)),"",БД!GF230)</f>
        <v>5247.665</v>
      </c>
      <c r="CS104" s="143">
        <f ca="1">IF(OR(БД!DF273="",ISERROR(БД!DF273)),"",БД!DF273)</f>
        <v>0</v>
      </c>
      <c r="CT104" s="142">
        <f>IF(OR(БД!DJ273="",ISERROR(БД!DJ273)),"",БД!DJ273)</f>
        <v>2.1000000000000001E-2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3.9999999999054126E-3</v>
      </c>
      <c r="CX104" s="142">
        <f>IF(OR(БД!CV273="",ISERROR(БД!CV273)),"",БД!CV273)</f>
        <v>918.15599999999995</v>
      </c>
      <c r="CY104" s="143">
        <f ca="1">IF(OR(БД!CK273="",ISERROR(БД!CK273)),"",БД!CK273)</f>
        <v>4.543999999999869</v>
      </c>
      <c r="CZ104" s="142">
        <f>IF(OR(БД!CO273="",ISERROR(БД!CO273)),"",БД!CO273)</f>
        <v>1153.972</v>
      </c>
      <c r="DA104" s="143">
        <f ca="1">IF(OR(БД!IB316="",ISERROR(БД!IB316)),"",БД!IB316)</f>
        <v>2.9599999999991269</v>
      </c>
      <c r="DB104" s="142">
        <f>IF(OR(БД!IF316="",ISERROR(БД!IF316)),"",БД!IF316)</f>
        <v>8332.1689999999999</v>
      </c>
      <c r="DC104" s="143">
        <f ca="1">IF(OR(БД!HN316="",ISERROR(БД!HN316)),"",БД!HN316)</f>
        <v>12.728000000002794</v>
      </c>
      <c r="DD104" s="142">
        <f>IF(OR(БД!HR316="",ISERROR(БД!HR316)),"",БД!HR316)</f>
        <v>6654.47</v>
      </c>
      <c r="DE104" s="143">
        <f ca="1">IF(OR(БД!HG316="",ISERROR(БД!HG316)),"",БД!HG316)</f>
        <v>6.0000000012223609E-3</v>
      </c>
      <c r="DF104" s="142">
        <f>IF(OR(БД!HK316="",ISERROR(БД!HK316)),"",БД!HK316)</f>
        <v>4765.643</v>
      </c>
      <c r="DG104" s="143">
        <f ca="1">IF(OR(БД!GZ316="",ISERROR(БД!GZ316)),"",БД!GZ316)</f>
        <v>12.767999999996391</v>
      </c>
      <c r="DH104" s="142">
        <f>IF(OR(БД!HD316="",ISERROR(БД!HD316)),"",БД!HD316)</f>
        <v>18129.625</v>
      </c>
      <c r="DI104" s="143">
        <f ca="1">IF(OR(БД!GS316="",ISERROR(БД!GS316)),"",БД!GS316)</f>
        <v>8.000000000174623E-2</v>
      </c>
      <c r="DJ104" s="142">
        <f>IF(OR(БД!GW316="",ISERROR(БД!GW316)),"",БД!GW316)</f>
        <v>13212.743</v>
      </c>
      <c r="DK104" s="143">
        <f ca="1">IF(OR(БД!GL316="",ISERROR(БД!GL316)),"",БД!GL316)</f>
        <v>5.1200000000026193</v>
      </c>
      <c r="DL104" s="142">
        <f>IF(OR(БД!GP316="",ISERROR(БД!GP316)),"",БД!GP316)</f>
        <v>13567.45</v>
      </c>
      <c r="DM104" s="143">
        <f ca="1">IF(OR(БД!FX316="",ISERROR(БД!FX316)),"",БД!FX316)</f>
        <v>0.35399999999981446</v>
      </c>
      <c r="DN104" s="142">
        <f>IF(OR(БД!GB316="",ISERROR(БД!GB316)),"",БД!GB316)</f>
        <v>309.71899999999999</v>
      </c>
      <c r="DO104" s="143">
        <f ca="1">IF(OR(БД!FJ316="",ISERROR(БД!FJ316)),"",БД!FJ316)</f>
        <v>394.28400000001056</v>
      </c>
      <c r="DP104" s="142">
        <f>IF(OR(БД!FN316="",ISERROR(БД!FN316)),"",БД!FN316)</f>
        <v>8907.7690000000002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26.512000000002445</v>
      </c>
      <c r="DT104" s="142">
        <f>IF(OR(БД!FG316="",ISERROR(БД!FG316)),"",БД!FG316)</f>
        <v>10298.334000000001</v>
      </c>
      <c r="DU104" s="143">
        <f ca="1">IF(OR(БД!EV316="",ISERROR(БД!EV316)),"",БД!EV316)</f>
        <v>31.512000000002445</v>
      </c>
      <c r="DV104" s="142">
        <f>IF(OR(БД!EZ316="",ISERROR(БД!EZ316)),"",БД!EZ316)</f>
        <v>8649.5480000000007</v>
      </c>
      <c r="DW104" s="143">
        <f ca="1">IF(OR(БД!CO316="",ISERROR(БД!CO316)),"",БД!CO316)</f>
        <v>315.01799999997911</v>
      </c>
      <c r="DX104" s="142">
        <f>IF(OR(БД!CR316="",ISERROR(БД!CR316)),"",БД!CR316)</f>
        <v>3959.9769999999999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2.1280000000006112</v>
      </c>
      <c r="EB104" s="142">
        <f>IF(OR(БД!BM488="",ISERROR(БД!BM488)),"",БД!BM488)</f>
        <v>4320.9549999999999</v>
      </c>
      <c r="EC104" s="143">
        <f ca="1">IF(OR(БД!BD488="",ISERROR(БД!BD488)),"",БД!BD488)</f>
        <v>4.4399999999986903</v>
      </c>
      <c r="ED104" s="142">
        <f>IF(OR(БД!BG488="",ISERROR(БД!BG488)),"",БД!BG488)</f>
        <v>4660.8</v>
      </c>
      <c r="EE104" s="143">
        <f ca="1">IF(OR(БД!AR488="",ISERROR(БД!AR488)),"",БД!AR488)</f>
        <v>598.09200000000828</v>
      </c>
      <c r="EF104" s="142">
        <f>IF(OR(БД!AU488="",ISERROR(БД!AU488)),"",БД!AU488)</f>
        <v>920.93700000000001</v>
      </c>
      <c r="EG104" s="143">
        <f ca="1">IF(OR(БД!AX488="",ISERROR(БД!AX488)),"",БД!AX488)</f>
        <v>0</v>
      </c>
      <c r="EH104" s="142">
        <f>IF(OR(БД!BA488="",ISERROR(БД!BA488)),"",БД!BA488)</f>
        <v>13791.093000000001</v>
      </c>
      <c r="EI104" s="143">
        <f ca="1">IF(OR(БД!AF488="",ISERROR(БД!AF488)),"",БД!AF488)</f>
        <v>471.37199999998847</v>
      </c>
      <c r="EJ104" s="142">
        <f>IF(OR(БД!AI488="",ISERROR(БД!AI488)),"",БД!AI488)</f>
        <v>884.31399999999996</v>
      </c>
      <c r="EK104" s="143">
        <f ca="1">IF(OR(БД!AL488="",ISERROR(БД!AL488)),"",БД!AL488)</f>
        <v>0</v>
      </c>
      <c r="EL104" s="142">
        <f>IF(OR(БД!AO488="",ISERROR(БД!AO488)),"",БД!AO488)</f>
        <v>13393.534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5.8619999999991705</v>
      </c>
      <c r="EP104" s="142">
        <f>IF(OR(БД!GS531="",ISERROR(БД!GS531)),"",БД!GS531)</f>
        <v>3890.1419999999998</v>
      </c>
      <c r="EQ104" s="143">
        <f ca="1">IF(OR(БД!GJ531="",ISERROR(БД!GJ531)),"",БД!GJ531)</f>
        <v>39.126000000003842</v>
      </c>
      <c r="ER104" s="142">
        <f>IF(OR(БД!GM531="",ISERROR(БД!GM531)),"",БД!GM531)</f>
        <v>18283.966</v>
      </c>
      <c r="ES104" s="143">
        <f ca="1">IF(OR(БД!GD531="",ISERROR(БД!GD531)),"",БД!GD531)</f>
        <v>40.400000000008731</v>
      </c>
      <c r="ET104" s="142">
        <f>IF(OR(БД!GG531="",ISERROR(БД!GG531)),"",БД!GG531)</f>
        <v>10021.531000000001</v>
      </c>
      <c r="EU104" s="143">
        <f ca="1">IF(OR(БД!FX531="",ISERROR(БД!FX531)),"",БД!FX531)</f>
        <v>37.781999999991967</v>
      </c>
      <c r="EV104" s="142">
        <f>IF(OR(БД!GA531="",ISERROR(БД!GA531)),"",БД!GA531)</f>
        <v>20668.407999999999</v>
      </c>
      <c r="EW104" s="143">
        <f ca="1">IF(OR(БД!FR531="",ISERROR(БД!FR531)),"",БД!FR531)</f>
        <v>34.139999999992142</v>
      </c>
      <c r="EX104" s="142">
        <f>IF(OR(БД!FU531="",ISERROR(БД!FU531)),"",БД!FU531)</f>
        <v>18555.02</v>
      </c>
      <c r="EY104" s="143">
        <f ca="1">IF(OR(БД!FL531="",ISERROR(БД!FL531)),"",БД!FL531)</f>
        <v>0.6209999999999809</v>
      </c>
      <c r="EZ104" s="142">
        <f>IF(OR(БД!FO531="",ISERROR(БД!FO531)),"",БД!FO531)</f>
        <v>688.66200000000003</v>
      </c>
      <c r="FA104" s="143">
        <f ca="1">IF(OR(БД!FF531="",ISERROR(БД!FF531)),"",БД!FF531)</f>
        <v>0</v>
      </c>
      <c r="FB104" s="142">
        <f>IF(OR(БД!FI531="",ISERROR(БД!FI531)),"",БД!FI531)</f>
        <v>0</v>
      </c>
      <c r="FC104" s="143">
        <f ca="1">IF(OR(БД!EZ531="",ISERROR(БД!EZ531)),"",БД!EZ531)</f>
        <v>18.858000000000175</v>
      </c>
      <c r="FD104" s="142">
        <f>IF(OR(БД!FC531="",ISERROR(БД!FC531)),"",БД!FC531)</f>
        <v>8104.27</v>
      </c>
      <c r="FE104" s="143">
        <f ca="1">IF(OR(БД!ET531="",ISERROR(БД!ET531)),"",БД!ET531)</f>
        <v>0</v>
      </c>
      <c r="FF104" s="142">
        <f>IF(OR(БД!EW531="",ISERROR(БД!EW531)),"",БД!EW531)</f>
        <v>0</v>
      </c>
      <c r="FG104" s="143">
        <f ca="1">IF(OR(БД!EN531="",ISERROR(БД!EN531)),"",БД!EN531)</f>
        <v>14.796000000002095</v>
      </c>
      <c r="FH104" s="142">
        <f>IF(OR(БД!EQ531="",ISERROR(БД!EQ531)),"",БД!EQ531)</f>
        <v>13680.02</v>
      </c>
      <c r="FI104" s="143">
        <f ca="1">IF(OR(БД!EH531="",ISERROR(БД!EH531)),"",БД!EH531)</f>
        <v>15.888000000006286</v>
      </c>
      <c r="FJ104" s="142">
        <f>IF(OR(БД!EK531="",ISERROR(БД!EK531)),"",БД!EK531)</f>
        <v>12255.084000000001</v>
      </c>
      <c r="FK104" s="143">
        <f ca="1">IF(OR(БД!EB531="",ISERROR(БД!EB531)),"",БД!EB531)</f>
        <v>33.216000000000349</v>
      </c>
      <c r="FL104" s="142">
        <f>IF(OR(БД!EE531="",ISERROR(БД!EE531)),"",БД!EE531)</f>
        <v>9729.9449999999997</v>
      </c>
      <c r="FM104" s="143">
        <f ca="1">IF(OR(БД!DV531="",ISERROR(БД!DV531)),"",БД!DV531)</f>
        <v>12.966000000000349</v>
      </c>
      <c r="FN104" s="142">
        <f>IF(OR(БД!DY531="",ISERROR(БД!DY531)),"",БД!DY531)</f>
        <v>6937.97</v>
      </c>
      <c r="FO104" s="143">
        <f ca="1">IF(OR(БД!DP531="",ISERROR(БД!DP531)),"",БД!DP531)</f>
        <v>0</v>
      </c>
      <c r="FP104" s="142">
        <f>IF(OR(БД!DS531="",ISERROR(БД!DS531)),"",БД!DS531)</f>
        <v>0</v>
      </c>
      <c r="FQ104" s="143">
        <f ca="1">IF(OR(БД!DJ531="",ISERROR(БД!DJ531)),"",БД!DJ531)</f>
        <v>0</v>
      </c>
      <c r="FR104" s="142">
        <f>IF(OR(БД!DM531="",ISERROR(БД!DM531)),"",БД!DM531)</f>
        <v>0</v>
      </c>
      <c r="FS104" s="143">
        <f ca="1">IF(OR(БД!DD531="",ISERROR(БД!DD531)),"",БД!DD531)</f>
        <v>2.832000000000221</v>
      </c>
      <c r="FT104" s="142">
        <f>IF(OR(БД!DG531="",ISERROR(БД!DG531)),"",БД!DG531)</f>
        <v>498.64600000000002</v>
      </c>
      <c r="FU104" s="143">
        <f ca="1">IF(OR(БД!CX531="",ISERROR(БД!CX531)),"",БД!CX531)</f>
        <v>10.063999999998487</v>
      </c>
      <c r="FV104" s="142">
        <f>IF(OR(БД!DA531="",ISERROR(БД!DA531)),"",БД!DA531)</f>
        <v>9503.09</v>
      </c>
      <c r="FW104" s="143">
        <f ca="1">IF(OR(БД!CR531="",ISERROR(БД!CR531)),"",БД!CR531)</f>
        <v>10.304000000000087</v>
      </c>
      <c r="FX104" s="142">
        <f>IF(OR(БД!CU531="",ISERROR(БД!CU531)),"",БД!CU531)</f>
        <v>5101.0450000000001</v>
      </c>
      <c r="FY104" s="143">
        <f ca="1">IF(OR(БД!CL531="",ISERROR(БД!CL531)),"",БД!CL531)</f>
        <v>0</v>
      </c>
      <c r="FZ104" s="142">
        <f>IF(OR(БД!CO531="",ISERROR(БД!CO531)),"",БД!CO531)</f>
        <v>4499.3270000000002</v>
      </c>
      <c r="GA104" s="143">
        <f ca="1">IF(OR(БД!CF531="",ISERROR(БД!CF531)),"",БД!CF531)</f>
        <v>7.7999999999860847E-2</v>
      </c>
      <c r="GB104" s="142">
        <f>IF(OR(БД!CI531="",ISERROR(БД!CI531)),"",БД!CI531)</f>
        <v>592.72199999999998</v>
      </c>
      <c r="GC104" s="143">
        <f ca="1">IF(OR(БД!AJ402="",ISERROR(БД!AJ402)),"",БД!AJ402)</f>
        <v>0.568000000000211</v>
      </c>
      <c r="GD104" s="143">
        <f ca="1">IF(OR(БД!R58="",ISERROR(БД!R58)),"",БД!R58)</f>
        <v>0.65999999999985448</v>
      </c>
      <c r="GF104" s="137">
        <f ca="1">IF(OR(БД!AZ58="",ISERROR(БД!AZ58)),"",БД!AZ58)</f>
        <v>924</v>
      </c>
      <c r="GG104" s="137">
        <f ca="1">IF(OR(БД!BE58="",ISERROR(БД!BE58)),"",БД!BE58)</f>
        <v>0</v>
      </c>
      <c r="GH104" s="137">
        <f ca="1">IF(OR(БД!IO101="",ISERROR(БД!IO101)),"",БД!IO101)</f>
        <v>259.60000000000002</v>
      </c>
      <c r="GI104" s="137">
        <f ca="1">IF(OR(БД!IT101="",ISERROR(БД!IT101)),"",БД!IT101)</f>
        <v>0</v>
      </c>
      <c r="GJ104" s="137">
        <f ca="1">IF(OR(БД!IE101="",ISERROR(БД!IE101)),"",БД!IE101)</f>
        <v>0</v>
      </c>
      <c r="GK104" s="137">
        <f ca="1">IF(OR(БД!IJ101="",ISERROR(БД!IJ101)),"",БД!IJ101)</f>
        <v>3462.8</v>
      </c>
      <c r="GL104" s="137">
        <f ca="1">IF(OR(БД!HU101="",ISERROR(БД!HU101)),"",БД!HU101)</f>
        <v>0</v>
      </c>
      <c r="GM104" s="137">
        <f ca="1">IF(OR(БД!HZ101="",ISERROR(БД!HZ101)),"",БД!HZ101)</f>
        <v>3522.2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2159.52000000002</v>
      </c>
      <c r="GU104" s="137">
        <f ca="1">IF(OR(БД!BP316="",ISERROR(БД!BP316)),"",БД!BP316)</f>
        <v>1321.0999999998201</v>
      </c>
      <c r="GV104" s="137">
        <f ca="1">IF(OR(БД!BU316="",ISERROR(БД!BU316)),"",БД!BU316)</f>
        <v>0</v>
      </c>
      <c r="GW104" s="137">
        <f ca="1">IF(OR(БД!BF316="",ISERROR(БД!BF316)),"",БД!BF316)</f>
        <v>1286.5599999999899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1267.9590000000001</v>
      </c>
      <c r="HD104" s="133">
        <f>IF(OR(БД!GC101="",ISERROR(БД!GC101)),"",БД!GC101)</f>
        <v>1259.27999999964</v>
      </c>
      <c r="HE104" s="163">
        <f ca="1">IF(OR(БД!GF101="",ISERROR(БД!GF101)),"",БД!GF101)</f>
        <v>-1267.9590000000001</v>
      </c>
      <c r="HF104" s="137">
        <f ca="1">IF(OR(БД!FJ101="",ISERROR(БД!FJ101)),"",БД!FJ101)</f>
        <v>437.4479999998</v>
      </c>
      <c r="HG104" s="137">
        <f ca="1">IF(OR(БД!FO101="",ISERROR(БД!FO101)),"",БД!FO101)</f>
        <v>0</v>
      </c>
      <c r="HH104" s="137">
        <f ca="1">IF(OR(БД!EZ101="",ISERROR(БД!EZ101)),"",БД!EZ101)</f>
        <v>435.20400000006299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2602.5120000000502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1585.8479999998999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IF(OR(БД!FV359="",ISERROR(БД!FV359)),"",БД!FV359)</f>
        <v>83.951999999995707</v>
      </c>
      <c r="HV104" s="137">
        <f ca="1">IF(OR(БД!GA359="",ISERROR(БД!GA359)),"",БД!GA359)</f>
        <v>0</v>
      </c>
      <c r="HW104" s="137">
        <f ca="1">IF(OR(БД!BZ316="",ISERROR(БД!BZ316)),"",БД!BZ316)</f>
        <v>117.21599999998899</v>
      </c>
      <c r="HX104" s="137">
        <f ca="1">IF(OR(БД!CE316="",ISERROR(БД!CE316)),"",БД!CE316)</f>
        <v>0</v>
      </c>
      <c r="HZ104" s="163">
        <f ca="1">IF(OR(БД!CS101="",ISERROR(БД!CS101)),"",БД!CS101)</f>
        <v>2263.5566799999997</v>
      </c>
      <c r="IA104" s="163">
        <f ca="1">IF(OR(БД!CX101="",ISERROR(БД!CX101)),"",БД!CX101)</f>
        <v>0</v>
      </c>
      <c r="IB104" s="163">
        <f ca="1">IF(OR(БД!DC101="",ISERROR(БД!DC101)),"",БД!DC101)</f>
        <v>-2263.5566799999997</v>
      </c>
      <c r="IC104" s="163">
        <f ca="1">IF(OR(БД!DK230="",ISERROR(БД!DK230)),"",БД!DK230)</f>
        <v>2485.745625</v>
      </c>
      <c r="ID104" s="163">
        <f ca="1">IF(OR(БД!DP230="",ISERROR(БД!DP230)),"",БД!DP230)</f>
        <v>0</v>
      </c>
      <c r="IE104" s="163">
        <f ca="1">IF(OR(БД!DU230="",ISERROR(БД!DU230)),"",БД!DU230)</f>
        <v>-2485.745625</v>
      </c>
      <c r="IG104" s="163">
        <f ca="1">IF(OR(БД!CD101="",ISERROR(БД!CD101)),"",БД!CD101)</f>
        <v>1248.939615</v>
      </c>
      <c r="IH104" s="163">
        <f ca="1">IF(OR(БД!CI101="",ISERROR(БД!CI101)),"",БД!CI101)</f>
        <v>0</v>
      </c>
      <c r="II104" s="163">
        <f ca="1">IF(OR(БД!CN101="",ISERROR(БД!CN101)),"",БД!CN101)</f>
        <v>-1248.939615</v>
      </c>
      <c r="IK104" s="137">
        <f ca="1">IF(OR(БД!BT101="",ISERROR(БД!BT101)),"",БД!BT101)</f>
        <v>2611.84000000067</v>
      </c>
      <c r="IL104" s="137">
        <f ca="1">IF(OR(БД!BY101="",ISERROR(БД!BY101)),"",БД!BY101)</f>
        <v>0</v>
      </c>
      <c r="IM104" s="137">
        <f ca="1">IF(OR(БД!BJ101="",ISERROR(БД!BJ101)),"",БД!BJ101)</f>
        <v>2613.1600000001299</v>
      </c>
      <c r="IN104" s="137">
        <f ca="1">IF(OR(БД!BO101="",ISERROR(БД!BO101)),"",БД!BO101)</f>
        <v>0</v>
      </c>
      <c r="IP104" s="137">
        <f ca="1">IF(OR(БД!AZ101="",ISERROR(БД!AZ101)),"",БД!AZ101)</f>
        <v>2860.7039999991898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-2016.9599999991899</v>
      </c>
      <c r="IU104" s="137">
        <f ca="1">IF(OR(БД!R316="",ISERROR(БД!R316)),"",БД!R316)</f>
        <v>421.34400000000102</v>
      </c>
      <c r="IV104" s="137">
        <f ca="1">IF(OR(БД!W316="",ISERROR(БД!W316)),"",БД!W316)</f>
        <v>0.26399999999375701</v>
      </c>
      <c r="IW104" s="137">
        <f ca="1">IF(OR(БД!H316="",ISERROR(БД!H316)),"",БД!H316)</f>
        <v>422.66399999999999</v>
      </c>
      <c r="IX104" s="137">
        <f ca="1">IF(OR(БД!M316="",ISERROR(БД!M316)),"",БД!M316)</f>
        <v>0</v>
      </c>
      <c r="IZ104" s="137">
        <f ca="1">IF(OR(БД!AV316="",ISERROR(БД!AV316)),"",БД!AV316)</f>
        <v>537.01999999975703</v>
      </c>
      <c r="JA104" s="137">
        <f ca="1">IF(OR(БД!BA316="",ISERROR(БД!BA316)),"",БД!BA316)</f>
        <v>0</v>
      </c>
      <c r="JB104" s="137">
        <f ca="1">IF(OR(БД!GF359="",ISERROR(БД!GF359)),"",БД!GF359)</f>
        <v>536.13999999997804</v>
      </c>
      <c r="JC104" s="137">
        <f ca="1">IF(OR(БД!GK359="",ISERROR(БД!GK359)),"",БД!GK359)</f>
        <v>0</v>
      </c>
      <c r="JE104" s="137">
        <f ca="1">IF(OR(БД!AL316="",ISERROR(БД!AL316)),"",БД!AL316)</f>
        <v>129.359999999992</v>
      </c>
      <c r="JF104" s="137">
        <f ca="1">IF(OR(БД!AQ316="",ISERROR(БД!AQ316)),"",БД!AQ316)</f>
        <v>0</v>
      </c>
      <c r="JG104" s="137">
        <f ca="1">IF(OR(БД!AB316="",ISERROR(БД!AB316)),"",БД!AB316)</f>
        <v>168.960000000006</v>
      </c>
      <c r="JH104" s="137">
        <f ca="1">IF(OR(БД!AG316="",ISERROR(БД!AG316)),"",БД!AG316)</f>
        <v>0</v>
      </c>
      <c r="JJ104" s="143">
        <f ca="1">IF(OR(БД!CN488="",ISERROR(БД!CN488)),"",БД!CN488)</f>
        <v>15.456000000003769</v>
      </c>
      <c r="JK104" s="142">
        <f>IF(OR(БД!CQ488="",ISERROR(БД!CQ488)),"",БД!CQ488)</f>
        <v>7554.2060000000001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134.62</v>
      </c>
      <c r="JS104" s="159">
        <f ca="1">IF(OR(БД!AQ101="",ISERROR(БД!AQ101)),"",БД!AQ101)</f>
        <v>64.52</v>
      </c>
      <c r="JT104" s="159">
        <f ca="1">IF(OR(БД!AM101="",ISERROR(БД!AM101)),"",БД!AM101)</f>
        <v>35</v>
      </c>
      <c r="JU104" s="159">
        <f ca="1">IF(OR(БД!AI101="",ISERROR(БД!AI101)),"",БД!AI101)</f>
        <v>35.1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77.641000000000005</v>
      </c>
      <c r="KB104" s="159">
        <f ca="1">IF(OR(БД!GQ144="",ISERROR(БД!GQ144)),"",БД!GQ144)</f>
        <v>3.9860000000000002</v>
      </c>
      <c r="KC104" s="159">
        <f ca="1">IF(OR(БД!GM144="",ISERROR(БД!GM144)),"",БД!GM144)</f>
        <v>72.308999999999997</v>
      </c>
      <c r="KD104" s="159">
        <f ca="1">IF(OR(БД!GI144="",ISERROR(БД!GI144)),"",БД!GI144)</f>
        <v>1.3460000000000001</v>
      </c>
      <c r="KF104" s="163">
        <f ca="1">IF(OR(БД!DV187="",ISERROR(БД!DV187)),"",БД!DV187)</f>
        <v>135.61680000000001</v>
      </c>
      <c r="KG104" s="159">
        <f ca="1">IF(OR(БД!DR187="",ISERROR(БД!DR187)),"",БД!DR187)</f>
        <v>0</v>
      </c>
      <c r="KH104" s="159">
        <f ca="1">IF(OR(БД!DN187="",ISERROR(БД!DN187)),"",БД!DN187)</f>
        <v>67.663200000000003</v>
      </c>
      <c r="KI104" s="159">
        <f ca="1">IF(OR(БД!DJ187="",ISERROR(БД!DJ187)),"",БД!DJ187)</f>
        <v>67.953599999999994</v>
      </c>
      <c r="KK104" s="163">
        <f ca="1">IF(OR(БД!DE187="",ISERROR(БД!DE187)),"",БД!DE187)</f>
        <v>105.70559999999999</v>
      </c>
      <c r="KL104" s="159">
        <f ca="1">IF(OR(БД!DA187="",ISERROR(БД!DA187)),"",БД!DA187)</f>
        <v>2.2704</v>
      </c>
      <c r="KM104" s="159">
        <f ca="1">IF(OR(БД!CW187="",ISERROR(БД!CW187)),"",БД!CW187)</f>
        <v>103.43519999999999</v>
      </c>
      <c r="KO104" s="143">
        <f ca="1">IF(OR(БД!BG187="",ISERROR(БД!BG187)),"",БД!BG187)</f>
        <v>108.50400000000036</v>
      </c>
      <c r="KP104" s="142">
        <f>IF(OR(БД!BJ187="",ISERROR(БД!BJ187)),"",БД!BJ187)</f>
        <v>363.57499999999999</v>
      </c>
      <c r="KQ104" s="143">
        <f ca="1">IF(OR(БД!BM187="",ISERROR(БД!BM187)),"",БД!BM187)</f>
        <v>511.10399999999436</v>
      </c>
      <c r="KR104" s="142">
        <f>IF(OR(БД!BP187="",ISERROR(БД!BP187)),"",БД!BP187)</f>
        <v>298.41899999999998</v>
      </c>
      <c r="KS104" s="163">
        <f ca="1">IF(OR(БД!BS187="",ISERROR(БД!BS187)),"",БД!BS187)</f>
        <v>-402.599999999994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IF(OR(БД!BC359="",ISERROR(БД!BC359)),"",БД!BC359)</f>
        <v>154.04300000000001</v>
      </c>
      <c r="KX104" s="159">
        <f ca="1">IF(OR(БД!AY359="",ISERROR(БД!AY359)),"",БД!AY359)</f>
        <v>66.105000000000004</v>
      </c>
      <c r="KY104" s="159">
        <f ca="1">IF(OR(БД!AU359="",ISERROR(БД!AU359)),"",БД!AU359)</f>
        <v>87.938000000000002</v>
      </c>
      <c r="KZ104" s="159">
        <f ca="1">IF(OR(БД!AQ359="",ISERROR(БД!AQ359)),"",БД!AQ359)</f>
        <v>0</v>
      </c>
      <c r="LB104" s="163">
        <f ca="1">IF(OR(БД!BT359="",ISERROR(БД!BT359)),"",БД!BT359)</f>
        <v>143.32599999999999</v>
      </c>
      <c r="LC104" s="159">
        <f ca="1">IF(OR(БД!BP359="",ISERROR(БД!BP359)),"",БД!BP359)</f>
        <v>44.747999999999998</v>
      </c>
      <c r="LD104" s="159">
        <f ca="1">IF(OR(БД!BL359="",ISERROR(БД!BL359)),"",БД!BL359)</f>
        <v>95.436000000000007</v>
      </c>
      <c r="LE104" s="159">
        <f ca="1">IF(OR(БД!BH359="",ISERROR(БД!BH359)),"",БД!BH359)</f>
        <v>3.1419999999999999</v>
      </c>
      <c r="LG104" s="136">
        <f ca="1">IF(OR(БД!GZ273="",ISERROR(БД!GZ273)),"",БД!GZ273)</f>
        <v>0</v>
      </c>
      <c r="LH104" s="136">
        <f ca="1">IF(OR(БД!HG273="",ISERROR(БД!HG273)),"",БД!HG273)</f>
        <v>8892.5</v>
      </c>
    </row>
    <row r="105" spans="1:320" x14ac:dyDescent="0.25">
      <c r="A105" s="164">
        <v>6</v>
      </c>
      <c r="B105" s="137">
        <f ca="1">IF(OR(БД!DT59="",ISERROR(БД!DT59)),"",БД!DT59)</f>
        <v>0</v>
      </c>
      <c r="C105" s="137">
        <f ca="1">IF(OR(БД!DY59="",ISERROR(БД!DY59)),"",БД!DY59)</f>
        <v>1663.2439999999999</v>
      </c>
      <c r="D105" s="137">
        <f ca="1">IF(OR(БД!CD59="",ISERROR(БД!CD59)),"",БД!CD59)</f>
        <v>0</v>
      </c>
      <c r="E105" s="137">
        <f ca="1">IF(OR(БД!CI59="",ISERROR(БД!CI59)),"",БД!CI59)</f>
        <v>2039.8620000000001</v>
      </c>
      <c r="F105" s="137">
        <f ca="1">IF(OR(БД!BT59="",ISERROR(БД!BT59)),"",БД!BT59)</f>
        <v>0</v>
      </c>
      <c r="G105" s="137">
        <f ca="1">IF(OR(БД!BY59="",ISERROR(БД!BY59)),"",БД!BY59)</f>
        <v>1983.682</v>
      </c>
      <c r="H105" s="137">
        <f ca="1">IF(OR(БД!BJ59="",ISERROR(БД!BJ59)),"",БД!BJ59)</f>
        <v>2714.03</v>
      </c>
      <c r="I105" s="137">
        <f ca="1">IF(OR(БД!BO59="",ISERROR(БД!BO59)),"",БД!BO59)</f>
        <v>0</v>
      </c>
      <c r="J105" s="137">
        <f ca="1">IF(OR(БД!JS102="",ISERROR(БД!JS102)),"",БД!JS102)</f>
        <v>2407.9659999999999</v>
      </c>
      <c r="K105" s="137">
        <f ca="1">IF(OR(БД!JX102="",ISERROR(БД!JX102)),"",БД!JX102)</f>
        <v>0</v>
      </c>
      <c r="L105" s="137">
        <f ca="1">IF(OR(БД!JI102="",ISERROR(БД!JI102)),"",БД!JI102)</f>
        <v>402.00599999999997</v>
      </c>
      <c r="M105" s="137">
        <f ca="1">IF(OR(БД!JN102="",ISERROR(БД!JN102)),"",БД!JN102)</f>
        <v>0</v>
      </c>
      <c r="N105" s="137">
        <f ca="1">IF(OR(БД!IY102="",ISERROR(БД!IY102)),"",БД!IY102)</f>
        <v>172.10599999999999</v>
      </c>
      <c r="O105" s="137">
        <f ca="1">IF(OR(БД!JD102="",ISERROR(БД!JD102)),"",БД!JD102)</f>
        <v>0</v>
      </c>
      <c r="P105" s="137">
        <f ca="1">IF(OR(БД!HF360="",ISERROR(БД!HF360)),"",БД!HF360)</f>
        <v>728.38900000000001</v>
      </c>
      <c r="R105" s="143">
        <f ca="1">IF(OR(БД!BY274="",ISERROR(БД!BY274)),"",БД!BY274)</f>
        <v>0</v>
      </c>
      <c r="S105" s="142">
        <f>IF(OR(БД!CB274="",ISERROR(БД!CB274)),"",БД!CB274)</f>
        <v>2.3620000000000001</v>
      </c>
      <c r="T105" s="143">
        <f ca="1">IF(OR(БД!CE274="",ISERROR(БД!CE274)),"",БД!CE274)</f>
        <v>3002.9999999995198</v>
      </c>
      <c r="U105" s="142">
        <f>IF(OR(БД!CH274="",ISERROR(БД!CH274)),"",БД!CH274)</f>
        <v>3252.0509999999999</v>
      </c>
      <c r="V105" s="143">
        <f ca="1">IF(OR(БД!EC360="",ISERROR(БД!EC360)),"",БД!EC360)</f>
        <v>0</v>
      </c>
      <c r="W105" s="142">
        <f>IF(OR(БД!EF360="",ISERROR(БД!EF360)),"",БД!EF360)</f>
        <v>39.420999999999999</v>
      </c>
      <c r="X105" s="143">
        <f ca="1">IF(OR(БД!EI360="",ISERROR(БД!EI360)),"",БД!EI360)</f>
        <v>2149.3999999996959</v>
      </c>
      <c r="Y105" s="142">
        <f>IF(OR(БД!EL360="",ISERROR(БД!EL360)),"",БД!EL360)</f>
        <v>1757.828</v>
      </c>
      <c r="Z105" s="136">
        <f ca="1">IF(OR(БД!DO360="",ISERROR(БД!DO360)),"",БД!DO360)</f>
        <v>2580.27</v>
      </c>
      <c r="AA105" s="135">
        <f>IF(OR(БД!DS360="",ISERROR(БД!DS360)),"",БД!DS360)</f>
        <v>2578.400000000056</v>
      </c>
      <c r="AB105" s="136">
        <f ca="1">IF(OR(БД!DV360="",ISERROR(БД!DV360)),"",БД!DV360)</f>
        <v>0</v>
      </c>
      <c r="AC105" s="135">
        <f>IF(OR(БД!DZ360="",ISERROR(БД!DZ360)),"",БД!DZ360)</f>
        <v>0</v>
      </c>
      <c r="AD105" s="136">
        <f ca="1">IF(OR(БД!DA360="",ISERROR(БД!DA360)),"",БД!DA360)</f>
        <v>2579.1149999999998</v>
      </c>
      <c r="AE105" s="135">
        <f>IF(OR(БД!DE360="",ISERROR(БД!DE360)),"",БД!DE360)</f>
        <v>2578.400000000056</v>
      </c>
      <c r="AF105" s="136">
        <f ca="1">IF(OR(БД!DH360="",ISERROR(БД!DH360)),"",БД!DH360)</f>
        <v>0</v>
      </c>
      <c r="AG105" s="135">
        <f>IF(OR(БД!DL360="",ISERROR(БД!DL360)),"",БД!DL360)</f>
        <v>0</v>
      </c>
      <c r="AH105" s="143" t="str">
        <f ca="1">IF(OR(БД!CK360="",ISERROR(БД!CK360)),"",БД!CK360)</f>
        <v/>
      </c>
      <c r="AI105" s="142">
        <f>IF(OR(БД!CN360="",ISERROR(БД!CN360)),"",БД!CN360)</f>
        <v>21324.981</v>
      </c>
      <c r="AJ105" s="143" t="str">
        <f ca="1">IF(OR(БД!CE360="",ISERROR(БД!CE360)),"",БД!CE360)</f>
        <v/>
      </c>
      <c r="AK105" s="142">
        <f>IF(OR(БД!CH360="",ISERROR(БД!CH360)),"",БД!CH360)</f>
        <v>1248.07</v>
      </c>
      <c r="AL105" s="143" t="str">
        <f ca="1">IF(OR(БД!BY360="",ISERROR(БД!BY360)),"",БД!BY360)</f>
        <v/>
      </c>
      <c r="AM105" s="142">
        <f>IF(OR(БД!CB360="",ISERROR(БД!CB360)),"",БД!CB360)</f>
        <v>15835.208000000001</v>
      </c>
      <c r="AO105" s="163">
        <f ca="1">IF(OR(БД!GN231="",ISERROR(БД!GN231)),"",БД!GN231)</f>
        <v>593.86800000009316</v>
      </c>
      <c r="AP105" s="163">
        <f ca="1">IF(OR(БД!GI231="",ISERROR(БД!GI231)),"",БД!GI231)</f>
        <v>0.36111999999993716</v>
      </c>
      <c r="AQ105" s="143">
        <f ca="1">IF(OR(БД!HU317="",ISERROR(БД!HU317)),"",БД!HU317)</f>
        <v>0.68099999999992633</v>
      </c>
      <c r="AR105" s="142">
        <f>IF(OR(БД!HY317="",ISERROR(БД!HY317)),"",БД!HY317)</f>
        <v>365.04599999999999</v>
      </c>
      <c r="AS105" s="143">
        <f ca="1">IF(OR(БД!BT532="",ISERROR(БД!BT532)),"",БД!BT532)</f>
        <v>0</v>
      </c>
      <c r="AT105" s="142">
        <f>IF(OR(БД!BW532="",ISERROR(БД!BW532)),"",БД!BW532)</f>
        <v>1.9239999999999999</v>
      </c>
      <c r="AU105" s="143">
        <f ca="1">IF(OR(БД!BZ532="",ISERROR(БД!BZ532)),"",БД!BZ532)</f>
        <v>236.67600000007587</v>
      </c>
      <c r="AV105" s="142">
        <f>IF(OR(БД!CC532="",ISERROR(БД!CC532)),"",БД!CC532)</f>
        <v>11642.449000000001</v>
      </c>
      <c r="AW105" s="143">
        <f ca="1">IF(OR(БД!BH532="",ISERROR(БД!BH532)),"",БД!BH532)</f>
        <v>0</v>
      </c>
      <c r="AX105" s="142">
        <f>IF(OR(БД!BK532="",ISERROR(БД!BK532)),"",БД!BK532)</f>
        <v>8.4039999999999999</v>
      </c>
      <c r="AY105" s="143">
        <f ca="1">IF(OR(БД!BN532="",ISERROR(БД!BN532)),"",БД!BN532)</f>
        <v>357.19200000001729</v>
      </c>
      <c r="AZ105" s="142">
        <f>IF(OR(БД!BQ532="",ISERROR(БД!BQ532)),"",БД!BQ532)</f>
        <v>12825.348</v>
      </c>
      <c r="BA105" s="143">
        <f ca="1">IF(OR(БД!BB532="",ISERROR(БД!BB532)),"",БД!BB532)</f>
        <v>0.12127999999996973</v>
      </c>
      <c r="BB105" s="142">
        <f>IF(OR(БД!BE532="",ISERROR(БД!BE532)),"",БД!BE532)</f>
        <v>9688.3670000000002</v>
      </c>
      <c r="BC105" s="143">
        <f ca="1">IF(OR(БД!AV532="",ISERROR(БД!AV532)),"",БД!AV532)</f>
        <v>0.23983999999996741</v>
      </c>
      <c r="BD105" s="142">
        <f>IF(OR(БД!AY532="",ISERROR(БД!AY532)),"",БД!AY532)</f>
        <v>23613.838</v>
      </c>
      <c r="BE105" s="143">
        <f ca="1">IF(OR(БД!AA360="",ISERROR(БД!AA360)),"",БД!AA360)</f>
        <v>0.54300000000012005</v>
      </c>
      <c r="BF105" s="143">
        <f ca="1">IF(OR(БД!U360="",ISERROR(БД!U360)),"",БД!U360)</f>
        <v>9.4680000000007567</v>
      </c>
      <c r="BH105" s="163">
        <f ca="1">IF(OR(БД!GX231="",ISERROR(БД!GX231)),"",БД!GX231)</f>
        <v>242.5800000000072</v>
      </c>
      <c r="BI105" s="163">
        <f ca="1">IF(OR(БД!GS231="",ISERROR(БД!GS231)),"",БД!GS231)</f>
        <v>0.29751999999993128</v>
      </c>
      <c r="BJ105" s="143">
        <f ca="1">IF(OR(БД!EO274="",ISERROR(БД!EO274)),"",БД!EO274)</f>
        <v>0</v>
      </c>
      <c r="BK105" s="142">
        <f>IF(OR(БД!ES274="",ISERROR(БД!ES274)),"",БД!ES274)</f>
        <v>0</v>
      </c>
      <c r="BL105" s="143">
        <f ca="1">IF(OR(БД!EH274="",ISERROR(БД!EH274)),"",БД!EH274)</f>
        <v>0.80400000000000205</v>
      </c>
      <c r="BM105" s="142">
        <f>IF(OR(БД!EL274="",ISERROR(БД!EL274)),"",БД!EL274)</f>
        <v>120.84699999999999</v>
      </c>
      <c r="BN105" s="143">
        <f ca="1">IF(OR(БД!EA274="",ISERROR(БД!EA274)),"",БД!EA274)</f>
        <v>0.28800000000001091</v>
      </c>
      <c r="BO105" s="142">
        <f>IF(OR(БД!EE274="",ISERROR(БД!EE274)),"",БД!EE274)</f>
        <v>1067.876</v>
      </c>
      <c r="BP105" s="143">
        <f ca="1">IF(OR(БД!DT274="",ISERROR(БД!DT274)),"",БД!DT274)</f>
        <v>20.916000000001077</v>
      </c>
      <c r="BQ105" s="142">
        <f>IF(OR(БД!DX274="",ISERROR(БД!DX274)),"",БД!DX274)</f>
        <v>4911.8630000000003</v>
      </c>
      <c r="BR105" s="143">
        <f ca="1">IF(OR(БД!DM274="",ISERROR(БД!DM274)),"",БД!DM274)</f>
        <v>0</v>
      </c>
      <c r="BS105" s="142">
        <f>IF(OR(БД!DQ274="",ISERROR(БД!DQ274)),"",БД!DQ274)</f>
        <v>5921.6180000000004</v>
      </c>
      <c r="BT105" s="143">
        <f ca="1">IF(OR(БД!GE317="",ISERROR(БД!GE317)),"",БД!GE317)</f>
        <v>0</v>
      </c>
      <c r="BU105" s="142">
        <f>IF(OR(БД!GI317="",ISERROR(БД!GI317)),"",БД!GI317)</f>
        <v>294.75</v>
      </c>
      <c r="BV105" s="143">
        <f ca="1">IF(OR(БД!EO317="",ISERROR(БД!EO317)),"",БД!EO317)</f>
        <v>11.711999999999989</v>
      </c>
      <c r="BW105" s="142">
        <f>IF(OR(БД!ES317="",ISERROR(БД!ES317)),"",БД!ES317)</f>
        <v>1043.3969999999999</v>
      </c>
      <c r="BX105" s="143">
        <f ca="1">IF(OR(БД!AP532="",ISERROR(БД!AP532)),"",БД!AP532)</f>
        <v>50.640000000003056</v>
      </c>
      <c r="BY105" s="142">
        <f>IF(OR(БД!AS532="",ISERROR(БД!AS532)),"",БД!AS532)</f>
        <v>3190.3679999999999</v>
      </c>
      <c r="BZ105" s="143">
        <f ca="1">IF(OR(БД!AJ532="",ISERROR(БД!AJ532)),"",БД!AJ532)</f>
        <v>36.360000000013315</v>
      </c>
      <c r="CA105" s="142">
        <f>IF(OR(БД!AM532="",ISERROR(БД!AM532)),"",БД!AM532)</f>
        <v>3090.248</v>
      </c>
      <c r="CB105" s="143">
        <f ca="1">IF(OR(БД!AD532="",ISERROR(БД!AD532)),"",БД!AD532)</f>
        <v>102.53999999998996</v>
      </c>
      <c r="CC105" s="142">
        <f>IF(OR(БД!AG532="",ISERROR(БД!AG532)),"",БД!AG532)</f>
        <v>4062.5909999999999</v>
      </c>
      <c r="CD105" s="143">
        <f ca="1">IF(OR(БД!X532="",ISERROR(БД!X532)),"",БД!X532)</f>
        <v>53.040000000000873</v>
      </c>
      <c r="CE105" s="142">
        <f>IF(OR(БД!AA532="",ISERROR(БД!AA532)),"",БД!AA532)</f>
        <v>3201.2190000000001</v>
      </c>
      <c r="CF105" s="143">
        <f ca="1">IF(OR(БД!D446="",ISERROR(БД!D446)),"",БД!D446)</f>
        <v>0.20639999999999417</v>
      </c>
      <c r="CG105" s="143">
        <f ca="1">IF(OR(БД!AP403="",ISERROR(БД!AP403)),"",БД!AP403)</f>
        <v>9.111999999993714E-2</v>
      </c>
      <c r="CI105" s="163">
        <f ca="1">IF(OR(БД!HH231="",ISERROR(БД!HH231)),"",БД!HH231)</f>
        <v>-434.06500000001472</v>
      </c>
      <c r="CJ105" s="163">
        <f ca="1">IF(OR(БД!HC231="",ISERROR(БД!HC231)),"",БД!HC231)</f>
        <v>1.2419999999997344</v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>
        <f ca="1">IF(OR(БД!FW231="",ISERROR(БД!FW231)),"",БД!FW231)</f>
        <v>50.358000000024731</v>
      </c>
      <c r="CP105" s="142">
        <f>IF(OR(БД!FZ231="",ISERROR(БД!FZ231)),"",БД!FZ231)</f>
        <v>2108.2820000000002</v>
      </c>
      <c r="CQ105" s="143">
        <f ca="1">IF(OR(БД!GC231="",ISERROR(БД!GC231)),"",БД!GC231)</f>
        <v>3.5640000000057626</v>
      </c>
      <c r="CR105" s="142">
        <f>IF(OR(БД!GF231="",ISERROR(БД!GF231)),"",БД!GF231)</f>
        <v>5247.7190000000001</v>
      </c>
      <c r="CS105" s="143">
        <f ca="1">IF(OR(БД!DF274="",ISERROR(БД!DF274)),"",БД!DF274)</f>
        <v>0</v>
      </c>
      <c r="CT105" s="142">
        <f>IF(OR(БД!DJ274="",ISERROR(БД!DJ274)),"",БД!DJ274)</f>
        <v>2.1000000000000001E-2</v>
      </c>
      <c r="CU105" s="143">
        <f ca="1">IF(OR(БД!CY274="",ISERROR(БД!CY274)),"",БД!CY274)</f>
        <v>0</v>
      </c>
      <c r="CV105" s="142">
        <f>IF(OR(БД!DC274="",ISERROR(БД!DC274)),"",БД!DC274)</f>
        <v>3087.6979999999999</v>
      </c>
      <c r="CW105" s="143">
        <f ca="1">IF(OR(БД!CR274="",ISERROR(БД!CR274)),"",БД!CR274)</f>
        <v>0</v>
      </c>
      <c r="CX105" s="142">
        <f>IF(OR(БД!CV274="",ISERROR(БД!CV274)),"",БД!CV274)</f>
        <v>918.15599999999995</v>
      </c>
      <c r="CY105" s="143">
        <f ca="1">IF(OR(БД!CK274="",ISERROR(БД!CK274)),"",БД!CK274)</f>
        <v>4.8719999999993888</v>
      </c>
      <c r="CZ105" s="142">
        <f>IF(OR(БД!CO274="",ISERROR(БД!CO274)),"",БД!CO274)</f>
        <v>1154.5809999999999</v>
      </c>
      <c r="DA105" s="143">
        <f ca="1">IF(OR(БД!IB317="",ISERROR(БД!IB317)),"",БД!IB317)</f>
        <v>3.1719999999986612</v>
      </c>
      <c r="DB105" s="142">
        <f>IF(OR(БД!IF317="",ISERROR(БД!IF317)),"",БД!IF317)</f>
        <v>8332.9619999999995</v>
      </c>
      <c r="DC105" s="143">
        <f ca="1">IF(OR(БД!HN317="",ISERROR(БД!HN317)),"",БД!HN317)</f>
        <v>12.335999999995693</v>
      </c>
      <c r="DD105" s="142">
        <f>IF(OR(БД!HR317="",ISERROR(БД!HR317)),"",БД!HR317)</f>
        <v>6656.0119999999997</v>
      </c>
      <c r="DE105" s="143">
        <f ca="1">IF(OR(БД!HG317="",ISERROR(БД!HG317)),"",БД!HG317)</f>
        <v>6.0000000012223609E-3</v>
      </c>
      <c r="DF105" s="142">
        <f>IF(OR(БД!HK317="",ISERROR(БД!HK317)),"",БД!HK317)</f>
        <v>4765.6440000000002</v>
      </c>
      <c r="DG105" s="143">
        <f ca="1">IF(OR(БД!GZ317="",ISERROR(БД!GZ317)),"",БД!GZ317)</f>
        <v>12.376000000003842</v>
      </c>
      <c r="DH105" s="142">
        <f>IF(OR(БД!HD317="",ISERROR(БД!HD317)),"",БД!HD317)</f>
        <v>18132.719000000001</v>
      </c>
      <c r="DI105" s="143">
        <f ca="1">IF(OR(БД!GS317="",ISERROR(БД!GS317)),"",БД!GS317)</f>
        <v>4.0000000000873115E-2</v>
      </c>
      <c r="DJ105" s="142">
        <f>IF(OR(БД!GW317="",ISERROR(БД!GW317)),"",БД!GW317)</f>
        <v>13212.753000000001</v>
      </c>
      <c r="DK105" s="143">
        <f ca="1">IF(OR(БД!GL317="",ISERROR(БД!GL317)),"",БД!GL317)</f>
        <v>5.4039999999949941</v>
      </c>
      <c r="DL105" s="142">
        <f>IF(OR(БД!GP317="",ISERROR(БД!GP317)),"",БД!GP317)</f>
        <v>13568.800999999999</v>
      </c>
      <c r="DM105" s="143">
        <f ca="1">IF(OR(БД!FX317="",ISERROR(БД!FX317)),"",БД!FX317)</f>
        <v>0.37799999999992906</v>
      </c>
      <c r="DN105" s="142">
        <f>IF(OR(БД!GB317="",ISERROR(БД!GB317)),"",БД!GB317)</f>
        <v>309.78199999999998</v>
      </c>
      <c r="DO105" s="143">
        <f ca="1">IF(OR(БД!FJ317="",ISERROR(БД!FJ317)),"",БД!FJ317)</f>
        <v>384.71399999998175</v>
      </c>
      <c r="DP105" s="142">
        <f>IF(OR(БД!FN317="",ISERROR(БД!FN317)),"",БД!FN317)</f>
        <v>8913.598</v>
      </c>
      <c r="DQ105" s="143">
        <f ca="1">IF(OR(БД!FQ317="",ISERROR(БД!FQ317)),"",БД!FQ317)</f>
        <v>0</v>
      </c>
      <c r="DR105" s="142">
        <f>IF(OR(БД!FU317="",ISERROR(БД!FU317)),"",БД!FU317)</f>
        <v>3228.1469999999999</v>
      </c>
      <c r="DS105" s="143">
        <f ca="1">IF(OR(БД!FC317="",ISERROR(БД!FC317)),"",БД!FC317)</f>
        <v>23.095999999990454</v>
      </c>
      <c r="DT105" s="142">
        <f>IF(OR(БД!FG317="",ISERROR(БД!FG317)),"",БД!FG317)</f>
        <v>10301.221</v>
      </c>
      <c r="DU105" s="143">
        <f ca="1">IF(OR(БД!EV317="",ISERROR(БД!EV317)),"",БД!EV317)</f>
        <v>28.711999999999534</v>
      </c>
      <c r="DV105" s="142">
        <f>IF(OR(БД!EZ317="",ISERROR(БД!EZ317)),"",БД!EZ317)</f>
        <v>8653.1370000000006</v>
      </c>
      <c r="DW105" s="143">
        <f ca="1">IF(OR(БД!CO317="",ISERROR(БД!CO317)),"",БД!CO317)</f>
        <v>307.42800000002353</v>
      </c>
      <c r="DX105" s="142">
        <f>IF(OR(БД!CR317="",ISERROR(БД!CR317)),"",БД!CR317)</f>
        <v>3964.6350000000002</v>
      </c>
      <c r="DY105" s="143">
        <f ca="1">IF(OR(БД!CU317="",ISERROR(БД!CU317)),"",БД!CU317)</f>
        <v>0</v>
      </c>
      <c r="DZ105" s="142">
        <f>IF(OR(БД!CX317="",ISERROR(БД!CX317)),"",БД!CX317)</f>
        <v>2540.9560000000001</v>
      </c>
      <c r="EA105" s="143">
        <f ca="1">IF(OR(БД!BJ489="",ISERROR(БД!BJ489)),"",БД!BJ489)</f>
        <v>1.9160000000010768</v>
      </c>
      <c r="EB105" s="142">
        <f>IF(OR(БД!BM489="",ISERROR(БД!BM489)),"",БД!BM489)</f>
        <v>4321.4340000000002</v>
      </c>
      <c r="EC105" s="143">
        <f ca="1">IF(OR(БД!BD489="",ISERROR(БД!BD489)),"",БД!BD489)</f>
        <v>4.5419999999976426</v>
      </c>
      <c r="ED105" s="142">
        <f>IF(OR(БД!BG489="",ISERROR(БД!BG489)),"",БД!BG489)</f>
        <v>4661.5569999999998</v>
      </c>
      <c r="EE105" s="143">
        <f ca="1">IF(OR(БД!AR489="",ISERROR(БД!AR489)),"",БД!AR489)</f>
        <v>379.23599999999124</v>
      </c>
      <c r="EF105" s="142">
        <f>IF(OR(БД!AU489="",ISERROR(БД!AU489)),"",БД!AU489)</f>
        <v>923.81</v>
      </c>
      <c r="EG105" s="143">
        <f ca="1">IF(OR(БД!AX489="",ISERROR(БД!AX489)),"",БД!AX489)</f>
        <v>0</v>
      </c>
      <c r="EH105" s="142">
        <f>IF(OR(БД!BA489="",ISERROR(БД!BA489)),"",БД!BA489)</f>
        <v>13791.093000000001</v>
      </c>
      <c r="EI105" s="143">
        <f ca="1">IF(OR(БД!AF489="",ISERROR(БД!AF489)),"",БД!AF489)</f>
        <v>420.55200000000468</v>
      </c>
      <c r="EJ105" s="142">
        <f>IF(OR(БД!AI489="",ISERROR(БД!AI489)),"",БД!AI489)</f>
        <v>887.5</v>
      </c>
      <c r="EK105" s="143">
        <f ca="1">IF(OR(БД!AL489="",ISERROR(БД!AL489)),"",БД!AL489)</f>
        <v>0</v>
      </c>
      <c r="EL105" s="142">
        <f>IF(OR(БД!AO489="",ISERROR(БД!AO489)),"",БД!AO489)</f>
        <v>13393.534</v>
      </c>
      <c r="EM105" s="143">
        <f ca="1">IF(OR(БД!Z489="",ISERROR(БД!Z489)),"",БД!Z489)</f>
        <v>0</v>
      </c>
      <c r="EN105" s="142">
        <f>IF(OR(БД!AC489="",ISERROR(БД!AC489)),"",БД!AC489)</f>
        <v>609.98299999999995</v>
      </c>
      <c r="EO105" s="143">
        <f ca="1">IF(OR(БД!GP532="",ISERROR(БД!GP532)),"",БД!GP532)</f>
        <v>5.6400000000003274</v>
      </c>
      <c r="EP105" s="142">
        <f>IF(OR(БД!GS532="",ISERROR(БД!GS532)),"",БД!GS532)</f>
        <v>3891.0819999999999</v>
      </c>
      <c r="EQ105" s="143">
        <f ca="1">IF(OR(БД!GJ532="",ISERROR(БД!GJ532)),"",БД!GJ532)</f>
        <v>44.280000000006112</v>
      </c>
      <c r="ER105" s="142">
        <f>IF(OR(БД!GM532="",ISERROR(БД!GM532)),"",БД!GM532)</f>
        <v>18291.346000000001</v>
      </c>
      <c r="ES105" s="143">
        <f ca="1">IF(OR(БД!GD532="",ISERROR(БД!GD532)),"",БД!GD532)</f>
        <v>35.839999999996508</v>
      </c>
      <c r="ET105" s="142">
        <f>IF(OR(БД!GG532="",ISERROR(БД!GG532)),"",БД!GG532)</f>
        <v>10026.011</v>
      </c>
      <c r="EU105" s="143">
        <f ca="1">IF(OR(БД!FX532="",ISERROR(БД!FX532)),"",БД!FX532)</f>
        <v>38.802000000003318</v>
      </c>
      <c r="EV105" s="142">
        <f>IF(OR(БД!GA532="",ISERROR(БД!GA532)),"",БД!GA532)</f>
        <v>20674.875</v>
      </c>
      <c r="EW105" s="143">
        <f ca="1">IF(OR(БД!FR532="",ISERROR(БД!FR532)),"",БД!FR532)</f>
        <v>33.858000000000175</v>
      </c>
      <c r="EX105" s="142">
        <f>IF(OR(БД!FU532="",ISERROR(БД!FU532)),"",БД!FU532)</f>
        <v>18560.663</v>
      </c>
      <c r="EY105" s="143">
        <f ca="1">IF(OR(БД!FL532="",ISERROR(БД!FL532)),"",БД!FL532)</f>
        <v>0.65099999999995362</v>
      </c>
      <c r="EZ105" s="142">
        <f>IF(OR(БД!FO532="",ISERROR(БД!FO532)),"",БД!FO532)</f>
        <v>688.87900000000002</v>
      </c>
      <c r="FA105" s="143">
        <f ca="1">IF(OR(БД!FF532="",ISERROR(БД!FF532)),"",БД!FF532)</f>
        <v>0</v>
      </c>
      <c r="FB105" s="142">
        <f>IF(OR(БД!FI532="",ISERROR(БД!FI532)),"",БД!FI532)</f>
        <v>0</v>
      </c>
      <c r="FC105" s="143">
        <f ca="1">IF(OR(БД!EZ532="",ISERROR(БД!EZ532)),"",БД!EZ532)</f>
        <v>19.055999999996857</v>
      </c>
      <c r="FD105" s="142">
        <f>IF(OR(БД!FC532="",ISERROR(БД!FC532)),"",БД!FC532)</f>
        <v>8107.4459999999999</v>
      </c>
      <c r="FE105" s="143">
        <f ca="1">IF(OR(БД!ET532="",ISERROR(БД!ET532)),"",БД!ET532)</f>
        <v>0</v>
      </c>
      <c r="FF105" s="142">
        <f>IF(OR(БД!EW532="",ISERROR(БД!EW532)),"",БД!EW532)</f>
        <v>0</v>
      </c>
      <c r="FG105" s="143">
        <f ca="1">IF(OR(БД!EN532="",ISERROR(БД!EN532)),"",БД!EN532)</f>
        <v>6.3600000000005821</v>
      </c>
      <c r="FH105" s="142">
        <f>IF(OR(БД!EQ532="",ISERROR(БД!EQ532)),"",БД!EQ532)</f>
        <v>13681.61</v>
      </c>
      <c r="FI105" s="143">
        <f ca="1">IF(OR(БД!EH532="",ISERROR(БД!EH532)),"",БД!EH532)</f>
        <v>16.013999999999214</v>
      </c>
      <c r="FJ105" s="142">
        <f>IF(OR(БД!EK532="",ISERROR(БД!EK532)),"",БД!EK532)</f>
        <v>12257.753000000001</v>
      </c>
      <c r="FK105" s="143">
        <f ca="1">IF(OR(БД!EB532="",ISERROR(БД!EB532)),"",БД!EB532)</f>
        <v>33.575999999997293</v>
      </c>
      <c r="FL105" s="142">
        <f>IF(OR(БД!EE532="",ISERROR(БД!EE532)),"",БД!EE532)</f>
        <v>9735.5409999999993</v>
      </c>
      <c r="FM105" s="143">
        <f ca="1">IF(OR(БД!DV532="",ISERROR(БД!DV532)),"",БД!DV532)</f>
        <v>11.699999999998909</v>
      </c>
      <c r="FN105" s="142">
        <f>IF(OR(БД!DY532="",ISERROR(БД!DY532)),"",БД!DY532)</f>
        <v>6939.92</v>
      </c>
      <c r="FO105" s="143">
        <f ca="1">IF(OR(БД!DP532="",ISERROR(БД!DP532)),"",БД!DP532)</f>
        <v>0</v>
      </c>
      <c r="FP105" s="142">
        <f>IF(OR(БД!DS532="",ISERROR(БД!DS532)),"",БД!DS532)</f>
        <v>0</v>
      </c>
      <c r="FQ105" s="143">
        <f ca="1">IF(OR(БД!DJ532="",ISERROR(БД!DJ532)),"",БД!DJ532)</f>
        <v>0</v>
      </c>
      <c r="FR105" s="142">
        <f>IF(OR(БД!DM532="",ISERROR(БД!DM532)),"",БД!DM532)</f>
        <v>0</v>
      </c>
      <c r="FS105" s="143">
        <f ca="1">IF(OR(БД!DD532="",ISERROR(БД!DD532)),"",БД!DD532)</f>
        <v>3.1560000000000628</v>
      </c>
      <c r="FT105" s="142">
        <f>IF(OR(БД!DG532="",ISERROR(БД!DG532)),"",БД!DG532)</f>
        <v>499.17200000000003</v>
      </c>
      <c r="FU105" s="143">
        <f ca="1">IF(OR(БД!CX532="",ISERROR(БД!CX532)),"",БД!CX532)</f>
        <v>10.180000000000291</v>
      </c>
      <c r="FV105" s="142">
        <f>IF(OR(БД!DA532="",ISERROR(БД!DA532)),"",БД!DA532)</f>
        <v>9505.6350000000002</v>
      </c>
      <c r="FW105" s="143">
        <f ca="1">IF(OR(БД!CR532="",ISERROR(БД!CR532)),"",БД!CR532)</f>
        <v>9.6879999999982829</v>
      </c>
      <c r="FX105" s="142">
        <f>IF(OR(БД!CU532="",ISERROR(БД!CU532)),"",БД!CU532)</f>
        <v>5103.4669999999996</v>
      </c>
      <c r="FY105" s="143">
        <f ca="1">IF(OR(БД!CL532="",ISERROR(БД!CL532)),"",БД!CL532)</f>
        <v>0</v>
      </c>
      <c r="FZ105" s="142">
        <f>IF(OR(БД!CO532="",ISERROR(БД!CO532)),"",БД!CO532)</f>
        <v>4499.3270000000002</v>
      </c>
      <c r="GA105" s="143">
        <f ca="1">IF(OR(БД!CF532="",ISERROR(БД!CF532)),"",БД!CF532)</f>
        <v>7.2000000000002728E-2</v>
      </c>
      <c r="GB105" s="142">
        <f>IF(OR(БД!CI532="",ISERROR(БД!CI532)),"",БД!CI532)</f>
        <v>592.74599999999998</v>
      </c>
      <c r="GC105" s="143">
        <f ca="1">IF(OR(БД!AJ403="",ISERROR(БД!AJ403)),"",БД!AJ403)</f>
        <v>0.58599999999978536</v>
      </c>
      <c r="GD105" s="143">
        <f ca="1">IF(OR(БД!R59="",ISERROR(БД!R59)),"",БД!R59)</f>
        <v>0.65599999999994907</v>
      </c>
      <c r="GF105" s="137">
        <f ca="1">IF(OR(БД!AZ59="",ISERROR(БД!AZ59)),"",БД!AZ59)</f>
        <v>778.8</v>
      </c>
      <c r="GG105" s="137">
        <f ca="1">IF(OR(БД!BE59="",ISERROR(БД!BE59)),"",БД!BE59)</f>
        <v>0</v>
      </c>
      <c r="GH105" s="137">
        <f ca="1">IF(OR(БД!IO102="",ISERROR(БД!IO102)),"",БД!IO102)</f>
        <v>259.60000000000002</v>
      </c>
      <c r="GI105" s="137">
        <f ca="1">IF(OR(БД!IT102="",ISERROR(БД!IT102)),"",БД!IT102)</f>
        <v>2.2000000000000002</v>
      </c>
      <c r="GJ105" s="137">
        <f ca="1">IF(OR(БД!IE102="",ISERROR(БД!IE102)),"",БД!IE102)</f>
        <v>0</v>
      </c>
      <c r="GK105" s="137">
        <f ca="1">IF(OR(БД!IJ102="",ISERROR(БД!IJ102)),"",БД!IJ102)</f>
        <v>3249.4</v>
      </c>
      <c r="GL105" s="137">
        <f ca="1">IF(OR(БД!HU102="",ISERROR(БД!HU102)),"",БД!HU102)</f>
        <v>0</v>
      </c>
      <c r="GM105" s="137">
        <f ca="1">IF(OR(БД!HZ102="",ISERROR(БД!HZ102)),"",БД!HZ102)</f>
        <v>3311</v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>
        <f ca="1">IF(OR(БД!GU102="",ISERROR(БД!GU102)),"",БД!GU102)</f>
        <v>0</v>
      </c>
      <c r="GT105" s="137">
        <f ca="1">IF(OR(БД!GZ102="",ISERROR(БД!GZ102)),"",БД!GZ102)</f>
        <v>2818.9920000000002</v>
      </c>
      <c r="GU105" s="137">
        <f ca="1">IF(OR(БД!BP317="",ISERROR(БД!BP317)),"",БД!BP317)</f>
        <v>482.02000000015698</v>
      </c>
      <c r="GV105" s="137">
        <f ca="1">IF(OR(БД!BU317="",ISERROR(БД!BU317)),"",БД!BU317)</f>
        <v>4.6200000000032997</v>
      </c>
      <c r="GW105" s="137">
        <f ca="1">IF(OR(БД!BF317="",ISERROR(БД!BF317)),"",БД!BF317)</f>
        <v>460.89999999985599</v>
      </c>
      <c r="GX105" s="137">
        <f ca="1">IF(OR(БД!BK317="",ISERROR(БД!BK317)),"",БД!BK317)</f>
        <v>5.4999999999950004</v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0.121</v>
      </c>
      <c r="HC105" s="136">
        <f ca="1">IF(OR(БД!FZ102="",ISERROR(БД!FZ102)),"",БД!FZ102)</f>
        <v>1864.2470000000001</v>
      </c>
      <c r="HD105" s="133">
        <f>IF(OR(БД!GC102="",ISERROR(БД!GC102)),"",БД!GC102)</f>
        <v>1860.7599999997201</v>
      </c>
      <c r="HE105" s="163">
        <f ca="1">IF(OR(БД!GF102="",ISERROR(БД!GF102)),"",БД!GF102)</f>
        <v>-1864.126</v>
      </c>
      <c r="HF105" s="137">
        <f ca="1">IF(OR(БД!FJ102="",ISERROR(БД!FJ102)),"",БД!FJ102)</f>
        <v>445.89600000008102</v>
      </c>
      <c r="HG105" s="137">
        <f ca="1">IF(OR(БД!FO102="",ISERROR(БД!FO102)),"",БД!FO102)</f>
        <v>0</v>
      </c>
      <c r="HH105" s="137">
        <f ca="1">IF(OR(БД!EZ102="",ISERROR(БД!EZ102)),"",БД!EZ102)</f>
        <v>443.25600000002299</v>
      </c>
      <c r="HI105" s="137">
        <f ca="1">IF(OR(БД!FE102="",ISERROR(БД!FE102)),"",БД!FE102)</f>
        <v>0</v>
      </c>
      <c r="HK105" s="137">
        <f ca="1">IF(OR(БД!EP102="",ISERROR(БД!EP102)),"",БД!EP102)</f>
        <v>0</v>
      </c>
      <c r="HL105" s="137">
        <f ca="1">IF(OR(БД!EU102="",ISERROR(БД!EU102)),"",БД!EU102)</f>
        <v>3666.4320000002199</v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>
        <f ca="1">IF(OR(БД!DP102="",ISERROR(БД!DP102)),"",БД!DP102)</f>
        <v>2062.3679999999699</v>
      </c>
      <c r="HR105" s="137">
        <f ca="1">IF(OR(БД!DU102="",ISERROR(БД!DU102)),"",БД!DU102)</f>
        <v>0</v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>
        <f ca="1">IF(OR(БД!FV360="",ISERROR(БД!FV360)),"",БД!FV360)</f>
        <v>83.424000000008206</v>
      </c>
      <c r="HV105" s="137">
        <f ca="1">IF(OR(БД!GA360="",ISERROR(БД!GA360)),"",БД!GA360)</f>
        <v>0</v>
      </c>
      <c r="HW105" s="137">
        <f ca="1">IF(OR(БД!BZ317="",ISERROR(БД!BZ317)),"",БД!BZ317)</f>
        <v>123.288000000026</v>
      </c>
      <c r="HX105" s="137">
        <f ca="1">IF(OR(БД!CE317="",ISERROR(БД!CE317)),"",БД!CE317)</f>
        <v>0</v>
      </c>
      <c r="HZ105" s="163">
        <f ca="1">IF(OR(БД!CS102="",ISERROR(БД!CS102)),"",БД!CS102)</f>
        <v>2630.1890999999996</v>
      </c>
      <c r="IA105" s="163">
        <f ca="1">IF(OR(БД!CX102="",ISERROR(БД!CX102)),"",БД!CX102)</f>
        <v>0</v>
      </c>
      <c r="IB105" s="163">
        <f ca="1">IF(OR(БД!DC102="",ISERROR(БД!DC102)),"",БД!DC102)</f>
        <v>-2630.1890999999996</v>
      </c>
      <c r="IC105" s="163">
        <f ca="1">IF(OR(БД!DK231="",ISERROR(БД!DK231)),"",БД!DK231)</f>
        <v>2925.8525999999997</v>
      </c>
      <c r="ID105" s="163">
        <f ca="1">IF(OR(БД!DP231="",ISERROR(БД!DP231)),"",БД!DP231)</f>
        <v>0</v>
      </c>
      <c r="IE105" s="163">
        <f ca="1">IF(OR(БД!DU231="",ISERROR(БД!DU231)),"",БД!DU231)</f>
        <v>-2925.8525999999997</v>
      </c>
      <c r="IG105" s="163">
        <f ca="1">IF(OR(БД!CD102="",ISERROR(БД!CD102)),"",БД!CD102)</f>
        <v>1836.283295</v>
      </c>
      <c r="IH105" s="163">
        <f ca="1">IF(OR(БД!CI102="",ISERROR(БД!CI102)),"",БД!CI102)</f>
        <v>0.123178</v>
      </c>
      <c r="II105" s="163">
        <f ca="1">IF(OR(БД!CN102="",ISERROR(БД!CN102)),"",БД!CN102)</f>
        <v>-1836.1601169999999</v>
      </c>
      <c r="IK105" s="137">
        <f ca="1">IF(OR(БД!BT102="",ISERROR(БД!BT102)),"",БД!BT102)</f>
        <v>3831.0799999993501</v>
      </c>
      <c r="IL105" s="137">
        <f ca="1">IF(OR(БД!BY102="",ISERROR(БД!BY102)),"",БД!BY102)</f>
        <v>0</v>
      </c>
      <c r="IM105" s="137">
        <f ca="1">IF(OR(БД!BJ102="",ISERROR(БД!BJ102)),"",БД!BJ102)</f>
        <v>3834.1599999999698</v>
      </c>
      <c r="IN105" s="137">
        <f ca="1">IF(OR(БД!BO102="",ISERROR(БД!BO102)),"",БД!BO102)</f>
        <v>0</v>
      </c>
      <c r="IP105" s="137">
        <f ca="1">IF(OR(БД!AZ102="",ISERROR(БД!AZ102)),"",БД!AZ102)</f>
        <v>2943.60000000016</v>
      </c>
      <c r="IQ105" s="137">
        <f ca="1">IF(OR(БД!BE102="",ISERROR(БД!BE102)),"",БД!BE102)</f>
        <v>0</v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>
        <f ca="1">IF(OR(БД!N102="",ISERROR(БД!N102)),"",БД!N102)</f>
        <v>-2527.5360000001501</v>
      </c>
      <c r="IU105" s="137">
        <f ca="1">IF(OR(БД!R317="",ISERROR(БД!R317)),"",БД!R317)</f>
        <v>231</v>
      </c>
      <c r="IV105" s="137">
        <f ca="1">IF(OR(БД!W317="",ISERROR(БД!W317)),"",БД!W317)</f>
        <v>23.495999999999601</v>
      </c>
      <c r="IW105" s="137">
        <f ca="1">IF(OR(БД!H317="",ISERROR(БД!H317)),"",БД!H317)</f>
        <v>232.05600000000501</v>
      </c>
      <c r="IX105" s="137">
        <f ca="1">IF(OR(БД!M317="",ISERROR(БД!M317)),"",БД!M317)</f>
        <v>23.495999999999601</v>
      </c>
      <c r="IZ105" s="137">
        <f ca="1">IF(OR(БД!AV317="",ISERROR(БД!AV317)),"",БД!AV317)</f>
        <v>548.46000000008598</v>
      </c>
      <c r="JA105" s="137">
        <f ca="1">IF(OR(БД!BA317="",ISERROR(БД!BA317)),"",БД!BA317)</f>
        <v>0</v>
      </c>
      <c r="JB105" s="137">
        <f ca="1">IF(OR(БД!GF360="",ISERROR(БД!GF360)),"",БД!GF360)</f>
        <v>546.91999999977304</v>
      </c>
      <c r="JC105" s="137">
        <f ca="1">IF(OR(БД!GK360="",ISERROR(БД!GK360)),"",БД!GK360)</f>
        <v>0</v>
      </c>
      <c r="JE105" s="137">
        <f ca="1">IF(OR(БД!AL317="",ISERROR(БД!AL317)),"",БД!AL317)</f>
        <v>131.99999999997999</v>
      </c>
      <c r="JF105" s="137">
        <f ca="1">IF(OR(БД!AQ317="",ISERROR(БД!AQ317)),"",БД!AQ317)</f>
        <v>0</v>
      </c>
      <c r="JG105" s="137">
        <f ca="1">IF(OR(БД!AB317="",ISERROR(БД!AB317)),"",БД!AB317)</f>
        <v>173.360000000002</v>
      </c>
      <c r="JH105" s="137">
        <f ca="1">IF(OR(БД!AG317="",ISERROR(БД!AG317)),"",БД!AG317)</f>
        <v>0</v>
      </c>
      <c r="JJ105" s="143">
        <f ca="1">IF(OR(БД!CN489="",ISERROR(БД!CN489)),"",БД!CN489)</f>
        <v>17.27599999999893</v>
      </c>
      <c r="JK105" s="142">
        <f>IF(OR(БД!CQ489="",ISERROR(БД!CQ489)),"",БД!CQ489)</f>
        <v>7556.674</v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>
        <f ca="1">IF(OR(БД!AU102="",ISERROR(БД!AU102)),"",БД!AU102)</f>
        <v>166.76999999999998</v>
      </c>
      <c r="JS105" s="159">
        <f ca="1">IF(OR(БД!AQ102="",ISERROR(БД!AQ102)),"",БД!AQ102)</f>
        <v>84.92</v>
      </c>
      <c r="JT105" s="159">
        <f ca="1">IF(OR(БД!AM102="",ISERROR(БД!AM102)),"",БД!AM102)</f>
        <v>40.9</v>
      </c>
      <c r="JU105" s="159">
        <f ca="1">IF(OR(БД!AI102="",ISERROR(БД!AI102)),"",БД!AI102)</f>
        <v>40.950000000000003</v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>
        <f ca="1">IF(OR(БД!GU145="",ISERROR(БД!GU145)),"",БД!GU145)</f>
        <v>77.034000000000006</v>
      </c>
      <c r="KB105" s="159">
        <f ca="1">IF(OR(БД!GQ145="",ISERROR(БД!GQ145)),"",БД!GQ145)</f>
        <v>1.637</v>
      </c>
      <c r="KC105" s="159">
        <f ca="1">IF(OR(БД!GM145="",ISERROR(БД!GM145)),"",БД!GM145)</f>
        <v>74.025000000000006</v>
      </c>
      <c r="KD105" s="159">
        <f ca="1">IF(OR(БД!GI145="",ISERROR(БД!GI145)),"",БД!GI145)</f>
        <v>1.3720000000000001</v>
      </c>
      <c r="KF105" s="163">
        <f ca="1">IF(OR(БД!DV188="",ISERROR(БД!DV188)),"",БД!DV188)</f>
        <v>162.88799999999998</v>
      </c>
      <c r="KG105" s="159">
        <f ca="1">IF(OR(БД!DR188="",ISERROR(БД!DR188)),"",БД!DR188)</f>
        <v>0</v>
      </c>
      <c r="KH105" s="159">
        <f ca="1">IF(OR(БД!DN188="",ISERROR(БД!DN188)),"",БД!DN188)</f>
        <v>82.447199999999995</v>
      </c>
      <c r="KI105" s="159">
        <f ca="1">IF(OR(БД!DJ188="",ISERROR(БД!DJ188)),"",БД!DJ188)</f>
        <v>80.440799999999996</v>
      </c>
      <c r="KK105" s="163">
        <f ca="1">IF(OR(БД!DE188="",ISERROR(БД!DE188)),"",БД!DE188)</f>
        <v>126.77864</v>
      </c>
      <c r="KL105" s="159">
        <f ca="1">IF(OR(БД!DA188="",ISERROR(БД!DA188)),"",БД!DA188)</f>
        <v>3.33264</v>
      </c>
      <c r="KM105" s="159">
        <f ca="1">IF(OR(БД!CW188="",ISERROR(БД!CW188)),"",БД!CW188)</f>
        <v>123.446</v>
      </c>
      <c r="KO105" s="143">
        <f ca="1">IF(OR(БД!BG188="",ISERROR(БД!BG188)),"",БД!BG188)</f>
        <v>100.58400000000756</v>
      </c>
      <c r="KP105" s="142">
        <f>IF(OR(БД!BJ188="",ISERROR(БД!BJ188)),"",БД!BJ188)</f>
        <v>363.95600000000002</v>
      </c>
      <c r="KQ105" s="143">
        <f ca="1">IF(OR(БД!BM188="",ISERROR(БД!BM188)),"",БД!BM188)</f>
        <v>404.44800000001032</v>
      </c>
      <c r="KR105" s="142">
        <f>IF(OR(БД!BP188="",ISERROR(БД!BP188)),"",БД!BP188)</f>
        <v>299.95100000000002</v>
      </c>
      <c r="KS105" s="163">
        <f ca="1">IF(OR(БД!BS188="",ISERROR(БД!BS188)),"",БД!BS188)</f>
        <v>-303.86400000000276</v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>
        <f ca="1">IF(OR(БД!BC360="",ISERROR(БД!BC360)),"",БД!BC360)</f>
        <v>154.96800000000002</v>
      </c>
      <c r="KX105" s="159">
        <f ca="1">IF(OR(БД!AY360="",ISERROR(БД!AY360)),"",БД!AY360)</f>
        <v>64.811999999999998</v>
      </c>
      <c r="KY105" s="159">
        <f ca="1">IF(OR(БД!AU360="",ISERROR(БД!AU360)),"",БД!AU360)</f>
        <v>90.156000000000006</v>
      </c>
      <c r="KZ105" s="159">
        <f ca="1">IF(OR(БД!AQ360="",ISERROR(БД!AQ360)),"",БД!AQ360)</f>
        <v>0</v>
      </c>
      <c r="LB105" s="163">
        <f ca="1">IF(OR(БД!BT360="",ISERROR(БД!BT360)),"",БД!BT360)</f>
        <v>134.77199999999999</v>
      </c>
      <c r="LC105" s="159">
        <f ca="1">IF(OR(БД!BP360="",ISERROR(БД!BP360)),"",БД!BP360)</f>
        <v>42.820999999999998</v>
      </c>
      <c r="LD105" s="159">
        <f ca="1">IF(OR(БД!BL360="",ISERROR(БД!BL360)),"",БД!BL360)</f>
        <v>88.703999999999994</v>
      </c>
      <c r="LE105" s="159">
        <f ca="1">IF(OR(БД!BH360="",ISERROR(БД!BH360)),"",БД!BH360)</f>
        <v>3.2469999999999999</v>
      </c>
      <c r="LG105" s="136">
        <f ca="1">IF(OR(БД!GZ274="",ISERROR(БД!GZ274)),"",БД!GZ274)</f>
        <v>0</v>
      </c>
      <c r="LH105" s="136">
        <f ca="1">IF(OR(БД!HG274="",ISERROR(БД!HG274)),"",БД!HG274)</f>
        <v>9263</v>
      </c>
    </row>
    <row r="106" spans="1:320" x14ac:dyDescent="0.25">
      <c r="A106" s="164">
        <v>7</v>
      </c>
      <c r="B106" s="137">
        <f ca="1">IF(OR(БД!DT60="",ISERROR(БД!DT60)),"",БД!DT60)</f>
        <v>0</v>
      </c>
      <c r="C106" s="137">
        <f ca="1">IF(OR(БД!DY60="",ISERROR(БД!DY60)),"",БД!DY60)</f>
        <v>1629.21</v>
      </c>
      <c r="D106" s="137">
        <f ca="1">IF(OR(БД!CD60="",ISERROR(БД!CD60)),"",БД!CD60)</f>
        <v>0</v>
      </c>
      <c r="E106" s="137">
        <f ca="1">IF(OR(БД!CI60="",ISERROR(БД!CI60)),"",БД!CI60)</f>
        <v>1994.77</v>
      </c>
      <c r="F106" s="137">
        <f ca="1">IF(OR(БД!BT60="",ISERROR(БД!BT60)),"",БД!BT60)</f>
        <v>0</v>
      </c>
      <c r="G106" s="137">
        <f ca="1">IF(OR(БД!BY60="",ISERROR(БД!BY60)),"",БД!BY60)</f>
        <v>1927.318</v>
      </c>
      <c r="H106" s="137">
        <f ca="1">IF(OR(БД!BJ60="",ISERROR(БД!BJ60)),"",БД!BJ60)</f>
        <v>2930.2020000000002</v>
      </c>
      <c r="I106" s="137">
        <f ca="1">IF(OR(БД!BO60="",ISERROR(БД!BO60)),"",БД!BO60)</f>
        <v>0</v>
      </c>
      <c r="J106" s="137">
        <f ca="1">IF(OR(БД!JS103="",ISERROR(БД!JS103)),"",БД!JS103)</f>
        <v>2629.902</v>
      </c>
      <c r="K106" s="137">
        <f ca="1">IF(OR(БД!JX103="",ISERROR(БД!JX103)),"",БД!JX103)</f>
        <v>0</v>
      </c>
      <c r="L106" s="137">
        <f ca="1">IF(OR(БД!JI103="",ISERROR(БД!JI103)),"",БД!JI103)</f>
        <v>0</v>
      </c>
      <c r="M106" s="137">
        <f ca="1">IF(OR(БД!JN103="",ISERROR(БД!JN103)),"",БД!JN103)</f>
        <v>0</v>
      </c>
      <c r="N106" s="137">
        <f ca="1">IF(OR(БД!IY103="",ISERROR(БД!IY103)),"",БД!IY103)</f>
        <v>0</v>
      </c>
      <c r="O106" s="137">
        <f ca="1">IF(OR(БД!JD103="",ISERROR(БД!JD103)),"",БД!JD103)</f>
        <v>0</v>
      </c>
      <c r="P106" s="137">
        <f ca="1">IF(OR(БД!HF361="",ISERROR(БД!HF361)),"",БД!HF361)</f>
        <v>668.42100000000005</v>
      </c>
      <c r="R106" s="143">
        <f ca="1">IF(OR(БД!BY275="",ISERROR(БД!BY275)),"",БД!BY275)</f>
        <v>0</v>
      </c>
      <c r="S106" s="142">
        <f>IF(OR(БД!CB275="",ISERROR(БД!CB275)),"",БД!CB275)</f>
        <v>2.3620000000000001</v>
      </c>
      <c r="T106" s="143">
        <f ca="1">IF(OR(БД!CE275="",ISERROR(БД!CE275)),"",БД!CE275)</f>
        <v>3418.8000000001921</v>
      </c>
      <c r="U106" s="142">
        <f>IF(OR(БД!CH275="",ISERROR(БД!CH275)),"",БД!CH275)</f>
        <v>3253.605</v>
      </c>
      <c r="V106" s="143">
        <f ca="1">IF(OR(БД!EC361="",ISERROR(БД!EC361)),"",БД!EC361)</f>
        <v>0</v>
      </c>
      <c r="W106" s="142">
        <f>IF(OR(БД!EF361="",ISERROR(БД!EF361)),"",БД!EF361)</f>
        <v>39.420999999999999</v>
      </c>
      <c r="X106" s="143">
        <f ca="1">IF(OR(БД!EI361="",ISERROR(БД!EI361)),"",БД!EI361)</f>
        <v>2345.200000000068</v>
      </c>
      <c r="Y106" s="142">
        <f>IF(OR(БД!EL361="",ISERROR(БД!EL361)),"",БД!EL361)</f>
        <v>1758.894</v>
      </c>
      <c r="Z106" s="136">
        <f ca="1">IF(OR(БД!DO361="",ISERROR(БД!DO361)),"",БД!DO361)</f>
        <v>2881.78</v>
      </c>
      <c r="AA106" s="135">
        <f>IF(OR(БД!DS361="",ISERROR(БД!DS361)),"",БД!DS361)</f>
        <v>2881.9999999998799</v>
      </c>
      <c r="AB106" s="136">
        <f ca="1">IF(OR(БД!DV361="",ISERROR(БД!DV361)),"",БД!DV361)</f>
        <v>0</v>
      </c>
      <c r="AC106" s="135">
        <f>IF(OR(БД!DZ361="",ISERROR(БД!DZ361)),"",БД!DZ361)</f>
        <v>0</v>
      </c>
      <c r="AD106" s="136">
        <f ca="1">IF(OR(БД!DA361="",ISERROR(БД!DA361)),"",БД!DA361)</f>
        <v>2878.3150000000001</v>
      </c>
      <c r="AE106" s="135">
        <f>IF(OR(БД!DE361="",ISERROR(БД!DE361)),"",БД!DE361)</f>
        <v>2879.7999999994317</v>
      </c>
      <c r="AF106" s="136">
        <f ca="1">IF(OR(БД!DH361="",ISERROR(БД!DH361)),"",БД!DH361)</f>
        <v>0</v>
      </c>
      <c r="AG106" s="135">
        <f>IF(OR(БД!DL361="",ISERROR(БД!DL361)),"",БД!DL361)</f>
        <v>0</v>
      </c>
      <c r="AH106" s="143" t="str">
        <f ca="1">IF(OR(БД!CK361="",ISERROR(БД!CK361)),"",БД!CK361)</f>
        <v/>
      </c>
      <c r="AI106" s="142">
        <f>IF(OR(БД!CN361="",ISERROR(БД!CN361)),"",БД!CN361)</f>
        <v>21327.977999999999</v>
      </c>
      <c r="AJ106" s="143" t="str">
        <f ca="1">IF(OR(БД!CE361="",ISERROR(БД!CE361)),"",БД!CE361)</f>
        <v/>
      </c>
      <c r="AK106" s="142">
        <f>IF(OR(БД!CH361="",ISERROR(БД!CH361)),"",БД!CH361)</f>
        <v>1248.07</v>
      </c>
      <c r="AL106" s="143" t="str">
        <f ca="1">IF(OR(БД!BY361="",ISERROR(БД!BY361)),"",БД!BY361)</f>
        <v/>
      </c>
      <c r="AM106" s="142">
        <f>IF(OR(БД!CB361="",ISERROR(БД!CB361)),"",БД!CB361)</f>
        <v>15837.043</v>
      </c>
      <c r="AO106" s="163">
        <f ca="1">IF(OR(БД!GN232="",ISERROR(БД!GN232)),"",БД!GN232)</f>
        <v>713.39399999995294</v>
      </c>
      <c r="AP106" s="163">
        <f ca="1">IF(OR(БД!GI232="",ISERROR(БД!GI232)),"",БД!GI232)</f>
        <v>0.37368000000016766</v>
      </c>
      <c r="AQ106" s="143">
        <f ca="1">IF(OR(БД!HU318="",ISERROR(БД!HU318)),"",БД!HU318)</f>
        <v>5.4000000000087311E-2</v>
      </c>
      <c r="AR106" s="142">
        <f>IF(OR(БД!HY318="",ISERROR(БД!HY318)),"",БД!HY318)</f>
        <v>365.06400000000002</v>
      </c>
      <c r="AS106" s="143">
        <f ca="1">IF(OR(БД!BT533="",ISERROR(БД!BT533)),"",БД!BT533)</f>
        <v>0</v>
      </c>
      <c r="AT106" s="142">
        <f>IF(OR(БД!BW533="",ISERROR(БД!BW533)),"",БД!BW533)</f>
        <v>1.9239999999999999</v>
      </c>
      <c r="AU106" s="143">
        <f ca="1">IF(OR(БД!BZ533="",ISERROR(БД!BZ533)),"",БД!BZ533)</f>
        <v>284.92199999994045</v>
      </c>
      <c r="AV106" s="142">
        <f>IF(OR(БД!CC533="",ISERROR(БД!CC533)),"",БД!CC533)</f>
        <v>11646.766</v>
      </c>
      <c r="AW106" s="143">
        <f ca="1">IF(OR(БД!BH533="",ISERROR(БД!BH533)),"",БД!BH533)</f>
        <v>0</v>
      </c>
      <c r="AX106" s="142">
        <f>IF(OR(БД!BK533="",ISERROR(БД!BK533)),"",БД!BK533)</f>
        <v>8.4039999999999999</v>
      </c>
      <c r="AY106" s="143">
        <f ca="1">IF(OR(БД!BN533="",ISERROR(БД!BN533)),"",БД!BN533)</f>
        <v>428.47200000001249</v>
      </c>
      <c r="AZ106" s="142">
        <f>IF(OR(БД!BQ533="",ISERROR(БД!BQ533)),"",БД!BQ533)</f>
        <v>12831.84</v>
      </c>
      <c r="BA106" s="143">
        <f ca="1">IF(OR(БД!BB533="",ISERROR(БД!BB533)),"",БД!BB533)</f>
        <v>0.12592000000004192</v>
      </c>
      <c r="BB106" s="142">
        <f>IF(OR(БД!BE533="",ISERROR(БД!BE533)),"",БД!BE533)</f>
        <v>9689.9410000000007</v>
      </c>
      <c r="BC106" s="143">
        <f ca="1">IF(OR(БД!AV533="",ISERROR(БД!AV533)),"",БД!AV533)</f>
        <v>0.24776000000012574</v>
      </c>
      <c r="BD106" s="142">
        <f>IF(OR(БД!AY533="",ISERROR(БД!AY533)),"",БД!AY533)</f>
        <v>23616.935000000001</v>
      </c>
      <c r="BE106" s="143">
        <f ca="1">IF(OR(БД!AA361="",ISERROR(БД!AA361)),"",БД!AA361)</f>
        <v>0.58199999999987995</v>
      </c>
      <c r="BF106" s="143">
        <f ca="1">IF(OR(БД!U361="",ISERROR(БД!U361)),"",БД!U361)</f>
        <v>9.2619999999951688</v>
      </c>
      <c r="BH106" s="163">
        <f ca="1">IF(OR(БД!GX232="",ISERROR(БД!GX232)),"",БД!GX232)</f>
        <v>240.42000000000371</v>
      </c>
      <c r="BI106" s="163">
        <f ca="1">IF(OR(БД!GS232="",ISERROR(БД!GS232)),"",БД!GS232)</f>
        <v>0.28824000000007799</v>
      </c>
      <c r="BJ106" s="143">
        <f ca="1">IF(OR(БД!EO275="",ISERROR(БД!EO275)),"",БД!EO275)</f>
        <v>0</v>
      </c>
      <c r="BK106" s="142">
        <f>IF(OR(БД!ES275="",ISERROR(БД!ES275)),"",БД!ES275)</f>
        <v>0</v>
      </c>
      <c r="BL106" s="143">
        <f ca="1">IF(OR(БД!EH275="",ISERROR(БД!EH275)),"",БД!EH275)</f>
        <v>0.79800000000005866</v>
      </c>
      <c r="BM106" s="142">
        <f>IF(OR(БД!EL275="",ISERROR(БД!EL275)),"",БД!EL275)</f>
        <v>120.98</v>
      </c>
      <c r="BN106" s="143">
        <f ca="1">IF(OR(БД!EA275="",ISERROR(БД!EA275)),"",БД!EA275)</f>
        <v>0.28500000000008185</v>
      </c>
      <c r="BO106" s="142">
        <f>IF(OR(БД!EE275="",ISERROR(БД!EE275)),"",БД!EE275)</f>
        <v>1067.971</v>
      </c>
      <c r="BP106" s="143">
        <f ca="1">IF(OR(БД!DT275="",ISERROR(БД!DT275)),"",БД!DT275)</f>
        <v>18.747999999999593</v>
      </c>
      <c r="BQ106" s="142">
        <f>IF(OR(БД!DX275="",ISERROR(БД!DX275)),"",БД!DX275)</f>
        <v>4921.2370000000001</v>
      </c>
      <c r="BR106" s="143">
        <f ca="1">IF(OR(БД!DM275="",ISERROR(БД!DM275)),"",БД!DM275)</f>
        <v>0</v>
      </c>
      <c r="BS106" s="142">
        <f>IF(OR(БД!DQ275="",ISERROR(БД!DQ275)),"",БД!DQ275)</f>
        <v>5921.6180000000004</v>
      </c>
      <c r="BT106" s="143">
        <f ca="1">IF(OR(БД!GE318="",ISERROR(БД!GE318)),"",БД!GE318)</f>
        <v>0</v>
      </c>
      <c r="BU106" s="142">
        <f>IF(OR(БД!GI318="",ISERROR(БД!GI318)),"",БД!GI318)</f>
        <v>294.75</v>
      </c>
      <c r="BV106" s="143">
        <f ca="1">IF(OR(БД!EO318="",ISERROR(БД!EO318)),"",БД!EO318)</f>
        <v>11.121000000000322</v>
      </c>
      <c r="BW106" s="142">
        <f>IF(OR(БД!ES318="",ISERROR(БД!ES318)),"",БД!ES318)</f>
        <v>1047.104</v>
      </c>
      <c r="BX106" s="143">
        <f ca="1">IF(OR(БД!AP533="",ISERROR(БД!AP533)),"",БД!AP533)</f>
        <v>52.199999999993452</v>
      </c>
      <c r="BY106" s="142">
        <f>IF(OR(БД!AS533="",ISERROR(БД!AS533)),"",БД!AS533)</f>
        <v>3191.2379999999998</v>
      </c>
      <c r="BZ106" s="143">
        <f ca="1">IF(OR(БД!AJ533="",ISERROR(БД!AJ533)),"",БД!AJ533)</f>
        <v>35.699999999987995</v>
      </c>
      <c r="CA106" s="142">
        <f>IF(OR(БД!AM533="",ISERROR(БД!AM533)),"",БД!AM533)</f>
        <v>3090.8429999999998</v>
      </c>
      <c r="CB106" s="143">
        <f ca="1">IF(OR(БД!AD533="",ISERROR(БД!AD533)),"",БД!AD533)</f>
        <v>98.400000000019645</v>
      </c>
      <c r="CC106" s="142">
        <f>IF(OR(БД!AG533="",ISERROR(БД!AG533)),"",БД!AG533)</f>
        <v>4064.2310000000002</v>
      </c>
      <c r="CD106" s="143">
        <f ca="1">IF(OR(БД!X533="",ISERROR(БД!X533)),"",БД!X533)</f>
        <v>54.120000000002619</v>
      </c>
      <c r="CE106" s="142">
        <f>IF(OR(БД!AA533="",ISERROR(БД!AA533)),"",БД!AA533)</f>
        <v>3202.1210000000001</v>
      </c>
      <c r="CF106" s="143">
        <f ca="1">IF(OR(БД!D447="",ISERROR(БД!D447)),"",БД!D447)</f>
        <v>0.18088000000003376</v>
      </c>
      <c r="CG106" s="143">
        <f ca="1">IF(OR(БД!AP404="",ISERROR(БД!AP404)),"",БД!AP404)</f>
        <v>0.10736000000004424</v>
      </c>
      <c r="CI106" s="163">
        <f ca="1">IF(OR(БД!HH232="",ISERROR(БД!HH232)),"",БД!HH232)</f>
        <v>-484.83199999998919</v>
      </c>
      <c r="CJ106" s="163">
        <f ca="1">IF(OR(БД!HC232="",ISERROR(БД!HC232)),"",БД!HC232)</f>
        <v>1.2840000000001055</v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>
        <f ca="1">IF(OR(БД!FW232="",ISERROR(БД!FW232)),"",БД!FW232)</f>
        <v>48.707999999988715</v>
      </c>
      <c r="CP106" s="142">
        <f>IF(OR(БД!FZ232="",ISERROR(БД!FZ232)),"",БД!FZ232)</f>
        <v>2109.02</v>
      </c>
      <c r="CQ106" s="143">
        <f ca="1">IF(OR(БД!GC232="",ISERROR(БД!GC232)),"",БД!GC232)</f>
        <v>3.1019999999716674</v>
      </c>
      <c r="CR106" s="142">
        <f>IF(OR(БД!GF232="",ISERROR(БД!GF232)),"",БД!GF232)</f>
        <v>5247.7659999999996</v>
      </c>
      <c r="CS106" s="143">
        <f ca="1">IF(OR(БД!DF275="",ISERROR(БД!DF275)),"",БД!DF275)</f>
        <v>0</v>
      </c>
      <c r="CT106" s="142">
        <f>IF(OR(БД!DJ275="",ISERROR(БД!DJ275)),"",БД!DJ275)</f>
        <v>2.1000000000000001E-2</v>
      </c>
      <c r="CU106" s="143">
        <f ca="1">IF(OR(БД!CY275="",ISERROR(БД!CY275)),"",БД!CY275)</f>
        <v>0</v>
      </c>
      <c r="CV106" s="142">
        <f>IF(OR(БД!DC275="",ISERROR(БД!DC275)),"",БД!DC275)</f>
        <v>3087.6979999999999</v>
      </c>
      <c r="CW106" s="143">
        <f ca="1">IF(OR(БД!CR275="",ISERROR(БД!CR275)),"",БД!CR275)</f>
        <v>0</v>
      </c>
      <c r="CX106" s="142">
        <f>IF(OR(БД!CV275="",ISERROR(БД!CV275)),"",БД!CV275)</f>
        <v>918.15599999999995</v>
      </c>
      <c r="CY106" s="143">
        <f ca="1">IF(OR(БД!CK275="",ISERROR(БД!CK275)),"",БД!CK275)</f>
        <v>5.2160000000003492</v>
      </c>
      <c r="CZ106" s="142">
        <f>IF(OR(БД!CO275="",ISERROR(БД!CO275)),"",БД!CO275)</f>
        <v>1155.2329999999999</v>
      </c>
      <c r="DA106" s="143">
        <f ca="1">IF(OR(БД!IB318="",ISERROR(БД!IB318)),"",БД!IB318)</f>
        <v>0</v>
      </c>
      <c r="DB106" s="142">
        <f>IF(OR(БД!IF318="",ISERROR(БД!IF318)),"",БД!IF318)</f>
        <v>8332.9619999999995</v>
      </c>
      <c r="DC106" s="143">
        <f ca="1">IF(OR(БД!HN318="",ISERROR(БД!HN318)),"",БД!HN318)</f>
        <v>12.056000000004133</v>
      </c>
      <c r="DD106" s="142">
        <f>IF(OR(БД!HR318="",ISERROR(БД!HR318)),"",БД!HR318)</f>
        <v>6657.5190000000002</v>
      </c>
      <c r="DE106" s="143">
        <f ca="1">IF(OR(БД!HG318="",ISERROR(БД!HG318)),"",БД!HG318)</f>
        <v>0</v>
      </c>
      <c r="DF106" s="142">
        <f>IF(OR(БД!HK318="",ISERROR(БД!HK318)),"",БД!HK318)</f>
        <v>4765.6440000000002</v>
      </c>
      <c r="DG106" s="143">
        <f ca="1">IF(OR(БД!GZ318="",ISERROR(БД!GZ318)),"",БД!GZ318)</f>
        <v>10.944000000003143</v>
      </c>
      <c r="DH106" s="142">
        <f>IF(OR(БД!HD318="",ISERROR(БД!HD318)),"",БД!HD318)</f>
        <v>18135.455000000002</v>
      </c>
      <c r="DI106" s="143">
        <f ca="1">IF(OR(БД!GS318="",ISERROR(БД!GS318)),"",БД!GS318)</f>
        <v>4.3999999994412065E-2</v>
      </c>
      <c r="DJ106" s="142">
        <f>IF(OR(БД!GW318="",ISERROR(БД!GW318)),"",БД!GW318)</f>
        <v>13212.763999999999</v>
      </c>
      <c r="DK106" s="143">
        <f ca="1">IF(OR(БД!GL318="",ISERROR(БД!GL318)),"",БД!GL318)</f>
        <v>9</v>
      </c>
      <c r="DL106" s="142">
        <f>IF(OR(БД!GP318="",ISERROR(БД!GP318)),"",БД!GP318)</f>
        <v>13571.050999999999</v>
      </c>
      <c r="DM106" s="143">
        <f ca="1">IF(OR(БД!FX318="",ISERROR(БД!FX318)),"",БД!FX318)</f>
        <v>0.37800000000027012</v>
      </c>
      <c r="DN106" s="142">
        <f>IF(OR(БД!GB318="",ISERROR(БД!GB318)),"",БД!GB318)</f>
        <v>309.84500000000003</v>
      </c>
      <c r="DO106" s="143">
        <f ca="1">IF(OR(БД!FJ318="",ISERROR(БД!FJ318)),"",БД!FJ318)</f>
        <v>404.05199999995966</v>
      </c>
      <c r="DP106" s="142">
        <f>IF(OR(БД!FN318="",ISERROR(БД!FN318)),"",БД!FN318)</f>
        <v>8919.7199999999993</v>
      </c>
      <c r="DQ106" s="143">
        <f ca="1">IF(OR(БД!FQ318="",ISERROR(БД!FQ318)),"",БД!FQ318)</f>
        <v>0</v>
      </c>
      <c r="DR106" s="142">
        <f>IF(OR(БД!FU318="",ISERROR(БД!FU318)),"",БД!FU318)</f>
        <v>3228.1469999999999</v>
      </c>
      <c r="DS106" s="143">
        <f ca="1">IF(OR(БД!FC318="",ISERROR(БД!FC318)),"",БД!FC318)</f>
        <v>24.184000000008382</v>
      </c>
      <c r="DT106" s="142">
        <f>IF(OR(БД!FG318="",ISERROR(БД!FG318)),"",БД!FG318)</f>
        <v>10304.244000000001</v>
      </c>
      <c r="DU106" s="143">
        <f ca="1">IF(OR(БД!EV318="",ISERROR(БД!EV318)),"",БД!EV318)</f>
        <v>33.216000000000349</v>
      </c>
      <c r="DV106" s="142">
        <f>IF(OR(БД!EZ318="",ISERROR(БД!EZ318)),"",БД!EZ318)</f>
        <v>8657.2890000000007</v>
      </c>
      <c r="DW106" s="143">
        <f ca="1">IF(OR(БД!CO318="",ISERROR(БД!CO318)),"",БД!CO318)</f>
        <v>323.99399999997695</v>
      </c>
      <c r="DX106" s="142">
        <f>IF(OR(БД!CR318="",ISERROR(БД!CR318)),"",БД!CR318)</f>
        <v>3969.5439999999999</v>
      </c>
      <c r="DY106" s="143">
        <f ca="1">IF(OR(БД!CU318="",ISERROR(БД!CU318)),"",БД!CU318)</f>
        <v>0</v>
      </c>
      <c r="DZ106" s="142">
        <f>IF(OR(БД!CX318="",ISERROR(БД!CX318)),"",БД!CX318)</f>
        <v>2540.9560000000001</v>
      </c>
      <c r="EA106" s="143">
        <f ca="1">IF(OR(БД!BJ490="",ISERROR(БД!BJ490)),"",БД!BJ490)</f>
        <v>2.2439999999987776</v>
      </c>
      <c r="EB106" s="142">
        <f>IF(OR(БД!BM490="",ISERROR(БД!BM490)),"",БД!BM490)</f>
        <v>4321.9949999999999</v>
      </c>
      <c r="EC106" s="143">
        <f ca="1">IF(OR(БД!BD490="",ISERROR(БД!BD490)),"",БД!BD490)</f>
        <v>4.7460000000010041</v>
      </c>
      <c r="ED106" s="142">
        <f>IF(OR(БД!BG490="",ISERROR(БД!BG490)),"",БД!BG490)</f>
        <v>4662.348</v>
      </c>
      <c r="EE106" s="143">
        <f ca="1">IF(OR(БД!AR490="",ISERROR(БД!AR490)),"",БД!AR490)</f>
        <v>450.91200000000708</v>
      </c>
      <c r="EF106" s="142">
        <f>IF(OR(БД!AU490="",ISERROR(БД!AU490)),"",БД!AU490)</f>
        <v>927.226</v>
      </c>
      <c r="EG106" s="143">
        <f ca="1">IF(OR(БД!AX490="",ISERROR(БД!AX490)),"",БД!AX490)</f>
        <v>0</v>
      </c>
      <c r="EH106" s="142">
        <f>IF(OR(БД!BA490="",ISERROR(БД!BA490)),"",БД!BA490)</f>
        <v>13791.093000000001</v>
      </c>
      <c r="EI106" s="143">
        <f ca="1">IF(OR(БД!AF490="",ISERROR(БД!AF490)),"",БД!AF490)</f>
        <v>400.48799999999892</v>
      </c>
      <c r="EJ106" s="142">
        <f>IF(OR(БД!AI490="",ISERROR(БД!AI490)),"",БД!AI490)</f>
        <v>890.53399999999999</v>
      </c>
      <c r="EK106" s="143">
        <f ca="1">IF(OR(БД!AL490="",ISERROR(БД!AL490)),"",БД!AL490)</f>
        <v>0</v>
      </c>
      <c r="EL106" s="142">
        <f>IF(OR(БД!AO490="",ISERROR(БД!AO490)),"",БД!AO490)</f>
        <v>13393.534</v>
      </c>
      <c r="EM106" s="143">
        <f ca="1">IF(OR(БД!Z490="",ISERROR(БД!Z490)),"",БД!Z490)</f>
        <v>0</v>
      </c>
      <c r="EN106" s="142">
        <f>IF(OR(БД!AC490="",ISERROR(БД!AC490)),"",БД!AC490)</f>
        <v>609.98299999999995</v>
      </c>
      <c r="EO106" s="143">
        <f ca="1">IF(OR(БД!GP533="",ISERROR(БД!GP533)),"",БД!GP533)</f>
        <v>6.0779999999995198</v>
      </c>
      <c r="EP106" s="142">
        <f>IF(OR(БД!GS533="",ISERROR(БД!GS533)),"",БД!GS533)</f>
        <v>3892.0949999999998</v>
      </c>
      <c r="EQ106" s="143">
        <f ca="1">IF(OR(БД!GJ533="",ISERROR(БД!GJ533)),"",БД!GJ533)</f>
        <v>48.419999999998254</v>
      </c>
      <c r="ER106" s="142">
        <f>IF(OR(БД!GM533="",ISERROR(БД!GM533)),"",БД!GM533)</f>
        <v>18299.416000000001</v>
      </c>
      <c r="ES106" s="143">
        <f ca="1">IF(OR(БД!GD533="",ISERROR(БД!GD533)),"",БД!GD533)</f>
        <v>31.00800000000163</v>
      </c>
      <c r="ET106" s="142">
        <f>IF(OR(БД!GG533="",ISERROR(БД!GG533)),"",БД!GG533)</f>
        <v>10029.887000000001</v>
      </c>
      <c r="EU106" s="143">
        <f ca="1">IF(OR(БД!FX533="",ISERROR(БД!FX533)),"",БД!FX533)</f>
        <v>36.006000000001222</v>
      </c>
      <c r="EV106" s="142">
        <f>IF(OR(БД!GA533="",ISERROR(БД!GA533)),"",БД!GA533)</f>
        <v>20680.876</v>
      </c>
      <c r="EW106" s="143">
        <f ca="1">IF(OR(БД!FR533="",ISERROR(БД!FR533)),"",БД!FR533)</f>
        <v>30.888000000006286</v>
      </c>
      <c r="EX106" s="142">
        <f>IF(OR(БД!FU533="",ISERROR(БД!FU533)),"",БД!FU533)</f>
        <v>18565.811000000002</v>
      </c>
      <c r="EY106" s="143">
        <f ca="1">IF(OR(БД!FL533="",ISERROR(БД!FL533)),"",БД!FL533)</f>
        <v>0.68699999999978445</v>
      </c>
      <c r="EZ106" s="142">
        <f>IF(OR(БД!FO533="",ISERROR(БД!FO533)),"",БД!FO533)</f>
        <v>689.10799999999995</v>
      </c>
      <c r="FA106" s="143">
        <f ca="1">IF(OR(БД!FF533="",ISERROR(БД!FF533)),"",БД!FF533)</f>
        <v>0</v>
      </c>
      <c r="FB106" s="142">
        <f>IF(OR(БД!FI533="",ISERROR(БД!FI533)),"",БД!FI533)</f>
        <v>0</v>
      </c>
      <c r="FC106" s="143">
        <f ca="1">IF(OR(БД!EZ533="",ISERROR(БД!EZ533)),"",БД!EZ533)</f>
        <v>20.424000000002707</v>
      </c>
      <c r="FD106" s="142">
        <f>IF(OR(БД!FC533="",ISERROR(БД!FC533)),"",БД!FC533)</f>
        <v>8110.85</v>
      </c>
      <c r="FE106" s="143">
        <f ca="1">IF(OR(БД!ET533="",ISERROR(БД!ET533)),"",БД!ET533)</f>
        <v>0</v>
      </c>
      <c r="FF106" s="142">
        <f>IF(OR(БД!EW533="",ISERROR(БД!EW533)),"",БД!EW533)</f>
        <v>0</v>
      </c>
      <c r="FG106" s="143">
        <f ca="1">IF(OR(БД!EN533="",ISERROR(БД!EN533)),"",БД!EN533)</f>
        <v>6.9320000000006985</v>
      </c>
      <c r="FH106" s="142">
        <f>IF(OR(БД!EQ533="",ISERROR(БД!EQ533)),"",БД!EQ533)</f>
        <v>13683.343000000001</v>
      </c>
      <c r="FI106" s="143">
        <f ca="1">IF(OR(БД!EH533="",ISERROR(БД!EH533)),"",БД!EH533)</f>
        <v>16.589999999996508</v>
      </c>
      <c r="FJ106" s="142">
        <f>IF(OR(БД!EK533="",ISERROR(БД!EK533)),"",БД!EK533)</f>
        <v>12260.518</v>
      </c>
      <c r="FK106" s="143">
        <f ca="1">IF(OR(БД!EB533="",ISERROR(БД!EB533)),"",БД!EB533)</f>
        <v>32.09400000000096</v>
      </c>
      <c r="FL106" s="142">
        <f>IF(OR(БД!EE533="",ISERROR(БД!EE533)),"",БД!EE533)</f>
        <v>9740.89</v>
      </c>
      <c r="FM106" s="143">
        <f ca="1">IF(OR(БД!DV533="",ISERROR(БД!DV533)),"",БД!DV533)</f>
        <v>12.131999999999607</v>
      </c>
      <c r="FN106" s="142">
        <f>IF(OR(БД!DY533="",ISERROR(БД!DY533)),"",БД!DY533)</f>
        <v>6941.942</v>
      </c>
      <c r="FO106" s="143">
        <f ca="1">IF(OR(БД!DP533="",ISERROR(БД!DP533)),"",БД!DP533)</f>
        <v>0</v>
      </c>
      <c r="FP106" s="142">
        <f>IF(OR(БД!DS533="",ISERROR(БД!DS533)),"",БД!DS533)</f>
        <v>0</v>
      </c>
      <c r="FQ106" s="143">
        <f ca="1">IF(OR(БД!DJ533="",ISERROR(БД!DJ533)),"",БД!DJ533)</f>
        <v>0</v>
      </c>
      <c r="FR106" s="142">
        <f>IF(OR(БД!DM533="",ISERROR(БД!DM533)),"",БД!DM533)</f>
        <v>0</v>
      </c>
      <c r="FS106" s="143">
        <f ca="1">IF(OR(БД!DD533="",ISERROR(БД!DD533)),"",БД!DD533)</f>
        <v>2.5919999999997572</v>
      </c>
      <c r="FT106" s="142">
        <f>IF(OR(БД!DG533="",ISERROR(БД!DG533)),"",БД!DG533)</f>
        <v>499.60399999999998</v>
      </c>
      <c r="FU106" s="143">
        <f ca="1">IF(OR(БД!CX533="",ISERROR(БД!CX533)),"",БД!CX533)</f>
        <v>10.591999999996915</v>
      </c>
      <c r="FV106" s="142">
        <f>IF(OR(БД!DA533="",ISERROR(БД!DA533)),"",БД!DA533)</f>
        <v>9508.2829999999994</v>
      </c>
      <c r="FW106" s="143">
        <f ca="1">IF(OR(БД!CR533="",ISERROR(БД!CR533)),"",БД!CR533)</f>
        <v>10.028000000002066</v>
      </c>
      <c r="FX106" s="142">
        <f>IF(OR(БД!CU533="",ISERROR(БД!CU533)),"",БД!CU533)</f>
        <v>5105.9740000000002</v>
      </c>
      <c r="FY106" s="143">
        <f ca="1">IF(OR(БД!CL533="",ISERROR(БД!CL533)),"",БД!CL533)</f>
        <v>0</v>
      </c>
      <c r="FZ106" s="142">
        <f>IF(OR(БД!CO533="",ISERROR(БД!CO533)),"",БД!CO533)</f>
        <v>4499.3270000000002</v>
      </c>
      <c r="GA106" s="143">
        <f ca="1">IF(OR(БД!CF533="",ISERROR(БД!CF533)),"",БД!CF533)</f>
        <v>6.9000000000073669E-2</v>
      </c>
      <c r="GB106" s="142">
        <f>IF(OR(БД!CI533="",ISERROR(БД!CI533)),"",БД!CI533)</f>
        <v>592.76900000000001</v>
      </c>
      <c r="GC106" s="143">
        <f ca="1">IF(OR(БД!AJ404="",ISERROR(БД!AJ404)),"",БД!AJ404)</f>
        <v>0.61200000000008004</v>
      </c>
      <c r="GD106" s="143">
        <f ca="1">IF(OR(БД!R60="",ISERROR(БД!R60)),"",БД!R60)</f>
        <v>0.67200000000002547</v>
      </c>
      <c r="GF106" s="137">
        <f ca="1">IF(OR(БД!AZ60="",ISERROR(БД!AZ60)),"",БД!AZ60)</f>
        <v>855.8</v>
      </c>
      <c r="GG106" s="137">
        <f ca="1">IF(OR(БД!BE60="",ISERROR(БД!BE60)),"",БД!BE60)</f>
        <v>0</v>
      </c>
      <c r="GH106" s="137">
        <f ca="1">IF(OR(БД!IO103="",ISERROR(БД!IO103)),"",БД!IO103)</f>
        <v>242</v>
      </c>
      <c r="GI106" s="137">
        <f ca="1">IF(OR(БД!IT103="",ISERROR(БД!IT103)),"",БД!IT103)</f>
        <v>26.4</v>
      </c>
      <c r="GJ106" s="137">
        <f ca="1">IF(OR(БД!IE103="",ISERROR(БД!IE103)),"",БД!IE103)</f>
        <v>0</v>
      </c>
      <c r="GK106" s="137">
        <f ca="1">IF(OR(БД!IJ103="",ISERROR(БД!IJ103)),"",БД!IJ103)</f>
        <v>3278</v>
      </c>
      <c r="GL106" s="137">
        <f ca="1">IF(OR(БД!HU103="",ISERROR(БД!HU103)),"",БД!HU103)</f>
        <v>0</v>
      </c>
      <c r="GM106" s="137">
        <f ca="1">IF(OR(БД!HZ103="",ISERROR(БД!HZ103)),"",БД!HZ103)</f>
        <v>3322</v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>
        <f ca="1">IF(OR(БД!GU103="",ISERROR(БД!GU103)),"",БД!GU103)</f>
        <v>0</v>
      </c>
      <c r="GT106" s="137">
        <f ca="1">IF(OR(БД!GZ103="",ISERROR(БД!GZ103)),"",БД!GZ103)</f>
        <v>2634.72</v>
      </c>
      <c r="GU106" s="137">
        <f ca="1">IF(OR(БД!BP318="",ISERROR(БД!BP318)),"",БД!BP318)</f>
        <v>494.55999999991002</v>
      </c>
      <c r="GV106" s="137">
        <f ca="1">IF(OR(БД!BU318="",ISERROR(БД!BU318)),"",БД!BU318)</f>
        <v>21.339999999995602</v>
      </c>
      <c r="GW106" s="137">
        <f ca="1">IF(OR(БД!BF318="",ISERROR(БД!BF318)),"",БД!BF318)</f>
        <v>467.5</v>
      </c>
      <c r="GX106" s="137">
        <f ca="1">IF(OR(БД!BK318="",ISERROR(БД!BK318)),"",БД!BK318)</f>
        <v>22.880000000009201</v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>
        <f ca="1">IF(OR(БД!FT103="",ISERROR(БД!FT103)),"",БД!FT103)</f>
        <v>0.36299999999999999</v>
      </c>
      <c r="HC106" s="136">
        <f ca="1">IF(OR(БД!FZ103="",ISERROR(БД!FZ103)),"",БД!FZ103)</f>
        <v>1718.8489999999999</v>
      </c>
      <c r="HD106" s="133">
        <f>IF(OR(БД!GC103="",ISERROR(БД!GC103)),"",БД!GC103)</f>
        <v>1717.3200000009101</v>
      </c>
      <c r="HE106" s="163">
        <f ca="1">IF(OR(БД!GF103="",ISERROR(БД!GF103)),"",БД!GF103)</f>
        <v>-1718.4859999999999</v>
      </c>
      <c r="HF106" s="137">
        <f ca="1">IF(OR(БД!FJ103="",ISERROR(БД!FJ103)),"",БД!FJ103)</f>
        <v>467.807999999983</v>
      </c>
      <c r="HG106" s="137">
        <f ca="1">IF(OR(БД!FO103="",ISERROR(БД!FO103)),"",БД!FO103)</f>
        <v>0</v>
      </c>
      <c r="HH106" s="137">
        <f ca="1">IF(OR(БД!EZ103="",ISERROR(БД!EZ103)),"",БД!EZ103)</f>
        <v>465.696000000033</v>
      </c>
      <c r="HI106" s="137">
        <f ca="1">IF(OR(БД!FE103="",ISERROR(БД!FE103)),"",БД!FE103)</f>
        <v>0</v>
      </c>
      <c r="HK106" s="137">
        <f ca="1">IF(OR(БД!EP103="",ISERROR(БД!EP103)),"",БД!EP103)</f>
        <v>0</v>
      </c>
      <c r="HL106" s="137">
        <f ca="1">IF(OR(БД!EU103="",ISERROR(БД!EU103)),"",БД!EU103)</f>
        <v>3770.7119999998499</v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>
        <f ca="1">IF(OR(БД!DP103="",ISERROR(БД!DP103)),"",БД!DP103)</f>
        <v>2225.2560000000199</v>
      </c>
      <c r="HR106" s="137">
        <f ca="1">IF(OR(БД!DU103="",ISERROR(БД!DU103)),"",БД!DU103)</f>
        <v>0</v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>
        <f ca="1">IF(OR(БД!FV361="",ISERROR(БД!FV361)),"",БД!FV361)</f>
        <v>85.800000000012005</v>
      </c>
      <c r="HV106" s="137">
        <f ca="1">IF(OR(БД!GA361="",ISERROR(БД!GA361)),"",БД!GA361)</f>
        <v>0</v>
      </c>
      <c r="HW106" s="137">
        <f ca="1">IF(OR(БД!BZ318="",ISERROR(БД!BZ318)),"",БД!BZ318)</f>
        <v>127.77599999998</v>
      </c>
      <c r="HX106" s="137">
        <f ca="1">IF(OR(БД!CE318="",ISERROR(БД!CE318)),"",БД!CE318)</f>
        <v>0</v>
      </c>
      <c r="HZ106" s="163">
        <f ca="1">IF(OR(БД!CS103="",ISERROR(БД!CS103)),"",БД!CS103)</f>
        <v>2678.0107199999998</v>
      </c>
      <c r="IA106" s="163">
        <f ca="1">IF(OR(БД!CX103="",ISERROR(БД!CX103)),"",БД!CX103)</f>
        <v>0</v>
      </c>
      <c r="IB106" s="163">
        <f ca="1">IF(OR(БД!DC103="",ISERROR(БД!DC103)),"",БД!DC103)</f>
        <v>-2678.0107199999998</v>
      </c>
      <c r="IC106" s="163">
        <f ca="1">IF(OR(БД!DK232="",ISERROR(БД!DK232)),"",БД!DK232)</f>
        <v>2993.2421749999999</v>
      </c>
      <c r="ID106" s="163">
        <f ca="1">IF(OR(БД!DP232="",ISERROR(БД!DP232)),"",БД!DP232)</f>
        <v>0</v>
      </c>
      <c r="IE106" s="163">
        <f ca="1">IF(OR(БД!DU232="",ISERROR(БД!DU232)),"",БД!DU232)</f>
        <v>-2993.2421749999999</v>
      </c>
      <c r="IG106" s="163">
        <f ca="1">IF(OR(БД!CD103="",ISERROR(БД!CD103)),"",БД!CD103)</f>
        <v>1693.0662649999999</v>
      </c>
      <c r="IH106" s="163">
        <f ca="1">IF(OR(БД!CI103="",ISERROR(БД!CI103)),"",БД!CI103)</f>
        <v>0.36953399999999997</v>
      </c>
      <c r="II106" s="163">
        <f ca="1">IF(OR(БД!CN103="",ISERROR(БД!CN103)),"",БД!CN103)</f>
        <v>-1692.696731</v>
      </c>
      <c r="IK106" s="137">
        <f ca="1">IF(OR(БД!BT103="",ISERROR(БД!BT103)),"",БД!BT103)</f>
        <v>4067.3600000002598</v>
      </c>
      <c r="IL106" s="137">
        <f ca="1">IF(OR(БД!BY103="",ISERROR(БД!BY103)),"",БД!BY103)</f>
        <v>0</v>
      </c>
      <c r="IM106" s="137">
        <f ca="1">IF(OR(БД!BJ103="",ISERROR(БД!BJ103)),"",БД!BJ103)</f>
        <v>4069.1199999998198</v>
      </c>
      <c r="IN106" s="137">
        <f ca="1">IF(OR(БД!BO103="",ISERROR(БД!BO103)),"",БД!BO103)</f>
        <v>0</v>
      </c>
      <c r="IP106" s="137">
        <f ca="1">IF(OR(БД!AZ103="",ISERROR(БД!AZ103)),"",БД!AZ103)</f>
        <v>3352.5360000007699</v>
      </c>
      <c r="IQ106" s="137">
        <f ca="1">IF(OR(БД!BE103="",ISERROR(БД!BE103)),"",БД!BE103)</f>
        <v>0</v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>
        <f ca="1">IF(OR(БД!N103="",ISERROR(БД!N103)),"",БД!N103)</f>
        <v>-2539.6800000007802</v>
      </c>
      <c r="IU106" s="137">
        <f ca="1">IF(OR(БД!R318="",ISERROR(БД!R318)),"",БД!R318)</f>
        <v>405.767999999979</v>
      </c>
      <c r="IV106" s="137">
        <f ca="1">IF(OR(БД!W318="",ISERROR(БД!W318)),"",БД!W318)</f>
        <v>0</v>
      </c>
      <c r="IW106" s="137">
        <f ca="1">IF(OR(БД!H318="",ISERROR(БД!H318)),"",БД!H318)</f>
        <v>407.08800000000798</v>
      </c>
      <c r="IX106" s="137">
        <f ca="1">IF(OR(БД!M318="",ISERROR(БД!M318)),"",БД!M318)</f>
        <v>0</v>
      </c>
      <c r="IZ106" s="137">
        <f ca="1">IF(OR(БД!AV318="",ISERROR(БД!AV318)),"",БД!AV318)</f>
        <v>554.40000000009604</v>
      </c>
      <c r="JA106" s="137">
        <f ca="1">IF(OR(БД!BA318="",ISERROR(БД!BA318)),"",БД!BA318)</f>
        <v>0</v>
      </c>
      <c r="JB106" s="137">
        <f ca="1">IF(OR(БД!GF361="",ISERROR(БД!GF361)),"",БД!GF361)</f>
        <v>552.86000000018203</v>
      </c>
      <c r="JC106" s="137">
        <f ca="1">IF(OR(БД!GK361="",ISERROR(БД!GK361)),"",БД!GK361)</f>
        <v>0</v>
      </c>
      <c r="JE106" s="137">
        <f ca="1">IF(OR(БД!AL318="",ISERROR(БД!AL318)),"",БД!AL318)</f>
        <v>132.44000000002001</v>
      </c>
      <c r="JF106" s="137">
        <f ca="1">IF(OR(БД!AQ318="",ISERROR(БД!AQ318)),"",БД!AQ318)</f>
        <v>0</v>
      </c>
      <c r="JG106" s="137">
        <f ca="1">IF(OR(БД!AB318="",ISERROR(БД!AB318)),"",БД!AB318)</f>
        <v>194.040000000014</v>
      </c>
      <c r="JH106" s="137">
        <f ca="1">IF(OR(БД!AG318="",ISERROR(БД!AG318)),"",БД!AG318)</f>
        <v>0</v>
      </c>
      <c r="JJ106" s="143">
        <f ca="1">IF(OR(БД!CN490="",ISERROR(БД!CN490)),"",БД!CN490)</f>
        <v>17.212999999998829</v>
      </c>
      <c r="JK106" s="142">
        <f>IF(OR(БД!CQ490="",ISERROR(БД!CQ490)),"",БД!CQ490)</f>
        <v>7559.1329999999998</v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>
        <f ca="1">IF(OR(БД!AU103="",ISERROR(БД!AU103)),"",БД!AU103)</f>
        <v>172.68</v>
      </c>
      <c r="JS106" s="159">
        <f ca="1">IF(OR(БД!AQ103="",ISERROR(БД!AQ103)),"",БД!AQ103)</f>
        <v>89.91</v>
      </c>
      <c r="JT106" s="159">
        <f ca="1">IF(OR(БД!AM103="",ISERROR(БД!AM103)),"",БД!AM103)</f>
        <v>41.37</v>
      </c>
      <c r="JU106" s="159">
        <f ca="1">IF(OR(БД!AI103="",ISERROR(БД!AI103)),"",БД!AI103)</f>
        <v>41.4</v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>
        <f ca="1">IF(OR(БД!GU146="",ISERROR(БД!GU146)),"",БД!GU146)</f>
        <v>85.560999999999993</v>
      </c>
      <c r="KB106" s="159">
        <f ca="1">IF(OR(БД!GQ146="",ISERROR(БД!GQ146)),"",БД!GQ146)</f>
        <v>1.61</v>
      </c>
      <c r="KC106" s="159">
        <f ca="1">IF(OR(БД!GM146="",ISERROR(БД!GM146)),"",БД!GM146)</f>
        <v>82.5</v>
      </c>
      <c r="KD106" s="159">
        <f ca="1">IF(OR(БД!GI146="",ISERROR(БД!GI146)),"",БД!GI146)</f>
        <v>1.4510000000000001</v>
      </c>
      <c r="KF106" s="163">
        <f ca="1">IF(OR(БД!DV189="",ISERROR(БД!DV189)),"",БД!DV189)</f>
        <v>160.43299999999999</v>
      </c>
      <c r="KG106" s="159">
        <f ca="1">IF(OR(БД!DR189="",ISERROR(БД!DR189)),"",БД!DR189)</f>
        <v>0</v>
      </c>
      <c r="KH106" s="159">
        <f ca="1">IF(OR(БД!DN189="",ISERROR(БД!DN189)),"",БД!DN189)</f>
        <v>85.668000000000006</v>
      </c>
      <c r="KI106" s="159">
        <f ca="1">IF(OR(БД!DJ189="",ISERROR(БД!DJ189)),"",БД!DJ189)</f>
        <v>74.765000000000001</v>
      </c>
      <c r="KK106" s="163">
        <f ca="1">IF(OR(БД!DE189="",ISERROR(БД!DE189)),"",БД!DE189)</f>
        <v>99.105999999999995</v>
      </c>
      <c r="KL106" s="159">
        <f ca="1">IF(OR(БД!DA189="",ISERROR(БД!DA189)),"",БД!DA189)</f>
        <v>3.274</v>
      </c>
      <c r="KM106" s="159">
        <f ca="1">IF(OR(БД!CW189="",ISERROR(БД!CW189)),"",БД!CW189)</f>
        <v>95.831999999999994</v>
      </c>
      <c r="KO106" s="143">
        <f ca="1">IF(OR(БД!BG189="",ISERROR(БД!BG189)),"",БД!BG189)</f>
        <v>110.8799999999892</v>
      </c>
      <c r="KP106" s="142">
        <f>IF(OR(БД!BJ189="",ISERROR(БД!BJ189)),"",БД!BJ189)</f>
        <v>364.37599999999998</v>
      </c>
      <c r="KQ106" s="143">
        <f ca="1">IF(OR(БД!BM189="",ISERROR(БД!BM189)),"",БД!BM189)</f>
        <v>487.0799999999922</v>
      </c>
      <c r="KR106" s="142">
        <f>IF(OR(БД!BP189="",ISERROR(БД!BP189)),"",БД!BP189)</f>
        <v>301.79599999999999</v>
      </c>
      <c r="KS106" s="163">
        <f ca="1">IF(OR(БД!BS189="",ISERROR(БД!BS189)),"",БД!BS189)</f>
        <v>-376.200000000003</v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>
        <f ca="1">IF(OR(БД!BC361="",ISERROR(БД!BC361)),"",БД!BC361)</f>
        <v>166.00400000000002</v>
      </c>
      <c r="KX106" s="159">
        <f ca="1">IF(OR(БД!AY361="",ISERROR(БД!AY361)),"",БД!AY361)</f>
        <v>70.33</v>
      </c>
      <c r="KY106" s="159">
        <f ca="1">IF(OR(БД!AU361="",ISERROR(БД!AU361)),"",БД!AU361)</f>
        <v>95.674000000000007</v>
      </c>
      <c r="KZ106" s="159">
        <f ca="1">IF(OR(БД!AQ361="",ISERROR(БД!AQ361)),"",БД!AQ361)</f>
        <v>0</v>
      </c>
      <c r="LB106" s="163">
        <f ca="1">IF(OR(БД!BT361="",ISERROR(БД!BT361)),"",БД!BT361)</f>
        <v>142.13300000000001</v>
      </c>
      <c r="LC106" s="159">
        <f ca="1">IF(OR(БД!BP361="",ISERROR(БД!BP361)),"",БД!BP361)</f>
        <v>46.841999999999999</v>
      </c>
      <c r="LD106" s="159">
        <f ca="1">IF(OR(БД!BL361="",ISERROR(БД!BL361)),"",БД!BL361)</f>
        <v>91.991</v>
      </c>
      <c r="LE106" s="159">
        <f ca="1">IF(OR(БД!BH361="",ISERROR(БД!BH361)),"",БД!BH361)</f>
        <v>3.3</v>
      </c>
      <c r="LG106" s="136">
        <f ca="1">IF(OR(БД!GZ275="",ISERROR(БД!GZ275)),"",БД!GZ275)</f>
        <v>0</v>
      </c>
      <c r="LH106" s="136">
        <f ca="1">IF(OR(БД!HG275="",ISERROR(БД!HG275)),"",БД!HG275)</f>
        <v>9507.5</v>
      </c>
    </row>
    <row r="107" spans="1:320" x14ac:dyDescent="0.25">
      <c r="A107" s="164">
        <v>8</v>
      </c>
      <c r="B107" s="137">
        <f ca="1">IF(OR(БД!DT61="",ISERROR(БД!DT61)),"",БД!DT61)</f>
        <v>0</v>
      </c>
      <c r="C107" s="137">
        <f ca="1">IF(OR(БД!DY61="",ISERROR(БД!DY61)),"",БД!DY61)</f>
        <v>1763.8720000000001</v>
      </c>
      <c r="D107" s="137">
        <f ca="1">IF(OR(БД!CD61="",ISERROR(БД!CD61)),"",БД!CD61)</f>
        <v>0</v>
      </c>
      <c r="E107" s="137">
        <f ca="1">IF(OR(БД!CI61="",ISERROR(БД!CI61)),"",БД!CI61)</f>
        <v>1933.338</v>
      </c>
      <c r="F107" s="137">
        <f ca="1">IF(OR(БД!BT61="",ISERROR(БД!BT61)),"",БД!BT61)</f>
        <v>0</v>
      </c>
      <c r="G107" s="137">
        <f ca="1">IF(OR(БД!BY61="",ISERROR(БД!BY61)),"",БД!BY61)</f>
        <v>1858.164</v>
      </c>
      <c r="H107" s="137">
        <f ca="1">IF(OR(БД!BJ61="",ISERROR(БД!BJ61)),"",БД!BJ61)</f>
        <v>2941.136</v>
      </c>
      <c r="I107" s="137">
        <f ca="1">IF(OR(БД!BO61="",ISERROR(БД!BO61)),"",БД!BO61)</f>
        <v>0</v>
      </c>
      <c r="J107" s="137">
        <f ca="1">IF(OR(БД!JS104="",ISERROR(БД!JS104)),"",БД!JS104)</f>
        <v>2624.38</v>
      </c>
      <c r="K107" s="137">
        <f ca="1">IF(OR(БД!JX104="",ISERROR(БД!JX104)),"",БД!JX104)</f>
        <v>0</v>
      </c>
      <c r="L107" s="137">
        <f ca="1">IF(OR(БД!JI104="",ISERROR(БД!JI104)),"",БД!JI104)</f>
        <v>0</v>
      </c>
      <c r="M107" s="137">
        <f ca="1">IF(OR(БД!JN104="",ISERROR(БД!JN104)),"",БД!JN104)</f>
        <v>0</v>
      </c>
      <c r="N107" s="137">
        <f ca="1">IF(OR(БД!IY104="",ISERROR(БД!IY104)),"",БД!IY104)</f>
        <v>0</v>
      </c>
      <c r="O107" s="137">
        <f ca="1">IF(OR(БД!JD104="",ISERROR(БД!JD104)),"",БД!JD104)</f>
        <v>0</v>
      </c>
      <c r="P107" s="137">
        <f ca="1">IF(OR(БД!HF362="",ISERROR(БД!HF362)),"",БД!HF362)</f>
        <v>654.245</v>
      </c>
      <c r="R107" s="143">
        <f ca="1">IF(OR(БД!BY276="",ISERROR(БД!BY276)),"",БД!BY276)</f>
        <v>0</v>
      </c>
      <c r="S107" s="142">
        <f>IF(OR(БД!CB276="",ISERROR(БД!CB276)),"",БД!CB276)</f>
        <v>2.3620000000000001</v>
      </c>
      <c r="T107" s="143">
        <f ca="1">IF(OR(БД!CE276="",ISERROR(БД!CE276)),"",БД!CE276)</f>
        <v>3313.1999999996879</v>
      </c>
      <c r="U107" s="142">
        <f>IF(OR(БД!CH276="",ISERROR(БД!CH276)),"",БД!CH276)</f>
        <v>3255.1109999999999</v>
      </c>
      <c r="V107" s="143">
        <f ca="1">IF(OR(БД!EC362="",ISERROR(БД!EC362)),"",БД!EC362)</f>
        <v>0</v>
      </c>
      <c r="W107" s="142">
        <f>IF(OR(БД!EF362="",ISERROR(БД!EF362)),"",БД!EF362)</f>
        <v>39.420999999999999</v>
      </c>
      <c r="X107" s="143">
        <f ca="1">IF(OR(БД!EI362="",ISERROR(БД!EI362)),"",БД!EI362)</f>
        <v>2351.799999999912</v>
      </c>
      <c r="Y107" s="142">
        <f>IF(OR(БД!EL362="",ISERROR(БД!EL362)),"",БД!EL362)</f>
        <v>1759.963</v>
      </c>
      <c r="Z107" s="136">
        <f ca="1">IF(OR(БД!DO362="",ISERROR(БД!DO362)),"",БД!DO362)</f>
        <v>2589.5100000000002</v>
      </c>
      <c r="AA107" s="135">
        <f>IF(OR(БД!DS362="",ISERROR(БД!DS362)),"",БД!DS362)</f>
        <v>2587.1999999998479</v>
      </c>
      <c r="AB107" s="136">
        <f ca="1">IF(OR(БД!DV362="",ISERROR(БД!DV362)),"",БД!DV362)</f>
        <v>0</v>
      </c>
      <c r="AC107" s="135">
        <f>IF(OR(БД!DZ362="",ISERROR(БД!DZ362)),"",БД!DZ362)</f>
        <v>0</v>
      </c>
      <c r="AD107" s="136">
        <f ca="1">IF(OR(БД!DA362="",ISERROR(БД!DA362)),"",БД!DA362)</f>
        <v>3083.0250000000001</v>
      </c>
      <c r="AE107" s="135">
        <f>IF(OR(БД!DE362="",ISERROR(БД!DE362)),"",БД!DE362)</f>
        <v>3080.0000000002001</v>
      </c>
      <c r="AF107" s="136">
        <f ca="1">IF(OR(БД!DH362="",ISERROR(БД!DH362)),"",БД!DH362)</f>
        <v>0</v>
      </c>
      <c r="AG107" s="135">
        <f>IF(OR(БД!DL362="",ISERROR(БД!DL362)),"",БД!DL362)</f>
        <v>0</v>
      </c>
      <c r="AH107" s="143" t="str">
        <f ca="1">IF(OR(БД!CK362="",ISERROR(БД!CK362)),"",БД!CK362)</f>
        <v/>
      </c>
      <c r="AI107" s="142">
        <f>IF(OR(БД!CN362="",ISERROR(БД!CN362)),"",БД!CN362)</f>
        <v>21330.958999999999</v>
      </c>
      <c r="AJ107" s="143" t="str">
        <f ca="1">IF(OR(БД!CE362="",ISERROR(БД!CE362)),"",БД!CE362)</f>
        <v/>
      </c>
      <c r="AK107" s="142">
        <f>IF(OR(БД!CH362="",ISERROR(БД!CH362)),"",БД!CH362)</f>
        <v>1248.07</v>
      </c>
      <c r="AL107" s="143" t="str">
        <f ca="1">IF(OR(БД!BY362="",ISERROR(БД!BY362)),"",БД!BY362)</f>
        <v/>
      </c>
      <c r="AM107" s="142">
        <f>IF(OR(БД!CB362="",ISERROR(БД!CB362)),"",БД!CB362)</f>
        <v>15838.912</v>
      </c>
      <c r="AO107" s="163">
        <f ca="1">IF(OR(БД!GN233="",ISERROR(БД!GN233)),"",БД!GN233)</f>
        <v>723.8220000000365</v>
      </c>
      <c r="AP107" s="163">
        <f ca="1">IF(OR(БД!GI233="",ISERROR(БД!GI233)),"",БД!GI233)</f>
        <v>0.38847999999983585</v>
      </c>
      <c r="AQ107" s="143">
        <f ca="1">IF(OR(БД!HU319="",ISERROR(БД!HU319)),"",БД!HU319)</f>
        <v>1.1939999999999031</v>
      </c>
      <c r="AR107" s="142">
        <f>IF(OR(БД!HY319="",ISERROR(БД!HY319)),"",БД!HY319)</f>
        <v>365.46199999999999</v>
      </c>
      <c r="AS107" s="143">
        <f ca="1">IF(OR(БД!BT534="",ISERROR(БД!BT534)),"",БД!BT534)</f>
        <v>0</v>
      </c>
      <c r="AT107" s="142">
        <f>IF(OR(БД!BW534="",ISERROR(БД!BW534)),"",БД!BW534)</f>
        <v>1.9239999999999999</v>
      </c>
      <c r="AU107" s="143">
        <f ca="1">IF(OR(БД!BZ534="",ISERROR(БД!BZ534)),"",БД!BZ534)</f>
        <v>289.14600000008068</v>
      </c>
      <c r="AV107" s="142">
        <f>IF(OR(БД!CC534="",ISERROR(БД!CC534)),"",БД!CC534)</f>
        <v>11651.147000000001</v>
      </c>
      <c r="AW107" s="143">
        <f ca="1">IF(OR(БД!BH534="",ISERROR(БД!BH534)),"",БД!BH534)</f>
        <v>0</v>
      </c>
      <c r="AX107" s="142">
        <f>IF(OR(БД!BK534="",ISERROR(БД!BK534)),"",БД!BK534)</f>
        <v>8.4039999999999999</v>
      </c>
      <c r="AY107" s="143">
        <f ca="1">IF(OR(БД!BN534="",ISERROR(БД!BN534)),"",БД!BN534)</f>
        <v>434.67599999995582</v>
      </c>
      <c r="AZ107" s="142">
        <f>IF(OR(БД!BQ534="",ISERROR(БД!BQ534)),"",БД!BQ534)</f>
        <v>12838.425999999999</v>
      </c>
      <c r="BA107" s="143">
        <f ca="1">IF(OR(БД!BB534="",ISERROR(БД!BB534)),"",БД!BB534)</f>
        <v>0.11927999999999883</v>
      </c>
      <c r="BB107" s="142">
        <f>IF(OR(БД!BE534="",ISERROR(БД!BE534)),"",БД!BE534)</f>
        <v>9691.4320000000007</v>
      </c>
      <c r="BC107" s="143">
        <f ca="1">IF(OR(БД!AV534="",ISERROR(БД!AV534)),"",БД!AV534)</f>
        <v>0.26919999999983701</v>
      </c>
      <c r="BD107" s="142">
        <f>IF(OR(БД!AY534="",ISERROR(БД!AY534)),"",БД!AY534)</f>
        <v>23620.3</v>
      </c>
      <c r="BE107" s="143">
        <f ca="1">IF(OR(БД!AA362="",ISERROR(БД!AA362)),"",БД!AA362)</f>
        <v>0.60000000000013642</v>
      </c>
      <c r="BF107" s="143">
        <f ca="1">IF(OR(БД!U362="",ISERROR(БД!U362)),"",БД!U362)</f>
        <v>9.592000000004191</v>
      </c>
      <c r="BH107" s="163">
        <f ca="1">IF(OR(БД!GX233="",ISERROR(БД!GX233)),"",БД!GX233)</f>
        <v>235.38000000001375</v>
      </c>
      <c r="BI107" s="163">
        <f ca="1">IF(OR(БД!GS233="",ISERROR(БД!GS233)),"",БД!GS233)</f>
        <v>0.15872000000003028</v>
      </c>
      <c r="BJ107" s="143">
        <f ca="1">IF(OR(БД!EO276="",ISERROR(БД!EO276)),"",БД!EO276)</f>
        <v>0</v>
      </c>
      <c r="BK107" s="142">
        <f>IF(OR(БД!ES276="",ISERROR(БД!ES276)),"",БД!ES276)</f>
        <v>0</v>
      </c>
      <c r="BL107" s="143">
        <f ca="1">IF(OR(БД!EH276="",ISERROR(БД!EH276)),"",БД!EH276)</f>
        <v>0.77999999999997272</v>
      </c>
      <c r="BM107" s="142">
        <f>IF(OR(БД!EL276="",ISERROR(БД!EL276)),"",БД!EL276)</f>
        <v>121.11</v>
      </c>
      <c r="BN107" s="143">
        <f ca="1">IF(OR(БД!EA276="",ISERROR(БД!EA276)),"",БД!EA276)</f>
        <v>0.2820000000001528</v>
      </c>
      <c r="BO107" s="142">
        <f>IF(OR(БД!EE276="",ISERROR(БД!EE276)),"",БД!EE276)</f>
        <v>1068.0650000000001</v>
      </c>
      <c r="BP107" s="143">
        <f ca="1">IF(OR(БД!DT276="",ISERROR(БД!DT276)),"",БД!DT276)</f>
        <v>20.618000000000393</v>
      </c>
      <c r="BQ107" s="142">
        <f>IF(OR(БД!DX276="",ISERROR(БД!DX276)),"",БД!DX276)</f>
        <v>4931.5460000000003</v>
      </c>
      <c r="BR107" s="143">
        <f ca="1">IF(OR(БД!DM276="",ISERROR(БД!DM276)),"",БД!DM276)</f>
        <v>0</v>
      </c>
      <c r="BS107" s="142">
        <f>IF(OR(БД!DQ276="",ISERROR(БД!DQ276)),"",БД!DQ276)</f>
        <v>5921.6180000000004</v>
      </c>
      <c r="BT107" s="143">
        <f ca="1">IF(OR(БД!GE319="",ISERROR(БД!GE319)),"",БД!GE319)</f>
        <v>0</v>
      </c>
      <c r="BU107" s="142">
        <f>IF(OR(БД!GI319="",ISERROR(БД!GI319)),"",БД!GI319)</f>
        <v>294.75</v>
      </c>
      <c r="BV107" s="143">
        <f ca="1">IF(OR(БД!EO319="",ISERROR(БД!EO319)),"",БД!EO319)</f>
        <v>5.8230000000000928</v>
      </c>
      <c r="BW107" s="142">
        <f>IF(OR(БД!ES319="",ISERROR(БД!ES319)),"",БД!ES319)</f>
        <v>1049.0450000000001</v>
      </c>
      <c r="BX107" s="143">
        <f ca="1">IF(OR(БД!AP534="",ISERROR(БД!AP534)),"",БД!AP534)</f>
        <v>51.360000000013315</v>
      </c>
      <c r="BY107" s="142">
        <f>IF(OR(БД!AS534="",ISERROR(БД!AS534)),"",БД!AS534)</f>
        <v>3192.0940000000001</v>
      </c>
      <c r="BZ107" s="143">
        <f ca="1">IF(OR(БД!AJ534="",ISERROR(БД!AJ534)),"",БД!AJ534)</f>
        <v>33.360000000002401</v>
      </c>
      <c r="CA107" s="142">
        <f>IF(OR(БД!AM534="",ISERROR(БД!AM534)),"",БД!AM534)</f>
        <v>3091.3989999999999</v>
      </c>
      <c r="CB107" s="143">
        <f ca="1">IF(OR(БД!AD534="",ISERROR(БД!AD534)),"",БД!AD534)</f>
        <v>96.959999999999127</v>
      </c>
      <c r="CC107" s="142">
        <f>IF(OR(БД!AG534="",ISERROR(БД!AG534)),"",БД!AG534)</f>
        <v>4065.8470000000002</v>
      </c>
      <c r="CD107" s="143">
        <f ca="1">IF(OR(БД!X534="",ISERROR(БД!X534)),"",БД!X534)</f>
        <v>53.699999999998909</v>
      </c>
      <c r="CE107" s="142">
        <f>IF(OR(БД!AA534="",ISERROR(БД!AA534)),"",БД!AA534)</f>
        <v>3203.0160000000001</v>
      </c>
      <c r="CF107" s="143">
        <f ca="1">IF(OR(БД!D448="",ISERROR(БД!D448)),"",БД!D448)</f>
        <v>6.3359999999956923E-2</v>
      </c>
      <c r="CG107" s="143">
        <f ca="1">IF(OR(БД!AP405="",ISERROR(БД!AP405)),"",БД!AP405)</f>
        <v>9.5360000000073344E-2</v>
      </c>
      <c r="CI107" s="163">
        <f ca="1">IF(OR(БД!HH233="",ISERROR(БД!HH233)),"",БД!HH233)</f>
        <v>-630.15000000003499</v>
      </c>
      <c r="CJ107" s="163">
        <f ca="1">IF(OR(БД!HC233="",ISERROR(БД!HC233)),"",БД!HC233)</f>
        <v>1.2539999999999054</v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>
        <f ca="1">IF(OR(БД!FW233="",ISERROR(БД!FW233)),"",БД!FW233)</f>
        <v>47.916000000007443</v>
      </c>
      <c r="CP107" s="142">
        <f>IF(OR(БД!FZ233="",ISERROR(БД!FZ233)),"",БД!FZ233)</f>
        <v>2109.7460000000001</v>
      </c>
      <c r="CQ107" s="143">
        <f ca="1">IF(OR(БД!GC233="",ISERROR(БД!GC233)),"",БД!GC233)</f>
        <v>2.8380000000379368</v>
      </c>
      <c r="CR107" s="142">
        <f>IF(OR(БД!GF233="",ISERROR(БД!GF233)),"",БД!GF233)</f>
        <v>5247.8090000000002</v>
      </c>
      <c r="CS107" s="143">
        <f ca="1">IF(OR(БД!DF276="",ISERROR(БД!DF276)),"",БД!DF276)</f>
        <v>0</v>
      </c>
      <c r="CT107" s="142">
        <f>IF(OR(БД!DJ276="",ISERROR(БД!DJ276)),"",БД!DJ276)</f>
        <v>2.1000000000000001E-2</v>
      </c>
      <c r="CU107" s="143">
        <f ca="1">IF(OR(БД!CY276="",ISERROR(БД!CY276)),"",БД!CY276)</f>
        <v>0</v>
      </c>
      <c r="CV107" s="142">
        <f>IF(OR(БД!DC276="",ISERROR(БД!DC276)),"",БД!DC276)</f>
        <v>3087.6979999999999</v>
      </c>
      <c r="CW107" s="143">
        <f ca="1">IF(OR(БД!CR276="",ISERROR(БД!CR276)),"",БД!CR276)</f>
        <v>0</v>
      </c>
      <c r="CX107" s="142">
        <f>IF(OR(БД!CV276="",ISERROR(БД!CV276)),"",БД!CV276)</f>
        <v>918.15599999999995</v>
      </c>
      <c r="CY107" s="143">
        <f ca="1">IF(OR(БД!CK276="",ISERROR(БД!CK276)),"",БД!CK276)</f>
        <v>0.39199999999982538</v>
      </c>
      <c r="CZ107" s="142">
        <f>IF(OR(БД!CO276="",ISERROR(БД!CO276)),"",БД!CO276)</f>
        <v>1155.2819999999999</v>
      </c>
      <c r="DA107" s="143">
        <f ca="1">IF(OR(БД!IB319="",ISERROR(БД!IB319)),"",БД!IB319)</f>
        <v>0</v>
      </c>
      <c r="DB107" s="142">
        <f>IF(OR(БД!IF319="",ISERROR(БД!IF319)),"",БД!IF319)</f>
        <v>8332.9619999999995</v>
      </c>
      <c r="DC107" s="143">
        <f ca="1">IF(OR(БД!HN319="",ISERROR(БД!HN319)),"",БД!HN319)</f>
        <v>3.4159999999974389</v>
      </c>
      <c r="DD107" s="142">
        <f>IF(OR(БД!HR319="",ISERROR(БД!HR319)),"",БД!HR319)</f>
        <v>6657.9459999999999</v>
      </c>
      <c r="DE107" s="143">
        <f ca="1">IF(OR(БД!HG319="",ISERROR(БД!HG319)),"",БД!HG319)</f>
        <v>6.0000000012223609E-3</v>
      </c>
      <c r="DF107" s="142">
        <f>IF(OR(БД!HK319="",ISERROR(БД!HK319)),"",БД!HK319)</f>
        <v>4765.6450000000004</v>
      </c>
      <c r="DG107" s="143">
        <f ca="1">IF(OR(БД!GZ319="",ISERROR(БД!GZ319)),"",БД!GZ319)</f>
        <v>1.8239999999932479</v>
      </c>
      <c r="DH107" s="142">
        <f>IF(OR(БД!HD319="",ISERROR(БД!HD319)),"",БД!HD319)</f>
        <v>18135.911</v>
      </c>
      <c r="DI107" s="143">
        <f ca="1">IF(OR(БД!GS319="",ISERROR(БД!GS319)),"",БД!GS319)</f>
        <v>7.6000000000931323E-2</v>
      </c>
      <c r="DJ107" s="142">
        <f>IF(OR(БД!GW319="",ISERROR(БД!GW319)),"",БД!GW319)</f>
        <v>13212.782999999999</v>
      </c>
      <c r="DK107" s="143">
        <f ca="1">IF(OR(БД!GL319="",ISERROR(БД!GL319)),"",БД!GL319)</f>
        <v>6.0040000000008149</v>
      </c>
      <c r="DL107" s="142">
        <f>IF(OR(БД!GP319="",ISERROR(БД!GP319)),"",БД!GP319)</f>
        <v>13572.552</v>
      </c>
      <c r="DM107" s="143">
        <f ca="1">IF(OR(БД!FX319="",ISERROR(БД!FX319)),"",БД!FX319)</f>
        <v>0.2219999999998663</v>
      </c>
      <c r="DN107" s="142">
        <f>IF(OR(БД!GB319="",ISERROR(БД!GB319)),"",БД!GB319)</f>
        <v>309.88200000000001</v>
      </c>
      <c r="DO107" s="143">
        <f ca="1">IF(OR(БД!FJ319="",ISERROR(БД!FJ319)),"",БД!FJ319)</f>
        <v>359.43599999999424</v>
      </c>
      <c r="DP107" s="142">
        <f>IF(OR(БД!FN319="",ISERROR(БД!FN319)),"",БД!FN319)</f>
        <v>8925.1659999999993</v>
      </c>
      <c r="DQ107" s="143">
        <f ca="1">IF(OR(БД!FQ319="",ISERROR(БД!FQ319)),"",БД!FQ319)</f>
        <v>0</v>
      </c>
      <c r="DR107" s="142">
        <f>IF(OR(БД!FU319="",ISERROR(БД!FU319)),"",БД!FU319)</f>
        <v>3228.1469999999999</v>
      </c>
      <c r="DS107" s="143">
        <f ca="1">IF(OR(БД!FC319="",ISERROR(БД!FC319)),"",БД!FC319)</f>
        <v>27.103999999992084</v>
      </c>
      <c r="DT107" s="142">
        <f>IF(OR(БД!FG319="",ISERROR(БД!FG319)),"",БД!FG319)</f>
        <v>10307.632</v>
      </c>
      <c r="DU107" s="143">
        <f ca="1">IF(OR(БД!EV319="",ISERROR(БД!EV319)),"",БД!EV319)</f>
        <v>31.648000000001048</v>
      </c>
      <c r="DV107" s="142">
        <f>IF(OR(БД!EZ319="",ISERROR(БД!EZ319)),"",БД!EZ319)</f>
        <v>8661.2450000000008</v>
      </c>
      <c r="DW107" s="143">
        <f ca="1">IF(OR(БД!CO319="",ISERROR(БД!CO319)),"",БД!CO319)</f>
        <v>289.93800000000192</v>
      </c>
      <c r="DX107" s="142">
        <f>IF(OR(БД!CR319="",ISERROR(БД!CR319)),"",БД!CR319)</f>
        <v>3973.9369999999999</v>
      </c>
      <c r="DY107" s="143">
        <f ca="1">IF(OR(БД!CU319="",ISERROR(БД!CU319)),"",БД!CU319)</f>
        <v>0</v>
      </c>
      <c r="DZ107" s="142">
        <f>IF(OR(БД!CX319="",ISERROR(БД!CX319)),"",БД!CX319)</f>
        <v>2540.9560000000001</v>
      </c>
      <c r="EA107" s="143">
        <f ca="1">IF(OR(БД!BJ491="",ISERROR(БД!BJ491)),"",БД!BJ491)</f>
        <v>2.1440000000002328</v>
      </c>
      <c r="EB107" s="142">
        <f>IF(OR(БД!BM491="",ISERROR(БД!BM491)),"",БД!BM491)</f>
        <v>4322.5309999999999</v>
      </c>
      <c r="EC107" s="143">
        <f ca="1">IF(OR(БД!BD491="",ISERROR(БД!BD491)),"",БД!BD491)</f>
        <v>4.0740000000005239</v>
      </c>
      <c r="ED107" s="142">
        <f>IF(OR(БД!BG491="",ISERROR(БД!BG491)),"",БД!BG491)</f>
        <v>4663.027</v>
      </c>
      <c r="EE107" s="143">
        <f ca="1">IF(OR(БД!AR491="",ISERROR(БД!AR491)),"",БД!AR491)</f>
        <v>478.76399999999376</v>
      </c>
      <c r="EF107" s="142">
        <f>IF(OR(БД!AU491="",ISERROR(БД!AU491)),"",БД!AU491)</f>
        <v>930.85299999999995</v>
      </c>
      <c r="EG107" s="143">
        <f ca="1">IF(OR(БД!AX491="",ISERROR(БД!AX491)),"",БД!AX491)</f>
        <v>0</v>
      </c>
      <c r="EH107" s="142">
        <f>IF(OR(БД!BA491="",ISERROR(БД!BA491)),"",БД!BA491)</f>
        <v>13791.093000000001</v>
      </c>
      <c r="EI107" s="143">
        <f ca="1">IF(OR(БД!AF491="",ISERROR(БД!AF491)),"",БД!AF491)</f>
        <v>462</v>
      </c>
      <c r="EJ107" s="142">
        <f>IF(OR(БД!AI491="",ISERROR(БД!AI491)),"",БД!AI491)</f>
        <v>894.03399999999999</v>
      </c>
      <c r="EK107" s="143">
        <f ca="1">IF(OR(БД!AL491="",ISERROR(БД!AL491)),"",БД!AL491)</f>
        <v>0</v>
      </c>
      <c r="EL107" s="142">
        <f>IF(OR(БД!AO491="",ISERROR(БД!AO491)),"",БД!AO491)</f>
        <v>13393.534</v>
      </c>
      <c r="EM107" s="143">
        <f ca="1">IF(OR(БД!Z491="",ISERROR(БД!Z491)),"",БД!Z491)</f>
        <v>0</v>
      </c>
      <c r="EN107" s="142">
        <f>IF(OR(БД!AC491="",ISERROR(БД!AC491)),"",БД!AC491)</f>
        <v>609.98299999999995</v>
      </c>
      <c r="EO107" s="143">
        <f ca="1">IF(OR(БД!GP534="",ISERROR(БД!GP534)),"",БД!GP534)</f>
        <v>5.1540000000022701</v>
      </c>
      <c r="EP107" s="142">
        <f>IF(OR(БД!GS534="",ISERROR(БД!GS534)),"",БД!GS534)</f>
        <v>3892.9540000000002</v>
      </c>
      <c r="EQ107" s="143">
        <f ca="1">IF(OR(БД!GJ534="",ISERROR(БД!GJ534)),"",БД!GJ534)</f>
        <v>28.031999999991967</v>
      </c>
      <c r="ER107" s="142">
        <f>IF(OR(БД!GM534="",ISERROR(БД!GM534)),"",БД!GM534)</f>
        <v>18304.088</v>
      </c>
      <c r="ES107" s="143">
        <f ca="1">IF(OR(БД!GD534="",ISERROR(БД!GD534)),"",БД!GD534)</f>
        <v>39.1759999999922</v>
      </c>
      <c r="ET107" s="142">
        <f>IF(OR(БД!GG534="",ISERROR(БД!GG534)),"",БД!GG534)</f>
        <v>10034.784</v>
      </c>
      <c r="EU107" s="143">
        <f ca="1">IF(OR(БД!FX534="",ISERROR(БД!FX534)),"",БД!FX534)</f>
        <v>32.315999999991618</v>
      </c>
      <c r="EV107" s="142">
        <f>IF(OR(БД!GA534="",ISERROR(БД!GA534)),"",БД!GA534)</f>
        <v>20686.261999999999</v>
      </c>
      <c r="EW107" s="143">
        <f ca="1">IF(OR(БД!FR534="",ISERROR(БД!FR534)),"",БД!FR534)</f>
        <v>30.330000000001746</v>
      </c>
      <c r="EX107" s="142">
        <f>IF(OR(БД!FU534="",ISERROR(БД!FU534)),"",БД!FU534)</f>
        <v>18570.866000000002</v>
      </c>
      <c r="EY107" s="143">
        <f ca="1">IF(OR(БД!FL534="",ISERROR(БД!FL534)),"",БД!FL534)</f>
        <v>0.45900000000006003</v>
      </c>
      <c r="EZ107" s="142">
        <f>IF(OR(БД!FO534="",ISERROR(БД!FO534)),"",БД!FO534)</f>
        <v>689.26099999999997</v>
      </c>
      <c r="FA107" s="143">
        <f ca="1">IF(OR(БД!FF534="",ISERROR(БД!FF534)),"",БД!FF534)</f>
        <v>0</v>
      </c>
      <c r="FB107" s="142">
        <f>IF(OR(БД!FI534="",ISERROR(БД!FI534)),"",БД!FI534)</f>
        <v>0</v>
      </c>
      <c r="FC107" s="143">
        <f ca="1">IF(OR(БД!EZ534="",ISERROR(БД!EZ534)),"",БД!EZ534)</f>
        <v>19.43999999999869</v>
      </c>
      <c r="FD107" s="142">
        <f>IF(OR(БД!FC534="",ISERROR(БД!FC534)),"",БД!FC534)</f>
        <v>8114.09</v>
      </c>
      <c r="FE107" s="143">
        <f ca="1">IF(OR(БД!ET534="",ISERROR(БД!ET534)),"",БД!ET534)</f>
        <v>0</v>
      </c>
      <c r="FF107" s="142">
        <f>IF(OR(БД!EW534="",ISERROR(БД!EW534)),"",БД!EW534)</f>
        <v>0</v>
      </c>
      <c r="FG107" s="143">
        <f ca="1">IF(OR(БД!EN534="",ISERROR(БД!EN534)),"",БД!EN534)</f>
        <v>13.57999999999447</v>
      </c>
      <c r="FH107" s="142">
        <f>IF(OR(БД!EQ534="",ISERROR(БД!EQ534)),"",БД!EQ534)</f>
        <v>13686.737999999999</v>
      </c>
      <c r="FI107" s="143">
        <f ca="1">IF(OR(БД!EH534="",ISERROR(БД!EH534)),"",БД!EH534)</f>
        <v>14.993999999998778</v>
      </c>
      <c r="FJ107" s="142">
        <f>IF(OR(БД!EK534="",ISERROR(БД!EK534)),"",БД!EK534)</f>
        <v>12263.017</v>
      </c>
      <c r="FK107" s="143">
        <f ca="1">IF(OR(БД!EB534="",ISERROR(БД!EB534)),"",БД!EB534)</f>
        <v>19.884000000001834</v>
      </c>
      <c r="FL107" s="142">
        <f>IF(OR(БД!EE534="",ISERROR(БД!EE534)),"",БД!EE534)</f>
        <v>9744.2039999999997</v>
      </c>
      <c r="FM107" s="143">
        <f ca="1">IF(OR(БД!DV534="",ISERROR(БД!DV534)),"",БД!DV534)</f>
        <v>8.1059999999979482</v>
      </c>
      <c r="FN107" s="142">
        <f>IF(OR(БД!DY534="",ISERROR(БД!DY534)),"",БД!DY534)</f>
        <v>6943.2929999999997</v>
      </c>
      <c r="FO107" s="143">
        <f ca="1">IF(OR(БД!DP534="",ISERROR(БД!DP534)),"",БД!DP534)</f>
        <v>0</v>
      </c>
      <c r="FP107" s="142">
        <f>IF(OR(БД!DS534="",ISERROR(БД!DS534)),"",БД!DS534)</f>
        <v>0</v>
      </c>
      <c r="FQ107" s="143">
        <f ca="1">IF(OR(БД!DJ534="",ISERROR(БД!DJ534)),"",БД!DJ534)</f>
        <v>0</v>
      </c>
      <c r="FR107" s="142">
        <f>IF(OR(БД!DM534="",ISERROR(БД!DM534)),"",БД!DM534)</f>
        <v>0</v>
      </c>
      <c r="FS107" s="143">
        <f ca="1">IF(OR(БД!DD534="",ISERROR(БД!DD534)),"",БД!DD534)</f>
        <v>1.3380000000000791</v>
      </c>
      <c r="FT107" s="142">
        <f>IF(OR(БД!DG534="",ISERROR(БД!DG534)),"",БД!DG534)</f>
        <v>499.827</v>
      </c>
      <c r="FU107" s="143">
        <f ca="1">IF(OR(БД!CX534="",ISERROR(БД!CX534)),"",БД!CX534)</f>
        <v>10.540000000000873</v>
      </c>
      <c r="FV107" s="142">
        <f>IF(OR(БД!DA534="",ISERROR(БД!DA534)),"",БД!DA534)</f>
        <v>9510.9179999999997</v>
      </c>
      <c r="FW107" s="143">
        <f ca="1">IF(OR(БД!CR534="",ISERROR(БД!CR534)),"",БД!CR534)</f>
        <v>10.315999999998894</v>
      </c>
      <c r="FX107" s="142">
        <f>IF(OR(БД!CU534="",ISERROR(БД!CU534)),"",БД!CU534)</f>
        <v>5108.5529999999999</v>
      </c>
      <c r="FY107" s="143">
        <f ca="1">IF(OR(БД!CL534="",ISERROR(БД!CL534)),"",БД!CL534)</f>
        <v>0</v>
      </c>
      <c r="FZ107" s="142">
        <f>IF(OR(БД!CO534="",ISERROR(БД!CO534)),"",БД!CO534)</f>
        <v>4499.3270000000002</v>
      </c>
      <c r="GA107" s="143">
        <f ca="1">IF(OR(БД!CF534="",ISERROR(БД!CF534)),"",БД!CF534)</f>
        <v>3.9000000000100954E-2</v>
      </c>
      <c r="GB107" s="142">
        <f>IF(OR(БД!CI534="",ISERROR(БД!CI534)),"",БД!CI534)</f>
        <v>592.78200000000004</v>
      </c>
      <c r="GC107" s="143">
        <f ca="1">IF(OR(БД!AJ405="",ISERROR(БД!AJ405)),"",БД!AJ405)</f>
        <v>0.61799999999993815</v>
      </c>
      <c r="GD107" s="143">
        <f ca="1">IF(OR(БД!R61="",ISERROR(БД!R61)),"",БД!R61)</f>
        <v>0.63599999999996726</v>
      </c>
      <c r="GF107" s="137">
        <f ca="1">IF(OR(БД!AZ61="",ISERROR(БД!AZ61)),"",БД!AZ61)</f>
        <v>803</v>
      </c>
      <c r="GG107" s="137">
        <f ca="1">IF(OR(БД!BE61="",ISERROR(БД!BE61)),"",БД!BE61)</f>
        <v>0</v>
      </c>
      <c r="GH107" s="137">
        <f ca="1">IF(OR(БД!IO104="",ISERROR(БД!IO104)),"",БД!IO104)</f>
        <v>259.60000000000002</v>
      </c>
      <c r="GI107" s="137">
        <f ca="1">IF(OR(БД!IT104="",ISERROR(БД!IT104)),"",БД!IT104)</f>
        <v>37.4</v>
      </c>
      <c r="GJ107" s="137">
        <f ca="1">IF(OR(БД!IE104="",ISERROR(БД!IE104)),"",БД!IE104)</f>
        <v>0</v>
      </c>
      <c r="GK107" s="137">
        <f ca="1">IF(OR(БД!IJ104="",ISERROR(БД!IJ104)),"",БД!IJ104)</f>
        <v>3253.8</v>
      </c>
      <c r="GL107" s="137">
        <f ca="1">IF(OR(БД!HU104="",ISERROR(БД!HU104)),"",БД!HU104)</f>
        <v>0</v>
      </c>
      <c r="GM107" s="137">
        <f ca="1">IF(OR(БД!HZ104="",ISERROR(БД!HZ104)),"",БД!HZ104)</f>
        <v>3302.2</v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>
        <f ca="1">IF(OR(БД!GU104="",ISERROR(БД!GU104)),"",БД!GU104)</f>
        <v>0</v>
      </c>
      <c r="GT107" s="137">
        <f ca="1">IF(OR(БД!GZ104="",ISERROR(БД!GZ104)),"",БД!GZ104)</f>
        <v>2752.4639999999799</v>
      </c>
      <c r="GU107" s="137">
        <f ca="1">IF(OR(БД!BP319="",ISERROR(БД!BP319)),"",БД!BP319)</f>
        <v>394.02000000023702</v>
      </c>
      <c r="GV107" s="137">
        <f ca="1">IF(OR(БД!BU319="",ISERROR(БД!BU319)),"",БД!BU319)</f>
        <v>25.740000000004098</v>
      </c>
      <c r="GW107" s="137">
        <f ca="1">IF(OR(БД!BF319="",ISERROR(БД!BF319)),"",БД!BF319)</f>
        <v>369.15999999997399</v>
      </c>
      <c r="GX107" s="137">
        <f ca="1">IF(OR(БД!BK319="",ISERROR(БД!BK319)),"",БД!BK319)</f>
        <v>29.479999999990699</v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>
        <f ca="1">IF(OR(БД!FT104="",ISERROR(БД!FT104)),"",БД!FT104)</f>
        <v>0.36299999999999999</v>
      </c>
      <c r="HC107" s="136">
        <f ca="1">IF(OR(БД!FZ104="",ISERROR(БД!FZ104)),"",БД!FZ104)</f>
        <v>1812.415</v>
      </c>
      <c r="HD107" s="133">
        <f>IF(OR(БД!GC104="",ISERROR(БД!GC104)),"",БД!GC104)</f>
        <v>1824.68000000037</v>
      </c>
      <c r="HE107" s="163">
        <f ca="1">IF(OR(БД!GF104="",ISERROR(БД!GF104)),"",БД!GF104)</f>
        <v>-1812.0519999999999</v>
      </c>
      <c r="HF107" s="137">
        <f ca="1">IF(OR(БД!FJ104="",ISERROR(БД!FJ104)),"",БД!FJ104)</f>
        <v>465.43199999997898</v>
      </c>
      <c r="HG107" s="137">
        <f ca="1">IF(OR(БД!FO104="",ISERROR(БД!FO104)),"",БД!FO104)</f>
        <v>0</v>
      </c>
      <c r="HH107" s="137">
        <f ca="1">IF(OR(БД!EZ104="",ISERROR(БД!EZ104)),"",БД!EZ104)</f>
        <v>462.65999999989401</v>
      </c>
      <c r="HI107" s="137">
        <f ca="1">IF(OR(БД!FE104="",ISERROR(БД!FE104)),"",БД!FE104)</f>
        <v>0</v>
      </c>
      <c r="HK107" s="137">
        <f ca="1">IF(OR(БД!EP104="",ISERROR(БД!EP104)),"",БД!EP104)</f>
        <v>0</v>
      </c>
      <c r="HL107" s="137">
        <f ca="1">IF(OR(БД!EU104="",ISERROR(БД!EU104)),"",БД!EU104)</f>
        <v>3930.95999999985</v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>
        <f ca="1">IF(OR(БД!DP104="",ISERROR(БД!DP104)),"",БД!DP104)</f>
        <v>2263.27200000008</v>
      </c>
      <c r="HR107" s="137">
        <f ca="1">IF(OR(БД!DU104="",ISERROR(БД!DU104)),"",БД!DU104)</f>
        <v>0</v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>
        <f ca="1">IF(OR(БД!FV362="",ISERROR(БД!FV362)),"",БД!FV362)</f>
        <v>92.399999999976004</v>
      </c>
      <c r="HV107" s="137">
        <f ca="1">IF(OR(БД!GA362="",ISERROR(БД!GA362)),"",БД!GA362)</f>
        <v>0</v>
      </c>
      <c r="HW107" s="137">
        <f ca="1">IF(OR(БД!BZ319="",ISERROR(БД!BZ319)),"",БД!BZ319)</f>
        <v>135.168000000045</v>
      </c>
      <c r="HX107" s="137">
        <f ca="1">IF(OR(БД!CE319="",ISERROR(БД!CE319)),"",БД!CE319)</f>
        <v>0</v>
      </c>
      <c r="HZ107" s="163">
        <f ca="1">IF(OR(БД!CS104="",ISERROR(БД!CS104)),"",БД!CS104)</f>
        <v>2744.3088749999997</v>
      </c>
      <c r="IA107" s="163">
        <f ca="1">IF(OR(БД!CX104="",ISERROR(БД!CX104)),"",БД!CX104)</f>
        <v>0</v>
      </c>
      <c r="IB107" s="163">
        <f ca="1">IF(OR(БД!DC104="",ISERROR(БД!DC104)),"",БД!DC104)</f>
        <v>-2744.3088749999997</v>
      </c>
      <c r="IC107" s="163">
        <f ca="1">IF(OR(БД!DK233="",ISERROR(БД!DK233)),"",БД!DK233)</f>
        <v>2976.0139749999998</v>
      </c>
      <c r="ID107" s="163">
        <f ca="1">IF(OR(БД!DP233="",ISERROR(БД!DP233)),"",БД!DP233)</f>
        <v>0</v>
      </c>
      <c r="IE107" s="163">
        <f ca="1">IF(OR(БД!DU233="",ISERROR(БД!DU233)),"",БД!DU233)</f>
        <v>-2976.0139749999998</v>
      </c>
      <c r="IG107" s="163">
        <f ca="1">IF(OR(БД!CD104="",ISERROR(БД!CD104)),"",БД!CD104)</f>
        <v>1785.228775</v>
      </c>
      <c r="IH107" s="163">
        <f ca="1">IF(OR(БД!CI104="",ISERROR(БД!CI104)),"",БД!CI104)</f>
        <v>0.36953399999999997</v>
      </c>
      <c r="II107" s="163">
        <f ca="1">IF(OR(БД!CN104="",ISERROR(БД!CN104)),"",БД!CN104)</f>
        <v>-1784.8592410000001</v>
      </c>
      <c r="IK107" s="137">
        <f ca="1">IF(OR(БД!BT104="",ISERROR(БД!BT104)),"",БД!BT104)</f>
        <v>3868.0399999996698</v>
      </c>
      <c r="IL107" s="137">
        <f ca="1">IF(OR(БД!BY104="",ISERROR(БД!BY104)),"",БД!BY104)</f>
        <v>0</v>
      </c>
      <c r="IM107" s="137">
        <f ca="1">IF(OR(БД!BJ104="",ISERROR(БД!BJ104)),"",БД!BJ104)</f>
        <v>3875.5200000004002</v>
      </c>
      <c r="IN107" s="137">
        <f ca="1">IF(OR(БД!BO104="",ISERROR(БД!BO104)),"",БД!BO104)</f>
        <v>0</v>
      </c>
      <c r="IP107" s="137">
        <f ca="1">IF(OR(БД!AZ104="",ISERROR(БД!AZ104)),"",БД!AZ104)</f>
        <v>3251.9519999990998</v>
      </c>
      <c r="IQ107" s="137">
        <f ca="1">IF(OR(БД!BE104="",ISERROR(БД!BE104)),"",БД!BE104)</f>
        <v>0</v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>
        <f ca="1">IF(OR(БД!N104="",ISERROR(БД!N104)),"",БД!N104)</f>
        <v>-2642.6399999990999</v>
      </c>
      <c r="IU107" s="137">
        <f ca="1">IF(OR(БД!R319="",ISERROR(БД!R319)),"",БД!R319)</f>
        <v>304.12800000001198</v>
      </c>
      <c r="IV107" s="137">
        <f ca="1">IF(OR(БД!W319="",ISERROR(БД!W319)),"",БД!W319)</f>
        <v>0</v>
      </c>
      <c r="IW107" s="137">
        <f ca="1">IF(OR(БД!H319="",ISERROR(БД!H319)),"",БД!H319)</f>
        <v>305.18399999998701</v>
      </c>
      <c r="IX107" s="137">
        <f ca="1">IF(OR(БД!M319="",ISERROR(БД!M319)),"",БД!M319)</f>
        <v>0</v>
      </c>
      <c r="IZ107" s="137">
        <f ca="1">IF(OR(БД!AV319="",ISERROR(БД!AV319)),"",БД!AV319)</f>
        <v>516.11999999990098</v>
      </c>
      <c r="JA107" s="137">
        <f ca="1">IF(OR(БД!BA319="",ISERROR(БД!BA319)),"",БД!BA319)</f>
        <v>0</v>
      </c>
      <c r="JB107" s="137">
        <f ca="1">IF(OR(БД!GF362="",ISERROR(БД!GF362)),"",БД!GF362)</f>
        <v>515.240000000122</v>
      </c>
      <c r="JC107" s="137">
        <f ca="1">IF(OR(БД!GK362="",ISERROR(БД!GK362)),"",БД!GK362)</f>
        <v>0</v>
      </c>
      <c r="JE107" s="137">
        <f ca="1">IF(OR(БД!AL319="",ISERROR(БД!AL319)),"",БД!AL319)</f>
        <v>123.640000000028</v>
      </c>
      <c r="JF107" s="137">
        <f ca="1">IF(OR(БД!AQ319="",ISERROR(БД!AQ319)),"",БД!AQ319)</f>
        <v>0</v>
      </c>
      <c r="JG107" s="137">
        <f ca="1">IF(OR(БД!AB319="",ISERROR(БД!AB319)),"",БД!AB319)</f>
        <v>197.99999999996999</v>
      </c>
      <c r="JH107" s="137">
        <f ca="1">IF(OR(БД!AG319="",ISERROR(БД!AG319)),"",БД!AG319)</f>
        <v>0</v>
      </c>
      <c r="JJ107" s="143">
        <f ca="1">IF(OR(БД!CN491="",ISERROR(БД!CN491)),"",БД!CN491)</f>
        <v>12.691000000000713</v>
      </c>
      <c r="JK107" s="142">
        <f>IF(OR(БД!CQ491="",ISERROR(БД!CQ491)),"",БД!CQ491)</f>
        <v>7560.9459999999999</v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>
        <f ca="1">IF(OR(БД!AU104="",ISERROR(БД!AU104)),"",БД!AU104)</f>
        <v>125.02000000000001</v>
      </c>
      <c r="JS107" s="159">
        <f ca="1">IF(OR(БД!AQ104="",ISERROR(БД!AQ104)),"",БД!AQ104)</f>
        <v>61.96</v>
      </c>
      <c r="JT107" s="159">
        <f ca="1">IF(OR(БД!AM104="",ISERROR(БД!AM104)),"",БД!AM104)</f>
        <v>31.46</v>
      </c>
      <c r="JU107" s="159">
        <f ca="1">IF(OR(БД!AI104="",ISERROR(БД!AI104)),"",БД!AI104)</f>
        <v>31.6</v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>
        <f ca="1">IF(OR(БД!GU147="",ISERROR(БД!GU147)),"",БД!GU147)</f>
        <v>74.671000000000006</v>
      </c>
      <c r="KB107" s="159">
        <f ca="1">IF(OR(БД!GQ147="",ISERROR(БД!GQ147)),"",БД!GQ147)</f>
        <v>1.5309999999999999</v>
      </c>
      <c r="KC107" s="159">
        <f ca="1">IF(OR(БД!GM147="",ISERROR(БД!GM147)),"",БД!GM147)</f>
        <v>71.86</v>
      </c>
      <c r="KD107" s="159">
        <f ca="1">IF(OR(БД!GI147="",ISERROR(БД!GI147)),"",БД!GI147)</f>
        <v>1.28</v>
      </c>
      <c r="KF107" s="163">
        <f ca="1">IF(OR(БД!DV190="",ISERROR(БД!DV190)),"",БД!DV190)</f>
        <v>156.99</v>
      </c>
      <c r="KG107" s="159">
        <f ca="1">IF(OR(БД!DR190="",ISERROR(БД!DR190)),"",БД!DR190)</f>
        <v>0</v>
      </c>
      <c r="KH107" s="159">
        <f ca="1">IF(OR(БД!DN190="",ISERROR(БД!DN190)),"",БД!DN190)</f>
        <v>80.3</v>
      </c>
      <c r="KI107" s="159">
        <f ca="1">IF(OR(БД!DJ190="",ISERROR(БД!DJ190)),"",БД!DJ190)</f>
        <v>76.69</v>
      </c>
      <c r="KK107" s="163">
        <f ca="1">IF(OR(БД!DE190="",ISERROR(БД!DE190)),"",БД!DE190)</f>
        <v>119.42999999999999</v>
      </c>
      <c r="KL107" s="159">
        <f ca="1">IF(OR(БД!DA190="",ISERROR(БД!DA190)),"",БД!DA190)</f>
        <v>3.22</v>
      </c>
      <c r="KM107" s="159">
        <f ca="1">IF(OR(БД!CW190="",ISERROR(БД!CW190)),"",БД!CW190)</f>
        <v>116.21</v>
      </c>
      <c r="KO107" s="143">
        <f ca="1">IF(OR(БД!BG190="",ISERROR(БД!BG190)),"",БД!BG190)</f>
        <v>106.39200000000528</v>
      </c>
      <c r="KP107" s="142">
        <f>IF(OR(БД!BJ190="",ISERROR(БД!BJ190)),"",БД!BJ190)</f>
        <v>364.779</v>
      </c>
      <c r="KQ107" s="143">
        <f ca="1">IF(OR(БД!BM190="",ISERROR(БД!BM190)),"",БД!BM190)</f>
        <v>444.04800000000432</v>
      </c>
      <c r="KR107" s="142">
        <f>IF(OR(БД!BP190="",ISERROR(БД!BP190)),"",БД!BP190)</f>
        <v>303.47800000000001</v>
      </c>
      <c r="KS107" s="163">
        <f ca="1">IF(OR(БД!BS190="",ISERROR(БД!BS190)),"",БД!BS190)</f>
        <v>-337.65599999999904</v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>
        <f ca="1">IF(OR(БД!BC362="",ISERROR(БД!BC362)),"",БД!BC362)</f>
        <v>143.37800000000001</v>
      </c>
      <c r="KX107" s="159">
        <f ca="1">IF(OR(БД!AY362="",ISERROR(БД!AY362)),"",БД!AY362)</f>
        <v>55.704000000000001</v>
      </c>
      <c r="KY107" s="159">
        <f ca="1">IF(OR(БД!AU362="",ISERROR(БД!AU362)),"",БД!AU362)</f>
        <v>87.674000000000007</v>
      </c>
      <c r="KZ107" s="159">
        <f ca="1">IF(OR(БД!AQ362="",ISERROR(БД!AQ362)),"",БД!AQ362)</f>
        <v>0</v>
      </c>
      <c r="LB107" s="163">
        <f ca="1">IF(OR(БД!BT362="",ISERROR(БД!BT362)),"",БД!BT362)</f>
        <v>104.399</v>
      </c>
      <c r="LC107" s="159">
        <f ca="1">IF(OR(БД!BP362="",ISERROR(БД!BP362)),"",БД!BP362)</f>
        <v>40.524000000000001</v>
      </c>
      <c r="LD107" s="159">
        <f ca="1">IF(OR(БД!BL362="",ISERROR(БД!BL362)),"",БД!BL362)</f>
        <v>60.575000000000003</v>
      </c>
      <c r="LE107" s="159">
        <f ca="1">IF(OR(БД!BH362="",ISERROR(БД!BH362)),"",БД!BH362)</f>
        <v>3.3</v>
      </c>
      <c r="LG107" s="136">
        <f ca="1">IF(OR(БД!GZ276="",ISERROR(БД!GZ276)),"",БД!GZ276)</f>
        <v>0</v>
      </c>
      <c r="LH107" s="136">
        <f ca="1">IF(OR(БД!HG276="",ISERROR(БД!HG276)),"",БД!HG276)</f>
        <v>9484.75</v>
      </c>
    </row>
    <row r="108" spans="1:320" x14ac:dyDescent="0.25">
      <c r="A108" s="164">
        <v>9</v>
      </c>
      <c r="B108" s="137">
        <f ca="1">IF(OR(БД!DT62="",ISERROR(БД!DT62)),"",БД!DT62)</f>
        <v>0</v>
      </c>
      <c r="C108" s="137">
        <f ca="1">IF(OR(БД!DY62="",ISERROR(БД!DY62)),"",БД!DY62)</f>
        <v>2043.0740000000001</v>
      </c>
      <c r="D108" s="137">
        <f ca="1">IF(OR(БД!CD62="",ISERROR(БД!CD62)),"",БД!CD62)</f>
        <v>0</v>
      </c>
      <c r="E108" s="137">
        <f ca="1">IF(OR(БД!CI62="",ISERROR(БД!CI62)),"",БД!CI62)</f>
        <v>2406.9940000000001</v>
      </c>
      <c r="F108" s="137">
        <f ca="1">IF(OR(БД!BT62="",ISERROR(БД!BT62)),"",БД!BT62)</f>
        <v>0</v>
      </c>
      <c r="G108" s="137">
        <f ca="1">IF(OR(БД!BY62="",ISERROR(БД!BY62)),"",БД!BY62)</f>
        <v>2341.627</v>
      </c>
      <c r="H108" s="137">
        <f ca="1">IF(OR(БД!BJ62="",ISERROR(БД!BJ62)),"",БД!BJ62)</f>
        <v>1896.9939999999999</v>
      </c>
      <c r="I108" s="137">
        <f ca="1">IF(OR(БД!BO62="",ISERROR(БД!BO62)),"",БД!BO62)</f>
        <v>0</v>
      </c>
      <c r="J108" s="137">
        <f ca="1">IF(OR(БД!JS105="",ISERROR(БД!JS105)),"",БД!JS105)</f>
        <v>1658.2280000000001</v>
      </c>
      <c r="K108" s="137">
        <f ca="1">IF(OR(БД!JX105="",ISERROR(БД!JX105)),"",БД!JX105)</f>
        <v>0</v>
      </c>
      <c r="L108" s="137">
        <f ca="1">IF(OR(БД!JI105="",ISERROR(БД!JI105)),"",БД!JI105)</f>
        <v>1709.29</v>
      </c>
      <c r="M108" s="137">
        <f ca="1">IF(OR(БД!JN105="",ISERROR(БД!JN105)),"",БД!JN105)</f>
        <v>0</v>
      </c>
      <c r="N108" s="137">
        <f ca="1">IF(OR(БД!IY105="",ISERROR(БД!IY105)),"",БД!IY105)</f>
        <v>1539.2080000000001</v>
      </c>
      <c r="O108" s="137">
        <f ca="1">IF(OR(БД!JD105="",ISERROR(БД!JD105)),"",БД!JD105)</f>
        <v>0</v>
      </c>
      <c r="P108" s="137">
        <f ca="1">IF(OR(БД!HF363="",ISERROR(БД!HF363)),"",БД!HF363)</f>
        <v>710.57600000000002</v>
      </c>
      <c r="R108" s="143">
        <f ca="1">IF(OR(БД!BY277="",ISERROR(БД!BY277)),"",БД!BY277)</f>
        <v>0</v>
      </c>
      <c r="S108" s="142">
        <f>IF(OR(БД!CB277="",ISERROR(БД!CB277)),"",БД!CB277)</f>
        <v>2.3620000000000001</v>
      </c>
      <c r="T108" s="143">
        <f ca="1">IF(OR(БД!CE277="",ISERROR(БД!CE277)),"",БД!CE277)</f>
        <v>3359.400000000096</v>
      </c>
      <c r="U108" s="142">
        <f>IF(OR(БД!CH277="",ISERROR(БД!CH277)),"",БД!CH277)</f>
        <v>3256.6379999999999</v>
      </c>
      <c r="V108" s="143">
        <f ca="1">IF(OR(БД!EC363="",ISERROR(БД!EC363)),"",БД!EC363)</f>
        <v>0</v>
      </c>
      <c r="W108" s="142">
        <f>IF(OR(БД!EF363="",ISERROR(БД!EF363)),"",БД!EF363)</f>
        <v>39.420999999999999</v>
      </c>
      <c r="X108" s="143">
        <f ca="1">IF(OR(БД!EI363="",ISERROR(БД!EI363)),"",БД!EI363)</f>
        <v>2402.4000000002161</v>
      </c>
      <c r="Y108" s="142">
        <f>IF(OR(БД!EL363="",ISERROR(БД!EL363)),"",БД!EL363)</f>
        <v>1761.0550000000001</v>
      </c>
      <c r="Z108" s="136">
        <f ca="1">IF(OR(БД!DO363="",ISERROR(БД!DO363)),"",БД!DO363)</f>
        <v>2675.2550000000001</v>
      </c>
      <c r="AA108" s="135">
        <f>IF(OR(БД!DS363="",ISERROR(БД!DS363)),"",БД!DS363)</f>
        <v>2677.4000000002161</v>
      </c>
      <c r="AB108" s="136">
        <f ca="1">IF(OR(БД!DV363="",ISERROR(БД!DV363)),"",БД!DV363)</f>
        <v>0</v>
      </c>
      <c r="AC108" s="135">
        <f>IF(OR(БД!DZ363="",ISERROR(БД!DZ363)),"",БД!DZ363)</f>
        <v>0</v>
      </c>
      <c r="AD108" s="136">
        <f ca="1">IF(OR(БД!DA363="",ISERROR(БД!DA363)),"",БД!DA363)</f>
        <v>3084.5650000000001</v>
      </c>
      <c r="AE108" s="135">
        <f>IF(OR(БД!DE363="",ISERROR(БД!DE363)),"",БД!DE363)</f>
        <v>3086.5999999995438</v>
      </c>
      <c r="AF108" s="132">
        <f ca="1">IF(OR(БД!DH363="",ISERROR(БД!DH363)),"",БД!DH363)</f>
        <v>0</v>
      </c>
      <c r="AG108" s="131">
        <f>IF(OR(БД!DL363="",ISERROR(БД!DL363)),"",БД!DL363)</f>
        <v>0</v>
      </c>
      <c r="AH108" s="143" t="str">
        <f ca="1">IF(OR(БД!CK363="",ISERROR(БД!CK363)),"",БД!CK363)</f>
        <v/>
      </c>
      <c r="AI108" s="142">
        <f>IF(OR(БД!CN363="",ISERROR(БД!CN363)),"",БД!CN363)</f>
        <v>21334.003000000001</v>
      </c>
      <c r="AJ108" s="143" t="str">
        <f ca="1">IF(OR(БД!CE363="",ISERROR(БД!CE363)),"",БД!CE363)</f>
        <v/>
      </c>
      <c r="AK108" s="142">
        <f>IF(OR(БД!CH363="",ISERROR(БД!CH363)),"",БД!CH363)</f>
        <v>1248.07</v>
      </c>
      <c r="AL108" s="143" t="str">
        <f ca="1">IF(OR(БД!BY363="",ISERROR(БД!BY363)),"",БД!BY363)</f>
        <v/>
      </c>
      <c r="AM108" s="142">
        <f>IF(OR(БД!CB363="",ISERROR(БД!CB363)),"",БД!CB363)</f>
        <v>15840.968000000001</v>
      </c>
      <c r="AO108" s="163">
        <f ca="1">IF(OR(БД!GN234="",ISERROR(БД!GN234)),"",БД!GN234)</f>
        <v>723.42599999995582</v>
      </c>
      <c r="AP108" s="163">
        <f ca="1">IF(OR(БД!GI234="",ISERROR(БД!GI234)),"",БД!GI234)</f>
        <v>0.3984799999999814</v>
      </c>
      <c r="AQ108" s="143">
        <f ca="1">IF(OR(БД!HU320="",ISERROR(БД!HU320)),"",БД!HU320)</f>
        <v>0.15000000000003411</v>
      </c>
      <c r="AR108" s="142">
        <f>IF(OR(БД!HY320="",ISERROR(БД!HY320)),"",БД!HY320)</f>
        <v>365.512</v>
      </c>
      <c r="AS108" s="143">
        <f ca="1">IF(OR(БД!BT535="",ISERROR(БД!BT535)),"",БД!BT535)</f>
        <v>0</v>
      </c>
      <c r="AT108" s="142">
        <f>IF(OR(БД!BW535="",ISERROR(БД!BW535)),"",БД!BW535)</f>
        <v>1.9239999999999999</v>
      </c>
      <c r="AU108" s="143">
        <f ca="1">IF(OR(БД!BZ535="",ISERROR(БД!BZ535)),"",БД!BZ535)</f>
        <v>289.14599999996062</v>
      </c>
      <c r="AV108" s="142">
        <f>IF(OR(БД!CC535="",ISERROR(БД!CC535)),"",БД!CC535)</f>
        <v>11655.528</v>
      </c>
      <c r="AW108" s="143">
        <f ca="1">IF(OR(БД!BH535="",ISERROR(БД!BH535)),"",БД!BH535)</f>
        <v>0</v>
      </c>
      <c r="AX108" s="142">
        <f>IF(OR(БД!BK535="",ISERROR(БД!BK535)),"",БД!BK535)</f>
        <v>8.4039999999999999</v>
      </c>
      <c r="AY108" s="143">
        <f ca="1">IF(OR(БД!BN535="",ISERROR(БД!BN535)),"",БД!BN535)</f>
        <v>434.2799999999952</v>
      </c>
      <c r="AZ108" s="142">
        <f>IF(OR(БД!BQ535="",ISERROR(БД!BQ535)),"",БД!BQ535)</f>
        <v>12845.005999999999</v>
      </c>
      <c r="BA108" s="143">
        <f ca="1">IF(OR(БД!BB535="",ISERROR(БД!BB535)),"",БД!BB535)</f>
        <v>0.11695999999996275</v>
      </c>
      <c r="BB108" s="142">
        <f>IF(OR(БД!BE535="",ISERROR(БД!BE535)),"",БД!BE535)</f>
        <v>9692.8940000000002</v>
      </c>
      <c r="BC108" s="143">
        <f ca="1">IF(OR(БД!AV535="",ISERROR(БД!AV535)),"",БД!AV535)</f>
        <v>0.28152000000001864</v>
      </c>
      <c r="BD108" s="142">
        <f>IF(OR(БД!AY535="",ISERROR(БД!AY535)),"",БД!AY535)</f>
        <v>23623.819</v>
      </c>
      <c r="BE108" s="143">
        <f ca="1">IF(OR(БД!AA363="",ISERROR(БД!AA363)),"",БД!AA363)</f>
        <v>0.58799999999973807</v>
      </c>
      <c r="BF108" s="143">
        <f ca="1">IF(OR(БД!U363="",ISERROR(БД!U363)),"",БД!U363)</f>
        <v>9.6219999999957508</v>
      </c>
      <c r="BH108" s="163">
        <f ca="1">IF(OR(БД!GX234="",ISERROR(БД!GX234)),"",БД!GX234)</f>
        <v>239.3999999999869</v>
      </c>
      <c r="BI108" s="163">
        <f ca="1">IF(OR(БД!GS234="",ISERROR(БД!GS234)),"",БД!GS234)</f>
        <v>0.17351999999984402</v>
      </c>
      <c r="BJ108" s="143">
        <f ca="1">IF(OR(БД!EO277="",ISERROR(БД!EO277)),"",БД!EO277)</f>
        <v>0</v>
      </c>
      <c r="BK108" s="142">
        <f>IF(OR(БД!ES277="",ISERROR(БД!ES277)),"",БД!ES277)</f>
        <v>0</v>
      </c>
      <c r="BL108" s="143">
        <f ca="1">IF(OR(БД!EH277="",ISERROR(БД!EH277)),"",БД!EH277)</f>
        <v>0.48600000000001842</v>
      </c>
      <c r="BM108" s="142">
        <f>IF(OR(БД!EL277="",ISERROR(БД!EL277)),"",БД!EL277)</f>
        <v>121.191</v>
      </c>
      <c r="BN108" s="143">
        <f ca="1">IF(OR(БД!EA277="",ISERROR(БД!EA277)),"",БД!EA277)</f>
        <v>0.20100000000002183</v>
      </c>
      <c r="BO108" s="142">
        <f>IF(OR(БД!EE277="",ISERROR(БД!EE277)),"",БД!EE277)</f>
        <v>1068.1320000000001</v>
      </c>
      <c r="BP108" s="143">
        <f ca="1">IF(OR(БД!DT277="",ISERROR(БД!DT277)),"",БД!DT277)</f>
        <v>21.399999999999636</v>
      </c>
      <c r="BQ108" s="142">
        <f>IF(OR(БД!DX277="",ISERROR(БД!DX277)),"",БД!DX277)</f>
        <v>4942.2460000000001</v>
      </c>
      <c r="BR108" s="143">
        <f ca="1">IF(OR(БД!DM277="",ISERROR(БД!DM277)),"",БД!DM277)</f>
        <v>0</v>
      </c>
      <c r="BS108" s="142">
        <f>IF(OR(БД!DQ277="",ISERROR(БД!DQ277)),"",БД!DQ277)</f>
        <v>5921.6180000000004</v>
      </c>
      <c r="BT108" s="143">
        <f ca="1">IF(OR(БД!GE320="",ISERROR(БД!GE320)),"",БД!GE320)</f>
        <v>0</v>
      </c>
      <c r="BU108" s="142">
        <f>IF(OR(БД!GI320="",ISERROR(БД!GI320)),"",БД!GI320)</f>
        <v>294.75</v>
      </c>
      <c r="BV108" s="143">
        <f ca="1">IF(OR(БД!EO320="",ISERROR(БД!EO320)),"",БД!EO320)</f>
        <v>5.1059999999999945</v>
      </c>
      <c r="BW108" s="142">
        <f>IF(OR(БД!ES320="",ISERROR(БД!ES320)),"",БД!ES320)</f>
        <v>1050.7470000000001</v>
      </c>
      <c r="BX108" s="143">
        <f ca="1">IF(OR(БД!AP535="",ISERROR(БД!AP535)),"",БД!AP535)</f>
        <v>51.419999999998254</v>
      </c>
      <c r="BY108" s="142">
        <f>IF(OR(БД!AS535="",ISERROR(БД!AS535)),"",БД!AS535)</f>
        <v>3192.951</v>
      </c>
      <c r="BZ108" s="143">
        <f ca="1">IF(OR(БД!AJ535="",ISERROR(БД!AJ535)),"",БД!AJ535)</f>
        <v>34.139999999997599</v>
      </c>
      <c r="CA108" s="142">
        <f>IF(OR(БД!AM535="",ISERROR(БД!AM535)),"",БД!AM535)</f>
        <v>3091.9679999999998</v>
      </c>
      <c r="CB108" s="143">
        <f ca="1">IF(OR(БД!AD535="",ISERROR(БД!AD535)),"",БД!AD535)</f>
        <v>99.059999999990396</v>
      </c>
      <c r="CC108" s="142">
        <f>IF(OR(БД!AG535="",ISERROR(БД!AG535)),"",БД!AG535)</f>
        <v>4067.498</v>
      </c>
      <c r="CD108" s="143">
        <f ca="1">IF(OR(БД!X535="",ISERROR(БД!X535)),"",БД!X535)</f>
        <v>54.780000000000655</v>
      </c>
      <c r="CE108" s="142">
        <f>IF(OR(БД!AA535="",ISERROR(БД!AA535)),"",БД!AA535)</f>
        <v>3203.9290000000001</v>
      </c>
      <c r="CF108" s="143">
        <f ca="1">IF(OR(БД!D449="",ISERROR(БД!D449)),"",БД!D449)</f>
        <v>9.3279999999940633E-2</v>
      </c>
      <c r="CG108" s="143">
        <f ca="1">IF(OR(БД!AP406="",ISERROR(БД!AP406)),"",БД!AP406)</f>
        <v>8.0239999999903375E-2</v>
      </c>
      <c r="CI108" s="163">
        <f ca="1">IF(OR(БД!HH234="",ISERROR(БД!HH234)),"",БД!HH234)</f>
        <v>-432.21400000000153</v>
      </c>
      <c r="CJ108" s="163">
        <f ca="1">IF(OR(БД!HC234="",ISERROR(БД!HC234)),"",БД!HC234)</f>
        <v>1.2579999999998108</v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>
        <f ca="1">IF(OR(БД!FW234="",ISERROR(БД!FW234)),"",БД!FW234)</f>
        <v>45.341999999993277</v>
      </c>
      <c r="CP108" s="142">
        <f>IF(OR(БД!FZ234="",ISERROR(БД!FZ234)),"",БД!FZ234)</f>
        <v>2110.433</v>
      </c>
      <c r="CQ108" s="143">
        <f ca="1">IF(OR(БД!GC234="",ISERROR(БД!GC234)),"",БД!GC234)</f>
        <v>6.1379999999899155</v>
      </c>
      <c r="CR108" s="142">
        <f>IF(OR(БД!GF234="",ISERROR(БД!GF234)),"",БД!GF234)</f>
        <v>5247.902</v>
      </c>
      <c r="CS108" s="143">
        <f ca="1">IF(OR(БД!DF277="",ISERROR(БД!DF277)),"",БД!DF277)</f>
        <v>0</v>
      </c>
      <c r="CT108" s="142">
        <f>IF(OR(БД!DJ277="",ISERROR(БД!DJ277)),"",БД!DJ277)</f>
        <v>2.1000000000000001E-2</v>
      </c>
      <c r="CU108" s="143">
        <f ca="1">IF(OR(БД!CY277="",ISERROR(БД!CY277)),"",БД!CY277)</f>
        <v>0</v>
      </c>
      <c r="CV108" s="142">
        <f>IF(OR(БД!DC277="",ISERROR(БД!DC277)),"",БД!DC277)</f>
        <v>3087.6979999999999</v>
      </c>
      <c r="CW108" s="143">
        <f ca="1">IF(OR(БД!CR277="",ISERROR(БД!CR277)),"",БД!CR277)</f>
        <v>0</v>
      </c>
      <c r="CX108" s="142">
        <f>IF(OR(БД!CV277="",ISERROR(БД!CV277)),"",БД!CV277)</f>
        <v>918.15599999999995</v>
      </c>
      <c r="CY108" s="143">
        <f ca="1">IF(OR(БД!CK277="",ISERROR(БД!CK277)),"",БД!CK277)</f>
        <v>0.38400000000001455</v>
      </c>
      <c r="CZ108" s="142">
        <f>IF(OR(БД!CO277="",ISERROR(БД!CO277)),"",БД!CO277)</f>
        <v>1155.33</v>
      </c>
      <c r="DA108" s="143">
        <f ca="1">IF(OR(БД!IB320="",ISERROR(БД!IB320)),"",БД!IB320)</f>
        <v>0</v>
      </c>
      <c r="DB108" s="142">
        <f>IF(OR(БД!IF320="",ISERROR(БД!IF320)),"",БД!IF320)</f>
        <v>8332.9619999999995</v>
      </c>
      <c r="DC108" s="143">
        <f ca="1">IF(OR(БД!HN320="",ISERROR(БД!HN320)),"",БД!HN320)</f>
        <v>1.1600000000034925</v>
      </c>
      <c r="DD108" s="142">
        <f>IF(OR(БД!HR320="",ISERROR(БД!HR320)),"",БД!HR320)</f>
        <v>6658.0910000000003</v>
      </c>
      <c r="DE108" s="143">
        <f ca="1">IF(OR(БД!HG320="",ISERROR(БД!HG320)),"",БД!HG320)</f>
        <v>5.9999999957653927E-3</v>
      </c>
      <c r="DF108" s="142">
        <f>IF(OR(БД!HK320="",ISERROR(БД!HK320)),"",БД!HK320)</f>
        <v>4765.6459999999997</v>
      </c>
      <c r="DG108" s="143">
        <f ca="1">IF(OR(БД!GZ320="",ISERROR(БД!GZ320)),"",БД!GZ320)</f>
        <v>1.1799999999930151</v>
      </c>
      <c r="DH108" s="142">
        <f>IF(OR(БД!HD320="",ISERROR(БД!HD320)),"",БД!HD320)</f>
        <v>18136.205999999998</v>
      </c>
      <c r="DI108" s="143">
        <f ca="1">IF(OR(БД!GS320="",ISERROR(БД!GS320)),"",БД!GS320)</f>
        <v>0.2760000000052969</v>
      </c>
      <c r="DJ108" s="142">
        <f>IF(OR(БД!GW320="",ISERROR(БД!GW320)),"",БД!GW320)</f>
        <v>13212.852000000001</v>
      </c>
      <c r="DK108" s="143">
        <f ca="1">IF(OR(БД!GL320="",ISERROR(БД!GL320)),"",БД!GL320)</f>
        <v>5.5240000000048894</v>
      </c>
      <c r="DL108" s="142">
        <f>IF(OR(БД!GP320="",ISERROR(БД!GP320)),"",БД!GP320)</f>
        <v>13573.933000000001</v>
      </c>
      <c r="DM108" s="143">
        <f ca="1">IF(OR(БД!FX320="",ISERROR(БД!FX320)),"",БД!FX320)</f>
        <v>0.20399999999995089</v>
      </c>
      <c r="DN108" s="142">
        <f>IF(OR(БД!GB320="",ISERROR(БД!GB320)),"",БД!GB320)</f>
        <v>309.916</v>
      </c>
      <c r="DO108" s="143">
        <f ca="1">IF(OR(БД!FJ320="",ISERROR(БД!FJ320)),"",БД!FJ320)</f>
        <v>335.34600000000864</v>
      </c>
      <c r="DP108" s="142">
        <f>IF(OR(БД!FN320="",ISERROR(БД!FN320)),"",БД!FN320)</f>
        <v>8930.2469999999994</v>
      </c>
      <c r="DQ108" s="143">
        <f ca="1">IF(OR(БД!FQ320="",ISERROR(БД!FQ320)),"",БД!FQ320)</f>
        <v>0</v>
      </c>
      <c r="DR108" s="142">
        <f>IF(OR(БД!FU320="",ISERROR(БД!FU320)),"",БД!FU320)</f>
        <v>3228.1469999999999</v>
      </c>
      <c r="DS108" s="143">
        <f ca="1">IF(OR(БД!FC320="",ISERROR(БД!FC320)),"",БД!FC320)</f>
        <v>25.639999999999418</v>
      </c>
      <c r="DT108" s="142">
        <f>IF(OR(БД!FG320="",ISERROR(БД!FG320)),"",БД!FG320)</f>
        <v>10310.837</v>
      </c>
      <c r="DU108" s="143">
        <f ca="1">IF(OR(БД!EV320="",ISERROR(БД!EV320)),"",БД!EV320)</f>
        <v>33.327999999994063</v>
      </c>
      <c r="DV108" s="142">
        <f>IF(OR(БД!EZ320="",ISERROR(БД!EZ320)),"",БД!EZ320)</f>
        <v>8665.4110000000001</v>
      </c>
      <c r="DW108" s="143">
        <f ca="1">IF(OR(БД!CO320="",ISERROR(БД!CO320)),"",БД!CO320)</f>
        <v>272.18400000001657</v>
      </c>
      <c r="DX108" s="142">
        <f>IF(OR(БД!CR320="",ISERROR(БД!CR320)),"",БД!CR320)</f>
        <v>3978.0610000000001</v>
      </c>
      <c r="DY108" s="143">
        <f ca="1">IF(OR(БД!CU320="",ISERROR(БД!CU320)),"",БД!CU320)</f>
        <v>0</v>
      </c>
      <c r="DZ108" s="142">
        <f>IF(OR(БД!CX320="",ISERROR(БД!CX320)),"",БД!CX320)</f>
        <v>2540.9560000000001</v>
      </c>
      <c r="EA108" s="143">
        <f ca="1">IF(OR(БД!BJ492="",ISERROR(БД!BJ492)),"",БД!BJ492)</f>
        <v>1.8719999999993888</v>
      </c>
      <c r="EB108" s="142">
        <f>IF(OR(БД!BM492="",ISERROR(БД!BM492)),"",БД!BM492)</f>
        <v>4322.9989999999998</v>
      </c>
      <c r="EC108" s="143">
        <f ca="1">IF(OR(БД!BD492="",ISERROR(БД!BD492)),"",БД!BD492)</f>
        <v>3.5879999999997381</v>
      </c>
      <c r="ED108" s="142">
        <f>IF(OR(БД!BG492="",ISERROR(БД!BG492)),"",БД!BG492)</f>
        <v>4663.625</v>
      </c>
      <c r="EE108" s="143">
        <f ca="1">IF(OR(БД!AR492="",ISERROR(БД!AR492)),"",БД!AR492)</f>
        <v>358.24800000000732</v>
      </c>
      <c r="EF108" s="142">
        <f>IF(OR(БД!AU492="",ISERROR(БД!AU492)),"",БД!AU492)</f>
        <v>933.56700000000001</v>
      </c>
      <c r="EG108" s="143">
        <f ca="1">IF(OR(БД!AX492="",ISERROR(БД!AX492)),"",БД!AX492)</f>
        <v>17.291999999921245</v>
      </c>
      <c r="EH108" s="142">
        <f>IF(OR(БД!BA492="",ISERROR(БД!BA492)),"",БД!BA492)</f>
        <v>13791.224</v>
      </c>
      <c r="EI108" s="143">
        <f ca="1">IF(OR(БД!AF492="",ISERROR(БД!AF492)),"",БД!AF492)</f>
        <v>358.77599999999484</v>
      </c>
      <c r="EJ108" s="142">
        <f>IF(OR(БД!AI492="",ISERROR(БД!AI492)),"",БД!AI492)</f>
        <v>896.75199999999995</v>
      </c>
      <c r="EK108" s="143">
        <f ca="1">IF(OR(БД!AL492="",ISERROR(БД!AL492)),"",БД!AL492)</f>
        <v>16.896000000080676</v>
      </c>
      <c r="EL108" s="142">
        <f>IF(OR(БД!AO492="",ISERROR(БД!AO492)),"",БД!AO492)</f>
        <v>13393.662</v>
      </c>
      <c r="EM108" s="143">
        <f ca="1">IF(OR(БД!Z492="",ISERROR(БД!Z492)),"",БД!Z492)</f>
        <v>0</v>
      </c>
      <c r="EN108" s="142">
        <f>IF(OR(БД!AC492="",ISERROR(БД!AC492)),"",БД!AC492)</f>
        <v>609.98299999999995</v>
      </c>
      <c r="EO108" s="143">
        <f ca="1">IF(OR(БД!GP535="",ISERROR(БД!GP535)),"",БД!GP535)</f>
        <v>4.637999999998101</v>
      </c>
      <c r="EP108" s="142">
        <f>IF(OR(БД!GS535="",ISERROR(БД!GS535)),"",БД!GS535)</f>
        <v>3893.7269999999999</v>
      </c>
      <c r="EQ108" s="143">
        <f ca="1">IF(OR(БД!GJ535="",ISERROR(БД!GJ535)),"",БД!GJ535)</f>
        <v>12.900000000008731</v>
      </c>
      <c r="ER108" s="142">
        <f>IF(OR(БД!GM535="",ISERROR(БД!GM535)),"",БД!GM535)</f>
        <v>18306.238000000001</v>
      </c>
      <c r="ES108" s="143">
        <f ca="1">IF(OR(БД!GD535="",ISERROR(БД!GD535)),"",БД!GD535)</f>
        <v>22.304000000003725</v>
      </c>
      <c r="ET108" s="142">
        <f>IF(OR(БД!GG535="",ISERROR(БД!GG535)),"",БД!GG535)</f>
        <v>10037.572</v>
      </c>
      <c r="EU108" s="143">
        <f ca="1">IF(OR(БД!FX535="",ISERROR(БД!FX535)),"",БД!FX535)</f>
        <v>29.17800000000716</v>
      </c>
      <c r="EV108" s="142">
        <f>IF(OR(БД!GA535="",ISERROR(БД!GA535)),"",БД!GA535)</f>
        <v>20691.125</v>
      </c>
      <c r="EW108" s="143">
        <f ca="1">IF(OR(БД!FR535="",ISERROR(БД!FR535)),"",БД!FR535)</f>
        <v>23.723999999987427</v>
      </c>
      <c r="EX108" s="142">
        <f>IF(OR(БД!FU535="",ISERROR(БД!FU535)),"",БД!FU535)</f>
        <v>18574.82</v>
      </c>
      <c r="EY108" s="143">
        <f ca="1">IF(OR(БД!FL535="",ISERROR(БД!FL535)),"",БД!FL535)</f>
        <v>0.45300000000020191</v>
      </c>
      <c r="EZ108" s="142">
        <f>IF(OR(БД!FO535="",ISERROR(БД!FO535)),"",БД!FO535)</f>
        <v>689.41200000000003</v>
      </c>
      <c r="FA108" s="143">
        <f ca="1">IF(OR(БД!FF535="",ISERROR(БД!FF535)),"",БД!FF535)</f>
        <v>0</v>
      </c>
      <c r="FB108" s="142">
        <f>IF(OR(БД!FI535="",ISERROR(БД!FI535)),"",БД!FI535)</f>
        <v>0</v>
      </c>
      <c r="FC108" s="143">
        <f ca="1">IF(OR(БД!EZ535="",ISERROR(БД!EZ535)),"",БД!EZ535)</f>
        <v>19.943999999997686</v>
      </c>
      <c r="FD108" s="142">
        <f>IF(OR(БД!FC535="",ISERROR(БД!FC535)),"",БД!FC535)</f>
        <v>8117.4139999999998</v>
      </c>
      <c r="FE108" s="143">
        <f ca="1">IF(OR(БД!ET535="",ISERROR(БД!ET535)),"",БД!ET535)</f>
        <v>0</v>
      </c>
      <c r="FF108" s="142">
        <f>IF(OR(БД!EW535="",ISERROR(БД!EW535)),"",БД!EW535)</f>
        <v>0</v>
      </c>
      <c r="FG108" s="143">
        <f ca="1">IF(OR(БД!EN535="",ISERROR(БД!EN535)),"",БД!EN535)</f>
        <v>13.264000000002852</v>
      </c>
      <c r="FH108" s="142">
        <f>IF(OR(БД!EQ535="",ISERROR(БД!EQ535)),"",БД!EQ535)</f>
        <v>13690.054</v>
      </c>
      <c r="FI108" s="143">
        <f ca="1">IF(OR(БД!EH535="",ISERROR(БД!EH535)),"",БД!EH535)</f>
        <v>15.413999999997031</v>
      </c>
      <c r="FJ108" s="142">
        <f>IF(OR(БД!EK535="",ISERROR(БД!EK535)),"",БД!EK535)</f>
        <v>12265.585999999999</v>
      </c>
      <c r="FK108" s="143">
        <f ca="1">IF(OR(БД!EB535="",ISERROR(БД!EB535)),"",БД!EB535)</f>
        <v>5.2439999999987776</v>
      </c>
      <c r="FL108" s="142">
        <f>IF(OR(БД!EE535="",ISERROR(БД!EE535)),"",БД!EE535)</f>
        <v>9745.0779999999995</v>
      </c>
      <c r="FM108" s="143">
        <f ca="1">IF(OR(БД!DV535="",ISERROR(БД!DV535)),"",БД!DV535)</f>
        <v>8.5860000000029686</v>
      </c>
      <c r="FN108" s="142">
        <f>IF(OR(БД!DY535="",ISERROR(БД!DY535)),"",БД!DY535)</f>
        <v>6944.7240000000002</v>
      </c>
      <c r="FO108" s="143">
        <f ca="1">IF(OR(БД!DP535="",ISERROR(БД!DP535)),"",БД!DP535)</f>
        <v>0</v>
      </c>
      <c r="FP108" s="142">
        <f>IF(OR(БД!DS535="",ISERROR(БД!DS535)),"",БД!DS535)</f>
        <v>0</v>
      </c>
      <c r="FQ108" s="143">
        <f ca="1">IF(OR(БД!DJ535="",ISERROR(БД!DJ535)),"",БД!DJ535)</f>
        <v>0</v>
      </c>
      <c r="FR108" s="142">
        <f>IF(OR(БД!DM535="",ISERROR(БД!DM535)),"",БД!DM535)</f>
        <v>0</v>
      </c>
      <c r="FS108" s="143">
        <f ca="1">IF(OR(БД!DD535="",ISERROR(БД!DD535)),"",БД!DD535)</f>
        <v>1.0080000000000382</v>
      </c>
      <c r="FT108" s="142">
        <f>IF(OR(БД!DG535="",ISERROR(БД!DG535)),"",БД!DG535)</f>
        <v>499.995</v>
      </c>
      <c r="FU108" s="143">
        <f ca="1">IF(OR(БД!CX535="",ISERROR(БД!CX535)),"",БД!CX535)</f>
        <v>11.027999999998428</v>
      </c>
      <c r="FV108" s="142">
        <f>IF(OR(БД!DA535="",ISERROR(БД!DA535)),"",БД!DA535)</f>
        <v>9513.6749999999993</v>
      </c>
      <c r="FW108" s="143">
        <f ca="1">IF(OR(БД!CR535="",ISERROR(БД!CR535)),"",БД!CR535)</f>
        <v>9.7360000000007858</v>
      </c>
      <c r="FX108" s="142">
        <f>IF(OR(БД!CU535="",ISERROR(БД!CU535)),"",БД!CU535)</f>
        <v>5110.9870000000001</v>
      </c>
      <c r="FY108" s="143">
        <f ca="1">IF(OR(БД!CL535="",ISERROR(БД!CL535)),"",БД!CL535)</f>
        <v>0</v>
      </c>
      <c r="FZ108" s="142">
        <f>IF(OR(БД!CO535="",ISERROR(БД!CO535)),"",БД!CO535)</f>
        <v>4499.3270000000002</v>
      </c>
      <c r="GA108" s="143">
        <f ca="1">IF(OR(БД!CF535="",ISERROR(БД!CF535)),"",БД!CF535)</f>
        <v>3.8999999999759893E-2</v>
      </c>
      <c r="GB108" s="142">
        <f>IF(OR(БД!CI535="",ISERROR(БД!CI535)),"",БД!CI535)</f>
        <v>592.79499999999996</v>
      </c>
      <c r="GC108" s="143">
        <f ca="1">IF(OR(БД!AJ406="",ISERROR(БД!AJ406)),"",БД!AJ406)</f>
        <v>0.60199999999986176</v>
      </c>
      <c r="GD108" s="143">
        <f ca="1">IF(OR(БД!R62="",ISERROR(БД!R62)),"",БД!R62)</f>
        <v>0.65599999999994907</v>
      </c>
      <c r="GF108" s="137">
        <f ca="1">IF(OR(БД!AZ62="",ISERROR(БД!AZ62)),"",БД!AZ62)</f>
        <v>805.2</v>
      </c>
      <c r="GG108" s="137">
        <f ca="1">IF(OR(БД!BE62="",ISERROR(БД!BE62)),"",БД!BE62)</f>
        <v>0</v>
      </c>
      <c r="GH108" s="137">
        <f ca="1">IF(OR(БД!IO105="",ISERROR(БД!IO105)),"",БД!IO105)</f>
        <v>239.8</v>
      </c>
      <c r="GI108" s="137">
        <f ca="1">IF(OR(БД!IT105="",ISERROR(БД!IT105)),"",БД!IT105)</f>
        <v>74.8</v>
      </c>
      <c r="GJ108" s="137">
        <f ca="1">IF(OR(БД!IE105="",ISERROR(БД!IE105)),"",БД!IE105)</f>
        <v>0</v>
      </c>
      <c r="GK108" s="137">
        <f ca="1">IF(OR(БД!IJ105="",ISERROR(БД!IJ105)),"",БД!IJ105)</f>
        <v>3220.8</v>
      </c>
      <c r="GL108" s="137">
        <f ca="1">IF(OR(БД!HU105="",ISERROR(БД!HU105)),"",БД!HU105)</f>
        <v>0</v>
      </c>
      <c r="GM108" s="137">
        <f ca="1">IF(OR(БД!HZ105="",ISERROR(БД!HZ105)),"",БД!HZ105)</f>
        <v>3275.8</v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>
        <f ca="1">IF(OR(БД!GU105="",ISERROR(БД!GU105)),"",БД!GU105)</f>
        <v>0</v>
      </c>
      <c r="GT108" s="137">
        <f ca="1">IF(OR(БД!GZ105="",ISERROR(БД!GZ105)),"",БД!GZ105)</f>
        <v>3241.3920000000098</v>
      </c>
      <c r="GU108" s="137">
        <f ca="1">IF(OR(БД!BP320="",ISERROR(БД!BP320)),"",БД!BP320)</f>
        <v>657.57999999990705</v>
      </c>
      <c r="GV108" s="137">
        <f ca="1">IF(OR(БД!BU320="",ISERROR(БД!BU320)),"",БД!BU320)</f>
        <v>24.6399999999926</v>
      </c>
      <c r="GW108" s="137">
        <f ca="1">IF(OR(БД!BF320="",ISERROR(БД!BF320)),"",БД!BF320)</f>
        <v>617.32000000010896</v>
      </c>
      <c r="GX108" s="137">
        <f ca="1">IF(OR(БД!BK320="",ISERROR(БД!BK320)),"",БД!BK320)</f>
        <v>27.5</v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>
        <f ca="1">IF(OR(БД!FT105="",ISERROR(БД!FT105)),"",БД!FT105)</f>
        <v>0</v>
      </c>
      <c r="HC108" s="136">
        <f ca="1">IF(OR(БД!FZ105="",ISERROR(БД!FZ105)),"",БД!FZ105)</f>
        <v>2311.694</v>
      </c>
      <c r="HD108" s="133">
        <f>IF(OR(БД!GC105="",ISERROR(БД!GC105)),"",БД!GC105)</f>
        <v>2300.7599999997201</v>
      </c>
      <c r="HE108" s="163">
        <f ca="1">IF(OR(БД!GF105="",ISERROR(БД!GF105)),"",БД!GF105)</f>
        <v>-2311.694</v>
      </c>
      <c r="HF108" s="137">
        <f ca="1">IF(OR(БД!FJ105="",ISERROR(БД!FJ105)),"",БД!FJ105)</f>
        <v>444.97200000013299</v>
      </c>
      <c r="HG108" s="137">
        <f ca="1">IF(OR(БД!FO105="",ISERROR(БД!FO105)),"",БД!FO105)</f>
        <v>0</v>
      </c>
      <c r="HH108" s="137">
        <f ca="1">IF(OR(БД!EZ105="",ISERROR(БД!EZ105)),"",БД!EZ105)</f>
        <v>441.804000000207</v>
      </c>
      <c r="HI108" s="137">
        <f ca="1">IF(OR(БД!FE105="",ISERROR(БД!FE105)),"",БД!FE105)</f>
        <v>0</v>
      </c>
      <c r="HK108" s="137">
        <f ca="1">IF(OR(БД!EP105="",ISERROR(БД!EP105)),"",БД!EP105)</f>
        <v>0</v>
      </c>
      <c r="HL108" s="137">
        <f ca="1">IF(OR(БД!EU105="",ISERROR(БД!EU105)),"",БД!EU105)</f>
        <v>3374.7120000003301</v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>
        <f ca="1">IF(OR(БД!DP105="",ISERROR(БД!DP105)),"",БД!DP105)</f>
        <v>2292.31200000024</v>
      </c>
      <c r="HR108" s="137">
        <f ca="1">IF(OR(БД!DU105="",ISERROR(БД!DU105)),"",БД!DU105)</f>
        <v>0</v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>
        <f ca="1">IF(OR(БД!FV363="",ISERROR(БД!FV363)),"",БД!FV363)</f>
        <v>92.664000000029802</v>
      </c>
      <c r="HV108" s="137">
        <f ca="1">IF(OR(БД!GA363="",ISERROR(БД!GA363)),"",БД!GA363)</f>
        <v>0</v>
      </c>
      <c r="HW108" s="137">
        <f ca="1">IF(OR(БД!BZ320="",ISERROR(БД!BZ320)),"",БД!BZ320)</f>
        <v>136.751999999948</v>
      </c>
      <c r="HX108" s="137">
        <f ca="1">IF(OR(БД!CE320="",ISERROR(БД!CE320)),"",БД!CE320)</f>
        <v>0</v>
      </c>
      <c r="HZ108" s="163">
        <f ca="1">IF(OR(БД!CS105="",ISERROR(БД!CS105)),"",БД!CS105)</f>
        <v>2786.1269149999998</v>
      </c>
      <c r="IA108" s="163">
        <f ca="1">IF(OR(БД!CX105="",ISERROR(БД!CX105)),"",БД!CX105)</f>
        <v>0</v>
      </c>
      <c r="IB108" s="163">
        <f ca="1">IF(OR(БД!DC105="",ISERROR(БД!DC105)),"",БД!DC105)</f>
        <v>-2786.1269149999998</v>
      </c>
      <c r="IC108" s="163">
        <f ca="1">IF(OR(БД!DK234="",ISERROR(БД!DK234)),"",БД!DK234)</f>
        <v>2946.3373499999998</v>
      </c>
      <c r="ID108" s="163">
        <f ca="1">IF(OR(БД!DP234="",ISERROR(БД!DP234)),"",БД!DP234)</f>
        <v>0</v>
      </c>
      <c r="IE108" s="163">
        <f ca="1">IF(OR(БД!DU234="",ISERROR(БД!DU234)),"",БД!DU234)</f>
        <v>-2946.3373499999998</v>
      </c>
      <c r="IG108" s="163">
        <f ca="1">IF(OR(БД!CD105="",ISERROR(БД!CD105)),"",БД!CD105)</f>
        <v>2277.0185900000001</v>
      </c>
      <c r="IH108" s="163">
        <f ca="1">IF(OR(БД!CI105="",ISERROR(БД!CI105)),"",БД!CI105)</f>
        <v>0</v>
      </c>
      <c r="II108" s="163">
        <f ca="1">IF(OR(БД!CN105="",ISERROR(БД!CN105)),"",БД!CN105)</f>
        <v>-2277.0185900000001</v>
      </c>
      <c r="IK108" s="137">
        <f ca="1">IF(OR(БД!BT105="",ISERROR(БД!BT105)),"",БД!BT105)</f>
        <v>3375.2400000001198</v>
      </c>
      <c r="IL108" s="137">
        <f ca="1">IF(OR(БД!BY105="",ISERROR(БД!BY105)),"",БД!BY105)</f>
        <v>0</v>
      </c>
      <c r="IM108" s="137">
        <f ca="1">IF(OR(БД!BJ105="",ISERROR(БД!BJ105)),"",БД!BJ105)</f>
        <v>3375.2400000001198</v>
      </c>
      <c r="IN108" s="137">
        <f ca="1">IF(OR(БД!BO105="",ISERROR(БД!BO105)),"",БД!BO105)</f>
        <v>0</v>
      </c>
      <c r="IP108" s="137">
        <f ca="1">IF(OR(БД!AZ105="",ISERROR(БД!AZ105)),"",БД!AZ105)</f>
        <v>3323.49600000071</v>
      </c>
      <c r="IQ108" s="137">
        <f ca="1">IF(OR(БД!BE105="",ISERROR(БД!BE105)),"",БД!BE105)</f>
        <v>0</v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>
        <f ca="1">IF(OR(БД!N105="",ISERROR(БД!N105)),"",БД!N105)</f>
        <v>-2869.1520000006699</v>
      </c>
      <c r="IU108" s="137">
        <f ca="1">IF(OR(БД!R320="",ISERROR(БД!R320)),"",БД!R320)</f>
        <v>226.77600000000999</v>
      </c>
      <c r="IV108" s="137">
        <f ca="1">IF(OR(БД!W320="",ISERROR(БД!W320)),"",БД!W320)</f>
        <v>0</v>
      </c>
      <c r="IW108" s="137">
        <f ca="1">IF(OR(БД!H320="",ISERROR(БД!H320)),"",БД!H320)</f>
        <v>227.56800000002099</v>
      </c>
      <c r="IX108" s="137">
        <f ca="1">IF(OR(БД!M320="",ISERROR(БД!M320)),"",БД!M320)</f>
        <v>0</v>
      </c>
      <c r="IZ108" s="137">
        <f ca="1">IF(OR(БД!AV320="",ISERROR(БД!AV320)),"",БД!AV320)</f>
        <v>507.32000000010902</v>
      </c>
      <c r="JA108" s="137">
        <f ca="1">IF(OR(БД!BA320="",ISERROR(БД!BA320)),"",БД!BA320)</f>
        <v>0</v>
      </c>
      <c r="JB108" s="137">
        <f ca="1">IF(OR(БД!GF363="",ISERROR(БД!GF363)),"",БД!GF363)</f>
        <v>506.43999999993002</v>
      </c>
      <c r="JC108" s="137">
        <f ca="1">IF(OR(БД!GK363="",ISERROR(БД!GK363)),"",БД!GK363)</f>
        <v>0</v>
      </c>
      <c r="JE108" s="137">
        <f ca="1">IF(OR(БД!AL320="",ISERROR(БД!AL320)),"",БД!AL320)</f>
        <v>116.159999999954</v>
      </c>
      <c r="JF108" s="137">
        <f ca="1">IF(OR(БД!AQ320="",ISERROR(БД!AQ320)),"",БД!AQ320)</f>
        <v>0</v>
      </c>
      <c r="JG108" s="137">
        <f ca="1">IF(OR(БД!AB320="",ISERROR(БД!AB320)),"",БД!AB320)</f>
        <v>165</v>
      </c>
      <c r="JH108" s="137">
        <f ca="1">IF(OR(БД!AG320="",ISERROR(БД!AG320)),"",БД!AG320)</f>
        <v>0</v>
      </c>
      <c r="JJ108" s="143">
        <f ca="1">IF(OR(БД!CN492="",ISERROR(БД!CN492)),"",БД!CN492)</f>
        <v>15.449000000002343</v>
      </c>
      <c r="JK108" s="142">
        <f>IF(OR(БД!CQ492="",ISERROR(БД!CQ492)),"",БД!CQ492)</f>
        <v>7563.1530000000002</v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>
        <f ca="1">IF(OR(БД!AU105="",ISERROR(БД!AU105)),"",БД!AU105)</f>
        <v>177.55</v>
      </c>
      <c r="JS108" s="159">
        <f ca="1">IF(OR(БД!AQ105="",ISERROR(БД!AQ105)),"",БД!AQ105)</f>
        <v>88.6</v>
      </c>
      <c r="JT108" s="159">
        <f ca="1">IF(OR(БД!AM105="",ISERROR(БД!AM105)),"",БД!AM105)</f>
        <v>44.46</v>
      </c>
      <c r="JU108" s="159">
        <f ca="1">IF(OR(БД!AI105="",ISERROR(БД!AI105)),"",БД!AI105)</f>
        <v>44.49</v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>
        <f ca="1">IF(OR(БД!GU148="",ISERROR(БД!GU148)),"",БД!GU148)</f>
        <v>90.153999999999996</v>
      </c>
      <c r="KB108" s="159">
        <f ca="1">IF(OR(БД!GQ148="",ISERROR(БД!GQ148)),"",БД!GQ148)</f>
        <v>1.768</v>
      </c>
      <c r="KC108" s="159">
        <f ca="1">IF(OR(БД!GM148="",ISERROR(БД!GM148)),"",БД!GM148)</f>
        <v>86.988</v>
      </c>
      <c r="KD108" s="159">
        <f ca="1">IF(OR(БД!GI148="",ISERROR(БД!GI148)),"",БД!GI148)</f>
        <v>1.3979999999999999</v>
      </c>
      <c r="KF108" s="163">
        <f ca="1">IF(OR(БД!DV191="",ISERROR(БД!DV191)),"",БД!DV191)</f>
        <v>148.44720000000001</v>
      </c>
      <c r="KG108" s="159">
        <f ca="1">IF(OR(БД!DR191="",ISERROR(БД!DR191)),"",БД!DR191)</f>
        <v>0</v>
      </c>
      <c r="KH108" s="159">
        <f ca="1">IF(OR(БД!DN191="",ISERROR(БД!DN191)),"",БД!DN191)</f>
        <v>76.269599999999997</v>
      </c>
      <c r="KI108" s="159">
        <f ca="1">IF(OR(БД!DJ191="",ISERROR(БД!DJ191)),"",БД!DJ191)</f>
        <v>72.177599999999998</v>
      </c>
      <c r="KK108" s="163">
        <f ca="1">IF(OR(БД!DE191="",ISERROR(БД!DE191)),"",БД!DE191)</f>
        <v>111.14400000000001</v>
      </c>
      <c r="KL108" s="159">
        <f ca="1">IF(OR(БД!DA191="",ISERROR(БД!DA191)),"",БД!DA191)</f>
        <v>2.5344000000000002</v>
      </c>
      <c r="KM108" s="159">
        <f ca="1">IF(OR(БД!CW191="",ISERROR(БД!CW191)),"",БД!CW191)</f>
        <v>108.6096</v>
      </c>
      <c r="KO108" s="143">
        <f ca="1">IF(OR(БД!BG191="",ISERROR(БД!BG191)),"",БД!BG191)</f>
        <v>114.04800000000432</v>
      </c>
      <c r="KP108" s="142">
        <f>IF(OR(БД!BJ191="",ISERROR(БД!BJ191)),"",БД!BJ191)</f>
        <v>365.21100000000001</v>
      </c>
      <c r="KQ108" s="143">
        <f ca="1">IF(OR(БД!BM191="",ISERROR(БД!BM191)),"",БД!BM191)</f>
        <v>403.12799999999652</v>
      </c>
      <c r="KR108" s="142">
        <f>IF(OR(БД!BP191="",ISERROR(БД!BP191)),"",БД!BP191)</f>
        <v>305.005</v>
      </c>
      <c r="KS108" s="163">
        <f ca="1">IF(OR(БД!BS191="",ISERROR(БД!BS191)),"",БД!BS191)</f>
        <v>-289.0799999999922</v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>
        <f ca="1">IF(OR(БД!BC363="",ISERROR(БД!BC363)),"",БД!BC363)</f>
        <v>175.137</v>
      </c>
      <c r="KX108" s="159">
        <f ca="1">IF(OR(БД!AY363="",ISERROR(БД!AY363)),"",БД!AY363)</f>
        <v>76.691999999999993</v>
      </c>
      <c r="KY108" s="159">
        <f ca="1">IF(OR(БД!AU363="",ISERROR(БД!AU363)),"",БД!AU363)</f>
        <v>98.444999999999993</v>
      </c>
      <c r="KZ108" s="159">
        <f ca="1">IF(OR(БД!AQ363="",ISERROR(БД!AQ363)),"",БД!AQ363)</f>
        <v>0</v>
      </c>
      <c r="LB108" s="163">
        <f ca="1">IF(OR(БД!BT363="",ISERROR(БД!BT363)),"",БД!BT363)</f>
        <v>141.48999999999998</v>
      </c>
      <c r="LC108" s="159">
        <f ca="1">IF(OR(БД!BP363="",ISERROR(БД!BP363)),"",БД!BP363)</f>
        <v>45.804000000000002</v>
      </c>
      <c r="LD108" s="159">
        <f ca="1">IF(OR(БД!BL363="",ISERROR(БД!BL363)),"",БД!BL363)</f>
        <v>92.597999999999999</v>
      </c>
      <c r="LE108" s="159">
        <f ca="1">IF(OR(БД!BH363="",ISERROR(БД!BH363)),"",БД!BH363)</f>
        <v>3.0880000000000001</v>
      </c>
      <c r="LG108" s="136">
        <f ca="1">IF(OR(БД!GZ277="",ISERROR(БД!GZ277)),"",БД!GZ277)</f>
        <v>0</v>
      </c>
      <c r="LH108" s="136">
        <f ca="1">IF(OR(БД!HG277="",ISERROR(БД!HG277)),"",БД!HG277)</f>
        <v>9199.25</v>
      </c>
    </row>
    <row r="109" spans="1:320" ht="15.75" thickBot="1" x14ac:dyDescent="0.3">
      <c r="A109" s="158">
        <v>10</v>
      </c>
      <c r="B109" s="130">
        <f ca="1">IF(OR(БД!DT63="",ISERROR(БД!DT63)),"",БД!DT63)</f>
        <v>0</v>
      </c>
      <c r="C109" s="130">
        <f ca="1">IF(OR(БД!DY63="",ISERROR(БД!DY63)),"",БД!DY63)</f>
        <v>3152.886</v>
      </c>
      <c r="D109" s="130">
        <f ca="1">IF(OR(БД!CD63="",ISERROR(БД!CD63)),"",БД!CD63)</f>
        <v>0</v>
      </c>
      <c r="E109" s="130">
        <f ca="1">IF(OR(БД!CI63="",ISERROR(БД!CI63)),"",БД!CI63)</f>
        <v>3218.239</v>
      </c>
      <c r="F109" s="130">
        <f ca="1">IF(OR(БД!BT63="",ISERROR(БД!BT63)),"",БД!BT63)</f>
        <v>0</v>
      </c>
      <c r="G109" s="130">
        <f ca="1">IF(OR(БД!BY63="",ISERROR(БД!BY63)),"",БД!BY63)</f>
        <v>3155.116</v>
      </c>
      <c r="H109" s="130">
        <f ca="1">IF(OR(БД!BJ63="",ISERROR(БД!BJ63)),"",БД!BJ63)</f>
        <v>846.23</v>
      </c>
      <c r="I109" s="130">
        <f ca="1">IF(OR(БД!BO63="",ISERROR(БД!BO63)),"",БД!BO63)</f>
        <v>0</v>
      </c>
      <c r="J109" s="130">
        <f ca="1">IF(OR(БД!JS106="",ISERROR(БД!JS106)),"",БД!JS106)</f>
        <v>685.21199999999999</v>
      </c>
      <c r="K109" s="130">
        <f ca="1">IF(OR(БД!JX106="",ISERROR(БД!JX106)),"",БД!JX106)</f>
        <v>0</v>
      </c>
      <c r="L109" s="130">
        <f ca="1">IF(OR(БД!JI106="",ISERROR(БД!JI106)),"",БД!JI106)</f>
        <v>4218.5</v>
      </c>
      <c r="M109" s="130">
        <f ca="1">IF(OR(БД!JN106="",ISERROR(БД!JN106)),"",БД!JN106)</f>
        <v>0</v>
      </c>
      <c r="N109" s="130">
        <f ca="1">IF(OR(БД!IY106="",ISERROR(БД!IY106)),"",БД!IY106)</f>
        <v>3795.154</v>
      </c>
      <c r="O109" s="130">
        <f ca="1">IF(OR(БД!JD106="",ISERROR(БД!JD106)),"",БД!JD106)</f>
        <v>0</v>
      </c>
      <c r="P109" s="130">
        <f ca="1">IF(OR(БД!HF364="",ISERROR(БД!HF364)),"",БД!HF364)</f>
        <v>224.816</v>
      </c>
      <c r="R109" s="143">
        <f ca="1">IF(OR(БД!BY278="",ISERROR(БД!BY278)),"",БД!BY278)</f>
        <v>0</v>
      </c>
      <c r="S109" s="142">
        <f>IF(OR(БД!CB278="",ISERROR(БД!CB278)),"",БД!CB278)</f>
        <v>2.3620000000000001</v>
      </c>
      <c r="T109" s="143">
        <f ca="1">IF(OR(БД!CE278="",ISERROR(БД!CE278)),"",БД!CE278)</f>
        <v>3443.0000000001201</v>
      </c>
      <c r="U109" s="142">
        <f>IF(OR(БД!CH278="",ISERROR(БД!CH278)),"",БД!CH278)</f>
        <v>3258.203</v>
      </c>
      <c r="V109" s="143">
        <f ca="1">IF(OR(БД!EC364="",ISERROR(БД!EC364)),"",БД!EC364)</f>
        <v>0</v>
      </c>
      <c r="W109" s="142">
        <f>IF(OR(БД!EF364="",ISERROR(БД!EF364)),"",БД!EF364)</f>
        <v>39.420999999999999</v>
      </c>
      <c r="X109" s="143">
        <f ca="1">IF(OR(БД!EI364="",ISERROR(БД!EI364)),"",БД!EI364)</f>
        <v>2331.9999999998799</v>
      </c>
      <c r="Y109" s="142">
        <f>IF(OR(БД!EL364="",ISERROR(БД!EL364)),"",БД!EL364)</f>
        <v>1762.115</v>
      </c>
      <c r="Z109" s="136">
        <f ca="1">IF(OR(БД!DO364="",ISERROR(БД!DO364)),"",БД!DO364)</f>
        <v>2895.4749999999999</v>
      </c>
      <c r="AA109" s="135">
        <f>IF(OR(БД!DS364="",ISERROR(БД!DS364)),"",БД!DS364)</f>
        <v>2895.1999999995678</v>
      </c>
      <c r="AB109" s="136">
        <f ca="1">IF(OR(БД!DV364="",ISERROR(БД!DV364)),"",БД!DV364)</f>
        <v>0</v>
      </c>
      <c r="AC109" s="135">
        <f>IF(OR(БД!DZ364="",ISERROR(БД!DZ364)),"",БД!DZ364)</f>
        <v>0</v>
      </c>
      <c r="AD109" s="136">
        <f ca="1">IF(OR(БД!DA364="",ISERROR(БД!DA364)),"",БД!DA364)</f>
        <v>2889.37</v>
      </c>
      <c r="AE109" s="135">
        <f>IF(OR(БД!DE364="",ISERROR(БД!DE364)),"",БД!DE364)</f>
        <v>2888.6000000002241</v>
      </c>
      <c r="AF109" s="136">
        <f ca="1">IF(OR(БД!DH364="",ISERROR(БД!DH364)),"",БД!DH364)</f>
        <v>0</v>
      </c>
      <c r="AG109" s="135">
        <f>IF(OR(БД!DL364="",ISERROR(БД!DL364)),"",БД!DL364)</f>
        <v>0</v>
      </c>
      <c r="AH109" s="143" t="str">
        <f ca="1">IF(OR(БД!CK364="",ISERROR(БД!CK364)),"",БД!CK364)</f>
        <v/>
      </c>
      <c r="AI109" s="142">
        <f>IF(OR(БД!CN364="",ISERROR(БД!CN364)),"",БД!CN364)</f>
        <v>21336.95</v>
      </c>
      <c r="AJ109" s="143" t="str">
        <f ca="1">IF(OR(БД!CE364="",ISERROR(БД!CE364)),"",БД!CE364)</f>
        <v/>
      </c>
      <c r="AK109" s="142">
        <f>IF(OR(БД!CH364="",ISERROR(БД!CH364)),"",БД!CH364)</f>
        <v>1248.07</v>
      </c>
      <c r="AL109" s="143" t="str">
        <f ca="1">IF(OR(БД!BY364="",ISERROR(БД!BY364)),"",БД!BY364)</f>
        <v/>
      </c>
      <c r="AM109" s="142">
        <f>IF(OR(БД!CB364="",ISERROR(БД!CB364)),"",БД!CB364)</f>
        <v>15843.096</v>
      </c>
      <c r="AO109" s="157">
        <f ca="1">IF(OR(БД!GN235="",ISERROR(БД!GN235)),"",БД!GN235)</f>
        <v>623.76599999994141</v>
      </c>
      <c r="AP109" s="157">
        <f ca="1">IF(OR(БД!GI235="",ISERROR(БД!GI235)),"",БД!GI235)</f>
        <v>0.37840000000011065</v>
      </c>
      <c r="AQ109" s="143">
        <f ca="1">IF(OR(БД!HU321="",ISERROR(БД!HU321)),"",БД!HU321)</f>
        <v>0.15600000000006276</v>
      </c>
      <c r="AR109" s="142">
        <f>IF(OR(БД!HY321="",ISERROR(БД!HY321)),"",БД!HY321)</f>
        <v>365.56400000000002</v>
      </c>
      <c r="AS109" s="143">
        <f ca="1">IF(OR(БД!BT536="",ISERROR(БД!BT536)),"",БД!BT536)</f>
        <v>0</v>
      </c>
      <c r="AT109" s="142">
        <f>IF(OR(БД!BW536="",ISERROR(БД!BW536)),"",БД!BW536)</f>
        <v>1.9239999999999999</v>
      </c>
      <c r="AU109" s="143">
        <f ca="1">IF(OR(БД!BZ536="",ISERROR(БД!BZ536)),"",БД!BZ536)</f>
        <v>403.32599999993181</v>
      </c>
      <c r="AV109" s="142">
        <f>IF(OR(БД!CC536="",ISERROR(БД!CC536)),"",БД!CC536)</f>
        <v>11661.638999999999</v>
      </c>
      <c r="AW109" s="143">
        <f ca="1">IF(OR(БД!BH536="",ISERROR(БД!BH536)),"",БД!BH536)</f>
        <v>0</v>
      </c>
      <c r="AX109" s="142">
        <f>IF(OR(БД!BK536="",ISERROR(БД!BK536)),"",БД!BK536)</f>
        <v>8.4039999999999999</v>
      </c>
      <c r="AY109" s="143">
        <f ca="1">IF(OR(БД!BN536="",ISERROR(БД!BN536)),"",БД!BN536)</f>
        <v>220.4400000000096</v>
      </c>
      <c r="AZ109" s="142">
        <f>IF(OR(БД!BQ536="",ISERROR(БД!BQ536)),"",БД!BQ536)</f>
        <v>12848.346</v>
      </c>
      <c r="BA109" s="143">
        <f ca="1">IF(OR(БД!BB536="",ISERROR(БД!BB536)),"",БД!BB536)</f>
        <v>0.156079999999929</v>
      </c>
      <c r="BB109" s="142">
        <f>IF(OR(БД!BE536="",ISERROR(БД!BE536)),"",БД!BE536)</f>
        <v>9694.8449999999993</v>
      </c>
      <c r="BC109" s="143">
        <f ca="1">IF(OR(БД!AV536="",ISERROR(БД!AV536)),"",БД!AV536)</f>
        <v>0.22232000000018162</v>
      </c>
      <c r="BD109" s="142">
        <f>IF(OR(БД!AY536="",ISERROR(БД!AY536)),"",БД!AY536)</f>
        <v>23626.598000000002</v>
      </c>
      <c r="BE109" s="143">
        <f ca="1">IF(OR(БД!AA364="",ISERROR(БД!AA364)),"",БД!AA364)</f>
        <v>0.66599999999993997</v>
      </c>
      <c r="BF109" s="143">
        <f ca="1">IF(OR(БД!U364="",ISERROR(БД!U364)),"",БД!U364)</f>
        <v>10.098000000005413</v>
      </c>
      <c r="BH109" s="157">
        <f ca="1">IF(OR(БД!GX235="",ISERROR(БД!GX235)),"",БД!GX235)</f>
        <v>265.20000000003165</v>
      </c>
      <c r="BI109" s="157">
        <f ca="1">IF(OR(БД!GS235="",ISERROR(БД!GS235)),"",БД!GS235)</f>
        <v>0.24392000000007102</v>
      </c>
      <c r="BJ109" s="143">
        <f ca="1">IF(OR(БД!EO278="",ISERROR(БД!EO278)),"",БД!EO278)</f>
        <v>0</v>
      </c>
      <c r="BK109" s="142">
        <f>IF(OR(БД!ES278="",ISERROR(БД!ES278)),"",БД!ES278)</f>
        <v>0</v>
      </c>
      <c r="BL109" s="143">
        <f ca="1">IF(OR(БД!EH278="",ISERROR(БД!EH278)),"",БД!EH278)</f>
        <v>4.1999999999944748E-2</v>
      </c>
      <c r="BM109" s="142">
        <f>IF(OR(БД!EL278="",ISERROR(БД!EL278)),"",БД!EL278)</f>
        <v>121.19799999999999</v>
      </c>
      <c r="BN109" s="143">
        <f ca="1">IF(OR(БД!EA278="",ISERROR(БД!EA278)),"",БД!EA278)</f>
        <v>0.17999999999983629</v>
      </c>
      <c r="BO109" s="142">
        <f>IF(OR(БД!EE278="",ISERROR(БД!EE278)),"",БД!EE278)</f>
        <v>1068.192</v>
      </c>
      <c r="BP109" s="143">
        <f ca="1">IF(OR(БД!DT278="",ISERROR(БД!DT278)),"",БД!DT278)</f>
        <v>22.072000000000116</v>
      </c>
      <c r="BQ109" s="142">
        <f>IF(OR(БД!DX278="",ISERROR(БД!DX278)),"",БД!DX278)</f>
        <v>4953.2820000000002</v>
      </c>
      <c r="BR109" s="143">
        <f ca="1">IF(OR(БД!DM278="",ISERROR(БД!DM278)),"",БД!DM278)</f>
        <v>0</v>
      </c>
      <c r="BS109" s="142">
        <f>IF(OR(БД!DQ278="",ISERROR(БД!DQ278)),"",БД!DQ278)</f>
        <v>5921.6180000000004</v>
      </c>
      <c r="BT109" s="143">
        <f ca="1">IF(OR(БД!GE321="",ISERROR(БД!GE321)),"",БД!GE321)</f>
        <v>0</v>
      </c>
      <c r="BU109" s="142">
        <f>IF(OR(БД!GI321="",ISERROR(БД!GI321)),"",БД!GI321)</f>
        <v>294.75</v>
      </c>
      <c r="BV109" s="143">
        <f ca="1">IF(OR(БД!EO321="",ISERROR(БД!EO321)),"",БД!EO321)</f>
        <v>12.389999999999645</v>
      </c>
      <c r="BW109" s="142">
        <f>IF(OR(БД!ES321="",ISERROR(БД!ES321)),"",БД!ES321)</f>
        <v>1054.877</v>
      </c>
      <c r="BX109" s="143">
        <f ca="1">IF(OR(БД!AP536="",ISERROR(БД!AP536)),"",БД!AP536)</f>
        <v>58.499999999994543</v>
      </c>
      <c r="BY109" s="142">
        <f>IF(OR(БД!AS536="",ISERROR(БД!AS536)),"",БД!AS536)</f>
        <v>3193.9259999999999</v>
      </c>
      <c r="BZ109" s="143">
        <f ca="1">IF(OR(БД!AJ536="",ISERROR(БД!AJ536)),"",БД!AJ536)</f>
        <v>38.280000000022483</v>
      </c>
      <c r="CA109" s="142">
        <f>IF(OR(БД!AM536="",ISERROR(БД!AM536)),"",БД!AM536)</f>
        <v>3092.6060000000002</v>
      </c>
      <c r="CB109" s="143">
        <f ca="1">IF(OR(БД!AD536="",ISERROR(БД!AD536)),"",БД!AD536)</f>
        <v>97.800000000006548</v>
      </c>
      <c r="CC109" s="142">
        <f>IF(OR(БД!AG536="",ISERROR(БД!AG536)),"",БД!AG536)</f>
        <v>4069.1280000000002</v>
      </c>
      <c r="CD109" s="143">
        <f ca="1">IF(OR(БД!X536="",ISERROR(БД!X536)),"",БД!X536)</f>
        <v>70.620000000008076</v>
      </c>
      <c r="CE109" s="142">
        <f>IF(OR(БД!AA536="",ISERROR(БД!AA536)),"",БД!AA536)</f>
        <v>3205.1060000000002</v>
      </c>
      <c r="CF109" s="143">
        <f ca="1">IF(OR(БД!D450="",ISERROR(БД!D450)),"",БД!D450)</f>
        <v>9.1440000000002325E-2</v>
      </c>
      <c r="CG109" s="143">
        <f ca="1">IF(OR(БД!AP407="",ISERROR(БД!AP407)),"",БД!AP407)</f>
        <v>0.1524800000000687</v>
      </c>
      <c r="CI109" s="157">
        <f ca="1">IF(OR(БД!HH235="",ISERROR(БД!HH235)),"",БД!HH235)</f>
        <v>-311.41399999997964</v>
      </c>
      <c r="CJ109" s="157">
        <f ca="1">IF(OR(БД!HC235="",ISERROR(БД!HC235)),"",БД!HC235)</f>
        <v>1.2680000000004839</v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>
        <f ca="1">IF(OR(БД!FW235="",ISERROR(БД!FW235)),"",БД!FW235)</f>
        <v>45.473999999990156</v>
      </c>
      <c r="CP109" s="142">
        <f>IF(OR(БД!FZ235="",ISERROR(БД!FZ235)),"",БД!FZ235)</f>
        <v>2111.1219999999998</v>
      </c>
      <c r="CQ109" s="143">
        <f ca="1">IF(OR(БД!GC235="",ISERROR(БД!GC235)),"",БД!GC235)</f>
        <v>8.7119999999740685</v>
      </c>
      <c r="CR109" s="142">
        <f>IF(OR(БД!GF235="",ISERROR(БД!GF235)),"",БД!GF235)</f>
        <v>5248.0339999999997</v>
      </c>
      <c r="CS109" s="143">
        <f ca="1">IF(OR(БД!DF278="",ISERROR(БД!DF278)),"",БД!DF278)</f>
        <v>0</v>
      </c>
      <c r="CT109" s="142">
        <f>IF(OR(БД!DJ278="",ISERROR(БД!DJ278)),"",БД!DJ278)</f>
        <v>2.1000000000000001E-2</v>
      </c>
      <c r="CU109" s="143">
        <f ca="1">IF(OR(БД!CY278="",ISERROR(БД!CY278)),"",БД!CY278)</f>
        <v>0</v>
      </c>
      <c r="CV109" s="142">
        <f>IF(OR(БД!DC278="",ISERROR(БД!DC278)),"",БД!DC278)</f>
        <v>3087.6979999999999</v>
      </c>
      <c r="CW109" s="143">
        <f ca="1">IF(OR(БД!CR278="",ISERROR(БД!CR278)),"",БД!CR278)</f>
        <v>0</v>
      </c>
      <c r="CX109" s="142">
        <f>IF(OR(БД!CV278="",ISERROR(БД!CV278)),"",БД!CV278)</f>
        <v>918.15599999999995</v>
      </c>
      <c r="CY109" s="143">
        <f ca="1">IF(OR(БД!CK278="",ISERROR(БД!CK278)),"",БД!CK278)</f>
        <v>4.0640000000003056</v>
      </c>
      <c r="CZ109" s="142">
        <f>IF(OR(БД!CO278="",ISERROR(БД!CO278)),"",БД!CO278)</f>
        <v>1155.838</v>
      </c>
      <c r="DA109" s="143">
        <f ca="1">IF(OR(БД!IB321="",ISERROR(БД!IB321)),"",БД!IB321)</f>
        <v>0</v>
      </c>
      <c r="DB109" s="142">
        <f>IF(OR(БД!IF321="",ISERROR(БД!IF321)),"",БД!IF321)</f>
        <v>8332.9619999999995</v>
      </c>
      <c r="DC109" s="143">
        <f ca="1">IF(OR(БД!HN321="",ISERROR(БД!HN321)),"",БД!HN321)</f>
        <v>10.615999999994528</v>
      </c>
      <c r="DD109" s="142">
        <f>IF(OR(БД!HR321="",ISERROR(БД!HR321)),"",БД!HR321)</f>
        <v>6659.4179999999997</v>
      </c>
      <c r="DE109" s="143">
        <f ca="1">IF(OR(БД!HG321="",ISERROR(БД!HG321)),"",БД!HG321)</f>
        <v>6.0000000012223609E-3</v>
      </c>
      <c r="DF109" s="142">
        <f>IF(OR(БД!HK321="",ISERROR(БД!HK321)),"",БД!HK321)</f>
        <v>4765.6469999999999</v>
      </c>
      <c r="DG109" s="143">
        <f ca="1">IF(OR(БД!GZ321="",ISERROR(БД!GZ321)),"",БД!GZ321)</f>
        <v>13.028000000005704</v>
      </c>
      <c r="DH109" s="142">
        <f>IF(OR(БД!HD321="",ISERROR(БД!HD321)),"",БД!HD321)</f>
        <v>18139.463</v>
      </c>
      <c r="DI109" s="143">
        <f ca="1">IF(OR(БД!GS321="",ISERROR(БД!GS321)),"",БД!GS321)</f>
        <v>0.16799999999784632</v>
      </c>
      <c r="DJ109" s="142">
        <f>IF(OR(БД!GW321="",ISERROR(БД!GW321)),"",БД!GW321)</f>
        <v>13212.894</v>
      </c>
      <c r="DK109" s="143">
        <f ca="1">IF(OR(БД!GL321="",ISERROR(БД!GL321)),"",БД!GL321)</f>
        <v>8.5239999999976135</v>
      </c>
      <c r="DL109" s="142">
        <f>IF(OR(БД!GP321="",ISERROR(БД!GP321)),"",БД!GP321)</f>
        <v>13576.064</v>
      </c>
      <c r="DM109" s="143">
        <f ca="1">IF(OR(БД!FX321="",ISERROR(БД!FX321)),"",БД!FX321)</f>
        <v>0.55800000000010641</v>
      </c>
      <c r="DN109" s="142">
        <f>IF(OR(БД!GB321="",ISERROR(БД!GB321)),"",БД!GB321)</f>
        <v>310.00900000000001</v>
      </c>
      <c r="DO109" s="143">
        <f ca="1">IF(OR(БД!FJ321="",ISERROR(БД!FJ321)),"",БД!FJ321)</f>
        <v>370.65599999999904</v>
      </c>
      <c r="DP109" s="142">
        <f>IF(OR(БД!FN321="",ISERROR(БД!FN321)),"",БД!FN321)</f>
        <v>8935.8629999999994</v>
      </c>
      <c r="DQ109" s="143">
        <f ca="1">IF(OR(БД!FQ321="",ISERROR(БД!FQ321)),"",БД!FQ321)</f>
        <v>0</v>
      </c>
      <c r="DR109" s="142">
        <f>IF(OR(БД!FU321="",ISERROR(БД!FU321)),"",БД!FU321)</f>
        <v>3228.1469999999999</v>
      </c>
      <c r="DS109" s="143">
        <f ca="1">IF(OR(БД!FC321="",ISERROR(БД!FC321)),"",БД!FC321)</f>
        <v>25.911999999996624</v>
      </c>
      <c r="DT109" s="142">
        <f>IF(OR(БД!FG321="",ISERROR(БД!FG321)),"",БД!FG321)</f>
        <v>10314.075999999999</v>
      </c>
      <c r="DU109" s="143">
        <f ca="1">IF(OR(БД!EV321="",ISERROR(БД!EV321)),"",БД!EV321)</f>
        <v>35.423999999999069</v>
      </c>
      <c r="DV109" s="142">
        <f>IF(OR(БД!EZ321="",ISERROR(БД!EZ321)),"",БД!EZ321)</f>
        <v>8669.8389999999999</v>
      </c>
      <c r="DW109" s="143">
        <f ca="1">IF(OR(БД!CO321="",ISERROR(БД!CO321)),"",БД!CO321)</f>
        <v>296.6699999999928</v>
      </c>
      <c r="DX109" s="142">
        <f>IF(OR(БД!CR321="",ISERROR(БД!CR321)),"",БД!CR321)</f>
        <v>3982.556</v>
      </c>
      <c r="DY109" s="143">
        <f ca="1">IF(OR(БД!CU321="",ISERROR(БД!CU321)),"",БД!CU321)</f>
        <v>0</v>
      </c>
      <c r="DZ109" s="142">
        <f>IF(OR(БД!CX321="",ISERROR(БД!CX321)),"",БД!CX321)</f>
        <v>2540.9560000000001</v>
      </c>
      <c r="EA109" s="143">
        <f ca="1">IF(OR(БД!BJ493="",ISERROR(БД!BJ493)),"",БД!BJ493)</f>
        <v>2.0840000000025611</v>
      </c>
      <c r="EB109" s="142">
        <f>IF(OR(БД!BM493="",ISERROR(БД!BM493)),"",БД!BM493)</f>
        <v>4323.5200000000004</v>
      </c>
      <c r="EC109" s="143">
        <f ca="1">IF(OR(БД!BD493="",ISERROR(БД!BD493)),"",БД!BD493)</f>
        <v>5.1540000000022701</v>
      </c>
      <c r="ED109" s="142">
        <f>IF(OR(БД!BG493="",ISERROR(БД!BG493)),"",БД!BG493)</f>
        <v>4664.4840000000004</v>
      </c>
      <c r="EE109" s="143">
        <f ca="1">IF(OR(БД!AR493="",ISERROR(БД!AR493)),"",БД!AR493)</f>
        <v>273.2399999999916</v>
      </c>
      <c r="EF109" s="142">
        <f>IF(OR(БД!AU493="",ISERROR(БД!AU493)),"",БД!AU493)</f>
        <v>935.63699999999994</v>
      </c>
      <c r="EG109" s="143">
        <f ca="1">IF(OR(БД!AX493="",ISERROR(БД!AX493)),"",БД!AX493)</f>
        <v>2.5080000000307336</v>
      </c>
      <c r="EH109" s="142">
        <f>IF(OR(БД!BA493="",ISERROR(БД!BA493)),"",БД!BA493)</f>
        <v>13791.243</v>
      </c>
      <c r="EI109" s="143">
        <f ca="1">IF(OR(БД!AF493="",ISERROR(БД!AF493)),"",БД!AF493)</f>
        <v>399.96000000001141</v>
      </c>
      <c r="EJ109" s="142">
        <f>IF(OR(БД!AI493="",ISERROR(БД!AI493)),"",БД!AI493)</f>
        <v>899.78200000000004</v>
      </c>
      <c r="EK109" s="143">
        <f ca="1">IF(OR(БД!AL493="",ISERROR(БД!AL493)),"",БД!AL493)</f>
        <v>3.4319999999788706</v>
      </c>
      <c r="EL109" s="142">
        <f>IF(OR(БД!AO493="",ISERROR(БД!AO493)),"",БД!AO493)</f>
        <v>13393.688</v>
      </c>
      <c r="EM109" s="143">
        <f ca="1">IF(OR(БД!Z493="",ISERROR(БД!Z493)),"",БД!Z493)</f>
        <v>0</v>
      </c>
      <c r="EN109" s="142">
        <f>IF(OR(БД!AC493="",ISERROR(БД!AC493)),"",БД!AC493)</f>
        <v>609.98299999999995</v>
      </c>
      <c r="EO109" s="143">
        <f ca="1">IF(OR(БД!GP536="",ISERROR(БД!GP536)),"",БД!GP536)</f>
        <v>18.864000000001397</v>
      </c>
      <c r="EP109" s="142">
        <f>IF(OR(БД!GS536="",ISERROR(БД!GS536)),"",БД!GS536)</f>
        <v>3896.8710000000001</v>
      </c>
      <c r="EQ109" s="143">
        <f ca="1">IF(OR(БД!GJ536="",ISERROR(БД!GJ536)),"",БД!GJ536)</f>
        <v>25.805999999996857</v>
      </c>
      <c r="ER109" s="142">
        <f>IF(OR(БД!GM536="",ISERROR(БД!GM536)),"",БД!GM536)</f>
        <v>18310.539000000001</v>
      </c>
      <c r="ES109" s="143">
        <f ca="1">IF(OR(БД!GD536="",ISERROR(БД!GD536)),"",БД!GD536)</f>
        <v>25.304000000003725</v>
      </c>
      <c r="ET109" s="142">
        <f>IF(OR(БД!GG536="",ISERROR(БД!GG536)),"",БД!GG536)</f>
        <v>10040.735000000001</v>
      </c>
      <c r="EU109" s="143">
        <f ca="1">IF(OR(БД!FX536="",ISERROR(БД!FX536)),"",БД!FX536)</f>
        <v>34.338000000010652</v>
      </c>
      <c r="EV109" s="142">
        <f>IF(OR(БД!GA536="",ISERROR(БД!GA536)),"",БД!GA536)</f>
        <v>20696.848000000002</v>
      </c>
      <c r="EW109" s="143">
        <f ca="1">IF(OR(БД!FR536="",ISERROR(БД!FR536)),"",БД!FR536)</f>
        <v>30.185999999994237</v>
      </c>
      <c r="EX109" s="142">
        <f>IF(OR(БД!FU536="",ISERROR(БД!FU536)),"",БД!FU536)</f>
        <v>18579.850999999999</v>
      </c>
      <c r="EY109" s="143">
        <f ca="1">IF(OR(БД!FL536="",ISERROR(БД!FL536)),"",БД!FL536)</f>
        <v>0.83999999999991815</v>
      </c>
      <c r="EZ109" s="142">
        <f>IF(OR(БД!FO536="",ISERROR(БД!FO536)),"",БД!FO536)</f>
        <v>689.69200000000001</v>
      </c>
      <c r="FA109" s="143">
        <f ca="1">IF(OR(БД!FF536="",ISERROR(БД!FF536)),"",БД!FF536)</f>
        <v>0</v>
      </c>
      <c r="FB109" s="142">
        <f>IF(OR(БД!FI536="",ISERROR(БД!FI536)),"",БД!FI536)</f>
        <v>0</v>
      </c>
      <c r="FC109" s="143">
        <f ca="1">IF(OR(БД!EZ536="",ISERROR(БД!EZ536)),"",БД!EZ536)</f>
        <v>21.743999999998778</v>
      </c>
      <c r="FD109" s="142">
        <f>IF(OR(БД!FC536="",ISERROR(БД!FC536)),"",БД!FC536)</f>
        <v>8121.0379999999996</v>
      </c>
      <c r="FE109" s="143">
        <f ca="1">IF(OR(БД!ET536="",ISERROR(БД!ET536)),"",БД!ET536)</f>
        <v>0</v>
      </c>
      <c r="FF109" s="142">
        <f>IF(OR(БД!EW536="",ISERROR(БД!EW536)),"",БД!EW536)</f>
        <v>0</v>
      </c>
      <c r="FG109" s="143">
        <f ca="1">IF(OR(БД!EN536="",ISERROR(БД!EN536)),"",БД!EN536)</f>
        <v>16.156000000002678</v>
      </c>
      <c r="FH109" s="142">
        <f>IF(OR(БД!EQ536="",ISERROR(БД!EQ536)),"",БД!EQ536)</f>
        <v>13694.093000000001</v>
      </c>
      <c r="FI109" s="143">
        <f ca="1">IF(OR(БД!EH536="",ISERROR(БД!EH536)),"",БД!EH536)</f>
        <v>19.206000000005588</v>
      </c>
      <c r="FJ109" s="142">
        <f>IF(OR(БД!EK536="",ISERROR(БД!EK536)),"",БД!EK536)</f>
        <v>12268.787</v>
      </c>
      <c r="FK109" s="143">
        <f ca="1">IF(OR(БД!EB536="",ISERROR(БД!EB536)),"",БД!EB536)</f>
        <v>19.242000000002008</v>
      </c>
      <c r="FL109" s="142">
        <f>IF(OR(БД!EE536="",ISERROR(БД!EE536)),"",БД!EE536)</f>
        <v>9748.2849999999999</v>
      </c>
      <c r="FM109" s="143">
        <f ca="1">IF(OR(БД!DV536="",ISERROR(БД!DV536)),"",БД!DV536)</f>
        <v>15.030000000000655</v>
      </c>
      <c r="FN109" s="142">
        <f>IF(OR(БД!DY536="",ISERROR(БД!DY536)),"",БД!DY536)</f>
        <v>6947.2290000000003</v>
      </c>
      <c r="FO109" s="143">
        <f ca="1">IF(OR(БД!DP536="",ISERROR(БД!DP536)),"",БД!DP536)</f>
        <v>0</v>
      </c>
      <c r="FP109" s="142">
        <f>IF(OR(БД!DS536="",ISERROR(БД!DS536)),"",БД!DS536)</f>
        <v>0</v>
      </c>
      <c r="FQ109" s="143">
        <f ca="1">IF(OR(БД!DJ536="",ISERROR(БД!DJ536)),"",БД!DJ536)</f>
        <v>0</v>
      </c>
      <c r="FR109" s="142">
        <f>IF(OR(БД!DM536="",ISERROR(БД!DM536)),"",БД!DM536)</f>
        <v>0</v>
      </c>
      <c r="FS109" s="143">
        <f ca="1">IF(OR(БД!DD536="",ISERROR(БД!DD536)),"",БД!DD536)</f>
        <v>3.6539999999998827</v>
      </c>
      <c r="FT109" s="142">
        <f>IF(OR(БД!DG536="",ISERROR(БД!DG536)),"",БД!DG536)</f>
        <v>500.60399999999998</v>
      </c>
      <c r="FU109" s="143">
        <f ca="1">IF(OR(БД!CX536="",ISERROR(БД!CX536)),"",БД!CX536)</f>
        <v>9.6840000000011059</v>
      </c>
      <c r="FV109" s="142">
        <f>IF(OR(БД!DA536="",ISERROR(БД!DA536)),"",БД!DA536)</f>
        <v>9516.0959999999995</v>
      </c>
      <c r="FW109" s="143">
        <f ca="1">IF(OR(БД!CR536="",ISERROR(БД!CR536)),"",БД!CR536)</f>
        <v>10.187999999998283</v>
      </c>
      <c r="FX109" s="142">
        <f>IF(OR(БД!CU536="",ISERROR(БД!CU536)),"",БД!CU536)</f>
        <v>5113.5339999999997</v>
      </c>
      <c r="FY109" s="143">
        <f ca="1">IF(OR(БД!CL536="",ISERROR(БД!CL536)),"",БД!CL536)</f>
        <v>0</v>
      </c>
      <c r="FZ109" s="142">
        <f>IF(OR(БД!CO536="",ISERROR(БД!CO536)),"",БД!CO536)</f>
        <v>4499.3270000000002</v>
      </c>
      <c r="GA109" s="143">
        <f ca="1">IF(OR(БД!CF536="",ISERROR(БД!CF536)),"",БД!CF536)</f>
        <v>6.600000000014461E-2</v>
      </c>
      <c r="GB109" s="142">
        <f>IF(OR(БД!CI536="",ISERROR(БД!CI536)),"",БД!CI536)</f>
        <v>592.81700000000001</v>
      </c>
      <c r="GC109" s="143">
        <f ca="1">IF(OR(БД!AJ407="",ISERROR(БД!AJ407)),"",БД!AJ407)</f>
        <v>0.48800000000028376</v>
      </c>
      <c r="GD109" s="143">
        <f ca="1">IF(OR(БД!R63="",ISERROR(БД!R63)),"",БД!R63)</f>
        <v>0.78000000000020009</v>
      </c>
      <c r="GF109" s="130">
        <f ca="1">IF(OR(БД!AZ63="",ISERROR(БД!AZ63)),"",БД!AZ63)</f>
        <v>759</v>
      </c>
      <c r="GG109" s="130">
        <f ca="1">IF(OR(БД!BE63="",ISERROR(БД!BE63)),"",БД!BE63)</f>
        <v>0</v>
      </c>
      <c r="GH109" s="130">
        <f ca="1">IF(OR(БД!IO106="",ISERROR(БД!IO106)),"",БД!IO106)</f>
        <v>257.39999999999998</v>
      </c>
      <c r="GI109" s="130">
        <f ca="1">IF(OR(БД!IT106="",ISERROR(БД!IT106)),"",БД!IT106)</f>
        <v>0</v>
      </c>
      <c r="GJ109" s="137">
        <f ca="1">IF(OR(БД!IE106="",ISERROR(БД!IE106)),"",БД!IE106)</f>
        <v>0</v>
      </c>
      <c r="GK109" s="137">
        <f ca="1">IF(OR(БД!IJ106="",ISERROR(БД!IJ106)),"",БД!IJ106)</f>
        <v>3234</v>
      </c>
      <c r="GL109" s="130">
        <f ca="1">IF(OR(БД!HU106="",ISERROR(БД!HU106)),"",БД!HU106)</f>
        <v>0</v>
      </c>
      <c r="GM109" s="130">
        <f ca="1">IF(OR(БД!HZ106="",ISERROR(БД!HZ106)),"",БД!HZ106)</f>
        <v>3315.4</v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>
        <f ca="1">IF(OR(БД!GU106="",ISERROR(БД!GU106)),"",БД!GU106)</f>
        <v>0</v>
      </c>
      <c r="GT109" s="130">
        <f ca="1">IF(OR(БД!GZ106="",ISERROR(БД!GZ106)),"",БД!GZ106)</f>
        <v>3376.0320000000002</v>
      </c>
      <c r="GU109" s="130">
        <f ca="1">IF(OR(БД!BP321="",ISERROR(БД!BP321)),"",БД!BP321)</f>
        <v>1366.8599999999401</v>
      </c>
      <c r="GV109" s="130">
        <f ca="1">IF(OR(БД!BU321="",ISERROR(БД!BU321)),"",БД!BU321)</f>
        <v>0</v>
      </c>
      <c r="GW109" s="130">
        <f ca="1">IF(OR(БД!BF321="",ISERROR(БД!BF321)),"",БД!BF321)</f>
        <v>1323.5199999999199</v>
      </c>
      <c r="GX109" s="130">
        <f ca="1">IF(OR(БД!BK321="",ISERROR(БД!BK321)),"",БД!BK321)</f>
        <v>0</v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>
        <f ca="1">IF(OR(БД!FT106="",ISERROR(БД!FT106)),"",БД!FT106)</f>
        <v>0</v>
      </c>
      <c r="HC109" s="136">
        <f ca="1">IF(OR(БД!FZ106="",ISERROR(БД!FZ106)),"",БД!FZ106)</f>
        <v>2445.3110000000001</v>
      </c>
      <c r="HD109" s="133">
        <f>IF(OR(БД!GC106="",ISERROR(БД!GC106)),"",БД!GC106)</f>
        <v>2454.3199999989902</v>
      </c>
      <c r="HE109" s="163">
        <f ca="1">IF(OR(БД!GF106="",ISERROR(БД!GF106)),"",БД!GF106)</f>
        <v>-2445.3110000000001</v>
      </c>
      <c r="HF109" s="130">
        <f ca="1">IF(OR(БД!FJ106="",ISERROR(БД!FJ106)),"",БД!FJ106)</f>
        <v>441.143999999833</v>
      </c>
      <c r="HG109" s="130">
        <f ca="1">IF(OR(БД!FO106="",ISERROR(БД!FO106)),"",БД!FO106)</f>
        <v>0</v>
      </c>
      <c r="HH109" s="130">
        <f ca="1">IF(OR(БД!EZ106="",ISERROR(БД!EZ106)),"",БД!EZ106)</f>
        <v>438.23999999996198</v>
      </c>
      <c r="HI109" s="130">
        <f ca="1">IF(OR(БД!FE106="",ISERROR(БД!FE106)),"",БД!FE106)</f>
        <v>0</v>
      </c>
      <c r="HK109" s="130">
        <f ca="1">IF(OR(БД!EP106="",ISERROR(БД!EP106)),"",БД!EP106)</f>
        <v>0</v>
      </c>
      <c r="HL109" s="130">
        <f ca="1">IF(OR(БД!EU106="",ISERROR(БД!EU106)),"",БД!EU106)</f>
        <v>2809.4879999999498</v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>
        <f ca="1">IF(OR(БД!DP106="",ISERROR(БД!DP106)),"",БД!DP106)</f>
        <v>2233.7039999998201</v>
      </c>
      <c r="HR109" s="130">
        <f ca="1">IF(OR(БД!DU106="",ISERROR(БД!DU106)),"",БД!DU106)</f>
        <v>0</v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>
        <f ca="1">IF(OR(БД!FV364="",ISERROR(БД!FV364)),"",БД!FV364)</f>
        <v>97.679999999971201</v>
      </c>
      <c r="HV109" s="130">
        <f ca="1">IF(OR(БД!GA364="",ISERROR(БД!GA364)),"",БД!GA364)</f>
        <v>0</v>
      </c>
      <c r="HW109" s="130">
        <f ca="1">IF(OR(БД!BZ321="",ISERROR(БД!BZ321)),"",БД!BZ321)</f>
        <v>137.80800000004299</v>
      </c>
      <c r="HX109" s="130">
        <f ca="1">IF(OR(БД!CE321="",ISERROR(БД!CE321)),"",БД!CE321)</f>
        <v>0</v>
      </c>
      <c r="HZ109" s="163">
        <f ca="1">IF(OR(БД!CS106="",ISERROR(БД!CS106)),"",БД!CS106)</f>
        <v>2851.8040099999998</v>
      </c>
      <c r="IA109" s="163">
        <f ca="1">IF(OR(БД!CX106="",ISERROR(БД!CX106)),"",БД!CX106)</f>
        <v>0</v>
      </c>
      <c r="IB109" s="163">
        <f ca="1">IF(OR(БД!DC106="",ISERROR(БД!DC106)),"",БД!DC106)</f>
        <v>-2851.8040099999998</v>
      </c>
      <c r="IC109" s="163">
        <f ca="1">IF(OR(БД!DK235="",ISERROR(БД!DK235)),"",БД!DK235)</f>
        <v>2983.2099000000003</v>
      </c>
      <c r="ID109" s="163">
        <f ca="1">IF(OR(БД!DP235="",ISERROR(БД!DP235)),"",БД!DP235)</f>
        <v>0</v>
      </c>
      <c r="IE109" s="163">
        <f ca="1">IF(OR(БД!DU235="",ISERROR(БД!DU235)),"",БД!DU235)</f>
        <v>-2983.2099000000003</v>
      </c>
      <c r="IG109" s="163">
        <f ca="1">IF(OR(БД!CD106="",ISERROR(БД!CD106)),"",БД!CD106)</f>
        <v>2408.631335</v>
      </c>
      <c r="IH109" s="163">
        <f ca="1">IF(OR(БД!CI106="",ISERROR(БД!CI106)),"",БД!CI106)</f>
        <v>0</v>
      </c>
      <c r="II109" s="163">
        <f ca="1">IF(OR(БД!CN106="",ISERROR(БД!CN106)),"",БД!CN106)</f>
        <v>-2408.631335</v>
      </c>
      <c r="IK109" s="130">
        <f ca="1">IF(OR(БД!BT106="",ISERROR(БД!BT106)),"",БД!BT106)</f>
        <v>2874.9600000006499</v>
      </c>
      <c r="IL109" s="130">
        <f ca="1">IF(OR(БД!BY106="",ISERROR(БД!BY106)),"",БД!BY106)</f>
        <v>0</v>
      </c>
      <c r="IM109" s="130">
        <f ca="1">IF(OR(БД!BJ106="",ISERROR(БД!BJ106)),"",БД!BJ106)</f>
        <v>2875.8400000000302</v>
      </c>
      <c r="IN109" s="130">
        <f ca="1">IF(OR(БД!BO106="",ISERROR(БД!BO106)),"",БД!BO106)</f>
        <v>0</v>
      </c>
      <c r="IP109" s="130">
        <f ca="1">IF(OR(БД!AZ106="",ISERROR(БД!AZ106)),"",БД!AZ106)</f>
        <v>3351.4800000000901</v>
      </c>
      <c r="IQ109" s="130">
        <f ca="1">IF(OR(БД!BE106="",ISERROR(БД!BE106)),"",БД!BE106)</f>
        <v>0</v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>
        <f ca="1">IF(OR(БД!N106="",ISERROR(БД!N106)),"",БД!N106)</f>
        <v>-2769.6240000000998</v>
      </c>
      <c r="IU109" s="130">
        <f ca="1">IF(OR(БД!R321="",ISERROR(БД!R321)),"",БД!R321)</f>
        <v>353.23199999999099</v>
      </c>
      <c r="IV109" s="130">
        <f ca="1">IF(OR(БД!W321="",ISERROR(БД!W321)),"",БД!W321)</f>
        <v>62.831999999999901</v>
      </c>
      <c r="IW109" s="130">
        <f ca="1">IF(OR(БД!H321="",ISERROR(БД!H321)),"",БД!H321)</f>
        <v>354.28799999999598</v>
      </c>
      <c r="IX109" s="130">
        <f ca="1">IF(OR(БД!M321="",ISERROR(БД!M321)),"",БД!M321)</f>
        <v>62.831999999999901</v>
      </c>
      <c r="IZ109" s="130">
        <f ca="1">IF(OR(БД!AV321="",ISERROR(БД!AV321)),"",БД!AV321)</f>
        <v>478.49999999983999</v>
      </c>
      <c r="JA109" s="130">
        <f ca="1">IF(OR(БД!BA321="",ISERROR(БД!BA321)),"",БД!BA321)</f>
        <v>0</v>
      </c>
      <c r="JB109" s="130">
        <f ca="1">IF(OR(БД!GF364="",ISERROR(БД!GF364)),"",БД!GF364)</f>
        <v>543.39999999985605</v>
      </c>
      <c r="JC109" s="130">
        <f ca="1">IF(OR(БД!GK364="",ISERROR(БД!GK364)),"",БД!GK364)</f>
        <v>0</v>
      </c>
      <c r="JE109" s="130">
        <f ca="1">IF(OR(БД!AL321="",ISERROR(БД!AL321)),"",БД!AL321)</f>
        <v>140.36000000003199</v>
      </c>
      <c r="JF109" s="130">
        <f ca="1">IF(OR(БД!AQ321="",ISERROR(БД!AQ321)),"",БД!AQ321)</f>
        <v>0</v>
      </c>
      <c r="JG109" s="130">
        <f ca="1">IF(OR(БД!AB321="",ISERROR(БД!AB321)),"",БД!AB321)</f>
        <v>158.400000000006</v>
      </c>
      <c r="JH109" s="130">
        <f ca="1">IF(OR(БД!AG321="",ISERROR(БД!AG321)),"",БД!AG321)</f>
        <v>0</v>
      </c>
      <c r="JJ109" s="143">
        <f ca="1">IF(OR(БД!CN493="",ISERROR(БД!CN493)),"",БД!CN493)</f>
        <v>14.853999999995722</v>
      </c>
      <c r="JK109" s="142">
        <f>IF(OR(БД!CQ493="",ISERROR(БД!CQ493)),"",БД!CQ493)</f>
        <v>7565.2749999999996</v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>
        <f ca="1">IF(OR(БД!AU106="",ISERROR(БД!AU106)),"",БД!AU106)</f>
        <v>161.28</v>
      </c>
      <c r="JS109" s="155">
        <f ca="1">IF(OR(БД!AQ106="",ISERROR(БД!AQ106)),"",БД!AQ106)</f>
        <v>78.12</v>
      </c>
      <c r="JT109" s="155">
        <f ca="1">IF(OR(БД!AM106="",ISERROR(БД!AM106)),"",БД!AM106)</f>
        <v>41.48</v>
      </c>
      <c r="JU109" s="159">
        <f ca="1">IF(OR(БД!AI106="",ISERROR(БД!AI106)),"",БД!AI106)</f>
        <v>41.68</v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>
        <f ca="1">IF(OR(БД!GU149="",ISERROR(БД!GU149)),"",БД!GU149)</f>
        <v>84.769000000000005</v>
      </c>
      <c r="KB109" s="155">
        <f ca="1">IF(OR(БД!GQ149="",ISERROR(БД!GQ149)),"",БД!GQ149)</f>
        <v>1.7949999999999999</v>
      </c>
      <c r="KC109" s="155">
        <f ca="1">IF(OR(БД!GM149="",ISERROR(БД!GM149)),"",БД!GM149)</f>
        <v>81.602000000000004</v>
      </c>
      <c r="KD109" s="155">
        <f ca="1">IF(OR(БД!GI149="",ISERROR(БД!GI149)),"",БД!GI149)</f>
        <v>1.3720000000000001</v>
      </c>
      <c r="KF109" s="157">
        <f ca="1">IF(OR(БД!DV192="",ISERROR(БД!DV192)),"",БД!DV192)</f>
        <v>157.44</v>
      </c>
      <c r="KG109" s="155">
        <f ca="1">IF(OR(БД!DR192="",ISERROR(БД!DR192)),"",БД!DR192)</f>
        <v>0</v>
      </c>
      <c r="KH109" s="155">
        <f ca="1">IF(OR(БД!DN192="",ISERROR(БД!DN192)),"",БД!DN192)</f>
        <v>80.34</v>
      </c>
      <c r="KI109" s="155">
        <f ca="1">IF(OR(БД!DJ192="",ISERROR(БД!DJ192)),"",БД!DJ192)</f>
        <v>77.099999999999994</v>
      </c>
      <c r="KK109" s="157">
        <f ca="1">IF(OR(БД!DE192="",ISERROR(БД!DE192)),"",БД!DE192)</f>
        <v>100.892</v>
      </c>
      <c r="KL109" s="155">
        <f ca="1">IF(OR(БД!DA192="",ISERROR(БД!DA192)),"",БД!DA192)</f>
        <v>5.0419999999999998</v>
      </c>
      <c r="KM109" s="155">
        <f ca="1">IF(OR(БД!CW192="",ISERROR(БД!CW192)),"",БД!CW192)</f>
        <v>95.85</v>
      </c>
      <c r="KO109" s="143">
        <f ca="1">IF(OR(БД!BG192="",ISERROR(БД!BG192)),"",БД!BG192)</f>
        <v>115.10399999999436</v>
      </c>
      <c r="KP109" s="142">
        <f>IF(OR(БД!BJ192="",ISERROR(БД!BJ192)),"",БД!BJ192)</f>
        <v>365.64699999999999</v>
      </c>
      <c r="KQ109" s="143">
        <f ca="1">IF(OR(БД!BM192="",ISERROR(БД!BM192)),"",БД!BM192)</f>
        <v>702.2400000000066</v>
      </c>
      <c r="KR109" s="142">
        <f>IF(OR(БД!BP192="",ISERROR(БД!BP192)),"",БД!BP192)</f>
        <v>307.66500000000002</v>
      </c>
      <c r="KS109" s="163">
        <f ca="1">IF(OR(БД!BS192="",ISERROR(БД!BS192)),"",БД!BS192)</f>
        <v>-587.13600000001225</v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>
        <f ca="1">IF(OR(БД!BC364="",ISERROR(БД!BC364)),"",БД!BC364)</f>
        <v>156.53200000000001</v>
      </c>
      <c r="KX109" s="155">
        <f ca="1">IF(OR(БД!AY364="",ISERROR(БД!AY364)),"",БД!AY364)</f>
        <v>61.38</v>
      </c>
      <c r="KY109" s="155">
        <f ca="1">IF(OR(БД!AU364="",ISERROR(БД!AU364)),"",БД!AU364)</f>
        <v>95.152000000000001</v>
      </c>
      <c r="KZ109" s="155">
        <f ca="1">IF(OR(БД!AQ364="",ISERROR(БД!AQ364)),"",БД!AQ364)</f>
        <v>0</v>
      </c>
      <c r="LB109" s="157">
        <f ca="1">IF(OR(БД!BT364="",ISERROR(БД!BT364)),"",БД!BT364)</f>
        <v>131.274</v>
      </c>
      <c r="LC109" s="155">
        <f ca="1">IF(OR(БД!BP364="",ISERROR(БД!BP364)),"",БД!BP364)</f>
        <v>38.808</v>
      </c>
      <c r="LD109" s="155">
        <f ca="1">IF(OR(БД!BL364="",ISERROR(БД!BL364)),"",БД!BL364)</f>
        <v>89.191999999999993</v>
      </c>
      <c r="LE109" s="155">
        <f ca="1">IF(OR(БД!BH364="",ISERROR(БД!BH364)),"",БД!BH364)</f>
        <v>3.274</v>
      </c>
      <c r="LG109" s="129">
        <f ca="1">IF(OR(БД!GZ278="",ISERROR(БД!GZ278)),"",БД!GZ278)</f>
        <v>0</v>
      </c>
      <c r="LH109" s="129">
        <f ca="1">IF(OR(БД!HG278="",ISERROR(БД!HG278)),"",БД!HG278)</f>
        <v>10748.75</v>
      </c>
    </row>
    <row r="110" spans="1:320" ht="15.75" thickBot="1" x14ac:dyDescent="0.3">
      <c r="A110" s="264" t="s">
        <v>75</v>
      </c>
      <c r="B110" s="265">
        <f t="shared" ref="B110:P110" ca="1" si="30">SUM(B100:B109)</f>
        <v>0</v>
      </c>
      <c r="C110" s="265">
        <f t="shared" ca="1" si="30"/>
        <v>25689.597999999998</v>
      </c>
      <c r="D110" s="265">
        <f t="shared" ca="1" si="30"/>
        <v>0</v>
      </c>
      <c r="E110" s="265">
        <f t="shared" ca="1" si="30"/>
        <v>23256.114000000001</v>
      </c>
      <c r="F110" s="265">
        <f t="shared" ca="1" si="30"/>
        <v>0</v>
      </c>
      <c r="G110" s="265">
        <f t="shared" ca="1" si="30"/>
        <v>22595.625</v>
      </c>
      <c r="H110" s="265">
        <f t="shared" ca="1" si="30"/>
        <v>14715.425999999999</v>
      </c>
      <c r="I110" s="265">
        <f t="shared" ca="1" si="30"/>
        <v>0</v>
      </c>
      <c r="J110" s="265">
        <f t="shared" ca="1" si="30"/>
        <v>12633.631999999998</v>
      </c>
      <c r="K110" s="265">
        <f t="shared" ca="1" si="30"/>
        <v>0</v>
      </c>
      <c r="L110" s="265">
        <f t="shared" ca="1" si="30"/>
        <v>23387.584000000003</v>
      </c>
      <c r="M110" s="265">
        <f t="shared" ca="1" si="30"/>
        <v>0</v>
      </c>
      <c r="N110" s="265">
        <f t="shared" ca="1" si="30"/>
        <v>20947.475999999999</v>
      </c>
      <c r="O110" s="265">
        <f t="shared" ca="1" si="30"/>
        <v>0</v>
      </c>
      <c r="P110" s="265">
        <f t="shared" ca="1" si="30"/>
        <v>6583.7439999999997</v>
      </c>
      <c r="R110" s="265">
        <f t="shared" ref="R110:AL110" ca="1" si="31">SUM(R100:R109)</f>
        <v>0</v>
      </c>
      <c r="S110" s="265">
        <f>SUM(S100:S109)</f>
        <v>23.620000000000005</v>
      </c>
      <c r="T110" s="265">
        <f t="shared" ca="1" si="31"/>
        <v>29418.399999999656</v>
      </c>
      <c r="U110" s="265">
        <f>SUM(U100:U109)</f>
        <v>32517.036</v>
      </c>
      <c r="V110" s="265">
        <f t="shared" ca="1" si="31"/>
        <v>0</v>
      </c>
      <c r="W110" s="265">
        <f>SUM(W100:W109)</f>
        <v>394.21</v>
      </c>
      <c r="X110" s="265">
        <f t="shared" ca="1" si="31"/>
        <v>19225.800000000072</v>
      </c>
      <c r="Y110" s="265">
        <f t="shared" si="31"/>
        <v>17576.816999999999</v>
      </c>
      <c r="Z110" s="265">
        <f t="shared" ca="1" si="31"/>
        <v>23075.25</v>
      </c>
      <c r="AA110" s="265">
        <f t="shared" si="31"/>
        <v>23075.800000000072</v>
      </c>
      <c r="AB110" s="265">
        <f t="shared" ca="1" si="31"/>
        <v>0</v>
      </c>
      <c r="AC110" s="265">
        <f t="shared" si="31"/>
        <v>0</v>
      </c>
      <c r="AD110" s="265">
        <f t="shared" ca="1" si="31"/>
        <v>25587.924999999999</v>
      </c>
      <c r="AE110" s="265">
        <f t="shared" si="31"/>
        <v>25588.199999999688</v>
      </c>
      <c r="AF110" s="265">
        <f t="shared" ca="1" si="31"/>
        <v>0</v>
      </c>
      <c r="AG110" s="265">
        <f t="shared" si="31"/>
        <v>0</v>
      </c>
      <c r="AH110" s="265">
        <f ca="1">SUM(AH100:AH109)</f>
        <v>0</v>
      </c>
      <c r="AI110" s="265">
        <f>SUM(AI100:AI109)</f>
        <v>213243.18800000002</v>
      </c>
      <c r="AJ110" s="265">
        <f t="shared" ca="1" si="31"/>
        <v>0</v>
      </c>
      <c r="AK110" s="265">
        <f>SUM(AK100:AK109)</f>
        <v>12480.699999999999</v>
      </c>
      <c r="AL110" s="265">
        <f t="shared" ca="1" si="31"/>
        <v>0</v>
      </c>
      <c r="AM110" s="265">
        <f>SUM(AM100:AM109)</f>
        <v>158342.94399999999</v>
      </c>
      <c r="AO110" s="265">
        <f ca="1">SUM(AO100:AO109)</f>
        <v>6768.6299999998992</v>
      </c>
      <c r="AP110" s="265">
        <f ca="1">SUM(AP100:AP109)</f>
        <v>3.6697599999999508</v>
      </c>
      <c r="AQ110" s="265">
        <f t="shared" ref="AQ110:BD110" ca="1" si="32">SUM(AQ100:AQ109)</f>
        <v>4.58400000000006</v>
      </c>
      <c r="AR110" s="265">
        <f t="shared" si="32"/>
        <v>3649.4419999999996</v>
      </c>
      <c r="AS110" s="265">
        <f t="shared" ca="1" si="32"/>
        <v>0</v>
      </c>
      <c r="AT110" s="265">
        <f t="shared" si="32"/>
        <v>19.239999999999998</v>
      </c>
      <c r="AU110" s="265">
        <f t="shared" ca="1" si="32"/>
        <v>2858.1959999999126</v>
      </c>
      <c r="AV110" s="265">
        <f t="shared" si="32"/>
        <v>116412.738</v>
      </c>
      <c r="AW110" s="265">
        <f t="shared" ca="1" si="32"/>
        <v>0</v>
      </c>
      <c r="AX110" s="265">
        <f t="shared" si="32"/>
        <v>84.039999999999978</v>
      </c>
      <c r="AY110" s="265">
        <f t="shared" ca="1" si="32"/>
        <v>3910.4339999999866</v>
      </c>
      <c r="AZ110" s="265">
        <f t="shared" si="32"/>
        <v>128229.98099999999</v>
      </c>
      <c r="BA110" s="265">
        <f t="shared" ca="1" si="32"/>
        <v>1.2008799999998883</v>
      </c>
      <c r="BB110" s="265">
        <f t="shared" si="32"/>
        <v>96877.599000000002</v>
      </c>
      <c r="BC110" s="265">
        <f t="shared" ca="1" si="32"/>
        <v>2.4688800000000626</v>
      </c>
      <c r="BD110" s="265">
        <f t="shared" si="32"/>
        <v>236125.94599999997</v>
      </c>
      <c r="BE110" s="265">
        <f ca="1">SUM(BE100:BE109)</f>
        <v>6.9419999999995525</v>
      </c>
      <c r="BF110" s="265">
        <f ca="1">SUM(BF100:BF109)</f>
        <v>96.186000000001513</v>
      </c>
      <c r="BH110" s="265">
        <f ca="1">SUM(BH100:BH109)</f>
        <v>2337.1800000000258</v>
      </c>
      <c r="BI110" s="265">
        <f ca="1">SUM(BI100:BI109)</f>
        <v>2.5540799999999582</v>
      </c>
      <c r="BJ110" s="265">
        <f t="shared" ref="BJ110:CE110" ca="1" si="33">SUM(BJ100:BJ109)</f>
        <v>0</v>
      </c>
      <c r="BK110" s="265">
        <f>SUM(BK100:BK109)</f>
        <v>0</v>
      </c>
      <c r="BL110" s="265">
        <f t="shared" ca="1" si="33"/>
        <v>7.073999999999927</v>
      </c>
      <c r="BM110" s="265">
        <f>SUM(BM100:BM109)</f>
        <v>1207.509</v>
      </c>
      <c r="BN110" s="265">
        <f t="shared" ca="1" si="33"/>
        <v>2.2770000000000437</v>
      </c>
      <c r="BO110" s="265">
        <f>SUM(BO100:BO109)</f>
        <v>10678.370999999999</v>
      </c>
      <c r="BP110" s="265">
        <f t="shared" ca="1" si="33"/>
        <v>207.48999999999978</v>
      </c>
      <c r="BQ110" s="265">
        <f>SUM(BQ100:BQ109)</f>
        <v>49063.05</v>
      </c>
      <c r="BR110" s="265">
        <f t="shared" ca="1" si="33"/>
        <v>0</v>
      </c>
      <c r="BS110" s="265">
        <f>SUM(BS100:BS109)</f>
        <v>59216.180000000015</v>
      </c>
      <c r="BT110" s="265">
        <f t="shared" ca="1" si="33"/>
        <v>3.9999999999054126E-3</v>
      </c>
      <c r="BU110" s="265">
        <f>SUM(BU100:BU109)</f>
        <v>2947.4960000000001</v>
      </c>
      <c r="BV110" s="265">
        <f t="shared" ca="1" si="33"/>
        <v>87.771000000000186</v>
      </c>
      <c r="BW110" s="265">
        <f t="shared" si="33"/>
        <v>10409.744000000001</v>
      </c>
      <c r="BX110" s="265">
        <f t="shared" ca="1" si="33"/>
        <v>551.75999999999476</v>
      </c>
      <c r="BY110" s="265">
        <f t="shared" si="33"/>
        <v>31899.358000000004</v>
      </c>
      <c r="BZ110" s="265">
        <f t="shared" ca="1" si="33"/>
        <v>334.38000000001921</v>
      </c>
      <c r="CA110" s="265">
        <f t="shared" si="33"/>
        <v>30899.938000000006</v>
      </c>
      <c r="CB110" s="265">
        <f t="shared" ca="1" si="33"/>
        <v>954.00000000000546</v>
      </c>
      <c r="CC110" s="265">
        <f t="shared" si="33"/>
        <v>40617.406999999999</v>
      </c>
      <c r="CD110" s="265">
        <f t="shared" ca="1" si="33"/>
        <v>497.04000000000633</v>
      </c>
      <c r="CE110" s="265">
        <f t="shared" si="33"/>
        <v>32010.028999999999</v>
      </c>
      <c r="CF110" s="265">
        <f ca="1">SUM(CF100:CF109)</f>
        <v>1.6238399999999091</v>
      </c>
      <c r="CG110" s="265">
        <f ca="1">SUM(CG100:CG109)</f>
        <v>0.93024000000004892</v>
      </c>
      <c r="CI110" s="265">
        <f ca="1">SUM(CI100:CI109)</f>
        <v>-6531.7079999999933</v>
      </c>
      <c r="CJ110" s="265">
        <f ca="1">SUM(CJ100:CJ109)</f>
        <v>12.374000000000251</v>
      </c>
      <c r="CK110" s="265">
        <f t="shared" ref="CK110:EV110" ca="1" si="34">SUM(CK100:CK109)</f>
        <v>0</v>
      </c>
      <c r="CL110" s="265">
        <f t="shared" ca="1" si="34"/>
        <v>0</v>
      </c>
      <c r="CM110" s="265">
        <f t="shared" ca="1" si="34"/>
        <v>0</v>
      </c>
      <c r="CN110" s="265">
        <f t="shared" ca="1" si="34"/>
        <v>0</v>
      </c>
      <c r="CO110" s="265">
        <f t="shared" ca="1" si="34"/>
        <v>522.12600000000384</v>
      </c>
      <c r="CP110" s="265">
        <f t="shared" si="34"/>
        <v>21077.94</v>
      </c>
      <c r="CQ110" s="265">
        <f t="shared" ca="1" si="34"/>
        <v>43.559999999990396</v>
      </c>
      <c r="CR110" s="265">
        <f t="shared" si="34"/>
        <v>52476.803000000007</v>
      </c>
      <c r="CS110" s="265">
        <f t="shared" ca="1" si="34"/>
        <v>0</v>
      </c>
      <c r="CT110" s="265">
        <f t="shared" si="34"/>
        <v>0.20999999999999996</v>
      </c>
      <c r="CU110" s="265">
        <f t="shared" ca="1" si="34"/>
        <v>0</v>
      </c>
      <c r="CV110" s="265">
        <f>SUM(CV100:CV109)</f>
        <v>30876.98</v>
      </c>
      <c r="CW110" s="265">
        <f t="shared" ca="1" si="34"/>
        <v>3.9999999999054126E-3</v>
      </c>
      <c r="CX110" s="265">
        <f>SUM(CX100:CX109)</f>
        <v>9181.5560000000005</v>
      </c>
      <c r="CY110" s="265">
        <f t="shared" ca="1" si="34"/>
        <v>29.904000000000451</v>
      </c>
      <c r="CZ110" s="265">
        <f>SUM(CZ100:CZ109)</f>
        <v>11540.870999999999</v>
      </c>
      <c r="DA110" s="265">
        <f t="shared" ca="1" si="34"/>
        <v>17.60399999999936</v>
      </c>
      <c r="DB110" s="265">
        <f>SUM(DB100:DB109)</f>
        <v>83317.856</v>
      </c>
      <c r="DC110" s="265">
        <f t="shared" ca="1" si="34"/>
        <v>83.207999999998719</v>
      </c>
      <c r="DD110" s="265">
        <f>SUM(DD100:DD109)</f>
        <v>66546.562000000005</v>
      </c>
      <c r="DE110" s="265">
        <f t="shared" ca="1" si="34"/>
        <v>4.7999999998864951E-2</v>
      </c>
      <c r="DF110" s="265">
        <f>SUM(DF100:DF109)</f>
        <v>47656.434000000001</v>
      </c>
      <c r="DG110" s="265">
        <f t="shared" ca="1" si="34"/>
        <v>85.512000000002445</v>
      </c>
      <c r="DH110" s="265">
        <f>SUM(DH100:DH109)</f>
        <v>181297.796</v>
      </c>
      <c r="DI110" s="265">
        <f t="shared" ca="1" si="34"/>
        <v>1.0639999999984866</v>
      </c>
      <c r="DJ110" s="265">
        <f>SUM(DJ100:DJ109)</f>
        <v>132127.55199999997</v>
      </c>
      <c r="DK110" s="265">
        <f t="shared" ca="1" si="34"/>
        <v>57.680000000000291</v>
      </c>
      <c r="DL110" s="265">
        <f>SUM(DL100:DL109)</f>
        <v>135686.60500000001</v>
      </c>
      <c r="DM110" s="265">
        <f t="shared" ca="1" si="34"/>
        <v>3.1500000000002046</v>
      </c>
      <c r="DN110" s="265">
        <f>SUM(DN100:DN109)</f>
        <v>3097.48</v>
      </c>
      <c r="DO110" s="265">
        <f t="shared" ca="1" si="34"/>
        <v>3801.4679999999971</v>
      </c>
      <c r="DP110" s="265">
        <f>SUM(DP100:DP109)</f>
        <v>89104.426999999996</v>
      </c>
      <c r="DQ110" s="265">
        <f t="shared" ca="1" si="34"/>
        <v>0</v>
      </c>
      <c r="DR110" s="265">
        <f>SUM(DR100:DR109)</f>
        <v>32281.470000000005</v>
      </c>
      <c r="DS110" s="265">
        <f t="shared" ca="1" si="34"/>
        <v>258.87199999998847</v>
      </c>
      <c r="DT110" s="265">
        <f>SUM(DT100:DT109)</f>
        <v>102996.12</v>
      </c>
      <c r="DU110" s="265">
        <f t="shared" ca="1" si="34"/>
        <v>323.33599999999569</v>
      </c>
      <c r="DV110" s="265">
        <f>SUM(DV100:DV109)</f>
        <v>86514.614000000001</v>
      </c>
      <c r="DW110" s="265">
        <f t="shared" ca="1" si="34"/>
        <v>2647.2600000000084</v>
      </c>
      <c r="DX110" s="265">
        <f>SUM(DX100:DX109)</f>
        <v>39636.423999999999</v>
      </c>
      <c r="DY110" s="265">
        <f t="shared" ca="1" si="34"/>
        <v>0</v>
      </c>
      <c r="DZ110" s="265">
        <f t="shared" si="34"/>
        <v>25409.559999999998</v>
      </c>
      <c r="EA110" s="265">
        <f t="shared" ca="1" si="34"/>
        <v>20.604000000002998</v>
      </c>
      <c r="EB110" s="265">
        <f t="shared" si="34"/>
        <v>43212.031000000003</v>
      </c>
      <c r="EC110" s="265">
        <f t="shared" ca="1" si="34"/>
        <v>42.864000000001397</v>
      </c>
      <c r="ED110" s="265">
        <f t="shared" si="34"/>
        <v>46611.866999999998</v>
      </c>
      <c r="EE110" s="265">
        <f t="shared" ca="1" si="34"/>
        <v>4579.4759999999978</v>
      </c>
      <c r="EF110" s="265">
        <f t="shared" si="34"/>
        <v>9216.3799999999992</v>
      </c>
      <c r="EG110" s="265">
        <f t="shared" ca="1" si="34"/>
        <v>19.799999999951979</v>
      </c>
      <c r="EH110" s="265">
        <f t="shared" si="34"/>
        <v>137911.21099999998</v>
      </c>
      <c r="EI110" s="265">
        <f t="shared" ca="1" si="34"/>
        <v>5280.3960000000061</v>
      </c>
      <c r="EJ110" s="265">
        <f t="shared" si="34"/>
        <v>8840.226999999999</v>
      </c>
      <c r="EK110" s="265">
        <f t="shared" ca="1" si="34"/>
        <v>20.328000000059546</v>
      </c>
      <c r="EL110" s="265">
        <f t="shared" si="34"/>
        <v>133935.622</v>
      </c>
      <c r="EM110" s="265">
        <f t="shared" ca="1" si="34"/>
        <v>0</v>
      </c>
      <c r="EN110" s="265">
        <f t="shared" si="34"/>
        <v>6099.8300000000008</v>
      </c>
      <c r="EO110" s="265">
        <f t="shared" ca="1" si="34"/>
        <v>66.960000000001855</v>
      </c>
      <c r="EP110" s="265">
        <f t="shared" si="34"/>
        <v>38908.107000000004</v>
      </c>
      <c r="EQ110" s="265">
        <f t="shared" ca="1" si="34"/>
        <v>309.07799999999406</v>
      </c>
      <c r="ER110" s="265">
        <f t="shared" si="34"/>
        <v>182871.84299999999</v>
      </c>
      <c r="ES110" s="265">
        <f t="shared" ca="1" si="34"/>
        <v>310.33600000001024</v>
      </c>
      <c r="ET110" s="265">
        <f t="shared" si="34"/>
        <v>100231.024</v>
      </c>
      <c r="EU110" s="265">
        <f t="shared" ca="1" si="34"/>
        <v>350.78400000002148</v>
      </c>
      <c r="EV110" s="265">
        <f t="shared" si="34"/>
        <v>206709.87899999999</v>
      </c>
      <c r="EW110" s="265">
        <f t="shared" ref="EW110:GB110" ca="1" si="35">SUM(EW100:EW109)</f>
        <v>300.04799999998795</v>
      </c>
      <c r="EX110" s="265">
        <f t="shared" si="35"/>
        <v>185572.69100000002</v>
      </c>
      <c r="EY110" s="265">
        <f t="shared" ca="1" si="35"/>
        <v>5.8019999999999072</v>
      </c>
      <c r="EZ110" s="265">
        <f t="shared" si="35"/>
        <v>6887.665</v>
      </c>
      <c r="FA110" s="265">
        <f t="shared" ca="1" si="35"/>
        <v>0</v>
      </c>
      <c r="FB110" s="265">
        <f>SUM(FB100:FB109)</f>
        <v>0</v>
      </c>
      <c r="FC110" s="265">
        <f t="shared" ca="1" si="35"/>
        <v>194.39999999999782</v>
      </c>
      <c r="FD110" s="265">
        <f t="shared" si="35"/>
        <v>81060.867000000013</v>
      </c>
      <c r="FE110" s="265">
        <f t="shared" ca="1" si="35"/>
        <v>0</v>
      </c>
      <c r="FF110" s="265">
        <f>SUM(FF100:FF109)</f>
        <v>0</v>
      </c>
      <c r="FG110" s="265">
        <f t="shared" ca="1" si="35"/>
        <v>126.14800000000105</v>
      </c>
      <c r="FH110" s="265">
        <f t="shared" si="35"/>
        <v>136799.74200000003</v>
      </c>
      <c r="FI110" s="265">
        <f t="shared" ca="1" si="35"/>
        <v>157.27199999999721</v>
      </c>
      <c r="FJ110" s="265">
        <f t="shared" si="35"/>
        <v>122564.986</v>
      </c>
      <c r="FK110" s="265">
        <f t="shared" ca="1" si="35"/>
        <v>215.89800000000105</v>
      </c>
      <c r="FL110" s="265">
        <f t="shared" si="35"/>
        <v>97318.741999999984</v>
      </c>
      <c r="FM110" s="265">
        <f t="shared" ca="1" si="35"/>
        <v>102.64800000000105</v>
      </c>
      <c r="FN110" s="265">
        <f t="shared" si="35"/>
        <v>69387.828000000009</v>
      </c>
      <c r="FO110" s="265">
        <f t="shared" ca="1" si="35"/>
        <v>0</v>
      </c>
      <c r="FP110" s="265">
        <f>SUM(FP100:FP109)</f>
        <v>0</v>
      </c>
      <c r="FQ110" s="265">
        <f t="shared" ca="1" si="35"/>
        <v>0</v>
      </c>
      <c r="FR110" s="265">
        <f>SUM(FR100:FR109)</f>
        <v>0</v>
      </c>
      <c r="FS110" s="265">
        <f t="shared" ca="1" si="35"/>
        <v>19.817999999999984</v>
      </c>
      <c r="FT110" s="265">
        <f t="shared" si="35"/>
        <v>4989.4059999999999</v>
      </c>
      <c r="FU110" s="265">
        <f t="shared" ca="1" si="35"/>
        <v>103.5679999999993</v>
      </c>
      <c r="FV110" s="265">
        <f t="shared" si="35"/>
        <v>95044.470000000016</v>
      </c>
      <c r="FW110" s="265">
        <f t="shared" ca="1" si="35"/>
        <v>100.83199999999852</v>
      </c>
      <c r="FX110" s="265">
        <f t="shared" si="35"/>
        <v>51022.12</v>
      </c>
      <c r="FY110" s="265">
        <f t="shared" ca="1" si="35"/>
        <v>3.0000000006111804E-3</v>
      </c>
      <c r="FZ110" s="265">
        <f t="shared" si="35"/>
        <v>44993.269</v>
      </c>
      <c r="GA110" s="265">
        <f t="shared" ca="1" si="35"/>
        <v>0.59100000000000819</v>
      </c>
      <c r="GB110" s="265">
        <f t="shared" si="35"/>
        <v>5927.2820000000011</v>
      </c>
      <c r="GC110" s="265">
        <f ca="1">SUM(GC100:GC109)</f>
        <v>5.7580000000002656</v>
      </c>
      <c r="GD110" s="265">
        <f ca="1">SUM(GD100:GD109)</f>
        <v>6.6159999999999854</v>
      </c>
      <c r="GF110" s="265">
        <f t="shared" ref="GF110:GM110" ca="1" si="36">SUM(GF100:GF109)</f>
        <v>8126.8</v>
      </c>
      <c r="GG110" s="265">
        <f ca="1">SUM(GG100:GG109)</f>
        <v>4.4000000000000004</v>
      </c>
      <c r="GH110" s="265">
        <f t="shared" ca="1" si="36"/>
        <v>2272.6</v>
      </c>
      <c r="GI110" s="265">
        <f ca="1">SUM(GI100:GI109)</f>
        <v>226.60000000000002</v>
      </c>
      <c r="GJ110" s="265">
        <f ca="1">SUM(GJ100:GJ109)</f>
        <v>0</v>
      </c>
      <c r="GK110" s="265">
        <f t="shared" ca="1" si="36"/>
        <v>34168.199999999997</v>
      </c>
      <c r="GL110" s="265">
        <f t="shared" ca="1" si="36"/>
        <v>0</v>
      </c>
      <c r="GM110" s="265">
        <f t="shared" ca="1" si="36"/>
        <v>34767.599999999999</v>
      </c>
      <c r="GO110" s="265">
        <f t="shared" ref="GO110:GX110" ca="1" si="37">SUM(GO100:GO109)</f>
        <v>0</v>
      </c>
      <c r="GP110" s="265">
        <f t="shared" ca="1" si="37"/>
        <v>0</v>
      </c>
      <c r="GQ110" s="265">
        <f t="shared" ca="1" si="37"/>
        <v>0</v>
      </c>
      <c r="GR110" s="265">
        <f t="shared" ca="1" si="37"/>
        <v>0</v>
      </c>
      <c r="GS110" s="265">
        <f t="shared" ca="1" si="37"/>
        <v>1.5840000000000001</v>
      </c>
      <c r="GT110" s="265">
        <f t="shared" ca="1" si="37"/>
        <v>23532.432000000012</v>
      </c>
      <c r="GU110" s="265">
        <f t="shared" ca="1" si="37"/>
        <v>9893.8399999999419</v>
      </c>
      <c r="GV110" s="265">
        <f t="shared" ca="1" si="37"/>
        <v>76.339999999995598</v>
      </c>
      <c r="GW110" s="265">
        <f t="shared" ca="1" si="37"/>
        <v>9561.1999999997988</v>
      </c>
      <c r="GX110" s="265">
        <f t="shared" ca="1" si="37"/>
        <v>85.359999999994898</v>
      </c>
      <c r="GZ110" s="265">
        <f t="shared" ref="GZ110:HI110" ca="1" si="38">SUM(GZ100:GZ109)</f>
        <v>0</v>
      </c>
      <c r="HA110" s="265">
        <f t="shared" ca="1" si="38"/>
        <v>0</v>
      </c>
      <c r="HB110" s="265">
        <f t="shared" ca="1" si="38"/>
        <v>152.58099999999999</v>
      </c>
      <c r="HC110" s="265">
        <f ca="1">SUM(HC100:HC109)</f>
        <v>14654.992</v>
      </c>
      <c r="HD110" s="265">
        <f>SUM(HD100:HD109)</f>
        <v>14657.719999999259</v>
      </c>
      <c r="HE110" s="265">
        <f ca="1">SUM(HE100:HE109)</f>
        <v>-14502.411</v>
      </c>
      <c r="HF110" s="265">
        <f t="shared" ca="1" si="38"/>
        <v>4424.7719999998462</v>
      </c>
      <c r="HG110" s="265">
        <f t="shared" ca="1" si="38"/>
        <v>0</v>
      </c>
      <c r="HH110" s="265">
        <f t="shared" ca="1" si="38"/>
        <v>4401.6720000001797</v>
      </c>
      <c r="HI110" s="265">
        <f t="shared" ca="1" si="38"/>
        <v>0</v>
      </c>
      <c r="HK110" s="265">
        <f t="shared" ref="HK110:HX110" ca="1" si="39">SUM(HK100:HK109)</f>
        <v>0</v>
      </c>
      <c r="HL110" s="265">
        <f t="shared" ca="1" si="39"/>
        <v>31223.808000000219</v>
      </c>
      <c r="HM110" s="265">
        <f t="shared" ca="1" si="39"/>
        <v>0</v>
      </c>
      <c r="HN110" s="265">
        <f t="shared" ca="1" si="39"/>
        <v>0</v>
      </c>
      <c r="HO110" s="265">
        <f t="shared" ca="1" si="39"/>
        <v>0</v>
      </c>
      <c r="HP110" s="265">
        <f t="shared" ca="1" si="39"/>
        <v>0</v>
      </c>
      <c r="HQ110" s="265">
        <f t="shared" ca="1" si="39"/>
        <v>18420.86399999995</v>
      </c>
      <c r="HR110" s="265">
        <f t="shared" ca="1" si="39"/>
        <v>0</v>
      </c>
      <c r="HS110" s="265">
        <f t="shared" ca="1" si="39"/>
        <v>0</v>
      </c>
      <c r="HT110" s="265">
        <f t="shared" ca="1" si="39"/>
        <v>0</v>
      </c>
      <c r="HU110" s="265">
        <f t="shared" ca="1" si="39"/>
        <v>860.6399999999976</v>
      </c>
      <c r="HV110" s="265">
        <f t="shared" ca="1" si="39"/>
        <v>0</v>
      </c>
      <c r="HW110" s="265">
        <f t="shared" ca="1" si="39"/>
        <v>1213.8719999999889</v>
      </c>
      <c r="HX110" s="265">
        <f t="shared" ca="1" si="39"/>
        <v>0</v>
      </c>
      <c r="HZ110" s="265">
        <f t="shared" ref="HZ110:IE110" ca="1" si="40">SUM(HZ100:HZ109)</f>
        <v>24487.101924999999</v>
      </c>
      <c r="IA110" s="265">
        <f t="shared" ca="1" si="40"/>
        <v>0</v>
      </c>
      <c r="IB110" s="265">
        <f t="shared" ca="1" si="40"/>
        <v>-24487.101924999999</v>
      </c>
      <c r="IC110" s="265">
        <f t="shared" ca="1" si="40"/>
        <v>26008.173950000004</v>
      </c>
      <c r="ID110" s="265">
        <f t="shared" ca="1" si="40"/>
        <v>0</v>
      </c>
      <c r="IE110" s="265">
        <f t="shared" ca="1" si="40"/>
        <v>-26008.173950000004</v>
      </c>
      <c r="IG110" s="265">
        <f ca="1">SUM(IG100:IG109)</f>
        <v>14435.16712</v>
      </c>
      <c r="IH110" s="265">
        <f ca="1">SUM(IH100:IH109)</f>
        <v>155.32745799999998</v>
      </c>
      <c r="II110" s="265">
        <f ca="1">SUM(II100:II109)</f>
        <v>-14279.839662</v>
      </c>
      <c r="IK110" s="265">
        <f ca="1">SUM(IK100:IK109)</f>
        <v>30598.920000000657</v>
      </c>
      <c r="IL110" s="265">
        <f ca="1">SUM(IL100:IL109)</f>
        <v>0</v>
      </c>
      <c r="IM110" s="265">
        <f ca="1">SUM(IM100:IM109)</f>
        <v>30622.679999999902</v>
      </c>
      <c r="IN110" s="265">
        <f ca="1">SUM(IN100:IN109)</f>
        <v>0</v>
      </c>
      <c r="IP110" s="265">
        <f t="shared" ref="IP110:IX110" ca="1" si="41">SUM(IP100:IP109)</f>
        <v>28899.552000000491</v>
      </c>
      <c r="IQ110" s="265">
        <f t="shared" ca="1" si="41"/>
        <v>0</v>
      </c>
      <c r="IR110" s="265">
        <f t="shared" ca="1" si="41"/>
        <v>0</v>
      </c>
      <c r="IS110" s="265">
        <f t="shared" ca="1" si="41"/>
        <v>0</v>
      </c>
      <c r="IT110" s="265">
        <f t="shared" ca="1" si="41"/>
        <v>-23754.720000000467</v>
      </c>
      <c r="IU110" s="265">
        <f t="shared" ca="1" si="41"/>
        <v>3005.3760000000048</v>
      </c>
      <c r="IV110" s="265">
        <f t="shared" ca="1" si="41"/>
        <v>428.47199999999742</v>
      </c>
      <c r="IW110" s="265">
        <f t="shared" ca="1" si="41"/>
        <v>3005.6399999999981</v>
      </c>
      <c r="IX110" s="265">
        <f t="shared" ca="1" si="41"/>
        <v>437.71200000000431</v>
      </c>
      <c r="IZ110" s="265">
        <f ca="1">SUM(IZ100:IZ109)</f>
        <v>5066.3799999996991</v>
      </c>
      <c r="JA110" s="265">
        <f ca="1">SUM(JA100:JA109)</f>
        <v>0</v>
      </c>
      <c r="JB110" s="265">
        <f ca="1">SUM(JB100:JB109)</f>
        <v>5113.4600000000873</v>
      </c>
      <c r="JC110" s="265">
        <f ca="1">SUM(JC100:JC109)</f>
        <v>0</v>
      </c>
      <c r="JE110" s="265">
        <f ca="1">SUM(JE100:JE109)</f>
        <v>1261.0399999999929</v>
      </c>
      <c r="JF110" s="265">
        <f ca="1">SUM(JF100:JF109)</f>
        <v>0</v>
      </c>
      <c r="JG110" s="265">
        <f ca="1">SUM(JG100:JG109)</f>
        <v>1694.00000000001</v>
      </c>
      <c r="JH110" s="265">
        <f ca="1">SUM(JH100:JH109)</f>
        <v>0</v>
      </c>
      <c r="JJ110" s="265">
        <f t="shared" ref="JJ110:JN110" ca="1" si="42">SUM(JJ100:JJ109)</f>
        <v>149.16999999999643</v>
      </c>
      <c r="JK110" s="265">
        <f>SUM(JK100:JK109)</f>
        <v>75555.207999999999</v>
      </c>
      <c r="JL110" s="265">
        <f t="shared" ca="1" si="42"/>
        <v>0</v>
      </c>
      <c r="JM110" s="265">
        <f t="shared" ca="1" si="42"/>
        <v>0</v>
      </c>
      <c r="JN110" s="265">
        <f t="shared" ca="1" si="42"/>
        <v>0</v>
      </c>
      <c r="JP110" s="265">
        <f t="shared" ref="JP110:JU110" ca="1" si="43">SUM(JP100:JP109)</f>
        <v>0</v>
      </c>
      <c r="JQ110" s="265">
        <f t="shared" ca="1" si="43"/>
        <v>0</v>
      </c>
      <c r="JR110" s="265">
        <f t="shared" ca="1" si="43"/>
        <v>1675.1799999999998</v>
      </c>
      <c r="JS110" s="265">
        <f t="shared" ca="1" si="43"/>
        <v>832.9899999999999</v>
      </c>
      <c r="JT110" s="265">
        <f t="shared" ca="1" si="43"/>
        <v>420.53</v>
      </c>
      <c r="JU110" s="265">
        <f t="shared" ca="1" si="43"/>
        <v>421.66</v>
      </c>
      <c r="JW110" s="265">
        <f t="shared" ref="JW110:KA110" ca="1" si="44">SUM(JW100:JW109)</f>
        <v>0</v>
      </c>
      <c r="JX110" s="265">
        <f t="shared" ca="1" si="44"/>
        <v>0</v>
      </c>
      <c r="JY110" s="265">
        <f t="shared" ca="1" si="44"/>
        <v>0</v>
      </c>
      <c r="JZ110" s="265">
        <f t="shared" ca="1" si="44"/>
        <v>0</v>
      </c>
      <c r="KA110" s="265">
        <f t="shared" ca="1" si="44"/>
        <v>839.09600000000012</v>
      </c>
      <c r="KB110" s="265">
        <f ca="1">SUM(KB100:KB109)</f>
        <v>18.951999999999998</v>
      </c>
      <c r="KC110" s="265">
        <f ca="1">SUM(KC100:KC109)</f>
        <v>806.33100000000002</v>
      </c>
      <c r="KD110" s="265">
        <f ca="1">SUM(KD100:KD109)</f>
        <v>13.812999999999999</v>
      </c>
      <c r="KF110" s="265">
        <f t="shared" ref="KF110:KI110" ca="1" si="45">SUM(KF100:KF109)</f>
        <v>1558.9290000000001</v>
      </c>
      <c r="KG110" s="265">
        <f t="shared" ca="1" si="45"/>
        <v>0</v>
      </c>
      <c r="KH110" s="265">
        <f t="shared" ca="1" si="45"/>
        <v>790.10559999999998</v>
      </c>
      <c r="KI110" s="265">
        <f t="shared" ca="1" si="45"/>
        <v>768.82339999999988</v>
      </c>
      <c r="KK110" s="265">
        <f ca="1">SUM(KK100:KK109)</f>
        <v>1107.3000399999999</v>
      </c>
      <c r="KL110" s="265">
        <f ca="1">SUM(KL100:KL109)</f>
        <v>26.055439999999997</v>
      </c>
      <c r="KM110" s="265">
        <f ca="1">SUM(KM100:KM109)</f>
        <v>1081.2446</v>
      </c>
      <c r="KO110" s="265">
        <f ca="1">SUM(KO100:KO109)</f>
        <v>1154.7359999999912</v>
      </c>
      <c r="KP110" s="265">
        <f>SUM(KP100:KP109)</f>
        <v>3637.509</v>
      </c>
      <c r="KQ110" s="265">
        <f ca="1">SUM(KQ100:KQ109)</f>
        <v>4752.5280000000021</v>
      </c>
      <c r="KR110" s="265">
        <f>SUM(KR100:KR109)</f>
        <v>2994.1619999999998</v>
      </c>
      <c r="KS110" s="265">
        <f ca="1">SUM(KS100:KS109)</f>
        <v>-3597.7920000000113</v>
      </c>
      <c r="KU110" s="265">
        <f t="shared" ref="KU110:KZ110" ca="1" si="46">SUM(KU100:KU109)</f>
        <v>0</v>
      </c>
      <c r="KV110" s="265">
        <f t="shared" ca="1" si="46"/>
        <v>0</v>
      </c>
      <c r="KW110" s="265">
        <f t="shared" ca="1" si="46"/>
        <v>1658.2409999999998</v>
      </c>
      <c r="KX110" s="265">
        <f ca="1">SUM(KX100:KX109)</f>
        <v>719.928</v>
      </c>
      <c r="KY110" s="265">
        <f t="shared" ca="1" si="46"/>
        <v>938.31299999999987</v>
      </c>
      <c r="KZ110" s="265">
        <f t="shared" ca="1" si="46"/>
        <v>0</v>
      </c>
      <c r="LB110" s="265">
        <f t="shared" ref="LB110:LE110" ca="1" si="47">SUM(LB100:LB109)</f>
        <v>1436.2110000000002</v>
      </c>
      <c r="LC110" s="265">
        <f t="shared" ca="1" si="47"/>
        <v>482.60199999999998</v>
      </c>
      <c r="LD110" s="265">
        <f t="shared" ca="1" si="47"/>
        <v>921.4</v>
      </c>
      <c r="LE110" s="265">
        <f t="shared" ca="1" si="47"/>
        <v>32.209000000000003</v>
      </c>
      <c r="LG110" s="265">
        <f ca="1">SUM(LG100:LG109)</f>
        <v>0</v>
      </c>
      <c r="LH110" s="265">
        <f ca="1">SUM(LH100:LH109)</f>
        <v>91160.75</v>
      </c>
    </row>
    <row r="111" spans="1:320" x14ac:dyDescent="0.25">
      <c r="A111" s="2">
        <v>11</v>
      </c>
      <c r="B111" s="101">
        <f ca="1">IF(OR(БД!DT65="",ISERROR(БД!DT65)),"",БД!DT65)</f>
        <v>0</v>
      </c>
      <c r="C111" s="101">
        <f ca="1">IF(OR(БД!DY65="",ISERROR(БД!DY65)),"",БД!DY65)</f>
        <v>3518.3719999999998</v>
      </c>
      <c r="D111" s="101">
        <f ca="1">IF(OR(БД!CD65="",ISERROR(БД!CD65)),"",БД!CD65)</f>
        <v>0</v>
      </c>
      <c r="E111" s="101">
        <f ca="1">IF(OR(БД!CI65="",ISERROR(БД!CI65)),"",БД!CI65)</f>
        <v>3229.67</v>
      </c>
      <c r="F111" s="101">
        <f ca="1">IF(OR(БД!BT65="",ISERROR(БД!BT65)),"",БД!BT65)</f>
        <v>0</v>
      </c>
      <c r="G111" s="101">
        <f ca="1">IF(OR(БД!BY65="",ISERROR(БД!BY65)),"",БД!BY65)</f>
        <v>3166.02</v>
      </c>
      <c r="H111" s="101">
        <f ca="1">IF(OR(БД!BJ65="",ISERROR(БД!BJ65)),"",БД!BJ65)</f>
        <v>931.06200000000001</v>
      </c>
      <c r="I111" s="101">
        <f ca="1">IF(OR(БД!BO65="",ISERROR(БД!BO65)),"",БД!BO65)</f>
        <v>0</v>
      </c>
      <c r="J111" s="101">
        <f ca="1">IF(OR(БД!JS108="",ISERROR(БД!JS108)),"",БД!JS108)</f>
        <v>777.61199999999997</v>
      </c>
      <c r="K111" s="101">
        <f ca="1">IF(OR(БД!JX108="",ISERROR(БД!JX108)),"",БД!JX108)</f>
        <v>0</v>
      </c>
      <c r="L111" s="101">
        <f ca="1">IF(OR(БД!JI108="",ISERROR(БД!JI108)),"",БД!JI108)</f>
        <v>4326.0360000000001</v>
      </c>
      <c r="M111" s="101">
        <f ca="1">IF(OR(БД!JN108="",ISERROR(БД!JN108)),"",БД!JN108)</f>
        <v>0</v>
      </c>
      <c r="N111" s="101">
        <f ca="1">IF(OR(БД!IY108="",ISERROR(БД!IY108)),"",БД!IY108)</f>
        <v>3899.06</v>
      </c>
      <c r="O111" s="101">
        <f ca="1">IF(OR(БД!JD108="",ISERROR(БД!JD108)),"",БД!JD108)</f>
        <v>0</v>
      </c>
      <c r="P111" s="101">
        <f ca="1">IF(OR(БД!HF366="",ISERROR(БД!HF366)),"",БД!HF366)</f>
        <v>553.56799999999998</v>
      </c>
      <c r="R111" s="143">
        <f ca="1">IF(OR(БД!BY280="",ISERROR(БД!BY280)),"",БД!BY280)</f>
        <v>0</v>
      </c>
      <c r="S111" s="142">
        <f>IF(OR(БД!CB280="",ISERROR(БД!CB280)),"",БД!CB280)</f>
        <v>2.3620000000000001</v>
      </c>
      <c r="T111" s="143">
        <f ca="1">IF(OR(БД!CE280="",ISERROR(БД!CE280)),"",БД!CE280)</f>
        <v>3469.4000000004962</v>
      </c>
      <c r="U111" s="142">
        <f>IF(OR(БД!CH280="",ISERROR(БД!CH280)),"",БД!CH280)</f>
        <v>3259.78</v>
      </c>
      <c r="V111" s="143">
        <f ca="1">IF(OR(БД!EC366="",ISERROR(БД!EC366)),"",БД!EC366)</f>
        <v>0</v>
      </c>
      <c r="W111" s="142">
        <f>IF(OR(БД!EF366="",ISERROR(БД!EF366)),"",БД!EF366)</f>
        <v>39.420999999999999</v>
      </c>
      <c r="X111" s="143">
        <f ca="1">IF(OR(БД!EI366="",ISERROR(БД!EI366)),"",БД!EI366)</f>
        <v>2323.200000000088</v>
      </c>
      <c r="Y111" s="142">
        <f>IF(OR(БД!EL366="",ISERROR(БД!EL366)),"",БД!EL366)</f>
        <v>1763.171</v>
      </c>
      <c r="Z111" s="136">
        <f ca="1">IF(OR(БД!DO366="",ISERROR(БД!DO366)),"",БД!DO366)</f>
        <v>2896.0250000000001</v>
      </c>
      <c r="AA111" s="135">
        <f>IF(OR(БД!DS366="",ISERROR(БД!DS366)),"",БД!DS366)</f>
        <v>2897.400000000016</v>
      </c>
      <c r="AB111" s="136">
        <f ca="1">IF(OR(БД!DV366="",ISERROR(БД!DV366)),"",БД!DV366)</f>
        <v>0</v>
      </c>
      <c r="AC111" s="135">
        <f>IF(OR(БД!DZ366="",ISERROR(БД!DZ366)),"",БД!DZ366)</f>
        <v>0</v>
      </c>
      <c r="AD111" s="136">
        <f ca="1">IF(OR(БД!DA366="",ISERROR(БД!DA366)),"",БД!DA366)</f>
        <v>2889.04</v>
      </c>
      <c r="AE111" s="135">
        <f>IF(OR(БД!DE366="",ISERROR(БД!DE366)),"",БД!DE366)</f>
        <v>2890.8000000006723</v>
      </c>
      <c r="AF111" s="136">
        <f ca="1">IF(OR(БД!DH366="",ISERROR(БД!DH366)),"",БД!DH366)</f>
        <v>0</v>
      </c>
      <c r="AG111" s="135">
        <f>IF(OR(БД!DL366="",ISERROR(БД!DL366)),"",БД!DL366)</f>
        <v>0</v>
      </c>
      <c r="AH111" s="143" t="str">
        <f ca="1">IF(OR(БД!CK366="",ISERROR(БД!CK366)),"",БД!CK366)</f>
        <v/>
      </c>
      <c r="AI111" s="142">
        <f>IF(OR(БД!CN366="",ISERROR(БД!CN366)),"",БД!CN366)</f>
        <v>21340.043000000001</v>
      </c>
      <c r="AJ111" s="143" t="str">
        <f ca="1">IF(OR(БД!CE366="",ISERROR(БД!CE366)),"",БД!CE366)</f>
        <v/>
      </c>
      <c r="AK111" s="142">
        <f>IF(OR(БД!CH366="",ISERROR(БД!CH366)),"",БД!CH366)</f>
        <v>1248.07</v>
      </c>
      <c r="AL111" s="143" t="str">
        <f ca="1">IF(OR(БД!BY366="",ISERROR(БД!BY366)),"",БД!BY366)</f>
        <v/>
      </c>
      <c r="AM111" s="142">
        <f>IF(OR(БД!CB366="",ISERROR(БД!CB366)),"",БД!CB366)</f>
        <v>15845.334000000001</v>
      </c>
      <c r="AO111" s="85">
        <f ca="1">IF(OR(БД!GN237="",ISERROR(БД!GN237)),"",БД!GN237)</f>
        <v>586.74000000008164</v>
      </c>
      <c r="AP111" s="85">
        <f ca="1">IF(OR(БД!GI237="",ISERROR(БД!GI237)),"",БД!GI237)</f>
        <v>0.30511999999987893</v>
      </c>
      <c r="AQ111" s="143">
        <f ca="1">IF(OR(БД!HU323="",ISERROR(БД!HU323)),"",БД!HU323)</f>
        <v>1.3439999999999372</v>
      </c>
      <c r="AR111" s="142">
        <f>IF(OR(БД!HY323="",ISERROR(БД!HY323)),"",БД!HY323)</f>
        <v>366.012</v>
      </c>
      <c r="AS111" s="143">
        <f ca="1">IF(OR(БД!BT538="",ISERROR(БД!BT538)),"",БД!BT538)</f>
        <v>0</v>
      </c>
      <c r="AT111" s="142">
        <f>IF(OR(БД!BW538="",ISERROR(БД!BW538)),"",БД!BW538)</f>
        <v>1.9239999999999999</v>
      </c>
      <c r="AU111" s="143">
        <f ca="1">IF(OR(БД!BZ538="",ISERROR(БД!BZ538)),"",БД!BZ538)</f>
        <v>406.95600000007107</v>
      </c>
      <c r="AV111" s="142">
        <f>IF(OR(БД!CC538="",ISERROR(БД!CC538)),"",БД!CC538)</f>
        <v>11667.805</v>
      </c>
      <c r="AW111" s="143">
        <f ca="1">IF(OR(БД!BH538="",ISERROR(БД!BH538)),"",БД!BH538)</f>
        <v>0</v>
      </c>
      <c r="AX111" s="142">
        <f>IF(OR(БД!BK538="",ISERROR(БД!BK538)),"",БД!BK538)</f>
        <v>8.4039999999999999</v>
      </c>
      <c r="AY111" s="143">
        <f ca="1">IF(OR(БД!BN538="",ISERROR(БД!BN538)),"",БД!BN538)</f>
        <v>179.78400000001056</v>
      </c>
      <c r="AZ111" s="142">
        <f>IF(OR(БД!BQ538="",ISERROR(БД!BQ538)),"",БД!BQ538)</f>
        <v>12851.07</v>
      </c>
      <c r="BA111" s="143">
        <f ca="1">IF(OR(БД!BB538="",ISERROR(БД!BB538)),"",БД!BB538)</f>
        <v>0.14624000000010712</v>
      </c>
      <c r="BB111" s="142">
        <f>IF(OR(БД!BE538="",ISERROR(БД!BE538)),"",БД!BE538)</f>
        <v>9696.6730000000007</v>
      </c>
      <c r="BC111" s="143">
        <f ca="1">IF(OR(БД!AV538="",ISERROR(БД!AV538)),"",БД!AV538)</f>
        <v>0.15887999999977184</v>
      </c>
      <c r="BD111" s="142">
        <f>IF(OR(БД!AY538="",ISERROR(БД!AY538)),"",БД!AY538)</f>
        <v>23628.583999999999</v>
      </c>
      <c r="BE111" s="143">
        <f ca="1">IF(OR(БД!AA366="",ISERROR(БД!AA366)),"",БД!AA366)</f>
        <v>0.63000000000010914</v>
      </c>
      <c r="BF111" s="143">
        <f ca="1">IF(OR(БД!U366="",ISERROR(БД!U366)),"",БД!U366)</f>
        <v>9.4939999999987776</v>
      </c>
      <c r="BH111" s="85">
        <f ca="1">IF(OR(БД!GX237="",ISERROR(БД!GX237)),"",БД!GX237)</f>
        <v>267.29999999999563</v>
      </c>
      <c r="BI111" s="85">
        <f ca="1">IF(OR(БД!GS237="",ISERROR(БД!GS237)),"",БД!GS237)</f>
        <v>0.19407999999995809</v>
      </c>
      <c r="BJ111" s="143">
        <f ca="1">IF(OR(БД!EO280="",ISERROR(БД!EO280)),"",БД!EO280)</f>
        <v>0</v>
      </c>
      <c r="BK111" s="142">
        <f>IF(OR(БД!ES280="",ISERROR(БД!ES280)),"",БД!ES280)</f>
        <v>0</v>
      </c>
      <c r="BL111" s="143">
        <f ca="1">IF(OR(БД!EH280="",ISERROR(БД!EH280)),"",БД!EH280)</f>
        <v>4.2000000000030013E-2</v>
      </c>
      <c r="BM111" s="142">
        <f>IF(OR(БД!EL280="",ISERROR(БД!EL280)),"",БД!EL280)</f>
        <v>121.205</v>
      </c>
      <c r="BN111" s="143">
        <f ca="1">IF(OR(БД!EA280="",ISERROR(БД!EA280)),"",БД!EA280)</f>
        <v>0.21599999999966712</v>
      </c>
      <c r="BO111" s="142">
        <f>IF(OR(БД!EE280="",ISERROR(БД!EE280)),"",БД!EE280)</f>
        <v>1068.2639999999999</v>
      </c>
      <c r="BP111" s="143">
        <f ca="1">IF(OR(БД!DT280="",ISERROR(БД!DT280)),"",БД!DT280)</f>
        <v>21.989999999999782</v>
      </c>
      <c r="BQ111" s="142">
        <f>IF(OR(БД!DX280="",ISERROR(БД!DX280)),"",БД!DX280)</f>
        <v>4964.277</v>
      </c>
      <c r="BR111" s="143">
        <f ca="1">IF(OR(БД!DM280="",ISERROR(БД!DM280)),"",БД!DM280)</f>
        <v>0</v>
      </c>
      <c r="BS111" s="142">
        <f>IF(OR(БД!DQ280="",ISERROR(БД!DQ280)),"",БД!DQ280)</f>
        <v>5921.6180000000004</v>
      </c>
      <c r="BT111" s="143">
        <f ca="1">IF(OR(БД!GE323="",ISERROR(БД!GE323)),"",БД!GE323)</f>
        <v>0</v>
      </c>
      <c r="BU111" s="142">
        <f>IF(OR(БД!GI323="",ISERROR(БД!GI323)),"",БД!GI323)</f>
        <v>294.75</v>
      </c>
      <c r="BV111" s="143">
        <f ca="1">IF(OR(БД!EO323="",ISERROR(БД!EO323)),"",БД!EO323)</f>
        <v>13.673999999999978</v>
      </c>
      <c r="BW111" s="142">
        <f>IF(OR(БД!ES323="",ISERROR(БД!ES323)),"",БД!ES323)</f>
        <v>1059.4349999999999</v>
      </c>
      <c r="BX111" s="143">
        <f ca="1">IF(OR(БД!AP538="",ISERROR(БД!AP538)),"",БД!AP538)</f>
        <v>60.600000000013097</v>
      </c>
      <c r="BY111" s="142">
        <f>IF(OR(БД!AS538="",ISERROR(БД!AS538)),"",БД!AS538)</f>
        <v>3194.9360000000001</v>
      </c>
      <c r="BZ111" s="143">
        <f ca="1">IF(OR(БД!AJ538="",ISERROR(БД!AJ538)),"",БД!AJ538)</f>
        <v>39.239999999999782</v>
      </c>
      <c r="CA111" s="142">
        <f>IF(OR(БД!AM538="",ISERROR(БД!AM538)),"",БД!AM538)</f>
        <v>3093.26</v>
      </c>
      <c r="CB111" s="143">
        <f ca="1">IF(OR(БД!AD538="",ISERROR(БД!AD538)),"",БД!AD538)</f>
        <v>96.899999999986903</v>
      </c>
      <c r="CC111" s="142">
        <f>IF(OR(БД!AG538="",ISERROR(БД!AG538)),"",БД!AG538)</f>
        <v>4070.7429999999999</v>
      </c>
      <c r="CD111" s="143">
        <f ca="1">IF(OR(БД!X538="",ISERROR(БД!X538)),"",БД!X538)</f>
        <v>70.559999999995853</v>
      </c>
      <c r="CE111" s="142">
        <f>IF(OR(БД!AA538="",ISERROR(БД!AA538)),"",БД!AA538)</f>
        <v>3206.2820000000002</v>
      </c>
      <c r="CF111" s="143">
        <f ca="1">IF(OR(БД!D452="",ISERROR(БД!D452)),"",БД!D452)</f>
        <v>7.8800000000046569E-2</v>
      </c>
      <c r="CG111" s="143">
        <f ca="1">IF(OR(БД!AP409="",ISERROR(БД!AP409)),"",БД!AP409)</f>
        <v>0.11527999999991152</v>
      </c>
      <c r="CI111" s="85">
        <f ca="1">IF(OR(БД!HH237="",ISERROR(БД!HH237)),"",БД!HH237)</f>
        <v>-320.00200000011137</v>
      </c>
      <c r="CJ111" s="85">
        <f ca="1">IF(OR(БД!HC237="",ISERROR(БД!HC237)),"",БД!HC237)</f>
        <v>1.2099999999995816</v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>
        <f ca="1">IF(OR(БД!FW237="",ISERROR(БД!FW237)),"",БД!FW237)</f>
        <v>38.74199999999928</v>
      </c>
      <c r="CP111" s="142">
        <f>IF(OR(БД!FZ237="",ISERROR(БД!FZ237)),"",БД!FZ237)</f>
        <v>2111.7089999999998</v>
      </c>
      <c r="CQ111" s="143">
        <f ca="1">IF(OR(БД!GC237="",ISERROR(БД!GC237)),"",БД!GC237)</f>
        <v>11.880000000019209</v>
      </c>
      <c r="CR111" s="142">
        <f>IF(OR(БД!GF237="",ISERROR(БД!GF237)),"",БД!GF237)</f>
        <v>5248.2139999999999</v>
      </c>
      <c r="CS111" s="143">
        <f ca="1">IF(OR(БД!DF280="",ISERROR(БД!DF280)),"",БД!DF280)</f>
        <v>0</v>
      </c>
      <c r="CT111" s="142">
        <f>IF(OR(БД!DJ280="",ISERROR(БД!DJ280)),"",БД!DJ280)</f>
        <v>2.1000000000000001E-2</v>
      </c>
      <c r="CU111" s="143">
        <f ca="1">IF(OR(БД!CY280="",ISERROR(БД!CY280)),"",БД!CY280)</f>
        <v>0</v>
      </c>
      <c r="CV111" s="142">
        <f>IF(OR(БД!DC280="",ISERROR(БД!DC280)),"",БД!DC280)</f>
        <v>3087.6979999999999</v>
      </c>
      <c r="CW111" s="143">
        <f ca="1">IF(OR(БД!CR280="",ISERROR(БД!CR280)),"",БД!CR280)</f>
        <v>0</v>
      </c>
      <c r="CX111" s="142">
        <f>IF(OR(БД!CV280="",ISERROR(БД!CV280)),"",БД!CV280)</f>
        <v>918.15599999999995</v>
      </c>
      <c r="CY111" s="143">
        <f ca="1">IF(OR(БД!CK280="",ISERROR(БД!CK280)),"",БД!CK280)</f>
        <v>4.5519999999996799</v>
      </c>
      <c r="CZ111" s="142">
        <f>IF(OR(БД!CO280="",ISERROR(БД!CO280)),"",БД!CO280)</f>
        <v>1156.4069999999999</v>
      </c>
      <c r="DA111" s="143">
        <f ca="1">IF(OR(БД!IB323="",ISERROR(БД!IB323)),"",БД!IB323)</f>
        <v>0.95599999999831198</v>
      </c>
      <c r="DB111" s="142">
        <f>IF(OR(БД!IF323="",ISERROR(БД!IF323)),"",БД!IF323)</f>
        <v>8333.2009999999991</v>
      </c>
      <c r="DC111" s="143">
        <f ca="1">IF(OR(БД!HN323="",ISERROR(БД!HN323)),"",БД!HN323)</f>
        <v>11.848000000005413</v>
      </c>
      <c r="DD111" s="142">
        <f>IF(OR(БД!HR323="",ISERROR(БД!HR323)),"",БД!HR323)</f>
        <v>6660.8990000000003</v>
      </c>
      <c r="DE111" s="143">
        <f ca="1">IF(OR(БД!HG323="",ISERROR(БД!HG323)),"",БД!HG323)</f>
        <v>6.0000000012223609E-3</v>
      </c>
      <c r="DF111" s="142">
        <f>IF(OR(БД!HK323="",ISERROR(БД!HK323)),"",БД!HK323)</f>
        <v>4765.6480000000001</v>
      </c>
      <c r="DG111" s="143">
        <f ca="1">IF(OR(БД!GZ323="",ISERROR(БД!GZ323)),"",БД!GZ323)</f>
        <v>11.160000000003492</v>
      </c>
      <c r="DH111" s="142">
        <f>IF(OR(БД!HD323="",ISERROR(БД!HD323)),"",БД!HD323)</f>
        <v>18142.253000000001</v>
      </c>
      <c r="DI111" s="143">
        <f ca="1">IF(OR(БД!GS323="",ISERROR(БД!GS323)),"",БД!GS323)</f>
        <v>0.20799999999871943</v>
      </c>
      <c r="DJ111" s="142">
        <f>IF(OR(БД!GW323="",ISERROR(БД!GW323)),"",БД!GW323)</f>
        <v>13212.946</v>
      </c>
      <c r="DK111" s="143">
        <f ca="1">IF(OR(БД!GL323="",ISERROR(БД!GL323)),"",БД!GL323)</f>
        <v>8.5319999999992433</v>
      </c>
      <c r="DL111" s="142">
        <f>IF(OR(БД!GP323="",ISERROR(БД!GP323)),"",БД!GP323)</f>
        <v>13578.197</v>
      </c>
      <c r="DM111" s="143">
        <f ca="1">IF(OR(БД!FX323="",ISERROR(БД!FX323)),"",БД!FX323)</f>
        <v>0.45599999999978991</v>
      </c>
      <c r="DN111" s="142">
        <f>IF(OR(БД!GB323="",ISERROR(БД!GB323)),"",БД!GB323)</f>
        <v>310.08499999999998</v>
      </c>
      <c r="DO111" s="143">
        <f ca="1">IF(OR(БД!FJ323="",ISERROR(БД!FJ323)),"",БД!FJ323)</f>
        <v>353.82600000005186</v>
      </c>
      <c r="DP111" s="142">
        <f>IF(OR(БД!FN323="",ISERROR(БД!FN323)),"",БД!FN323)</f>
        <v>8941.2240000000002</v>
      </c>
      <c r="DQ111" s="143">
        <f ca="1">IF(OR(БД!FQ323="",ISERROR(БД!FQ323)),"",БД!FQ323)</f>
        <v>0</v>
      </c>
      <c r="DR111" s="142">
        <f>IF(OR(БД!FU323="",ISERROR(БД!FU323)),"",БД!FU323)</f>
        <v>3228.1469999999999</v>
      </c>
      <c r="DS111" s="143">
        <f ca="1">IF(OR(БД!FC323="",ISERROR(БД!FC323)),"",БД!FC323)</f>
        <v>25.344000000011874</v>
      </c>
      <c r="DT111" s="142">
        <f>IF(OR(БД!FG323="",ISERROR(БД!FG323)),"",БД!FG323)</f>
        <v>10317.244000000001</v>
      </c>
      <c r="DU111" s="143">
        <f ca="1">IF(OR(БД!EV323="",ISERROR(БД!EV323)),"",БД!EV323)</f>
        <v>32.903999999994994</v>
      </c>
      <c r="DV111" s="142">
        <f>IF(OR(БД!EZ323="",ISERROR(БД!EZ323)),"",БД!EZ323)</f>
        <v>8673.9519999999993</v>
      </c>
      <c r="DW111" s="143">
        <f ca="1">IF(OR(БД!CO323="",ISERROR(БД!CO323)),"",БД!CO323)</f>
        <v>280.8300000000072</v>
      </c>
      <c r="DX111" s="142">
        <f>IF(OR(БД!CR323="",ISERROR(БД!CR323)),"",БД!CR323)</f>
        <v>3986.8110000000001</v>
      </c>
      <c r="DY111" s="143">
        <f ca="1">IF(OR(БД!CU323="",ISERROR(БД!CU323)),"",БД!CU323)</f>
        <v>0</v>
      </c>
      <c r="DZ111" s="142">
        <f>IF(OR(БД!CX323="",ISERROR(БД!CX323)),"",БД!CX323)</f>
        <v>2540.9560000000001</v>
      </c>
      <c r="EA111" s="143">
        <f ca="1">IF(OR(БД!BJ495="",ISERROR(БД!BJ495)),"",БД!BJ495)</f>
        <v>1.9919999999983702</v>
      </c>
      <c r="EB111" s="142">
        <f>IF(OR(БД!BM495="",ISERROR(БД!BM495)),"",БД!BM495)</f>
        <v>4324.018</v>
      </c>
      <c r="EC111" s="143">
        <f ca="1">IF(OR(БД!BD495="",ISERROR(БД!BD495)),"",БД!BD495)</f>
        <v>5.2679999999982101</v>
      </c>
      <c r="ED111" s="142">
        <f>IF(OR(БД!BG495="",ISERROR(БД!BG495)),"",БД!BG495)</f>
        <v>4665.3620000000001</v>
      </c>
      <c r="EE111" s="143">
        <f ca="1">IF(OR(БД!AR495="",ISERROR(БД!AR495)),"",БД!AR495)</f>
        <v>316.53600000000324</v>
      </c>
      <c r="EF111" s="142">
        <f>IF(OR(БД!AU495="",ISERROR(БД!AU495)),"",БД!AU495)</f>
        <v>938.03499999999997</v>
      </c>
      <c r="EG111" s="143">
        <f ca="1">IF(OR(БД!AX495="",ISERROR(БД!AX495)),"",БД!AX495)</f>
        <v>0.92399999994813697</v>
      </c>
      <c r="EH111" s="142">
        <f>IF(OR(БД!BA495="",ISERROR(БД!BA495)),"",БД!BA495)</f>
        <v>13791.25</v>
      </c>
      <c r="EI111" s="143">
        <f ca="1">IF(OR(БД!AF495="",ISERROR(БД!AF495)),"",БД!AF495)</f>
        <v>405.50400000000036</v>
      </c>
      <c r="EJ111" s="142">
        <f>IF(OR(БД!AI495="",ISERROR(БД!AI495)),"",БД!AI495)</f>
        <v>902.85400000000004</v>
      </c>
      <c r="EK111" s="143">
        <f ca="1">IF(OR(БД!AL495="",ISERROR(БД!AL495)),"",БД!AL495)</f>
        <v>0.92399999994813697</v>
      </c>
      <c r="EL111" s="142">
        <f>IF(OR(БД!AO495="",ISERROR(БД!AO495)),"",БД!AO495)</f>
        <v>13393.695</v>
      </c>
      <c r="EM111" s="143">
        <f ca="1">IF(OR(БД!Z495="",ISERROR(БД!Z495)),"",БД!Z495)</f>
        <v>0</v>
      </c>
      <c r="EN111" s="142">
        <f>IF(OR(БД!AC495="",ISERROR(БД!AC495)),"",БД!AC495)</f>
        <v>609.98299999999995</v>
      </c>
      <c r="EO111" s="143">
        <f ca="1">IF(OR(БД!GP538="",ISERROR(БД!GP538)),"",БД!GP538)</f>
        <v>19.673999999999978</v>
      </c>
      <c r="EP111" s="142">
        <f>IF(OR(БД!GS538="",ISERROR(БД!GS538)),"",БД!GS538)</f>
        <v>3900.15</v>
      </c>
      <c r="EQ111" s="143">
        <f ca="1">IF(OR(БД!GJ538="",ISERROR(БД!GJ538)),"",БД!GJ538)</f>
        <v>43.57199999999284</v>
      </c>
      <c r="ER111" s="142">
        <f>IF(OR(БД!GM538="",ISERROR(БД!GM538)),"",БД!GM538)</f>
        <v>18317.800999999999</v>
      </c>
      <c r="ES111" s="143">
        <f ca="1">IF(OR(БД!GD538="",ISERROR(БД!GD538)),"",БД!GD538)</f>
        <v>27.943999999988591</v>
      </c>
      <c r="ET111" s="142">
        <f>IF(OR(БД!GG538="",ISERROR(БД!GG538)),"",БД!GG538)</f>
        <v>10044.227999999999</v>
      </c>
      <c r="EU111" s="143">
        <f ca="1">IF(OR(БД!FX538="",ISERROR(БД!FX538)),"",БД!FX538)</f>
        <v>39.077999999994063</v>
      </c>
      <c r="EV111" s="142">
        <f>IF(OR(БД!GA538="",ISERROR(БД!GA538)),"",БД!GA538)</f>
        <v>20703.361000000001</v>
      </c>
      <c r="EW111" s="143">
        <f ca="1">IF(OR(БД!FR538="",ISERROR(БД!FR538)),"",БД!FR538)</f>
        <v>33.480000000010477</v>
      </c>
      <c r="EX111" s="142">
        <f>IF(OR(БД!FU538="",ISERROR(БД!FU538)),"",БД!FU538)</f>
        <v>18585.431</v>
      </c>
      <c r="EY111" s="143">
        <f ca="1">IF(OR(БД!FL538="",ISERROR(БД!FL538)),"",БД!FL538)</f>
        <v>0.82799999999986085</v>
      </c>
      <c r="EZ111" s="142">
        <f>IF(OR(БД!FO538="",ISERROR(БД!FO538)),"",БД!FO538)</f>
        <v>689.96799999999996</v>
      </c>
      <c r="FA111" s="143">
        <f ca="1">IF(OR(БД!FF538="",ISERROR(БД!FF538)),"",БД!FF538)</f>
        <v>0</v>
      </c>
      <c r="FB111" s="142">
        <f>IF(OR(БД!FI538="",ISERROR(БД!FI538)),"",БД!FI538)</f>
        <v>0</v>
      </c>
      <c r="FC111" s="143">
        <f ca="1">IF(OR(БД!EZ538="",ISERROR(БД!EZ538)),"",БД!EZ538)</f>
        <v>21.71400000000358</v>
      </c>
      <c r="FD111" s="142">
        <f>IF(OR(БД!FC538="",ISERROR(БД!FC538)),"",БД!FC538)</f>
        <v>8124.6570000000002</v>
      </c>
      <c r="FE111" s="143">
        <f ca="1">IF(OR(БД!ET538="",ISERROR(БД!ET538)),"",БД!ET538)</f>
        <v>0</v>
      </c>
      <c r="FF111" s="142">
        <f>IF(OR(БД!EW538="",ISERROR(БД!EW538)),"",БД!EW538)</f>
        <v>0</v>
      </c>
      <c r="FG111" s="143">
        <f ca="1">IF(OR(БД!EN538="",ISERROR(БД!EN538)),"",БД!EN538)</f>
        <v>16.283999999999651</v>
      </c>
      <c r="FH111" s="142">
        <f>IF(OR(БД!EQ538="",ISERROR(БД!EQ538)),"",БД!EQ538)</f>
        <v>13698.164000000001</v>
      </c>
      <c r="FI111" s="143">
        <f ca="1">IF(OR(БД!EH538="",ISERROR(БД!EH538)),"",БД!EH538)</f>
        <v>18.293999999994412</v>
      </c>
      <c r="FJ111" s="142">
        <f>IF(OR(БД!EK538="",ISERROR(БД!EK538)),"",БД!EK538)</f>
        <v>12271.835999999999</v>
      </c>
      <c r="FK111" s="143">
        <f ca="1">IF(OR(БД!EB538="",ISERROR(БД!EB538)),"",БД!EB538)</f>
        <v>36.486000000000786</v>
      </c>
      <c r="FL111" s="142">
        <f>IF(OR(БД!EE538="",ISERROR(БД!EE538)),"",БД!EE538)</f>
        <v>9754.366</v>
      </c>
      <c r="FM111" s="143">
        <f ca="1">IF(OR(БД!DV538="",ISERROR(БД!DV538)),"",БД!DV538)</f>
        <v>14.898000000001048</v>
      </c>
      <c r="FN111" s="142">
        <f>IF(OR(БД!DY538="",ISERROR(БД!DY538)),"",БД!DY538)</f>
        <v>6949.7120000000004</v>
      </c>
      <c r="FO111" s="143">
        <f ca="1">IF(OR(БД!DP538="",ISERROR(БД!DP538)),"",БД!DP538)</f>
        <v>0</v>
      </c>
      <c r="FP111" s="142">
        <f>IF(OR(БД!DS538="",ISERROR(БД!DS538)),"",БД!DS538)</f>
        <v>0</v>
      </c>
      <c r="FQ111" s="143">
        <f ca="1">IF(OR(БД!DJ538="",ISERROR(БД!DJ538)),"",БД!DJ538)</f>
        <v>0</v>
      </c>
      <c r="FR111" s="142">
        <f>IF(OR(БД!DM538="",ISERROR(БД!DM538)),"",БД!DM538)</f>
        <v>0</v>
      </c>
      <c r="FS111" s="143">
        <f ca="1">IF(OR(БД!DD538="",ISERROR(БД!DD538)),"",БД!DD538)</f>
        <v>4.0920000000000982</v>
      </c>
      <c r="FT111" s="142">
        <f>IF(OR(БД!DG538="",ISERROR(БД!DG538)),"",БД!DG538)</f>
        <v>501.286</v>
      </c>
      <c r="FU111" s="143">
        <f ca="1">IF(OR(БД!CX538="",ISERROR(БД!CX538)),"",БД!CX538)</f>
        <v>10.419999999998254</v>
      </c>
      <c r="FV111" s="142">
        <f>IF(OR(БД!DA538="",ISERROR(БД!DA538)),"",БД!DA538)</f>
        <v>9518.7009999999991</v>
      </c>
      <c r="FW111" s="143">
        <f ca="1">IF(OR(БД!CR538="",ISERROR(БД!CR538)),"",БД!CR538)</f>
        <v>10.140000000003056</v>
      </c>
      <c r="FX111" s="142">
        <f>IF(OR(БД!CU538="",ISERROR(БД!CU538)),"",БД!CU538)</f>
        <v>5116.0690000000004</v>
      </c>
      <c r="FY111" s="143">
        <f ca="1">IF(OR(БД!CL538="",ISERROR(БД!CL538)),"",БД!CL538)</f>
        <v>0</v>
      </c>
      <c r="FZ111" s="142">
        <f>IF(OR(БД!CO538="",ISERROR(БД!CO538)),"",БД!CO538)</f>
        <v>4499.3270000000002</v>
      </c>
      <c r="GA111" s="143">
        <f ca="1">IF(OR(БД!CF538="",ISERROR(БД!CF538)),"",БД!CF538)</f>
        <v>5.999999999994543E-2</v>
      </c>
      <c r="GB111" s="142">
        <f>IF(OR(БД!CI538="",ISERROR(БД!CI538)),"",БД!CI538)</f>
        <v>592.83699999999999</v>
      </c>
      <c r="GC111" s="143">
        <f ca="1">IF(OR(БД!AJ409="",ISERROR(БД!AJ409)),"",БД!AJ409)</f>
        <v>0.47399999999970532</v>
      </c>
      <c r="GD111" s="143">
        <f ca="1">IF(OR(БД!R65="",ISERROR(БД!R65)),"",БД!R65)</f>
        <v>0.73599999999987631</v>
      </c>
      <c r="GF111" s="101">
        <f ca="1">IF(OR(БД!AZ65="",ISERROR(БД!AZ65)),"",БД!AZ65)</f>
        <v>829.4</v>
      </c>
      <c r="GG111" s="101">
        <f ca="1">IF(OR(БД!BE65="",ISERROR(БД!BE65)),"",БД!BE65)</f>
        <v>0</v>
      </c>
      <c r="GH111" s="101">
        <f ca="1">IF(OR(БД!IO108="",ISERROR(БД!IO108)),"",БД!IO108)</f>
        <v>237.6</v>
      </c>
      <c r="GI111" s="101">
        <f ca="1">IF(OR(БД!IT108="",ISERROR(БД!IT108)),"",БД!IT108)</f>
        <v>0</v>
      </c>
      <c r="GJ111" s="137">
        <f ca="1">IF(OR(БД!IE108="",ISERROR(БД!IE108)),"",БД!IE108)</f>
        <v>0</v>
      </c>
      <c r="GK111" s="137">
        <f ca="1">IF(OR(БД!IJ108="",ISERROR(БД!IJ108)),"",БД!IJ108)</f>
        <v>3223</v>
      </c>
      <c r="GL111" s="101">
        <f ca="1">IF(OR(БД!HU108="",ISERROR(БД!HU108)),"",БД!HU108)</f>
        <v>0</v>
      </c>
      <c r="GM111" s="101">
        <f ca="1">IF(OR(БД!HZ108="",ISERROR(БД!HZ108)),"",БД!HZ108)</f>
        <v>3370.4</v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>
        <f ca="1">IF(OR(БД!GU108="",ISERROR(БД!GU108)),"",БД!GU108)</f>
        <v>0</v>
      </c>
      <c r="GT111" s="101">
        <f ca="1">IF(OR(БД!GZ108="",ISERROR(БД!GZ108)),"",БД!GZ108)</f>
        <v>3255.6480000000001</v>
      </c>
      <c r="GU111" s="101">
        <f ca="1">IF(OR(БД!BP323="",ISERROR(БД!BP323)),"",БД!BP323)</f>
        <v>1427.7999999999499</v>
      </c>
      <c r="GV111" s="101">
        <f ca="1">IF(OR(БД!BU323="",ISERROR(БД!BU323)),"",БД!BU323)</f>
        <v>0</v>
      </c>
      <c r="GW111" s="101">
        <f ca="1">IF(OR(БД!BF323="",ISERROR(БД!BF323)),"",БД!BF323)</f>
        <v>1403.8200000002701</v>
      </c>
      <c r="GX111" s="101">
        <f ca="1">IF(OR(БД!BK323="",ISERROR(БД!BK323)),"",БД!BK323)</f>
        <v>0</v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>
        <f ca="1">IF(OR(БД!FT108="",ISERROR(БД!FT108)),"",БД!FT108)</f>
        <v>0</v>
      </c>
      <c r="HC111" s="136">
        <f ca="1">IF(OR(БД!FZ108="",ISERROR(БД!FZ108)),"",БД!FZ108)</f>
        <v>2180.3760000000002</v>
      </c>
      <c r="HD111" s="133">
        <f>IF(OR(БД!GC108="",ISERROR(БД!GC108)),"",БД!GC108)</f>
        <v>2173.1600000009298</v>
      </c>
      <c r="HE111" s="163">
        <f ca="1">IF(OR(БД!GF108="",ISERROR(БД!GF108)),"",БД!GF108)</f>
        <v>-2180.3760000000002</v>
      </c>
      <c r="HF111" s="101">
        <f ca="1">IF(OR(БД!FJ108="",ISERROR(БД!FJ108)),"",БД!FJ108)</f>
        <v>511.89600000008102</v>
      </c>
      <c r="HG111" s="101">
        <f ca="1">IF(OR(БД!FO108="",ISERROR(БД!FO108)),"",БД!FO108)</f>
        <v>0</v>
      </c>
      <c r="HH111" s="101">
        <f ca="1">IF(OR(БД!EZ108="",ISERROR(БД!EZ108)),"",БД!EZ108)</f>
        <v>508.85999999994198</v>
      </c>
      <c r="HI111" s="101">
        <f ca="1">IF(OR(БД!FE108="",ISERROR(БД!FE108)),"",БД!FE108)</f>
        <v>0</v>
      </c>
      <c r="HK111" s="101">
        <f ca="1">IF(OR(БД!EP108="",ISERROR(БД!EP108)),"",БД!EP108)</f>
        <v>0</v>
      </c>
      <c r="HL111" s="101">
        <f ca="1">IF(OR(БД!EU108="",ISERROR(БД!EU108)),"",БД!EU108)</f>
        <v>2724.47999999992</v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>
        <f ca="1">IF(OR(БД!DP108="",ISERROR(БД!DP108)),"",БД!DP108)</f>
        <v>2205.9839999999399</v>
      </c>
      <c r="HR111" s="101">
        <f ca="1">IF(OR(БД!DU108="",ISERROR(БД!DU108)),"",БД!DU108)</f>
        <v>0</v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>
        <f ca="1">IF(OR(БД!FV366="",ISERROR(БД!FV366)),"",БД!FV366)</f>
        <v>82.896000000020607</v>
      </c>
      <c r="HV111" s="101">
        <f ca="1">IF(OR(БД!GA366="",ISERROR(БД!GA366)),"",БД!GA366)</f>
        <v>0</v>
      </c>
      <c r="HW111" s="101">
        <f ca="1">IF(OR(БД!BZ323="",ISERROR(БД!BZ323)),"",БД!BZ323)</f>
        <v>133.583999999963</v>
      </c>
      <c r="HX111" s="101">
        <f ca="1">IF(OR(БД!CE323="",ISERROR(БД!CE323)),"",БД!CE323)</f>
        <v>0</v>
      </c>
      <c r="HZ111" s="163">
        <f ca="1">IF(OR(БД!CS108="",ISERROR(БД!CS108)),"",БД!CS108)</f>
        <v>2839.9521149999996</v>
      </c>
      <c r="IA111" s="163">
        <f ca="1">IF(OR(БД!CX108="",ISERROR(БД!CX108)),"",БД!CX108)</f>
        <v>0</v>
      </c>
      <c r="IB111" s="163">
        <f ca="1">IF(OR(БД!DC108="",ISERROR(БД!DC108)),"",БД!DC108)</f>
        <v>-2839.9521149999996</v>
      </c>
      <c r="IC111" s="163">
        <f ca="1">IF(OR(БД!DK237="",ISERROR(БД!DK237)),"",БД!DK237)</f>
        <v>2946.8625999999995</v>
      </c>
      <c r="ID111" s="163">
        <f ca="1">IF(OR(БД!DP237="",ISERROR(БД!DP237)),"",БД!DP237)</f>
        <v>0</v>
      </c>
      <c r="IE111" s="163">
        <f ca="1">IF(OR(БД!DU237="",ISERROR(БД!DU237)),"",БД!DU237)</f>
        <v>-2946.8625999999995</v>
      </c>
      <c r="IG111" s="163">
        <f ca="1">IF(OR(БД!CD108="",ISERROR(БД!CD108)),"",БД!CD108)</f>
        <v>2147.6703600000001</v>
      </c>
      <c r="IH111" s="163">
        <f ca="1">IF(OR(БД!CI108="",ISERROR(БД!CI108)),"",БД!CI108)</f>
        <v>0</v>
      </c>
      <c r="II111" s="163">
        <f ca="1">IF(OR(БД!CN108="",ISERROR(БД!CN108)),"",БД!CN108)</f>
        <v>-2147.6703600000001</v>
      </c>
      <c r="IK111" s="101">
        <f ca="1">IF(OR(БД!BT108="",ISERROR(БД!BT108)),"",БД!BT108)</f>
        <v>3061.5199999994402</v>
      </c>
      <c r="IL111" s="101">
        <f ca="1">IF(OR(БД!BY108="",ISERROR(БД!BY108)),"",БД!BY108)</f>
        <v>0</v>
      </c>
      <c r="IM111" s="101">
        <f ca="1">IF(OR(БД!BJ108="",ISERROR(БД!BJ108)),"",БД!BJ108)</f>
        <v>3062.3999999996199</v>
      </c>
      <c r="IN111" s="101">
        <f ca="1">IF(OR(БД!BO108="",ISERROR(БД!BO108)),"",БД!BO108)</f>
        <v>0</v>
      </c>
      <c r="IP111" s="101">
        <f ca="1">IF(OR(БД!AZ108="",ISERROR(БД!AZ108)),"",БД!AZ108)</f>
        <v>3393.7199999995701</v>
      </c>
      <c r="IQ111" s="101">
        <f ca="1">IF(OR(БД!BE108="",ISERROR(БД!BE108)),"",БД!BE108)</f>
        <v>0</v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>
        <f ca="1">IF(OR(БД!N108="",ISERROR(БД!N108)),"",БД!N108)</f>
        <v>-2750.6159999995798</v>
      </c>
      <c r="IU111" s="101">
        <f ca="1">IF(OR(БД!R323="",ISERROR(БД!R323)),"",БД!R323)</f>
        <v>373.29599999999698</v>
      </c>
      <c r="IV111" s="101">
        <f ca="1">IF(OR(БД!W323="",ISERROR(БД!W323)),"",БД!W323)</f>
        <v>52.271999999994499</v>
      </c>
      <c r="IW111" s="101">
        <f ca="1">IF(OR(БД!H323="",ISERROR(БД!H323)),"",БД!H323)</f>
        <v>374.35200000000202</v>
      </c>
      <c r="IX111" s="101">
        <f ca="1">IF(OR(БД!M323="",ISERROR(БД!M323)),"",БД!M323)</f>
        <v>52.272000000009498</v>
      </c>
      <c r="IZ111" s="101">
        <f ca="1">IF(OR(БД!AV323="",ISERROR(БД!AV323)),"",БД!AV323)</f>
        <v>345.18000000029099</v>
      </c>
      <c r="JA111" s="101">
        <f ca="1">IF(OR(БД!BA323="",ISERROR(БД!BA323)),"",БД!BA323)</f>
        <v>0</v>
      </c>
      <c r="JB111" s="101">
        <f ca="1">IF(OR(БД!GF366="",ISERROR(БД!GF366)),"",БД!GF366)</f>
        <v>751.95999999992603</v>
      </c>
      <c r="JC111" s="101">
        <f ca="1">IF(OR(БД!GK366="",ISERROR(БД!GK366)),"",БД!GK366)</f>
        <v>0</v>
      </c>
      <c r="JE111" s="101">
        <f ca="1">IF(OR(БД!AL323="",ISERROR(БД!AL323)),"",БД!AL323)</f>
        <v>149.60000000001401</v>
      </c>
      <c r="JF111" s="101">
        <f ca="1">IF(OR(БД!AQ323="",ISERROR(БД!AQ323)),"",БД!AQ323)</f>
        <v>0</v>
      </c>
      <c r="JG111" s="101">
        <f ca="1">IF(OR(БД!AB323="",ISERROR(БД!AB323)),"",БД!AB323)</f>
        <v>163.67999999998099</v>
      </c>
      <c r="JH111" s="101">
        <f ca="1">IF(OR(БД!AG323="",ISERROR(БД!AG323)),"",БД!AG323)</f>
        <v>0</v>
      </c>
      <c r="JJ111" s="143">
        <f ca="1">IF(OR(БД!CN495="",ISERROR(БД!CN495)),"",БД!CN495)</f>
        <v>11.165000000001783</v>
      </c>
      <c r="JK111" s="142">
        <f>IF(OR(БД!CQ495="",ISERROR(БД!CQ495)),"",БД!CQ495)</f>
        <v>7566.87</v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>
        <f ca="1">IF(OR(БД!AU108="",ISERROR(БД!AU108)),"",БД!AU108)</f>
        <v>133.63</v>
      </c>
      <c r="JS111" s="82">
        <f ca="1">IF(OR(БД!AQ108="",ISERROR(БД!AQ108)),"",БД!AQ108)</f>
        <v>65.42</v>
      </c>
      <c r="JT111" s="82">
        <f ca="1">IF(OR(БД!AM108="",ISERROR(БД!AM108)),"",БД!AM108)</f>
        <v>34</v>
      </c>
      <c r="JU111" s="159">
        <f ca="1">IF(OR(БД!AI108="",ISERROR(БД!AI108)),"",БД!AI108)</f>
        <v>34.21</v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>
        <f ca="1">IF(OR(БД!GU151="",ISERROR(БД!GU151)),"",БД!GU151)</f>
        <v>52.534999999999997</v>
      </c>
      <c r="KB111" s="104">
        <f ca="1">IF(OR(БД!GQ151="",ISERROR(БД!GQ151)),"",БД!GQ151)</f>
        <v>1.7949999999999999</v>
      </c>
      <c r="KC111" s="104">
        <f ca="1">IF(OR(БД!GM151="",ISERROR(БД!GM151)),"",БД!GM151)</f>
        <v>49.235999999999997</v>
      </c>
      <c r="KD111" s="104">
        <f ca="1">IF(OR(БД!GI151="",ISERROR(БД!GI151)),"",БД!GI151)</f>
        <v>1.504</v>
      </c>
      <c r="KF111" s="85">
        <f ca="1">IF(OR(БД!DV194="",ISERROR(БД!DV194)),"",БД!DV194)</f>
        <v>138.49</v>
      </c>
      <c r="KG111" s="104">
        <f ca="1">IF(OR(БД!DR194="",ISERROR(БД!DR194)),"",БД!DR194)</f>
        <v>0</v>
      </c>
      <c r="KH111" s="104">
        <f ca="1">IF(OR(БД!DN194="",ISERROR(БД!DN194)),"",БД!DN194)</f>
        <v>70.09</v>
      </c>
      <c r="KI111" s="104">
        <f ca="1">IF(OR(БД!DJ194="",ISERROR(БД!DJ194)),"",БД!DJ194)</f>
        <v>68.400000000000006</v>
      </c>
      <c r="KK111" s="85">
        <f ca="1">IF(OR(БД!DE194="",ISERROR(БД!DE194)),"",БД!DE194)</f>
        <v>92.87</v>
      </c>
      <c r="KL111" s="104">
        <f ca="1">IF(OR(БД!DA194="",ISERROR(БД!DA194)),"",БД!DA194)</f>
        <v>91.34</v>
      </c>
      <c r="KM111" s="104">
        <f ca="1">IF(OR(БД!CW194="",ISERROR(БД!CW194)),"",БД!CW194)</f>
        <v>1.53</v>
      </c>
      <c r="KO111" s="143">
        <f ca="1">IF(OR(БД!BG194="",ISERROR(БД!BG194)),"",БД!BG194)</f>
        <v>204.07200000000648</v>
      </c>
      <c r="KP111" s="142">
        <f>IF(OR(БД!BJ194="",ISERROR(БД!BJ194)),"",БД!BJ194)</f>
        <v>366.42</v>
      </c>
      <c r="KQ111" s="143">
        <f ca="1">IF(OR(БД!BM194="",ISERROR(БД!BM194)),"",БД!BM194)</f>
        <v>0</v>
      </c>
      <c r="KR111" s="142">
        <f>IF(OR(БД!BP194="",ISERROR(БД!BP194)),"",БД!BP194)</f>
        <v>307.66500000000002</v>
      </c>
      <c r="KS111" s="163">
        <f ca="1">IF(OR(БД!BS194="",ISERROR(БД!BS194)),"",БД!BS194)</f>
        <v>204.07200000000648</v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>
        <f ca="1">IF(OR(БД!BC366="",ISERROR(БД!BC366)),"",БД!BC366)</f>
        <v>91.054000000000002</v>
      </c>
      <c r="KX111" s="82">
        <f ca="1">IF(OR(БД!AY366="",ISERROR(БД!AY366)),"",БД!AY366)</f>
        <v>66.396000000000001</v>
      </c>
      <c r="KY111" s="82">
        <f ca="1">IF(OR(БД!AU366="",ISERROR(БД!AU366)),"",БД!AU366)</f>
        <v>24.658000000000001</v>
      </c>
      <c r="KZ111" s="82">
        <f ca="1">IF(OR(БД!AQ366="",ISERROR(БД!AQ366)),"",БД!AQ366)</f>
        <v>0</v>
      </c>
      <c r="LB111" s="85">
        <f ca="1">IF(OR(БД!BT366="",ISERROR(БД!BT366)),"",БД!BT366)</f>
        <v>175.25</v>
      </c>
      <c r="LC111" s="82">
        <f ca="1">IF(OR(БД!BP366="",ISERROR(БД!BP366)),"",БД!BP366)</f>
        <v>42.582999999999998</v>
      </c>
      <c r="LD111" s="82">
        <f ca="1">IF(OR(БД!BL366="",ISERROR(БД!BL366)),"",БД!BL366)</f>
        <v>77.623000000000005</v>
      </c>
      <c r="LE111" s="82">
        <f ca="1">IF(OR(БД!BH366="",ISERROR(БД!BH366)),"",БД!BH366)</f>
        <v>55.043999999999997</v>
      </c>
      <c r="LG111" s="102">
        <f ca="1">IF(OR(БД!GZ280="",ISERROR(БД!GZ280)),"",БД!GZ280)</f>
        <v>0</v>
      </c>
      <c r="LH111" s="102">
        <f ca="1">IF(OR(БД!HG280="",ISERROR(БД!HG280)),"",БД!HG280)</f>
        <v>10421.5</v>
      </c>
    </row>
    <row r="112" spans="1:320" x14ac:dyDescent="0.25">
      <c r="A112" s="164">
        <v>12</v>
      </c>
      <c r="B112" s="137">
        <f ca="1">IF(OR(БД!DT66="",ISERROR(БД!DT66)),"",БД!DT66)</f>
        <v>0</v>
      </c>
      <c r="C112" s="137">
        <f ca="1">IF(OR(БД!DY66="",ISERROR(БД!DY66)),"",БД!DY66)</f>
        <v>3391.5639999999999</v>
      </c>
      <c r="D112" s="137">
        <f ca="1">IF(OR(БД!CD66="",ISERROR(БД!CD66)),"",БД!CD66)</f>
        <v>0</v>
      </c>
      <c r="E112" s="137">
        <f ca="1">IF(OR(БД!CI66="",ISERROR(БД!CI66)),"",БД!CI66)</f>
        <v>2851.279</v>
      </c>
      <c r="F112" s="137">
        <f ca="1">IF(OR(БД!BT66="",ISERROR(БД!BT66)),"",БД!BT66)</f>
        <v>0</v>
      </c>
      <c r="G112" s="137">
        <f ca="1">IF(OR(БД!BY66="",ISERROR(БД!BY66)),"",БД!BY66)</f>
        <v>2779.114</v>
      </c>
      <c r="H112" s="137">
        <f ca="1">IF(OR(БД!BJ66="",ISERROR(БД!BJ66)),"",БД!BJ66)</f>
        <v>879.97799999999995</v>
      </c>
      <c r="I112" s="137">
        <f ca="1">IF(OR(БД!BO66="",ISERROR(БД!BO66)),"",БД!BO66)</f>
        <v>0</v>
      </c>
      <c r="J112" s="137">
        <f ca="1">IF(OR(БД!JS109="",ISERROR(БД!JS109)),"",БД!JS109)</f>
        <v>714.91200000000003</v>
      </c>
      <c r="K112" s="137">
        <f ca="1">IF(OR(БД!JX109="",ISERROR(БД!JX109)),"",БД!JX109)</f>
        <v>0</v>
      </c>
      <c r="L112" s="137">
        <f ca="1">IF(OR(БД!JI109="",ISERROR(БД!JI109)),"",БД!JI109)</f>
        <v>3911.578</v>
      </c>
      <c r="M112" s="137">
        <f ca="1">IF(OR(БД!JN109="",ISERROR(БД!JN109)),"",БД!JN109)</f>
        <v>0</v>
      </c>
      <c r="N112" s="137">
        <f ca="1">IF(OR(БД!IY109="",ISERROR(БД!IY109)),"",БД!IY109)</f>
        <v>3534.1019999999999</v>
      </c>
      <c r="O112" s="137">
        <f ca="1">IF(OR(БД!JD109="",ISERROR(БД!JD109)),"",БД!JD109)</f>
        <v>0</v>
      </c>
      <c r="P112" s="137">
        <f ca="1">IF(OR(БД!HF367="",ISERROR(БД!HF367)),"",БД!HF367)</f>
        <v>733.78800000000001</v>
      </c>
      <c r="R112" s="143">
        <f ca="1">IF(OR(БД!BY281="",ISERROR(БД!BY281)),"",БД!BY281)</f>
        <v>0</v>
      </c>
      <c r="S112" s="142">
        <f>IF(OR(БД!CB281="",ISERROR(БД!CB281)),"",БД!CB281)</f>
        <v>2.3620000000000001</v>
      </c>
      <c r="T112" s="143">
        <f ca="1">IF(OR(БД!CE281="",ISERROR(БД!CE281)),"",БД!CE281)</f>
        <v>3458.3999999992557</v>
      </c>
      <c r="U112" s="142">
        <f>IF(OR(БД!CH281="",ISERROR(БД!CH281)),"",БД!CH281)</f>
        <v>3261.3519999999999</v>
      </c>
      <c r="V112" s="143">
        <f ca="1">IF(OR(БД!EC367="",ISERROR(БД!EC367)),"",БД!EC367)</f>
        <v>0</v>
      </c>
      <c r="W112" s="142">
        <f>IF(OR(БД!EF367="",ISERROR(БД!EF367)),"",БД!EF367)</f>
        <v>39.420999999999999</v>
      </c>
      <c r="X112" s="143">
        <f ca="1">IF(OR(БД!EI367="",ISERROR(БД!EI367)),"",БД!EI367)</f>
        <v>2336.3999999997759</v>
      </c>
      <c r="Y112" s="142">
        <f>IF(OR(БД!EL367="",ISERROR(БД!EL367)),"",БД!EL367)</f>
        <v>1764.2329999999999</v>
      </c>
      <c r="Z112" s="136">
        <f ca="1">IF(OR(БД!DO367="",ISERROR(БД!DO367)),"",БД!DO367)</f>
        <v>2901.6350000000002</v>
      </c>
      <c r="AA112" s="135">
        <f>IF(OR(БД!DS367="",ISERROR(БД!DS367)),"",БД!DS367)</f>
        <v>2899.6000000004642</v>
      </c>
      <c r="AB112" s="136">
        <f ca="1">IF(OR(БД!DV367="",ISERROR(БД!DV367)),"",БД!DV367)</f>
        <v>0</v>
      </c>
      <c r="AC112" s="135">
        <f>IF(OR(БД!DZ367="",ISERROR(БД!DZ367)),"",БД!DZ367)</f>
        <v>0</v>
      </c>
      <c r="AD112" s="136">
        <f ca="1">IF(OR(БД!DA367="",ISERROR(БД!DA367)),"",БД!DA367)</f>
        <v>2897.7849999999999</v>
      </c>
      <c r="AE112" s="135">
        <f>IF(OR(БД!DE367="",ISERROR(БД!DE367)),"",БД!DE367)</f>
        <v>2895.1999999995678</v>
      </c>
      <c r="AF112" s="136">
        <f ca="1">IF(OR(БД!DH367="",ISERROR(БД!DH367)),"",БД!DH367)</f>
        <v>0</v>
      </c>
      <c r="AG112" s="135">
        <f>IF(OR(БД!DL367="",ISERROR(БД!DL367)),"",БД!DL367)</f>
        <v>0</v>
      </c>
      <c r="AH112" s="143" t="str">
        <f ca="1">IF(OR(БД!CK367="",ISERROR(БД!CK367)),"",БД!CK367)</f>
        <v/>
      </c>
      <c r="AI112" s="142">
        <f>IF(OR(БД!CN367="",ISERROR(БД!CN367)),"",БД!CN367)</f>
        <v>21342.92</v>
      </c>
      <c r="AJ112" s="143" t="str">
        <f ca="1">IF(OR(БД!CE367="",ISERROR(БД!CE367)),"",БД!CE367)</f>
        <v/>
      </c>
      <c r="AK112" s="142">
        <f>IF(OR(БД!CH367="",ISERROR(БД!CH367)),"",БД!CH367)</f>
        <v>1248.07</v>
      </c>
      <c r="AL112" s="143" t="str">
        <f ca="1">IF(OR(БД!BY367="",ISERROR(БД!BY367)),"",БД!BY367)</f>
        <v/>
      </c>
      <c r="AM112" s="142">
        <f>IF(OR(БД!CB367="",ISERROR(БД!CB367)),"",БД!CB367)</f>
        <v>15847.312</v>
      </c>
      <c r="AO112" s="163">
        <f ca="1">IF(OR(БД!GN238="",ISERROR(БД!GN238)),"",БД!GN238)</f>
        <v>583.30800000010277</v>
      </c>
      <c r="AP112" s="163">
        <f ca="1">IF(OR(БД!GI238="",ISERROR(БД!GI238)),"",БД!GI238)</f>
        <v>0.31856000000014317</v>
      </c>
      <c r="AQ112" s="143">
        <f ca="1">IF(OR(БД!HU324="",ISERROR(БД!HU324)),"",БД!HU324)</f>
        <v>1.3229999999999222</v>
      </c>
      <c r="AR112" s="142">
        <f>IF(OR(БД!HY324="",ISERROR(БД!HY324)),"",БД!HY324)</f>
        <v>366.45299999999997</v>
      </c>
      <c r="AS112" s="143">
        <f ca="1">IF(OR(БД!BT539="",ISERROR(БД!BT539)),"",БД!BT539)</f>
        <v>0</v>
      </c>
      <c r="AT112" s="142">
        <f>IF(OR(БД!BW539="",ISERROR(БД!BW539)),"",БД!BW539)</f>
        <v>1.9239999999999999</v>
      </c>
      <c r="AU112" s="143">
        <f ca="1">IF(OR(БД!BZ539="",ISERROR(БД!BZ539)),"",БД!BZ539)</f>
        <v>413.82000000002881</v>
      </c>
      <c r="AV112" s="142">
        <f>IF(OR(БД!CC539="",ISERROR(БД!CC539)),"",БД!CC539)</f>
        <v>11674.075000000001</v>
      </c>
      <c r="AW112" s="143">
        <f ca="1">IF(OR(БД!BH539="",ISERROR(БД!BH539)),"",БД!BH539)</f>
        <v>0</v>
      </c>
      <c r="AX112" s="142">
        <f>IF(OR(БД!BK539="",ISERROR(БД!BK539)),"",БД!BK539)</f>
        <v>8.4039999999999999</v>
      </c>
      <c r="AY112" s="143">
        <f ca="1">IF(OR(БД!BN539="",ISERROR(БД!BN539)),"",БД!BN539)</f>
        <v>169.48800000007395</v>
      </c>
      <c r="AZ112" s="142">
        <f>IF(OR(БД!BQ539="",ISERROR(БД!BQ539)),"",БД!BQ539)</f>
        <v>12853.638000000001</v>
      </c>
      <c r="BA112" s="143">
        <f ca="1">IF(OR(БД!BB539="",ISERROR(БД!BB539)),"",БД!BB539)</f>
        <v>0.1579200000000128</v>
      </c>
      <c r="BB112" s="142">
        <f>IF(OR(БД!BE539="",ISERROR(БД!BE539)),"",БД!BE539)</f>
        <v>9698.6470000000008</v>
      </c>
      <c r="BC112" s="143">
        <f ca="1">IF(OR(БД!AV539="",ISERROR(БД!AV539)),"",БД!AV539)</f>
        <v>0.1606400000001304</v>
      </c>
      <c r="BD112" s="142">
        <f>IF(OR(БД!AY539="",ISERROR(БД!AY539)),"",БД!AY539)</f>
        <v>23630.592000000001</v>
      </c>
      <c r="BE112" s="143">
        <f ca="1">IF(OR(БД!AA367="",ISERROR(БД!AA367)),"",БД!AA367)</f>
        <v>0.76500000000032742</v>
      </c>
      <c r="BF112" s="143">
        <f ca="1">IF(OR(БД!U367="",ISERROR(БД!U367)),"",БД!U367)</f>
        <v>9.6339999999981956</v>
      </c>
      <c r="BH112" s="163">
        <f ca="1">IF(OR(БД!GX238="",ISERROR(БД!GX238)),"",БД!GX238)</f>
        <v>246.77999999996246</v>
      </c>
      <c r="BI112" s="163">
        <f ca="1">IF(OR(БД!GS238="",ISERROR(БД!GS238)),"",БД!GS238)</f>
        <v>0.1465600000001723</v>
      </c>
      <c r="BJ112" s="143">
        <f ca="1">IF(OR(БД!EO281="",ISERROR(БД!EO281)),"",БД!EO281)</f>
        <v>0</v>
      </c>
      <c r="BK112" s="142">
        <f>IF(OR(БД!ES281="",ISERROR(БД!ES281)),"",БД!ES281)</f>
        <v>0</v>
      </c>
      <c r="BL112" s="143">
        <f ca="1">IF(OR(БД!EH281="",ISERROR(БД!EH281)),"",БД!EH281)</f>
        <v>4.2000000000030013E-2</v>
      </c>
      <c r="BM112" s="142">
        <f>IF(OR(БД!EL281="",ISERROR(БД!EL281)),"",БД!EL281)</f>
        <v>121.212</v>
      </c>
      <c r="BN112" s="143">
        <f ca="1">IF(OR(БД!EA281="",ISERROR(БД!EA281)),"",БД!EA281)</f>
        <v>0.20700000000056207</v>
      </c>
      <c r="BO112" s="142">
        <f>IF(OR(БД!EE281="",ISERROR(БД!EE281)),"",БД!EE281)</f>
        <v>1068.3330000000001</v>
      </c>
      <c r="BP112" s="143">
        <f ca="1">IF(OR(БД!DT281="",ISERROR(БД!DT281)),"",БД!DT281)</f>
        <v>20.015999999999622</v>
      </c>
      <c r="BQ112" s="142">
        <f>IF(OR(БД!DX281="",ISERROR(БД!DX281)),"",БД!DX281)</f>
        <v>4974.2849999999999</v>
      </c>
      <c r="BR112" s="143">
        <f ca="1">IF(OR(БД!DM281="",ISERROR(БД!DM281)),"",БД!DM281)</f>
        <v>0</v>
      </c>
      <c r="BS112" s="142">
        <f>IF(OR(БД!DQ281="",ISERROR(БД!DQ281)),"",БД!DQ281)</f>
        <v>5921.6180000000004</v>
      </c>
      <c r="BT112" s="143">
        <f ca="1">IF(OR(БД!GE324="",ISERROR(БД!GE324)),"",БД!GE324)</f>
        <v>0</v>
      </c>
      <c r="BU112" s="142">
        <f>IF(OR(БД!GI324="",ISERROR(БД!GI324)),"",БД!GI324)</f>
        <v>294.75</v>
      </c>
      <c r="BV112" s="143">
        <f ca="1">IF(OR(БД!EO324="",ISERROR(БД!EO324)),"",БД!EO324)</f>
        <v>12.852000000000317</v>
      </c>
      <c r="BW112" s="142">
        <f>IF(OR(БД!ES324="",ISERROR(БД!ES324)),"",БД!ES324)</f>
        <v>1063.7190000000001</v>
      </c>
      <c r="BX112" s="143">
        <f ca="1">IF(OR(БД!AP539="",ISERROR(БД!AP539)),"",БД!AP539)</f>
        <v>58.559999999979482</v>
      </c>
      <c r="BY112" s="142">
        <f>IF(OR(БД!AS539="",ISERROR(БД!AS539)),"",БД!AS539)</f>
        <v>3195.9119999999998</v>
      </c>
      <c r="BZ112" s="143">
        <f ca="1">IF(OR(БД!AJ539="",ISERROR(БД!AJ539)),"",БД!AJ539)</f>
        <v>37.679999999982101</v>
      </c>
      <c r="CA112" s="142">
        <f>IF(OR(БД!AM539="",ISERROR(БД!AM539)),"",БД!AM539)</f>
        <v>3093.8879999999999</v>
      </c>
      <c r="CB112" s="143">
        <f ca="1">IF(OR(БД!AD539="",ISERROR(БД!AD539)),"",БД!AD539)</f>
        <v>94.440000000004147</v>
      </c>
      <c r="CC112" s="142">
        <f>IF(OR(БД!AG539="",ISERROR(БД!AG539)),"",БД!AG539)</f>
        <v>4072.317</v>
      </c>
      <c r="CD112" s="143">
        <f ca="1">IF(OR(БД!X539="",ISERROR(БД!X539)),"",БД!X539)</f>
        <v>56.099999999996726</v>
      </c>
      <c r="CE112" s="142">
        <f>IF(OR(БД!AA539="",ISERROR(БД!AA539)),"",БД!AA539)</f>
        <v>3207.2170000000001</v>
      </c>
      <c r="CF112" s="143">
        <f ca="1">IF(OR(БД!D453="",ISERROR(БД!D453)),"",БД!D453)</f>
        <v>6.968000000008033E-2</v>
      </c>
      <c r="CG112" s="143">
        <f ca="1">IF(OR(БД!AP410="",ISERROR(БД!AP410)),"",БД!AP410)</f>
        <v>7.6880000000091972E-2</v>
      </c>
      <c r="CI112" s="163">
        <f ca="1">IF(OR(БД!HH238="",ISERROR(БД!HH238)),"",БД!HH238)</f>
        <v>-340.09700000004591</v>
      </c>
      <c r="CJ112" s="163">
        <f ca="1">IF(OR(БД!HC238="",ISERROR(БД!HC238)),"",БД!HC238)</f>
        <v>0.94200000000046202</v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>
        <f ca="1">IF(OR(БД!FW238="",ISERROR(БД!FW238)),"",БД!FW238)</f>
        <v>47.58600000000024</v>
      </c>
      <c r="CP112" s="142">
        <f>IF(OR(БД!FZ238="",ISERROR(БД!FZ238)),"",БД!FZ238)</f>
        <v>2112.4299999999998</v>
      </c>
      <c r="CQ112" s="143">
        <f ca="1">IF(OR(БД!GC238="",ISERROR(БД!GC238)),"",БД!GC238)</f>
        <v>18.612000000010084</v>
      </c>
      <c r="CR112" s="142">
        <f>IF(OR(БД!GF238="",ISERROR(БД!GF238)),"",БД!GF238)</f>
        <v>5248.4960000000001</v>
      </c>
      <c r="CS112" s="143">
        <f ca="1">IF(OR(БД!DF281="",ISERROR(БД!DF281)),"",БД!DF281)</f>
        <v>0</v>
      </c>
      <c r="CT112" s="142">
        <f>IF(OR(БД!DJ281="",ISERROR(БД!DJ281)),"",БД!DJ281)</f>
        <v>2.1000000000000001E-2</v>
      </c>
      <c r="CU112" s="143">
        <f ca="1">IF(OR(БД!CY281="",ISERROR(БД!CY281)),"",БД!CY281)</f>
        <v>0</v>
      </c>
      <c r="CV112" s="142">
        <f>IF(OR(БД!DC281="",ISERROR(БД!DC281)),"",БД!DC281)</f>
        <v>3087.6979999999999</v>
      </c>
      <c r="CW112" s="143">
        <f ca="1">IF(OR(БД!CR281="",ISERROR(БД!CR281)),"",БД!CR281)</f>
        <v>0</v>
      </c>
      <c r="CX112" s="142">
        <f>IF(OR(БД!CV281="",ISERROR(БД!CV281)),"",БД!CV281)</f>
        <v>918.15599999999995</v>
      </c>
      <c r="CY112" s="143">
        <f ca="1">IF(OR(БД!CK281="",ISERROR(БД!CK281)),"",БД!CK281)</f>
        <v>4.272000000000844</v>
      </c>
      <c r="CZ112" s="142">
        <f>IF(OR(БД!CO281="",ISERROR(БД!CO281)),"",БД!CO281)</f>
        <v>1156.941</v>
      </c>
      <c r="DA112" s="143">
        <f ca="1">IF(OR(БД!IB324="",ISERROR(БД!IB324)),"",БД!IB324)</f>
        <v>4.1080000000001746</v>
      </c>
      <c r="DB112" s="142">
        <f>IF(OR(БД!IF324="",ISERROR(БД!IF324)),"",БД!IF324)</f>
        <v>8334.2279999999992</v>
      </c>
      <c r="DC112" s="143">
        <f ca="1">IF(OR(БД!HN324="",ISERROR(БД!HN324)),"",БД!HN324)</f>
        <v>12.29599999999482</v>
      </c>
      <c r="DD112" s="142">
        <f>IF(OR(БД!HR324="",ISERROR(БД!HR324)),"",БД!HR324)</f>
        <v>6662.4359999999997</v>
      </c>
      <c r="DE112" s="143">
        <f ca="1">IF(OR(БД!HG324="",ISERROR(БД!HG324)),"",БД!HG324)</f>
        <v>0</v>
      </c>
      <c r="DF112" s="142">
        <f>IF(OR(БД!HK324="",ISERROR(БД!HK324)),"",БД!HK324)</f>
        <v>4765.6480000000001</v>
      </c>
      <c r="DG112" s="143">
        <f ca="1">IF(OR(БД!GZ324="",ISERROR(БД!GZ324)),"",БД!GZ324)</f>
        <v>10.687999999994645</v>
      </c>
      <c r="DH112" s="142">
        <f>IF(OR(БД!HD324="",ISERROR(БД!HD324)),"",БД!HD324)</f>
        <v>18144.924999999999</v>
      </c>
      <c r="DI112" s="143">
        <f ca="1">IF(OR(БД!GS324="",ISERROR(БД!GS324)),"",БД!GS324)</f>
        <v>0.16399999999703141</v>
      </c>
      <c r="DJ112" s="142">
        <f>IF(OR(БД!GW324="",ISERROR(БД!GW324)),"",БД!GW324)</f>
        <v>13212.986999999999</v>
      </c>
      <c r="DK112" s="143">
        <f ca="1">IF(OR(БД!GL324="",ISERROR(БД!GL324)),"",БД!GL324)</f>
        <v>5.3119999999980791</v>
      </c>
      <c r="DL112" s="142">
        <f>IF(OR(БД!GP324="",ISERROR(БД!GP324)),"",БД!GP324)</f>
        <v>13579.525</v>
      </c>
      <c r="DM112" s="143">
        <f ca="1">IF(OR(БД!FX324="",ISERROR(БД!FX324)),"",БД!FX324)</f>
        <v>0.48000000000024556</v>
      </c>
      <c r="DN112" s="142">
        <f>IF(OR(БД!GB324="",ISERROR(БД!GB324)),"",БД!GB324)</f>
        <v>310.16500000000002</v>
      </c>
      <c r="DO112" s="143">
        <f ca="1">IF(OR(БД!FJ324="",ISERROR(БД!FJ324)),"",БД!FJ324)</f>
        <v>343.59600000000864</v>
      </c>
      <c r="DP112" s="142">
        <f>IF(OR(БД!FN324="",ISERROR(БД!FN324)),"",БД!FN324)</f>
        <v>8946.43</v>
      </c>
      <c r="DQ112" s="143">
        <f ca="1">IF(OR(БД!FQ324="",ISERROR(БД!FQ324)),"",БД!FQ324)</f>
        <v>0</v>
      </c>
      <c r="DR112" s="142">
        <f>IF(OR(БД!FU324="",ISERROR(БД!FU324)),"",БД!FU324)</f>
        <v>3228.1469999999999</v>
      </c>
      <c r="DS112" s="143">
        <f ca="1">IF(OR(БД!FC324="",ISERROR(БД!FC324)),"",БД!FC324)</f>
        <v>25.471999999994296</v>
      </c>
      <c r="DT112" s="142">
        <f>IF(OR(БД!FG324="",ISERROR(БД!FG324)),"",БД!FG324)</f>
        <v>10320.428</v>
      </c>
      <c r="DU112" s="143">
        <f ca="1">IF(OR(БД!EV324="",ISERROR(БД!EV324)),"",БД!EV324)</f>
        <v>35.567999999999302</v>
      </c>
      <c r="DV112" s="142">
        <f>IF(OR(БД!EZ324="",ISERROR(БД!EZ324)),"",БД!EZ324)</f>
        <v>8678.3979999999992</v>
      </c>
      <c r="DW112" s="143">
        <f ca="1">IF(OR(БД!CO324="",ISERROR(БД!CO324)),"",БД!CO324)</f>
        <v>272.25</v>
      </c>
      <c r="DX112" s="142">
        <f>IF(OR(БД!CR324="",ISERROR(БД!CR324)),"",БД!CR324)</f>
        <v>3990.9360000000001</v>
      </c>
      <c r="DY112" s="143">
        <f ca="1">IF(OR(БД!CU324="",ISERROR(БД!CU324)),"",БД!CU324)</f>
        <v>0</v>
      </c>
      <c r="DZ112" s="142">
        <f>IF(OR(БД!CX324="",ISERROR(БД!CX324)),"",БД!CX324)</f>
        <v>2540.9560000000001</v>
      </c>
      <c r="EA112" s="143">
        <f ca="1">IF(OR(БД!BJ496="",ISERROR(БД!BJ496)),"",БД!BJ496)</f>
        <v>1.9439999999995052</v>
      </c>
      <c r="EB112" s="142">
        <f>IF(OR(БД!BM496="",ISERROR(БД!BM496)),"",БД!BM496)</f>
        <v>4324.5039999999999</v>
      </c>
      <c r="EC112" s="143">
        <f ca="1">IF(OR(БД!BD496="",ISERROR(БД!BD496)),"",БД!BD496)</f>
        <v>5.1059999999979482</v>
      </c>
      <c r="ED112" s="142">
        <f>IF(OR(БД!BG496="",ISERROR(БД!BG496)),"",БД!BG496)</f>
        <v>4666.2129999999997</v>
      </c>
      <c r="EE112" s="143">
        <f ca="1">IF(OR(БД!AR496="",ISERROR(БД!AR496)),"",БД!AR496)</f>
        <v>107.44800000001032</v>
      </c>
      <c r="EF112" s="142">
        <f>IF(OR(БД!AU496="",ISERROR(БД!AU496)),"",БД!AU496)</f>
        <v>938.84900000000005</v>
      </c>
      <c r="EG112" s="143">
        <f ca="1">IF(OR(БД!AX496="",ISERROR(БД!AX496)),"",БД!AX496)</f>
        <v>0</v>
      </c>
      <c r="EH112" s="142">
        <f>IF(OR(БД!BA496="",ISERROR(БД!BA496)),"",БД!BA496)</f>
        <v>13791.25</v>
      </c>
      <c r="EI112" s="143">
        <f ca="1">IF(OR(БД!AF496="",ISERROR(БД!AF496)),"",БД!AF496)</f>
        <v>639.53999999998859</v>
      </c>
      <c r="EJ112" s="142">
        <f>IF(OR(БД!AI496="",ISERROR(БД!AI496)),"",БД!AI496)</f>
        <v>907.69899999999996</v>
      </c>
      <c r="EK112" s="143">
        <f ca="1">IF(OR(БД!AL496="",ISERROR(БД!AL496)),"",БД!AL496)</f>
        <v>3.5640000000057626</v>
      </c>
      <c r="EL112" s="142">
        <f>IF(OR(БД!AO496="",ISERROR(БД!AO496)),"",БД!AO496)</f>
        <v>13393.722</v>
      </c>
      <c r="EM112" s="143">
        <f ca="1">IF(OR(БД!Z496="",ISERROR(БД!Z496)),"",БД!Z496)</f>
        <v>0</v>
      </c>
      <c r="EN112" s="142">
        <f>IF(OR(БД!AC496="",ISERROR(БД!AC496)),"",БД!AC496)</f>
        <v>609.98299999999995</v>
      </c>
      <c r="EO112" s="143">
        <f ca="1">IF(OR(БД!GP539="",ISERROR(БД!GP539)),"",БД!GP539)</f>
        <v>19.16399999999976</v>
      </c>
      <c r="EP112" s="142">
        <f>IF(OR(БД!GS539="",ISERROR(БД!GS539)),"",БД!GS539)</f>
        <v>3903.3440000000001</v>
      </c>
      <c r="EQ112" s="143">
        <f ca="1">IF(OR(БД!GJ539="",ISERROR(БД!GJ539)),"",БД!GJ539)</f>
        <v>35.963999999992666</v>
      </c>
      <c r="ER112" s="142">
        <f>IF(OR(БД!GM539="",ISERROR(БД!GM539)),"",БД!GM539)</f>
        <v>18323.794999999998</v>
      </c>
      <c r="ES112" s="143">
        <f ca="1">IF(OR(БД!GD539="",ISERROR(БД!GD539)),"",БД!GD539)</f>
        <v>38.968000000008033</v>
      </c>
      <c r="ET112" s="142">
        <f>IF(OR(БД!GG539="",ISERROR(БД!GG539)),"",БД!GG539)</f>
        <v>10049.099</v>
      </c>
      <c r="EU112" s="143">
        <f ca="1">IF(OR(БД!FX539="",ISERROR(БД!FX539)),"",БД!FX539)</f>
        <v>40.853999999984808</v>
      </c>
      <c r="EV112" s="142">
        <f>IF(OR(БД!GA539="",ISERROR(БД!GA539)),"",БД!GA539)</f>
        <v>20710.169999999998</v>
      </c>
      <c r="EW112" s="143">
        <f ca="1">IF(OR(БД!FR539="",ISERROR(БД!FR539)),"",БД!FR539)</f>
        <v>33.689999999987776</v>
      </c>
      <c r="EX112" s="142">
        <f>IF(OR(БД!FU539="",ISERROR(БД!FU539)),"",БД!FU539)</f>
        <v>18591.045999999998</v>
      </c>
      <c r="EY112" s="143">
        <f ca="1">IF(OR(БД!FL539="",ISERROR(БД!FL539)),"",БД!FL539)</f>
        <v>0.82200000000000273</v>
      </c>
      <c r="EZ112" s="142">
        <f>IF(OR(БД!FO539="",ISERROR(БД!FO539)),"",БД!FO539)</f>
        <v>690.24199999999996</v>
      </c>
      <c r="FA112" s="143">
        <f ca="1">IF(OR(БД!FF539="",ISERROR(БД!FF539)),"",БД!FF539)</f>
        <v>0</v>
      </c>
      <c r="FB112" s="142">
        <f>IF(OR(БД!FI539="",ISERROR(БД!FI539)),"",БД!FI539)</f>
        <v>0</v>
      </c>
      <c r="FC112" s="143">
        <f ca="1">IF(OR(БД!EZ539="",ISERROR(БД!EZ539)),"",БД!EZ539)</f>
        <v>21.276000000001659</v>
      </c>
      <c r="FD112" s="142">
        <f>IF(OR(БД!FC539="",ISERROR(БД!FC539)),"",БД!FC539)</f>
        <v>8128.2030000000004</v>
      </c>
      <c r="FE112" s="143">
        <f ca="1">IF(OR(БД!ET539="",ISERROR(БД!ET539)),"",БД!ET539)</f>
        <v>0</v>
      </c>
      <c r="FF112" s="142">
        <f>IF(OR(БД!EW539="",ISERROR(БД!EW539)),"",БД!EW539)</f>
        <v>0</v>
      </c>
      <c r="FG112" s="143">
        <f ca="1">IF(OR(БД!EN539="",ISERROR(БД!EN539)),"",БД!EN539)</f>
        <v>18.536000000000058</v>
      </c>
      <c r="FH112" s="142">
        <f>IF(OR(БД!EQ539="",ISERROR(БД!EQ539)),"",БД!EQ539)</f>
        <v>13702.798000000001</v>
      </c>
      <c r="FI112" s="143">
        <f ca="1">IF(OR(БД!EH539="",ISERROR(БД!EH539)),"",БД!EH539)</f>
        <v>18.263999999999214</v>
      </c>
      <c r="FJ112" s="142">
        <f>IF(OR(БД!EK539="",ISERROR(БД!EK539)),"",БД!EK539)</f>
        <v>12274.88</v>
      </c>
      <c r="FK112" s="143">
        <f ca="1">IF(OR(БД!EB539="",ISERROR(БД!EB539)),"",БД!EB539)</f>
        <v>31.757999999997992</v>
      </c>
      <c r="FL112" s="142">
        <f>IF(OR(БД!EE539="",ISERROR(БД!EE539)),"",БД!EE539)</f>
        <v>9759.6589999999997</v>
      </c>
      <c r="FM112" s="143">
        <f ca="1">IF(OR(БД!DV539="",ISERROR(БД!DV539)),"",БД!DV539)</f>
        <v>14.471999999996115</v>
      </c>
      <c r="FN112" s="142">
        <f>IF(OR(БД!DY539="",ISERROR(БД!DY539)),"",БД!DY539)</f>
        <v>6952.1239999999998</v>
      </c>
      <c r="FO112" s="143">
        <f ca="1">IF(OR(БД!DP539="",ISERROR(БД!DP539)),"",БД!DP539)</f>
        <v>0</v>
      </c>
      <c r="FP112" s="142">
        <f>IF(OR(БД!DS539="",ISERROR(БД!DS539)),"",БД!DS539)</f>
        <v>0</v>
      </c>
      <c r="FQ112" s="143">
        <f ca="1">IF(OR(БД!DJ539="",ISERROR(БД!DJ539)),"",БД!DJ539)</f>
        <v>0</v>
      </c>
      <c r="FR112" s="142">
        <f>IF(OR(БД!DM539="",ISERROR(БД!DM539)),"",БД!DM539)</f>
        <v>0</v>
      </c>
      <c r="FS112" s="143">
        <f ca="1">IF(OR(БД!DD539="",ISERROR(БД!DD539)),"",БД!DD539)</f>
        <v>2.7119999999999891</v>
      </c>
      <c r="FT112" s="142">
        <f>IF(OR(БД!DG539="",ISERROR(БД!DG539)),"",БД!DG539)</f>
        <v>501.738</v>
      </c>
      <c r="FU112" s="143">
        <f ca="1">IF(OR(БД!CX539="",ISERROR(БД!CX539)),"",БД!CX539)</f>
        <v>11.484000000004016</v>
      </c>
      <c r="FV112" s="142">
        <f>IF(OR(БД!DA539="",ISERROR(БД!DA539)),"",БД!DA539)</f>
        <v>9521.5720000000001</v>
      </c>
      <c r="FW112" s="143">
        <f ca="1">IF(OR(БД!CR539="",ISERROR(БД!CR539)),"",БД!CR539)</f>
        <v>9.8839999999981956</v>
      </c>
      <c r="FX112" s="142">
        <f>IF(OR(БД!CU539="",ISERROR(БД!CU539)),"",БД!CU539)</f>
        <v>5118.54</v>
      </c>
      <c r="FY112" s="143">
        <f ca="1">IF(OR(БД!CL539="",ISERROR(БД!CL539)),"",БД!CL539)</f>
        <v>0</v>
      </c>
      <c r="FZ112" s="142">
        <f>IF(OR(БД!CO539="",ISERROR(БД!CO539)),"",БД!CO539)</f>
        <v>4499.3270000000002</v>
      </c>
      <c r="GA112" s="143">
        <f ca="1">IF(OR(БД!CF539="",ISERROR(БД!CF539)),"",БД!CF539)</f>
        <v>6.9000000000073669E-2</v>
      </c>
      <c r="GB112" s="142">
        <f>IF(OR(БД!CI539="",ISERROR(БД!CI539)),"",БД!CI539)</f>
        <v>592.86</v>
      </c>
      <c r="GC112" s="143">
        <f ca="1">IF(OR(БД!AJ410="",ISERROR(БД!AJ410)),"",БД!AJ410)</f>
        <v>0.29000000000041837</v>
      </c>
      <c r="GD112" s="143">
        <f ca="1">IF(OR(БД!R66="",ISERROR(БД!R66)),"",БД!R66)</f>
        <v>0.65200000000004366</v>
      </c>
      <c r="GF112" s="137">
        <f ca="1">IF(OR(БД!AZ66="",ISERROR(БД!AZ66)),"",БД!AZ66)</f>
        <v>844.8</v>
      </c>
      <c r="GG112" s="137">
        <f ca="1">IF(OR(БД!BE66="",ISERROR(БД!BE66)),"",БД!BE66)</f>
        <v>0</v>
      </c>
      <c r="GH112" s="137">
        <f ca="1">IF(OR(БД!IO109="",ISERROR(БД!IO109)),"",БД!IO109)</f>
        <v>231</v>
      </c>
      <c r="GI112" s="137">
        <f ca="1">IF(OR(БД!IT109="",ISERROR(БД!IT109)),"",БД!IT109)</f>
        <v>0</v>
      </c>
      <c r="GJ112" s="137">
        <f ca="1">IF(OR(БД!IE109="",ISERROR(БД!IE109)),"",БД!IE109)</f>
        <v>0</v>
      </c>
      <c r="GK112" s="137">
        <f ca="1">IF(OR(БД!IJ109="",ISERROR(БД!IJ109)),"",БД!IJ109)</f>
        <v>3236.2</v>
      </c>
      <c r="GL112" s="137">
        <f ca="1">IF(OR(БД!HU109="",ISERROR(БД!HU109)),"",БД!HU109)</f>
        <v>0</v>
      </c>
      <c r="GM112" s="137">
        <f ca="1">IF(OR(БД!HZ109="",ISERROR(БД!HZ109)),"",БД!HZ109)</f>
        <v>3374.8</v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>
        <f ca="1">IF(OR(БД!GU109="",ISERROR(БД!GU109)),"",БД!GU109)</f>
        <v>0</v>
      </c>
      <c r="GT112" s="137">
        <f ca="1">IF(OR(БД!GZ109="",ISERROR(БД!GZ109)),"",БД!GZ109)</f>
        <v>2540.2079999999901</v>
      </c>
      <c r="GU112" s="137">
        <f ca="1">IF(OR(БД!BP324="",ISERROR(БД!BP324)),"",БД!BP324)</f>
        <v>1365.9800000001601</v>
      </c>
      <c r="GV112" s="137">
        <f ca="1">IF(OR(БД!BU324="",ISERROR(БД!BU324)),"",БД!BU324)</f>
        <v>0</v>
      </c>
      <c r="GW112" s="137">
        <f ca="1">IF(OR(БД!BF324="",ISERROR(БД!BF324)),"",БД!BF324)</f>
        <v>1344.63999999982</v>
      </c>
      <c r="GX112" s="137">
        <f ca="1">IF(OR(БД!BK324="",ISERROR(БД!BK324)),"",БД!BK324)</f>
        <v>0</v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>
        <f ca="1">IF(OR(БД!FT109="",ISERROR(БД!FT109)),"",БД!FT109)</f>
        <v>0.45100000000000001</v>
      </c>
      <c r="HC112" s="136">
        <f ca="1">IF(OR(БД!FZ109="",ISERROR(БД!FZ109)),"",БД!FZ109)</f>
        <v>1447.633</v>
      </c>
      <c r="HD112" s="133">
        <f>IF(OR(БД!GC109="",ISERROR(БД!GC109)),"",БД!GC109)</f>
        <v>1463.0000000003199</v>
      </c>
      <c r="HE112" s="163">
        <f ca="1">IF(OR(БД!GF109="",ISERROR(БД!GF109)),"",БД!GF109)</f>
        <v>-1447.182</v>
      </c>
      <c r="HF112" s="137">
        <f ca="1">IF(OR(БД!FJ109="",ISERROR(БД!FJ109)),"",БД!FJ109)</f>
        <v>561.13200000002701</v>
      </c>
      <c r="HG112" s="137">
        <f ca="1">IF(OR(БД!FO109="",ISERROR(БД!FO109)),"",БД!FO109)</f>
        <v>0</v>
      </c>
      <c r="HH112" s="137">
        <f ca="1">IF(OR(БД!EZ109="",ISERROR(БД!EZ109)),"",БД!EZ109)</f>
        <v>557.96400000010203</v>
      </c>
      <c r="HI112" s="137">
        <f ca="1">IF(OR(БД!FE109="",ISERROR(БД!FE109)),"",БД!FE109)</f>
        <v>0</v>
      </c>
      <c r="HK112" s="137">
        <f ca="1">IF(OR(БД!EP109="",ISERROR(БД!EP109)),"",БД!EP109)</f>
        <v>0</v>
      </c>
      <c r="HL112" s="137">
        <f ca="1">IF(OR(БД!EU109="",ISERROR(БД!EU109)),"",БД!EU109)</f>
        <v>2779.1280000000102</v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>
        <f ca="1">IF(OR(БД!DP109="",ISERROR(БД!DP109)),"",БД!DP109)</f>
        <v>2255.0879999998601</v>
      </c>
      <c r="HR112" s="137">
        <f ca="1">IF(OR(БД!DU109="",ISERROR(БД!DU109)),"",БД!DU109)</f>
        <v>0</v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>
        <f ca="1">IF(OR(БД!FV367="",ISERROR(БД!FV367)),"",БД!FV367)</f>
        <v>86.064000000005805</v>
      </c>
      <c r="HV112" s="137">
        <f ca="1">IF(OR(БД!GA367="",ISERROR(БД!GA367)),"",БД!GA367)</f>
        <v>0</v>
      </c>
      <c r="HW112" s="137">
        <f ca="1">IF(OR(БД!BZ324="",ISERROR(БД!BZ324)),"",БД!BZ324)</f>
        <v>137.279999999995</v>
      </c>
      <c r="HX112" s="137">
        <f ca="1">IF(OR(БД!CE324="",ISERROR(БД!CE324)),"",БД!CE324)</f>
        <v>0</v>
      </c>
      <c r="HZ112" s="163">
        <f ca="1">IF(OR(БД!CS109="",ISERROR(БД!CS109)),"",БД!CS109)</f>
        <v>2512.4464749999997</v>
      </c>
      <c r="IA112" s="163">
        <f ca="1">IF(OR(БД!CX109="",ISERROR(БД!CX109)),"",БД!CX109)</f>
        <v>0</v>
      </c>
      <c r="IB112" s="163">
        <f ca="1">IF(OR(БД!DC109="",ISERROR(БД!DC109)),"",БД!DC109)</f>
        <v>-2512.4464749999997</v>
      </c>
      <c r="IC112" s="163">
        <f ca="1">IF(OR(БД!DK238="",ISERROR(БД!DK238)),"",БД!DK238)</f>
        <v>2704.5647749999998</v>
      </c>
      <c r="ID112" s="163">
        <f ca="1">IF(OR(БД!DP238="",ISERROR(БД!DP238)),"",БД!DP238)</f>
        <v>0</v>
      </c>
      <c r="IE112" s="163">
        <f ca="1">IF(OR(БД!DU238="",ISERROR(БД!DU238)),"",БД!DU238)</f>
        <v>-2704.5647749999998</v>
      </c>
      <c r="IG112" s="163">
        <f ca="1">IF(OR(БД!CD109="",ISERROR(БД!CD109)),"",БД!CD109)</f>
        <v>1425.9185050000001</v>
      </c>
      <c r="IH112" s="163">
        <f ca="1">IF(OR(БД!CI109="",ISERROR(БД!CI109)),"",БД!CI109)</f>
        <v>0.45911800000000003</v>
      </c>
      <c r="II112" s="163">
        <f ca="1">IF(OR(БД!CN109="",ISERROR(БД!CN109)),"",БД!CN109)</f>
        <v>-1425.4593870000001</v>
      </c>
      <c r="IK112" s="137">
        <f ca="1">IF(OR(БД!BT109="",ISERROR(БД!BT109)),"",БД!BT109)</f>
        <v>2841.08000000015</v>
      </c>
      <c r="IL112" s="137">
        <f ca="1">IF(OR(БД!BY109="",ISERROR(БД!BY109)),"",БД!BY109)</f>
        <v>0</v>
      </c>
      <c r="IM112" s="137">
        <f ca="1">IF(OR(БД!BJ109="",ISERROR(БД!BJ109)),"",БД!BJ109)</f>
        <v>2842.4000000004198</v>
      </c>
      <c r="IN112" s="137">
        <f ca="1">IF(OR(БД!BO109="",ISERROR(БД!BO109)),"",БД!BO109)</f>
        <v>0</v>
      </c>
      <c r="IP112" s="137">
        <f ca="1">IF(OR(БД!AZ109="",ISERROR(БД!AZ109)),"",БД!AZ109)</f>
        <v>3392.9280000005201</v>
      </c>
      <c r="IQ112" s="137">
        <f ca="1">IF(OR(БД!BE109="",ISERROR(БД!BE109)),"",БД!BE109)</f>
        <v>0</v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>
        <f ca="1">IF(OR(БД!N109="",ISERROR(БД!N109)),"",БД!N109)</f>
        <v>-2807.9040000005198</v>
      </c>
      <c r="IU112" s="137">
        <f ca="1">IF(OR(БД!R324="",ISERROR(БД!R324)),"",БД!R324)</f>
        <v>315.48000000001298</v>
      </c>
      <c r="IV112" s="137">
        <f ca="1">IF(OR(БД!W324="",ISERROR(БД!W324)),"",БД!W324)</f>
        <v>23.495999999999601</v>
      </c>
      <c r="IW112" s="137">
        <f ca="1">IF(OR(БД!H324="",ISERROR(БД!H324)),"",БД!H324)</f>
        <v>316.53599999998801</v>
      </c>
      <c r="IX112" s="137">
        <f ca="1">IF(OR(БД!M324="",ISERROR(БД!M324)),"",БД!M324)</f>
        <v>23.495999999999601</v>
      </c>
      <c r="IZ112" s="137">
        <f ca="1">IF(OR(БД!AV324="",ISERROR(БД!AV324)),"",БД!AV324)</f>
        <v>363.65999999965402</v>
      </c>
      <c r="JA112" s="137">
        <f ca="1">IF(OR(БД!BA324="",ISERROR(БД!BA324)),"",БД!BA324)</f>
        <v>0</v>
      </c>
      <c r="JB112" s="137">
        <f ca="1">IF(OR(БД!GF367="",ISERROR(БД!GF367)),"",БД!GF367)</f>
        <v>742.72000000004505</v>
      </c>
      <c r="JC112" s="137">
        <f ca="1">IF(OR(БД!GK367="",ISERROR(БД!GK367)),"",БД!GK367)</f>
        <v>0</v>
      </c>
      <c r="JE112" s="137">
        <f ca="1">IF(OR(БД!AL324="",ISERROR(БД!AL324)),"",БД!AL324)</f>
        <v>137.27999999995501</v>
      </c>
      <c r="JF112" s="137">
        <f ca="1">IF(OR(БД!AQ324="",ISERROR(БД!AQ324)),"",БД!AQ324)</f>
        <v>0</v>
      </c>
      <c r="JG112" s="137">
        <f ca="1">IF(OR(БД!AB324="",ISERROR(БД!AB324)),"",БД!AB324)</f>
        <v>171.160000000004</v>
      </c>
      <c r="JH112" s="137">
        <f ca="1">IF(OR(БД!AG324="",ISERROR(БД!AG324)),"",БД!AG324)</f>
        <v>0</v>
      </c>
      <c r="JJ112" s="143">
        <f ca="1">IF(OR(БД!CN496="",ISERROR(БД!CN496)),"",БД!CN496)</f>
        <v>12.277999999999338</v>
      </c>
      <c r="JK112" s="142">
        <f>IF(OR(БД!CQ496="",ISERROR(БД!CQ496)),"",БД!CQ496)</f>
        <v>7568.6239999999998</v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>
        <f ca="1">IF(OR(БД!AU109="",ISERROR(БД!AU109)),"",БД!AU109)</f>
        <v>178.47</v>
      </c>
      <c r="JS112" s="159">
        <f ca="1">IF(OR(БД!AQ109="",ISERROR(БД!AQ109)),"",БД!AQ109)</f>
        <v>91.53</v>
      </c>
      <c r="JT112" s="159">
        <f ca="1">IF(OR(БД!AM109="",ISERROR(БД!AM109)),"",БД!AM109)</f>
        <v>43.46</v>
      </c>
      <c r="JU112" s="159">
        <f ca="1">IF(OR(БД!AI109="",ISERROR(БД!AI109)),"",БД!AI109)</f>
        <v>43.48</v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>
        <f ca="1">IF(OR(БД!GU152="",ISERROR(БД!GU152)),"",БД!GU152)</f>
        <v>59.769000000000005</v>
      </c>
      <c r="KB112" s="159">
        <f ca="1">IF(OR(БД!GQ152="",ISERROR(БД!GQ152)),"",БД!GQ152)</f>
        <v>1.716</v>
      </c>
      <c r="KC112" s="159">
        <f ca="1">IF(OR(БД!GM152="",ISERROR(БД!GM152)),"",БД!GM152)</f>
        <v>56.496000000000002</v>
      </c>
      <c r="KD112" s="159">
        <f ca="1">IF(OR(БД!GI152="",ISERROR(БД!GI152)),"",БД!GI152)</f>
        <v>1.5569999999999999</v>
      </c>
      <c r="KF112" s="163">
        <f ca="1">IF(OR(БД!DV195="",ISERROR(БД!DV195)),"",БД!DV195)</f>
        <v>166.44239999999999</v>
      </c>
      <c r="KG112" s="159">
        <f ca="1">IF(OR(БД!DR195="",ISERROR(БД!DR195)),"",БД!DR195)</f>
        <v>0</v>
      </c>
      <c r="KH112" s="159">
        <f ca="1">IF(OR(БД!DN195="",ISERROR(БД!DN195)),"",БД!DN195)</f>
        <v>87.928799999999995</v>
      </c>
      <c r="KI112" s="159">
        <f ca="1">IF(OR(БД!DJ195="",ISERROR(БД!DJ195)),"",БД!DJ195)</f>
        <v>78.513599999999997</v>
      </c>
      <c r="KK112" s="163">
        <f ca="1">IF(OR(БД!DE195="",ISERROR(БД!DE195)),"",БД!DE195)</f>
        <v>112.56959999999999</v>
      </c>
      <c r="KL112" s="159">
        <f ca="1">IF(OR(БД!DA195="",ISERROR(БД!DA195)),"",БД!DA195)</f>
        <v>111.0912</v>
      </c>
      <c r="KM112" s="159">
        <f ca="1">IF(OR(БД!CW195="",ISERROR(БД!CW195)),"",БД!CW195)</f>
        <v>1.4783999999999999</v>
      </c>
      <c r="KO112" s="143">
        <f ca="1">IF(OR(БД!BG195="",ISERROR(БД!BG195)),"",БД!BG195)</f>
        <v>301.22399999999016</v>
      </c>
      <c r="KP112" s="142">
        <f>IF(OR(БД!BJ195="",ISERROR(БД!BJ195)),"",БД!BJ195)</f>
        <v>367.56099999999998</v>
      </c>
      <c r="KQ112" s="143">
        <f ca="1">IF(OR(БД!BM195="",ISERROR(БД!BM195)),"",БД!BM195)</f>
        <v>0</v>
      </c>
      <c r="KR112" s="142">
        <f>IF(OR(БД!BP195="",ISERROR(БД!BP195)),"",БД!BP195)</f>
        <v>307.66500000000002</v>
      </c>
      <c r="KS112" s="163">
        <f ca="1">IF(OR(БД!BS195="",ISERROR(БД!BS195)),"",БД!BS195)</f>
        <v>301.22399999999016</v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>
        <f ca="1">IF(OR(БД!BC367="",ISERROR(БД!BC367)),"",БД!BC367)</f>
        <v>18.88</v>
      </c>
      <c r="KX112" s="159">
        <f ca="1">IF(OR(БД!AY367="",ISERROR(БД!AY367)),"",БД!AY367)</f>
        <v>18.341999999999999</v>
      </c>
      <c r="KY112" s="159">
        <f ca="1">IF(OR(БД!AU367="",ISERROR(БД!AU367)),"",БД!AU367)</f>
        <v>0.53800000000000003</v>
      </c>
      <c r="KZ112" s="159">
        <f ca="1">IF(OR(БД!AQ367="",ISERROR(БД!AQ367)),"",БД!AQ367)</f>
        <v>0</v>
      </c>
      <c r="LB112" s="163">
        <f ca="1">IF(OR(БД!BT367="",ISERROR(БД!BT367)),"",БД!BT367)</f>
        <v>265.49199999999996</v>
      </c>
      <c r="LC112" s="159">
        <f ca="1">IF(OR(БД!BP367="",ISERROR(БД!BP367)),"",БД!BP367)</f>
        <v>85.747</v>
      </c>
      <c r="LD112" s="159">
        <f ca="1">IF(OR(БД!BL367="",ISERROR(БД!BL367)),"",БД!BL367)</f>
        <v>83.912999999999997</v>
      </c>
      <c r="LE112" s="159">
        <f ca="1">IF(OR(БД!BH367="",ISERROR(БД!BH367)),"",БД!BH367)</f>
        <v>95.831999999999994</v>
      </c>
      <c r="LG112" s="136">
        <f ca="1">IF(OR(БД!GZ281="",ISERROR(БД!GZ281)),"",БД!GZ281)</f>
        <v>0</v>
      </c>
      <c r="LH112" s="136">
        <f ca="1">IF(OR(БД!HG281="",ISERROR(БД!HG281)),"",БД!HG281)</f>
        <v>10485</v>
      </c>
    </row>
    <row r="113" spans="1:320" x14ac:dyDescent="0.25">
      <c r="A113" s="164">
        <v>13</v>
      </c>
      <c r="B113" s="137">
        <f ca="1">IF(OR(БД!DT67="",ISERROR(БД!DT67)),"",БД!DT67)</f>
        <v>0</v>
      </c>
      <c r="C113" s="137">
        <f ca="1">IF(OR(БД!DY67="",ISERROR(БД!DY67)),"",БД!DY67)</f>
        <v>3121.712</v>
      </c>
      <c r="D113" s="137">
        <f ca="1">IF(OR(БД!CD67="",ISERROR(БД!CD67)),"",БД!CD67)</f>
        <v>0</v>
      </c>
      <c r="E113" s="137">
        <f ca="1">IF(OR(БД!CI67="",ISERROR(БД!CI67)),"",БД!CI67)</f>
        <v>2617.3879999999999</v>
      </c>
      <c r="F113" s="137">
        <f ca="1">IF(OR(БД!BT67="",ISERROR(БД!BT67)),"",БД!BT67)</f>
        <v>0</v>
      </c>
      <c r="G113" s="137">
        <f ca="1">IF(OR(БД!BY67="",ISERROR(БД!BY67)),"",БД!BY67)</f>
        <v>2545.5279999999998</v>
      </c>
      <c r="H113" s="137">
        <f ca="1">IF(OR(БД!BJ67="",ISERROR(БД!BJ67)),"",БД!BJ67)</f>
        <v>786.52200000000005</v>
      </c>
      <c r="I113" s="137">
        <f ca="1">IF(OR(БД!BO67="",ISERROR(БД!BO67)),"",БД!BO67)</f>
        <v>0</v>
      </c>
      <c r="J113" s="137">
        <f ca="1">IF(OR(БД!JS110="",ISERROR(БД!JS110)),"",БД!JS110)</f>
        <v>638.85199999999998</v>
      </c>
      <c r="K113" s="137">
        <f ca="1">IF(OR(БД!JX110="",ISERROR(БД!JX110)),"",БД!JX110)</f>
        <v>0</v>
      </c>
      <c r="L113" s="137">
        <f ca="1">IF(OR(БД!JI110="",ISERROR(БД!JI110)),"",БД!JI110)</f>
        <v>3615.788</v>
      </c>
      <c r="M113" s="137">
        <f ca="1">IF(OR(БД!JN110="",ISERROR(БД!JN110)),"",БД!JN110)</f>
        <v>0</v>
      </c>
      <c r="N113" s="137">
        <f ca="1">IF(OR(БД!IY110="",ISERROR(БД!IY110)),"",БД!IY110)</f>
        <v>3263.018</v>
      </c>
      <c r="O113" s="137">
        <f ca="1">IF(OR(БД!JD110="",ISERROR(БД!JD110)),"",БД!JD110)</f>
        <v>0</v>
      </c>
      <c r="P113" s="137">
        <f ca="1">IF(OR(БД!HF368="",ISERROR(БД!HF368)),"",БД!HF368)</f>
        <v>602.25</v>
      </c>
      <c r="R113" s="143">
        <f ca="1">IF(OR(БД!BY282="",ISERROR(БД!BY282)),"",БД!BY282)</f>
        <v>0</v>
      </c>
      <c r="S113" s="142">
        <f>IF(OR(БД!CB282="",ISERROR(БД!CB282)),"",БД!CB282)</f>
        <v>2.3620000000000001</v>
      </c>
      <c r="T113" s="143">
        <f ca="1">IF(OR(БД!CE282="",ISERROR(БД!CE282)),"",БД!CE282)</f>
        <v>3489.2000000005282</v>
      </c>
      <c r="U113" s="142">
        <f>IF(OR(БД!CH282="",ISERROR(БД!CH282)),"",БД!CH282)</f>
        <v>3262.9380000000001</v>
      </c>
      <c r="V113" s="143">
        <f ca="1">IF(OR(БД!EC368="",ISERROR(БД!EC368)),"",БД!EC368)</f>
        <v>0</v>
      </c>
      <c r="W113" s="142">
        <f>IF(OR(БД!EF368="",ISERROR(БД!EF368)),"",БД!EF368)</f>
        <v>39.420999999999999</v>
      </c>
      <c r="X113" s="143">
        <f ca="1">IF(OR(БД!EI368="",ISERROR(БД!EI368)),"",БД!EI368)</f>
        <v>2309.9999999999</v>
      </c>
      <c r="Y113" s="142">
        <f>IF(OR(БД!EL368="",ISERROR(БД!EL368)),"",БД!EL368)</f>
        <v>1765.2829999999999</v>
      </c>
      <c r="Z113" s="136">
        <f ca="1">IF(OR(БД!DO368="",ISERROR(БД!DO368)),"",БД!DO368)</f>
        <v>2895.6950000000002</v>
      </c>
      <c r="AA113" s="135">
        <f>IF(OR(БД!DS368="",ISERROR(БД!DS368)),"",БД!DS368)</f>
        <v>2897.400000000016</v>
      </c>
      <c r="AB113" s="136">
        <f ca="1">IF(OR(БД!DV368="",ISERROR(БД!DV368)),"",БД!DV368)</f>
        <v>0</v>
      </c>
      <c r="AC113" s="135">
        <f>IF(OR(БД!DZ368="",ISERROR(БД!DZ368)),"",БД!DZ368)</f>
        <v>0</v>
      </c>
      <c r="AD113" s="136">
        <f ca="1">IF(OR(БД!DA368="",ISERROR(БД!DA368)),"",БД!DA368)</f>
        <v>2902.57</v>
      </c>
      <c r="AE113" s="135">
        <f>IF(OR(БД!DE368="",ISERROR(БД!DE368)),"",БД!DE368)</f>
        <v>2906.1999999998079</v>
      </c>
      <c r="AF113" s="136">
        <f ca="1">IF(OR(БД!DH368="",ISERROR(БД!DH368)),"",БД!DH368)</f>
        <v>0</v>
      </c>
      <c r="AG113" s="135">
        <f>IF(OR(БД!DL368="",ISERROR(БД!DL368)),"",БД!DL368)</f>
        <v>0</v>
      </c>
      <c r="AH113" s="143" t="str">
        <f ca="1">IF(OR(БД!CK368="",ISERROR(БД!CK368)),"",БД!CK368)</f>
        <v/>
      </c>
      <c r="AI113" s="142">
        <f>IF(OR(БД!CN368="",ISERROR(БД!CN368)),"",БД!CN368)</f>
        <v>21345.781999999999</v>
      </c>
      <c r="AJ113" s="143" t="str">
        <f ca="1">IF(OR(БД!CE368="",ISERROR(БД!CE368)),"",БД!CE368)</f>
        <v/>
      </c>
      <c r="AK113" s="142">
        <f>IF(OR(БД!CH368="",ISERROR(БД!CH368)),"",БД!CH368)</f>
        <v>1248.07</v>
      </c>
      <c r="AL113" s="143" t="str">
        <f ca="1">IF(OR(БД!BY368="",ISERROR(БД!BY368)),"",БД!BY368)</f>
        <v/>
      </c>
      <c r="AM113" s="142">
        <f>IF(OR(БД!CB368="",ISERROR(БД!CB368)),"",БД!CB368)</f>
        <v>15849.208000000001</v>
      </c>
      <c r="AO113" s="163">
        <f ca="1">IF(OR(БД!GN239="",ISERROR(БД!GN239)),"",БД!GN239)</f>
        <v>613.4700000000048</v>
      </c>
      <c r="AP113" s="163">
        <f ca="1">IF(OR(БД!GI239="",ISERROR(БД!GI239)),"",БД!GI239)</f>
        <v>0.29831999999994879</v>
      </c>
      <c r="AQ113" s="143">
        <f ca="1">IF(OR(БД!HU325="",ISERROR(БД!HU325)),"",БД!HU325)</f>
        <v>0.9030000000001337</v>
      </c>
      <c r="AR113" s="142">
        <f>IF(OR(БД!HY325="",ISERROR(БД!HY325)),"",БД!HY325)</f>
        <v>366.75400000000002</v>
      </c>
      <c r="AS113" s="143">
        <f ca="1">IF(OR(БД!BT540="",ISERROR(БД!BT540)),"",БД!BT540)</f>
        <v>0</v>
      </c>
      <c r="AT113" s="142">
        <f>IF(OR(БД!BW540="",ISERROR(БД!BW540)),"",БД!BW540)</f>
        <v>1.9239999999999999</v>
      </c>
      <c r="AU113" s="143">
        <f ca="1">IF(OR(БД!BZ540="",ISERROR(БД!BZ540)),"",БД!BZ540)</f>
        <v>390.7200000000048</v>
      </c>
      <c r="AV113" s="142">
        <f>IF(OR(БД!CC540="",ISERROR(БД!CC540)),"",БД!CC540)</f>
        <v>11679.995000000001</v>
      </c>
      <c r="AW113" s="143">
        <f ca="1">IF(OR(БД!BH540="",ISERROR(БД!BH540)),"",БД!BH540)</f>
        <v>0</v>
      </c>
      <c r="AX113" s="142">
        <f>IF(OR(БД!BK540="",ISERROR(БД!BK540)),"",БД!BK540)</f>
        <v>8.4039999999999999</v>
      </c>
      <c r="AY113" s="143">
        <f ca="1">IF(OR(БД!BN540="",ISERROR(БД!BN540)),"",БД!BN540)</f>
        <v>222.75</v>
      </c>
      <c r="AZ113" s="142">
        <f>IF(OR(БД!BQ540="",ISERROR(БД!BQ540)),"",БД!BQ540)</f>
        <v>12857.013000000001</v>
      </c>
      <c r="BA113" s="143">
        <f ca="1">IF(OR(БД!BB540="",ISERROR(БД!BB540)),"",БД!BB540)</f>
        <v>0.15135999999998603</v>
      </c>
      <c r="BB113" s="142">
        <f>IF(OR(БД!BE540="",ISERROR(БД!BE540)),"",БД!BE540)</f>
        <v>9700.5390000000007</v>
      </c>
      <c r="BC113" s="143">
        <f ca="1">IF(OR(БД!AV540="",ISERROR(БД!AV540)),"",БД!AV540)</f>
        <v>0.14695999999996276</v>
      </c>
      <c r="BD113" s="142">
        <f>IF(OR(БД!AY540="",ISERROR(БД!AY540)),"",БД!AY540)</f>
        <v>23632.429</v>
      </c>
      <c r="BE113" s="143">
        <f ca="1">IF(OR(БД!AA368="",ISERROR(БД!AA368)),"",БД!AA368)</f>
        <v>0.75</v>
      </c>
      <c r="BF113" s="143">
        <f ca="1">IF(OR(БД!U368="",ISERROR(БД!U368)),"",БД!U368)</f>
        <v>9.4740000000019791</v>
      </c>
      <c r="BH113" s="163">
        <f ca="1">IF(OR(БД!GX239="",ISERROR(БД!GX239)),"",БД!GX239)</f>
        <v>250.98000000002685</v>
      </c>
      <c r="BI113" s="163">
        <f ca="1">IF(OR(БД!GS239="",ISERROR(БД!GS239)),"",БД!GS239)</f>
        <v>0.1457599999998638</v>
      </c>
      <c r="BJ113" s="143">
        <f ca="1">IF(OR(БД!EO282="",ISERROR(БД!EO282)),"",БД!EO282)</f>
        <v>0</v>
      </c>
      <c r="BK113" s="142">
        <f>IF(OR(БД!ES282="",ISERROR(БД!ES282)),"",БД!ES282)</f>
        <v>0</v>
      </c>
      <c r="BL113" s="143">
        <f ca="1">IF(OR(БД!EH282="",ISERROR(БД!EH282)),"",БД!EH282)</f>
        <v>4.7999999999973397E-2</v>
      </c>
      <c r="BM113" s="142">
        <f>IF(OR(БД!EL282="",ISERROR(БД!EL282)),"",БД!EL282)</f>
        <v>121.22</v>
      </c>
      <c r="BN113" s="143">
        <f ca="1">IF(OR(БД!EA282="",ISERROR(БД!EA282)),"",БД!EA282)</f>
        <v>0.25499999999942702</v>
      </c>
      <c r="BO113" s="142">
        <f>IF(OR(БД!EE282="",ISERROR(БД!EE282)),"",БД!EE282)</f>
        <v>1068.4179999999999</v>
      </c>
      <c r="BP113" s="143">
        <f ca="1">IF(OR(БД!DT282="",ISERROR(БД!DT282)),"",БД!DT282)</f>
        <v>21.494000000000597</v>
      </c>
      <c r="BQ113" s="142">
        <f>IF(OR(БД!DX282="",ISERROR(БД!DX282)),"",БД!DX282)</f>
        <v>4985.0320000000002</v>
      </c>
      <c r="BR113" s="143">
        <f ca="1">IF(OR(БД!DM282="",ISERROR(БД!DM282)),"",БД!DM282)</f>
        <v>0</v>
      </c>
      <c r="BS113" s="142">
        <f>IF(OR(БД!DQ282="",ISERROR(БД!DQ282)),"",БД!DQ282)</f>
        <v>5921.6180000000004</v>
      </c>
      <c r="BT113" s="143">
        <f ca="1">IF(OR(БД!GE325="",ISERROR(БД!GE325)),"",БД!GE325)</f>
        <v>0</v>
      </c>
      <c r="BU113" s="142">
        <f>IF(OR(БД!GI325="",ISERROR(БД!GI325)),"",БД!GI325)</f>
        <v>294.75</v>
      </c>
      <c r="BV113" s="143">
        <f ca="1">IF(OR(БД!EO325="",ISERROR(БД!EO325)),"",БД!EO325)</f>
        <v>11.823000000000093</v>
      </c>
      <c r="BW113" s="142">
        <f>IF(OR(БД!ES325="",ISERROR(БД!ES325)),"",БД!ES325)</f>
        <v>1067.6600000000001</v>
      </c>
      <c r="BX113" s="143">
        <f ca="1">IF(OR(БД!AP540="",ISERROR(БД!AP540)),"",БД!AP540)</f>
        <v>60.180000000009386</v>
      </c>
      <c r="BY113" s="142">
        <f>IF(OR(БД!AS540="",ISERROR(БД!AS540)),"",БД!AS540)</f>
        <v>3196.915</v>
      </c>
      <c r="BZ113" s="143">
        <f ca="1">IF(OR(БД!AJ540="",ISERROR(БД!AJ540)),"",БД!AJ540)</f>
        <v>35.70000000001528</v>
      </c>
      <c r="CA113" s="142">
        <f>IF(OR(БД!AM540="",ISERROR(БД!AM540)),"",БД!AM540)</f>
        <v>3094.4830000000002</v>
      </c>
      <c r="CB113" s="143">
        <f ca="1">IF(OR(БД!AD540="",ISERROR(БД!AD540)),"",БД!AD540)</f>
        <v>95.640000000003056</v>
      </c>
      <c r="CC113" s="142">
        <f>IF(OR(БД!AG540="",ISERROR(БД!AG540)),"",БД!AG540)</f>
        <v>4073.9110000000001</v>
      </c>
      <c r="CD113" s="143">
        <f ca="1">IF(OR(БД!X540="",ISERROR(БД!X540)),"",БД!X540)</f>
        <v>59.459999999999127</v>
      </c>
      <c r="CE113" s="142">
        <f>IF(OR(БД!AA540="",ISERROR(БД!AA540)),"",БД!AA540)</f>
        <v>3208.2080000000001</v>
      </c>
      <c r="CF113" s="143">
        <f ca="1">IF(OR(БД!D454="",ISERROR(БД!D454)),"",БД!D454)</f>
        <v>6.6639999999897559E-2</v>
      </c>
      <c r="CG113" s="143">
        <f ca="1">IF(OR(БД!AP411="",ISERROR(БД!AP411)),"",БД!AP411)</f>
        <v>7.9119999999966245E-2</v>
      </c>
      <c r="CI113" s="163">
        <f ca="1">IF(OR(БД!HH239="",ISERROR(БД!HH239)),"",БД!HH239)</f>
        <v>-663.71999999993022</v>
      </c>
      <c r="CJ113" s="163">
        <f ca="1">IF(OR(БД!HC239="",ISERROR(БД!HC239)),"",БД!HC239)</f>
        <v>0.99800000000004729</v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>
        <f ca="1">IF(OR(БД!FW239="",ISERROR(БД!FW239)),"",БД!FW239)</f>
        <v>50.622000000018488</v>
      </c>
      <c r="CP113" s="142">
        <f>IF(OR(БД!FZ239="",ISERROR(БД!FZ239)),"",БД!FZ239)</f>
        <v>2113.1970000000001</v>
      </c>
      <c r="CQ113" s="143">
        <f ca="1">IF(OR(БД!GC239="",ISERROR(БД!GC239)),"",БД!GC239)</f>
        <v>2.573999999984153</v>
      </c>
      <c r="CR113" s="142">
        <f>IF(OR(БД!GF239="",ISERROR(БД!GF239)),"",БД!GF239)</f>
        <v>5248.5349999999999</v>
      </c>
      <c r="CS113" s="143">
        <f ca="1">IF(OR(БД!DF282="",ISERROR(БД!DF282)),"",БД!DF282)</f>
        <v>0</v>
      </c>
      <c r="CT113" s="142">
        <f>IF(OR(БД!DJ282="",ISERROR(БД!DJ282)),"",БД!DJ282)</f>
        <v>2.1000000000000001E-2</v>
      </c>
      <c r="CU113" s="143">
        <f ca="1">IF(OR(БД!CY282="",ISERROR(БД!CY282)),"",БД!CY282)</f>
        <v>0</v>
      </c>
      <c r="CV113" s="142">
        <f>IF(OR(БД!DC282="",ISERROR(БД!DC282)),"",БД!DC282)</f>
        <v>3087.6979999999999</v>
      </c>
      <c r="CW113" s="143">
        <f ca="1">IF(OR(БД!CR282="",ISERROR(БД!CR282)),"",БД!CR282)</f>
        <v>0</v>
      </c>
      <c r="CX113" s="142">
        <f>IF(OR(БД!CV282="",ISERROR(БД!CV282)),"",БД!CV282)</f>
        <v>918.15599999999995</v>
      </c>
      <c r="CY113" s="143">
        <f ca="1">IF(OR(БД!CK282="",ISERROR(БД!CK282)),"",БД!CK282)</f>
        <v>3.9279999999998836</v>
      </c>
      <c r="CZ113" s="142">
        <f>IF(OR(БД!CO282="",ISERROR(БД!CO282)),"",БД!CO282)</f>
        <v>1157.432</v>
      </c>
      <c r="DA113" s="143">
        <f ca="1">IF(OR(БД!IB325="",ISERROR(БД!IB325)),"",БД!IB325)</f>
        <v>6.8520000000062282</v>
      </c>
      <c r="DB113" s="142">
        <f>IF(OR(БД!IF325="",ISERROR(БД!IF325)),"",БД!IF325)</f>
        <v>8335.9410000000007</v>
      </c>
      <c r="DC113" s="143">
        <f ca="1">IF(OR(БД!HN325="",ISERROR(БД!HN325)),"",БД!HN325)</f>
        <v>12.247999999999593</v>
      </c>
      <c r="DD113" s="142">
        <f>IF(OR(БД!HR325="",ISERROR(БД!HR325)),"",БД!HR325)</f>
        <v>6663.9669999999996</v>
      </c>
      <c r="DE113" s="143">
        <f ca="1">IF(OR(БД!HG325="",ISERROR(БД!HG325)),"",БД!HG325)</f>
        <v>2.7120000000013533</v>
      </c>
      <c r="DF113" s="142">
        <f>IF(OR(БД!HK325="",ISERROR(БД!HK325)),"",БД!HK325)</f>
        <v>4766.1000000000004</v>
      </c>
      <c r="DG113" s="143">
        <f ca="1">IF(OR(БД!GZ325="",ISERROR(БД!GZ325)),"",БД!GZ325)</f>
        <v>11.211999999999534</v>
      </c>
      <c r="DH113" s="142">
        <f>IF(OR(БД!HD325="",ISERROR(БД!HD325)),"",БД!HD325)</f>
        <v>18147.727999999999</v>
      </c>
      <c r="DI113" s="143">
        <f ca="1">IF(OR(БД!GS325="",ISERROR(БД!GS325)),"",БД!GS325)</f>
        <v>7.2000000000116415E-2</v>
      </c>
      <c r="DJ113" s="142">
        <f>IF(OR(БД!GW325="",ISERROR(БД!GW325)),"",БД!GW325)</f>
        <v>13213.004999999999</v>
      </c>
      <c r="DK113" s="143">
        <f ca="1">IF(OR(БД!GL325="",ISERROR(БД!GL325)),"",БД!GL325)</f>
        <v>5.1280000000042492</v>
      </c>
      <c r="DL113" s="142">
        <f>IF(OR(БД!GP325="",ISERROR(БД!GP325)),"",БД!GP325)</f>
        <v>13580.807000000001</v>
      </c>
      <c r="DM113" s="143">
        <f ca="1">IF(OR(БД!FX325="",ISERROR(БД!FX325)),"",БД!FX325)</f>
        <v>0.41399999999975989</v>
      </c>
      <c r="DN113" s="142">
        <f>IF(OR(БД!GB325="",ISERROR(БД!GB325)),"",БД!GB325)</f>
        <v>310.23399999999998</v>
      </c>
      <c r="DO113" s="143">
        <f ca="1">IF(OR(БД!FJ325="",ISERROR(БД!FJ325)),"",БД!FJ325)</f>
        <v>399.95999999996639</v>
      </c>
      <c r="DP113" s="142">
        <f>IF(OR(БД!FN325="",ISERROR(БД!FN325)),"",БД!FN325)</f>
        <v>8952.49</v>
      </c>
      <c r="DQ113" s="143">
        <f ca="1">IF(OR(БД!FQ325="",ISERROR(БД!FQ325)),"",БД!FQ325)</f>
        <v>0</v>
      </c>
      <c r="DR113" s="142">
        <f>IF(OR(БД!FU325="",ISERROR(БД!FU325)),"",БД!FU325)</f>
        <v>3228.1469999999999</v>
      </c>
      <c r="DS113" s="143">
        <f ca="1">IF(OR(БД!FC325="",ISERROR(БД!FC325)),"",БД!FC325)</f>
        <v>26.224000000001979</v>
      </c>
      <c r="DT113" s="142">
        <f>IF(OR(БД!FG325="",ISERROR(БД!FG325)),"",БД!FG325)</f>
        <v>10323.706</v>
      </c>
      <c r="DU113" s="143">
        <f ca="1">IF(OR(БД!EV325="",ISERROR(БД!EV325)),"",БД!EV325)</f>
        <v>34.360000000000582</v>
      </c>
      <c r="DV113" s="142">
        <f>IF(OR(БД!EZ325="",ISERROR(БД!EZ325)),"",БД!EZ325)</f>
        <v>8682.6929999999993</v>
      </c>
      <c r="DW113" s="143">
        <f ca="1">IF(OR(БД!CO325="",ISERROR(БД!CO325)),"",БД!CO325)</f>
        <v>332.11199999998007</v>
      </c>
      <c r="DX113" s="142">
        <f>IF(OR(БД!CR325="",ISERROR(БД!CR325)),"",БД!CR325)</f>
        <v>3995.9679999999998</v>
      </c>
      <c r="DY113" s="143">
        <f ca="1">IF(OR(БД!CU325="",ISERROR(БД!CU325)),"",БД!CU325)</f>
        <v>0</v>
      </c>
      <c r="DZ113" s="142">
        <f>IF(OR(БД!CX325="",ISERROR(БД!CX325)),"",БД!CX325)</f>
        <v>2540.9560000000001</v>
      </c>
      <c r="EA113" s="143">
        <f ca="1">IF(OR(БД!BJ497="",ISERROR(БД!BJ497)),"",БД!BJ497)</f>
        <v>2.0240000000012515</v>
      </c>
      <c r="EB113" s="142">
        <f>IF(OR(БД!BM497="",ISERROR(БД!BM497)),"",БД!BM497)</f>
        <v>4325.01</v>
      </c>
      <c r="EC113" s="143">
        <f ca="1">IF(OR(БД!BD497="",ISERROR(БД!BD497)),"",БД!BD497)</f>
        <v>4.8600000000024011</v>
      </c>
      <c r="ED113" s="142">
        <f>IF(OR(БД!BG497="",ISERROR(БД!BG497)),"",БД!BG497)</f>
        <v>4667.0230000000001</v>
      </c>
      <c r="EE113" s="143">
        <f ca="1">IF(OR(БД!AR497="",ISERROR(БД!AR497)),"",БД!AR497)</f>
        <v>184.53599999998823</v>
      </c>
      <c r="EF113" s="142">
        <f>IF(OR(БД!AU497="",ISERROR(БД!AU497)),"",БД!AU497)</f>
        <v>940.24699999999996</v>
      </c>
      <c r="EG113" s="143">
        <f ca="1">IF(OR(БД!AX497="",ISERROR(БД!AX497)),"",БД!AX497)</f>
        <v>0</v>
      </c>
      <c r="EH113" s="142">
        <f>IF(OR(БД!BA497="",ISERROR(БД!BA497)),"",БД!BA497)</f>
        <v>13791.25</v>
      </c>
      <c r="EI113" s="143">
        <f ca="1">IF(OR(БД!AF497="",ISERROR(БД!AF497)),"",БД!AF497)</f>
        <v>875.68800000000192</v>
      </c>
      <c r="EJ113" s="142">
        <f>IF(OR(БД!AI497="",ISERROR(БД!AI497)),"",БД!AI497)</f>
        <v>914.33299999999997</v>
      </c>
      <c r="EK113" s="143">
        <f ca="1">IF(OR(БД!AL497="",ISERROR(БД!AL497)),"",БД!AL497)</f>
        <v>0</v>
      </c>
      <c r="EL113" s="142">
        <f>IF(OR(БД!AO497="",ISERROR(БД!AO497)),"",БД!AO497)</f>
        <v>13393.722</v>
      </c>
      <c r="EM113" s="143">
        <f ca="1">IF(OR(БД!Z497="",ISERROR(БД!Z497)),"",БД!Z497)</f>
        <v>0</v>
      </c>
      <c r="EN113" s="142">
        <f>IF(OR(БД!AC497="",ISERROR(БД!AC497)),"",БД!AC497)</f>
        <v>609.98299999999995</v>
      </c>
      <c r="EO113" s="143">
        <f ca="1">IF(OR(БД!GP540="",ISERROR(БД!GP540)),"",БД!GP540)</f>
        <v>17.988000000000284</v>
      </c>
      <c r="EP113" s="142">
        <f>IF(OR(БД!GS540="",ISERROR(БД!GS540)),"",БД!GS540)</f>
        <v>3906.3420000000001</v>
      </c>
      <c r="EQ113" s="143">
        <f ca="1">IF(OR(БД!GJ540="",ISERROR(БД!GJ540)),"",БД!GJ540)</f>
        <v>33.564000000005763</v>
      </c>
      <c r="ER113" s="142">
        <f>IF(OR(БД!GM540="",ISERROR(БД!GM540)),"",БД!GM540)</f>
        <v>18329.388999999999</v>
      </c>
      <c r="ES113" s="143">
        <f ca="1">IF(OR(БД!GD540="",ISERROR(БД!GD540)),"",БД!GD540)</f>
        <v>38.880000000004657</v>
      </c>
      <c r="ET113" s="142">
        <f>IF(OR(БД!GG540="",ISERROR(БД!GG540)),"",БД!GG540)</f>
        <v>10053.959000000001</v>
      </c>
      <c r="EU113" s="143">
        <f ca="1">IF(OR(БД!FX540="",ISERROR(БД!FX540)),"",БД!FX540)</f>
        <v>39.504000000015367</v>
      </c>
      <c r="EV113" s="142">
        <f>IF(OR(БД!GA540="",ISERROR(БД!GA540)),"",БД!GA540)</f>
        <v>20716.754000000001</v>
      </c>
      <c r="EW113" s="143">
        <f ca="1">IF(OR(БД!FR540="",ISERROR(БД!FR540)),"",БД!FR540)</f>
        <v>35.340000000018335</v>
      </c>
      <c r="EX113" s="142">
        <f>IF(OR(БД!FU540="",ISERROR(БД!FU540)),"",БД!FU540)</f>
        <v>18596.936000000002</v>
      </c>
      <c r="EY113" s="143">
        <f ca="1">IF(OR(БД!FL540="",ISERROR(БД!FL540)),"",БД!FL540)</f>
        <v>0.74400000000014188</v>
      </c>
      <c r="EZ113" s="142">
        <f>IF(OR(БД!FO540="",ISERROR(БД!FO540)),"",БД!FO540)</f>
        <v>690.49</v>
      </c>
      <c r="FA113" s="143">
        <f ca="1">IF(OR(БД!FF540="",ISERROR(БД!FF540)),"",БД!FF540)</f>
        <v>0</v>
      </c>
      <c r="FB113" s="142">
        <f>IF(OR(БД!FI540="",ISERROR(БД!FI540)),"",БД!FI540)</f>
        <v>0</v>
      </c>
      <c r="FC113" s="143">
        <f ca="1">IF(OR(БД!EZ540="",ISERROR(БД!EZ540)),"",БД!EZ540)</f>
        <v>20.304000000000087</v>
      </c>
      <c r="FD113" s="142">
        <f>IF(OR(БД!FC540="",ISERROR(БД!FC540)),"",БД!FC540)</f>
        <v>8131.5870000000004</v>
      </c>
      <c r="FE113" s="143">
        <f ca="1">IF(OR(БД!ET540="",ISERROR(БД!ET540)),"",БД!ET540)</f>
        <v>0</v>
      </c>
      <c r="FF113" s="142">
        <f>IF(OR(БД!EW540="",ISERROR(БД!EW540)),"",БД!EW540)</f>
        <v>0</v>
      </c>
      <c r="FG113" s="143">
        <f ca="1">IF(OR(БД!EN540="",ISERROR(БД!EN540)),"",БД!EN540)</f>
        <v>18.339999999996508</v>
      </c>
      <c r="FH113" s="142">
        <f>IF(OR(БД!EQ540="",ISERROR(БД!EQ540)),"",БД!EQ540)</f>
        <v>13707.383</v>
      </c>
      <c r="FI113" s="143">
        <f ca="1">IF(OR(БД!EH540="",ISERROR(БД!EH540)),"",БД!EH540)</f>
        <v>17.448000000007596</v>
      </c>
      <c r="FJ113" s="142">
        <f>IF(OR(БД!EK540="",ISERROR(БД!EK540)),"",БД!EK540)</f>
        <v>12277.788</v>
      </c>
      <c r="FK113" s="143">
        <f ca="1">IF(OR(БД!EB540="",ISERROR(БД!EB540)),"",БД!EB540)</f>
        <v>28.007999999997992</v>
      </c>
      <c r="FL113" s="142">
        <f>IF(OR(БД!EE540="",ISERROR(БД!EE540)),"",БД!EE540)</f>
        <v>9764.3269999999993</v>
      </c>
      <c r="FM113" s="143">
        <f ca="1">IF(OR(БД!DV540="",ISERROR(БД!DV540)),"",БД!DV540)</f>
        <v>13.65599999999904</v>
      </c>
      <c r="FN113" s="142">
        <f>IF(OR(БД!DY540="",ISERROR(БД!DY540)),"",БД!DY540)</f>
        <v>6954.4</v>
      </c>
      <c r="FO113" s="143">
        <f ca="1">IF(OR(БД!DP540="",ISERROR(БД!DP540)),"",БД!DP540)</f>
        <v>0</v>
      </c>
      <c r="FP113" s="142">
        <f>IF(OR(БД!DS540="",ISERROR(БД!DS540)),"",БД!DS540)</f>
        <v>0</v>
      </c>
      <c r="FQ113" s="143">
        <f ca="1">IF(OR(БД!DJ540="",ISERROR(БД!DJ540)),"",БД!DJ540)</f>
        <v>0</v>
      </c>
      <c r="FR113" s="142">
        <f>IF(OR(БД!DM540="",ISERROR(БД!DM540)),"",БД!DM540)</f>
        <v>0</v>
      </c>
      <c r="FS113" s="143">
        <f ca="1">IF(OR(БД!DD540="",ISERROR(БД!DD540)),"",БД!DD540)</f>
        <v>1.2179999999998472</v>
      </c>
      <c r="FT113" s="142">
        <f>IF(OR(БД!DG540="",ISERROR(БД!DG540)),"",БД!DG540)</f>
        <v>501.94099999999997</v>
      </c>
      <c r="FU113" s="143">
        <f ca="1">IF(OR(БД!CX540="",ISERROR(БД!CX540)),"",БД!CX540)</f>
        <v>11.311999999998079</v>
      </c>
      <c r="FV113" s="142">
        <f>IF(OR(БД!DA540="",ISERROR(БД!DA540)),"",БД!DA540)</f>
        <v>9524.4</v>
      </c>
      <c r="FW113" s="143">
        <f ca="1">IF(OR(БД!CR540="",ISERROR(БД!CR540)),"",БД!CR540)</f>
        <v>10.10399999999936</v>
      </c>
      <c r="FX113" s="142">
        <f>IF(OR(БД!CU540="",ISERROR(БД!CU540)),"",БД!CU540)</f>
        <v>5121.0659999999998</v>
      </c>
      <c r="FY113" s="143">
        <f ca="1">IF(OR(БД!CL540="",ISERROR(БД!CL540)),"",БД!CL540)</f>
        <v>0</v>
      </c>
      <c r="FZ113" s="142">
        <f>IF(OR(БД!CO540="",ISERROR(БД!CO540)),"",БД!CO540)</f>
        <v>4499.3270000000002</v>
      </c>
      <c r="GA113" s="143">
        <f ca="1">IF(OR(БД!CF540="",ISERROR(БД!CF540)),"",БД!CF540)</f>
        <v>5.999999999994543E-2</v>
      </c>
      <c r="GB113" s="142">
        <f>IF(OR(БД!CI540="",ISERROR(БД!CI540)),"",БД!CI540)</f>
        <v>592.88</v>
      </c>
      <c r="GC113" s="143">
        <f ca="1">IF(OR(БД!AJ411="",ISERROR(БД!AJ411)),"",БД!AJ411)</f>
        <v>0.28999999999996362</v>
      </c>
      <c r="GD113" s="143">
        <f ca="1">IF(OR(БД!R67="",ISERROR(БД!R67)),"",БД!R67)</f>
        <v>0.70800000000008367</v>
      </c>
      <c r="GF113" s="137">
        <f ca="1">IF(OR(БД!AZ67="",ISERROR(БД!AZ67)),"",БД!AZ67)</f>
        <v>756.8</v>
      </c>
      <c r="GG113" s="137">
        <f ca="1">IF(OR(БД!BE67="",ISERROR(БД!BE67)),"",БД!BE67)</f>
        <v>0</v>
      </c>
      <c r="GH113" s="137">
        <f ca="1">IF(OR(БД!IO110="",ISERROR(БД!IO110)),"",БД!IO110)</f>
        <v>235.4</v>
      </c>
      <c r="GI113" s="137">
        <f ca="1">IF(OR(БД!IT110="",ISERROR(БД!IT110)),"",БД!IT110)</f>
        <v>0</v>
      </c>
      <c r="GJ113" s="137">
        <f ca="1">IF(OR(БД!IE110="",ISERROR(БД!IE110)),"",БД!IE110)</f>
        <v>0</v>
      </c>
      <c r="GK113" s="137">
        <f ca="1">IF(OR(БД!IJ110="",ISERROR(БД!IJ110)),"",БД!IJ110)</f>
        <v>3282.4</v>
      </c>
      <c r="GL113" s="137">
        <f ca="1">IF(OR(БД!HU110="",ISERROR(БД!HU110)),"",БД!HU110)</f>
        <v>0</v>
      </c>
      <c r="GM113" s="137">
        <f ca="1">IF(OR(БД!HZ110="",ISERROR(БД!HZ110)),"",БД!HZ110)</f>
        <v>3240.6</v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>
        <f ca="1">IF(OR(БД!GU110="",ISERROR(БД!GU110)),"",БД!GU110)</f>
        <v>0</v>
      </c>
      <c r="GT113" s="137">
        <f ca="1">IF(OR(БД!GZ110="",ISERROR(БД!GZ110)),"",БД!GZ110)</f>
        <v>2500.0800000000099</v>
      </c>
      <c r="GU113" s="137">
        <f ca="1">IF(OR(БД!BP325="",ISERROR(БД!BP325)),"",БД!BP325)</f>
        <v>1183.8199999998701</v>
      </c>
      <c r="GV113" s="137">
        <f ca="1">IF(OR(БД!BU325="",ISERROR(БД!BU325)),"",БД!BU325)</f>
        <v>0</v>
      </c>
      <c r="GW113" s="137">
        <f ca="1">IF(OR(БД!BF325="",ISERROR(БД!BF325)),"",БД!BF325)</f>
        <v>1178.0999999999001</v>
      </c>
      <c r="GX113" s="137">
        <f ca="1">IF(OR(БД!BK325="",ISERROR(БД!BK325)),"",БД!BK325)</f>
        <v>0</v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>
        <f ca="1">IF(OR(БД!FT110="",ISERROR(БД!FT110)),"",БД!FT110)</f>
        <v>0</v>
      </c>
      <c r="HC113" s="136">
        <f ca="1">IF(OR(БД!FZ110="",ISERROR(БД!FZ110)),"",БД!FZ110)</f>
        <v>1428.691</v>
      </c>
      <c r="HD113" s="133">
        <f>IF(OR(БД!GC110="",ISERROR(БД!GC110)),"",БД!GC110)</f>
        <v>1414.6000000000599</v>
      </c>
      <c r="HE113" s="163">
        <f ca="1">IF(OR(БД!GF110="",ISERROR(БД!GF110)),"",БД!GF110)</f>
        <v>-1428.691</v>
      </c>
      <c r="HF113" s="137">
        <f ca="1">IF(OR(БД!FJ110="",ISERROR(БД!FJ110)),"",БД!FJ110)</f>
        <v>525.75600000002305</v>
      </c>
      <c r="HG113" s="137">
        <f ca="1">IF(OR(БД!FO110="",ISERROR(БД!FO110)),"",БД!FO110)</f>
        <v>0</v>
      </c>
      <c r="HH113" s="137">
        <f ca="1">IF(OR(БД!EZ110="",ISERROR(БД!EZ110)),"",БД!EZ110)</f>
        <v>522.98399999993899</v>
      </c>
      <c r="HI113" s="137">
        <f ca="1">IF(OR(БД!FE110="",ISERROR(БД!FE110)),"",БД!FE110)</f>
        <v>0</v>
      </c>
      <c r="HK113" s="137">
        <f ca="1">IF(OR(БД!EP110="",ISERROR(БД!EP110)),"",БД!EP110)</f>
        <v>0</v>
      </c>
      <c r="HL113" s="137">
        <f ca="1">IF(OR(БД!EU110="",ISERROR(БД!EU110)),"",БД!EU110)</f>
        <v>2622.3119999997598</v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>
        <f ca="1">IF(OR(БД!DP110="",ISERROR(БД!DP110)),"",БД!DP110)</f>
        <v>2194.3679999999699</v>
      </c>
      <c r="HR113" s="137">
        <f ca="1">IF(OR(БД!DU110="",ISERROR(БД!DU110)),"",БД!DU110)</f>
        <v>0</v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>
        <f ca="1">IF(OR(БД!FV368="",ISERROR(БД!FV368)),"",БД!FV368)</f>
        <v>82.895999999960594</v>
      </c>
      <c r="HV113" s="137">
        <f ca="1">IF(OR(БД!GA368="",ISERROR(БД!GA368)),"",БД!GA368)</f>
        <v>0</v>
      </c>
      <c r="HW113" s="137">
        <f ca="1">IF(OR(БД!BZ325="",ISERROR(БД!BZ325)),"",БД!BZ325)</f>
        <v>129.360000000002</v>
      </c>
      <c r="HX113" s="137">
        <f ca="1">IF(OR(БД!CE325="",ISERROR(БД!CE325)),"",БД!CE325)</f>
        <v>0</v>
      </c>
      <c r="HZ113" s="163">
        <f ca="1">IF(OR(БД!CS110="",ISERROR(БД!CS110)),"",БД!CS110)</f>
        <v>2444.6474250000001</v>
      </c>
      <c r="IA113" s="163">
        <f ca="1">IF(OR(БД!CX110="",ISERROR(БД!CX110)),"",БД!CX110)</f>
        <v>0</v>
      </c>
      <c r="IB113" s="163">
        <f ca="1">IF(OR(БД!DC110="",ISERROR(БД!DC110)),"",БД!DC110)</f>
        <v>-2444.6474250000001</v>
      </c>
      <c r="IC113" s="163">
        <f ca="1">IF(OR(БД!DK239="",ISERROR(БД!DK239)),"",БД!DK239)</f>
        <v>2633.3408749999999</v>
      </c>
      <c r="ID113" s="163">
        <f ca="1">IF(OR(БД!DP239="",ISERROR(БД!DP239)),"",БД!DP239)</f>
        <v>0</v>
      </c>
      <c r="IE113" s="163">
        <f ca="1">IF(OR(БД!DU239="",ISERROR(БД!DU239)),"",БД!DU239)</f>
        <v>-2633.3408749999999</v>
      </c>
      <c r="IG113" s="163">
        <f ca="1">IF(OR(БД!CD110="",ISERROR(БД!CD110)),"",БД!CD110)</f>
        <v>1407.2606350000001</v>
      </c>
      <c r="IH113" s="163">
        <f ca="1">IF(OR(БД!CI110="",ISERROR(БД!CI110)),"",БД!CI110)</f>
        <v>0</v>
      </c>
      <c r="II113" s="163">
        <f ca="1">IF(OR(БД!CN110="",ISERROR(БД!CN110)),"",БД!CN110)</f>
        <v>-1407.2606350000001</v>
      </c>
      <c r="IK113" s="137">
        <f ca="1">IF(OR(БД!BT110="",ISERROR(БД!BT110)),"",БД!BT110)</f>
        <v>2701.1599999996502</v>
      </c>
      <c r="IL113" s="137">
        <f ca="1">IF(OR(БД!BY110="",ISERROR(БД!BY110)),"",БД!BY110)</f>
        <v>0</v>
      </c>
      <c r="IM113" s="137">
        <f ca="1">IF(OR(БД!BJ110="",ISERROR(БД!BJ110)),"",БД!BJ110)</f>
        <v>2701.1599999996502</v>
      </c>
      <c r="IN113" s="137">
        <f ca="1">IF(OR(БД!BO110="",ISERROR(БД!BO110)),"",БД!BO110)</f>
        <v>0</v>
      </c>
      <c r="IP113" s="137">
        <f ca="1">IF(OR(БД!AZ110="",ISERROR(БД!AZ110)),"",БД!AZ110)</f>
        <v>3426.98399999914</v>
      </c>
      <c r="IQ113" s="137">
        <f ca="1">IF(OR(БД!BE110="",ISERROR(БД!BE110)),"",БД!BE110)</f>
        <v>0</v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>
        <f ca="1">IF(OR(БД!N110="",ISERROR(БД!N110)),"",БД!N110)</f>
        <v>-2722.8959999991698</v>
      </c>
      <c r="IU113" s="137">
        <f ca="1">IF(OR(БД!R325="",ISERROR(БД!R325)),"",БД!R325)</f>
        <v>362.207999999989</v>
      </c>
      <c r="IV113" s="137">
        <f ca="1">IF(OR(БД!W325="",ISERROR(БД!W325)),"",БД!W325)</f>
        <v>10.8239999999992</v>
      </c>
      <c r="IW113" s="137">
        <f ca="1">IF(OR(БД!H325="",ISERROR(БД!H325)),"",БД!H325)</f>
        <v>363.52799999998803</v>
      </c>
      <c r="IX113" s="137">
        <f ca="1">IF(OR(БД!M325="",ISERROR(БД!M325)),"",БД!M325)</f>
        <v>10.8239999999992</v>
      </c>
      <c r="IZ113" s="137">
        <f ca="1">IF(OR(БД!AV325="",ISERROR(БД!AV325)),"",БД!AV325)</f>
        <v>739.86000000026297</v>
      </c>
      <c r="JA113" s="137">
        <f ca="1">IF(OR(БД!BA325="",ISERROR(БД!BA325)),"",БД!BA325)</f>
        <v>0</v>
      </c>
      <c r="JB113" s="137">
        <f ca="1">IF(OR(БД!GF368="",ISERROR(БД!GF368)),"",БД!GF368)</f>
        <v>379.50000000007998</v>
      </c>
      <c r="JC113" s="137">
        <f ca="1">IF(OR(БД!GK368="",ISERROR(БД!GK368)),"",БД!GK368)</f>
        <v>0</v>
      </c>
      <c r="JE113" s="137">
        <f ca="1">IF(OR(БД!AL325="",ISERROR(БД!AL325)),"",БД!AL325)</f>
        <v>123.640000000028</v>
      </c>
      <c r="JF113" s="137">
        <f ca="1">IF(OR(БД!AQ325="",ISERROR(БД!AQ325)),"",БД!AQ325)</f>
        <v>0</v>
      </c>
      <c r="JG113" s="137">
        <f ca="1">IF(OR(БД!AB325="",ISERROR(БД!AB325)),"",БД!AB325)</f>
        <v>164.12000000002101</v>
      </c>
      <c r="JH113" s="137">
        <f ca="1">IF(OR(БД!AG325="",ISERROR(БД!AG325)),"",БД!AG325)</f>
        <v>0</v>
      </c>
      <c r="JJ113" s="143">
        <f ca="1">IF(OR(БД!CN497="",ISERROR(БД!CN497)),"",БД!CN497)</f>
        <v>13.594000000000051</v>
      </c>
      <c r="JK113" s="142">
        <f>IF(OR(БД!CQ497="",ISERROR(БД!CQ497)),"",БД!CQ497)</f>
        <v>7570.5659999999998</v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>
        <f ca="1">IF(OR(БД!AU110="",ISERROR(БД!AU110)),"",БД!AU110)</f>
        <v>139.4</v>
      </c>
      <c r="JS113" s="159">
        <f ca="1">IF(OR(БД!AQ110="",ISERROR(БД!AQ110)),"",БД!AQ110)</f>
        <v>69.48</v>
      </c>
      <c r="JT113" s="159">
        <f ca="1">IF(OR(БД!AM110="",ISERROR(БД!AM110)),"",БД!AM110)</f>
        <v>34.840000000000003</v>
      </c>
      <c r="JU113" s="159">
        <f ca="1">IF(OR(БД!AI110="",ISERROR(БД!AI110)),"",БД!AI110)</f>
        <v>35.08</v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>
        <f ca="1">IF(OR(БД!GU153="",ISERROR(БД!GU153)),"",БД!GU153)</f>
        <v>46.436</v>
      </c>
      <c r="KB113" s="159">
        <f ca="1">IF(OR(БД!GQ153="",ISERROR(БД!GQ153)),"",БД!GQ153)</f>
        <v>1.5569999999999999</v>
      </c>
      <c r="KC113" s="159">
        <f ca="1">IF(OR(БД!GM153="",ISERROR(БД!GM153)),"",БД!GM153)</f>
        <v>43.427999999999997</v>
      </c>
      <c r="KD113" s="159">
        <f ca="1">IF(OR(БД!GI153="",ISERROR(БД!GI153)),"",БД!GI153)</f>
        <v>1.4510000000000001</v>
      </c>
      <c r="KF113" s="163">
        <f ca="1">IF(OR(БД!DV196="",ISERROR(БД!DV196)),"",БД!DV196)</f>
        <v>134.32</v>
      </c>
      <c r="KG113" s="159">
        <f ca="1">IF(OR(БД!DR196="",ISERROR(БД!DR196)),"",БД!DR196)</f>
        <v>0</v>
      </c>
      <c r="KH113" s="159">
        <f ca="1">IF(OR(БД!DN196="",ISERROR(БД!DN196)),"",БД!DN196)</f>
        <v>62.14</v>
      </c>
      <c r="KI113" s="159">
        <f ca="1">IF(OR(БД!DJ196="",ISERROR(БД!DJ196)),"",БД!DJ196)</f>
        <v>72.180000000000007</v>
      </c>
      <c r="KK113" s="163">
        <f ca="1">IF(OR(БД!DE196="",ISERROR(БД!DE196)),"",БД!DE196)</f>
        <v>98.5</v>
      </c>
      <c r="KL113" s="159">
        <f ca="1">IF(OR(БД!DA196="",ISERROR(БД!DA196)),"",БД!DA196)</f>
        <v>97.2</v>
      </c>
      <c r="KM113" s="159">
        <f ca="1">IF(OR(БД!CW196="",ISERROR(БД!CW196)),"",БД!CW196)</f>
        <v>1.3</v>
      </c>
      <c r="KO113" s="143">
        <f ca="1">IF(OR(БД!BG196="",ISERROR(БД!BG196)),"",БД!BG196)</f>
        <v>247.10400000000936</v>
      </c>
      <c r="KP113" s="142">
        <f>IF(OR(БД!BJ196="",ISERROR(БД!BJ196)),"",БД!BJ196)</f>
        <v>368.49700000000001</v>
      </c>
      <c r="KQ113" s="143">
        <f ca="1">IF(OR(БД!BM196="",ISERROR(БД!BM196)),"",БД!BM196)</f>
        <v>0</v>
      </c>
      <c r="KR113" s="142">
        <f>IF(OR(БД!BP196="",ISERROR(БД!BP196)),"",БД!BP196)</f>
        <v>307.66500000000002</v>
      </c>
      <c r="KS113" s="163">
        <f ca="1">IF(OR(БД!BS196="",ISERROR(БД!BS196)),"",БД!BS196)</f>
        <v>247.10400000000936</v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>
        <f ca="1">IF(OR(БД!BC368="",ISERROR(БД!BC368)),"",БД!BC368)</f>
        <v>61.827999999999996</v>
      </c>
      <c r="KX113" s="159">
        <f ca="1">IF(OR(БД!AY368="",ISERROR(БД!AY368)),"",БД!AY368)</f>
        <v>60.72</v>
      </c>
      <c r="KY113" s="159">
        <f ca="1">IF(OR(БД!AU368="",ISERROR(БД!AU368)),"",БД!AU368)</f>
        <v>1.1080000000000001</v>
      </c>
      <c r="KZ113" s="159">
        <f ca="1">IF(OR(БД!AQ368="",ISERROR(БД!AQ368)),"",БД!AQ368)</f>
        <v>0</v>
      </c>
      <c r="LB113" s="163">
        <f ca="1">IF(OR(БД!BT368="",ISERROR(БД!BT368)),"",БД!BT368)</f>
        <v>196.77199999999999</v>
      </c>
      <c r="LC113" s="159">
        <f ca="1">IF(OR(БД!BP368="",ISERROR(БД!BP368)),"",БД!BP368)</f>
        <v>55.347999999999999</v>
      </c>
      <c r="LD113" s="159">
        <f ca="1">IF(OR(БД!BL368="",ISERROR(БД!BL368)),"",БД!BL368)</f>
        <v>68.454999999999998</v>
      </c>
      <c r="LE113" s="159">
        <f ca="1">IF(OR(БД!BH368="",ISERROR(БД!BH368)),"",БД!BH368)</f>
        <v>72.968999999999994</v>
      </c>
      <c r="LG113" s="136">
        <f ca="1">IF(OR(БД!GZ282="",ISERROR(БД!GZ282)),"",БД!GZ282)</f>
        <v>0</v>
      </c>
      <c r="LH113" s="136">
        <f ca="1">IF(OR(БД!HG282="",ISERROR(БД!HG282)),"",БД!HG282)</f>
        <v>8948.25</v>
      </c>
    </row>
    <row r="114" spans="1:320" x14ac:dyDescent="0.25">
      <c r="A114" s="164">
        <v>14</v>
      </c>
      <c r="B114" s="137">
        <f ca="1">IF(OR(БД!DT68="",ISERROR(БД!DT68)),"",БД!DT68)</f>
        <v>0</v>
      </c>
      <c r="C114" s="137">
        <f ca="1">IF(OR(БД!DY68="",ISERROR(БД!DY68)),"",БД!DY68)</f>
        <v>3450.6590000000001</v>
      </c>
      <c r="D114" s="137">
        <f ca="1">IF(OR(БД!CD68="",ISERROR(БД!CD68)),"",БД!CD68)</f>
        <v>0</v>
      </c>
      <c r="E114" s="137">
        <f ca="1">IF(OR(БД!CI68="",ISERROR(БД!CI68)),"",БД!CI68)</f>
        <v>2587.9119999999998</v>
      </c>
      <c r="F114" s="137">
        <f ca="1">IF(OR(БД!BT68="",ISERROR(БД!BT68)),"",БД!BT68)</f>
        <v>0</v>
      </c>
      <c r="G114" s="137">
        <f ca="1">IF(OR(БД!BY68="",ISERROR(БД!BY68)),"",БД!BY68)</f>
        <v>2517.2260000000001</v>
      </c>
      <c r="H114" s="137">
        <f ca="1">IF(OR(БД!BJ68="",ISERROR(БД!BJ68)),"",БД!BJ68)</f>
        <v>800.49199999999996</v>
      </c>
      <c r="I114" s="137">
        <f ca="1">IF(OR(БД!BO68="",ISERROR(БД!BO68)),"",БД!BO68)</f>
        <v>0</v>
      </c>
      <c r="J114" s="137">
        <f ca="1">IF(OR(БД!JS111="",ISERROR(БД!JS111)),"",БД!JS111)</f>
        <v>654.61</v>
      </c>
      <c r="K114" s="137">
        <f ca="1">IF(OR(БД!JX111="",ISERROR(БД!JX111)),"",БД!JX111)</f>
        <v>0</v>
      </c>
      <c r="L114" s="137">
        <f ca="1">IF(OR(БД!JI111="",ISERROR(БД!JI111)),"",БД!JI111)</f>
        <v>3740.6480000000001</v>
      </c>
      <c r="M114" s="137">
        <f ca="1">IF(OR(БД!JN111="",ISERROR(БД!JN111)),"",БД!JN111)</f>
        <v>0</v>
      </c>
      <c r="N114" s="137">
        <f ca="1">IF(OR(БД!IY111="",ISERROR(БД!IY111)),"",БД!IY111)</f>
        <v>3379.64</v>
      </c>
      <c r="O114" s="137">
        <f ca="1">IF(OR(БД!JD111="",ISERROR(БД!JD111)),"",БД!JD111)</f>
        <v>0</v>
      </c>
      <c r="P114" s="137">
        <f ca="1">IF(OR(БД!HF369="",ISERROR(БД!HF369)),"",БД!HF369)</f>
        <v>730.09199999999998</v>
      </c>
      <c r="R114" s="143">
        <f ca="1">IF(OR(БД!BY283="",ISERROR(БД!BY283)),"",БД!BY283)</f>
        <v>0</v>
      </c>
      <c r="S114" s="142">
        <f>IF(OR(БД!CB283="",ISERROR(БД!CB283)),"",БД!CB283)</f>
        <v>2.3620000000000001</v>
      </c>
      <c r="T114" s="143">
        <f ca="1">IF(OR(БД!CE283="",ISERROR(БД!CE283)),"",БД!CE283)</f>
        <v>3489.1999999995278</v>
      </c>
      <c r="U114" s="142">
        <f>IF(OR(БД!CH283="",ISERROR(БД!CH283)),"",БД!CH283)</f>
        <v>3264.5239999999999</v>
      </c>
      <c r="V114" s="143">
        <f ca="1">IF(OR(БД!EC369="",ISERROR(БД!EC369)),"",БД!EC369)</f>
        <v>0</v>
      </c>
      <c r="W114" s="142">
        <f>IF(OR(БД!EF369="",ISERROR(БД!EF369)),"",БД!EF369)</f>
        <v>39.420999999999999</v>
      </c>
      <c r="X114" s="143">
        <f ca="1">IF(OR(БД!EI369="",ISERROR(БД!EI369)),"",БД!EI369)</f>
        <v>2292.4000000003161</v>
      </c>
      <c r="Y114" s="142">
        <f>IF(OR(БД!EL369="",ISERROR(БД!EL369)),"",БД!EL369)</f>
        <v>1766.325</v>
      </c>
      <c r="Z114" s="136">
        <f ca="1">IF(OR(БД!DO369="",ISERROR(БД!DO369)),"",БД!DO369)</f>
        <v>2890.25</v>
      </c>
      <c r="AA114" s="135">
        <f>IF(OR(БД!DS369="",ISERROR(БД!DS369)),"",БД!DS369)</f>
        <v>2888.5999999992237</v>
      </c>
      <c r="AB114" s="136">
        <f ca="1">IF(OR(БД!DV369="",ISERROR(БД!DV369)),"",БД!DV369)</f>
        <v>0</v>
      </c>
      <c r="AC114" s="135">
        <f>IF(OR(БД!DZ369="",ISERROR(БД!DZ369)),"",БД!DZ369)</f>
        <v>0</v>
      </c>
      <c r="AD114" s="136">
        <f ca="1">IF(OR(БД!DA369="",ISERROR(БД!DA369)),"",БД!DA369)</f>
        <v>2897.895</v>
      </c>
      <c r="AE114" s="135">
        <f>IF(OR(БД!DE369="",ISERROR(БД!DE369)),"",БД!DE369)</f>
        <v>2895.2000000005683</v>
      </c>
      <c r="AF114" s="136">
        <f ca="1">IF(OR(БД!DH369="",ISERROR(БД!DH369)),"",БД!DH369)</f>
        <v>0</v>
      </c>
      <c r="AG114" s="135">
        <f>IF(OR(БД!DL369="",ISERROR(БД!DL369)),"",БД!DL369)</f>
        <v>0</v>
      </c>
      <c r="AH114" s="143" t="str">
        <f ca="1">IF(OR(БД!CK369="",ISERROR(БД!CK369)),"",БД!CK369)</f>
        <v/>
      </c>
      <c r="AI114" s="142">
        <f>IF(OR(БД!CN369="",ISERROR(БД!CN369)),"",БД!CN369)</f>
        <v>21348.687000000002</v>
      </c>
      <c r="AJ114" s="143" t="str">
        <f ca="1">IF(OR(БД!CE369="",ISERROR(БД!CE369)),"",БД!CE369)</f>
        <v/>
      </c>
      <c r="AK114" s="142">
        <f>IF(OR(БД!CH369="",ISERROR(БД!CH369)),"",БД!CH369)</f>
        <v>1248.07</v>
      </c>
      <c r="AL114" s="143" t="str">
        <f ca="1">IF(OR(БД!BY369="",ISERROR(БД!BY369)),"",БД!BY369)</f>
        <v/>
      </c>
      <c r="AM114" s="142">
        <f>IF(OR(БД!CB369="",ISERROR(БД!CB369)),"",БД!CB369)</f>
        <v>15851.071</v>
      </c>
      <c r="AO114" s="163">
        <f ca="1">IF(OR(БД!GN240="",ISERROR(БД!GN240)),"",БД!GN240)</f>
        <v>622.84199999987322</v>
      </c>
      <c r="AP114" s="163">
        <f ca="1">IF(OR(БД!GI240="",ISERROR(БД!GI240)),"",БД!GI240)</f>
        <v>0.2701599999998871</v>
      </c>
      <c r="AQ114" s="143">
        <f ca="1">IF(OR(БД!HU326="",ISERROR(БД!HU326)),"",БД!HU326)</f>
        <v>9.5999999999946795E-2</v>
      </c>
      <c r="AR114" s="142">
        <f>IF(OR(БД!HY326="",ISERROR(БД!HY326)),"",БД!HY326)</f>
        <v>366.786</v>
      </c>
      <c r="AS114" s="143">
        <f ca="1">IF(OR(БД!BT541="",ISERROR(БД!BT541)),"",БД!BT541)</f>
        <v>0</v>
      </c>
      <c r="AT114" s="142">
        <f>IF(OR(БД!BW541="",ISERROR(БД!BW541)),"",БД!BW541)</f>
        <v>1.9239999999999999</v>
      </c>
      <c r="AU114" s="143">
        <f ca="1">IF(OR(БД!BZ541="",ISERROR(БД!BZ541)),"",БД!BZ541)</f>
        <v>419.23199999993085</v>
      </c>
      <c r="AV114" s="142">
        <f>IF(OR(БД!CC541="",ISERROR(БД!CC541)),"",БД!CC541)</f>
        <v>11686.347</v>
      </c>
      <c r="AW114" s="143">
        <f ca="1">IF(OR(БД!BH541="",ISERROR(БД!BH541)),"",БД!BH541)</f>
        <v>0</v>
      </c>
      <c r="AX114" s="142">
        <f>IF(OR(БД!BK541="",ISERROR(БД!BK541)),"",БД!BK541)</f>
        <v>8.4039999999999999</v>
      </c>
      <c r="AY114" s="143">
        <f ca="1">IF(OR(БД!BN541="",ISERROR(БД!BN541)),"",БД!BN541)</f>
        <v>203.60999999994237</v>
      </c>
      <c r="AZ114" s="142">
        <f>IF(OR(БД!BQ541="",ISERROR(БД!BQ541)),"",БД!BQ541)</f>
        <v>12860.098</v>
      </c>
      <c r="BA114" s="143">
        <f ca="1">IF(OR(БД!BB541="",ISERROR(БД!BB541)),"",БД!BB541)</f>
        <v>0.14751999999993132</v>
      </c>
      <c r="BB114" s="142">
        <f>IF(OR(БД!BE541="",ISERROR(БД!BE541)),"",БД!BE541)</f>
        <v>9702.3829999999998</v>
      </c>
      <c r="BC114" s="143">
        <f ca="1">IF(OR(БД!AV541="",ISERROR(БД!AV541)),"",БД!AV541)</f>
        <v>0.12263999999995577</v>
      </c>
      <c r="BD114" s="142">
        <f>IF(OR(БД!AY541="",ISERROR(БД!AY541)),"",БД!AY541)</f>
        <v>23633.962</v>
      </c>
      <c r="BE114" s="143">
        <f ca="1">IF(OR(БД!AA369="",ISERROR(БД!AA369)),"",БД!AA369)</f>
        <v>0.63899999999989632</v>
      </c>
      <c r="BF114" s="143">
        <f ca="1">IF(OR(БД!U369="",ISERROR(БД!U369)),"",БД!U369)</f>
        <v>10.235999999997148</v>
      </c>
      <c r="BH114" s="163">
        <f ca="1">IF(OR(БД!GX240="",ISERROR(БД!GX240)),"",БД!GX240)</f>
        <v>233.09999999998581</v>
      </c>
      <c r="BI114" s="163">
        <f ca="1">IF(OR(БД!GS240="",ISERROR(БД!GS240)),"",БД!GS240)</f>
        <v>0.10880000000004657</v>
      </c>
      <c r="BJ114" s="143">
        <f ca="1">IF(OR(БД!EO283="",ISERROR(БД!EO283)),"",БД!EO283)</f>
        <v>0</v>
      </c>
      <c r="BK114" s="142">
        <f>IF(OR(БД!ES283="",ISERROR(БД!ES283)),"",БД!ES283)</f>
        <v>0</v>
      </c>
      <c r="BL114" s="143">
        <f ca="1">IF(OR(БД!EH283="",ISERROR(БД!EH283)),"",БД!EH283)</f>
        <v>3.6000000000001364E-2</v>
      </c>
      <c r="BM114" s="142">
        <f>IF(OR(БД!EL283="",ISERROR(БД!EL283)),"",БД!EL283)</f>
        <v>121.226</v>
      </c>
      <c r="BN114" s="143">
        <f ca="1">IF(OR(БД!EA283="",ISERROR(БД!EA283)),"",БД!EA283)</f>
        <v>0.84300000000052933</v>
      </c>
      <c r="BO114" s="142">
        <f>IF(OR(БД!EE283="",ISERROR(БД!EE283)),"",БД!EE283)</f>
        <v>1068.6990000000001</v>
      </c>
      <c r="BP114" s="143">
        <f ca="1">IF(OR(БД!DT283="",ISERROR(БД!DT283)),"",БД!DT283)</f>
        <v>21.981999999999971</v>
      </c>
      <c r="BQ114" s="142">
        <f>IF(OR(БД!DX283="",ISERROR(БД!DX283)),"",БД!DX283)</f>
        <v>4996.0230000000001</v>
      </c>
      <c r="BR114" s="143">
        <f ca="1">IF(OR(БД!DM283="",ISERROR(БД!DM283)),"",БД!DM283)</f>
        <v>0</v>
      </c>
      <c r="BS114" s="142">
        <f>IF(OR(БД!DQ283="",ISERROR(БД!DQ283)),"",БД!DQ283)</f>
        <v>5921.6180000000004</v>
      </c>
      <c r="BT114" s="143">
        <f ca="1">IF(OR(БД!GE326="",ISERROR(БД!GE326)),"",БД!GE326)</f>
        <v>0</v>
      </c>
      <c r="BU114" s="142">
        <f>IF(OR(БД!GI326="",ISERROR(БД!GI326)),"",БД!GI326)</f>
        <v>294.75</v>
      </c>
      <c r="BV114" s="143">
        <f ca="1">IF(OR(БД!EO326="",ISERROR(БД!EO326)),"",БД!EO326)</f>
        <v>12.308999999999514</v>
      </c>
      <c r="BW114" s="142">
        <f>IF(OR(БД!ES326="",ISERROR(БД!ES326)),"",БД!ES326)</f>
        <v>1071.7629999999999</v>
      </c>
      <c r="BX114" s="143">
        <f ca="1">IF(OR(БД!AP541="",ISERROR(БД!AP541)),"",БД!AP541)</f>
        <v>56.040000000011787</v>
      </c>
      <c r="BY114" s="142">
        <f>IF(OR(БД!AS541="",ISERROR(БД!AS541)),"",БД!AS541)</f>
        <v>3197.8490000000002</v>
      </c>
      <c r="BZ114" s="143">
        <f ca="1">IF(OR(БД!AJ541="",ISERROR(БД!AJ541)),"",БД!AJ541)</f>
        <v>32.159999999976208</v>
      </c>
      <c r="CA114" s="142">
        <f>IF(OR(БД!AM541="",ISERROR(БД!AM541)),"",БД!AM541)</f>
        <v>3095.0189999999998</v>
      </c>
      <c r="CB114" s="143">
        <f ca="1">IF(OR(БД!AD541="",ISERROR(БД!AD541)),"",БД!AD541)</f>
        <v>100.32000000000153</v>
      </c>
      <c r="CC114" s="142">
        <f>IF(OR(БД!AG541="",ISERROR(БД!AG541)),"",БД!AG541)</f>
        <v>4075.5830000000001</v>
      </c>
      <c r="CD114" s="143">
        <f ca="1">IF(OR(БД!X541="",ISERROR(БД!X541)),"",БД!X541)</f>
        <v>44.579999999996289</v>
      </c>
      <c r="CE114" s="142">
        <f>IF(OR(БД!AA541="",ISERROR(БД!AA541)),"",БД!AA541)</f>
        <v>3208.951</v>
      </c>
      <c r="CF114" s="143">
        <f ca="1">IF(OR(БД!D455="",ISERROR(БД!D455)),"",БД!D455)</f>
        <v>5.1920000000100115E-2</v>
      </c>
      <c r="CG114" s="143">
        <f ca="1">IF(OR(БД!AP412="",ISERROR(БД!AP412)),"",БД!AP412)</f>
        <v>5.6879999999946453E-2</v>
      </c>
      <c r="CI114" s="163">
        <f ca="1">IF(OR(БД!HH240="",ISERROR(БД!HH240)),"",БД!HH240)</f>
        <v>-700.35999999999831</v>
      </c>
      <c r="CJ114" s="163">
        <f ca="1">IF(OR(БД!HC240="",ISERROR(БД!HC240)),"",БД!HC240)</f>
        <v>1.0039999999994507</v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>
        <f ca="1">IF(OR(БД!FW240="",ISERROR(БД!FW240)),"",БД!FW240)</f>
        <v>50.159999999984393</v>
      </c>
      <c r="CP114" s="142">
        <f>IF(OR(БД!FZ240="",ISERROR(БД!FZ240)),"",БД!FZ240)</f>
        <v>2113.9569999999999</v>
      </c>
      <c r="CQ114" s="143">
        <f ca="1">IF(OR(БД!GC240="",ISERROR(БД!GC240)),"",БД!GC240)</f>
        <v>2.9700000000048021</v>
      </c>
      <c r="CR114" s="142">
        <f>IF(OR(БД!GF240="",ISERROR(БД!GF240)),"",БД!GF240)</f>
        <v>5248.58</v>
      </c>
      <c r="CS114" s="143">
        <f ca="1">IF(OR(БД!DF283="",ISERROR(БД!DF283)),"",БД!DF283)</f>
        <v>0</v>
      </c>
      <c r="CT114" s="142">
        <f>IF(OR(БД!DJ283="",ISERROR(БД!DJ283)),"",БД!DJ283)</f>
        <v>2.1000000000000001E-2</v>
      </c>
      <c r="CU114" s="143">
        <f ca="1">IF(OR(БД!CY283="",ISERROR(БД!CY283)),"",БД!CY283)</f>
        <v>0</v>
      </c>
      <c r="CV114" s="142">
        <f>IF(OR(БД!DC283="",ISERROR(БД!DC283)),"",БД!DC283)</f>
        <v>3087.6979999999999</v>
      </c>
      <c r="CW114" s="143">
        <f ca="1">IF(OR(БД!CR283="",ISERROR(БД!CR283)),"",БД!CR283)</f>
        <v>0</v>
      </c>
      <c r="CX114" s="142">
        <f>IF(OR(БД!CV283="",ISERROR(БД!CV283)),"",БД!CV283)</f>
        <v>918.15599999999995</v>
      </c>
      <c r="CY114" s="143">
        <f ca="1">IF(OR(БД!CK283="",ISERROR(БД!CK283)),"",БД!CK283)</f>
        <v>4.5679999999993015</v>
      </c>
      <c r="CZ114" s="142">
        <f>IF(OR(БД!CO283="",ISERROR(БД!CO283)),"",БД!CO283)</f>
        <v>1158.0029999999999</v>
      </c>
      <c r="DA114" s="143">
        <f ca="1">IF(OR(БД!IB326="",ISERROR(БД!IB326)),"",БД!IB326)</f>
        <v>7.7679999999963911</v>
      </c>
      <c r="DB114" s="142">
        <f>IF(OR(БД!IF326="",ISERROR(БД!IF326)),"",БД!IF326)</f>
        <v>8337.8829999999998</v>
      </c>
      <c r="DC114" s="143">
        <f ca="1">IF(OR(БД!HN326="",ISERROR(БД!HN326)),"",БД!HN326)</f>
        <v>13.560000000004948</v>
      </c>
      <c r="DD114" s="142">
        <f>IF(OR(БД!HR326="",ISERROR(БД!HR326)),"",БД!HR326)</f>
        <v>6665.6620000000003</v>
      </c>
      <c r="DE114" s="143">
        <f ca="1">IF(OR(БД!HG326="",ISERROR(БД!HG326)),"",БД!HG326)</f>
        <v>19.331999999998516</v>
      </c>
      <c r="DF114" s="142">
        <f>IF(OR(БД!HK326="",ISERROR(БД!HK326)),"",БД!HK326)</f>
        <v>4769.3220000000001</v>
      </c>
      <c r="DG114" s="143">
        <f ca="1">IF(OR(БД!GZ326="",ISERROR(БД!GZ326)),"",БД!GZ326)</f>
        <v>11.752000000007683</v>
      </c>
      <c r="DH114" s="142">
        <f>IF(OR(БД!HD326="",ISERROR(БД!HD326)),"",БД!HD326)</f>
        <v>18150.666000000001</v>
      </c>
      <c r="DI114" s="143">
        <f ca="1">IF(OR(БД!GS326="",ISERROR(БД!GS326)),"",БД!GS326)</f>
        <v>0.11200000000098953</v>
      </c>
      <c r="DJ114" s="142">
        <f>IF(OR(БД!GW326="",ISERROR(БД!GW326)),"",БД!GW326)</f>
        <v>13213.032999999999</v>
      </c>
      <c r="DK114" s="143">
        <f ca="1">IF(OR(БД!GL326="",ISERROR(БД!GL326)),"",БД!GL326)</f>
        <v>4.4359999999942374</v>
      </c>
      <c r="DL114" s="142">
        <f>IF(OR(БД!GP326="",ISERROR(БД!GP326)),"",БД!GP326)</f>
        <v>13581.915999999999</v>
      </c>
      <c r="DM114" s="143">
        <f ca="1">IF(OR(БД!FX326="",ISERROR(БД!FX326)),"",БД!FX326)</f>
        <v>0.36600000000021282</v>
      </c>
      <c r="DN114" s="142">
        <f>IF(OR(БД!GB326="",ISERROR(БД!GB326)),"",БД!GB326)</f>
        <v>310.29500000000002</v>
      </c>
      <c r="DO114" s="143">
        <f ca="1">IF(OR(БД!FJ326="",ISERROR(БД!FJ326)),"",БД!FJ326)</f>
        <v>393.95400000006339</v>
      </c>
      <c r="DP114" s="142">
        <f>IF(OR(БД!FN326="",ISERROR(БД!FN326)),"",БД!FN326)</f>
        <v>8958.4590000000007</v>
      </c>
      <c r="DQ114" s="143">
        <f ca="1">IF(OR(БД!FQ326="",ISERROR(БД!FQ326)),"",БД!FQ326)</f>
        <v>0</v>
      </c>
      <c r="DR114" s="142">
        <f>IF(OR(БД!FU326="",ISERROR(БД!FU326)),"",БД!FU326)</f>
        <v>3228.1469999999999</v>
      </c>
      <c r="DS114" s="143">
        <f ca="1">IF(OR(БД!FC326="",ISERROR(БД!FC326)),"",БД!FC326)</f>
        <v>26.255999999993946</v>
      </c>
      <c r="DT114" s="142">
        <f>IF(OR(БД!FG326="",ISERROR(БД!FG326)),"",БД!FG326)</f>
        <v>10326.987999999999</v>
      </c>
      <c r="DU114" s="143">
        <f ca="1">IF(OR(БД!EV326="",ISERROR(БД!EV326)),"",БД!EV326)</f>
        <v>35.664000000004307</v>
      </c>
      <c r="DV114" s="142">
        <f>IF(OR(БД!EZ326="",ISERROR(БД!EZ326)),"",БД!EZ326)</f>
        <v>8687.1509999999998</v>
      </c>
      <c r="DW114" s="143">
        <f ca="1">IF(OR(БД!CO326="",ISERROR(БД!CO326)),"",БД!CO326)</f>
        <v>327.09600000000864</v>
      </c>
      <c r="DX114" s="142">
        <f>IF(OR(БД!CR326="",ISERROR(БД!CR326)),"",БД!CR326)</f>
        <v>4000.924</v>
      </c>
      <c r="DY114" s="143">
        <f ca="1">IF(OR(БД!CU326="",ISERROR(БД!CU326)),"",БД!CU326)</f>
        <v>0</v>
      </c>
      <c r="DZ114" s="142">
        <f>IF(OR(БД!CX326="",ISERROR(БД!CX326)),"",БД!CX326)</f>
        <v>2540.9560000000001</v>
      </c>
      <c r="EA114" s="143">
        <f ca="1">IF(OR(БД!BJ498="",ISERROR(БД!BJ498)),"",БД!BJ498)</f>
        <v>2.180000000000291</v>
      </c>
      <c r="EB114" s="142">
        <f>IF(OR(БД!BM498="",ISERROR(БД!BM498)),"",БД!BM498)</f>
        <v>4325.5550000000003</v>
      </c>
      <c r="EC114" s="143">
        <f ca="1">IF(OR(БД!BD498="",ISERROR(БД!BD498)),"",БД!BD498)</f>
        <v>4.614000000001397</v>
      </c>
      <c r="ED114" s="142">
        <f>IF(OR(БД!BG498="",ISERROR(БД!BG498)),"",БД!BG498)</f>
        <v>4667.7920000000004</v>
      </c>
      <c r="EE114" s="143">
        <f ca="1">IF(OR(БД!AR498="",ISERROR(БД!AR498)),"",БД!AR498)</f>
        <v>400.22400000000516</v>
      </c>
      <c r="EF114" s="142">
        <f>IF(OR(БД!AU498="",ISERROR(БД!AU498)),"",БД!AU498)</f>
        <v>943.279</v>
      </c>
      <c r="EG114" s="143">
        <f ca="1">IF(OR(БД!AX498="",ISERROR(БД!AX498)),"",БД!AX498)</f>
        <v>0</v>
      </c>
      <c r="EH114" s="142">
        <f>IF(OR(БД!BA498="",ISERROR(БД!BA498)),"",БД!BA498)</f>
        <v>13791.25</v>
      </c>
      <c r="EI114" s="143">
        <f ca="1">IF(OR(БД!AF498="",ISERROR(БД!AF498)),"",БД!AF498)</f>
        <v>705.14399999999796</v>
      </c>
      <c r="EJ114" s="142">
        <f>IF(OR(БД!AI498="",ISERROR(БД!AI498)),"",БД!AI498)</f>
        <v>919.67499999999995</v>
      </c>
      <c r="EK114" s="143">
        <f ca="1">IF(OR(БД!AL498="",ISERROR(БД!AL498)),"",БД!AL498)</f>
        <v>0</v>
      </c>
      <c r="EL114" s="142">
        <f>IF(OR(БД!AO498="",ISERROR(БД!AO498)),"",БД!AO498)</f>
        <v>13393.722</v>
      </c>
      <c r="EM114" s="143">
        <f ca="1">IF(OR(БД!Z498="",ISERROR(БД!Z498)),"",БД!Z498)</f>
        <v>0</v>
      </c>
      <c r="EN114" s="142">
        <f>IF(OR(БД!AC498="",ISERROR(БД!AC498)),"",БД!AC498)</f>
        <v>609.98299999999995</v>
      </c>
      <c r="EO114" s="143">
        <f ca="1">IF(OR(БД!GP541="",ISERROR(БД!GP541)),"",БД!GP541)</f>
        <v>16.055999999999585</v>
      </c>
      <c r="EP114" s="142">
        <f>IF(OR(БД!GS541="",ISERROR(БД!GS541)),"",БД!GS541)</f>
        <v>3909.018</v>
      </c>
      <c r="EQ114" s="143">
        <f ca="1">IF(OR(БД!GJ541="",ISERROR(БД!GJ541)),"",БД!GJ541)</f>
        <v>39.912000000011176</v>
      </c>
      <c r="ER114" s="142">
        <f>IF(OR(БД!GM541="",ISERROR(БД!GM541)),"",БД!GM541)</f>
        <v>18336.041000000001</v>
      </c>
      <c r="ES114" s="143">
        <f ca="1">IF(OR(БД!GD541="",ISERROR(БД!GD541)),"",БД!GD541)</f>
        <v>29.455999999991036</v>
      </c>
      <c r="ET114" s="142">
        <f>IF(OR(БД!GG541="",ISERROR(БД!GG541)),"",БД!GG541)</f>
        <v>10057.641</v>
      </c>
      <c r="EU114" s="143">
        <f ca="1">IF(OR(БД!FX541="",ISERROR(БД!FX541)),"",БД!FX541)</f>
        <v>43.074000000000524</v>
      </c>
      <c r="EV114" s="142">
        <f>IF(OR(БД!GA541="",ISERROR(БД!GA541)),"",БД!GA541)</f>
        <v>20723.933000000001</v>
      </c>
      <c r="EW114" s="143">
        <f ca="1">IF(OR(БД!FR541="",ISERROR(БД!FR541)),"",БД!FR541)</f>
        <v>31.811999999998079</v>
      </c>
      <c r="EX114" s="142">
        <f>IF(OR(БД!FU541="",ISERROR(БД!FU541)),"",БД!FU541)</f>
        <v>18602.238000000001</v>
      </c>
      <c r="EY114" s="143">
        <f ca="1">IF(OR(БД!FL541="",ISERROR(БД!FL541)),"",БД!FL541)</f>
        <v>0.66300000000001091</v>
      </c>
      <c r="EZ114" s="142">
        <f>IF(OR(БД!FO541="",ISERROR(БД!FO541)),"",БД!FO541)</f>
        <v>690.71100000000001</v>
      </c>
      <c r="FA114" s="143">
        <f ca="1">IF(OR(БД!FF541="",ISERROR(БД!FF541)),"",БД!FF541)</f>
        <v>0</v>
      </c>
      <c r="FB114" s="142">
        <f>IF(OR(БД!FI541="",ISERROR(БД!FI541)),"",БД!FI541)</f>
        <v>0</v>
      </c>
      <c r="FC114" s="143">
        <f ca="1">IF(OR(БД!EZ541="",ISERROR(БД!EZ541)),"",БД!EZ541)</f>
        <v>19.079999999996289</v>
      </c>
      <c r="FD114" s="142">
        <f>IF(OR(БД!FC541="",ISERROR(БД!FC541)),"",БД!FC541)</f>
        <v>8134.7669999999998</v>
      </c>
      <c r="FE114" s="143">
        <f ca="1">IF(OR(БД!ET541="",ISERROR(БД!ET541)),"",БД!ET541)</f>
        <v>0</v>
      </c>
      <c r="FF114" s="142">
        <f>IF(OR(БД!EW541="",ISERROR(БД!EW541)),"",БД!EW541)</f>
        <v>0</v>
      </c>
      <c r="FG114" s="143">
        <f ca="1">IF(OR(БД!EN541="",ISERROR(БД!EN541)),"",БД!EN541)</f>
        <v>17.972000000001572</v>
      </c>
      <c r="FH114" s="142">
        <f>IF(OR(БД!EQ541="",ISERROR(БД!EQ541)),"",БД!EQ541)</f>
        <v>13711.876</v>
      </c>
      <c r="FI114" s="143">
        <f ca="1">IF(OR(БД!EH541="",ISERROR(БД!EH541)),"",БД!EH541)</f>
        <v>15.78599999999642</v>
      </c>
      <c r="FJ114" s="142">
        <f>IF(OR(БД!EK541="",ISERROR(БД!EK541)),"",БД!EK541)</f>
        <v>12280.419</v>
      </c>
      <c r="FK114" s="143">
        <f ca="1">IF(OR(БД!EB541="",ISERROR(БД!EB541)),"",БД!EB541)</f>
        <v>25.320000000006985</v>
      </c>
      <c r="FL114" s="142">
        <f>IF(OR(БД!EE541="",ISERROR(БД!EE541)),"",БД!EE541)</f>
        <v>9768.5470000000005</v>
      </c>
      <c r="FM114" s="143">
        <f ca="1">IF(OR(БД!DV541="",ISERROR(БД!DV541)),"",БД!DV541)</f>
        <v>13.290000000000873</v>
      </c>
      <c r="FN114" s="142">
        <f>IF(OR(БД!DY541="",ISERROR(БД!DY541)),"",БД!DY541)</f>
        <v>6956.6149999999998</v>
      </c>
      <c r="FO114" s="143">
        <f ca="1">IF(OR(БД!DP541="",ISERROR(БД!DP541)),"",БД!DP541)</f>
        <v>0</v>
      </c>
      <c r="FP114" s="142">
        <f>IF(OR(БД!DS541="",ISERROR(БД!DS541)),"",БД!DS541)</f>
        <v>0</v>
      </c>
      <c r="FQ114" s="143">
        <f ca="1">IF(OR(БД!DJ541="",ISERROR(БД!DJ541)),"",БД!DJ541)</f>
        <v>0</v>
      </c>
      <c r="FR114" s="142">
        <f>IF(OR(БД!DM541="",ISERROR(БД!DM541)),"",БД!DM541)</f>
        <v>0</v>
      </c>
      <c r="FS114" s="143">
        <f ca="1">IF(OR(БД!DD541="",ISERROR(БД!DD541)),"",БД!DD541)</f>
        <v>1.3800000000001091</v>
      </c>
      <c r="FT114" s="142">
        <f>IF(OR(БД!DG541="",ISERROR(БД!DG541)),"",БД!DG541)</f>
        <v>502.17099999999999</v>
      </c>
      <c r="FU114" s="143">
        <f ca="1">IF(OR(БД!CX541="",ISERROR(БД!CX541)),"",БД!CX541)</f>
        <v>10.711999999999534</v>
      </c>
      <c r="FV114" s="142">
        <f>IF(OR(БД!DA541="",ISERROR(БД!DA541)),"",БД!DA541)</f>
        <v>9527.0779999999995</v>
      </c>
      <c r="FW114" s="143">
        <f ca="1">IF(OR(БД!CR541="",ISERROR(БД!CR541)),"",БД!CR541)</f>
        <v>9.8240000000005239</v>
      </c>
      <c r="FX114" s="142">
        <f>IF(OR(БД!CU541="",ISERROR(БД!CU541)),"",БД!CU541)</f>
        <v>5123.5219999999999</v>
      </c>
      <c r="FY114" s="143">
        <f ca="1">IF(OR(БД!CL541="",ISERROR(БД!CL541)),"",БД!CL541)</f>
        <v>0</v>
      </c>
      <c r="FZ114" s="142">
        <f>IF(OR(БД!CO541="",ISERROR(БД!CO541)),"",БД!CO541)</f>
        <v>4499.3270000000002</v>
      </c>
      <c r="GA114" s="143">
        <f ca="1">IF(OR(БД!CF541="",ISERROR(БД!CF541)),"",БД!CF541)</f>
        <v>6.299999999987449E-2</v>
      </c>
      <c r="GB114" s="142">
        <f>IF(OR(БД!CI541="",ISERROR(БД!CI541)),"",БД!CI541)</f>
        <v>592.90099999999995</v>
      </c>
      <c r="GC114" s="143">
        <f ca="1">IF(OR(БД!AJ412="",ISERROR(БД!AJ412)),"",БД!AJ412)</f>
        <v>0.37599999999974898</v>
      </c>
      <c r="GD114" s="143">
        <f ca="1">IF(OR(БД!R68="",ISERROR(БД!R68)),"",БД!R68)</f>
        <v>0.62799999999970169</v>
      </c>
      <c r="GF114" s="137">
        <f ca="1">IF(OR(БД!AZ68="",ISERROR(БД!AZ68)),"",БД!AZ68)</f>
        <v>875.6</v>
      </c>
      <c r="GG114" s="137">
        <f ca="1">IF(OR(БД!BE68="",ISERROR(БД!BE68)),"",БД!BE68)</f>
        <v>0</v>
      </c>
      <c r="GH114" s="137">
        <f ca="1">IF(OR(БД!IO111="",ISERROR(БД!IO111)),"",БД!IO111)</f>
        <v>255.2</v>
      </c>
      <c r="GI114" s="137">
        <f ca="1">IF(OR(БД!IT111="",ISERROR(БД!IT111)),"",БД!IT111)</f>
        <v>0</v>
      </c>
      <c r="GJ114" s="137">
        <f ca="1">IF(OR(БД!IE111="",ISERROR(БД!IE111)),"",БД!IE111)</f>
        <v>0</v>
      </c>
      <c r="GK114" s="137">
        <f ca="1">IF(OR(БД!IJ111="",ISERROR(БД!IJ111)),"",БД!IJ111)</f>
        <v>3350.6</v>
      </c>
      <c r="GL114" s="137">
        <f ca="1">IF(OR(БД!HU111="",ISERROR(БД!HU111)),"",БД!HU111)</f>
        <v>0</v>
      </c>
      <c r="GM114" s="137">
        <f ca="1">IF(OR(БД!HZ111="",ISERROR(БД!HZ111)),"",БД!HZ111)</f>
        <v>3306.6</v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>
        <f ca="1">IF(OR(БД!GU111="",ISERROR(БД!GU111)),"",БД!GU111)</f>
        <v>0</v>
      </c>
      <c r="GT114" s="137">
        <f ca="1">IF(OR(БД!GZ111="",ISERROR(БД!GZ111)),"",БД!GZ111)</f>
        <v>2579.80800000001</v>
      </c>
      <c r="GU114" s="137">
        <f ca="1">IF(OR(БД!BP326="",ISERROR(БД!BP326)),"",БД!BP326)</f>
        <v>765.59999999990396</v>
      </c>
      <c r="GV114" s="137">
        <f ca="1">IF(OR(БД!BU326="",ISERROR(БД!BU326)),"",БД!BU326)</f>
        <v>0</v>
      </c>
      <c r="GW114" s="137">
        <f ca="1">IF(OR(БД!BF326="",ISERROR(БД!BF326)),"",БД!BF326)</f>
        <v>1443.8600000000199</v>
      </c>
      <c r="GX114" s="137">
        <f ca="1">IF(OR(БД!BK326="",ISERROR(БД!BK326)),"",БД!BK326)</f>
        <v>0</v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>
        <f ca="1">IF(OR(БД!FT111="",ISERROR(БД!FT111)),"",БД!FT111)</f>
        <v>0</v>
      </c>
      <c r="HC114" s="136">
        <f ca="1">IF(OR(БД!FZ111="",ISERROR(БД!FZ111)),"",БД!FZ111)</f>
        <v>1594.076</v>
      </c>
      <c r="HD114" s="133">
        <f>IF(OR(БД!GC111="",ISERROR(БД!GC111)),"",БД!GC111)</f>
        <v>1596.31999999867</v>
      </c>
      <c r="HE114" s="163">
        <f ca="1">IF(OR(БД!GF111="",ISERROR(БД!GF111)),"",БД!GF111)</f>
        <v>-1594.076</v>
      </c>
      <c r="HF114" s="137">
        <f ca="1">IF(OR(БД!FJ111="",ISERROR(БД!FJ111)),"",БД!FJ111)</f>
        <v>489.45600000007101</v>
      </c>
      <c r="HG114" s="137">
        <f ca="1">IF(OR(БД!FO111="",ISERROR(БД!FO111)),"",БД!FO111)</f>
        <v>0</v>
      </c>
      <c r="HH114" s="137">
        <f ca="1">IF(OR(БД!EZ111="",ISERROR(БД!EZ111)),"",БД!EZ111)</f>
        <v>487.21199999985402</v>
      </c>
      <c r="HI114" s="137">
        <f ca="1">IF(OR(БД!FE111="",ISERROR(БД!FE111)),"",БД!FE111)</f>
        <v>0</v>
      </c>
      <c r="HK114" s="137">
        <f ca="1">IF(OR(БД!EP111="",ISERROR(БД!EP111)),"",БД!EP111)</f>
        <v>0</v>
      </c>
      <c r="HL114" s="137">
        <f ca="1">IF(OR(БД!EU111="",ISERROR(БД!EU111)),"",БД!EU111)</f>
        <v>2730.2880000001501</v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>
        <f ca="1">IF(OR(БД!DP111="",ISERROR(БД!DP111)),"",БД!DP111)</f>
        <v>2196.4800000004002</v>
      </c>
      <c r="HR114" s="137">
        <f ca="1">IF(OR(БД!DU111="",ISERROR(БД!DU111)),"",БД!DU111)</f>
        <v>0</v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>
        <f ca="1">IF(OR(БД!FV369="",ISERROR(БД!FV369)),"",БД!FV369)</f>
        <v>89.496000000044702</v>
      </c>
      <c r="HV114" s="137">
        <f ca="1">IF(OR(БД!GA369="",ISERROR(БД!GA369)),"",БД!GA369)</f>
        <v>0</v>
      </c>
      <c r="HW114" s="137">
        <f ca="1">IF(OR(БД!BZ326="",ISERROR(БД!BZ326)),"",БД!BZ326)</f>
        <v>134.639999999998</v>
      </c>
      <c r="HX114" s="137">
        <f ca="1">IF(OR(БД!CE326="",ISERROR(БД!CE326)),"",БД!CE326)</f>
        <v>0</v>
      </c>
      <c r="HZ114" s="163">
        <f ca="1">IF(OR(БД!CS111="",ISERROR(БД!CS111)),"",БД!CS111)</f>
        <v>2517.7772399999999</v>
      </c>
      <c r="IA114" s="163">
        <f ca="1">IF(OR(БД!CX111="",ISERROR(БД!CX111)),"",БД!CX111)</f>
        <v>0</v>
      </c>
      <c r="IB114" s="163">
        <f ca="1">IF(OR(БД!DC111="",ISERROR(БД!DC111)),"",БД!DC111)</f>
        <v>-2517.7772399999999</v>
      </c>
      <c r="IC114" s="163">
        <f ca="1">IF(OR(БД!DK240="",ISERROR(БД!DK240)),"",БД!DK240)</f>
        <v>2705.1950749999996</v>
      </c>
      <c r="ID114" s="163">
        <f ca="1">IF(OR(БД!DP240="",ISERROR(БД!DP240)),"",БД!DP240)</f>
        <v>0</v>
      </c>
      <c r="IE114" s="163">
        <f ca="1">IF(OR(БД!DU240="",ISERROR(БД!DU240)),"",БД!DU240)</f>
        <v>-2705.1950749999996</v>
      </c>
      <c r="IG114" s="163">
        <f ca="1">IF(OR(БД!CD111="",ISERROR(БД!CD111)),"",БД!CD111)</f>
        <v>1570.1648600000001</v>
      </c>
      <c r="IH114" s="163">
        <f ca="1">IF(OR(БД!CI111="",ISERROR(БД!CI111)),"",БД!CI111)</f>
        <v>0</v>
      </c>
      <c r="II114" s="163">
        <f ca="1">IF(OR(БД!CN111="",ISERROR(БД!CN111)),"",БД!CN111)</f>
        <v>-1570.1648600000001</v>
      </c>
      <c r="IK114" s="137">
        <f ca="1">IF(OR(БД!BT111="",ISERROR(БД!BT111)),"",БД!BT111)</f>
        <v>2851.6400000007002</v>
      </c>
      <c r="IL114" s="137">
        <f ca="1">IF(OR(БД!BY111="",ISERROR(БД!BY111)),"",БД!BY111)</f>
        <v>0</v>
      </c>
      <c r="IM114" s="137">
        <f ca="1">IF(OR(БД!BJ111="",ISERROR(БД!BJ111)),"",БД!BJ111)</f>
        <v>2852.52000000008</v>
      </c>
      <c r="IN114" s="137">
        <f ca="1">IF(OR(БД!BO111="",ISERROR(БД!BO111)),"",БД!BO111)</f>
        <v>0</v>
      </c>
      <c r="IP114" s="137">
        <f ca="1">IF(OR(БД!AZ111="",ISERROR(БД!AZ111)),"",БД!AZ111)</f>
        <v>3420.3840000002901</v>
      </c>
      <c r="IQ114" s="137">
        <f ca="1">IF(OR(БД!BE111="",ISERROR(БД!BE111)),"",БД!BE111)</f>
        <v>0</v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>
        <f ca="1">IF(OR(БД!N111="",ISERROR(БД!N111)),"",БД!N111)</f>
        <v>-2675.1120000003002</v>
      </c>
      <c r="IU114" s="137">
        <f ca="1">IF(OR(БД!R326="",ISERROR(БД!R326)),"",БД!R326)</f>
        <v>400.22399999998999</v>
      </c>
      <c r="IV114" s="137">
        <f ca="1">IF(OR(БД!W326="",ISERROR(БД!W326)),"",БД!W326)</f>
        <v>28.512000000001098</v>
      </c>
      <c r="IW114" s="137">
        <f ca="1">IF(OR(БД!H326="",ISERROR(БД!H326)),"",БД!H326)</f>
        <v>402.07200000000603</v>
      </c>
      <c r="IX114" s="137">
        <f ca="1">IF(OR(БД!M326="",ISERROR(БД!M326)),"",БД!M326)</f>
        <v>28.512000000001098</v>
      </c>
      <c r="IZ114" s="137">
        <f ca="1">IF(OR(БД!AV326="",ISERROR(БД!AV326)),"",БД!AV326)</f>
        <v>738.319999999949</v>
      </c>
      <c r="JA114" s="137">
        <f ca="1">IF(OR(БД!BA326="",ISERROR(БД!BA326)),"",БД!BA326)</f>
        <v>0</v>
      </c>
      <c r="JB114" s="137">
        <f ca="1">IF(OR(БД!GF369="",ISERROR(БД!GF369)),"",БД!GF369)</f>
        <v>410.51999999999703</v>
      </c>
      <c r="JC114" s="137">
        <f ca="1">IF(OR(БД!GK369="",ISERROR(БД!GK369)),"",БД!GK369)</f>
        <v>0</v>
      </c>
      <c r="JE114" s="137">
        <f ca="1">IF(OR(БД!AL326="",ISERROR(БД!AL326)),"",БД!AL326)</f>
        <v>124.520000000007</v>
      </c>
      <c r="JF114" s="137">
        <f ca="1">IF(OR(БД!AQ326="",ISERROR(БД!AQ326)),"",БД!AQ326)</f>
        <v>0</v>
      </c>
      <c r="JG114" s="137">
        <f ca="1">IF(OR(БД!AB326="",ISERROR(БД!AB326)),"",БД!AB326)</f>
        <v>160.600000000004</v>
      </c>
      <c r="JH114" s="137">
        <f ca="1">IF(OR(БД!AG326="",ISERROR(БД!AG326)),"",БД!AG326)</f>
        <v>0</v>
      </c>
      <c r="JJ114" s="143">
        <f ca="1">IF(OR(БД!CN498="",ISERROR(БД!CN498)),"",БД!CN498)</f>
        <v>10.892000000003463</v>
      </c>
      <c r="JK114" s="142">
        <f>IF(OR(БД!CQ498="",ISERROR(БД!CQ498)),"",БД!CQ498)</f>
        <v>7572.1220000000003</v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>
        <f ca="1">IF(OR(БД!AU111="",ISERROR(БД!AU111)),"",БД!AU111)</f>
        <v>160.22</v>
      </c>
      <c r="JS114" s="159">
        <f ca="1">IF(OR(БД!AQ111="",ISERROR(БД!AQ111)),"",БД!AQ111)</f>
        <v>81.89</v>
      </c>
      <c r="JT114" s="159">
        <f ca="1">IF(OR(БД!AM111="",ISERROR(БД!AM111)),"",БД!AM111)</f>
        <v>39.18</v>
      </c>
      <c r="JU114" s="128">
        <f ca="1">IF(OR(БД!AI111="",ISERROR(БД!AI111)),"",БД!AI111)</f>
        <v>39.15</v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>
        <f ca="1">IF(OR(БД!GU154="",ISERROR(БД!GU154)),"",БД!GU154)</f>
        <v>65.787999999999997</v>
      </c>
      <c r="KB114" s="159">
        <f ca="1">IF(OR(БД!GQ154="",ISERROR(БД!GQ154)),"",БД!GQ154)</f>
        <v>3.907</v>
      </c>
      <c r="KC114" s="159">
        <f ca="1">IF(OR(БД!GM154="",ISERROR(БД!GM154)),"",БД!GM154)</f>
        <v>60.456000000000003</v>
      </c>
      <c r="KD114" s="159">
        <f ca="1">IF(OR(БД!GI154="",ISERROR(БД!GI154)),"",БД!GI154)</f>
        <v>1.425</v>
      </c>
      <c r="KF114" s="163">
        <f ca="1">IF(OR(БД!DV197="",ISERROR(БД!DV197)),"",БД!DV197)</f>
        <v>138.94</v>
      </c>
      <c r="KG114" s="159">
        <f ca="1">IF(OR(БД!DR197="",ISERROR(БД!DR197)),"",БД!DR197)</f>
        <v>0</v>
      </c>
      <c r="KH114" s="159">
        <f ca="1">IF(OR(БД!DN197="",ISERROR(БД!DN197)),"",БД!DN197)</f>
        <v>69.959999999999994</v>
      </c>
      <c r="KI114" s="159">
        <f ca="1">IF(OR(БД!DJ197="",ISERROR(БД!DJ197)),"",БД!DJ197)</f>
        <v>68.98</v>
      </c>
      <c r="KK114" s="163">
        <f ca="1">IF(OR(БД!DE197="",ISERROR(БД!DE197)),"",БД!DE197)</f>
        <v>98.72</v>
      </c>
      <c r="KL114" s="159">
        <f ca="1">IF(OR(БД!DA197="",ISERROR(БД!DA197)),"",БД!DA197)</f>
        <v>98.2</v>
      </c>
      <c r="KM114" s="159">
        <f ca="1">IF(OR(БД!CW197="",ISERROR(БД!CW197)),"",БД!CW197)</f>
        <v>0.52</v>
      </c>
      <c r="KO114" s="143">
        <f ca="1">IF(OR(БД!BG197="",ISERROR(БД!BG197)),"",БД!BG197)</f>
        <v>284.32799999999952</v>
      </c>
      <c r="KP114" s="142">
        <f>IF(OR(БД!BJ197="",ISERROR(БД!BJ197)),"",БД!BJ197)</f>
        <v>369.57400000000001</v>
      </c>
      <c r="KQ114" s="143">
        <f ca="1">IF(OR(БД!BM197="",ISERROR(БД!BM197)),"",БД!BM197)</f>
        <v>0</v>
      </c>
      <c r="KR114" s="142">
        <f>IF(OR(БД!BP197="",ISERROR(БД!BP197)),"",БД!BP197)</f>
        <v>307.66500000000002</v>
      </c>
      <c r="KS114" s="163">
        <f ca="1">IF(OR(БД!BS197="",ISERROR(БД!BS197)),"",БД!BS197)</f>
        <v>284.32799999999952</v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>
        <f ca="1">IF(OR(БД!BC369="",ISERROR(БД!BC369)),"",БД!BC369)</f>
        <v>86.617999999999995</v>
      </c>
      <c r="KX114" s="159">
        <f ca="1">IF(OR(БД!AY369="",ISERROR(БД!AY369)),"",БД!AY369)</f>
        <v>85.561999999999998</v>
      </c>
      <c r="KY114" s="159">
        <f ca="1">IF(OR(БД!AU369="",ISERROR(БД!AU369)),"",БД!AU369)</f>
        <v>1.056</v>
      </c>
      <c r="KZ114" s="159">
        <f ca="1">IF(OR(БД!AQ369="",ISERROR(БД!AQ369)),"",БД!AQ369)</f>
        <v>0</v>
      </c>
      <c r="LB114" s="163">
        <f ca="1">IF(OR(БД!BT369="",ISERROR(БД!BT369)),"",БД!BT369)</f>
        <v>248.00100000000003</v>
      </c>
      <c r="LC114" s="159">
        <f ca="1">IF(OR(БД!BP369="",ISERROR(БД!BP369)),"",БД!BP369)</f>
        <v>73.405000000000001</v>
      </c>
      <c r="LD114" s="159">
        <f ca="1">IF(OR(БД!BL369="",ISERROR(БД!BL369)),"",БД!BL369)</f>
        <v>78.421000000000006</v>
      </c>
      <c r="LE114" s="159">
        <f ca="1">IF(OR(БД!BH369="",ISERROR(БД!BH369)),"",БД!BH369)</f>
        <v>96.174999999999997</v>
      </c>
      <c r="LG114" s="136">
        <f ca="1">IF(OR(БД!GZ283="",ISERROR(БД!GZ283)),"",БД!GZ283)</f>
        <v>0</v>
      </c>
      <c r="LH114" s="136">
        <f ca="1">IF(OR(БД!HG283="",ISERROR(БД!HG283)),"",БД!HG283)</f>
        <v>10056</v>
      </c>
    </row>
    <row r="115" spans="1:320" x14ac:dyDescent="0.25">
      <c r="A115" s="164">
        <v>15</v>
      </c>
      <c r="B115" s="137">
        <f ca="1">IF(OR(БД!DT69="",ISERROR(БД!DT69)),"",БД!DT69)</f>
        <v>0</v>
      </c>
      <c r="C115" s="137">
        <f ca="1">IF(OR(БД!DY69="",ISERROR(БД!DY69)),"",БД!DY69)</f>
        <v>3076.0839999999998</v>
      </c>
      <c r="D115" s="137">
        <f ca="1">IF(OR(БД!CD69="",ISERROR(БД!CD69)),"",БД!CD69)</f>
        <v>0</v>
      </c>
      <c r="E115" s="137">
        <f ca="1">IF(OR(БД!CI69="",ISERROR(БД!CI69)),"",БД!CI69)</f>
        <v>2671.402</v>
      </c>
      <c r="F115" s="137">
        <f ca="1">IF(OR(БД!BT69="",ISERROR(БД!BT69)),"",БД!BT69)</f>
        <v>0</v>
      </c>
      <c r="G115" s="137">
        <f ca="1">IF(OR(БД!BY69="",ISERROR(БД!BY69)),"",БД!BY69)</f>
        <v>2592.9679999999998</v>
      </c>
      <c r="H115" s="137">
        <f ca="1">IF(OR(БД!BJ69="",ISERROR(БД!BJ69)),"",БД!BJ69)</f>
        <v>737.06600000000003</v>
      </c>
      <c r="I115" s="137">
        <f ca="1">IF(OR(БД!BO69="",ISERROR(БД!BO69)),"",БД!BO69)</f>
        <v>0</v>
      </c>
      <c r="J115" s="137">
        <f ca="1">IF(OR(БД!JS112="",ISERROR(БД!JS112)),"",БД!JS112)</f>
        <v>582.36199999999997</v>
      </c>
      <c r="K115" s="137">
        <f ca="1">IF(OR(БД!JX112="",ISERROR(БД!JX112)),"",БД!JX112)</f>
        <v>0</v>
      </c>
      <c r="L115" s="137">
        <f ca="1">IF(OR(БД!JI112="",ISERROR(БД!JI112)),"",БД!JI112)</f>
        <v>3695.4059999999999</v>
      </c>
      <c r="M115" s="137">
        <f ca="1">IF(OR(БД!JN112="",ISERROR(БД!JN112)),"",БД!JN112)</f>
        <v>0</v>
      </c>
      <c r="N115" s="137">
        <f ca="1">IF(OR(БД!IY112="",ISERROR(БД!IY112)),"",БД!IY112)</f>
        <v>3342.152</v>
      </c>
      <c r="O115" s="137">
        <f ca="1">IF(OR(БД!JD112="",ISERROR(БД!JD112)),"",БД!JD112)</f>
        <v>0</v>
      </c>
      <c r="P115" s="137">
        <f ca="1">IF(OR(БД!HF370="",ISERROR(БД!HF370)),"",БД!HF370)</f>
        <v>660.89700000000005</v>
      </c>
      <c r="R115" s="143">
        <f ca="1">IF(OR(БД!BY284="",ISERROR(БД!BY284)),"",БД!BY284)</f>
        <v>0</v>
      </c>
      <c r="S115" s="142">
        <f>IF(OR(БД!CB284="",ISERROR(БД!CB284)),"",БД!CB284)</f>
        <v>2.3620000000000001</v>
      </c>
      <c r="T115" s="143">
        <f ca="1">IF(OR(БД!CE284="",ISERROR(БД!CE284)),"",БД!CE284)</f>
        <v>3511.200000000008</v>
      </c>
      <c r="U115" s="142">
        <f>IF(OR(БД!CH284="",ISERROR(БД!CH284)),"",БД!CH284)</f>
        <v>3266.12</v>
      </c>
      <c r="V115" s="143">
        <f ca="1">IF(OR(БД!EC370="",ISERROR(БД!EC370)),"",БД!EC370)</f>
        <v>0</v>
      </c>
      <c r="W115" s="142">
        <f>IF(OR(БД!EF370="",ISERROR(БД!EF370)),"",БД!EF370)</f>
        <v>39.420999999999999</v>
      </c>
      <c r="X115" s="143">
        <f ca="1">IF(OR(БД!EI370="",ISERROR(БД!EI370)),"",БД!EI370)</f>
        <v>2279.2000000001281</v>
      </c>
      <c r="Y115" s="142">
        <f>IF(OR(БД!EL370="",ISERROR(БД!EL370)),"",БД!EL370)</f>
        <v>1767.3610000000001</v>
      </c>
      <c r="Z115" s="136">
        <f ca="1">IF(OR(БД!DO370="",ISERROR(БД!DO370)),"",БД!DO370)</f>
        <v>2885.5749999999998</v>
      </c>
      <c r="AA115" s="135">
        <f>IF(OR(БД!DS370="",ISERROR(БД!DS370)),"",БД!DS370)</f>
        <v>2888.6000000002241</v>
      </c>
      <c r="AB115" s="136">
        <f ca="1">IF(OR(БД!DV370="",ISERROR(БД!DV370)),"",БД!DV370)</f>
        <v>0</v>
      </c>
      <c r="AC115" s="135">
        <f>IF(OR(БД!DZ370="",ISERROR(БД!DZ370)),"",БД!DZ370)</f>
        <v>0</v>
      </c>
      <c r="AD115" s="136">
        <f ca="1">IF(OR(БД!DA370="",ISERROR(БД!DA370)),"",БД!DA370)</f>
        <v>2902.24</v>
      </c>
      <c r="AE115" s="135">
        <f>IF(OR(БД!DE370="",ISERROR(БД!DE370)),"",БД!DE370)</f>
        <v>2906.1999999998079</v>
      </c>
      <c r="AF115" s="136">
        <f ca="1">IF(OR(БД!DH370="",ISERROR(БД!DH370)),"",БД!DH370)</f>
        <v>0</v>
      </c>
      <c r="AG115" s="135">
        <f>IF(OR(БД!DL370="",ISERROR(БД!DL370)),"",БД!DL370)</f>
        <v>0</v>
      </c>
      <c r="AH115" s="143" t="str">
        <f ca="1">IF(OR(БД!CK370="",ISERROR(БД!CK370)),"",БД!CK370)</f>
        <v/>
      </c>
      <c r="AI115" s="142">
        <f>IF(OR(БД!CN370="",ISERROR(БД!CN370)),"",БД!CN370)</f>
        <v>21351.632000000001</v>
      </c>
      <c r="AJ115" s="143" t="str">
        <f ca="1">IF(OR(БД!CE370="",ISERROR(БД!CE370)),"",БД!CE370)</f>
        <v/>
      </c>
      <c r="AK115" s="142">
        <f>IF(OR(БД!CH370="",ISERROR(БД!CH370)),"",БД!CH370)</f>
        <v>1248.07</v>
      </c>
      <c r="AL115" s="143" t="str">
        <f ca="1">IF(OR(БД!BY370="",ISERROR(БД!BY370)),"",БД!BY370)</f>
        <v/>
      </c>
      <c r="AM115" s="142">
        <f>IF(OR(БД!CB370="",ISERROR(БД!CB370)),"",БД!CB370)</f>
        <v>15853.116</v>
      </c>
      <c r="AO115" s="163">
        <f ca="1">IF(OR(БД!GN241="",ISERROR(БД!GN241)),"",БД!GN241)</f>
        <v>732.13800000004994</v>
      </c>
      <c r="AP115" s="163">
        <f ca="1">IF(OR(БД!GI241="",ISERROR(БД!GI241)),"",БД!GI241)</f>
        <v>0.32472000000008849</v>
      </c>
      <c r="AQ115" s="143">
        <f ca="1">IF(OR(БД!HU327="",ISERROR(БД!HU327)),"",БД!HU327)</f>
        <v>4.4999999999959073E-2</v>
      </c>
      <c r="AR115" s="142">
        <f>IF(OR(БД!HY327="",ISERROR(БД!HY327)),"",БД!HY327)</f>
        <v>366.80099999999999</v>
      </c>
      <c r="AS115" s="143">
        <f ca="1">IF(OR(БД!BT542="",ISERROR(БД!BT542)),"",БД!BT542)</f>
        <v>0</v>
      </c>
      <c r="AT115" s="142">
        <f>IF(OR(БД!BW542="",ISERROR(БД!BW542)),"",БД!BW542)</f>
        <v>1.9239999999999999</v>
      </c>
      <c r="AU115" s="143">
        <f ca="1">IF(OR(БД!BZ542="",ISERROR(БД!BZ542)),"",БД!BZ542)</f>
        <v>292.44600000003265</v>
      </c>
      <c r="AV115" s="142">
        <f>IF(OR(БД!CC542="",ISERROR(БД!CC542)),"",БД!CC542)</f>
        <v>11690.778</v>
      </c>
      <c r="AW115" s="143">
        <f ca="1">IF(OR(БД!BH542="",ISERROR(БД!BH542)),"",БД!BH542)</f>
        <v>0</v>
      </c>
      <c r="AX115" s="142">
        <f>IF(OR(БД!BK542="",ISERROR(БД!BK542)),"",БД!BK542)</f>
        <v>8.4039999999999999</v>
      </c>
      <c r="AY115" s="143">
        <f ca="1">IF(OR(БД!BN542="",ISERROR(БД!BN542)),"",БД!BN542)</f>
        <v>439.69200000001729</v>
      </c>
      <c r="AZ115" s="142">
        <f>IF(OR(БД!BQ542="",ISERROR(БД!BQ542)),"",БД!BQ542)</f>
        <v>12866.76</v>
      </c>
      <c r="BA115" s="143">
        <f ca="1">IF(OR(БД!BB542="",ISERROR(БД!BB542)),"",БД!BB542)</f>
        <v>0.10872000000003026</v>
      </c>
      <c r="BB115" s="142">
        <f>IF(OR(БД!BE542="",ISERROR(БД!BE542)),"",БД!BE542)</f>
        <v>9703.7420000000002</v>
      </c>
      <c r="BC115" s="143">
        <f ca="1">IF(OR(БД!AV542="",ISERROR(БД!AV542)),"",БД!AV542)</f>
        <v>0.2160000000000582</v>
      </c>
      <c r="BD115" s="142">
        <f>IF(OR(БД!AY542="",ISERROR(БД!AY542)),"",БД!AY542)</f>
        <v>23636.662</v>
      </c>
      <c r="BE115" s="143">
        <f ca="1">IF(OR(БД!AA370="",ISERROR(БД!AA370)),"",БД!AA370)</f>
        <v>0.58499999999980901</v>
      </c>
      <c r="BF115" s="143">
        <f ca="1">IF(OR(БД!U370="",ISERROR(БД!U370)),"",БД!U370)</f>
        <v>10.065999999998894</v>
      </c>
      <c r="BH115" s="163">
        <f ca="1">IF(OR(БД!GX241="",ISERROR(БД!GX241)),"",БД!GX241)</f>
        <v>216.30000000000109</v>
      </c>
      <c r="BI115" s="163">
        <f ca="1">IF(OR(БД!GS241="",ISERROR(БД!GS241)),"",БД!GS241)</f>
        <v>0.13864000000001397</v>
      </c>
      <c r="BJ115" s="143">
        <f ca="1">IF(OR(БД!EO284="",ISERROR(БД!EO284)),"",БД!EO284)</f>
        <v>0</v>
      </c>
      <c r="BK115" s="142">
        <f>IF(OR(БД!ES284="",ISERROR(БД!ES284)),"",БД!ES284)</f>
        <v>0</v>
      </c>
      <c r="BL115" s="143">
        <f ca="1">IF(OR(БД!EH284="",ISERROR(БД!EH284)),"",БД!EH284)</f>
        <v>4.2000000000030013E-2</v>
      </c>
      <c r="BM115" s="142">
        <f>IF(OR(БД!EL284="",ISERROR(БД!EL284)),"",БД!EL284)</f>
        <v>121.233</v>
      </c>
      <c r="BN115" s="143">
        <f ca="1">IF(OR(БД!EA284="",ISERROR(БД!EA284)),"",БД!EA284)</f>
        <v>0.2489999999995689</v>
      </c>
      <c r="BO115" s="142">
        <f>IF(OR(БД!EE284="",ISERROR(БД!EE284)),"",БД!EE284)</f>
        <v>1068.7819999999999</v>
      </c>
      <c r="BP115" s="143">
        <f ca="1">IF(OR(БД!DT284="",ISERROR(БД!DT284)),"",БД!DT284)</f>
        <v>19.556000000000495</v>
      </c>
      <c r="BQ115" s="142">
        <f>IF(OR(БД!DX284="",ISERROR(БД!DX284)),"",БД!DX284)</f>
        <v>5005.8010000000004</v>
      </c>
      <c r="BR115" s="143">
        <f ca="1">IF(OR(БД!DM284="",ISERROR(БД!DM284)),"",БД!DM284)</f>
        <v>0</v>
      </c>
      <c r="BS115" s="142">
        <f>IF(OR(БД!DQ284="",ISERROR(БД!DQ284)),"",БД!DQ284)</f>
        <v>5921.6180000000004</v>
      </c>
      <c r="BT115" s="143">
        <f ca="1">IF(OR(БД!GE327="",ISERROR(БД!GE327)),"",БД!GE327)</f>
        <v>0</v>
      </c>
      <c r="BU115" s="142">
        <f>IF(OR(БД!GI327="",ISERROR(БД!GI327)),"",БД!GI327)</f>
        <v>294.75</v>
      </c>
      <c r="BV115" s="143">
        <f ca="1">IF(OR(БД!EO327="",ISERROR(БД!EO327)),"",БД!EO327)</f>
        <v>5.4360000000003765</v>
      </c>
      <c r="BW115" s="142">
        <f>IF(OR(БД!ES327="",ISERROR(БД!ES327)),"",БД!ES327)</f>
        <v>1073.575</v>
      </c>
      <c r="BX115" s="143">
        <f ca="1">IF(OR(БД!AP542="",ISERROR(БД!AP542)),"",БД!AP542)</f>
        <v>45</v>
      </c>
      <c r="BY115" s="142">
        <f>IF(OR(БД!AS542="",ISERROR(БД!AS542)),"",БД!AS542)</f>
        <v>3198.5990000000002</v>
      </c>
      <c r="BZ115" s="143">
        <f ca="1">IF(OR(БД!AJ542="",ISERROR(БД!AJ542)),"",БД!AJ542)</f>
        <v>29.280000000017026</v>
      </c>
      <c r="CA115" s="142">
        <f>IF(OR(БД!AM542="",ISERROR(БД!AM542)),"",БД!AM542)</f>
        <v>3095.5070000000001</v>
      </c>
      <c r="CB115" s="143">
        <f ca="1">IF(OR(БД!AD542="",ISERROR(БД!AD542)),"",БД!AD542)</f>
        <v>97.859999999991487</v>
      </c>
      <c r="CC115" s="142">
        <f>IF(OR(БД!AG542="",ISERROR(БД!AG542)),"",БД!AG542)</f>
        <v>4077.2139999999999</v>
      </c>
      <c r="CD115" s="143">
        <f ca="1">IF(OR(БД!X542="",ISERROR(БД!X542)),"",БД!X542)</f>
        <v>44.159999999992579</v>
      </c>
      <c r="CE115" s="142">
        <f>IF(OR(БД!AA542="",ISERROR(БД!AA542)),"",БД!AA542)</f>
        <v>3209.6869999999999</v>
      </c>
      <c r="CF115" s="143">
        <f ca="1">IF(OR(БД!D456="",ISERROR(БД!D456)),"",БД!D456)</f>
        <v>6.7599999999947619E-2</v>
      </c>
      <c r="CG115" s="143">
        <f ca="1">IF(OR(БД!AP413="",ISERROR(БД!AP413)),"",БД!AP413)</f>
        <v>7.1040000000066356E-2</v>
      </c>
      <c r="CI115" s="163">
        <f ca="1">IF(OR(БД!HH241="",ISERROR(БД!HH241)),"",БД!HH241)</f>
        <v>-845.32699999998954</v>
      </c>
      <c r="CJ115" s="163">
        <f ca="1">IF(OR(БД!HC241="",ISERROR(БД!HC241)),"",БД!HC241)</f>
        <v>1.1140000000004875</v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>
        <f ca="1">IF(OR(БД!FW241="",ISERROR(БД!FW241)),"",БД!FW241)</f>
        <v>50.622000000018488</v>
      </c>
      <c r="CP115" s="142">
        <f>IF(OR(БД!FZ241="",ISERROR(БД!FZ241)),"",БД!FZ241)</f>
        <v>2114.7240000000002</v>
      </c>
      <c r="CQ115" s="143">
        <f ca="1">IF(OR(БД!GC241="",ISERROR(БД!GC241)),"",БД!GC241)</f>
        <v>3.2339999999985594</v>
      </c>
      <c r="CR115" s="142">
        <f>IF(OR(БД!GF241="",ISERROR(БД!GF241)),"",БД!GF241)</f>
        <v>5248.6289999999999</v>
      </c>
      <c r="CS115" s="143">
        <f ca="1">IF(OR(БД!DF284="",ISERROR(БД!DF284)),"",БД!DF284)</f>
        <v>0</v>
      </c>
      <c r="CT115" s="142">
        <f>IF(OR(БД!DJ284="",ISERROR(БД!DJ284)),"",БД!DJ284)</f>
        <v>2.1000000000000001E-2</v>
      </c>
      <c r="CU115" s="143">
        <f ca="1">IF(OR(БД!CY284="",ISERROR(БД!CY284)),"",БД!CY284)</f>
        <v>0</v>
      </c>
      <c r="CV115" s="142">
        <f>IF(OR(БД!DC284="",ISERROR(БД!DC284)),"",БД!DC284)</f>
        <v>3087.6979999999999</v>
      </c>
      <c r="CW115" s="143">
        <f ca="1">IF(OR(БД!CR284="",ISERROR(БД!CR284)),"",БД!CR284)</f>
        <v>0</v>
      </c>
      <c r="CX115" s="142">
        <f>IF(OR(БД!CV284="",ISERROR(БД!CV284)),"",БД!CV284)</f>
        <v>918.15599999999995</v>
      </c>
      <c r="CY115" s="143">
        <f ca="1">IF(OR(БД!CK284="",ISERROR(БД!CK284)),"",БД!CK284)</f>
        <v>0.3680000000003929</v>
      </c>
      <c r="CZ115" s="142">
        <f>IF(OR(БД!CO284="",ISERROR(БД!CO284)),"",БД!CO284)</f>
        <v>1158.049</v>
      </c>
      <c r="DA115" s="143">
        <f ca="1">IF(OR(БД!IB327="",ISERROR(БД!IB327)),"",БД!IB327)</f>
        <v>7.6719999999986612</v>
      </c>
      <c r="DB115" s="142">
        <f>IF(OR(БД!IF327="",ISERROR(БД!IF327)),"",БД!IF327)</f>
        <v>8339.8009999999995</v>
      </c>
      <c r="DC115" s="143">
        <f ca="1">IF(OR(БД!HN327="",ISERROR(БД!HN327)),"",БД!HN327)</f>
        <v>2.6959999999962747</v>
      </c>
      <c r="DD115" s="142">
        <f>IF(OR(БД!HR327="",ISERROR(БД!HR327)),"",БД!HR327)</f>
        <v>6665.9989999999998</v>
      </c>
      <c r="DE115" s="143">
        <f ca="1">IF(OR(БД!HG327="",ISERROR(БД!HG327)),"",БД!HG327)</f>
        <v>16.979999999999563</v>
      </c>
      <c r="DF115" s="142">
        <f>IF(OR(БД!HK327="",ISERROR(БД!HK327)),"",БД!HK327)</f>
        <v>4772.152</v>
      </c>
      <c r="DG115" s="143">
        <f ca="1">IF(OR(БД!GZ327="",ISERROR(БД!GZ327)),"",БД!GZ327)</f>
        <v>1.7960000000020955</v>
      </c>
      <c r="DH115" s="142">
        <f>IF(OR(БД!HD327="",ISERROR(БД!HD327)),"",БД!HD327)</f>
        <v>18151.115000000002</v>
      </c>
      <c r="DI115" s="143">
        <f ca="1">IF(OR(БД!GS327="",ISERROR(БД!GS327)),"",БД!GS327)</f>
        <v>9.6000000005005859E-2</v>
      </c>
      <c r="DJ115" s="142">
        <f>IF(OR(БД!GW327="",ISERROR(БД!GW327)),"",БД!GW327)</f>
        <v>13213.057000000001</v>
      </c>
      <c r="DK115" s="143">
        <f ca="1">IF(OR(БД!GL327="",ISERROR(БД!GL327)),"",БД!GL327)</f>
        <v>3.5960000000050059</v>
      </c>
      <c r="DL115" s="142">
        <f>IF(OR(БД!GP327="",ISERROR(БД!GP327)),"",БД!GP327)</f>
        <v>13582.815000000001</v>
      </c>
      <c r="DM115" s="143">
        <f ca="1">IF(OR(БД!FX327="",ISERROR(БД!FX327)),"",БД!FX327)</f>
        <v>0.18600000000003547</v>
      </c>
      <c r="DN115" s="142">
        <f>IF(OR(БД!GB327="",ISERROR(БД!GB327)),"",БД!GB327)</f>
        <v>310.32600000000002</v>
      </c>
      <c r="DO115" s="143">
        <f ca="1">IF(OR(БД!FJ327="",ISERROR(БД!FJ327)),"",БД!FJ327)</f>
        <v>441.60599999992701</v>
      </c>
      <c r="DP115" s="142">
        <f>IF(OR(БД!FN327="",ISERROR(БД!FN327)),"",БД!FN327)</f>
        <v>8965.15</v>
      </c>
      <c r="DQ115" s="143">
        <f ca="1">IF(OR(БД!FQ327="",ISERROR(БД!FQ327)),"",БД!FQ327)</f>
        <v>0</v>
      </c>
      <c r="DR115" s="142">
        <f>IF(OR(БД!FU327="",ISERROR(БД!FU327)),"",БД!FU327)</f>
        <v>3228.1469999999999</v>
      </c>
      <c r="DS115" s="143">
        <f ca="1">IF(OR(БД!FC327="",ISERROR(БД!FC327)),"",БД!FC327)</f>
        <v>26.336000000010245</v>
      </c>
      <c r="DT115" s="142">
        <f>IF(OR(БД!FG327="",ISERROR(БД!FG327)),"",БД!FG327)</f>
        <v>10330.280000000001</v>
      </c>
      <c r="DU115" s="143">
        <f ca="1">IF(OR(БД!EV327="",ISERROR(БД!EV327)),"",БД!EV327)</f>
        <v>35.360000000000582</v>
      </c>
      <c r="DV115" s="142">
        <f>IF(OR(БД!EZ327="",ISERROR(БД!EZ327)),"",БД!EZ327)</f>
        <v>8691.5709999999999</v>
      </c>
      <c r="DW115" s="143">
        <f ca="1">IF(OR(БД!CO327="",ISERROR(БД!CO327)),"",БД!CO327)</f>
        <v>369.33600000000024</v>
      </c>
      <c r="DX115" s="142">
        <f>IF(OR(БД!CR327="",ISERROR(БД!CR327)),"",БД!CR327)</f>
        <v>4006.52</v>
      </c>
      <c r="DY115" s="143">
        <f ca="1">IF(OR(БД!CU327="",ISERROR(БД!CU327)),"",БД!CU327)</f>
        <v>0</v>
      </c>
      <c r="DZ115" s="142">
        <f>IF(OR(БД!CX327="",ISERROR(БД!CX327)),"",БД!CX327)</f>
        <v>2540.9560000000001</v>
      </c>
      <c r="EA115" s="143">
        <f ca="1">IF(OR(БД!BJ499="",ISERROR(БД!BJ499)),"",БД!BJ499)</f>
        <v>1.9879999999975553</v>
      </c>
      <c r="EB115" s="142">
        <f>IF(OR(БД!BM499="",ISERROR(БД!BM499)),"",БД!BM499)</f>
        <v>4326.0519999999997</v>
      </c>
      <c r="EC115" s="143">
        <f ca="1">IF(OR(БД!BD499="",ISERROR(БД!BD499)),"",БД!BD499)</f>
        <v>3.8759999999983847</v>
      </c>
      <c r="ED115" s="142">
        <f>IF(OR(БД!BG499="",ISERROR(БД!BG499)),"",БД!BG499)</f>
        <v>4668.4380000000001</v>
      </c>
      <c r="EE115" s="143">
        <f ca="1">IF(OR(БД!AR499="",ISERROR(БД!AR499)),"",БД!AR499)</f>
        <v>608.25599999999304</v>
      </c>
      <c r="EF115" s="142">
        <f>IF(OR(БД!AU499="",ISERROR(БД!AU499)),"",БД!AU499)</f>
        <v>947.88699999999994</v>
      </c>
      <c r="EG115" s="143">
        <f ca="1">IF(OR(БД!AX499="",ISERROR(БД!AX499)),"",БД!AX499)</f>
        <v>0</v>
      </c>
      <c r="EH115" s="142">
        <f>IF(OR(БД!BA499="",ISERROR(БД!BA499)),"",БД!BA499)</f>
        <v>13791.25</v>
      </c>
      <c r="EI115" s="143">
        <f ca="1">IF(OR(БД!AF499="",ISERROR(БД!AF499)),"",БД!AF499)</f>
        <v>602.5800000000072</v>
      </c>
      <c r="EJ115" s="142">
        <f>IF(OR(БД!AI499="",ISERROR(БД!AI499)),"",БД!AI499)</f>
        <v>924.24</v>
      </c>
      <c r="EK115" s="143">
        <f ca="1">IF(OR(БД!AL499="",ISERROR(БД!AL499)),"",БД!AL499)</f>
        <v>0</v>
      </c>
      <c r="EL115" s="142">
        <f>IF(OR(БД!AO499="",ISERROR(БД!AO499)),"",БД!AO499)</f>
        <v>13393.722</v>
      </c>
      <c r="EM115" s="143">
        <f ca="1">IF(OR(БД!Z499="",ISERROR(БД!Z499)),"",БД!Z499)</f>
        <v>0</v>
      </c>
      <c r="EN115" s="142">
        <f>IF(OR(БД!AC499="",ISERROR(БД!AC499)),"",БД!AC499)</f>
        <v>609.98299999999995</v>
      </c>
      <c r="EO115" s="143">
        <f ca="1">IF(OR(БД!GP542="",ISERROR(БД!GP542)),"",БД!GP542)</f>
        <v>14.087999999999738</v>
      </c>
      <c r="EP115" s="142">
        <f>IF(OR(БД!GS542="",ISERROR(БД!GS542)),"",БД!GS542)</f>
        <v>3911.366</v>
      </c>
      <c r="EQ115" s="143">
        <f ca="1">IF(OR(БД!GJ542="",ISERROR(БД!GJ542)),"",БД!GJ542)</f>
        <v>34.349999999991269</v>
      </c>
      <c r="ER115" s="142">
        <f>IF(OR(БД!GM542="",ISERROR(БД!GM542)),"",БД!GM542)</f>
        <v>18341.766</v>
      </c>
      <c r="ES115" s="143">
        <f ca="1">IF(OR(БД!GD542="",ISERROR(БД!GD542)),"",БД!GD542)</f>
        <v>37.528000000005704</v>
      </c>
      <c r="ET115" s="142">
        <f>IF(OR(БД!GG542="",ISERROR(БД!GG542)),"",БД!GG542)</f>
        <v>10062.332</v>
      </c>
      <c r="EU115" s="143">
        <f ca="1">IF(OR(БД!FX542="",ISERROR(БД!FX542)),"",БД!FX542)</f>
        <v>36.299999999995634</v>
      </c>
      <c r="EV115" s="142">
        <f>IF(OR(БД!GA542="",ISERROR(БД!GA542)),"",БД!GA542)</f>
        <v>20729.983</v>
      </c>
      <c r="EW115" s="143">
        <f ca="1">IF(OR(БД!FR542="",ISERROR(БД!FR542)),"",БД!FR542)</f>
        <v>32.351999999998952</v>
      </c>
      <c r="EX115" s="142">
        <f>IF(OR(БД!FU542="",ISERROR(БД!FU542)),"",БД!FU542)</f>
        <v>18607.63</v>
      </c>
      <c r="EY115" s="143">
        <f ca="1">IF(OR(БД!FL542="",ISERROR(БД!FL542)),"",БД!FL542)</f>
        <v>0.41700000000003001</v>
      </c>
      <c r="EZ115" s="142">
        <f>IF(OR(БД!FO542="",ISERROR(БД!FO542)),"",БД!FO542)</f>
        <v>690.85</v>
      </c>
      <c r="FA115" s="143">
        <f ca="1">IF(OR(БД!FF542="",ISERROR(БД!FF542)),"",БД!FF542)</f>
        <v>0</v>
      </c>
      <c r="FB115" s="142">
        <f>IF(OR(БД!FI542="",ISERROR(БД!FI542)),"",БД!FI542)</f>
        <v>0</v>
      </c>
      <c r="FC115" s="143">
        <f ca="1">IF(OR(БД!EZ542="",ISERROR(БД!EZ542)),"",БД!EZ542)</f>
        <v>19.34400000000096</v>
      </c>
      <c r="FD115" s="142">
        <f>IF(OR(БД!FC542="",ISERROR(БД!FC542)),"",БД!FC542)</f>
        <v>8137.991</v>
      </c>
      <c r="FE115" s="143">
        <f ca="1">IF(OR(БД!ET542="",ISERROR(БД!ET542)),"",БД!ET542)</f>
        <v>0</v>
      </c>
      <c r="FF115" s="142">
        <f>IF(OR(БД!EW542="",ISERROR(БД!EW542)),"",БД!EW542)</f>
        <v>0</v>
      </c>
      <c r="FG115" s="143">
        <f ca="1">IF(OR(БД!EN542="",ISERROR(БД!EN542)),"",БД!EN542)</f>
        <v>16.048000000002503</v>
      </c>
      <c r="FH115" s="142">
        <f>IF(OR(БД!EQ542="",ISERROR(БД!EQ542)),"",БД!EQ542)</f>
        <v>13715.888000000001</v>
      </c>
      <c r="FI115" s="143">
        <f ca="1">IF(OR(БД!EH542="",ISERROR(БД!EH542)),"",БД!EH542)</f>
        <v>14.436000000005151</v>
      </c>
      <c r="FJ115" s="142">
        <f>IF(OR(БД!EK542="",ISERROR(БД!EK542)),"",БД!EK542)</f>
        <v>12282.825000000001</v>
      </c>
      <c r="FK115" s="143">
        <f ca="1">IF(OR(БД!EB542="",ISERROR(БД!EB542)),"",БД!EB542)</f>
        <v>24.629999999997381</v>
      </c>
      <c r="FL115" s="142">
        <f>IF(OR(БД!EE542="",ISERROR(БД!EE542)),"",БД!EE542)</f>
        <v>9772.652</v>
      </c>
      <c r="FM115" s="143">
        <f ca="1">IF(OR(БД!DV542="",ISERROR(БД!DV542)),"",БД!DV542)</f>
        <v>12.797999999998865</v>
      </c>
      <c r="FN115" s="142">
        <f>IF(OR(БД!DY542="",ISERROR(БД!DY542)),"",БД!DY542)</f>
        <v>6958.7479999999996</v>
      </c>
      <c r="FO115" s="143">
        <f ca="1">IF(OR(БД!DP542="",ISERROR(БД!DP542)),"",БД!DP542)</f>
        <v>0</v>
      </c>
      <c r="FP115" s="142">
        <f>IF(OR(БД!DS542="",ISERROR(БД!DS542)),"",БД!DS542)</f>
        <v>0</v>
      </c>
      <c r="FQ115" s="143">
        <f ca="1">IF(OR(БД!DJ542="",ISERROR(БД!DJ542)),"",БД!DJ542)</f>
        <v>0</v>
      </c>
      <c r="FR115" s="142">
        <f>IF(OR(БД!DM542="",ISERROR(БД!DM542)),"",БД!DM542)</f>
        <v>0</v>
      </c>
      <c r="FS115" s="143">
        <f ca="1">IF(OR(БД!DD542="",ISERROR(БД!DD542)),"",БД!DD542)</f>
        <v>1.1399999999999864</v>
      </c>
      <c r="FT115" s="142">
        <f>IF(OR(БД!DG542="",ISERROR(БД!DG542)),"",БД!DG542)</f>
        <v>502.36099999999999</v>
      </c>
      <c r="FU115" s="143">
        <f ca="1">IF(OR(БД!CX542="",ISERROR(БД!CX542)),"",БД!CX542)</f>
        <v>11.531999999999243</v>
      </c>
      <c r="FV115" s="142">
        <f>IF(OR(БД!DA542="",ISERROR(БД!DA542)),"",БД!DA542)</f>
        <v>9529.9609999999993</v>
      </c>
      <c r="FW115" s="143">
        <f ca="1">IF(OR(БД!CR542="",ISERROR(БД!CR542)),"",БД!CR542)</f>
        <v>9.5600000000013097</v>
      </c>
      <c r="FX115" s="142">
        <f>IF(OR(БД!CU542="",ISERROR(БД!CU542)),"",БД!CU542)</f>
        <v>5125.9120000000003</v>
      </c>
      <c r="FY115" s="143">
        <f ca="1">IF(OR(БД!CL542="",ISERROR(БД!CL542)),"",БД!CL542)</f>
        <v>0</v>
      </c>
      <c r="FZ115" s="142">
        <f>IF(OR(БД!CO542="",ISERROR(БД!CO542)),"",БД!CO542)</f>
        <v>4499.3270000000002</v>
      </c>
      <c r="GA115" s="143">
        <f ca="1">IF(OR(БД!CF542="",ISERROR(БД!CF542)),"",БД!CF542)</f>
        <v>3.6000000000171894E-2</v>
      </c>
      <c r="GB115" s="142">
        <f>IF(OR(БД!CI542="",ISERROR(БД!CI542)),"",БД!CI542)</f>
        <v>592.91300000000001</v>
      </c>
      <c r="GC115" s="143">
        <f ca="1">IF(OR(БД!AJ413="",ISERROR(БД!AJ413)),"",БД!AJ413)</f>
        <v>0.51000000000021828</v>
      </c>
      <c r="GD115" s="143">
        <f ca="1">IF(OR(БД!R69="",ISERROR(БД!R69)),"",БД!R69)</f>
        <v>0.60400000000026921</v>
      </c>
      <c r="GF115" s="137">
        <f ca="1">IF(OR(БД!AZ69="",ISERROR(БД!AZ69)),"",БД!AZ69)</f>
        <v>972.4</v>
      </c>
      <c r="GG115" s="137">
        <f ca="1">IF(OR(БД!BE69="",ISERROR(БД!BE69)),"",БД!BE69)</f>
        <v>0</v>
      </c>
      <c r="GH115" s="137">
        <f ca="1">IF(OR(БД!IO112="",ISERROR(БД!IO112)),"",БД!IO112)</f>
        <v>354.2</v>
      </c>
      <c r="GI115" s="137">
        <f ca="1">IF(OR(БД!IT112="",ISERROR(БД!IT112)),"",БД!IT112)</f>
        <v>22</v>
      </c>
      <c r="GJ115" s="137">
        <f ca="1">IF(OR(БД!IE112="",ISERROR(БД!IE112)),"",БД!IE112)</f>
        <v>0</v>
      </c>
      <c r="GK115" s="137">
        <f ca="1">IF(OR(БД!IJ112="",ISERROR(БД!IJ112)),"",БД!IJ112)</f>
        <v>3392.4</v>
      </c>
      <c r="GL115" s="137">
        <f ca="1">IF(OR(БД!HU112="",ISERROR(БД!HU112)),"",БД!HU112)</f>
        <v>0</v>
      </c>
      <c r="GM115" s="137">
        <f ca="1">IF(OR(БД!HZ112="",ISERROR(БД!HZ112)),"",БД!HZ112)</f>
        <v>3445.2</v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>
        <f ca="1">IF(OR(БД!GU112="",ISERROR(БД!GU112)),"",БД!GU112)</f>
        <v>0</v>
      </c>
      <c r="GT115" s="137">
        <f ca="1">IF(OR(БД!GZ112="",ISERROR(БД!GZ112)),"",БД!GZ112)</f>
        <v>2509.05600000001</v>
      </c>
      <c r="GU115" s="137">
        <f ca="1">IF(OR(БД!BP327="",ISERROR(БД!BP327)),"",БД!BP327)</f>
        <v>1242.7800000002801</v>
      </c>
      <c r="GV115" s="137">
        <f ca="1">IF(OR(БД!BU327="",ISERROR(БД!BU327)),"",БД!BU327)</f>
        <v>0</v>
      </c>
      <c r="GW115" s="137">
        <f ca="1">IF(OR(БД!BF327="",ISERROR(БД!BF327)),"",БД!BF327)</f>
        <v>1209.12000000022</v>
      </c>
      <c r="GX115" s="137">
        <f ca="1">IF(OR(БД!BK327="",ISERROR(БД!BK327)),"",БД!BK327)</f>
        <v>0</v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>
        <f ca="1">IF(OR(БД!FT112="",ISERROR(БД!FT112)),"",БД!FT112)</f>
        <v>0</v>
      </c>
      <c r="HC115" s="136">
        <f ca="1">IF(OR(БД!FZ112="",ISERROR(БД!FZ112)),"",БД!FZ112)</f>
        <v>1650</v>
      </c>
      <c r="HD115" s="133">
        <f>IF(OR(БД!GC112="",ISERROR(БД!GC112)),"",БД!GC112)</f>
        <v>1676.4000000005799</v>
      </c>
      <c r="HE115" s="163">
        <f ca="1">IF(OR(БД!GF112="",ISERROR(БД!GF112)),"",БД!GF112)</f>
        <v>-1650</v>
      </c>
      <c r="HF115" s="137">
        <f ca="1">IF(OR(БД!FJ112="",ISERROR(БД!FJ112)),"",БД!FJ112)</f>
        <v>428.20799999983899</v>
      </c>
      <c r="HG115" s="137">
        <f ca="1">IF(OR(БД!FO112="",ISERROR(БД!FO112)),"",БД!FO112)</f>
        <v>0</v>
      </c>
      <c r="HH115" s="137">
        <f ca="1">IF(OR(БД!EZ112="",ISERROR(БД!EZ112)),"",БД!EZ112)</f>
        <v>425.70000000004802</v>
      </c>
      <c r="HI115" s="137">
        <f ca="1">IF(OR(БД!FE112="",ISERROR(БД!FE112)),"",БД!FE112)</f>
        <v>0</v>
      </c>
      <c r="HK115" s="137">
        <f ca="1">IF(OR(БД!EP112="",ISERROR(БД!EP112)),"",БД!EP112)</f>
        <v>0</v>
      </c>
      <c r="HL115" s="137">
        <f ca="1">IF(OR(БД!EU112="",ISERROR(БД!EU112)),"",БД!EU112)</f>
        <v>2818.9919999999702</v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>
        <f ca="1">IF(OR(БД!DP112="",ISERROR(БД!DP112)),"",БД!DP112)</f>
        <v>2199.1199999999799</v>
      </c>
      <c r="HR115" s="137">
        <f ca="1">IF(OR(БД!DU112="",ISERROR(БД!DU112)),"",БД!DU112)</f>
        <v>0</v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>
        <f ca="1">IF(OR(БД!FV370="",ISERROR(БД!FV370)),"",БД!FV370)</f>
        <v>91.871999999988503</v>
      </c>
      <c r="HV115" s="137">
        <f ca="1">IF(OR(БД!GA370="",ISERROR(БД!GA370)),"",БД!GA370)</f>
        <v>0</v>
      </c>
      <c r="HW115" s="137">
        <f ca="1">IF(OR(БД!BZ327="",ISERROR(БД!BZ327)),"",БД!BZ327)</f>
        <v>131.73600000000599</v>
      </c>
      <c r="HX115" s="137">
        <f ca="1">IF(OR(БД!CE327="",ISERROR(БД!CE327)),"",БД!CE327)</f>
        <v>0</v>
      </c>
      <c r="HZ115" s="163">
        <f ca="1">IF(OR(БД!CS112="",ISERROR(БД!CS112)),"",БД!CS112)</f>
        <v>2510.3245199999997</v>
      </c>
      <c r="IA115" s="163">
        <f ca="1">IF(OR(БД!CX112="",ISERROR(БД!CX112)),"",БД!CX112)</f>
        <v>0</v>
      </c>
      <c r="IB115" s="163">
        <f ca="1">IF(OR(БД!DC112="",ISERROR(БД!DC112)),"",БД!DC112)</f>
        <v>-2510.3245199999997</v>
      </c>
      <c r="IC115" s="163">
        <f ca="1">IF(OR(БД!DK241="",ISERROR(БД!DK241)),"",БД!DK241)</f>
        <v>2599.0945750000001</v>
      </c>
      <c r="ID115" s="163">
        <f ca="1">IF(OR(БД!DP241="",ISERROR(БД!DP241)),"",БД!DP241)</f>
        <v>0</v>
      </c>
      <c r="IE115" s="163">
        <f ca="1">IF(OR(БД!DU241="",ISERROR(БД!DU241)),"",БД!DU241)</f>
        <v>-2599.0945750000001</v>
      </c>
      <c r="IG115" s="163">
        <f ca="1">IF(OR(БД!CD112="",ISERROR(БД!CD112)),"",БД!CD112)</f>
        <v>1625.25</v>
      </c>
      <c r="IH115" s="163">
        <f ca="1">IF(OR(БД!CI112="",ISERROR(БД!CI112)),"",БД!CI112)</f>
        <v>0</v>
      </c>
      <c r="II115" s="163">
        <f ca="1">IF(OR(БД!CN112="",ISERROR(БД!CN112)),"",БД!CN112)</f>
        <v>-1625.25</v>
      </c>
      <c r="IK115" s="137">
        <f ca="1">IF(OR(БД!BT112="",ISERROR(БД!BT112)),"",БД!BT112)</f>
        <v>2675.1999999999698</v>
      </c>
      <c r="IL115" s="137">
        <f ca="1">IF(OR(БД!BY112="",ISERROR(БД!BY112)),"",БД!BY112)</f>
        <v>0</v>
      </c>
      <c r="IM115" s="137">
        <f ca="1">IF(OR(БД!BJ112="",ISERROR(БД!BJ112)),"",БД!BJ112)</f>
        <v>2675.1999999999698</v>
      </c>
      <c r="IN115" s="137">
        <f ca="1">IF(OR(БД!BO112="",ISERROR(БД!BO112)),"",БД!BO112)</f>
        <v>0</v>
      </c>
      <c r="IP115" s="137">
        <f ca="1">IF(OR(БД!AZ112="",ISERROR(БД!AZ112)),"",БД!AZ112)</f>
        <v>3449.6879999996299</v>
      </c>
      <c r="IQ115" s="137">
        <f ca="1">IF(OR(БД!BE112="",ISERROR(БД!BE112)),"",БД!BE112)</f>
        <v>0</v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>
        <f ca="1">IF(OR(БД!N112="",ISERROR(БД!N112)),"",БД!N112)</f>
        <v>-2674.8479999996298</v>
      </c>
      <c r="IU115" s="137">
        <f ca="1">IF(OR(БД!R327="",ISERROR(БД!R327)),"",БД!R327)</f>
        <v>396</v>
      </c>
      <c r="IV115" s="137">
        <f ca="1">IF(OR(БД!W327="",ISERROR(БД!W327)),"",БД!W327)</f>
        <v>8.4480000000103193</v>
      </c>
      <c r="IW115" s="137">
        <f ca="1">IF(OR(БД!H327="",ISERROR(БД!H327)),"",БД!H327)</f>
        <v>396</v>
      </c>
      <c r="IX115" s="137">
        <f ca="1">IF(OR(БД!M327="",ISERROR(БД!M327)),"",БД!M327)</f>
        <v>8.7119999999890805</v>
      </c>
      <c r="IZ115" s="137">
        <f ca="1">IF(OR(БД!AV327="",ISERROR(БД!AV327)),"",БД!AV327)</f>
        <v>575.29999999995198</v>
      </c>
      <c r="JA115" s="137">
        <f ca="1">IF(OR(БД!BA327="",ISERROR(БД!BA327)),"",БД!BA327)</f>
        <v>0</v>
      </c>
      <c r="JB115" s="137">
        <f ca="1">IF(OR(БД!GF370="",ISERROR(БД!GF370)),"",БД!GF370)</f>
        <v>560.78000000019495</v>
      </c>
      <c r="JC115" s="137">
        <f ca="1">IF(OR(БД!GK370="",ISERROR(БД!GK370)),"",БД!GK370)</f>
        <v>0</v>
      </c>
      <c r="JE115" s="137">
        <f ca="1">IF(OR(БД!AL327="",ISERROR(БД!AL327)),"",БД!AL327)</f>
        <v>116.160000000004</v>
      </c>
      <c r="JF115" s="137">
        <f ca="1">IF(OR(БД!AQ327="",ISERROR(БД!AQ327)),"",БД!AQ327)</f>
        <v>0</v>
      </c>
      <c r="JG115" s="137">
        <f ca="1">IF(OR(БД!AB327="",ISERROR(БД!AB327)),"",БД!AB327)</f>
        <v>167.63999999998799</v>
      </c>
      <c r="JH115" s="137">
        <f ca="1">IF(OR(БД!AG327="",ISERROR(БД!AG327)),"",БД!AG327)</f>
        <v>0</v>
      </c>
      <c r="JJ115" s="143">
        <f ca="1">IF(OR(БД!CN499="",ISERROR(БД!CN499)),"",БД!CN499)</f>
        <v>7.762999999996282</v>
      </c>
      <c r="JK115" s="142">
        <f>IF(OR(БД!CQ499="",ISERROR(БД!CQ499)),"",БД!CQ499)</f>
        <v>7573.2309999999998</v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>
        <f ca="1">IF(OR(БД!AU112="",ISERROR(БД!AU112)),"",БД!AU112)</f>
        <v>148.32999999999998</v>
      </c>
      <c r="JS115" s="159">
        <f ca="1">IF(OR(БД!AQ112="",ISERROR(БД!AQ112)),"",БД!AQ112)</f>
        <v>75.8</v>
      </c>
      <c r="JT115" s="159">
        <f ca="1">IF(OR(БД!AM112="",ISERROR(БД!AM112)),"",БД!AM112)</f>
        <v>36.090000000000003</v>
      </c>
      <c r="JU115" s="159">
        <f ca="1">IF(OR(БД!AI112="",ISERROR(БД!AI112)),"",БД!AI112)</f>
        <v>36.44</v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>
        <f ca="1">IF(OR(БД!GU155="",ISERROR(БД!GU155)),"",БД!GU155)</f>
        <v>78.591999999999985</v>
      </c>
      <c r="KB115" s="159">
        <f ca="1">IF(OR(БД!GQ155="",ISERROR(БД!GQ155)),"",БД!GQ155)</f>
        <v>21.78</v>
      </c>
      <c r="KC115" s="159">
        <f ca="1">IF(OR(БД!GM155="",ISERROR(БД!GM155)),"",БД!GM155)</f>
        <v>55.360999999999997</v>
      </c>
      <c r="KD115" s="159">
        <f ca="1">IF(OR(БД!GI155="",ISERROR(БД!GI155)),"",БД!GI155)</f>
        <v>1.4510000000000001</v>
      </c>
      <c r="KF115" s="163">
        <f ca="1">IF(OR(БД!DV198="",ISERROR(БД!DV198)),"",БД!DV198)</f>
        <v>165.52120000000002</v>
      </c>
      <c r="KG115" s="159">
        <f ca="1">IF(OR(БД!DR198="",ISERROR(БД!DR198)),"",БД!DR198)</f>
        <v>0</v>
      </c>
      <c r="KH115" s="159">
        <f ca="1">IF(OR(БД!DN198="",ISERROR(БД!DN198)),"",БД!DN198)</f>
        <v>81.954400000000007</v>
      </c>
      <c r="KI115" s="159">
        <f ca="1">IF(OR(БД!DJ198="",ISERROR(БД!DJ198)),"",БД!DJ198)</f>
        <v>83.566800000000001</v>
      </c>
      <c r="KK115" s="163">
        <f ca="1">IF(OR(БД!DE198="",ISERROR(БД!DE198)),"",БД!DE198)</f>
        <v>110.88000000000001</v>
      </c>
      <c r="KL115" s="159">
        <f ca="1">IF(OR(БД!DA198="",ISERROR(БД!DA198)),"",БД!DA198)</f>
        <v>110.352</v>
      </c>
      <c r="KM115" s="159">
        <f ca="1">IF(OR(БД!CW198="",ISERROR(БД!CW198)),"",БД!CW198)</f>
        <v>0.52800000000000002</v>
      </c>
      <c r="KO115" s="143">
        <f ca="1">IF(OR(БД!BG198="",ISERROR(БД!BG198)),"",БД!BG198)</f>
        <v>257.92799999999352</v>
      </c>
      <c r="KP115" s="142">
        <f>IF(OR(БД!BJ198="",ISERROR(БД!BJ198)),"",БД!BJ198)</f>
        <v>370.55099999999999</v>
      </c>
      <c r="KQ115" s="143">
        <f ca="1">IF(OR(БД!BM198="",ISERROR(БД!BM198)),"",БД!BM198)</f>
        <v>0</v>
      </c>
      <c r="KR115" s="142">
        <f>IF(OR(БД!BP198="",ISERROR(БД!BP198)),"",БД!BP198)</f>
        <v>307.66500000000002</v>
      </c>
      <c r="KS115" s="163">
        <f ca="1">IF(OR(БД!BS198="",ISERROR(БД!BS198)),"",БД!BS198)</f>
        <v>257.92799999999352</v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>
        <f ca="1">IF(OR(БД!BC370="",ISERROR(БД!BC370)),"",БД!BC370)</f>
        <v>82.051000000000002</v>
      </c>
      <c r="KX115" s="159">
        <f ca="1">IF(OR(БД!AY370="",ISERROR(БД!AY370)),"",БД!AY370)</f>
        <v>76.19</v>
      </c>
      <c r="KY115" s="159">
        <f ca="1">IF(OR(БД!AU370="",ISERROR(БД!AU370)),"",БД!AU370)</f>
        <v>5.8609999999999998</v>
      </c>
      <c r="KZ115" s="159">
        <f ca="1">IF(OR(БД!AQ370="",ISERROR(БД!AQ370)),"",БД!AQ370)</f>
        <v>0</v>
      </c>
      <c r="LB115" s="163">
        <f ca="1">IF(OR(БД!BT370="",ISERROR(БД!BT370)),"",БД!BT370)</f>
        <v>250.21699999999998</v>
      </c>
      <c r="LC115" s="159">
        <f ca="1">IF(OR(БД!BP370="",ISERROR(БД!BP370)),"",БД!BP370)</f>
        <v>70.540999999999997</v>
      </c>
      <c r="LD115" s="159">
        <f ca="1">IF(OR(БД!BL370="",ISERROR(БД!BL370)),"",БД!BL370)</f>
        <v>86.644999999999996</v>
      </c>
      <c r="LE115" s="159">
        <f ca="1">IF(OR(БД!BH370="",ISERROR(БД!BH370)),"",БД!BH370)</f>
        <v>93.031000000000006</v>
      </c>
      <c r="LG115" s="136">
        <f ca="1">IF(OR(БД!GZ284="",ISERROR(БД!GZ284)),"",БД!GZ284)</f>
        <v>0</v>
      </c>
      <c r="LH115" s="136">
        <f ca="1">IF(OR(БД!HG284="",ISERROR(БД!HG284)),"",БД!HG284)</f>
        <v>10066</v>
      </c>
    </row>
    <row r="116" spans="1:320" x14ac:dyDescent="0.25">
      <c r="A116" s="164">
        <v>16</v>
      </c>
      <c r="B116" s="137">
        <f ca="1">IF(OR(БД!DT70="",ISERROR(БД!DT70)),"",БД!DT70)</f>
        <v>0</v>
      </c>
      <c r="C116" s="137">
        <f ca="1">IF(OR(БД!DY70="",ISERROR(БД!DY70)),"",БД!DY70)</f>
        <v>2925.12</v>
      </c>
      <c r="D116" s="137">
        <f ca="1">IF(OR(БД!CD70="",ISERROR(БД!CD70)),"",БД!CD70)</f>
        <v>0</v>
      </c>
      <c r="E116" s="137">
        <f ca="1">IF(OR(БД!CI70="",ISERROR(БД!CI70)),"",БД!CI70)</f>
        <v>2442.3429999999998</v>
      </c>
      <c r="F116" s="137">
        <f ca="1">IF(OR(БД!BT70="",ISERROR(БД!BT70)),"",БД!BT70)</f>
        <v>0</v>
      </c>
      <c r="G116" s="137">
        <f ca="1">IF(OR(БД!BY70="",ISERROR(БД!BY70)),"",БД!BY70)</f>
        <v>2369.9009999999998</v>
      </c>
      <c r="H116" s="137">
        <f ca="1">IF(OR(БД!BJ70="",ISERROR(БД!BJ70)),"",БД!BJ70)</f>
        <v>664.55399999999997</v>
      </c>
      <c r="I116" s="137">
        <f ca="1">IF(OR(БД!BO70="",ISERROR(БД!BO70)),"",БД!BO70)</f>
        <v>0</v>
      </c>
      <c r="J116" s="137">
        <f ca="1">IF(OR(БД!JS113="",ISERROR(БД!JS113)),"",БД!JS113)</f>
        <v>518.01199999999994</v>
      </c>
      <c r="K116" s="137">
        <f ca="1">IF(OR(БД!JX113="",ISERROR(БД!JX113)),"",БД!JX113)</f>
        <v>0</v>
      </c>
      <c r="L116" s="137">
        <f ca="1">IF(OR(БД!JI113="",ISERROR(БД!JI113)),"",БД!JI113)</f>
        <v>3453.4940000000001</v>
      </c>
      <c r="M116" s="137">
        <f ca="1">IF(OR(БД!JN113="",ISERROR(БД!JN113)),"",БД!JN113)</f>
        <v>0</v>
      </c>
      <c r="N116" s="137">
        <f ca="1">IF(OR(БД!IY113="",ISERROR(БД!IY113)),"",БД!IY113)</f>
        <v>3118.5439999999999</v>
      </c>
      <c r="O116" s="137">
        <f ca="1">IF(OR(БД!JD113="",ISERROR(БД!JD113)),"",БД!JD113)</f>
        <v>0</v>
      </c>
      <c r="P116" s="137">
        <f ca="1">IF(OR(БД!HF371="",ISERROR(БД!HF371)),"",БД!HF371)</f>
        <v>658.51499999999999</v>
      </c>
      <c r="R116" s="143">
        <f ca="1">IF(OR(БД!BY285="",ISERROR(БД!BY285)),"",БД!BY285)</f>
        <v>0</v>
      </c>
      <c r="S116" s="142">
        <f>IF(OR(БД!CB285="",ISERROR(БД!CB285)),"",БД!CB285)</f>
        <v>2.3620000000000001</v>
      </c>
      <c r="T116" s="143">
        <f ca="1">IF(OR(БД!CE285="",ISERROR(БД!CE285)),"",БД!CE285)</f>
        <v>3401.2000000006083</v>
      </c>
      <c r="U116" s="142">
        <f>IF(OR(БД!CH285="",ISERROR(БД!CH285)),"",БД!CH285)</f>
        <v>3267.6660000000002</v>
      </c>
      <c r="V116" s="143">
        <f ca="1">IF(OR(БД!EC371="",ISERROR(БД!EC371)),"",БД!EC371)</f>
        <v>0</v>
      </c>
      <c r="W116" s="142">
        <f>IF(OR(БД!EF371="",ISERROR(БД!EF371)),"",БД!EF371)</f>
        <v>39.420999999999999</v>
      </c>
      <c r="X116" s="143">
        <f ca="1">IF(OR(БД!EI371="",ISERROR(БД!EI371)),"",БД!EI371)</f>
        <v>2395.7999999998719</v>
      </c>
      <c r="Y116" s="142">
        <f>IF(OR(БД!EL371="",ISERROR(БД!EL371)),"",БД!EL371)</f>
        <v>1768.45</v>
      </c>
      <c r="Z116" s="136">
        <f ca="1">IF(OR(БД!DO371="",ISERROR(БД!DO371)),"",БД!DO371)</f>
        <v>2907.355</v>
      </c>
      <c r="AA116" s="135">
        <f>IF(OR(БД!DS371="",ISERROR(БД!DS371)),"",БД!DS371)</f>
        <v>2904.0000000003602</v>
      </c>
      <c r="AB116" s="136">
        <f ca="1">IF(OR(БД!DV371="",ISERROR(БД!DV371)),"",БД!DV371)</f>
        <v>0</v>
      </c>
      <c r="AC116" s="135">
        <f>IF(OR(БД!DZ371="",ISERROR(БД!DZ371)),"",БД!DZ371)</f>
        <v>0</v>
      </c>
      <c r="AD116" s="136">
        <f ca="1">IF(OR(БД!DA371="",ISERROR(БД!DA371)),"",БД!DA371)</f>
        <v>2894.1</v>
      </c>
      <c r="AE116" s="135">
        <f>IF(OR(БД!DE371="",ISERROR(БД!DE371)),"",БД!DE371)</f>
        <v>2890.7999999996719</v>
      </c>
      <c r="AF116" s="136">
        <f ca="1">IF(OR(БД!DH371="",ISERROR(БД!DH371)),"",БД!DH371)</f>
        <v>0</v>
      </c>
      <c r="AG116" s="135">
        <f>IF(OR(БД!DL371="",ISERROR(БД!DL371)),"",БД!DL371)</f>
        <v>0</v>
      </c>
      <c r="AH116" s="143" t="str">
        <f ca="1">IF(OR(БД!CK371="",ISERROR(БД!CK371)),"",БД!CK371)</f>
        <v/>
      </c>
      <c r="AI116" s="142">
        <f>IF(OR(БД!CN371="",ISERROR(БД!CN371)),"",БД!CN371)</f>
        <v>21355.183000000001</v>
      </c>
      <c r="AJ116" s="143" t="str">
        <f ca="1">IF(OR(БД!CE371="",ISERROR(БД!CE371)),"",БД!CE371)</f>
        <v/>
      </c>
      <c r="AK116" s="142">
        <f>IF(OR(БД!CH371="",ISERROR(БД!CH371)),"",БД!CH371)</f>
        <v>1248.07</v>
      </c>
      <c r="AL116" s="143" t="str">
        <f ca="1">IF(OR(БД!BY371="",ISERROR(БД!BY371)),"",БД!BY371)</f>
        <v/>
      </c>
      <c r="AM116" s="142">
        <f>IF(OR(БД!CB371="",ISERROR(БД!CB371)),"",БД!CB371)</f>
        <v>15855.468999999999</v>
      </c>
      <c r="AO116" s="163">
        <f ca="1">IF(OR(БД!GN242="",ISERROR(БД!GN242)),"",БД!GN242)</f>
        <v>718.27799999986746</v>
      </c>
      <c r="AP116" s="163">
        <f ca="1">IF(OR(БД!GI242="",ISERROR(БД!GI242)),"",БД!GI242)</f>
        <v>0.35648000000001051</v>
      </c>
      <c r="AQ116" s="143">
        <f ca="1">IF(OR(БД!HU328="",ISERROR(БД!HU328)),"",БД!HU328)</f>
        <v>4.4999999999959073E-2</v>
      </c>
      <c r="AR116" s="142">
        <f>IF(OR(БД!HY328="",ISERROR(БД!HY328)),"",БД!HY328)</f>
        <v>366.81599999999997</v>
      </c>
      <c r="AS116" s="143">
        <f ca="1">IF(OR(БД!BT543="",ISERROR(БД!BT543)),"",БД!BT543)</f>
        <v>0</v>
      </c>
      <c r="AT116" s="142">
        <f>IF(OR(БД!BW543="",ISERROR(БД!BW543)),"",БД!BW543)</f>
        <v>1.9239999999999999</v>
      </c>
      <c r="AU116" s="143">
        <f ca="1">IF(OR(БД!BZ543="",ISERROR(БД!BZ543)),"",БД!BZ543)</f>
        <v>286.63799999992989</v>
      </c>
      <c r="AV116" s="142">
        <f>IF(OR(БД!CC543="",ISERROR(БД!CC543)),"",БД!CC543)</f>
        <v>11695.120999999999</v>
      </c>
      <c r="AW116" s="143">
        <f ca="1">IF(OR(БД!BH543="",ISERROR(БД!BH543)),"",БД!BH543)</f>
        <v>0</v>
      </c>
      <c r="AX116" s="142">
        <f>IF(OR(БД!BK543="",ISERROR(БД!BK543)),"",БД!BK543)</f>
        <v>8.4039999999999999</v>
      </c>
      <c r="AY116" s="143">
        <f ca="1">IF(OR(БД!BN543="",ISERROR(БД!BN543)),"",БД!BN543)</f>
        <v>431.63999999993757</v>
      </c>
      <c r="AZ116" s="142">
        <f>IF(OR(БД!BQ543="",ISERROR(БД!BQ543)),"",БД!BQ543)</f>
        <v>12873.3</v>
      </c>
      <c r="BA116" s="143">
        <f ca="1">IF(OR(БД!BB543="",ISERROR(БД!BB543)),"",БД!BB543)</f>
        <v>0.11504000000000815</v>
      </c>
      <c r="BB116" s="142">
        <f>IF(OR(БД!BE543="",ISERROR(БД!BE543)),"",БД!BE543)</f>
        <v>9705.18</v>
      </c>
      <c r="BC116" s="143">
        <f ca="1">IF(OR(БД!AV543="",ISERROR(БД!AV543)),"",БД!AV543)</f>
        <v>0.24144000000000235</v>
      </c>
      <c r="BD116" s="142">
        <f>IF(OR(БД!AY543="",ISERROR(БД!AY543)),"",БД!AY543)</f>
        <v>23639.68</v>
      </c>
      <c r="BE116" s="143">
        <f ca="1">IF(OR(БД!AA371="",ISERROR(БД!AA371)),"",БД!AA371)</f>
        <v>0.59100000000034925</v>
      </c>
      <c r="BF116" s="143">
        <f ca="1">IF(OR(БД!U371="",ISERROR(БД!U371)),"",БД!U371)</f>
        <v>9.955999999998312</v>
      </c>
      <c r="BH116" s="163">
        <f ca="1">IF(OR(БД!GX242="",ISERROR(БД!GX242)),"",БД!GX242)</f>
        <v>220.13999999996486</v>
      </c>
      <c r="BI116" s="163">
        <f ca="1">IF(OR(БД!GS242="",ISERROR(БД!GS242)),"",БД!GS242)</f>
        <v>0.14695999999996273</v>
      </c>
      <c r="BJ116" s="143">
        <f ca="1">IF(OR(БД!EO285="",ISERROR(БД!EO285)),"",БД!EO285)</f>
        <v>0</v>
      </c>
      <c r="BK116" s="142">
        <f>IF(OR(БД!ES285="",ISERROR(БД!ES285)),"",БД!ES285)</f>
        <v>0</v>
      </c>
      <c r="BL116" s="143">
        <f ca="1">IF(OR(БД!EH285="",ISERROR(БД!EH285)),"",БД!EH285)</f>
        <v>3.6000000000001364E-2</v>
      </c>
      <c r="BM116" s="142">
        <f>IF(OR(БД!EL285="",ISERROR(БД!EL285)),"",БД!EL285)</f>
        <v>121.239</v>
      </c>
      <c r="BN116" s="143">
        <f ca="1">IF(OR(БД!EA285="",ISERROR(БД!EA285)),"",БД!EA285)</f>
        <v>0.25500000000010914</v>
      </c>
      <c r="BO116" s="142">
        <f>IF(OR(БД!EE285="",ISERROR(БД!EE285)),"",БД!EE285)</f>
        <v>1068.867</v>
      </c>
      <c r="BP116" s="143">
        <f ca="1">IF(OR(БД!DT285="",ISERROR(БД!DT285)),"",БД!DT285)</f>
        <v>20.949999999998909</v>
      </c>
      <c r="BQ116" s="142">
        <f>IF(OR(БД!DX285="",ISERROR(БД!DX285)),"",БД!DX285)</f>
        <v>5016.2759999999998</v>
      </c>
      <c r="BR116" s="143">
        <f ca="1">IF(OR(БД!DM285="",ISERROR(БД!DM285)),"",БД!DM285)</f>
        <v>0</v>
      </c>
      <c r="BS116" s="142">
        <f>IF(OR(БД!DQ285="",ISERROR(БД!DQ285)),"",БД!DQ285)</f>
        <v>5921.6180000000004</v>
      </c>
      <c r="BT116" s="143">
        <f ca="1">IF(OR(БД!GE328="",ISERROR(БД!GE328)),"",БД!GE328)</f>
        <v>0</v>
      </c>
      <c r="BU116" s="142">
        <f>IF(OR(БД!GI328="",ISERROR(БД!GI328)),"",БД!GI328)</f>
        <v>294.75</v>
      </c>
      <c r="BV116" s="143">
        <f ca="1">IF(OR(БД!EO328="",ISERROR(БД!EO328)),"",БД!EO328)</f>
        <v>4.9020000000000437</v>
      </c>
      <c r="BW116" s="142">
        <f>IF(OR(БД!ES328="",ISERROR(БД!ES328)),"",БД!ES328)</f>
        <v>1075.2090000000001</v>
      </c>
      <c r="BX116" s="143">
        <f ca="1">IF(OR(БД!AP543="",ISERROR(БД!AP543)),"",БД!AP543)</f>
        <v>49.3199999999797</v>
      </c>
      <c r="BY116" s="142">
        <f>IF(OR(БД!AS543="",ISERROR(БД!AS543)),"",БД!AS543)</f>
        <v>3199.4209999999998</v>
      </c>
      <c r="BZ116" s="143">
        <f ca="1">IF(OR(БД!AJ543="",ISERROR(БД!AJ543)),"",БД!AJ543)</f>
        <v>30.059999999984939</v>
      </c>
      <c r="CA116" s="142">
        <f>IF(OR(БД!AM543="",ISERROR(БД!AM543)),"",БД!AM543)</f>
        <v>3096.0079999999998</v>
      </c>
      <c r="CB116" s="143">
        <f ca="1">IF(OR(БД!AD543="",ISERROR(БД!AD543)),"",БД!AD543)</f>
        <v>97.800000000006548</v>
      </c>
      <c r="CC116" s="142">
        <f>IF(OR(БД!AG543="",ISERROR(БД!AG543)),"",БД!AG543)</f>
        <v>4078.8440000000001</v>
      </c>
      <c r="CD116" s="143">
        <f ca="1">IF(OR(БД!X543="",ISERROR(БД!X543)),"",БД!X543)</f>
        <v>42.95999999999367</v>
      </c>
      <c r="CE116" s="142">
        <f>IF(OR(БД!AA543="",ISERROR(БД!AA543)),"",БД!AA543)</f>
        <v>3210.4029999999998</v>
      </c>
      <c r="CF116" s="143">
        <f ca="1">IF(OR(БД!D457="",ISERROR(БД!D457)),"",БД!D457)</f>
        <v>6.4320000000006983E-2</v>
      </c>
      <c r="CG116" s="143">
        <f ca="1">IF(OR(БД!AP414="",ISERROR(БД!AP414)),"",БД!AP414)</f>
        <v>8.2639999999955763E-2</v>
      </c>
      <c r="CI116" s="163">
        <f ca="1">IF(OR(БД!HH242="",ISERROR(БД!HH242)),"",БД!HH242)</f>
        <v>-783.5800000000321</v>
      </c>
      <c r="CJ116" s="163">
        <f ca="1">IF(OR(БД!HC242="",ISERROR(БД!HC242)),"",БД!HC242)</f>
        <v>1.1080000000001746</v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>
        <f ca="1">IF(OR(БД!FW242="",ISERROR(БД!FW242)),"",БД!FW242)</f>
        <v>57.683999999986554</v>
      </c>
      <c r="CP116" s="142">
        <f>IF(OR(БД!FZ242="",ISERROR(БД!FZ242)),"",БД!FZ242)</f>
        <v>2115.598</v>
      </c>
      <c r="CQ116" s="143">
        <f ca="1">IF(OR(БД!GC242="",ISERROR(БД!GC242)),"",БД!GC242)</f>
        <v>2.9700000000048021</v>
      </c>
      <c r="CR116" s="142">
        <f>IF(OR(БД!GF242="",ISERROR(БД!GF242)),"",БД!GF242)</f>
        <v>5248.674</v>
      </c>
      <c r="CS116" s="143">
        <f ca="1">IF(OR(БД!DF285="",ISERROR(БД!DF285)),"",БД!DF285)</f>
        <v>0</v>
      </c>
      <c r="CT116" s="142">
        <f>IF(OR(БД!DJ285="",ISERROR(БД!DJ285)),"",БД!DJ285)</f>
        <v>2.1000000000000001E-2</v>
      </c>
      <c r="CU116" s="143">
        <f ca="1">IF(OR(БД!CY285="",ISERROR(БД!CY285)),"",БД!CY285)</f>
        <v>0</v>
      </c>
      <c r="CV116" s="142">
        <f>IF(OR(БД!DC285="",ISERROR(БД!DC285)),"",БД!DC285)</f>
        <v>3087.6979999999999</v>
      </c>
      <c r="CW116" s="143">
        <f ca="1">IF(OR(БД!CR285="",ISERROR(БД!CR285)),"",БД!CR285)</f>
        <v>0</v>
      </c>
      <c r="CX116" s="142">
        <f>IF(OR(БД!CV285="",ISERROR(БД!CV285)),"",БД!CV285)</f>
        <v>918.15599999999995</v>
      </c>
      <c r="CY116" s="143">
        <f ca="1">IF(OR(БД!CK285="",ISERROR(БД!CK285)),"",БД!CK285)</f>
        <v>0.37600000000020373</v>
      </c>
      <c r="CZ116" s="142">
        <f>IF(OR(БД!CO285="",ISERROR(БД!CO285)),"",БД!CO285)</f>
        <v>1158.096</v>
      </c>
      <c r="DA116" s="143">
        <f ca="1">IF(OR(БД!IB328="",ISERROR(БД!IB328)),"",БД!IB328)</f>
        <v>7.2520000000004075</v>
      </c>
      <c r="DB116" s="142">
        <f>IF(OR(БД!IF328="",ISERROR(БД!IF328)),"",БД!IF328)</f>
        <v>8341.6139999999996</v>
      </c>
      <c r="DC116" s="143">
        <f ca="1">IF(OR(БД!HN328="",ISERROR(БД!HN328)),"",БД!HN328)</f>
        <v>1.8479999999981374</v>
      </c>
      <c r="DD116" s="142">
        <f>IF(OR(БД!HR328="",ISERROR(БД!HR328)),"",БД!HR328)</f>
        <v>6666.23</v>
      </c>
      <c r="DE116" s="143">
        <f ca="1">IF(OR(БД!HG328="",ISERROR(БД!HG328)),"",БД!HG328)</f>
        <v>15.678000000001703</v>
      </c>
      <c r="DF116" s="142">
        <f>IF(OR(БД!HK328="",ISERROR(БД!HK328)),"",БД!HK328)</f>
        <v>4774.7650000000003</v>
      </c>
      <c r="DG116" s="143">
        <f ca="1">IF(OR(БД!GZ328="",ISERROR(БД!GZ328)),"",БД!GZ328)</f>
        <v>1.7799999999988358</v>
      </c>
      <c r="DH116" s="142">
        <f>IF(OR(БД!HD328="",ISERROR(БД!HD328)),"",БД!HD328)</f>
        <v>18151.560000000001</v>
      </c>
      <c r="DI116" s="143">
        <f ca="1">IF(OR(БД!GS328="",ISERROR(БД!GS328)),"",БД!GS328)</f>
        <v>8.7999999996100087E-2</v>
      </c>
      <c r="DJ116" s="142">
        <f>IF(OR(БД!GW328="",ISERROR(БД!GW328)),"",БД!GW328)</f>
        <v>13213.079</v>
      </c>
      <c r="DK116" s="143">
        <f ca="1">IF(OR(БД!GL328="",ISERROR(БД!GL328)),"",БД!GL328)</f>
        <v>3.4720000000015716</v>
      </c>
      <c r="DL116" s="142">
        <f>IF(OR(БД!GP328="",ISERROR(БД!GP328)),"",БД!GP328)</f>
        <v>13583.683000000001</v>
      </c>
      <c r="DM116" s="143">
        <f ca="1">IF(OR(БД!FX328="",ISERROR(БД!FX328)),"",БД!FX328)</f>
        <v>0.17999999999983629</v>
      </c>
      <c r="DN116" s="142">
        <f>IF(OR(БД!GB328="",ISERROR(БД!GB328)),"",БД!GB328)</f>
        <v>310.35599999999999</v>
      </c>
      <c r="DO116" s="143">
        <f ca="1">IF(OR(БД!FJ328="",ISERROR(БД!FJ328)),"",БД!FJ328)</f>
        <v>411.31199999999808</v>
      </c>
      <c r="DP116" s="142">
        <f>IF(OR(БД!FN328="",ISERROR(БД!FN328)),"",БД!FN328)</f>
        <v>8971.3819999999996</v>
      </c>
      <c r="DQ116" s="143">
        <f ca="1">IF(OR(БД!FQ328="",ISERROR(БД!FQ328)),"",БД!FQ328)</f>
        <v>0</v>
      </c>
      <c r="DR116" s="142">
        <f>IF(OR(БД!FU328="",ISERROR(БД!FU328)),"",БД!FU328)</f>
        <v>3228.1469999999999</v>
      </c>
      <c r="DS116" s="143">
        <f ca="1">IF(OR(БД!FC328="",ISERROR(БД!FC328)),"",БД!FC328)</f>
        <v>0.79999999998835847</v>
      </c>
      <c r="DT116" s="142">
        <f>IF(OR(БД!FG328="",ISERROR(БД!FG328)),"",БД!FG328)</f>
        <v>10330.379999999999</v>
      </c>
      <c r="DU116" s="143">
        <f ca="1">IF(OR(БД!EV328="",ISERROR(БД!EV328)),"",БД!EV328)</f>
        <v>0.6879999999946449</v>
      </c>
      <c r="DV116" s="142">
        <f>IF(OR(БД!EZ328="",ISERROR(БД!EZ328)),"",БД!EZ328)</f>
        <v>8691.6569999999992</v>
      </c>
      <c r="DW116" s="143">
        <f ca="1">IF(OR(БД!CO328="",ISERROR(БД!CO328)),"",БД!CO328)</f>
        <v>344.32200000000648</v>
      </c>
      <c r="DX116" s="142">
        <f>IF(OR(БД!CR328="",ISERROR(БД!CR328)),"",БД!CR328)</f>
        <v>4011.7370000000001</v>
      </c>
      <c r="DY116" s="143">
        <f ca="1">IF(OR(БД!CU328="",ISERROR(БД!CU328)),"",БД!CU328)</f>
        <v>0</v>
      </c>
      <c r="DZ116" s="142">
        <f>IF(OR(БД!CX328="",ISERROR(БД!CX328)),"",БД!CX328)</f>
        <v>2540.9560000000001</v>
      </c>
      <c r="EA116" s="143">
        <f ca="1">IF(OR(БД!BJ500="",ISERROR(БД!BJ500)),"",БД!BJ500)</f>
        <v>1.864000000001397</v>
      </c>
      <c r="EB116" s="142">
        <f>IF(OR(БД!BM500="",ISERROR(БД!BM500)),"",БД!BM500)</f>
        <v>4326.518</v>
      </c>
      <c r="EC116" s="143">
        <f ca="1">IF(OR(БД!BD500="",ISERROR(БД!BD500)),"",БД!BD500)</f>
        <v>3.1680000000014843</v>
      </c>
      <c r="ED116" s="142">
        <f>IF(OR(БД!BG500="",ISERROR(БД!BG500)),"",БД!BG500)</f>
        <v>4668.9660000000003</v>
      </c>
      <c r="EE116" s="143">
        <f ca="1">IF(OR(БД!AR500="",ISERROR(БД!AR500)),"",БД!AR500)</f>
        <v>541.33200000001489</v>
      </c>
      <c r="EF116" s="142">
        <f>IF(OR(БД!AU500="",ISERROR(БД!AU500)),"",БД!AU500)</f>
        <v>951.98800000000006</v>
      </c>
      <c r="EG116" s="143">
        <f ca="1">IF(OR(БД!AX500="",ISERROR(БД!AX500)),"",БД!AX500)</f>
        <v>0</v>
      </c>
      <c r="EH116" s="142">
        <f>IF(OR(БД!BA500="",ISERROR(БД!BA500)),"",БД!BA500)</f>
        <v>13791.25</v>
      </c>
      <c r="EI116" s="143">
        <f ca="1">IF(OR(БД!AF500="",ISERROR(БД!AF500)),"",БД!AF500)</f>
        <v>511.5</v>
      </c>
      <c r="EJ116" s="142">
        <f>IF(OR(БД!AI500="",ISERROR(БД!AI500)),"",БД!AI500)</f>
        <v>928.11500000000001</v>
      </c>
      <c r="EK116" s="143">
        <f ca="1">IF(OR(БД!AL500="",ISERROR(БД!AL500)),"",БД!AL500)</f>
        <v>0</v>
      </c>
      <c r="EL116" s="142">
        <f>IF(OR(БД!AO500="",ISERROR(БД!AO500)),"",БД!AO500)</f>
        <v>13393.722</v>
      </c>
      <c r="EM116" s="143">
        <f ca="1">IF(OR(БД!Z500="",ISERROR(БД!Z500)),"",БД!Z500)</f>
        <v>0</v>
      </c>
      <c r="EN116" s="142">
        <f>IF(OR(БД!AC500="",ISERROR(БД!AC500)),"",БД!AC500)</f>
        <v>609.98299999999995</v>
      </c>
      <c r="EO116" s="143">
        <f ca="1">IF(OR(БД!GP543="",ISERROR(БД!GP543)),"",БД!GP543)</f>
        <v>13.043999999999869</v>
      </c>
      <c r="EP116" s="142">
        <f>IF(OR(БД!GS543="",ISERROR(БД!GS543)),"",БД!GS543)</f>
        <v>3913.54</v>
      </c>
      <c r="EQ116" s="143">
        <f ca="1">IF(OR(БД!GJ543="",ISERROR(БД!GJ543)),"",БД!GJ543)</f>
        <v>35.916000000004715</v>
      </c>
      <c r="ER116" s="142">
        <f>IF(OR(БД!GM543="",ISERROR(БД!GM543)),"",БД!GM543)</f>
        <v>18347.752</v>
      </c>
      <c r="ES116" s="143">
        <f ca="1">IF(OR(БД!GD543="",ISERROR(БД!GD543)),"",БД!GD543)</f>
        <v>17.656000000002678</v>
      </c>
      <c r="ET116" s="142">
        <f>IF(OR(БД!GG543="",ISERROR(БД!GG543)),"",БД!GG543)</f>
        <v>10064.539000000001</v>
      </c>
      <c r="EU116" s="143">
        <f ca="1">IF(OR(БД!FX543="",ISERROR(БД!FX543)),"",БД!FX543)</f>
        <v>30.324000000000524</v>
      </c>
      <c r="EV116" s="142">
        <f>IF(OR(БД!GA543="",ISERROR(БД!GA543)),"",БД!GA543)</f>
        <v>20735.037</v>
      </c>
      <c r="EW116" s="143">
        <f ca="1">IF(OR(БД!FR543="",ISERROR(БД!FR543)),"",БД!FR543)</f>
        <v>30.929999999993015</v>
      </c>
      <c r="EX116" s="142">
        <f>IF(OR(БД!FU543="",ISERROR(БД!FU543)),"",БД!FU543)</f>
        <v>18612.785</v>
      </c>
      <c r="EY116" s="143">
        <f ca="1">IF(OR(БД!FL543="",ISERROR(БД!FL543)),"",БД!FL543)</f>
        <v>0.42299999999988813</v>
      </c>
      <c r="EZ116" s="142">
        <f>IF(OR(БД!FO543="",ISERROR(БД!FO543)),"",БД!FO543)</f>
        <v>690.99099999999999</v>
      </c>
      <c r="FA116" s="143">
        <f ca="1">IF(OR(БД!FF543="",ISERROR(БД!FF543)),"",БД!FF543)</f>
        <v>0</v>
      </c>
      <c r="FB116" s="142">
        <f>IF(OR(БД!FI543="",ISERROR(БД!FI543)),"",БД!FI543)</f>
        <v>0</v>
      </c>
      <c r="FC116" s="143">
        <f ca="1">IF(OR(БД!EZ543="",ISERROR(БД!EZ543)),"",БД!EZ543)</f>
        <v>19.584000000000742</v>
      </c>
      <c r="FD116" s="142">
        <f>IF(OR(БД!FC543="",ISERROR(БД!FC543)),"",БД!FC543)</f>
        <v>8141.2550000000001</v>
      </c>
      <c r="FE116" s="143">
        <f ca="1">IF(OR(БД!ET543="",ISERROR(БД!ET543)),"",БД!ET543)</f>
        <v>0</v>
      </c>
      <c r="FF116" s="142">
        <f>IF(OR(БД!EW543="",ISERROR(БД!EW543)),"",БД!EW543)</f>
        <v>0</v>
      </c>
      <c r="FG116" s="143">
        <f ca="1">IF(OR(БД!EN543="",ISERROR(БД!EN543)),"",БД!EN543)</f>
        <v>15</v>
      </c>
      <c r="FH116" s="142">
        <f>IF(OR(БД!EQ543="",ISERROR(БД!EQ543)),"",БД!EQ543)</f>
        <v>13719.638000000001</v>
      </c>
      <c r="FI116" s="143">
        <f ca="1">IF(OR(БД!EH543="",ISERROR(БД!EH543)),"",БД!EH543)</f>
        <v>14.621999999999389</v>
      </c>
      <c r="FJ116" s="142">
        <f>IF(OR(БД!EK543="",ISERROR(БД!EK543)),"",БД!EK543)</f>
        <v>12285.262000000001</v>
      </c>
      <c r="FK116" s="143">
        <f ca="1">IF(OR(БД!EB543="",ISERROR(БД!EB543)),"",БД!EB543)</f>
        <v>19.859999999996944</v>
      </c>
      <c r="FL116" s="142">
        <f>IF(OR(БД!EE543="",ISERROR(БД!EE543)),"",БД!EE543)</f>
        <v>9775.9619999999995</v>
      </c>
      <c r="FM116" s="143">
        <f ca="1">IF(OR(БД!DV543="",ISERROR(БД!DV543)),"",БД!DV543)</f>
        <v>11.92200000000048</v>
      </c>
      <c r="FN116" s="142">
        <f>IF(OR(БД!DY543="",ISERROR(БД!DY543)),"",БД!DY543)</f>
        <v>6960.7349999999997</v>
      </c>
      <c r="FO116" s="143">
        <f ca="1">IF(OR(БД!DP543="",ISERROR(БД!DP543)),"",БД!DP543)</f>
        <v>0</v>
      </c>
      <c r="FP116" s="142">
        <f>IF(OR(БД!DS543="",ISERROR(БД!DS543)),"",БД!DS543)</f>
        <v>0</v>
      </c>
      <c r="FQ116" s="143">
        <f ca="1">IF(OR(БД!DJ543="",ISERROR(БД!DJ543)),"",БД!DJ543)</f>
        <v>0</v>
      </c>
      <c r="FR116" s="142">
        <f>IF(OR(БД!DM543="",ISERROR(БД!DM543)),"",БД!DM543)</f>
        <v>0</v>
      </c>
      <c r="FS116" s="143">
        <f ca="1">IF(OR(БД!DD543="",ISERROR(БД!DD543)),"",БД!DD543)</f>
        <v>1.1940000000000737</v>
      </c>
      <c r="FT116" s="142">
        <f>IF(OR(БД!DG543="",ISERROR(БД!DG543)),"",БД!DG543)</f>
        <v>502.56</v>
      </c>
      <c r="FU116" s="143">
        <f ca="1">IF(OR(БД!CX543="",ISERROR(БД!CX543)),"",БД!CX543)</f>
        <v>11.512000000002445</v>
      </c>
      <c r="FV116" s="142">
        <f>IF(OR(БД!DA543="",ISERROR(БД!DA543)),"",БД!DA543)</f>
        <v>9532.8389999999999</v>
      </c>
      <c r="FW116" s="143">
        <f ca="1">IF(OR(БД!CR543="",ISERROR(БД!CR543)),"",БД!CR543)</f>
        <v>10.031999999999243</v>
      </c>
      <c r="FX116" s="142">
        <f>IF(OR(БД!CU543="",ISERROR(БД!CU543)),"",БД!CU543)</f>
        <v>5128.42</v>
      </c>
      <c r="FY116" s="143">
        <f ca="1">IF(OR(БД!CL543="",ISERROR(БД!CL543)),"",БД!CL543)</f>
        <v>0</v>
      </c>
      <c r="FZ116" s="142">
        <f>IF(OR(БД!CO543="",ISERROR(БД!CO543)),"",БД!CO543)</f>
        <v>4499.3270000000002</v>
      </c>
      <c r="GA116" s="143">
        <f ca="1">IF(OR(БД!CF543="",ISERROR(БД!CF543)),"",БД!CF543)</f>
        <v>3.9000000000100954E-2</v>
      </c>
      <c r="GB116" s="142">
        <f>IF(OR(БД!CI543="",ISERROR(БД!CI543)),"",БД!CI543)</f>
        <v>592.92600000000004</v>
      </c>
      <c r="GC116" s="143">
        <f ca="1">IF(OR(БД!AJ414="",ISERROR(БД!AJ414)),"",БД!AJ414)</f>
        <v>0.49600000000009459</v>
      </c>
      <c r="GD116" s="143">
        <f ca="1">IF(OR(БД!R70="",ISERROR(БД!R70)),"",БД!R70)</f>
        <v>0.61200000000008004</v>
      </c>
      <c r="GF116" s="137">
        <f ca="1">IF(OR(БД!AZ70="",ISERROR(БД!AZ70)),"",БД!AZ70)</f>
        <v>877.8</v>
      </c>
      <c r="GG116" s="137">
        <f ca="1">IF(OR(БД!BE70="",ISERROR(БД!BE70)),"",БД!BE70)</f>
        <v>0</v>
      </c>
      <c r="GH116" s="137">
        <f ca="1">IF(OR(БД!IO113="",ISERROR(БД!IO113)),"",БД!IO113)</f>
        <v>264</v>
      </c>
      <c r="GI116" s="137">
        <f ca="1">IF(OR(БД!IT113="",ISERROR(БД!IT113)),"",БД!IT113)</f>
        <v>41.8</v>
      </c>
      <c r="GJ116" s="137">
        <f ca="1">IF(OR(БД!IE113="",ISERROR(БД!IE113)),"",БД!IE113)</f>
        <v>0</v>
      </c>
      <c r="GK116" s="137">
        <f ca="1">IF(OR(БД!IJ113="",ISERROR(БД!IJ113)),"",БД!IJ113)</f>
        <v>3113</v>
      </c>
      <c r="GL116" s="137">
        <f ca="1">IF(OR(БД!HU113="",ISERROR(БД!HU113)),"",БД!HU113)</f>
        <v>0</v>
      </c>
      <c r="GM116" s="137">
        <f ca="1">IF(OR(БД!HZ113="",ISERROR(БД!HZ113)),"",БД!HZ113)</f>
        <v>3163.6</v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>
        <f ca="1">IF(OR(БД!GU113="",ISERROR(БД!GU113)),"",БД!GU113)</f>
        <v>0</v>
      </c>
      <c r="GT116" s="137">
        <f ca="1">IF(OR(БД!GZ113="",ISERROR(БД!GZ113)),"",БД!GZ113)</f>
        <v>2204.9279999999899</v>
      </c>
      <c r="GU116" s="137">
        <f ca="1">IF(OR(БД!BP328="",ISERROR(БД!BP328)),"",БД!BP328)</f>
        <v>1195.2599999997999</v>
      </c>
      <c r="GV116" s="137">
        <f ca="1">IF(OR(БД!BU328="",ISERROR(БД!BU328)),"",БД!BU328)</f>
        <v>0</v>
      </c>
      <c r="GW116" s="137">
        <f ca="1">IF(OR(БД!BF328="",ISERROR(БД!BF328)),"",БД!BF328)</f>
        <v>1161.8199999997901</v>
      </c>
      <c r="GX116" s="137">
        <f ca="1">IF(OR(БД!BK328="",ISERROR(БД!BK328)),"",БД!BK328)</f>
        <v>0</v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>
        <f ca="1">IF(OR(БД!FT113="",ISERROR(БД!FT113)),"",БД!FT113)</f>
        <v>0.63800000000000001</v>
      </c>
      <c r="HC116" s="136">
        <f ca="1">IF(OR(БД!FZ113="",ISERROR(БД!FZ113)),"",БД!FZ113)</f>
        <v>1382.9639999999999</v>
      </c>
      <c r="HD116" s="133">
        <f>IF(OR(БД!GC113="",ISERROR(БД!GC113)),"",БД!GC113)</f>
        <v>1355.64000000086</v>
      </c>
      <c r="HE116" s="163">
        <f ca="1">IF(OR(БД!GF113="",ISERROR(БД!GF113)),"",БД!GF113)</f>
        <v>-1382.326</v>
      </c>
      <c r="HF116" s="137">
        <f ca="1">IF(OR(БД!FJ113="",ISERROR(БД!FJ113)),"",БД!FJ113)</f>
        <v>393.49199999996898</v>
      </c>
      <c r="HG116" s="137">
        <f ca="1">IF(OR(БД!FO113="",ISERROR(БД!FO113)),"",БД!FO113)</f>
        <v>0</v>
      </c>
      <c r="HH116" s="137">
        <f ca="1">IF(OR(БД!EZ113="",ISERROR(БД!EZ113)),"",БД!EZ113)</f>
        <v>391.7760000001</v>
      </c>
      <c r="HI116" s="137">
        <f ca="1">IF(OR(БД!FE113="",ISERROR(БД!FE113)),"",БД!FE113)</f>
        <v>0</v>
      </c>
      <c r="HK116" s="137">
        <f ca="1">IF(OR(БД!EP113="",ISERROR(БД!EP113)),"",БД!EP113)</f>
        <v>0</v>
      </c>
      <c r="HL116" s="137">
        <f ca="1">IF(OR(БД!EU113="",ISERROR(БД!EU113)),"",БД!EU113)</f>
        <v>2666.9280000002</v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>
        <f ca="1">IF(OR(БД!DP113="",ISERROR(БД!DP113)),"",БД!DP113)</f>
        <v>2262.7439999999801</v>
      </c>
      <c r="HR116" s="137">
        <f ca="1">IF(OR(БД!DU113="",ISERROR(БД!DU113)),"",БД!DU113)</f>
        <v>0</v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>
        <f ca="1">IF(OR(БД!FV371="",ISERROR(БД!FV371)),"",БД!FV371)</f>
        <v>92.135999999982204</v>
      </c>
      <c r="HV116" s="137">
        <f ca="1">IF(OR(БД!GA371="",ISERROR(БД!GA371)),"",БД!GA371)</f>
        <v>0</v>
      </c>
      <c r="HW116" s="137">
        <f ca="1">IF(OR(БД!BZ328="",ISERROR(БД!BZ328)),"",БД!BZ328)</f>
        <v>133.84800000001599</v>
      </c>
      <c r="HX116" s="137">
        <f ca="1">IF(OR(БД!CE328="",ISERROR(БД!CE328)),"",БД!CE328)</f>
        <v>0</v>
      </c>
      <c r="HZ116" s="163">
        <f ca="1">IF(OR(БД!CS113="",ISERROR(БД!CS113)),"",БД!CS113)</f>
        <v>2174.5380799999998</v>
      </c>
      <c r="IA116" s="163">
        <f ca="1">IF(OR(БД!CX113="",ISERROR(БД!CX113)),"",БД!CX113)</f>
        <v>0</v>
      </c>
      <c r="IB116" s="163">
        <f ca="1">IF(OR(БД!DC113="",ISERROR(БД!DC113)),"",БД!DC113)</f>
        <v>-2174.5380799999998</v>
      </c>
      <c r="IC116" s="163">
        <f ca="1">IF(OR(БД!DK242="",ISERROR(БД!DK242)),"",БД!DK242)</f>
        <v>2373.0794999999998</v>
      </c>
      <c r="ID116" s="163">
        <f ca="1">IF(OR(БД!DP242="",ISERROR(БД!DP242)),"",БД!DP242)</f>
        <v>0</v>
      </c>
      <c r="IE116" s="163">
        <f ca="1">IF(OR(БД!DU242="",ISERROR(БД!DU242)),"",БД!DU242)</f>
        <v>-2373.0794999999998</v>
      </c>
      <c r="IG116" s="163">
        <f ca="1">IF(OR(БД!CD113="",ISERROR(БД!CD113)),"",БД!CD113)</f>
        <v>1362.2195399999998</v>
      </c>
      <c r="IH116" s="163">
        <f ca="1">IF(OR(БД!CI113="",ISERROR(БД!CI113)),"",БД!CI113)</f>
        <v>0.64948400000000006</v>
      </c>
      <c r="II116" s="163">
        <f ca="1">IF(OR(БД!CN113="",ISERROR(БД!CN113)),"",БД!CN113)</f>
        <v>-1361.5700559999998</v>
      </c>
      <c r="IK116" s="137">
        <f ca="1">IF(OR(БД!BT113="",ISERROR(БД!BT113)),"",БД!BT113)</f>
        <v>2570.9199999995299</v>
      </c>
      <c r="IL116" s="137">
        <f ca="1">IF(OR(БД!BY113="",ISERROR(БД!BY113)),"",БД!BY113)</f>
        <v>0</v>
      </c>
      <c r="IM116" s="137">
        <f ca="1">IF(OR(БД!BJ113="",ISERROR(БД!BJ113)),"",БД!BJ113)</f>
        <v>2574.0000000001601</v>
      </c>
      <c r="IN116" s="137">
        <f ca="1">IF(OR(БД!BO113="",ISERROR(БД!BO113)),"",БД!BO113)</f>
        <v>0</v>
      </c>
      <c r="IP116" s="137">
        <f ca="1">IF(OR(БД!AZ113="",ISERROR(БД!AZ113)),"",БД!AZ113)</f>
        <v>3318.4800000005498</v>
      </c>
      <c r="IQ116" s="137">
        <f ca="1">IF(OR(БД!BE113="",ISERROR(БД!BE113)),"",БД!BE113)</f>
        <v>0</v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>
        <f ca="1">IF(OR(БД!N113="",ISERROR(БД!N113)),"",БД!N113)</f>
        <v>-2901.3600000005299</v>
      </c>
      <c r="IU116" s="137">
        <f ca="1">IF(OR(БД!R328="",ISERROR(БД!R328)),"",БД!R328)</f>
        <v>277.46400000001199</v>
      </c>
      <c r="IV116" s="137">
        <f ca="1">IF(OR(БД!W328="",ISERROR(БД!W328)),"",БД!W328)</f>
        <v>69.431999999993906</v>
      </c>
      <c r="IW116" s="137">
        <f ca="1">IF(OR(БД!H328="",ISERROR(БД!H328)),"",БД!H328)</f>
        <v>278.52000000001698</v>
      </c>
      <c r="IX116" s="137">
        <f ca="1">IF(OR(БД!M328="",ISERROR(БД!M328)),"",БД!M328)</f>
        <v>69.432000000008898</v>
      </c>
      <c r="IZ116" s="137">
        <f ca="1">IF(OR(БД!AV328="",ISERROR(БД!AV328)),"",БД!AV328)</f>
        <v>474.759999999878</v>
      </c>
      <c r="JA116" s="137">
        <f ca="1">IF(OR(БД!BA328="",ISERROR(БД!BA328)),"",БД!BA328)</f>
        <v>0</v>
      </c>
      <c r="JB116" s="137">
        <f ca="1">IF(OR(БД!GF371="",ISERROR(БД!GF371)),"",БД!GF371)</f>
        <v>500.49999999992002</v>
      </c>
      <c r="JC116" s="137">
        <f ca="1">IF(OR(БД!GK371="",ISERROR(БД!GK371)),"",БД!GK371)</f>
        <v>0</v>
      </c>
      <c r="JE116" s="137">
        <f ca="1">IF(OR(БД!AL328="",ISERROR(БД!AL328)),"",БД!AL328)</f>
        <v>109.119999999971</v>
      </c>
      <c r="JF116" s="137">
        <f ca="1">IF(OR(БД!AQ328="",ISERROR(БД!AQ328)),"",БД!AQ328)</f>
        <v>0</v>
      </c>
      <c r="JG116" s="137">
        <f ca="1">IF(OR(БД!AB328="",ISERROR(БД!AB328)),"",БД!AB328)</f>
        <v>154.879999999989</v>
      </c>
      <c r="JH116" s="137">
        <f ca="1">IF(OR(БД!AG328="",ISERROR(БД!AG328)),"",БД!AG328)</f>
        <v>0</v>
      </c>
      <c r="JJ116" s="143">
        <f ca="1">IF(OR(БД!CN500="",ISERROR(БД!CN500)),"",БД!CN500)</f>
        <v>9.0090000000018335</v>
      </c>
      <c r="JK116" s="142">
        <f>IF(OR(БД!CQ500="",ISERROR(БД!CQ500)),"",БД!CQ500)</f>
        <v>7574.518</v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>
        <f ca="1">IF(OR(БД!AU113="",ISERROR(БД!AU113)),"",БД!AU113)</f>
        <v>129.35</v>
      </c>
      <c r="JS116" s="159">
        <f ca="1">IF(OR(БД!AQ113="",ISERROR(БД!AQ113)),"",БД!AQ113)</f>
        <v>63.46</v>
      </c>
      <c r="JT116" s="159">
        <f ca="1">IF(OR(БД!AM113="",ISERROR(БД!AM113)),"",БД!AM113)</f>
        <v>32.58</v>
      </c>
      <c r="JU116" s="159">
        <f ca="1">IF(OR(БД!AI113="",ISERROR(БД!AI113)),"",БД!AI113)</f>
        <v>33.31</v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>
        <f ca="1">IF(OR(БД!GU156="",ISERROR(БД!GU156)),"",БД!GU156)</f>
        <v>65.284999999999997</v>
      </c>
      <c r="KB116" s="159">
        <f ca="1">IF(OR(БД!GQ156="",ISERROR(БД!GQ156)),"",БД!GQ156)</f>
        <v>10.058</v>
      </c>
      <c r="KC116" s="159">
        <f ca="1">IF(OR(БД!GM156="",ISERROR(БД!GM156)),"",БД!GM156)</f>
        <v>53.776000000000003</v>
      </c>
      <c r="KD116" s="159">
        <f ca="1">IF(OR(БД!GI156="",ISERROR(БД!GI156)),"",БД!GI156)</f>
        <v>1.4510000000000001</v>
      </c>
      <c r="KF116" s="163">
        <f ca="1">IF(OR(БД!DV199="",ISERROR(БД!DV199)),"",БД!DV199)</f>
        <v>141.29</v>
      </c>
      <c r="KG116" s="159">
        <f ca="1">IF(OR(БД!DR199="",ISERROR(БД!DR199)),"",БД!DR199)</f>
        <v>0</v>
      </c>
      <c r="KH116" s="159">
        <f ca="1">IF(OR(БД!DN199="",ISERROR(БД!DN199)),"",БД!DN199)</f>
        <v>69.83</v>
      </c>
      <c r="KI116" s="159">
        <f ca="1">IF(OR(БД!DJ199="",ISERROR(БД!DJ199)),"",БД!DJ199)</f>
        <v>71.459999999999994</v>
      </c>
      <c r="KK116" s="163">
        <f ca="1">IF(OR(БД!DE199="",ISERROR(БД!DE199)),"",БД!DE199)</f>
        <v>108.15</v>
      </c>
      <c r="KL116" s="159">
        <f ca="1">IF(OR(БД!DA199="",ISERROR(БД!DA199)),"",БД!DA199)</f>
        <v>108</v>
      </c>
      <c r="KM116" s="159">
        <f ca="1">IF(OR(БД!CW199="",ISERROR(БД!CW199)),"",БД!CW199)</f>
        <v>0.15</v>
      </c>
      <c r="KO116" s="143">
        <f ca="1">IF(OR(БД!BG199="",ISERROR(БД!BG199)),"",БД!BG199)</f>
        <v>235.48799999999892</v>
      </c>
      <c r="KP116" s="142">
        <f>IF(OR(БД!BJ199="",ISERROR(БД!BJ199)),"",БД!BJ199)</f>
        <v>371.44299999999998</v>
      </c>
      <c r="KQ116" s="143">
        <f ca="1">IF(OR(БД!BM199="",ISERROR(БД!BM199)),"",БД!BM199)</f>
        <v>0</v>
      </c>
      <c r="KR116" s="142">
        <f>IF(OR(БД!BP199="",ISERROR(БД!BP199)),"",БД!BP199)</f>
        <v>307.66500000000002</v>
      </c>
      <c r="KS116" s="163">
        <f ca="1">IF(OR(БД!BS199="",ISERROR(БД!BS199)),"",БД!BS199)</f>
        <v>235.48799999999892</v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>
        <f ca="1">IF(OR(БД!BC371="",ISERROR(БД!BC371)),"",БД!BC371)</f>
        <v>98.401999999999987</v>
      </c>
      <c r="KX116" s="159">
        <f ca="1">IF(OR(БД!AY371="",ISERROR(БД!AY371)),"",БД!AY371)</f>
        <v>43.595999999999997</v>
      </c>
      <c r="KY116" s="159">
        <f ca="1">IF(OR(БД!AU371="",ISERROR(БД!AU371)),"",БД!AU371)</f>
        <v>54.805999999999997</v>
      </c>
      <c r="KZ116" s="159">
        <f ca="1">IF(OR(БД!AQ371="",ISERROR(БД!AQ371)),"",БД!AQ371)</f>
        <v>0</v>
      </c>
      <c r="LB116" s="163">
        <f ca="1">IF(OR(БД!BT371="",ISERROR(БД!BT371)),"",БД!BT371)</f>
        <v>126.285</v>
      </c>
      <c r="LC116" s="159">
        <f ca="1">IF(OR(БД!BP371="",ISERROR(БД!BP371)),"",БД!BP371)</f>
        <v>36.299999999999997</v>
      </c>
      <c r="LD116" s="159">
        <f ca="1">IF(OR(БД!BL371="",ISERROR(БД!BL371)),"",БД!BL371)</f>
        <v>64.271000000000001</v>
      </c>
      <c r="LE116" s="159">
        <f ca="1">IF(OR(БД!BH371="",ISERROR(БД!BH371)),"",БД!BH371)</f>
        <v>25.713999999999999</v>
      </c>
      <c r="LG116" s="136">
        <f ca="1">IF(OR(БД!GZ285="",ISERROR(БД!GZ285)),"",БД!GZ285)</f>
        <v>0.5</v>
      </c>
      <c r="LH116" s="136">
        <f ca="1">IF(OR(БД!HG285="",ISERROR(БД!HG285)),"",БД!HG285)</f>
        <v>8892.5</v>
      </c>
    </row>
    <row r="117" spans="1:320" x14ac:dyDescent="0.25">
      <c r="A117" s="164">
        <v>17</v>
      </c>
      <c r="B117" s="137">
        <f ca="1">IF(OR(БД!DT71="",ISERROR(БД!DT71)),"",БД!DT71)</f>
        <v>0</v>
      </c>
      <c r="C117" s="137">
        <f ca="1">IF(OR(БД!DY71="",ISERROR(БД!DY71)),"",БД!DY71)</f>
        <v>3407.4479999999999</v>
      </c>
      <c r="D117" s="137">
        <f ca="1">IF(OR(БД!CD71="",ISERROR(БД!CD71)),"",БД!CD71)</f>
        <v>0</v>
      </c>
      <c r="E117" s="137">
        <f ca="1">IF(OR(БД!CI71="",ISERROR(БД!CI71)),"",БД!CI71)</f>
        <v>2829.05</v>
      </c>
      <c r="F117" s="137">
        <f ca="1">IF(OR(БД!BT71="",ISERROR(БД!BT71)),"",БД!BT71)</f>
        <v>0</v>
      </c>
      <c r="G117" s="137">
        <f ca="1">IF(OR(БД!BY71="",ISERROR(БД!BY71)),"",БД!BY71)</f>
        <v>2749.5859999999998</v>
      </c>
      <c r="H117" s="137">
        <f ca="1">IF(OR(БД!BJ71="",ISERROR(БД!BJ71)),"",БД!BJ71)</f>
        <v>792.30799999999999</v>
      </c>
      <c r="I117" s="137">
        <f ca="1">IF(OR(БД!BO71="",ISERROR(БД!BO71)),"",БД!BO71)</f>
        <v>0</v>
      </c>
      <c r="J117" s="137">
        <f ca="1">IF(OR(БД!JS114="",ISERROR(БД!JS114)),"",БД!JS114)</f>
        <v>639.56200000000001</v>
      </c>
      <c r="K117" s="137">
        <f ca="1">IF(OR(БД!JX114="",ISERROR(БД!JX114)),"",БД!JX114)</f>
        <v>0</v>
      </c>
      <c r="L117" s="137">
        <f ca="1">IF(OR(БД!JI114="",ISERROR(БД!JI114)),"",БД!JI114)</f>
        <v>3979.8220000000001</v>
      </c>
      <c r="M117" s="137">
        <f ca="1">IF(OR(БД!JN114="",ISERROR(БД!JN114)),"",БД!JN114)</f>
        <v>0</v>
      </c>
      <c r="N117" s="137">
        <f ca="1">IF(OR(БД!IY114="",ISERROR(БД!IY114)),"",БД!IY114)</f>
        <v>3592.556</v>
      </c>
      <c r="O117" s="137">
        <f ca="1">IF(OR(БД!JD114="",ISERROR(БД!JD114)),"",БД!JD114)</f>
        <v>0</v>
      </c>
      <c r="P117" s="137">
        <f ca="1">IF(OR(БД!HF372="",ISERROR(БД!HF372)),"",БД!HF372)</f>
        <v>482.75700000000001</v>
      </c>
      <c r="R117" s="143">
        <f ca="1">IF(OR(БД!BY286="",ISERROR(БД!BY286)),"",БД!BY286)</f>
        <v>0</v>
      </c>
      <c r="S117" s="142">
        <f>IF(OR(БД!CB286="",ISERROR(БД!CB286)),"",БД!CB286)</f>
        <v>2.3620000000000001</v>
      </c>
      <c r="T117" s="143">
        <f ca="1">IF(OR(БД!CE286="",ISERROR(БД!CE286)),"",БД!CE286)</f>
        <v>3262.5999999993837</v>
      </c>
      <c r="U117" s="142">
        <f>IF(OR(БД!CH286="",ISERROR(БД!CH286)),"",БД!CH286)</f>
        <v>3269.1489999999999</v>
      </c>
      <c r="V117" s="143">
        <f ca="1">IF(OR(БД!EC372="",ISERROR(БД!EC372)),"",БД!EC372)</f>
        <v>0</v>
      </c>
      <c r="W117" s="142">
        <f>IF(OR(БД!EF372="",ISERROR(БД!EF372)),"",БД!EF372)</f>
        <v>39.420999999999999</v>
      </c>
      <c r="X117" s="143">
        <f ca="1">IF(OR(БД!EI372="",ISERROR(БД!EI372)),"",БД!EI372)</f>
        <v>2523.3999999998559</v>
      </c>
      <c r="Y117" s="142">
        <f>IF(OR(БД!EL372="",ISERROR(БД!EL372)),"",БД!EL372)</f>
        <v>1769.597</v>
      </c>
      <c r="Z117" s="136">
        <f ca="1">IF(OR(БД!DO372="",ISERROR(БД!DO372)),"",БД!DO372)</f>
        <v>2693.46</v>
      </c>
      <c r="AA117" s="135">
        <f>IF(OR(БД!DS372="",ISERROR(БД!DS372)),"",БД!DS372)</f>
        <v>2694.9999999997999</v>
      </c>
      <c r="AB117" s="136">
        <f ca="1">IF(OR(БД!DV372="",ISERROR(БД!DV372)),"",БД!DV372)</f>
        <v>0.22</v>
      </c>
      <c r="AC117" s="135">
        <f>IF(OR(БД!DZ372="",ISERROR(БД!DZ372)),"",БД!DZ372)</f>
        <v>0</v>
      </c>
      <c r="AD117" s="136">
        <f ca="1">IF(OR(БД!DA372="",ISERROR(БД!DA372)),"",БД!DA372)</f>
        <v>3093.2550000000001</v>
      </c>
      <c r="AE117" s="135">
        <f>IF(OR(БД!DE372="",ISERROR(БД!DE372)),"",БД!DE372)</f>
        <v>3095.4000000003361</v>
      </c>
      <c r="AF117" s="136">
        <f ca="1">IF(OR(БД!DH372="",ISERROR(БД!DH372)),"",БД!DH372)</f>
        <v>0</v>
      </c>
      <c r="AG117" s="135">
        <f>IF(OR(БД!DL372="",ISERROR(БД!DL372)),"",БД!DL372)</f>
        <v>0</v>
      </c>
      <c r="AH117" s="143" t="str">
        <f ca="1">IF(OR(БД!CK372="",ISERROR(БД!CK372)),"",БД!CK372)</f>
        <v/>
      </c>
      <c r="AI117" s="142">
        <f>IF(OR(БД!CN372="",ISERROR(БД!CN372)),"",БД!CN372)</f>
        <v>21357.103999999999</v>
      </c>
      <c r="AJ117" s="143" t="str">
        <f ca="1">IF(OR(БД!CE372="",ISERROR(БД!CE372)),"",БД!CE372)</f>
        <v/>
      </c>
      <c r="AK117" s="142">
        <f>IF(OR(БД!CH372="",ISERROR(БД!CH372)),"",БД!CH372)</f>
        <v>1248.07</v>
      </c>
      <c r="AL117" s="143" t="str">
        <f ca="1">IF(OR(БД!BY372="",ISERROR(БД!BY372)),"",БД!BY372)</f>
        <v/>
      </c>
      <c r="AM117" s="142">
        <f>IF(OR(БД!CB372="",ISERROR(БД!CB372)),"",БД!CB372)</f>
        <v>15857.842000000001</v>
      </c>
      <c r="AO117" s="163">
        <f ca="1">IF(OR(БД!GN243="",ISERROR(БД!GN243)),"",БД!GN243)</f>
        <v>586.47600000014791</v>
      </c>
      <c r="AP117" s="163">
        <f ca="1">IF(OR(БД!GI243="",ISERROR(БД!GI243)),"",БД!GI243)</f>
        <v>0.33543999999994412</v>
      </c>
      <c r="AQ117" s="143">
        <f ca="1">IF(OR(БД!HU329="",ISERROR(БД!HU329)),"",БД!HU329)</f>
        <v>4.2000000000030013E-2</v>
      </c>
      <c r="AR117" s="142">
        <f>IF(OR(БД!HY329="",ISERROR(БД!HY329)),"",БД!HY329)</f>
        <v>366.83</v>
      </c>
      <c r="AS117" s="143">
        <f ca="1">IF(OR(БД!BT544="",ISERROR(БД!BT544)),"",БД!BT544)</f>
        <v>0</v>
      </c>
      <c r="AT117" s="142">
        <f>IF(OR(БД!BW544="",ISERROR(БД!BW544)),"",БД!BW544)</f>
        <v>1.9239999999999999</v>
      </c>
      <c r="AU117" s="143">
        <f ca="1">IF(OR(БД!BZ544="",ISERROR(БД!BZ544)),"",БД!BZ544)</f>
        <v>408.8040000000874</v>
      </c>
      <c r="AV117" s="142">
        <f>IF(OR(БД!CC544="",ISERROR(БД!CC544)),"",БД!CC544)</f>
        <v>11701.315000000001</v>
      </c>
      <c r="AW117" s="143">
        <f ca="1">IF(OR(БД!BH544="",ISERROR(БД!BH544)),"",БД!BH544)</f>
        <v>0</v>
      </c>
      <c r="AX117" s="142">
        <f>IF(OR(БД!BK544="",ISERROR(БД!BK544)),"",БД!BK544)</f>
        <v>8.4039999999999999</v>
      </c>
      <c r="AY117" s="143">
        <f ca="1">IF(OR(БД!BN544="",ISERROR(БД!BN544)),"",БД!BN544)</f>
        <v>177.67200000006051</v>
      </c>
      <c r="AZ117" s="142">
        <f>IF(OR(БД!BQ544="",ISERROR(БД!BQ544)),"",БД!BQ544)</f>
        <v>12875.992</v>
      </c>
      <c r="BA117" s="143">
        <f ca="1">IF(OR(БД!BB544="",ISERROR(БД!BB544)),"",БД!BB544)</f>
        <v>0.15</v>
      </c>
      <c r="BB117" s="142">
        <f>IF(OR(БД!BE544="",ISERROR(БД!BE544)),"",БД!BE544)</f>
        <v>9707.0550000000003</v>
      </c>
      <c r="BC117" s="143">
        <f ca="1">IF(OR(БД!AV544="",ISERROR(БД!AV544)),"",БД!AV544)</f>
        <v>0.18543999999994412</v>
      </c>
      <c r="BD117" s="142">
        <f>IF(OR(БД!AY544="",ISERROR(БД!AY544)),"",БД!AY544)</f>
        <v>23641.998</v>
      </c>
      <c r="BE117" s="143">
        <f ca="1">IF(OR(БД!AA372="",ISERROR(БД!AA372)),"",БД!AA372)</f>
        <v>0.4919999999999618</v>
      </c>
      <c r="BF117" s="143">
        <f ca="1">IF(OR(БД!U372="",ISERROR(БД!U372)),"",БД!U372)</f>
        <v>8.9560000000055879</v>
      </c>
      <c r="BH117" s="163">
        <f ca="1">IF(OR(БД!GX243="",ISERROR(БД!GX243)),"",БД!GX243)</f>
        <v>236.04000000003907</v>
      </c>
      <c r="BI117" s="163">
        <f ca="1">IF(OR(БД!GS243="",ISERROR(БД!GS243)),"",БД!GS243)</f>
        <v>0.17248000000006869</v>
      </c>
      <c r="BJ117" s="143">
        <f ca="1">IF(OR(БД!EO286="",ISERROR(БД!EO286)),"",БД!EO286)</f>
        <v>0</v>
      </c>
      <c r="BK117" s="142">
        <f>IF(OR(БД!ES286="",ISERROR(БД!ES286)),"",БД!ES286)</f>
        <v>0</v>
      </c>
      <c r="BL117" s="143">
        <f ca="1">IF(OR(БД!EH286="",ISERROR(БД!EH286)),"",БД!EH286)</f>
        <v>4.1999999999944748E-2</v>
      </c>
      <c r="BM117" s="142">
        <f>IF(OR(БД!EL286="",ISERROR(БД!EL286)),"",БД!EL286)</f>
        <v>121.246</v>
      </c>
      <c r="BN117" s="143">
        <f ca="1">IF(OR(БД!EA286="",ISERROR(БД!EA286)),"",БД!EA286)</f>
        <v>0.29099999999993997</v>
      </c>
      <c r="BO117" s="142">
        <f>IF(OR(БД!EE286="",ISERROR(БД!EE286)),"",БД!EE286)</f>
        <v>1068.9639999999999</v>
      </c>
      <c r="BP117" s="143">
        <f ca="1">IF(OR(БД!DT286="",ISERROR(БД!DT286)),"",БД!DT286)</f>
        <v>20.634000000000015</v>
      </c>
      <c r="BQ117" s="142">
        <f>IF(OR(БД!DX286="",ISERROR(БД!DX286)),"",БД!DX286)</f>
        <v>5026.5929999999998</v>
      </c>
      <c r="BR117" s="143">
        <f ca="1">IF(OR(БД!DM286="",ISERROR(БД!DM286)),"",БД!DM286)</f>
        <v>0</v>
      </c>
      <c r="BS117" s="142">
        <f>IF(OR(БД!DQ286="",ISERROR(БД!DQ286)),"",БД!DQ286)</f>
        <v>5921.6180000000004</v>
      </c>
      <c r="BT117" s="143">
        <f ca="1">IF(OR(БД!GE329="",ISERROR(БД!GE329)),"",БД!GE329)</f>
        <v>0</v>
      </c>
      <c r="BU117" s="142">
        <f>IF(OR(БД!GI329="",ISERROR(БД!GI329)),"",БД!GI329)</f>
        <v>294.75</v>
      </c>
      <c r="BV117" s="143">
        <f ca="1">IF(OR(БД!EO329="",ISERROR(БД!EO329)),"",БД!EO329)</f>
        <v>12.212999999999738</v>
      </c>
      <c r="BW117" s="142">
        <f>IF(OR(БД!ES329="",ISERROR(БД!ES329)),"",БД!ES329)</f>
        <v>1079.28</v>
      </c>
      <c r="BX117" s="143">
        <f ca="1">IF(OR(БД!AP544="",ISERROR(БД!AP544)),"",БД!AP544)</f>
        <v>47.04000000000633</v>
      </c>
      <c r="BY117" s="142">
        <f>IF(OR(БД!AS544="",ISERROR(БД!AS544)),"",БД!AS544)</f>
        <v>3200.2049999999999</v>
      </c>
      <c r="BZ117" s="143">
        <f ca="1">IF(OR(БД!AJ544="",ISERROR(БД!AJ544)),"",БД!AJ544)</f>
        <v>35.219999999999345</v>
      </c>
      <c r="CA117" s="142">
        <f>IF(OR(БД!AM544="",ISERROR(БД!AM544)),"",БД!AM544)</f>
        <v>3096.5949999999998</v>
      </c>
      <c r="CB117" s="143">
        <f ca="1">IF(OR(БД!AD544="",ISERROR(БД!AD544)),"",БД!AD544)</f>
        <v>106.38000000000829</v>
      </c>
      <c r="CC117" s="142">
        <f>IF(OR(БД!AG544="",ISERROR(БД!AG544)),"",БД!AG544)</f>
        <v>4080.6170000000002</v>
      </c>
      <c r="CD117" s="143">
        <f ca="1">IF(OR(БД!X544="",ISERROR(БД!X544)),"",БД!X544)</f>
        <v>47.400000000025102</v>
      </c>
      <c r="CE117" s="142">
        <f>IF(OR(БД!AA544="",ISERROR(БД!AA544)),"",БД!AA544)</f>
        <v>3211.1930000000002</v>
      </c>
      <c r="CF117" s="143">
        <f ca="1">IF(OR(БД!D458="",ISERROR(БД!D458)),"",БД!D458)</f>
        <v>6.5040000000008147E-2</v>
      </c>
      <c r="CG117" s="143">
        <f ca="1">IF(OR(БД!AP415="",ISERROR(БД!AP415)),"",БД!AP415)</f>
        <v>0.10744000000006054</v>
      </c>
      <c r="CI117" s="163">
        <f ca="1">IF(OR(БД!HH243="",ISERROR(БД!HH243)),"",БД!HH243)</f>
        <v>-482.57799999998531</v>
      </c>
      <c r="CJ117" s="163">
        <f ca="1">IF(OR(БД!HC243="",ISERROR(БД!HC243)),"",БД!HC243)</f>
        <v>0.9339999999997417</v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>
        <f ca="1">IF(OR(БД!FW243="",ISERROR(БД!FW243)),"",БД!FW243)</f>
        <v>39.270000000016807</v>
      </c>
      <c r="CP117" s="142">
        <f>IF(OR(БД!FZ243="",ISERROR(БД!FZ243)),"",БД!FZ243)</f>
        <v>2116.1930000000002</v>
      </c>
      <c r="CQ117" s="143">
        <f ca="1">IF(OR(БД!GC243="",ISERROR(БД!GC243)),"",БД!GC243)</f>
        <v>9.4380000000019209</v>
      </c>
      <c r="CR117" s="142">
        <f>IF(OR(БД!GF243="",ISERROR(БД!GF243)),"",БД!GF243)</f>
        <v>5248.817</v>
      </c>
      <c r="CS117" s="143">
        <f ca="1">IF(OR(БД!DF286="",ISERROR(БД!DF286)),"",БД!DF286)</f>
        <v>0</v>
      </c>
      <c r="CT117" s="142">
        <f>IF(OR(БД!DJ286="",ISERROR(БД!DJ286)),"",БД!DJ286)</f>
        <v>2.1000000000000001E-2</v>
      </c>
      <c r="CU117" s="143">
        <f ca="1">IF(OR(БД!CY286="",ISERROR(БД!CY286)),"",БД!CY286)</f>
        <v>0</v>
      </c>
      <c r="CV117" s="142">
        <f>IF(OR(БД!DC286="",ISERROR(БД!DC286)),"",БД!DC286)</f>
        <v>3087.6979999999999</v>
      </c>
      <c r="CW117" s="143">
        <f ca="1">IF(OR(БД!CR286="",ISERROR(БД!CR286)),"",БД!CR286)</f>
        <v>0</v>
      </c>
      <c r="CX117" s="142">
        <f>IF(OR(БД!CV286="",ISERROR(БД!CV286)),"",БД!CV286)</f>
        <v>918.15599999999995</v>
      </c>
      <c r="CY117" s="143">
        <f ca="1">IF(OR(БД!CK286="",ISERROR(БД!CK286)),"",БД!CK286)</f>
        <v>3.9840000000003783</v>
      </c>
      <c r="CZ117" s="142">
        <f>IF(OR(БД!CO286="",ISERROR(БД!CO286)),"",БД!CO286)</f>
        <v>1158.5940000000001</v>
      </c>
      <c r="DA117" s="143">
        <f ca="1">IF(OR(БД!IB329="",ISERROR(БД!IB329)),"",БД!IB329)</f>
        <v>8.5160000000032596</v>
      </c>
      <c r="DB117" s="142">
        <f>IF(OR(БД!IF329="",ISERROR(БД!IF329)),"",БД!IF329)</f>
        <v>8343.7430000000004</v>
      </c>
      <c r="DC117" s="143">
        <f ca="1">IF(OR(БД!HN329="",ISERROR(БД!HN329)),"",БД!HN329)</f>
        <v>11.408000000003085</v>
      </c>
      <c r="DD117" s="142">
        <f>IF(OR(БД!HR329="",ISERROR(БД!HR329)),"",БД!HR329)</f>
        <v>6667.6559999999999</v>
      </c>
      <c r="DE117" s="143">
        <f ca="1">IF(OR(БД!HG329="",ISERROR(БД!HG329)),"",БД!HG329)</f>
        <v>18.875999999998385</v>
      </c>
      <c r="DF117" s="142">
        <f>IF(OR(БД!HK329="",ISERROR(БД!HK329)),"",БД!HK329)</f>
        <v>4777.9110000000001</v>
      </c>
      <c r="DG117" s="143">
        <f ca="1">IF(OR(БД!GZ329="",ISERROR(БД!GZ329)),"",БД!GZ329)</f>
        <v>11.076000000000931</v>
      </c>
      <c r="DH117" s="142">
        <f>IF(OR(БД!HD329="",ISERROR(БД!HD329)),"",БД!HD329)</f>
        <v>18154.329000000002</v>
      </c>
      <c r="DI117" s="143">
        <f ca="1">IF(OR(БД!GS329="",ISERROR(БД!GS329)),"",БД!GS329)</f>
        <v>0.11600000000180444</v>
      </c>
      <c r="DJ117" s="142">
        <f>IF(OR(БД!GW329="",ISERROR(БД!GW329)),"",БД!GW329)</f>
        <v>13213.108</v>
      </c>
      <c r="DK117" s="143">
        <f ca="1">IF(OR(БД!GL329="",ISERROR(БД!GL329)),"",БД!GL329)</f>
        <v>5.5599999999976717</v>
      </c>
      <c r="DL117" s="142">
        <f>IF(OR(БД!GP329="",ISERROR(БД!GP329)),"",БД!GP329)</f>
        <v>13585.073</v>
      </c>
      <c r="DM117" s="143">
        <f ca="1">IF(OR(БД!FX329="",ISERROR(БД!FX329)),"",БД!FX329)</f>
        <v>0.44999999999993179</v>
      </c>
      <c r="DN117" s="142">
        <f>IF(OR(БД!GB329="",ISERROR(БД!GB329)),"",БД!GB329)</f>
        <v>310.43099999999998</v>
      </c>
      <c r="DO117" s="143">
        <f ca="1">IF(OR(БД!FJ329="",ISERROR(БД!FJ329)),"",БД!FJ329)</f>
        <v>358.5120000000461</v>
      </c>
      <c r="DP117" s="142">
        <f>IF(OR(БД!FN329="",ISERROR(БД!FN329)),"",БД!FN329)</f>
        <v>8976.8140000000003</v>
      </c>
      <c r="DQ117" s="143">
        <f ca="1">IF(OR(БД!FQ329="",ISERROR(БД!FQ329)),"",БД!FQ329)</f>
        <v>0</v>
      </c>
      <c r="DR117" s="142">
        <f>IF(OR(БД!FU329="",ISERROR(БД!FU329)),"",БД!FU329)</f>
        <v>3228.1469999999999</v>
      </c>
      <c r="DS117" s="143">
        <f ca="1">IF(OR(БД!FC329="",ISERROR(БД!FC329)),"",БД!FC329)</f>
        <v>0.82400000000779983</v>
      </c>
      <c r="DT117" s="142">
        <f>IF(OR(БД!FG329="",ISERROR(БД!FG329)),"",БД!FG329)</f>
        <v>10330.483</v>
      </c>
      <c r="DU117" s="143">
        <f ca="1">IF(OR(БД!EV329="",ISERROR(БД!EV329)),"",БД!EV329)</f>
        <v>0.57600000000093132</v>
      </c>
      <c r="DV117" s="142">
        <f>IF(OR(БД!EZ329="",ISERROR(БД!EZ329)),"",БД!EZ329)</f>
        <v>8691.7289999999994</v>
      </c>
      <c r="DW117" s="143">
        <f ca="1">IF(OR(БД!CO329="",ISERROR(БД!CO329)),"",БД!CO329)</f>
        <v>293.76600000000144</v>
      </c>
      <c r="DX117" s="142">
        <f>IF(OR(БД!CR329="",ISERROR(БД!CR329)),"",БД!CR329)</f>
        <v>4016.1880000000001</v>
      </c>
      <c r="DY117" s="143">
        <f ca="1">IF(OR(БД!CU329="",ISERROR(БД!CU329)),"",БД!CU329)</f>
        <v>0</v>
      </c>
      <c r="DZ117" s="142">
        <f>IF(OR(БД!CX329="",ISERROR(БД!CX329)),"",БД!CX329)</f>
        <v>2540.9560000000001</v>
      </c>
      <c r="EA117" s="143">
        <f ca="1">IF(OR(БД!BJ501="",ISERROR(БД!BJ501)),"",БД!BJ501)</f>
        <v>1.952000000001135</v>
      </c>
      <c r="EB117" s="142">
        <f>IF(OR(БД!BM501="",ISERROR(БД!BM501)),"",БД!BM501)</f>
        <v>4327.0060000000003</v>
      </c>
      <c r="EC117" s="143">
        <f ca="1">IF(OR(БД!BD501="",ISERROR(БД!BD501)),"",БД!BD501)</f>
        <v>5.0159999999959837</v>
      </c>
      <c r="ED117" s="142">
        <f>IF(OR(БД!BG501="",ISERROR(БД!BG501)),"",БД!BG501)</f>
        <v>4669.8019999999997</v>
      </c>
      <c r="EE117" s="143">
        <f ca="1">IF(OR(БД!AR501="",ISERROR(БД!AR501)),"",БД!AR501)</f>
        <v>255.15599999999904</v>
      </c>
      <c r="EF117" s="142">
        <f>IF(OR(БД!AU501="",ISERROR(БД!AU501)),"",БД!AU501)</f>
        <v>953.92100000000005</v>
      </c>
      <c r="EG117" s="143">
        <f ca="1">IF(OR(БД!AX501="",ISERROR(БД!AX501)),"",БД!AX501)</f>
        <v>0</v>
      </c>
      <c r="EH117" s="142">
        <f>IF(OR(БД!BA501="",ISERROR(БД!BA501)),"",БД!BA501)</f>
        <v>13791.25</v>
      </c>
      <c r="EI117" s="143">
        <f ca="1">IF(OR(БД!AF501="",ISERROR(БД!AF501)),"",БД!AF501)</f>
        <v>568.2599999999934</v>
      </c>
      <c r="EJ117" s="142">
        <f>IF(OR(БД!AI501="",ISERROR(БД!AI501)),"",БД!AI501)</f>
        <v>932.42</v>
      </c>
      <c r="EK117" s="143">
        <f ca="1">IF(OR(БД!AL501="",ISERROR(БД!AL501)),"",БД!AL501)</f>
        <v>0</v>
      </c>
      <c r="EL117" s="142">
        <f>IF(OR(БД!AO501="",ISERROR(БД!AO501)),"",БД!AO501)</f>
        <v>13393.722</v>
      </c>
      <c r="EM117" s="143">
        <f ca="1">IF(OR(БД!Z501="",ISERROR(БД!Z501)),"",БД!Z501)</f>
        <v>0</v>
      </c>
      <c r="EN117" s="142">
        <f>IF(OR(БД!AC501="",ISERROR(БД!AC501)),"",БД!AC501)</f>
        <v>609.98299999999995</v>
      </c>
      <c r="EO117" s="143">
        <f ca="1">IF(OR(БД!GP544="",ISERROR(БД!GP544)),"",БД!GP544)</f>
        <v>20.052000000000589</v>
      </c>
      <c r="EP117" s="142">
        <f>IF(OR(БД!GS544="",ISERROR(БД!GS544)),"",БД!GS544)</f>
        <v>3916.8820000000001</v>
      </c>
      <c r="EQ117" s="143">
        <f ca="1">IF(OR(БД!GJ544="",ISERROR(БД!GJ544)),"",БД!GJ544)</f>
        <v>41.231999999996333</v>
      </c>
      <c r="ER117" s="142">
        <f>IF(OR(БД!GM544="",ISERROR(БД!GM544)),"",БД!GM544)</f>
        <v>18354.624</v>
      </c>
      <c r="ES117" s="143">
        <f ca="1">IF(OR(БД!GD544="",ISERROR(БД!GD544)),"",БД!GD544)</f>
        <v>24.847999999998137</v>
      </c>
      <c r="ET117" s="142">
        <f>IF(OR(БД!GG544="",ISERROR(БД!GG544)),"",БД!GG544)</f>
        <v>10067.645</v>
      </c>
      <c r="EU117" s="143">
        <f ca="1">IF(OR(БД!FX544="",ISERROR(БД!FX544)),"",БД!FX544)</f>
        <v>39.858000000000175</v>
      </c>
      <c r="EV117" s="142">
        <f>IF(OR(БД!GA544="",ISERROR(БД!GA544)),"",БД!GA544)</f>
        <v>20741.68</v>
      </c>
      <c r="EW117" s="143">
        <f ca="1">IF(OR(БД!FR544="",ISERROR(БД!FR544)),"",БД!FR544)</f>
        <v>33.246000000006461</v>
      </c>
      <c r="EX117" s="142">
        <f>IF(OR(БД!FU544="",ISERROR(БД!FU544)),"",БД!FU544)</f>
        <v>18618.326000000001</v>
      </c>
      <c r="EY117" s="143">
        <f ca="1">IF(OR(БД!FL544="",ISERROR(БД!FL544)),"",БД!FL544)</f>
        <v>0.75900000000012824</v>
      </c>
      <c r="EZ117" s="142">
        <f>IF(OR(БД!FO544="",ISERROR(БД!FO544)),"",БД!FO544)</f>
        <v>691.24400000000003</v>
      </c>
      <c r="FA117" s="143">
        <f ca="1">IF(OR(БД!FF544="",ISERROR(БД!FF544)),"",БД!FF544)</f>
        <v>0</v>
      </c>
      <c r="FB117" s="142">
        <f>IF(OR(БД!FI544="",ISERROR(БД!FI544)),"",БД!FI544)</f>
        <v>0</v>
      </c>
      <c r="FC117" s="143">
        <f ca="1">IF(OR(БД!EZ544="",ISERROR(БД!EZ544)),"",БД!EZ544)</f>
        <v>21.144000000002052</v>
      </c>
      <c r="FD117" s="142">
        <f>IF(OR(БД!FC544="",ISERROR(БД!FC544)),"",БД!FC544)</f>
        <v>8144.7790000000005</v>
      </c>
      <c r="FE117" s="143">
        <f ca="1">IF(OR(БД!ET544="",ISERROR(БД!ET544)),"",БД!ET544)</f>
        <v>0</v>
      </c>
      <c r="FF117" s="142">
        <f>IF(OR(БД!EW544="",ISERROR(БД!EW544)),"",БД!EW544)</f>
        <v>0</v>
      </c>
      <c r="FG117" s="143">
        <f ca="1">IF(OR(БД!EN544="",ISERROR(БД!EN544)),"",БД!EN544)</f>
        <v>17.827999999994063</v>
      </c>
      <c r="FH117" s="142">
        <f>IF(OR(БД!EQ544="",ISERROR(БД!EQ544)),"",БД!EQ544)</f>
        <v>13724.094999999999</v>
      </c>
      <c r="FI117" s="143">
        <f ca="1">IF(OR(БД!EH544="",ISERROR(БД!EH544)),"",БД!EH544)</f>
        <v>18.443999999992229</v>
      </c>
      <c r="FJ117" s="142">
        <f>IF(OR(БД!EK544="",ISERROR(БД!EK544)),"",БД!EK544)</f>
        <v>12288.335999999999</v>
      </c>
      <c r="FK117" s="143">
        <f ca="1">IF(OR(БД!EB544="",ISERROR(БД!EB544)),"",БД!EB544)</f>
        <v>18.402000000005501</v>
      </c>
      <c r="FL117" s="142">
        <f>IF(OR(БД!EE544="",ISERROR(БД!EE544)),"",БД!EE544)</f>
        <v>9779.0290000000005</v>
      </c>
      <c r="FM117" s="143">
        <f ca="1">IF(OR(БД!DV544="",ISERROR(БД!DV544)),"",БД!DV544)</f>
        <v>11.945999999999913</v>
      </c>
      <c r="FN117" s="142">
        <f>IF(OR(БД!DY544="",ISERROR(БД!DY544)),"",БД!DY544)</f>
        <v>6962.7259999999997</v>
      </c>
      <c r="FO117" s="143">
        <f ca="1">IF(OR(БД!DP544="",ISERROR(БД!DP544)),"",БД!DP544)</f>
        <v>0</v>
      </c>
      <c r="FP117" s="142">
        <f>IF(OR(БД!DS544="",ISERROR(БД!DS544)),"",БД!DS544)</f>
        <v>0</v>
      </c>
      <c r="FQ117" s="143">
        <f ca="1">IF(OR(БД!DJ544="",ISERROR(БД!DJ544)),"",БД!DJ544)</f>
        <v>0</v>
      </c>
      <c r="FR117" s="142">
        <f>IF(OR(БД!DM544="",ISERROR(БД!DM544)),"",БД!DM544)</f>
        <v>0</v>
      </c>
      <c r="FS117" s="143">
        <f ca="1">IF(OR(БД!DD544="",ISERROR(БД!DD544)),"",БД!DD544)</f>
        <v>2.29200000000003</v>
      </c>
      <c r="FT117" s="142">
        <f>IF(OR(БД!DG544="",ISERROR(БД!DG544)),"",БД!DG544)</f>
        <v>502.94200000000001</v>
      </c>
      <c r="FU117" s="143">
        <f ca="1">IF(OR(БД!CX544="",ISERROR(БД!CX544)),"",БД!CX544)</f>
        <v>11.900000000001455</v>
      </c>
      <c r="FV117" s="142">
        <f>IF(OR(БД!DA544="",ISERROR(БД!DA544)),"",БД!DA544)</f>
        <v>9535.8140000000003</v>
      </c>
      <c r="FW117" s="143">
        <f ca="1">IF(OR(БД!CR544="",ISERROR(БД!CR544)),"",БД!CR544)</f>
        <v>10.475999999998749</v>
      </c>
      <c r="FX117" s="142">
        <f>IF(OR(БД!CU544="",ISERROR(БД!CU544)),"",БД!CU544)</f>
        <v>5131.0389999999998</v>
      </c>
      <c r="FY117" s="143">
        <f ca="1">IF(OR(БД!CL544="",ISERROR(БД!CL544)),"",БД!CL544)</f>
        <v>0</v>
      </c>
      <c r="FZ117" s="142">
        <f>IF(OR(БД!CO544="",ISERROR(БД!CO544)),"",БД!CO544)</f>
        <v>4499.3270000000002</v>
      </c>
      <c r="GA117" s="143">
        <f ca="1">IF(OR(БД!CF544="",ISERROR(БД!CF544)),"",БД!CF544)</f>
        <v>5.7000000000016371E-2</v>
      </c>
      <c r="GB117" s="142">
        <f>IF(OR(БД!CI544="",ISERROR(БД!CI544)),"",БД!CI544)</f>
        <v>592.94500000000005</v>
      </c>
      <c r="GC117" s="143">
        <f ca="1">IF(OR(БД!AJ415="",ISERROR(БД!AJ415)),"",БД!AJ415)</f>
        <v>0.31799999999975626</v>
      </c>
      <c r="GD117" s="143">
        <f ca="1">IF(OR(БД!R71="",ISERROR(БД!R71)),"",БД!R71)</f>
        <v>0.61599999999998545</v>
      </c>
      <c r="GF117" s="137">
        <f ca="1">IF(OR(БД!AZ71="",ISERROR(БД!AZ71)),"",БД!AZ71)</f>
        <v>1139.5999999999999</v>
      </c>
      <c r="GG117" s="137">
        <f ca="1">IF(OR(БД!BE71="",ISERROR(БД!BE71)),"",БД!BE71)</f>
        <v>0</v>
      </c>
      <c r="GH117" s="137">
        <f ca="1">IF(OR(БД!IO114="",ISERROR(БД!IO114)),"",БД!IO114)</f>
        <v>330</v>
      </c>
      <c r="GI117" s="137">
        <f ca="1">IF(OR(БД!IT114="",ISERROR(БД!IT114)),"",БД!IT114)</f>
        <v>0</v>
      </c>
      <c r="GJ117" s="137">
        <f ca="1">IF(OR(БД!IE114="",ISERROR(БД!IE114)),"",БД!IE114)</f>
        <v>0</v>
      </c>
      <c r="GK117" s="137">
        <f ca="1">IF(OR(БД!IJ114="",ISERROR(БД!IJ114)),"",БД!IJ114)</f>
        <v>3126.2</v>
      </c>
      <c r="GL117" s="137">
        <f ca="1">IF(OR(БД!HU114="",ISERROR(БД!HU114)),"",БД!HU114)</f>
        <v>0</v>
      </c>
      <c r="GM117" s="137">
        <f ca="1">IF(OR(БД!HZ114="",ISERROR(БД!HZ114)),"",БД!HZ114)</f>
        <v>3181.2</v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>
        <f ca="1">IF(OR(БД!GU114="",ISERROR(БД!GU114)),"",БД!GU114)</f>
        <v>0</v>
      </c>
      <c r="GT117" s="137">
        <f ca="1">IF(OR(БД!GZ114="",ISERROR(БД!GZ114)),"",БД!GZ114)</f>
        <v>2429.328</v>
      </c>
      <c r="GU117" s="137">
        <f ca="1">IF(OR(БД!BP329="",ISERROR(БД!BP329)),"",БД!BP329)</f>
        <v>1431.75999999996</v>
      </c>
      <c r="GV117" s="137">
        <f ca="1">IF(OR(БД!BU329="",ISERROR(БД!BU329)),"",БД!BU329)</f>
        <v>0</v>
      </c>
      <c r="GW117" s="137">
        <f ca="1">IF(OR(БД!BF329="",ISERROR(БД!BF329)),"",БД!BF329)</f>
        <v>1391.5000000001601</v>
      </c>
      <c r="GX117" s="137">
        <f ca="1">IF(OR(БД!BK329="",ISERROR(БД!BK329)),"",БД!BK329)</f>
        <v>0</v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>
        <f ca="1">IF(OR(БД!FT114="",ISERROR(БД!FT114)),"",БД!FT114)</f>
        <v>0</v>
      </c>
      <c r="HC117" s="136">
        <f ca="1">IF(OR(БД!FZ114="",ISERROR(БД!FZ114)),"",БД!FZ114)</f>
        <v>1459.3150000000001</v>
      </c>
      <c r="HD117" s="133">
        <f>IF(OR(БД!GC114="",ISERROR(БД!GC114)),"",БД!GC114)</f>
        <v>1461.6799999984501</v>
      </c>
      <c r="HE117" s="163">
        <f ca="1">IF(OR(БД!GF114="",ISERROR(БД!GF114)),"",БД!GF114)</f>
        <v>-1459.3150000000001</v>
      </c>
      <c r="HF117" s="137">
        <f ca="1">IF(OR(БД!FJ114="",ISERROR(БД!FJ114)),"",БД!FJ114)</f>
        <v>480.34800000013598</v>
      </c>
      <c r="HG117" s="137">
        <f ca="1">IF(OR(БД!FO114="",ISERROR(БД!FO114)),"",БД!FO114)</f>
        <v>0</v>
      </c>
      <c r="HH117" s="137">
        <f ca="1">IF(OR(БД!EZ114="",ISERROR(БД!EZ114)),"",БД!EZ114)</f>
        <v>477.70799999983899</v>
      </c>
      <c r="HI117" s="137">
        <f ca="1">IF(OR(БД!FE114="",ISERROR(БД!FE114)),"",БД!FE114)</f>
        <v>0</v>
      </c>
      <c r="HK117" s="137">
        <f ca="1">IF(OR(БД!EP114="",ISERROR(БД!EP114)),"",БД!EP114)</f>
        <v>0</v>
      </c>
      <c r="HL117" s="137">
        <f ca="1">IF(OR(БД!EU114="",ISERROR(БД!EU114)),"",БД!EU114)</f>
        <v>2799.7199999998802</v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>
        <f ca="1">IF(OR(БД!DP114="",ISERROR(БД!DP114)),"",БД!DP114)</f>
        <v>2407.1519999996199</v>
      </c>
      <c r="HR117" s="137">
        <f ca="1">IF(OR(БД!DU114="",ISERROR(БД!DU114)),"",БД!DU114)</f>
        <v>0</v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>
        <f ca="1">IF(OR(БД!FV372="",ISERROR(БД!FV372)),"",БД!FV372)</f>
        <v>111.935999999994</v>
      </c>
      <c r="HV117" s="137">
        <f ca="1">IF(OR(БД!GA372="",ISERROR(БД!GA372)),"",БД!GA372)</f>
        <v>0</v>
      </c>
      <c r="HW117" s="137">
        <f ca="1">IF(OR(БД!BZ329="",ISERROR(БД!BZ329)),"",БД!BZ329)</f>
        <v>134.90399999999099</v>
      </c>
      <c r="HX117" s="137">
        <f ca="1">IF(OR(БД!CE329="",ISERROR(БД!CE329)),"",БД!CE329)</f>
        <v>0</v>
      </c>
      <c r="HZ117" s="163">
        <f ca="1">IF(OR(БД!CS114="",ISERROR(БД!CS114)),"",БД!CS114)</f>
        <v>2467.98893</v>
      </c>
      <c r="IA117" s="163">
        <f ca="1">IF(OR(БД!CX114="",ISERROR(БД!CX114)),"",БД!CX114)</f>
        <v>0</v>
      </c>
      <c r="IB117" s="163">
        <f ca="1">IF(OR(БД!DC114="",ISERROR(БД!DC114)),"",БД!DC114)</f>
        <v>-2467.98893</v>
      </c>
      <c r="IC117" s="163">
        <f ca="1">IF(OR(БД!DK243="",ISERROR(БД!DK243)),"",БД!DK243)</f>
        <v>2648.3104999999996</v>
      </c>
      <c r="ID117" s="163">
        <f ca="1">IF(OR(БД!DP243="",ISERROR(БД!DP243)),"",БД!DP243)</f>
        <v>0</v>
      </c>
      <c r="IE117" s="163">
        <f ca="1">IF(OR(БД!DU243="",ISERROR(БД!DU243)),"",БД!DU243)</f>
        <v>-2648.3104999999996</v>
      </c>
      <c r="IG117" s="163">
        <f ca="1">IF(OR(БД!CD114="",ISERROR(БД!CD114)),"",БД!CD114)</f>
        <v>1437.4252750000001</v>
      </c>
      <c r="IH117" s="163">
        <f ca="1">IF(OR(БД!CI114="",ISERROR(БД!CI114)),"",БД!CI114)</f>
        <v>0</v>
      </c>
      <c r="II117" s="163">
        <f ca="1">IF(OR(БД!CN114="",ISERROR(БД!CN114)),"",БД!CN114)</f>
        <v>-1437.4252750000001</v>
      </c>
      <c r="IK117" s="137">
        <f ca="1">IF(OR(БД!BT114="",ISERROR(БД!BT114)),"",БД!BT114)</f>
        <v>2948.4400000004098</v>
      </c>
      <c r="IL117" s="137">
        <f ca="1">IF(OR(БД!BY114="",ISERROR(БД!BY114)),"",БД!BY114)</f>
        <v>0</v>
      </c>
      <c r="IM117" s="137">
        <f ca="1">IF(OR(БД!BJ114="",ISERROR(БД!BJ114)),"",БД!BJ114)</f>
        <v>2946.2399999999602</v>
      </c>
      <c r="IN117" s="137">
        <f ca="1">IF(OR(БД!BO114="",ISERROR(БД!BO114)),"",БД!BO114)</f>
        <v>0</v>
      </c>
      <c r="IP117" s="137">
        <f ca="1">IF(OR(БД!AZ114="",ISERROR(БД!AZ114)),"",БД!AZ114)</f>
        <v>3204.4319999999202</v>
      </c>
      <c r="IQ117" s="137">
        <f ca="1">IF(OR(БД!BE114="",ISERROR(БД!BE114)),"",БД!BE114)</f>
        <v>0</v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>
        <f ca="1">IF(OR(БД!N114="",ISERROR(БД!N114)),"",БД!N114)</f>
        <v>-3291.5519999999101</v>
      </c>
      <c r="IU117" s="137">
        <f ca="1">IF(OR(БД!R329="",ISERROR(БД!R329)),"",БД!R329)</f>
        <v>102.696000000003</v>
      </c>
      <c r="IV117" s="137">
        <f ca="1">IF(OR(БД!W329="",ISERROR(БД!W329)),"",БД!W329)</f>
        <v>146.520000000002</v>
      </c>
      <c r="IW117" s="137">
        <f ca="1">IF(OR(БД!H329="",ISERROR(БД!H329)),"",БД!H329)</f>
        <v>102.959999999996</v>
      </c>
      <c r="IX117" s="137">
        <f ca="1">IF(OR(БД!M329="",ISERROR(БД!M329)),"",БД!M329)</f>
        <v>146.25599999999301</v>
      </c>
      <c r="IZ117" s="137">
        <f ca="1">IF(OR(БД!AV329="",ISERROR(БД!AV329)),"",БД!AV329)</f>
        <v>459.35999999994198</v>
      </c>
      <c r="JA117" s="137">
        <f ca="1">IF(OR(БД!BA329="",ISERROR(БД!BA329)),"",БД!BA329)</f>
        <v>0</v>
      </c>
      <c r="JB117" s="137">
        <f ca="1">IF(OR(БД!GF372="",ISERROR(БД!GF372)),"",БД!GF372)</f>
        <v>465.96000000008598</v>
      </c>
      <c r="JC117" s="137">
        <f ca="1">IF(OR(БД!GK372="",ISERROR(БД!GK372)),"",БД!GK372)</f>
        <v>0</v>
      </c>
      <c r="JE117" s="137">
        <f ca="1">IF(OR(БД!AL329="",ISERROR(БД!AL329)),"",БД!AL329)</f>
        <v>126.720000000005</v>
      </c>
      <c r="JF117" s="137">
        <f ca="1">IF(OR(БД!AQ329="",ISERROR(БД!AQ329)),"",БД!AQ329)</f>
        <v>0</v>
      </c>
      <c r="JG117" s="137">
        <f ca="1">IF(OR(БД!AB329="",ISERROR(БД!AB329)),"",БД!AB329)</f>
        <v>171.160000000004</v>
      </c>
      <c r="JH117" s="137">
        <f ca="1">IF(OR(БД!AG329="",ISERROR(БД!AG329)),"",БД!AG329)</f>
        <v>0</v>
      </c>
      <c r="JJ117" s="143">
        <f ca="1">IF(OR(БД!CN501="",ISERROR(БД!CN501)),"",БД!CN501)</f>
        <v>11.788000000001375</v>
      </c>
      <c r="JK117" s="142">
        <f>IF(OR(БД!CQ501="",ISERROR(БД!CQ501)),"",БД!CQ501)</f>
        <v>7576.2020000000002</v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>
        <f ca="1">IF(OR(БД!AU114="",ISERROR(БД!AU114)),"",БД!AU114)</f>
        <v>137.51999999999998</v>
      </c>
      <c r="JS117" s="159">
        <f ca="1">IF(OR(БД!AQ114="",ISERROR(БД!AQ114)),"",БД!AQ114)</f>
        <v>70.489999999999995</v>
      </c>
      <c r="JT117" s="159">
        <f ca="1">IF(OR(БД!AM114="",ISERROR(БД!AM114)),"",БД!AM114)</f>
        <v>33.39</v>
      </c>
      <c r="JU117" s="159">
        <f ca="1">IF(OR(БД!AI114="",ISERROR(БД!AI114)),"",БД!AI114)</f>
        <v>33.64</v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>
        <f ca="1">IF(OR(БД!GU157="",ISERROR(БД!GU157)),"",БД!GU157)</f>
        <v>67.503999999999991</v>
      </c>
      <c r="KB117" s="159">
        <f ca="1">IF(OR(БД!GQ157="",ISERROR(БД!GQ157)),"",БД!GQ157)</f>
        <v>1.0029999999999999</v>
      </c>
      <c r="KC117" s="159">
        <f ca="1">IF(OR(БД!GM157="",ISERROR(БД!GM157)),"",БД!GM157)</f>
        <v>65.022999999999996</v>
      </c>
      <c r="KD117" s="159">
        <f ca="1">IF(OR(БД!GI157="",ISERROR(БД!GI157)),"",БД!GI157)</f>
        <v>1.478</v>
      </c>
      <c r="KF117" s="163">
        <f ca="1">IF(OR(БД!DV200="",ISERROR(БД!DV200)),"",БД!DV200)</f>
        <v>133.44999999999999</v>
      </c>
      <c r="KG117" s="159">
        <f ca="1">IF(OR(БД!DR200="",ISERROR(БД!DR200)),"",БД!DR200)</f>
        <v>0</v>
      </c>
      <c r="KH117" s="159">
        <f ca="1">IF(OR(БД!DN200="",ISERROR(БД!DN200)),"",БД!DN200)</f>
        <v>65.55</v>
      </c>
      <c r="KI117" s="159">
        <f ca="1">IF(OR(БД!DJ200="",ISERROR(БД!DJ200)),"",БД!DJ200)</f>
        <v>67.900000000000006</v>
      </c>
      <c r="KK117" s="163">
        <f ca="1">IF(OR(БД!DE200="",ISERROR(БД!DE200)),"",БД!DE200)</f>
        <v>104.01</v>
      </c>
      <c r="KL117" s="159">
        <f ca="1">IF(OR(БД!DA200="",ISERROR(БД!DA200)),"",БД!DA200)</f>
        <v>102.59</v>
      </c>
      <c r="KM117" s="159">
        <f ca="1">IF(OR(БД!CW200="",ISERROR(БД!CW200)),"",БД!CW200)</f>
        <v>1.42</v>
      </c>
      <c r="KO117" s="143">
        <f ca="1">IF(OR(БД!BG200="",ISERROR(БД!BG200)),"",БД!BG200)</f>
        <v>251.32799999999952</v>
      </c>
      <c r="KP117" s="142">
        <f>IF(OR(БД!BJ200="",ISERROR(БД!BJ200)),"",БД!BJ200)</f>
        <v>372.39499999999998</v>
      </c>
      <c r="KQ117" s="143">
        <f ca="1">IF(OR(БД!BM200="",ISERROR(БД!BM200)),"",БД!BM200)</f>
        <v>0</v>
      </c>
      <c r="KR117" s="142">
        <f>IF(OR(БД!BP200="",ISERROR(БД!BP200)),"",БД!BP200)</f>
        <v>307.66500000000002</v>
      </c>
      <c r="KS117" s="163">
        <f ca="1">IF(OR(БД!BS200="",ISERROR(БД!BS200)),"",БД!BS200)</f>
        <v>251.32799999999952</v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>
        <f ca="1">IF(OR(БД!BC372="",ISERROR(БД!BC372)),"",БД!BC372)</f>
        <v>104.70099999999999</v>
      </c>
      <c r="KX117" s="159">
        <f ca="1">IF(OR(БД!AY372="",ISERROR(БД!AY372)),"",БД!AY372)</f>
        <v>52.06</v>
      </c>
      <c r="KY117" s="159">
        <f ca="1">IF(OR(БД!AU372="",ISERROR(БД!AU372)),"",БД!AU372)</f>
        <v>52.640999999999998</v>
      </c>
      <c r="KZ117" s="159">
        <f ca="1">IF(OR(БД!AQ372="",ISERROR(БД!AQ372)),"",БД!AQ372)</f>
        <v>0</v>
      </c>
      <c r="LB117" s="163">
        <f ca="1">IF(OR(БД!BT372="",ISERROR(БД!BT372)),"",БД!BT372)</f>
        <v>105.53400000000001</v>
      </c>
      <c r="LC117" s="159">
        <f ca="1">IF(OR(БД!BP372="",ISERROR(БД!BP372)),"",БД!BP372)</f>
        <v>29.832000000000001</v>
      </c>
      <c r="LD117" s="159">
        <f ca="1">IF(OR(БД!BL372="",ISERROR(БД!BL372)),"",БД!BL372)</f>
        <v>72.27</v>
      </c>
      <c r="LE117" s="159">
        <f ca="1">IF(OR(БД!BH372="",ISERROR(БД!BH372)),"",БД!BH372)</f>
        <v>3.4319999999999999</v>
      </c>
      <c r="LG117" s="136">
        <f ca="1">IF(OR(БД!GZ286="",ISERROR(БД!GZ286)),"",БД!GZ286)</f>
        <v>0</v>
      </c>
      <c r="LH117" s="136">
        <f ca="1">IF(OR(БД!HG286="",ISERROR(БД!HG286)),"",БД!HG286)</f>
        <v>11949.25</v>
      </c>
    </row>
    <row r="118" spans="1:320" x14ac:dyDescent="0.25">
      <c r="A118" s="164">
        <v>18</v>
      </c>
      <c r="B118" s="137">
        <f ca="1">IF(OR(БД!DT72="",ISERROR(БД!DT72)),"",БД!DT72)</f>
        <v>0</v>
      </c>
      <c r="C118" s="137">
        <f ca="1">IF(OR(БД!DY72="",ISERROR(БД!DY72)),"",БД!DY72)</f>
        <v>3442.3620000000001</v>
      </c>
      <c r="D118" s="137">
        <f ca="1">IF(OR(БД!CD72="",ISERROR(БД!CD72)),"",БД!CD72)</f>
        <v>0</v>
      </c>
      <c r="E118" s="137">
        <f ca="1">IF(OR(БД!CI72="",ISERROR(БД!CI72)),"",БД!CI72)</f>
        <v>2998.2869999999998</v>
      </c>
      <c r="F118" s="137">
        <f ca="1">IF(OR(БД!BT72="",ISERROR(БД!BT72)),"",БД!BT72)</f>
        <v>0</v>
      </c>
      <c r="G118" s="137">
        <f ca="1">IF(OR(БД!BY72="",ISERROR(БД!BY72)),"",БД!BY72)</f>
        <v>2892.634</v>
      </c>
      <c r="H118" s="137">
        <f ca="1">IF(OR(БД!BJ72="",ISERROR(БД!BJ72)),"",БД!BJ72)</f>
        <v>859.36400000000003</v>
      </c>
      <c r="I118" s="137">
        <f ca="1">IF(OR(БД!BO72="",ISERROR(БД!BO72)),"",БД!BO72)</f>
        <v>0</v>
      </c>
      <c r="J118" s="137">
        <f ca="1">IF(OR(БД!JS115="",ISERROR(БД!JS115)),"",БД!JS115)</f>
        <v>698.58799999999997</v>
      </c>
      <c r="K118" s="137">
        <f ca="1">IF(OR(БД!JX115="",ISERROR(БД!JX115)),"",БД!JX115)</f>
        <v>0</v>
      </c>
      <c r="L118" s="137">
        <f ca="1">IF(OR(БД!JI115="",ISERROR(БД!JI115)),"",БД!JI115)</f>
        <v>4096.3339999999998</v>
      </c>
      <c r="M118" s="137">
        <f ca="1">IF(OR(БД!JN115="",ISERROR(БД!JN115)),"",БД!JN115)</f>
        <v>0</v>
      </c>
      <c r="N118" s="137">
        <f ca="1">IF(OR(БД!IY115="",ISERROR(БД!IY115)),"",БД!IY115)</f>
        <v>3697.1880000000001</v>
      </c>
      <c r="O118" s="137">
        <f ca="1">IF(OR(БД!JD115="",ISERROR(БД!JD115)),"",БД!JD115)</f>
        <v>0</v>
      </c>
      <c r="P118" s="137">
        <f ca="1">IF(OR(БД!HF373="",ISERROR(БД!HF373)),"",БД!HF373)</f>
        <v>422.21499999999997</v>
      </c>
      <c r="R118" s="143">
        <f ca="1">IF(OR(БД!BY287="",ISERROR(БД!BY287)),"",БД!BY287)</f>
        <v>0</v>
      </c>
      <c r="S118" s="142">
        <f>IF(OR(БД!CB287="",ISERROR(БД!CB287)),"",БД!CB287)</f>
        <v>2.3620000000000001</v>
      </c>
      <c r="T118" s="143">
        <f ca="1">IF(OR(БД!CE287="",ISERROR(БД!CE287)),"",БД!CE287)</f>
        <v>3343.99999999996</v>
      </c>
      <c r="U118" s="142">
        <f>IF(OR(БД!CH287="",ISERROR(БД!CH287)),"",БД!CH287)</f>
        <v>3270.6689999999999</v>
      </c>
      <c r="V118" s="143">
        <f ca="1">IF(OR(БД!EC373="",ISERROR(БД!EC373)),"",БД!EC373)</f>
        <v>0</v>
      </c>
      <c r="W118" s="142">
        <f>IF(OR(БД!EF373="",ISERROR(БД!EF373)),"",БД!EF373)</f>
        <v>39.420999999999999</v>
      </c>
      <c r="X118" s="143">
        <f ca="1">IF(OR(БД!EI373="",ISERROR(БД!EI373)),"",БД!EI373)</f>
        <v>2435.399999999936</v>
      </c>
      <c r="Y118" s="142">
        <f>IF(OR(БД!EL373="",ISERROR(БД!EL373)),"",БД!EL373)</f>
        <v>1770.704</v>
      </c>
      <c r="Z118" s="136">
        <f ca="1">IF(OR(БД!DO373="",ISERROR(БД!DO373)),"",БД!DO373)</f>
        <v>2836.79</v>
      </c>
      <c r="AA118" s="135">
        <f>IF(OR(БД!DS373="",ISERROR(БД!DS373)),"",БД!DS373)</f>
        <v>2835.8000000004722</v>
      </c>
      <c r="AB118" s="136">
        <f ca="1">IF(OR(БД!DV373="",ISERROR(БД!DV373)),"",БД!DV373)</f>
        <v>0</v>
      </c>
      <c r="AC118" s="135">
        <f>IF(OR(БД!DZ373="",ISERROR(БД!DZ373)),"",БД!DZ373)</f>
        <v>0</v>
      </c>
      <c r="AD118" s="136">
        <f ca="1">IF(OR(БД!DA373="",ISERROR(БД!DA373)),"",БД!DA373)</f>
        <v>2944.59</v>
      </c>
      <c r="AE118" s="135">
        <f>IF(OR(БД!DE373="",ISERROR(БД!DE373)),"",БД!DE373)</f>
        <v>2941.399999999976</v>
      </c>
      <c r="AF118" s="136">
        <f ca="1">IF(OR(БД!DH373="",ISERROR(БД!DH373)),"",БД!DH373)</f>
        <v>0</v>
      </c>
      <c r="AG118" s="135">
        <f>IF(OR(БД!DL373="",ISERROR(БД!DL373)),"",БД!DL373)</f>
        <v>0</v>
      </c>
      <c r="AH118" s="143" t="str">
        <f ca="1">IF(OR(БД!CK373="",ISERROR(БД!CK373)),"",БД!CK373)</f>
        <v/>
      </c>
      <c r="AI118" s="142">
        <f>IF(OR(БД!CN373="",ISERROR(БД!CN373)),"",БД!CN373)</f>
        <v>21359.62</v>
      </c>
      <c r="AJ118" s="143" t="str">
        <f ca="1">IF(OR(БД!CE373="",ISERROR(БД!CE373)),"",БД!CE373)</f>
        <v/>
      </c>
      <c r="AK118" s="142">
        <f>IF(OR(БД!CH373="",ISERROR(БД!CH373)),"",БД!CH373)</f>
        <v>1248.07</v>
      </c>
      <c r="AL118" s="143" t="str">
        <f ca="1">IF(OR(БД!BY373="",ISERROR(БД!BY373)),"",БД!BY373)</f>
        <v/>
      </c>
      <c r="AM118" s="142">
        <f>IF(OR(БД!CB373="",ISERROR(БД!CB373)),"",БД!CB373)</f>
        <v>15861.388999999999</v>
      </c>
      <c r="AO118" s="163">
        <f ca="1">IF(OR(БД!GN244="",ISERROR(БД!GN244)),"",БД!GN244)</f>
        <v>591.75600000002305</v>
      </c>
      <c r="AP118" s="163">
        <f ca="1">IF(OR(БД!GI244="",ISERROR(БД!GI244)),"",БД!GI244)</f>
        <v>0.37288000000000471</v>
      </c>
      <c r="AQ118" s="143">
        <f ca="1">IF(OR(БД!HU330="",ISERROR(БД!HU330)),"",БД!HU330)</f>
        <v>4.2000000000030013E-2</v>
      </c>
      <c r="AR118" s="142">
        <f>IF(OR(БД!HY330="",ISERROR(БД!HY330)),"",БД!HY330)</f>
        <v>366.84399999999999</v>
      </c>
      <c r="AS118" s="143">
        <f ca="1">IF(OR(БД!BT545="",ISERROR(БД!BT545)),"",БД!BT545)</f>
        <v>0</v>
      </c>
      <c r="AT118" s="142">
        <f>IF(OR(БД!BW545="",ISERROR(БД!BW545)),"",БД!BW545)</f>
        <v>1.9239999999999999</v>
      </c>
      <c r="AU118" s="143">
        <f ca="1">IF(OR(БД!BZ545="",ISERROR(БД!BZ545)),"",БД!BZ545)</f>
        <v>229.21799999999712</v>
      </c>
      <c r="AV118" s="142">
        <f>IF(OR(БД!CC545="",ISERROR(БД!CC545)),"",БД!CC545)</f>
        <v>11704.788</v>
      </c>
      <c r="AW118" s="143">
        <f ca="1">IF(OR(БД!BH545="",ISERROR(БД!BH545)),"",БД!BH545)</f>
        <v>0</v>
      </c>
      <c r="AX118" s="142">
        <f>IF(OR(БД!BK545="",ISERROR(БД!BK545)),"",БД!BK545)</f>
        <v>8.4039999999999999</v>
      </c>
      <c r="AY118" s="143">
        <f ca="1">IF(OR(БД!BN545="",ISERROR(БД!BN545)),"",БД!BN545)</f>
        <v>362.53800000002593</v>
      </c>
      <c r="AZ118" s="142">
        <f>IF(OR(БД!BQ545="",ISERROR(БД!BQ545)),"",БД!BQ545)</f>
        <v>12881.485000000001</v>
      </c>
      <c r="BA118" s="143">
        <f ca="1">IF(OR(БД!BB545="",ISERROR(БД!BB545)),"",БД!BB545)</f>
        <v>0.11831999999994879</v>
      </c>
      <c r="BB118" s="142">
        <f>IF(OR(БД!BE545="",ISERROR(БД!BE545)),"",БД!BE545)</f>
        <v>9708.5339999999997</v>
      </c>
      <c r="BC118" s="143">
        <f ca="1">IF(OR(БД!AV545="",ISERROR(БД!AV545)),"",БД!AV545)</f>
        <v>0.25456000000005591</v>
      </c>
      <c r="BD118" s="142">
        <f>IF(OR(БД!AY545="",ISERROR(БД!AY545)),"",БД!AY545)</f>
        <v>23645.18</v>
      </c>
      <c r="BE118" s="143">
        <f ca="1">IF(OR(БД!AA373="",ISERROR(БД!AA373)),"",БД!AA373)</f>
        <v>0.5069999999996071</v>
      </c>
      <c r="BF118" s="143">
        <f ca="1">IF(OR(БД!U373="",ISERROR(БД!U373)),"",БД!U373)</f>
        <v>8.6460000000006403</v>
      </c>
      <c r="BH118" s="163">
        <f ca="1">IF(OR(БД!GX244="",ISERROR(БД!GX244)),"",БД!GX244)</f>
        <v>243.47999999999956</v>
      </c>
      <c r="BI118" s="163">
        <f ca="1">IF(OR(БД!GS244="",ISERROR(БД!GS244)),"",БД!GS244)</f>
        <v>0.18144000000000232</v>
      </c>
      <c r="BJ118" s="143">
        <f ca="1">IF(OR(БД!EO287="",ISERROR(БД!EO287)),"",БД!EO287)</f>
        <v>0</v>
      </c>
      <c r="BK118" s="142">
        <f>IF(OR(БД!ES287="",ISERROR(БД!ES287)),"",БД!ES287)</f>
        <v>0</v>
      </c>
      <c r="BL118" s="143">
        <f ca="1">IF(OR(БД!EH287="",ISERROR(БД!EH287)),"",БД!EH287)</f>
        <v>4.2000000000030013E-2</v>
      </c>
      <c r="BM118" s="142">
        <f>IF(OR(БД!EL287="",ISERROR(БД!EL287)),"",БД!EL287)</f>
        <v>121.253</v>
      </c>
      <c r="BN118" s="143">
        <f ca="1">IF(OR(БД!EA287="",ISERROR(БД!EA287)),"",БД!EA287)</f>
        <v>0.27300000000036562</v>
      </c>
      <c r="BO118" s="142">
        <f>IF(OR(БД!EE287="",ISERROR(БД!EE287)),"",БД!EE287)</f>
        <v>1069.0550000000001</v>
      </c>
      <c r="BP118" s="143">
        <f ca="1">IF(OR(БД!DT287="",ISERROR(БД!DT287)),"",БД!DT287)</f>
        <v>21.496000000001004</v>
      </c>
      <c r="BQ118" s="142">
        <f>IF(OR(БД!DX287="",ISERROR(БД!DX287)),"",БД!DX287)</f>
        <v>5037.3410000000003</v>
      </c>
      <c r="BR118" s="143">
        <f ca="1">IF(OR(БД!DM287="",ISERROR(БД!DM287)),"",БД!DM287)</f>
        <v>0</v>
      </c>
      <c r="BS118" s="142">
        <f>IF(OR(БД!DQ287="",ISERROR(БД!DQ287)),"",БД!DQ287)</f>
        <v>5921.6180000000004</v>
      </c>
      <c r="BT118" s="143">
        <f ca="1">IF(OR(БД!GE330="",ISERROR(БД!GE330)),"",БД!GE330)</f>
        <v>0</v>
      </c>
      <c r="BU118" s="142">
        <f>IF(OR(БД!GI330="",ISERROR(БД!GI330)),"",БД!GI330)</f>
        <v>294.75</v>
      </c>
      <c r="BV118" s="143">
        <f ca="1">IF(OR(БД!EO330="",ISERROR(БД!EO330)),"",БД!EO330)</f>
        <v>14.573999999999842</v>
      </c>
      <c r="BW118" s="142">
        <f>IF(OR(БД!ES330="",ISERROR(БД!ES330)),"",БД!ES330)</f>
        <v>1084.1379999999999</v>
      </c>
      <c r="BX118" s="143">
        <f ca="1">IF(OR(БД!AP545="",ISERROR(БД!AP545)),"",БД!AP545)</f>
        <v>38.340000000007421</v>
      </c>
      <c r="BY118" s="142">
        <f>IF(OR(БД!AS545="",ISERROR(БД!AS545)),"",БД!AS545)</f>
        <v>3200.8440000000001</v>
      </c>
      <c r="BZ118" s="143">
        <f ca="1">IF(OR(БД!AJ545="",ISERROR(БД!AJ545)),"",БД!AJ545)</f>
        <v>36.060000000006767</v>
      </c>
      <c r="CA118" s="142">
        <f>IF(OR(БД!AM545="",ISERROR(БД!AM545)),"",БД!AM545)</f>
        <v>3097.1959999999999</v>
      </c>
      <c r="CB118" s="143">
        <f ca="1">IF(OR(БД!AD545="",ISERROR(БД!AD545)),"",БД!AD545)</f>
        <v>121.01999999998952</v>
      </c>
      <c r="CC118" s="142">
        <f>IF(OR(БД!AG545="",ISERROR(БД!AG545)),"",БД!AG545)</f>
        <v>4082.634</v>
      </c>
      <c r="CD118" s="143">
        <f ca="1">IF(OR(БД!X545="",ISERROR(БД!X545)),"",БД!X545)</f>
        <v>48.059999999995853</v>
      </c>
      <c r="CE118" s="142">
        <f>IF(OR(БД!AA545="",ISERROR(БД!AA545)),"",БД!AA545)</f>
        <v>3211.9940000000001</v>
      </c>
      <c r="CF118" s="143">
        <f ca="1">IF(OR(БД!D459="",ISERROR(БД!D459)),"",БД!D459)</f>
        <v>7.5599999999976714E-2</v>
      </c>
      <c r="CG118" s="143">
        <f ca="1">IF(OR(БД!AP416="",ISERROR(БД!AP416)),"",БД!AP416)</f>
        <v>0.10584000000002561</v>
      </c>
      <c r="CI118" s="163">
        <f ca="1">IF(OR(БД!HH244="",ISERROR(БД!HH244)),"",БД!HH244)</f>
        <v>-602.49800000000835</v>
      </c>
      <c r="CJ118" s="163">
        <f ca="1">IF(OR(БД!HC244="",ISERROR(БД!HC244)),"",БД!HC244)</f>
        <v>1.1159999999999854</v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>
        <f ca="1">IF(OR(БД!FW244="",ISERROR(БД!FW244)),"",БД!FW244)</f>
        <v>41.84400000000096</v>
      </c>
      <c r="CP118" s="142">
        <f>IF(OR(БД!FZ244="",ISERROR(БД!FZ244)),"",БД!FZ244)</f>
        <v>2116.8270000000002</v>
      </c>
      <c r="CQ118" s="143">
        <f ca="1">IF(OR(БД!GC244="",ISERROR(БД!GC244)),"",БД!GC244)</f>
        <v>5.9400000000096043</v>
      </c>
      <c r="CR118" s="142">
        <f>IF(OR(БД!GF244="",ISERROR(БД!GF244)),"",БД!GF244)</f>
        <v>5248.9070000000002</v>
      </c>
      <c r="CS118" s="143">
        <f ca="1">IF(OR(БД!DF287="",ISERROR(БД!DF287)),"",БД!DF287)</f>
        <v>0</v>
      </c>
      <c r="CT118" s="142">
        <f>IF(OR(БД!DJ287="",ISERROR(БД!DJ287)),"",БД!DJ287)</f>
        <v>2.1000000000000001E-2</v>
      </c>
      <c r="CU118" s="143">
        <f ca="1">IF(OR(БД!CY287="",ISERROR(БД!CY287)),"",БД!CY287)</f>
        <v>0</v>
      </c>
      <c r="CV118" s="142">
        <f>IF(OR(БД!DC287="",ISERROR(БД!DC287)),"",БД!DC287)</f>
        <v>3087.6979999999999</v>
      </c>
      <c r="CW118" s="143">
        <f ca="1">IF(OR(БД!CR287="",ISERROR(БД!CR287)),"",БД!CR287)</f>
        <v>0</v>
      </c>
      <c r="CX118" s="142">
        <f>IF(OR(БД!CV287="",ISERROR(БД!CV287)),"",БД!CV287)</f>
        <v>918.15599999999995</v>
      </c>
      <c r="CY118" s="143">
        <f ca="1">IF(OR(БД!CK287="",ISERROR(БД!CK287)),"",БД!CK287)</f>
        <v>4.0159999999996217</v>
      </c>
      <c r="CZ118" s="142">
        <f>IF(OR(БД!CO287="",ISERROR(БД!CO287)),"",БД!CO287)</f>
        <v>1159.096</v>
      </c>
      <c r="DA118" s="143">
        <f ca="1">IF(OR(БД!IB330="",ISERROR(БД!IB330)),"",БД!IB330)</f>
        <v>9.2639999999955762</v>
      </c>
      <c r="DB118" s="142">
        <f>IF(OR(БД!IF330="",ISERROR(БД!IF330)),"",БД!IF330)</f>
        <v>8346.0589999999993</v>
      </c>
      <c r="DC118" s="143">
        <f ca="1">IF(OR(БД!HN330="",ISERROR(БД!HN330)),"",БД!HN330)</f>
        <v>12.591999999996915</v>
      </c>
      <c r="DD118" s="142">
        <f>IF(OR(БД!HR330="",ISERROR(БД!HR330)),"",БД!HR330)</f>
        <v>6669.23</v>
      </c>
      <c r="DE118" s="143">
        <f ca="1">IF(OR(БД!HG330="",ISERROR(БД!HG330)),"",БД!HG330)</f>
        <v>19.943999999997686</v>
      </c>
      <c r="DF118" s="142">
        <f>IF(OR(БД!HK330="",ISERROR(БД!HK330)),"",БД!HK330)</f>
        <v>4781.2349999999997</v>
      </c>
      <c r="DG118" s="143">
        <f ca="1">IF(OR(БД!GZ330="",ISERROR(БД!GZ330)),"",БД!GZ330)</f>
        <v>12.759999999994761</v>
      </c>
      <c r="DH118" s="142">
        <f>IF(OR(БД!HD330="",ISERROR(БД!HD330)),"",БД!HD330)</f>
        <v>18157.519</v>
      </c>
      <c r="DI118" s="143">
        <f ca="1">IF(OR(БД!GS330="",ISERROR(БД!GS330)),"",БД!GS330)</f>
        <v>6.3999999998486601E-2</v>
      </c>
      <c r="DJ118" s="142">
        <f>IF(OR(БД!GW330="",ISERROR(БД!GW330)),"",БД!GW330)</f>
        <v>13213.124</v>
      </c>
      <c r="DK118" s="143">
        <f ca="1">IF(OR(БД!GL330="",ISERROR(БД!GL330)),"",БД!GL330)</f>
        <v>5.3519999999989523</v>
      </c>
      <c r="DL118" s="142">
        <f>IF(OR(БД!GP330="",ISERROR(БД!GP330)),"",БД!GP330)</f>
        <v>13586.411</v>
      </c>
      <c r="DM118" s="143">
        <f ca="1">IF(OR(БД!FX330="",ISERROR(БД!FX330)),"",БД!FX330)</f>
        <v>0.46800000000018827</v>
      </c>
      <c r="DN118" s="142">
        <f>IF(OR(БД!GB330="",ISERROR(БД!GB330)),"",БД!GB330)</f>
        <v>310.50900000000001</v>
      </c>
      <c r="DO118" s="143">
        <f ca="1">IF(OR(БД!FJ330="",ISERROR(БД!FJ330)),"",БД!FJ330)</f>
        <v>357.0599999999904</v>
      </c>
      <c r="DP118" s="142">
        <f>IF(OR(БД!FN330="",ISERROR(БД!FN330)),"",БД!FN330)</f>
        <v>8982.2240000000002</v>
      </c>
      <c r="DQ118" s="143">
        <f ca="1">IF(OR(БД!FQ330="",ISERROR(БД!FQ330)),"",БД!FQ330)</f>
        <v>0</v>
      </c>
      <c r="DR118" s="142">
        <f>IF(OR(БД!FU330="",ISERROR(БД!FU330)),"",БД!FU330)</f>
        <v>3228.1469999999999</v>
      </c>
      <c r="DS118" s="143">
        <f ca="1">IF(OR(БД!FC330="",ISERROR(БД!FC330)),"",БД!FC330)</f>
        <v>22.623999999996158</v>
      </c>
      <c r="DT118" s="142">
        <f>IF(OR(БД!FG330="",ISERROR(БД!FG330)),"",БД!FG330)</f>
        <v>10333.311</v>
      </c>
      <c r="DU118" s="143">
        <f ca="1">IF(OR(БД!EV330="",ISERROR(БД!EV330)),"",БД!EV330)</f>
        <v>28.464000000007218</v>
      </c>
      <c r="DV118" s="142">
        <f>IF(OR(БД!EZ330="",ISERROR(БД!EZ330)),"",БД!EZ330)</f>
        <v>8695.2870000000003</v>
      </c>
      <c r="DW118" s="143">
        <f ca="1">IF(OR(БД!CO330="",ISERROR(БД!CO330)),"",БД!CO330)</f>
        <v>290.66399999999976</v>
      </c>
      <c r="DX118" s="142">
        <f>IF(OR(БД!CR330="",ISERROR(БД!CR330)),"",БД!CR330)</f>
        <v>4020.5920000000001</v>
      </c>
      <c r="DY118" s="143">
        <f ca="1">IF(OR(БД!CU330="",ISERROR(БД!CU330)),"",БД!CU330)</f>
        <v>0</v>
      </c>
      <c r="DZ118" s="142">
        <f>IF(OR(БД!CX330="",ISERROR(БД!CX330)),"",БД!CX330)</f>
        <v>2540.9560000000001</v>
      </c>
      <c r="EA118" s="143">
        <f ca="1">IF(OR(БД!BJ502="",ISERROR(БД!BJ502)),"",БД!BJ502)</f>
        <v>2.092000000000553</v>
      </c>
      <c r="EB118" s="142">
        <f>IF(OR(БД!BM502="",ISERROR(БД!BM502)),"",БД!BM502)</f>
        <v>4327.5290000000005</v>
      </c>
      <c r="EC118" s="143">
        <f ca="1">IF(OR(БД!BD502="",ISERROR(БД!BD502)),"",БД!BD502)</f>
        <v>5.2860000000018772</v>
      </c>
      <c r="ED118" s="142">
        <f>IF(OR(БД!BG502="",ISERROR(БД!BG502)),"",БД!BG502)</f>
        <v>4670.683</v>
      </c>
      <c r="EE118" s="143">
        <f ca="1">IF(OR(БД!AR502="",ISERROR(БД!AR502)),"",БД!AR502)</f>
        <v>323.79599999999664</v>
      </c>
      <c r="EF118" s="142">
        <f>IF(OR(БД!AU502="",ISERROR(БД!AU502)),"",БД!AU502)</f>
        <v>956.37400000000002</v>
      </c>
      <c r="EG118" s="143">
        <f ca="1">IF(OR(БД!AX502="",ISERROR(БД!AX502)),"",БД!AX502)</f>
        <v>0</v>
      </c>
      <c r="EH118" s="142">
        <f>IF(OR(БД!BA502="",ISERROR(БД!BA502)),"",БД!BA502)</f>
        <v>13791.25</v>
      </c>
      <c r="EI118" s="143">
        <f ca="1">IF(OR(БД!AF502="",ISERROR(БД!AF502)),"",БД!AF502)</f>
        <v>691.6800000000012</v>
      </c>
      <c r="EJ118" s="142">
        <f>IF(OR(БД!AI502="",ISERROR(БД!AI502)),"",БД!AI502)</f>
        <v>937.66</v>
      </c>
      <c r="EK118" s="143">
        <f ca="1">IF(OR(БД!AL502="",ISERROR(БД!AL502)),"",БД!AL502)</f>
        <v>0</v>
      </c>
      <c r="EL118" s="142">
        <f>IF(OR(БД!AO502="",ISERROR(БД!AO502)),"",БД!AO502)</f>
        <v>13393.722</v>
      </c>
      <c r="EM118" s="143">
        <f ca="1">IF(OR(БД!Z502="",ISERROR(БД!Z502)),"",БД!Z502)</f>
        <v>0</v>
      </c>
      <c r="EN118" s="142">
        <f>IF(OR(БД!AC502="",ISERROR(БД!AC502)),"",БД!AC502)</f>
        <v>609.98299999999995</v>
      </c>
      <c r="EO118" s="143">
        <f ca="1">IF(OR(БД!GP545="",ISERROR(БД!GP545)),"",БД!GP545)</f>
        <v>19.697999999999411</v>
      </c>
      <c r="EP118" s="142">
        <f>IF(OR(БД!GS545="",ISERROR(БД!GS545)),"",БД!GS545)</f>
        <v>3920.165</v>
      </c>
      <c r="EQ118" s="143">
        <f ca="1">IF(OR(БД!GJ545="",ISERROR(БД!GJ545)),"",БД!GJ545)</f>
        <v>34.128000000011525</v>
      </c>
      <c r="ER118" s="142">
        <f>IF(OR(БД!GM545="",ISERROR(БД!GM545)),"",БД!GM545)</f>
        <v>18360.312000000002</v>
      </c>
      <c r="ES118" s="143">
        <f ca="1">IF(OR(БД!GD545="",ISERROR(БД!GD545)),"",БД!GD545)</f>
        <v>31.271999999997206</v>
      </c>
      <c r="ET118" s="142">
        <f>IF(OR(БД!GG545="",ISERROR(БД!GG545)),"",БД!GG545)</f>
        <v>10071.554</v>
      </c>
      <c r="EU118" s="143">
        <f ca="1">IF(OR(БД!FX545="",ISERROR(БД!FX545)),"",БД!FX545)</f>
        <v>44.166000000004715</v>
      </c>
      <c r="EV118" s="142">
        <f>IF(OR(БД!GA545="",ISERROR(БД!GA545)),"",БД!GA545)</f>
        <v>20749.041000000001</v>
      </c>
      <c r="EW118" s="143">
        <f ca="1">IF(OR(БД!FR545="",ISERROR(БД!FR545)),"",БД!FR545)</f>
        <v>33.155999999988126</v>
      </c>
      <c r="EX118" s="142">
        <f>IF(OR(БД!FU545="",ISERROR(БД!FU545)),"",БД!FU545)</f>
        <v>18623.851999999999</v>
      </c>
      <c r="EY118" s="143">
        <f ca="1">IF(OR(БД!FL545="",ISERROR(БД!FL545)),"",БД!FL545)</f>
        <v>0.78599999999983083</v>
      </c>
      <c r="EZ118" s="142">
        <f>IF(OR(БД!FO545="",ISERROR(БД!FO545)),"",БД!FO545)</f>
        <v>691.50599999999997</v>
      </c>
      <c r="FA118" s="143">
        <f ca="1">IF(OR(БД!FF545="",ISERROR(БД!FF545)),"",БД!FF545)</f>
        <v>0</v>
      </c>
      <c r="FB118" s="142">
        <f>IF(OR(БД!FI545="",ISERROR(БД!FI545)),"",БД!FI545)</f>
        <v>0</v>
      </c>
      <c r="FC118" s="143">
        <f ca="1">IF(OR(БД!EZ545="",ISERROR(БД!EZ545)),"",БД!EZ545)</f>
        <v>21.065999999997075</v>
      </c>
      <c r="FD118" s="142">
        <f>IF(OR(БД!FC545="",ISERROR(БД!FC545)),"",БД!FC545)</f>
        <v>8148.29</v>
      </c>
      <c r="FE118" s="143">
        <f ca="1">IF(OR(БД!ET545="",ISERROR(БД!ET545)),"",БД!ET545)</f>
        <v>0</v>
      </c>
      <c r="FF118" s="142">
        <f>IF(OR(БД!EW545="",ISERROR(БД!EW545)),"",БД!EW545)</f>
        <v>0</v>
      </c>
      <c r="FG118" s="143">
        <f ca="1">IF(OR(БД!EN545="",ISERROR(БД!EN545)),"",БД!EN545)</f>
        <v>18.572000000000116</v>
      </c>
      <c r="FH118" s="142">
        <f>IF(OR(БД!EQ545="",ISERROR(БД!EQ545)),"",БД!EQ545)</f>
        <v>13728.737999999999</v>
      </c>
      <c r="FI118" s="143">
        <f ca="1">IF(OR(БД!EH545="",ISERROR(БД!EH545)),"",БД!EH545)</f>
        <v>18.209999999999127</v>
      </c>
      <c r="FJ118" s="142">
        <f>IF(OR(БД!EK545="",ISERROR(БД!EK545)),"",БД!EK545)</f>
        <v>12291.370999999999</v>
      </c>
      <c r="FK118" s="143">
        <f ca="1">IF(OR(БД!EB545="",ISERROR(БД!EB545)),"",БД!EB545)</f>
        <v>30.648000000001048</v>
      </c>
      <c r="FL118" s="142">
        <f>IF(OR(БД!EE545="",ISERROR(БД!EE545)),"",БД!EE545)</f>
        <v>9784.1370000000006</v>
      </c>
      <c r="FM118" s="143">
        <f ca="1">IF(OR(БД!DV545="",ISERROR(БД!DV545)),"",БД!DV545)</f>
        <v>14.07600000000275</v>
      </c>
      <c r="FN118" s="142">
        <f>IF(OR(БД!DY545="",ISERROR(БД!DY545)),"",БД!DY545)</f>
        <v>6965.0720000000001</v>
      </c>
      <c r="FO118" s="143">
        <f ca="1">IF(OR(БД!DP545="",ISERROR(БД!DP545)),"",БД!DP545)</f>
        <v>0</v>
      </c>
      <c r="FP118" s="142">
        <f>IF(OR(БД!DS545="",ISERROR(БД!DS545)),"",БД!DS545)</f>
        <v>0</v>
      </c>
      <c r="FQ118" s="143">
        <f ca="1">IF(OR(БД!DJ545="",ISERROR(БД!DJ545)),"",БД!DJ545)</f>
        <v>0</v>
      </c>
      <c r="FR118" s="142">
        <f>IF(OR(БД!DM545="",ISERROR(БД!DM545)),"",БД!DM545)</f>
        <v>0</v>
      </c>
      <c r="FS118" s="143">
        <f ca="1">IF(OR(БД!DD545="",ISERROR(БД!DD545)),"",БД!DD545)</f>
        <v>2.3999999999998636</v>
      </c>
      <c r="FT118" s="142">
        <f>IF(OR(БД!DG545="",ISERROR(БД!DG545)),"",БД!DG545)</f>
        <v>503.34199999999998</v>
      </c>
      <c r="FU118" s="143">
        <f ca="1">IF(OR(БД!CX545="",ISERROR(БД!CX545)),"",БД!CX545)</f>
        <v>11.828000000001339</v>
      </c>
      <c r="FV118" s="142">
        <f>IF(OR(БД!DA545="",ISERROR(БД!DA545)),"",БД!DA545)</f>
        <v>9538.7710000000006</v>
      </c>
      <c r="FW118" s="143">
        <f ca="1">IF(OR(БД!CR545="",ISERROR(БД!CR545)),"",БД!CR545)</f>
        <v>9.9799999999995634</v>
      </c>
      <c r="FX118" s="142">
        <f>IF(OR(БД!CU545="",ISERROR(БД!CU545)),"",БД!CU545)</f>
        <v>5133.5339999999997</v>
      </c>
      <c r="FY118" s="143">
        <f ca="1">IF(OR(БД!CL545="",ISERROR(БД!CL545)),"",БД!CL545)</f>
        <v>0</v>
      </c>
      <c r="FZ118" s="142">
        <f>IF(OR(БД!CO545="",ISERROR(БД!CO545)),"",БД!CO545)</f>
        <v>4499.3270000000002</v>
      </c>
      <c r="GA118" s="143">
        <f ca="1">IF(OR(БД!CF545="",ISERROR(БД!CF545)),"",БД!CF545)</f>
        <v>6.5999999999803549E-2</v>
      </c>
      <c r="GB118" s="142">
        <f>IF(OR(БД!CI545="",ISERROR(БД!CI545)),"",БД!CI545)</f>
        <v>592.96699999999998</v>
      </c>
      <c r="GC118" s="143">
        <f ca="1">IF(OR(БД!AJ416="",ISERROR(БД!AJ416)),"",БД!AJ416)</f>
        <v>0.40000000000009095</v>
      </c>
      <c r="GD118" s="143">
        <f ca="1">IF(OR(БД!R72="",ISERROR(БД!R72)),"",БД!R72)</f>
        <v>0.7159999999998945</v>
      </c>
      <c r="GF118" s="137">
        <f ca="1">IF(OR(БД!AZ72="",ISERROR(БД!AZ72)),"",БД!AZ72)</f>
        <v>1130.8</v>
      </c>
      <c r="GG118" s="137">
        <f ca="1">IF(OR(БД!BE72="",ISERROR(БД!BE72)),"",БД!BE72)</f>
        <v>0</v>
      </c>
      <c r="GH118" s="137">
        <f ca="1">IF(OR(БД!IO115="",ISERROR(БД!IO115)),"",БД!IO115)</f>
        <v>376.2</v>
      </c>
      <c r="GI118" s="137">
        <f ca="1">IF(OR(БД!IT115="",ISERROR(БД!IT115)),"",БД!IT115)</f>
        <v>0</v>
      </c>
      <c r="GJ118" s="137">
        <f ca="1">IF(OR(БД!IE115="",ISERROR(БД!IE115)),"",БД!IE115)</f>
        <v>0</v>
      </c>
      <c r="GK118" s="137">
        <f ca="1">IF(OR(БД!IJ115="",ISERROR(БД!IJ115)),"",БД!IJ115)</f>
        <v>3150.4</v>
      </c>
      <c r="GL118" s="137">
        <f ca="1">IF(OR(БД!HU115="",ISERROR(БД!HU115)),"",БД!HU115)</f>
        <v>0</v>
      </c>
      <c r="GM118" s="137">
        <f ca="1">IF(OR(БД!HZ115="",ISERROR(БД!HZ115)),"",БД!HZ115)</f>
        <v>3198.8</v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>
        <f ca="1">IF(OR(БД!GU115="",ISERROR(БД!GU115)),"",БД!GU115)</f>
        <v>0</v>
      </c>
      <c r="GT118" s="137">
        <f ca="1">IF(OR(БД!GZ115="",ISERROR(БД!GZ115)),"",БД!GZ115)</f>
        <v>2696.4959999999801</v>
      </c>
      <c r="GU118" s="137" t="str">
        <f ca="1">IF(OR(БД!BP330="",ISERROR(БД!BP330)),"",БД!BP330)</f>
        <v/>
      </c>
      <c r="GV118" s="137">
        <f ca="1">IF(OR(БД!BU330="",ISERROR(БД!BU330)),"",БД!BU330)</f>
        <v>0</v>
      </c>
      <c r="GW118" s="137" t="str">
        <f ca="1">IF(OR(БД!BF330="",ISERROR(БД!BF330)),"",БД!BF330)</f>
        <v/>
      </c>
      <c r="GX118" s="137">
        <f ca="1">IF(OR(БД!BK330="",ISERROR(БД!BK330)),"",БД!BK330)</f>
        <v>0</v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>
        <f ca="1">IF(OR(БД!FT115="",ISERROR(БД!FT115)),"",БД!FT115)</f>
        <v>0</v>
      </c>
      <c r="HC118" s="136">
        <f ca="1">IF(OR(БД!FZ115="",ISERROR(БД!FZ115)),"",БД!FZ115)</f>
        <v>1714.02</v>
      </c>
      <c r="HD118" s="133">
        <f>IF(OR(БД!GC115="",ISERROR(БД!GC115)),"",БД!GC115)</f>
        <v>1710.7200000011701</v>
      </c>
      <c r="HE118" s="163">
        <f ca="1">IF(OR(БД!GF115="",ISERROR(БД!GF115)),"",БД!GF115)</f>
        <v>-1714.02</v>
      </c>
      <c r="HF118" s="137">
        <f ca="1">IF(OR(БД!FJ115="",ISERROR(БД!FJ115)),"",БД!FJ115)</f>
        <v>483.38400000003497</v>
      </c>
      <c r="HG118" s="137">
        <f ca="1">IF(OR(БД!FO115="",ISERROR(БД!FO115)),"",БД!FO115)</f>
        <v>0</v>
      </c>
      <c r="HH118" s="137">
        <f ca="1">IF(OR(БД!EZ115="",ISERROR(БД!EZ115)),"",БД!EZ115)</f>
        <v>480.61200000018999</v>
      </c>
      <c r="HI118" s="137">
        <f ca="1">IF(OR(БД!FE115="",ISERROR(БД!FE115)),"",БД!FE115)</f>
        <v>0</v>
      </c>
      <c r="HK118" s="137">
        <f ca="1">IF(OR(БД!EP115="",ISERROR(БД!EP115)),"",БД!EP115)</f>
        <v>0</v>
      </c>
      <c r="HL118" s="137">
        <f ca="1">IF(OR(БД!EU115="",ISERROR(БД!EU115)),"",БД!EU115)</f>
        <v>2708.6400000000599</v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>
        <f ca="1">IF(OR(БД!DP115="",ISERROR(БД!DP115)),"",БД!DP115)</f>
        <v>2334.5520000002002</v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>
        <f ca="1">IF(OR(БД!FV373="",ISERROR(БД!FV373)),"",БД!FV373)</f>
        <v>104.543999999989</v>
      </c>
      <c r="HV118" s="137" t="str">
        <f ca="1">IF(OR(БД!GA373="",ISERROR(БД!GA373)),"",БД!GA373)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>
        <f ca="1">IF(OR(БД!CS115="",ISERROR(БД!CS115)),"",БД!CS115)</f>
        <v>2726.1428700000001</v>
      </c>
      <c r="IA118" s="163">
        <f ca="1">IF(OR(БД!CX115="",ISERROR(БД!CX115)),"",БД!CX115)</f>
        <v>0</v>
      </c>
      <c r="IB118" s="163">
        <f ca="1">IF(OR(БД!DC115="",ISERROR(БД!DC115)),"",БД!DC115)</f>
        <v>-2726.1428700000001</v>
      </c>
      <c r="IC118" s="163">
        <f ca="1">IF(OR(БД!DK244="",ISERROR(БД!DK244)),"",БД!DK244)</f>
        <v>2897.4365750000002</v>
      </c>
      <c r="ID118" s="163">
        <f ca="1">IF(OR(БД!DP244="",ISERROR(БД!DP244)),"",БД!DP244)</f>
        <v>0</v>
      </c>
      <c r="IE118" s="163">
        <f ca="1">IF(OR(БД!DU244="",ISERROR(БД!DU244)),"",БД!DU244)</f>
        <v>-2897.4365750000002</v>
      </c>
      <c r="IG118" s="163">
        <f ca="1">IF(OR(БД!CD115="",ISERROR(БД!CD115)),"",БД!CD115)</f>
        <v>1688.3097</v>
      </c>
      <c r="IH118" s="163">
        <f ca="1">IF(OR(БД!CI115="",ISERROR(БД!CI115)),"",БД!CI115)</f>
        <v>0</v>
      </c>
      <c r="II118" s="163">
        <f ca="1">IF(OR(БД!CN115="",ISERROR(БД!CN115)),"",БД!CN115)</f>
        <v>-1688.3097</v>
      </c>
      <c r="IK118" s="137">
        <f ca="1">IF(OR(БД!BT115="",ISERROR(БД!BT115)),"",БД!BT115)</f>
        <v>3004.3199999997901</v>
      </c>
      <c r="IL118" s="137">
        <f ca="1">IF(OR(БД!BY115="",ISERROR(БД!BY115)),"",БД!BY115)</f>
        <v>0</v>
      </c>
      <c r="IM118" s="137">
        <f ca="1">IF(OR(БД!BJ115="",ISERROR(БД!BJ115)),"",БД!BJ115)</f>
        <v>3004.7599999998802</v>
      </c>
      <c r="IN118" s="137">
        <f ca="1">IF(OR(БД!BO115="",ISERROR(БД!BO115)),"",БД!BO115)</f>
        <v>0</v>
      </c>
      <c r="IP118" s="137">
        <f ca="1">IF(OR(БД!AZ115="",ISERROR(БД!AZ115)),"",БД!AZ115)</f>
        <v>3282.83999999966</v>
      </c>
      <c r="IQ118" s="137">
        <f ca="1">IF(OR(БД!BE115="",ISERROR(БД!BE115)),"",БД!BE115)</f>
        <v>0</v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>
        <f ca="1">IF(OR(БД!N115="",ISERROR(БД!N115)),"",БД!N115)</f>
        <v>-3041.0159999996599</v>
      </c>
      <c r="IU118" s="137">
        <f ca="1">IF(OR(БД!R330="",ISERROR(БД!R330)),"",БД!R330)</f>
        <v>171.072000000006</v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>
        <f ca="1">IF(OR(БД!AV330="",ISERROR(БД!AV330)),"",БД!AV330)</f>
        <v>493.90000000017602</v>
      </c>
      <c r="JA118" s="137" t="str">
        <f ca="1">IF(OR(БД!BA330="",ISERROR(БД!BA330)),"",БД!BA330)</f>
        <v/>
      </c>
      <c r="JB118" s="137" t="str">
        <f ca="1">IF(OR(БД!GF373="",ISERROR(БД!GF373)),"",БД!GF373)</f>
        <v/>
      </c>
      <c r="JC118" s="137" t="str">
        <f ca="1">IF(OR(БД!GK373="",ISERROR(БД!GK373)),"",БД!GK373)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>
        <f ca="1">IF(OR(БД!CN502="",ISERROR(БД!CN502)),"",БД!CN502)</f>
        <v>13.314000000000306</v>
      </c>
      <c r="JK118" s="142">
        <f>IF(OR(БД!CQ502="",ISERROR(БД!CQ502)),"",БД!CQ502)</f>
        <v>7578.1040000000003</v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>
        <f ca="1">IF(OR(БД!AU115="",ISERROR(БД!AU115)),"",БД!AU115)</f>
        <v>145.61000000000001</v>
      </c>
      <c r="JS118" s="159">
        <f ca="1">IF(OR(БД!AQ115="",ISERROR(БД!AQ115)),"",БД!AQ115)</f>
        <v>71.34</v>
      </c>
      <c r="JT118" s="159">
        <f ca="1">IF(OR(БД!AM115="",ISERROR(БД!AM115)),"",БД!AM115)</f>
        <v>37.07</v>
      </c>
      <c r="JU118" s="159">
        <f ca="1">IF(OR(БД!AI115="",ISERROR(БД!AI115)),"",БД!AI115)</f>
        <v>37.200000000000003</v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>
        <f ca="1">IF(OR(БД!GU158="",ISERROR(БД!GU158)),"",БД!GU158)</f>
        <v>83.61399999999999</v>
      </c>
      <c r="KB118" s="159">
        <f ca="1">IF(OR(БД!GQ158="",ISERROR(БД!GQ158)),"",БД!GQ158)</f>
        <v>1.3</v>
      </c>
      <c r="KC118" s="159">
        <f ca="1">IF(OR(БД!GM158="",ISERROR(БД!GM158)),"",БД!GM158)</f>
        <v>81.918999999999997</v>
      </c>
      <c r="KD118" s="159">
        <f ca="1">IF(OR(БД!GI158="",ISERROR(БД!GI158)),"",БД!GI158)</f>
        <v>0.39500000000000002</v>
      </c>
      <c r="KF118" s="163">
        <f ca="1">IF(OR(БД!DV201="",ISERROR(БД!DV201)),"",БД!DV201)</f>
        <v>119.4072</v>
      </c>
      <c r="KG118" s="159">
        <f ca="1">IF(OR(БД!DR201="",ISERROR(БД!DR201)),"",БД!DR201)</f>
        <v>0</v>
      </c>
      <c r="KH118" s="159">
        <f ca="1">IF(OR(БД!DN201="",ISERROR(БД!DN201)),"",БД!DN201)</f>
        <v>76.137600000000006</v>
      </c>
      <c r="KI118" s="159">
        <f ca="1">IF(OR(БД!DJ201="",ISERROR(БД!DJ201)),"",БД!DJ201)</f>
        <v>43.269599999999997</v>
      </c>
      <c r="KK118" s="163">
        <f ca="1">IF(OR(БД!DE201="",ISERROR(БД!DE201)),"",БД!DE201)</f>
        <v>110.089</v>
      </c>
      <c r="KL118" s="159">
        <f ca="1">IF(OR(БД!DA201="",ISERROR(БД!DA201)),"",БД!DA201)</f>
        <v>108.66240000000001</v>
      </c>
      <c r="KM118" s="159">
        <f ca="1">IF(OR(БД!CW201="",ISERROR(БД!CW201)),"",БД!CW201)</f>
        <v>1.4266000000000001</v>
      </c>
      <c r="KO118" s="143">
        <f ca="1">IF(OR(БД!BG201="",ISERROR(БД!BG201)),"",БД!BG201)</f>
        <v>249.21600000000444</v>
      </c>
      <c r="KP118" s="142">
        <f>IF(OR(БД!BJ201="",ISERROR(БД!BJ201)),"",БД!BJ201)</f>
        <v>373.339</v>
      </c>
      <c r="KQ118" s="143">
        <f ca="1">IF(OR(БД!BM201="",ISERROR(БД!BM201)),"",БД!BM201)</f>
        <v>0</v>
      </c>
      <c r="KR118" s="142">
        <f>IF(OR(БД!BP201="",ISERROR(БД!BP201)),"",БД!BP201)</f>
        <v>307.66500000000002</v>
      </c>
      <c r="KS118" s="163">
        <f ca="1">IF(OR(БД!BS201="",ISERROR(БД!BS201)),"",БД!BS201)</f>
        <v>249.21600000000444</v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>
        <f ca="1">IF(OR(БД!BC373="",ISERROR(БД!BC373)),"",БД!BC373)</f>
        <v>163.65300000000002</v>
      </c>
      <c r="KX118" s="159">
        <f ca="1">IF(OR(БД!AY373="",ISERROR(БД!AY373)),"",БД!AY373)</f>
        <v>65.947000000000003</v>
      </c>
      <c r="KY118" s="159">
        <f ca="1">IF(OR(БД!AU373="",ISERROR(БД!AU373)),"",БД!AU373)</f>
        <v>97.706000000000003</v>
      </c>
      <c r="KZ118" s="159">
        <f ca="1">IF(OR(БД!AQ373="",ISERROR(БД!AQ373)),"",БД!AQ373)</f>
        <v>0</v>
      </c>
      <c r="LB118" s="163">
        <f ca="1">IF(OR(БД!BT373="",ISERROR(БД!BT373)),"",БД!BT373)</f>
        <v>126.19799999999999</v>
      </c>
      <c r="LC118" s="159">
        <f ca="1">IF(OR(БД!BP373="",ISERROR(БД!BP373)),"",БД!BP373)</f>
        <v>37.533999999999999</v>
      </c>
      <c r="LD118" s="159">
        <f ca="1">IF(OR(БД!BL373="",ISERROR(БД!BL373)),"",БД!BL373)</f>
        <v>85.417000000000002</v>
      </c>
      <c r="LE118" s="159">
        <f ca="1">IF(OR(БД!BH373="",ISERROR(БД!BH373)),"",БД!BH373)</f>
        <v>3.2469999999999999</v>
      </c>
      <c r="LG118" s="136">
        <f ca="1">IF(OR(БД!GZ287="",ISERROR(БД!GZ287)),"",БД!GZ287)</f>
        <v>0</v>
      </c>
      <c r="LH118" s="136">
        <f ca="1">IF(OR(БД!HG287="",ISERROR(БД!HG287)),"",БД!HG287)</f>
        <v>12660.75</v>
      </c>
    </row>
    <row r="119" spans="1:320" x14ac:dyDescent="0.25">
      <c r="A119" s="164">
        <v>19</v>
      </c>
      <c r="B119" s="137">
        <f ca="1">IF(OR(БД!DT73="",ISERROR(БД!DT73)),"",БД!DT73)</f>
        <v>0</v>
      </c>
      <c r="C119" s="137">
        <f ca="1">IF(OR(БД!DY73="",ISERROR(БД!DY73)),"",БД!DY73)</f>
        <v>3528.712</v>
      </c>
      <c r="D119" s="137">
        <f ca="1">IF(OR(БД!CD73="",ISERROR(БД!CD73)),"",БД!CD73)</f>
        <v>0</v>
      </c>
      <c r="E119" s="137">
        <f ca="1">IF(OR(БД!CI73="",ISERROR(БД!CI73)),"",БД!CI73)</f>
        <v>2979.7020000000002</v>
      </c>
      <c r="F119" s="137">
        <f ca="1">IF(OR(БД!BT73="",ISERROR(БД!BT73)),"",БД!BT73)</f>
        <v>0</v>
      </c>
      <c r="G119" s="137">
        <f ca="1">IF(OR(БД!BY73="",ISERROR(БД!BY73)),"",БД!BY73)</f>
        <v>2898.5610000000001</v>
      </c>
      <c r="H119" s="137">
        <f ca="1">IF(OR(БД!BJ73="",ISERROR(БД!BJ73)),"",БД!BJ73)</f>
        <v>895.84</v>
      </c>
      <c r="I119" s="137">
        <f ca="1">IF(OR(БД!BO73="",ISERROR(БД!BO73)),"",БД!BO73)</f>
        <v>0</v>
      </c>
      <c r="J119" s="137">
        <f ca="1">IF(OR(БД!JS116="",ISERROR(БД!JS116)),"",БД!JS116)</f>
        <v>736.23</v>
      </c>
      <c r="K119" s="137">
        <f ca="1">IF(OR(БД!JX116="",ISERROR(БД!JX116)),"",БД!JX116)</f>
        <v>0</v>
      </c>
      <c r="L119" s="137">
        <f ca="1">IF(OR(БД!JI116="",ISERROR(БД!JI116)),"",БД!JI116)</f>
        <v>4094.8380000000002</v>
      </c>
      <c r="M119" s="137">
        <f ca="1">IF(OR(БД!JN116="",ISERROR(БД!JN116)),"",БД!JN116)</f>
        <v>0</v>
      </c>
      <c r="N119" s="137">
        <f ca="1">IF(OR(БД!IY116="",ISERROR(БД!IY116)),"",БД!IY116)</f>
        <v>3697.826</v>
      </c>
      <c r="O119" s="137">
        <f ca="1">IF(OR(БД!JD116="",ISERROR(БД!JD116)),"",БД!JD116)</f>
        <v>0</v>
      </c>
      <c r="P119" s="137">
        <f ca="1">IF(OR(БД!HF374="",ISERROR(БД!HF374)),"",БД!HF374)</f>
        <v>467.43799999999999</v>
      </c>
      <c r="R119" s="143">
        <f ca="1">IF(OR(БД!BY288="",ISERROR(БД!BY288)),"",БД!BY288)</f>
        <v>0</v>
      </c>
      <c r="S119" s="142">
        <f>IF(OR(БД!CB288="",ISERROR(БД!CB288)),"",БД!CB288)</f>
        <v>2.3620000000000001</v>
      </c>
      <c r="T119" s="143">
        <f ca="1">IF(OR(БД!CE288="",ISERROR(БД!CE288)),"",БД!CE288)</f>
        <v>3465.0000000006003</v>
      </c>
      <c r="U119" s="142">
        <f>IF(OR(БД!CH288="",ISERROR(БД!CH288)),"",БД!CH288)</f>
        <v>3272.2440000000001</v>
      </c>
      <c r="V119" s="143">
        <f ca="1">IF(OR(БД!EC374="",ISERROR(БД!EC374)),"",БД!EC374)</f>
        <v>0</v>
      </c>
      <c r="W119" s="142">
        <f>IF(OR(БД!EF374="",ISERROR(БД!EF374)),"",БД!EF374)</f>
        <v>39.420999999999999</v>
      </c>
      <c r="X119" s="143">
        <f ca="1">IF(OR(БД!EI374="",ISERROR(БД!EI374)),"",БД!EI374)</f>
        <v>2336.4000000002761</v>
      </c>
      <c r="Y119" s="142">
        <f>IF(OR(БД!EL374="",ISERROR(БД!EL374)),"",БД!EL374)</f>
        <v>1771.7660000000001</v>
      </c>
      <c r="Z119" s="136">
        <f ca="1">IF(OR(БД!DO374="",ISERROR(БД!DO374)),"",БД!DO374)</f>
        <v>2903.2849999999999</v>
      </c>
      <c r="AA119" s="135">
        <f>IF(OR(БД!DS374="",ISERROR(БД!DS374)),"",БД!DS374)</f>
        <v>2906.1999999998079</v>
      </c>
      <c r="AB119" s="136">
        <f ca="1">IF(OR(БД!DV374="",ISERROR(БД!DV374)),"",БД!DV374)</f>
        <v>0</v>
      </c>
      <c r="AC119" s="135">
        <f>IF(OR(БД!DZ374="",ISERROR(БД!DZ374)),"",БД!DZ374)</f>
        <v>0</v>
      </c>
      <c r="AD119" s="136">
        <f ca="1">IF(OR(БД!DA374="",ISERROR(БД!DA374)),"",БД!DA374)</f>
        <v>2897.4</v>
      </c>
      <c r="AE119" s="135">
        <f>IF(OR(БД!DE374="",ISERROR(БД!DE374)),"",БД!DE374)</f>
        <v>2899.5999999994638</v>
      </c>
      <c r="AF119" s="136">
        <f ca="1">IF(OR(БД!DH374="",ISERROR(БД!DH374)),"",БД!DH374)</f>
        <v>0</v>
      </c>
      <c r="AG119" s="135">
        <f>IF(OR(БД!DL374="",ISERROR(БД!DL374)),"",БД!DL374)</f>
        <v>0</v>
      </c>
      <c r="AH119" s="143" t="str">
        <f ca="1">IF(OR(БД!CK374="",ISERROR(БД!CK374)),"",БД!CK374)</f>
        <v/>
      </c>
      <c r="AI119" s="142">
        <f>IF(OR(БД!CN374="",ISERROR(БД!CN374)),"",БД!CN374)</f>
        <v>21361.942999999999</v>
      </c>
      <c r="AJ119" s="143" t="str">
        <f ca="1">IF(OR(БД!CE374="",ISERROR(БД!CE374)),"",БД!CE374)</f>
        <v/>
      </c>
      <c r="AK119" s="142">
        <f>IF(OR(БД!CH374="",ISERROR(БД!CH374)),"",БД!CH374)</f>
        <v>1248.07</v>
      </c>
      <c r="AL119" s="143" t="str">
        <f ca="1">IF(OR(БД!BY374="",ISERROR(БД!BY374)),"",БД!BY374)</f>
        <v/>
      </c>
      <c r="AM119" s="142">
        <f>IF(OR(БД!CB374="",ISERROR(БД!CB374)),"",БД!CB374)</f>
        <v>15864.132</v>
      </c>
      <c r="AO119" s="163">
        <f ca="1">IF(OR(БД!GN245="",ISERROR(БД!GN245)),"",БД!GN245)</f>
        <v>535.85400000003938</v>
      </c>
      <c r="AP119" s="163">
        <f ca="1">IF(OR(БД!GI245="",ISERROR(БД!GI245)),"",БД!GI245)</f>
        <v>0.37535999999992786</v>
      </c>
      <c r="AQ119" s="143">
        <f ca="1">IF(OR(БД!HU331="",ISERROR(БД!HU331)),"",БД!HU331)</f>
        <v>4.8000000000058662E-2</v>
      </c>
      <c r="AR119" s="142">
        <f>IF(OR(БД!HY331="",ISERROR(БД!HY331)),"",БД!HY331)</f>
        <v>366.86</v>
      </c>
      <c r="AS119" s="143">
        <f ca="1">IF(OR(БД!BT546="",ISERROR(БД!BT546)),"",БД!BT546)</f>
        <v>0</v>
      </c>
      <c r="AT119" s="142">
        <f>IF(OR(БД!BW546="",ISERROR(БД!BW546)),"",БД!BW546)</f>
        <v>1.9239999999999999</v>
      </c>
      <c r="AU119" s="143">
        <f ca="1">IF(OR(БД!BZ546="",ISERROR(БД!BZ546)),"",БД!BZ546)</f>
        <v>180.44400000002497</v>
      </c>
      <c r="AV119" s="142">
        <f>IF(OR(БД!CC546="",ISERROR(БД!CC546)),"",БД!CC546)</f>
        <v>11707.522000000001</v>
      </c>
      <c r="AW119" s="143">
        <f ca="1">IF(OR(БД!BH546="",ISERROR(БД!BH546)),"",БД!BH546)</f>
        <v>0</v>
      </c>
      <c r="AX119" s="142">
        <f>IF(OR(БД!BK546="",ISERROR(БД!BK546)),"",БД!BK546)</f>
        <v>8.4039999999999999</v>
      </c>
      <c r="AY119" s="143">
        <f ca="1">IF(OR(БД!BN546="",ISERROR(БД!BN546)),"",БД!BN546)</f>
        <v>355.41000000001441</v>
      </c>
      <c r="AZ119" s="142">
        <f>IF(OR(БД!BQ546="",ISERROR(БД!BQ546)),"",БД!BQ546)</f>
        <v>12886.87</v>
      </c>
      <c r="BA119" s="143">
        <f ca="1">IF(OR(БД!BB546="",ISERROR(БД!BB546)),"",БД!BB546)</f>
        <v>0.12728000000002795</v>
      </c>
      <c r="BB119" s="142">
        <f>IF(OR(БД!BE546="",ISERROR(БД!BE546)),"",БД!BE546)</f>
        <v>9710.125</v>
      </c>
      <c r="BC119" s="143">
        <f ca="1">IF(OR(БД!AV546="",ISERROR(БД!AV546)),"",БД!AV546)</f>
        <v>0.24807999999989988</v>
      </c>
      <c r="BD119" s="142">
        <f>IF(OR(БД!AY546="",ISERROR(БД!AY546)),"",БД!AY546)</f>
        <v>23648.280999999999</v>
      </c>
      <c r="BE119" s="143">
        <f ca="1">IF(OR(БД!AA374="",ISERROR(БД!AA374)),"",БД!AA374)</f>
        <v>0.72900000000049658</v>
      </c>
      <c r="BF119" s="143">
        <f ca="1">IF(OR(БД!U374="",ISERROR(БД!U374)),"",БД!U374)</f>
        <v>9.8319999999948777</v>
      </c>
      <c r="BH119" s="163">
        <f ca="1">IF(OR(БД!GX245="",ISERROR(БД!GX245)),"",БД!GX245)</f>
        <v>222.90000000000873</v>
      </c>
      <c r="BI119" s="163">
        <f ca="1">IF(OR(БД!GS245="",ISERROR(БД!GS245)),"",БД!GS245)</f>
        <v>0.12927999999999884</v>
      </c>
      <c r="BJ119" s="143">
        <f ca="1">IF(OR(БД!EO288="",ISERROR(БД!EO288)),"",БД!EO288)</f>
        <v>0</v>
      </c>
      <c r="BK119" s="142">
        <f>IF(OR(БД!ES288="",ISERROR(БД!ES288)),"",БД!ES288)</f>
        <v>0</v>
      </c>
      <c r="BL119" s="143">
        <f ca="1">IF(OR(БД!EH288="",ISERROR(БД!EH288)),"",БД!EH288)</f>
        <v>4.2000000000030013E-2</v>
      </c>
      <c r="BM119" s="142">
        <f>IF(OR(БД!EL288="",ISERROR(БД!EL288)),"",БД!EL288)</f>
        <v>121.26</v>
      </c>
      <c r="BN119" s="143">
        <f ca="1">IF(OR(БД!EA288="",ISERROR(БД!EA288)),"",БД!EA288)</f>
        <v>0.2580000000000382</v>
      </c>
      <c r="BO119" s="142">
        <f>IF(OR(БД!EE288="",ISERROR(БД!EE288)),"",БД!EE288)</f>
        <v>1069.1410000000001</v>
      </c>
      <c r="BP119" s="143">
        <f ca="1">IF(OR(БД!DT288="",ISERROR(БД!DT288)),"",БД!DT288)</f>
        <v>20.617999999998574</v>
      </c>
      <c r="BQ119" s="142">
        <f>IF(OR(БД!DX288="",ISERROR(БД!DX288)),"",БД!DX288)</f>
        <v>5047.6499999999996</v>
      </c>
      <c r="BR119" s="143">
        <f ca="1">IF(OR(БД!DM288="",ISERROR(БД!DM288)),"",БД!DM288)</f>
        <v>0</v>
      </c>
      <c r="BS119" s="142">
        <f>IF(OR(БД!DQ288="",ISERROR(БД!DQ288)),"",БД!DQ288)</f>
        <v>5921.6180000000004</v>
      </c>
      <c r="BT119" s="143">
        <f ca="1">IF(OR(БД!GE331="",ISERROR(БД!GE331)),"",БД!GE331)</f>
        <v>0</v>
      </c>
      <c r="BU119" s="142">
        <f>IF(OR(БД!GI331="",ISERROR(БД!GI331)),"",БД!GI331)</f>
        <v>294.75</v>
      </c>
      <c r="BV119" s="143">
        <f ca="1">IF(OR(БД!EO331="",ISERROR(БД!EO331)),"",БД!EO331)</f>
        <v>15.990000000000464</v>
      </c>
      <c r="BW119" s="142">
        <f>IF(OR(БД!ES331="",ISERROR(БД!ES331)),"",БД!ES331)</f>
        <v>1089.4680000000001</v>
      </c>
      <c r="BX119" s="143">
        <f ca="1">IF(OR(БД!AP546="",ISERROR(БД!AP546)),"",БД!AP546)</f>
        <v>23.340000000007421</v>
      </c>
      <c r="BY119" s="142">
        <f>IF(OR(БД!AS546="",ISERROR(БД!AS546)),"",БД!AS546)</f>
        <v>3201.2330000000002</v>
      </c>
      <c r="BZ119" s="143">
        <f ca="1">IF(OR(БД!AJ546="",ISERROR(БД!AJ546)),"",БД!AJ546)</f>
        <v>31.080000000001746</v>
      </c>
      <c r="CA119" s="142">
        <f>IF(OR(БД!AM546="",ISERROR(БД!AM546)),"",БД!AM546)</f>
        <v>3097.7139999999999</v>
      </c>
      <c r="CB119" s="143">
        <f ca="1">IF(OR(БД!AD546="",ISERROR(БД!AD546)),"",БД!AD546)</f>
        <v>120.42000000000371</v>
      </c>
      <c r="CC119" s="142">
        <f>IF(OR(БД!AG546="",ISERROR(БД!AG546)),"",БД!AG546)</f>
        <v>4084.6410000000001</v>
      </c>
      <c r="CD119" s="143">
        <f ca="1">IF(OR(БД!X546="",ISERROR(БД!X546)),"",БД!X546)</f>
        <v>48.059999999995853</v>
      </c>
      <c r="CE119" s="142">
        <f>IF(OR(БД!AA546="",ISERROR(БД!AA546)),"",БД!AA546)</f>
        <v>3212.7950000000001</v>
      </c>
      <c r="CF119" s="143">
        <f ca="1">IF(OR(БД!D460="",ISERROR(БД!D460)),"",БД!D460)</f>
        <v>4.99199999999837E-2</v>
      </c>
      <c r="CG119" s="143">
        <f ca="1">IF(OR(БД!AP417="",ISERROR(БД!AP417)),"",БД!AP417)</f>
        <v>7.9360000000015141E-2</v>
      </c>
      <c r="CI119" s="163">
        <f ca="1">IF(OR(БД!HH245="",ISERROR(БД!HH245)),"",БД!HH245)</f>
        <v>-843.50600000002021</v>
      </c>
      <c r="CJ119" s="163">
        <f ca="1">IF(OR(БД!HC245="",ISERROR(БД!HC245)),"",БД!HC245)</f>
        <v>1.1539999999995416</v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>
        <f ca="1">IF(OR(БД!FW245="",ISERROR(БД!FW245)),"",БД!FW245)</f>
        <v>46.99199999999928</v>
      </c>
      <c r="CP119" s="142">
        <f>IF(OR(БД!FZ245="",ISERROR(БД!FZ245)),"",БД!FZ245)</f>
        <v>2117.5390000000002</v>
      </c>
      <c r="CQ119" s="143">
        <f ca="1">IF(OR(БД!GC245="",ISERROR(БД!GC245)),"",БД!GC245)</f>
        <v>4.091999999993277</v>
      </c>
      <c r="CR119" s="142">
        <f>IF(OR(БД!GF245="",ISERROR(БД!GF245)),"",БД!GF245)</f>
        <v>5248.9690000000001</v>
      </c>
      <c r="CS119" s="143">
        <f ca="1">IF(OR(БД!DF288="",ISERROR(БД!DF288)),"",БД!DF288)</f>
        <v>0</v>
      </c>
      <c r="CT119" s="142">
        <f>IF(OR(БД!DJ288="",ISERROR(БД!DJ288)),"",БД!DJ288)</f>
        <v>2.1000000000000001E-2</v>
      </c>
      <c r="CU119" s="143">
        <f ca="1">IF(OR(БД!CY288="",ISERROR(БД!CY288)),"",БД!CY288)</f>
        <v>0</v>
      </c>
      <c r="CV119" s="142">
        <f>IF(OR(БД!DC288="",ISERROR(БД!DC288)),"",БД!DC288)</f>
        <v>3087.6979999999999</v>
      </c>
      <c r="CW119" s="143">
        <f ca="1">IF(OR(БД!CR288="",ISERROR(БД!CR288)),"",БД!CR288)</f>
        <v>0</v>
      </c>
      <c r="CX119" s="142">
        <f>IF(OR(БД!CV288="",ISERROR(БД!CV288)),"",БД!CV288)</f>
        <v>918.15599999999995</v>
      </c>
      <c r="CY119" s="143">
        <f ca="1">IF(OR(БД!CK288="",ISERROR(БД!CK288)),"",БД!CK288)</f>
        <v>5.2080000000005384</v>
      </c>
      <c r="CZ119" s="142">
        <f>IF(OR(БД!CO288="",ISERROR(БД!CO288)),"",БД!CO288)</f>
        <v>1159.7470000000001</v>
      </c>
      <c r="DA119" s="143">
        <f ca="1">IF(OR(БД!IB331="",ISERROR(БД!IB331)),"",БД!IB331)</f>
        <v>8.4960000000064611</v>
      </c>
      <c r="DB119" s="142">
        <f>IF(OR(БД!IF331="",ISERROR(БД!IF331)),"",БД!IF331)</f>
        <v>8348.1830000000009</v>
      </c>
      <c r="DC119" s="143">
        <f ca="1">IF(OR(БД!HN331="",ISERROR(БД!HN331)),"",БД!HN331)</f>
        <v>13.688000000001921</v>
      </c>
      <c r="DD119" s="142">
        <f>IF(OR(БД!HR331="",ISERROR(БД!HR331)),"",БД!HR331)</f>
        <v>6670.9409999999998</v>
      </c>
      <c r="DE119" s="143">
        <f ca="1">IF(OR(БД!HG331="",ISERROR(БД!HG331)),"",БД!HG331)</f>
        <v>18.972000000001572</v>
      </c>
      <c r="DF119" s="142">
        <f>IF(OR(БД!HK331="",ISERROR(БД!HK331)),"",БД!HK331)</f>
        <v>4784.3969999999999</v>
      </c>
      <c r="DG119" s="143">
        <f ca="1">IF(OR(БД!GZ331="",ISERROR(БД!GZ331)),"",БД!GZ331)</f>
        <v>11.724000000001979</v>
      </c>
      <c r="DH119" s="142">
        <f>IF(OR(БД!HD331="",ISERROR(БД!HD331)),"",БД!HD331)</f>
        <v>18160.45</v>
      </c>
      <c r="DI119" s="143">
        <f ca="1">IF(OR(БД!GS331="",ISERROR(БД!GS331)),"",БД!GS331)</f>
        <v>6.7999999999301508E-2</v>
      </c>
      <c r="DJ119" s="142">
        <f>IF(OR(БД!GW331="",ISERROR(БД!GW331)),"",БД!GW331)</f>
        <v>13213.141</v>
      </c>
      <c r="DK119" s="143">
        <f ca="1">IF(OR(БД!GL331="",ISERROR(БД!GL331)),"",БД!GL331)</f>
        <v>5.3039999999964493</v>
      </c>
      <c r="DL119" s="142">
        <f>IF(OR(БД!GP331="",ISERROR(БД!GP331)),"",БД!GP331)</f>
        <v>13587.736999999999</v>
      </c>
      <c r="DM119" s="143">
        <f ca="1">IF(OR(БД!FX331="",ISERROR(БД!FX331)),"",БД!FX331)</f>
        <v>0.44400000000007367</v>
      </c>
      <c r="DN119" s="142">
        <f>IF(OR(БД!GB331="",ISERROR(БД!GB331)),"",БД!GB331)</f>
        <v>310.58300000000003</v>
      </c>
      <c r="DO119" s="143">
        <f ca="1">IF(OR(БД!FJ331="",ISERROR(БД!FJ331)),"",БД!FJ331)</f>
        <v>344.25600000002305</v>
      </c>
      <c r="DP119" s="142">
        <f>IF(OR(БД!FN331="",ISERROR(БД!FN331)),"",БД!FN331)</f>
        <v>8987.44</v>
      </c>
      <c r="DQ119" s="143">
        <f ca="1">IF(OR(БД!FQ331="",ISERROR(БД!FQ331)),"",БД!FQ331)</f>
        <v>0</v>
      </c>
      <c r="DR119" s="142">
        <f>IF(OR(БД!FU331="",ISERROR(БД!FU331)),"",БД!FU331)</f>
        <v>3228.1469999999999</v>
      </c>
      <c r="DS119" s="143">
        <f ca="1">IF(OR(БД!FC331="",ISERROR(БД!FC331)),"",БД!FC331)</f>
        <v>24.296000000002095</v>
      </c>
      <c r="DT119" s="142">
        <f>IF(OR(БД!FG331="",ISERROR(БД!FG331)),"",БД!FG331)</f>
        <v>10336.348</v>
      </c>
      <c r="DU119" s="143">
        <f ca="1">IF(OR(БД!EV331="",ISERROR(БД!EV331)),"",БД!EV331)</f>
        <v>32.599999999991269</v>
      </c>
      <c r="DV119" s="142">
        <f>IF(OR(БД!EZ331="",ISERROR(БД!EZ331)),"",БД!EZ331)</f>
        <v>8699.3619999999992</v>
      </c>
      <c r="DW119" s="143">
        <f ca="1">IF(OR(БД!CO331="",ISERROR(БД!CO331)),"",БД!CO331)</f>
        <v>280.63199999999688</v>
      </c>
      <c r="DX119" s="142">
        <f>IF(OR(БД!CR331="",ISERROR(БД!CR331)),"",БД!CR331)</f>
        <v>4024.8440000000001</v>
      </c>
      <c r="DY119" s="143">
        <f ca="1">IF(OR(БД!CU331="",ISERROR(БД!CU331)),"",БД!CU331)</f>
        <v>0</v>
      </c>
      <c r="DZ119" s="142">
        <f>IF(OR(БД!CX331="",ISERROR(БД!CX331)),"",БД!CX331)</f>
        <v>2540.9560000000001</v>
      </c>
      <c r="EA119" s="143">
        <f ca="1">IF(OR(БД!BJ503="",ISERROR(БД!BJ503)),"",БД!BJ503)</f>
        <v>1.9599999999991269</v>
      </c>
      <c r="EB119" s="142">
        <f>IF(OR(БД!BM503="",ISERROR(БД!BM503)),"",БД!BM503)</f>
        <v>4328.0190000000002</v>
      </c>
      <c r="EC119" s="143">
        <f ca="1">IF(OR(БД!BD503="",ISERROR(БД!BD503)),"",БД!BD503)</f>
        <v>4.8719999999993888</v>
      </c>
      <c r="ED119" s="142">
        <f>IF(OR(БД!BG503="",ISERROR(БД!BG503)),"",БД!BG503)</f>
        <v>4671.4949999999999</v>
      </c>
      <c r="EE119" s="143">
        <f ca="1">IF(OR(БД!AR503="",ISERROR(БД!AR503)),"",БД!AR503)</f>
        <v>646.1399999999976</v>
      </c>
      <c r="EF119" s="142">
        <f>IF(OR(БД!AU503="",ISERROR(БД!AU503)),"",БД!AU503)</f>
        <v>961.26900000000001</v>
      </c>
      <c r="EG119" s="143">
        <f ca="1">IF(OR(БД!AX503="",ISERROR(БД!AX503)),"",БД!AX503)</f>
        <v>0</v>
      </c>
      <c r="EH119" s="142">
        <f>IF(OR(БД!BA503="",ISERROR(БД!BA503)),"",БД!BA503)</f>
        <v>13791.25</v>
      </c>
      <c r="EI119" s="143">
        <f ca="1">IF(OR(БД!AF503="",ISERROR(БД!AF503)),"",БД!AF503)</f>
        <v>620.00400000000036</v>
      </c>
      <c r="EJ119" s="142">
        <f>IF(OR(БД!AI503="",ISERROR(БД!AI503)),"",БД!AI503)</f>
        <v>942.35699999999997</v>
      </c>
      <c r="EK119" s="143">
        <f ca="1">IF(OR(БД!AL503="",ISERROR(БД!AL503)),"",БД!AL503)</f>
        <v>0</v>
      </c>
      <c r="EL119" s="142">
        <f>IF(OR(БД!AO503="",ISERROR(БД!AO503)),"",БД!AO503)</f>
        <v>13393.722</v>
      </c>
      <c r="EM119" s="143">
        <f ca="1">IF(OR(БД!Z503="",ISERROR(БД!Z503)),"",БД!Z503)</f>
        <v>0</v>
      </c>
      <c r="EN119" s="142">
        <f>IF(OR(БД!AC503="",ISERROR(БД!AC503)),"",БД!AC503)</f>
        <v>609.98299999999995</v>
      </c>
      <c r="EO119" s="143">
        <f ca="1">IF(OR(БД!GP546="",ISERROR(БД!GP546)),"",БД!GP546)</f>
        <v>15.234000000001288</v>
      </c>
      <c r="EP119" s="142">
        <f>IF(OR(БД!GS546="",ISERROR(БД!GS546)),"",БД!GS546)</f>
        <v>3922.7040000000002</v>
      </c>
      <c r="EQ119" s="143">
        <f ca="1">IF(OR(БД!GJ546="",ISERROR(БД!GJ546)),"",БД!GJ546)</f>
        <v>34.529999999984284</v>
      </c>
      <c r="ER119" s="142">
        <f>IF(OR(БД!GM546="",ISERROR(БД!GM546)),"",БД!GM546)</f>
        <v>18366.066999999999</v>
      </c>
      <c r="ES119" s="143">
        <f ca="1">IF(OR(БД!GD546="",ISERROR(БД!GD546)),"",БД!GD546)</f>
        <v>36.551999999996042</v>
      </c>
      <c r="ET119" s="142">
        <f>IF(OR(БД!GG546="",ISERROR(БД!GG546)),"",БД!GG546)</f>
        <v>10076.123</v>
      </c>
      <c r="EU119" s="143">
        <f ca="1">IF(OR(БД!FX546="",ISERROR(БД!FX546)),"",БД!FX546)</f>
        <v>39.929999999993015</v>
      </c>
      <c r="EV119" s="142">
        <f>IF(OR(БД!GA546="",ISERROR(БД!GA546)),"",БД!GA546)</f>
        <v>20755.696</v>
      </c>
      <c r="EW119" s="143">
        <f ca="1">IF(OR(БД!FR546="",ISERROR(БД!FR546)),"",БД!FR546)</f>
        <v>36.629999999997381</v>
      </c>
      <c r="EX119" s="142">
        <f>IF(OR(БД!FU546="",ISERROR(БД!FU546)),"",БД!FU546)</f>
        <v>18629.956999999999</v>
      </c>
      <c r="EY119" s="143">
        <f ca="1">IF(OR(БД!FL546="",ISERROR(БД!FL546)),"",БД!FL546)</f>
        <v>0.74400000000014188</v>
      </c>
      <c r="EZ119" s="142">
        <f>IF(OR(БД!FO546="",ISERROR(БД!FO546)),"",БД!FO546)</f>
        <v>691.75400000000002</v>
      </c>
      <c r="FA119" s="143">
        <f ca="1">IF(OR(БД!FF546="",ISERROR(БД!FF546)),"",БД!FF546)</f>
        <v>0</v>
      </c>
      <c r="FB119" s="142">
        <f>IF(OR(БД!FI546="",ISERROR(БД!FI546)),"",БД!FI546)</f>
        <v>0</v>
      </c>
      <c r="FC119" s="143">
        <f ca="1">IF(OR(БД!EZ546="",ISERROR(БД!EZ546)),"",БД!EZ546)</f>
        <v>20.958000000002357</v>
      </c>
      <c r="FD119" s="142">
        <f>IF(OR(БД!FC546="",ISERROR(БД!FC546)),"",БД!FC546)</f>
        <v>8151.7830000000004</v>
      </c>
      <c r="FE119" s="143">
        <f ca="1">IF(OR(БД!ET546="",ISERROR(БД!ET546)),"",БД!ET546)</f>
        <v>0</v>
      </c>
      <c r="FF119" s="142">
        <f>IF(OR(БД!EW546="",ISERROR(БД!EW546)),"",БД!EW546)</f>
        <v>0</v>
      </c>
      <c r="FG119" s="143">
        <f ca="1">IF(OR(БД!EN546="",ISERROR(БД!EN546)),"",БД!EN546)</f>
        <v>18.61200000000099</v>
      </c>
      <c r="FH119" s="142">
        <f>IF(OR(БД!EQ546="",ISERROR(БД!EQ546)),"",БД!EQ546)</f>
        <v>13733.391</v>
      </c>
      <c r="FI119" s="143">
        <f ca="1">IF(OR(БД!EH546="",ISERROR(БД!EH546)),"",БД!EH546)</f>
        <v>17.970000000004802</v>
      </c>
      <c r="FJ119" s="142">
        <f>IF(OR(БД!EK546="",ISERROR(БД!EK546)),"",БД!EK546)</f>
        <v>12294.366</v>
      </c>
      <c r="FK119" s="143">
        <f ca="1">IF(OR(БД!EB546="",ISERROR(БД!EB546)),"",БД!EB546)</f>
        <v>35.135999999998603</v>
      </c>
      <c r="FL119" s="142">
        <f>IF(OR(БД!EE546="",ISERROR(БД!EE546)),"",БД!EE546)</f>
        <v>9789.9930000000004</v>
      </c>
      <c r="FM119" s="143">
        <f ca="1">IF(OR(БД!DV546="",ISERROR(БД!DV546)),"",БД!DV546)</f>
        <v>15.82799999999952</v>
      </c>
      <c r="FN119" s="142">
        <f>IF(OR(БД!DY546="",ISERROR(БД!DY546)),"",БД!DY546)</f>
        <v>6967.71</v>
      </c>
      <c r="FO119" s="143">
        <f ca="1">IF(OR(БД!DP546="",ISERROR(БД!DP546)),"",БД!DP546)</f>
        <v>0</v>
      </c>
      <c r="FP119" s="142">
        <f>IF(OR(БД!DS546="",ISERROR(БД!DS546)),"",БД!DS546)</f>
        <v>0</v>
      </c>
      <c r="FQ119" s="143">
        <f ca="1">IF(OR(БД!DJ546="",ISERROR(БД!DJ546)),"",БД!DJ546)</f>
        <v>0</v>
      </c>
      <c r="FR119" s="142">
        <f>IF(OR(БД!DM546="",ISERROR(БД!DM546)),"",БД!DM546)</f>
        <v>0</v>
      </c>
      <c r="FS119" s="143">
        <f ca="1">IF(OR(БД!DD546="",ISERROR(БД!DD546)),"",БД!DD546)</f>
        <v>1.3260000000000218</v>
      </c>
      <c r="FT119" s="142">
        <f>IF(OR(БД!DG546="",ISERROR(БД!DG546)),"",БД!DG546)</f>
        <v>503.56299999999999</v>
      </c>
      <c r="FU119" s="143">
        <f ca="1">IF(OR(БД!CX546="",ISERROR(БД!CX546)),"",БД!CX546)</f>
        <v>11.559999999997672</v>
      </c>
      <c r="FV119" s="142">
        <f>IF(OR(БД!DA546="",ISERROR(БД!DA546)),"",БД!DA546)</f>
        <v>9541.6610000000001</v>
      </c>
      <c r="FW119" s="143">
        <f ca="1">IF(OR(БД!CR546="",ISERROR(БД!CR546)),"",БД!CR546)</f>
        <v>9.9360000000015134</v>
      </c>
      <c r="FX119" s="142">
        <f>IF(OR(БД!CU546="",ISERROR(БД!CU546)),"",БД!CU546)</f>
        <v>5136.018</v>
      </c>
      <c r="FY119" s="143">
        <f ca="1">IF(OR(БД!CL546="",ISERROR(БД!CL546)),"",БД!CL546)</f>
        <v>0</v>
      </c>
      <c r="FZ119" s="142">
        <f>IF(OR(БД!CO546="",ISERROR(БД!CO546)),"",БД!CO546)</f>
        <v>4499.3270000000002</v>
      </c>
      <c r="GA119" s="143">
        <f ca="1">IF(OR(БД!CF546="",ISERROR(БД!CF546)),"",БД!CF546)</f>
        <v>5.999999999994543E-2</v>
      </c>
      <c r="GB119" s="142">
        <f>IF(OR(БД!CI546="",ISERROR(БД!CI546)),"",БД!CI546)</f>
        <v>592.98699999999997</v>
      </c>
      <c r="GC119" s="143">
        <f ca="1">IF(OR(БД!AJ417="",ISERROR(БД!AJ417)),"",БД!AJ417)</f>
        <v>0.46999999999979991</v>
      </c>
      <c r="GD119" s="143">
        <f ca="1">IF(OR(БД!R73="",ISERROR(БД!R73)),"",БД!R73)</f>
        <v>0.6839999999997417</v>
      </c>
      <c r="GF119" s="137">
        <f ca="1">IF(OR(БД!AZ73="",ISERROR(БД!AZ73)),"",БД!AZ73)</f>
        <v>1243</v>
      </c>
      <c r="GG119" s="137">
        <f ca="1">IF(OR(БД!BE73="",ISERROR(БД!BE73)),"",БД!BE73)</f>
        <v>0</v>
      </c>
      <c r="GH119" s="137">
        <f ca="1">IF(OR(БД!IO116="",ISERROR(БД!IO116)),"",БД!IO116)</f>
        <v>389.4</v>
      </c>
      <c r="GI119" s="137">
        <f ca="1">IF(OR(БД!IT116="",ISERROR(БД!IT116)),"",БД!IT116)</f>
        <v>0</v>
      </c>
      <c r="GJ119" s="137">
        <f ca="1">IF(OR(БД!IE116="",ISERROR(БД!IE116)),"",БД!IE116)</f>
        <v>0</v>
      </c>
      <c r="GK119" s="137">
        <f ca="1">IF(OR(БД!IJ116="",ISERROR(БД!IJ116)),"",БД!IJ116)</f>
        <v>3218.6</v>
      </c>
      <c r="GL119" s="137">
        <f ca="1">IF(OR(БД!HU116="",ISERROR(БД!HU116)),"",БД!HU116)</f>
        <v>0</v>
      </c>
      <c r="GM119" s="137">
        <f ca="1">IF(OR(БД!HZ116="",ISERROR(БД!HZ116)),"",БД!HZ116)</f>
        <v>3251.6</v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>
        <f ca="1">IF(OR(БД!GU116="",ISERROR(БД!GU116)),"",БД!GU116)</f>
        <v>0</v>
      </c>
      <c r="GT119" s="137">
        <f ca="1">IF(OR(БД!GZ116="",ISERROR(БД!GZ116)),"",БД!GZ116)</f>
        <v>2589.8400000000202</v>
      </c>
      <c r="GU119" s="137">
        <f ca="1">IF(OR(БД!BP331="",ISERROR(БД!BP331)),"",БД!BP331)</f>
        <v>1506.1200000003</v>
      </c>
      <c r="GV119" s="137">
        <f ca="1">IF(OR(БД!BU331="",ISERROR(БД!BU331)),"",БД!BU331)</f>
        <v>0</v>
      </c>
      <c r="GW119" s="137">
        <f ca="1">IF(OR(БД!BF331="",ISERROR(БД!BF331)),"",БД!BF331)</f>
        <v>1465.4200000000101</v>
      </c>
      <c r="GX119" s="137">
        <f ca="1">IF(OR(БД!BK331="",ISERROR(БД!BK331)),"",БД!BK331)</f>
        <v>0</v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>
        <f ca="1">IF(OR(БД!FT116="",ISERROR(БД!FT116)),"",БД!FT116)</f>
        <v>0</v>
      </c>
      <c r="HC119" s="136">
        <f ca="1">IF(OR(БД!FZ116="",ISERROR(БД!FZ116)),"",БД!FZ116)</f>
        <v>1600.9290000000001</v>
      </c>
      <c r="HD119" s="133">
        <f>IF(OR(БД!GC116="",ISERROR(БД!GC116)),"",БД!GC116)</f>
        <v>1601.1599999996499</v>
      </c>
      <c r="HE119" s="163">
        <f ca="1">IF(OR(БД!GF116="",ISERROR(БД!GF116)),"",БД!GF116)</f>
        <v>-1600.9290000000001</v>
      </c>
      <c r="HF119" s="137">
        <f ca="1">IF(OR(БД!FJ116="",ISERROR(БД!FJ116)),"",БД!FJ116)</f>
        <v>483.77999999987497</v>
      </c>
      <c r="HG119" s="137">
        <f ca="1">IF(OR(БД!FO116="",ISERROR(БД!FO116)),"",БД!FO116)</f>
        <v>0</v>
      </c>
      <c r="HH119" s="137">
        <f ca="1">IF(OR(БД!EZ116="",ISERROR(БД!EZ116)),"",БД!EZ116)</f>
        <v>481.13999999981797</v>
      </c>
      <c r="HI119" s="137">
        <f ca="1">IF(OR(БД!FE116="",ISERROR(БД!FE116)),"",БД!FE116)</f>
        <v>0</v>
      </c>
      <c r="HK119" s="137">
        <f ca="1">IF(OR(БД!EP116="",ISERROR(БД!EP116)),"",БД!EP116)</f>
        <v>0</v>
      </c>
      <c r="HL119" s="137">
        <f ca="1">IF(OR(БД!EU116="",ISERROR(БД!EU116)),"",БД!EU116)</f>
        <v>2726.3279999998199</v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>
        <f ca="1">IF(OR(БД!DP116="",ISERROR(БД!DP116)),"",БД!DP116)</f>
        <v>2219.9759999999101</v>
      </c>
      <c r="HR119" s="137">
        <f ca="1">IF(OR(БД!DU116="",ISERROR(БД!DU116)),"",БД!DU116)</f>
        <v>0</v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>
        <f ca="1">IF(OR(БД!FV374="",ISERROR(БД!FV374)),"",БД!FV374)</f>
        <v>109.55999999999</v>
      </c>
      <c r="HV119" s="137">
        <f ca="1">IF(OR(БД!GA374="",ISERROR(БД!GA374)),"",БД!GA374)</f>
        <v>0</v>
      </c>
      <c r="HW119" s="137">
        <f ca="1">IF(OR(БД!BZ331="",ISERROR(БД!BZ331)),"",БД!BZ331)</f>
        <v>152.328</v>
      </c>
      <c r="HX119" s="137">
        <f ca="1">IF(OR(БД!CE331="",ISERROR(БД!CE331)),"",БД!CE331)</f>
        <v>0</v>
      </c>
      <c r="HZ119" s="163">
        <f ca="1">IF(OR(БД!CS116="",ISERROR(БД!CS116)),"",БД!CS116)</f>
        <v>2677.8036999999995</v>
      </c>
      <c r="IA119" s="163">
        <f ca="1">IF(OR(БД!CX116="",ISERROR(БД!CX116)),"",БД!CX116)</f>
        <v>0</v>
      </c>
      <c r="IB119" s="163">
        <f ca="1">IF(OR(БД!DC116="",ISERROR(БД!DC116)),"",БД!DC116)</f>
        <v>-2677.8036999999995</v>
      </c>
      <c r="IC119" s="163">
        <f ca="1">IF(OR(БД!DK245="",ISERROR(БД!DK245)),"",БД!DK245)</f>
        <v>2965.0362499999997</v>
      </c>
      <c r="ID119" s="163">
        <f ca="1">IF(OR(БД!DP245="",ISERROR(БД!DP245)),"",БД!DP245)</f>
        <v>0</v>
      </c>
      <c r="IE119" s="163">
        <f ca="1">IF(OR(БД!DU245="",ISERROR(БД!DU245)),"",БД!DU245)</f>
        <v>-2965.0362499999997</v>
      </c>
      <c r="IG119" s="163">
        <f ca="1">IF(OR(БД!CD116="",ISERROR(БД!CD116)),"",БД!CD116)</f>
        <v>1576.9150650000001</v>
      </c>
      <c r="IH119" s="163">
        <f ca="1">IF(OR(БД!CI116="",ISERROR(БД!CI116)),"",БД!CI116)</f>
        <v>0</v>
      </c>
      <c r="II119" s="163">
        <f ca="1">IF(OR(БД!CN116="",ISERROR(БД!CN116)),"",БД!CN116)</f>
        <v>-1576.9150650000001</v>
      </c>
      <c r="IK119" s="137">
        <f ca="1">IF(OR(БД!BT116="",ISERROR(БД!BT116)),"",БД!BT116)</f>
        <v>3000.7999999998701</v>
      </c>
      <c r="IL119" s="137">
        <f ca="1">IF(OR(БД!BY116="",ISERROR(БД!BY116)),"",БД!BY116)</f>
        <v>0</v>
      </c>
      <c r="IM119" s="137">
        <f ca="1">IF(OR(БД!BJ116="",ISERROR(БД!BJ116)),"",БД!BJ116)</f>
        <v>3001.2399999999602</v>
      </c>
      <c r="IN119" s="137">
        <f ca="1">IF(OR(БД!BO116="",ISERROR(БД!BO116)),"",БД!BO116)</f>
        <v>0</v>
      </c>
      <c r="IP119" s="137">
        <f ca="1">IF(OR(БД!AZ116="",ISERROR(БД!AZ116)),"",БД!AZ116)</f>
        <v>3414.8400000004499</v>
      </c>
      <c r="IQ119" s="137">
        <f ca="1">IF(OR(БД!BE116="",ISERROR(БД!BE116)),"",БД!BE116)</f>
        <v>0</v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>
        <f ca="1">IF(OR(БД!N116="",ISERROR(БД!N116)),"",БД!N116)</f>
        <v>-2757.2160000004701</v>
      </c>
      <c r="IU119" s="137">
        <f ca="1">IF(OR(БД!R331="",ISERROR(БД!R331)),"",БД!R331)</f>
        <v>338.97599999999801</v>
      </c>
      <c r="IV119" s="137">
        <f ca="1">IF(OR(БД!W331="",ISERROR(БД!W331)),"",БД!W331)</f>
        <v>10.8240000000142</v>
      </c>
      <c r="IW119" s="137">
        <f ca="1">IF(OR(БД!H331="",ISERROR(БД!H331)),"",БД!H331)</f>
        <v>340.29599999999698</v>
      </c>
      <c r="IX119" s="137">
        <f ca="1">IF(OR(БД!M331="",ISERROR(БД!M331)),"",БД!M331)</f>
        <v>10.8239999999992</v>
      </c>
      <c r="IZ119" s="137">
        <f ca="1">IF(OR(БД!AV331="",ISERROR(БД!AV331)),"",БД!AV331)</f>
        <v>538.11999999998102</v>
      </c>
      <c r="JA119" s="137">
        <f ca="1">IF(OR(БД!BA331="",ISERROR(БД!BA331)),"",БД!BA331)</f>
        <v>0</v>
      </c>
      <c r="JB119" s="137">
        <f ca="1">IF(OR(БД!GF374="",ISERROR(БД!GF374)),"",БД!GF374)</f>
        <v>535.919999999933</v>
      </c>
      <c r="JC119" s="137">
        <f ca="1">IF(OR(БД!GK374="",ISERROR(БД!GK374)),"",БД!GK374)</f>
        <v>0</v>
      </c>
      <c r="JE119" s="137">
        <f ca="1">IF(OR(БД!AL331="",ISERROR(БД!AL331)),"",БД!AL331)</f>
        <v>129.36000000004199</v>
      </c>
      <c r="JF119" s="137">
        <f ca="1">IF(OR(БД!AQ331="",ISERROR(БД!AQ331)),"",БД!AQ331)</f>
        <v>0</v>
      </c>
      <c r="JG119" s="137">
        <f ca="1">IF(OR(БД!AB331="",ISERROR(БД!AB331)),"",БД!AB331)</f>
        <v>173.360000000002</v>
      </c>
      <c r="JH119" s="137">
        <f ca="1">IF(OR(БД!AG331="",ISERROR(БД!AG331)),"",БД!AG331)</f>
        <v>0</v>
      </c>
      <c r="JJ119" s="143">
        <f ca="1">IF(OR(БД!CN503="",ISERROR(БД!CN503)),"",БД!CN503)</f>
        <v>10.129000000000815</v>
      </c>
      <c r="JK119" s="142">
        <f>IF(OR(БД!CQ503="",ISERROR(БД!CQ503)),"",БД!CQ503)</f>
        <v>7579.5510000000004</v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>
        <f ca="1">IF(OR(БД!AU116="",ISERROR(БД!AU116)),"",БД!AU116)</f>
        <v>134.60999999999999</v>
      </c>
      <c r="JS119" s="159">
        <f ca="1">IF(OR(БД!AQ116="",ISERROR(БД!AQ116)),"",БД!AQ116)</f>
        <v>67.739999999999995</v>
      </c>
      <c r="JT119" s="159">
        <f ca="1">IF(OR(БД!AM116="",ISERROR(БД!AM116)),"",БД!AM116)</f>
        <v>33.369999999999997</v>
      </c>
      <c r="JU119" s="159">
        <f ca="1">IF(OR(БД!AI116="",ISERROR(БД!AI116)),"",БД!AI116)</f>
        <v>33.5</v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>
        <f ca="1">IF(OR(БД!GU159="",ISERROR(БД!GU159)),"",БД!GU159)</f>
        <v>63.127999999999993</v>
      </c>
      <c r="KB119" s="159">
        <f ca="1">IF(OR(БД!GQ159="",ISERROR(БД!GQ159)),"",БД!GQ159)</f>
        <v>1.3</v>
      </c>
      <c r="KC119" s="159">
        <f ca="1">IF(OR(БД!GM159="",ISERROR(БД!GM159)),"",БД!GM159)</f>
        <v>61.247999999999998</v>
      </c>
      <c r="KD119" s="159">
        <f ca="1">IF(OR(БД!GI159="",ISERROR(БД!GI159)),"",БД!GI159)</f>
        <v>0.57999999999999996</v>
      </c>
      <c r="KF119" s="163">
        <f ca="1">IF(OR(БД!DV202="",ISERROR(БД!DV202)),"",БД!DV202)</f>
        <v>141.00239999999999</v>
      </c>
      <c r="KG119" s="159">
        <f ca="1">IF(OR(БД!DR202="",ISERROR(БД!DR202)),"",БД!DR202)</f>
        <v>0</v>
      </c>
      <c r="KH119" s="159">
        <f ca="1">IF(OR(БД!DN202="",ISERROR(БД!DN202)),"",БД!DN202)</f>
        <v>70.6464</v>
      </c>
      <c r="KI119" s="159">
        <f ca="1">IF(OR(БД!DJ202="",ISERROR(БД!DJ202)),"",БД!DJ202)</f>
        <v>70.355999999999995</v>
      </c>
      <c r="KK119" s="163">
        <f ca="1">IF(OR(БД!DE202="",ISERROR(БД!DE202)),"",БД!DE202)</f>
        <v>99.633600000000001</v>
      </c>
      <c r="KL119" s="159">
        <f ca="1">IF(OR(БД!DA202="",ISERROR(БД!DA202)),"",БД!DA202)</f>
        <v>99.633600000000001</v>
      </c>
      <c r="KM119" s="159">
        <f ca="1">IF(OR(БД!CW202="",ISERROR(БД!CW202)),"",БД!CW202)</f>
        <v>0</v>
      </c>
      <c r="KO119" s="143">
        <f ca="1">IF(OR(БД!BG202="",ISERROR(БД!BG202)),"",БД!BG202)</f>
        <v>232.84800000000132</v>
      </c>
      <c r="KP119" s="142">
        <f>IF(OR(БД!BJ202="",ISERROR(БД!BJ202)),"",БД!BJ202)</f>
        <v>374.221</v>
      </c>
      <c r="KQ119" s="143">
        <f ca="1">IF(OR(БД!BM202="",ISERROR(БД!BM202)),"",БД!BM202)</f>
        <v>0</v>
      </c>
      <c r="KR119" s="142">
        <f>IF(OR(БД!BP202="",ISERROR(БД!BP202)),"",БД!BP202)</f>
        <v>307.66500000000002</v>
      </c>
      <c r="KS119" s="163">
        <f ca="1">IF(OR(БД!BS202="",ISERROR(БД!BS202)),"",БД!BS202)</f>
        <v>232.84800000000132</v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>
        <f ca="1">IF(OR(БД!BC374="",ISERROR(БД!BC374)),"",БД!BC374)</f>
        <v>114.31200000000001</v>
      </c>
      <c r="KX119" s="159">
        <f ca="1">IF(OR(БД!AY374="",ISERROR(БД!AY374)),"",БД!AY374)</f>
        <v>37.752000000000002</v>
      </c>
      <c r="KY119" s="159">
        <f ca="1">IF(OR(БД!AU374="",ISERROR(БД!AU374)),"",БД!AU374)</f>
        <v>76.56</v>
      </c>
      <c r="KZ119" s="159">
        <f ca="1">IF(OR(БД!AQ374="",ISERROR(БД!AQ374)),"",БД!AQ374)</f>
        <v>0</v>
      </c>
      <c r="LB119" s="163">
        <f ca="1">IF(OR(БД!BT374="",ISERROR(БД!BT374)),"",БД!BT374)</f>
        <v>103.09100000000001</v>
      </c>
      <c r="LC119" s="159">
        <f ca="1">IF(OR(БД!BP374="",ISERROR(БД!BP374)),"",БД!BP374)</f>
        <v>33.923999999999999</v>
      </c>
      <c r="LD119" s="159">
        <f ca="1">IF(OR(БД!BL374="",ISERROR(БД!BL374)),"",БД!BL374)</f>
        <v>65.709000000000003</v>
      </c>
      <c r="LE119" s="159">
        <f ca="1">IF(OR(БД!BH374="",ISERROR(БД!BH374)),"",БД!BH374)</f>
        <v>3.4580000000000002</v>
      </c>
      <c r="LG119" s="136">
        <f ca="1">IF(OR(БД!GZ288="",ISERROR(БД!GZ288)),"",БД!GZ288)</f>
        <v>0</v>
      </c>
      <c r="LH119" s="136">
        <f ca="1">IF(OR(БД!HG288="",ISERROR(БД!HG288)),"",БД!HG288)</f>
        <v>12473.25</v>
      </c>
    </row>
    <row r="120" spans="1:320" ht="15.75" thickBot="1" x14ac:dyDescent="0.3">
      <c r="A120" s="158">
        <v>20</v>
      </c>
      <c r="B120" s="130">
        <f ca="1">IF(OR(БД!DT74="",ISERROR(БД!DT74)),"",БД!DT74)</f>
        <v>0</v>
      </c>
      <c r="C120" s="130">
        <f ca="1">IF(OR(БД!DY74="",ISERROR(БД!DY74)),"",БД!DY74)</f>
        <v>3659.2820000000002</v>
      </c>
      <c r="D120" s="130">
        <f ca="1">IF(OR(БД!CD74="",ISERROR(БД!CD74)),"",БД!CD74)</f>
        <v>0</v>
      </c>
      <c r="E120" s="130">
        <f ca="1">IF(OR(БД!CI74="",ISERROR(БД!CI74)),"",БД!CI74)</f>
        <v>2967.28</v>
      </c>
      <c r="F120" s="130">
        <f ca="1">IF(OR(БД!BT74="",ISERROR(БД!BT74)),"",БД!BT74)</f>
        <v>0</v>
      </c>
      <c r="G120" s="130">
        <f ca="1">IF(OR(БД!BY74="",ISERROR(БД!BY74)),"",БД!BY74)</f>
        <v>2902.97</v>
      </c>
      <c r="H120" s="130">
        <f ca="1">IF(OR(БД!BJ74="",ISERROR(БД!BJ74)),"",БД!BJ74)</f>
        <v>1018.534</v>
      </c>
      <c r="I120" s="130">
        <f ca="1">IF(OR(БД!BO74="",ISERROR(БД!BO74)),"",БД!BO74)</f>
        <v>0</v>
      </c>
      <c r="J120" s="130">
        <f ca="1">IF(OR(БД!JS117="",ISERROR(БД!JS117)),"",БД!JS117)</f>
        <v>849.77200000000005</v>
      </c>
      <c r="K120" s="130">
        <f ca="1">IF(OR(БД!JX117="",ISERROR(БД!JX117)),"",БД!JX117)</f>
        <v>0</v>
      </c>
      <c r="L120" s="130">
        <f ca="1">IF(OR(БД!JI117="",ISERROR(БД!JI117)),"",БД!JI117)</f>
        <v>4028.6840000000002</v>
      </c>
      <c r="M120" s="130">
        <f ca="1">IF(OR(БД!JN117="",ISERROR(БД!JN117)),"",БД!JN117)</f>
        <v>0</v>
      </c>
      <c r="N120" s="130">
        <f ca="1">IF(OR(БД!IY117="",ISERROR(БД!IY117)),"",БД!IY117)</f>
        <v>3650.1959999999999</v>
      </c>
      <c r="O120" s="130">
        <f ca="1">IF(OR(БД!JD117="",ISERROR(БД!JD117)),"",БД!JD117)</f>
        <v>0</v>
      </c>
      <c r="P120" s="130">
        <f ca="1">IF(OR(БД!HF375="",ISERROR(БД!HF375)),"",БД!HF375)</f>
        <v>749.53499999999997</v>
      </c>
      <c r="R120" s="143">
        <f ca="1">IF(OR(БД!BY289="",ISERROR(БД!BY289)),"",БД!BY289)</f>
        <v>0</v>
      </c>
      <c r="S120" s="142">
        <f>IF(OR(БД!CB289="",ISERROR(БД!CB289)),"",БД!CB289)</f>
        <v>2.3620000000000001</v>
      </c>
      <c r="T120" s="143">
        <f ca="1">IF(OR(БД!CE289="",ISERROR(БД!CE289)),"",БД!CE289)</f>
        <v>3570.600000000104</v>
      </c>
      <c r="U120" s="142">
        <f>IF(OR(БД!CH289="",ISERROR(БД!CH289)),"",БД!CH289)</f>
        <v>3273.8670000000002</v>
      </c>
      <c r="V120" s="143">
        <f ca="1">IF(OR(БД!EC375="",ISERROR(БД!EC375)),"",БД!EC375)</f>
        <v>0</v>
      </c>
      <c r="W120" s="142">
        <f>IF(OR(БД!EF375="",ISERROR(БД!EF375)),"",БД!EF375)</f>
        <v>39.420999999999999</v>
      </c>
      <c r="X120" s="143">
        <f ca="1">IF(OR(БД!EI375="",ISERROR(БД!EI375)),"",БД!EI375)</f>
        <v>2221.99999999998</v>
      </c>
      <c r="Y120" s="142">
        <f>IF(OR(БД!EL375="",ISERROR(БД!EL375)),"",БД!EL375)</f>
        <v>1772.7760000000001</v>
      </c>
      <c r="Z120" s="136">
        <f ca="1">IF(OR(БД!DO375="",ISERROR(БД!DO375)),"",БД!DO375)</f>
        <v>2897.4</v>
      </c>
      <c r="AA120" s="135">
        <f>IF(OR(БД!DS375="",ISERROR(БД!DS375)),"",БД!DS375)</f>
        <v>2895.1999999995678</v>
      </c>
      <c r="AB120" s="136">
        <f ca="1">IF(OR(БД!DV375="",ISERROR(БД!DV375)),"",БД!DV375)</f>
        <v>0</v>
      </c>
      <c r="AC120" s="135">
        <f>IF(OR(БД!DZ375="",ISERROR(БД!DZ375)),"",БД!DZ375)</f>
        <v>0</v>
      </c>
      <c r="AD120" s="136">
        <f ca="1">IF(OR(БД!DA375="",ISERROR(БД!DA375)),"",БД!DA375)</f>
        <v>2898.06</v>
      </c>
      <c r="AE120" s="135">
        <f>IF(OR(БД!DE375="",ISERROR(БД!DE375)),"",БД!DE375)</f>
        <v>2897.400000000016</v>
      </c>
      <c r="AF120" s="136">
        <f ca="1">IF(OR(БД!DH375="",ISERROR(БД!DH375)),"",БД!DH375)</f>
        <v>0</v>
      </c>
      <c r="AG120" s="135">
        <f>IF(OR(БД!DL375="",ISERROR(БД!DL375)),"",БД!DL375)</f>
        <v>0</v>
      </c>
      <c r="AH120" s="143" t="str">
        <f ca="1">IF(OR(БД!CK375="",ISERROR(БД!CK375)),"",БД!CK375)</f>
        <v/>
      </c>
      <c r="AI120" s="142">
        <f>IF(OR(БД!CN375="",ISERROR(БД!CN375)),"",БД!CN375)</f>
        <v>21364.670999999998</v>
      </c>
      <c r="AJ120" s="143" t="str">
        <f ca="1">IF(OR(БД!CE375="",ISERROR(БД!CE375)),"",БД!CE375)</f>
        <v/>
      </c>
      <c r="AK120" s="142">
        <f>IF(OR(БД!CH375="",ISERROR(БД!CH375)),"",БД!CH375)</f>
        <v>1248.07</v>
      </c>
      <c r="AL120" s="143" t="str">
        <f ca="1">IF(OR(БД!BY375="",ISERROR(БД!BY375)),"",БД!BY375)</f>
        <v/>
      </c>
      <c r="AM120" s="142">
        <f>IF(OR(БД!CB375="",ISERROR(БД!CB375)),"",БД!CB375)</f>
        <v>15886.888999999999</v>
      </c>
      <c r="AO120" s="157">
        <f ca="1">IF(OR(БД!GN246="",ISERROR(БД!GN246)),"",БД!GN246)</f>
        <v>598.35599999992701</v>
      </c>
      <c r="AP120" s="157">
        <f ca="1">IF(OR(БД!GI246="",ISERROR(БД!GI246)),"",БД!GI246)</f>
        <v>0.37504000000015369</v>
      </c>
      <c r="AQ120" s="143">
        <f ca="1">IF(OR(БД!HU332="",ISERROR(БД!HU332)),"",БД!HU332)</f>
        <v>4.2000000000030013E-2</v>
      </c>
      <c r="AR120" s="142">
        <f>IF(OR(БД!HY332="",ISERROR(БД!HY332)),"",БД!HY332)</f>
        <v>366.87400000000002</v>
      </c>
      <c r="AS120" s="143">
        <f ca="1">IF(OR(БД!BT547="",ISERROR(БД!BT547)),"",БД!BT547)</f>
        <v>0</v>
      </c>
      <c r="AT120" s="142">
        <f>IF(OR(БД!BW547="",ISERROR(БД!BW547)),"",БД!BW547)</f>
        <v>1.9239999999999999</v>
      </c>
      <c r="AU120" s="143">
        <f ca="1">IF(OR(БД!BZ547="",ISERROR(БД!BZ547)),"",БД!BZ547)</f>
        <v>185.39399999995294</v>
      </c>
      <c r="AV120" s="142">
        <f>IF(OR(БД!CC547="",ISERROR(БД!CC547)),"",БД!CC547)</f>
        <v>11710.331</v>
      </c>
      <c r="AW120" s="143">
        <f ca="1">IF(OR(БД!BH547="",ISERROR(БД!BH547)),"",БД!BH547)</f>
        <v>0</v>
      </c>
      <c r="AX120" s="142">
        <f>IF(OR(БД!BK547="",ISERROR(БД!BK547)),"",БД!BK547)</f>
        <v>8.4039999999999999</v>
      </c>
      <c r="AY120" s="143">
        <f ca="1">IF(OR(БД!BN547="",ISERROR(БД!BN547)),"",БД!BN547)</f>
        <v>412.96199999997407</v>
      </c>
      <c r="AZ120" s="142">
        <f>IF(OR(БД!BQ547="",ISERROR(БД!BQ547)),"",БД!BQ547)</f>
        <v>12893.127</v>
      </c>
      <c r="BA120" s="143">
        <f ca="1">IF(OR(БД!BB547="",ISERROR(БД!BB547)),"",БД!BB547)</f>
        <v>0.12119999999995344</v>
      </c>
      <c r="BB120" s="142">
        <f>IF(OR(БД!BE547="",ISERROR(БД!BE547)),"",БД!BE547)</f>
        <v>9711.64</v>
      </c>
      <c r="BC120" s="143">
        <f ca="1">IF(OR(БД!AV547="",ISERROR(БД!AV547)),"",БД!AV547)</f>
        <v>0.25384000000020024</v>
      </c>
      <c r="BD120" s="142">
        <f>IF(OR(БД!AY547="",ISERROR(БД!AY547)),"",БД!AY547)</f>
        <v>23651.454000000002</v>
      </c>
      <c r="BE120" s="143">
        <f ca="1">IF(OR(БД!AA375="",ISERROR(БД!AA375)),"",БД!AA375)</f>
        <v>0.56399999999962347</v>
      </c>
      <c r="BF120" s="143">
        <f ca="1">IF(OR(БД!U375="",ISERROR(БД!U375)),"",БД!U375)</f>
        <v>9.5820000000021537</v>
      </c>
      <c r="BH120" s="157">
        <f ca="1">IF(OR(БД!GX246="",ISERROR(БД!GX246)),"",БД!GX246)</f>
        <v>217.43999999998778</v>
      </c>
      <c r="BI120" s="157">
        <f ca="1">IF(OR(БД!GS246="",ISERROR(БД!GS246)),"",БД!GS246)</f>
        <v>0.12871999999988476</v>
      </c>
      <c r="BJ120" s="143">
        <f ca="1">IF(OR(БД!EO289="",ISERROR(БД!EO289)),"",БД!EO289)</f>
        <v>0</v>
      </c>
      <c r="BK120" s="142">
        <f>IF(OR(БД!ES289="",ISERROR(БД!ES289)),"",БД!ES289)</f>
        <v>0</v>
      </c>
      <c r="BL120" s="143">
        <f ca="1">IF(OR(БД!EH289="",ISERROR(БД!EH289)),"",БД!EH289)</f>
        <v>4.1999999999944748E-2</v>
      </c>
      <c r="BM120" s="142">
        <f>IF(OR(БД!EL289="",ISERROR(БД!EL289)),"",БД!EL289)</f>
        <v>121.267</v>
      </c>
      <c r="BN120" s="143">
        <f ca="1">IF(OR(БД!EA289="",ISERROR(БД!EA289)),"",БД!EA289)</f>
        <v>0.28500000000008185</v>
      </c>
      <c r="BO120" s="142">
        <f>IF(OR(БД!EE289="",ISERROR(БД!EE289)),"",БД!EE289)</f>
        <v>1069.2360000000001</v>
      </c>
      <c r="BP120" s="143">
        <f ca="1">IF(OR(БД!DT289="",ISERROR(БД!DT289)),"",БД!DT289)</f>
        <v>21.244000000000597</v>
      </c>
      <c r="BQ120" s="142">
        <f>IF(OR(БД!DX289="",ISERROR(БД!DX289)),"",БД!DX289)</f>
        <v>5058.2719999999999</v>
      </c>
      <c r="BR120" s="143">
        <f ca="1">IF(OR(БД!DM289="",ISERROR(БД!DM289)),"",БД!DM289)</f>
        <v>0</v>
      </c>
      <c r="BS120" s="142">
        <f>IF(OR(БД!DQ289="",ISERROR(БД!DQ289)),"",БД!DQ289)</f>
        <v>5921.6180000000004</v>
      </c>
      <c r="BT120" s="143">
        <f ca="1">IF(OR(БД!GE332="",ISERROR(БД!GE332)),"",БД!GE332)</f>
        <v>0</v>
      </c>
      <c r="BU120" s="142">
        <f>IF(OR(БД!GI332="",ISERROR(БД!GI332)),"",БД!GI332)</f>
        <v>294.75</v>
      </c>
      <c r="BV120" s="143">
        <f ca="1">IF(OR(БД!EO332="",ISERROR(БД!EO332)),"",БД!EO332)</f>
        <v>15.509999999999536</v>
      </c>
      <c r="BW120" s="142">
        <f>IF(OR(БД!ES332="",ISERROR(БД!ES332)),"",БД!ES332)</f>
        <v>1094.6379999999999</v>
      </c>
      <c r="BX120" s="143">
        <f ca="1">IF(OR(БД!AP547="",ISERROR(БД!AP547)),"",БД!AP547)</f>
        <v>29.459999999999127</v>
      </c>
      <c r="BY120" s="142">
        <f>IF(OR(БД!AS547="",ISERROR(БД!AS547)),"",БД!AS547)</f>
        <v>3201.7240000000002</v>
      </c>
      <c r="BZ120" s="143">
        <f ca="1">IF(OR(БД!AJ547="",ISERROR(БД!AJ547)),"",БД!AJ547)</f>
        <v>30.960000000004584</v>
      </c>
      <c r="CA120" s="142">
        <f>IF(OR(БД!AM547="",ISERROR(БД!AM547)),"",БД!AM547)</f>
        <v>3098.23</v>
      </c>
      <c r="CB120" s="143">
        <f ca="1">IF(OR(БД!AD547="",ISERROR(БД!AD547)),"",БД!AD547)</f>
        <v>109.73999999998341</v>
      </c>
      <c r="CC120" s="142">
        <f>IF(OR(БД!AG547="",ISERROR(БД!AG547)),"",БД!AG547)</f>
        <v>4086.47</v>
      </c>
      <c r="CD120" s="143">
        <f ca="1">IF(OR(БД!X547="",ISERROR(БД!X547)),"",БД!X547)</f>
        <v>47.280000000000655</v>
      </c>
      <c r="CE120" s="142">
        <f>IF(OR(БД!AA547="",ISERROR(БД!AA547)),"",БД!AA547)</f>
        <v>3213.5830000000001</v>
      </c>
      <c r="CF120" s="143">
        <f ca="1">IF(OR(БД!D461="",ISERROR(БД!D461)),"",БД!D461)</f>
        <v>5.1119999999937139E-2</v>
      </c>
      <c r="CG120" s="143">
        <f ca="1">IF(OR(БД!AP418="",ISERROR(БД!AP418)),"",БД!AP418)</f>
        <v>7.7599999999947614E-2</v>
      </c>
      <c r="CI120" s="157">
        <f ca="1">IF(OR(БД!HH246="",ISERROR(БД!HH246)),"",БД!HH246)</f>
        <v>-530.69399999988718</v>
      </c>
      <c r="CJ120" s="157">
        <f ca="1">IF(OR(БД!HC246="",ISERROR(БД!HC246)),"",БД!HC246)</f>
        <v>1.024000000000342</v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>
        <f ca="1">IF(OR(БД!FW246="",ISERROR(БД!FW246)),"",БД!FW246)</f>
        <v>44.681999999978871</v>
      </c>
      <c r="CP120" s="142">
        <f>IF(OR(БД!FZ246="",ISERROR(БД!FZ246)),"",БД!FZ246)</f>
        <v>2118.2159999999999</v>
      </c>
      <c r="CQ120" s="143">
        <f ca="1">IF(OR(БД!GC246="",ISERROR(БД!GC246)),"",БД!GC246)</f>
        <v>3.3000000000120053</v>
      </c>
      <c r="CR120" s="142">
        <f>IF(OR(БД!GF246="",ISERROR(БД!GF246)),"",БД!GF246)</f>
        <v>5249.0190000000002</v>
      </c>
      <c r="CS120" s="143">
        <f ca="1">IF(OR(БД!DF289="",ISERROR(БД!DF289)),"",БД!DF289)</f>
        <v>0</v>
      </c>
      <c r="CT120" s="142">
        <f>IF(OR(БД!DJ289="",ISERROR(БД!DJ289)),"",БД!DJ289)</f>
        <v>2.1000000000000001E-2</v>
      </c>
      <c r="CU120" s="143">
        <f ca="1">IF(OR(БД!CY289="",ISERROR(БД!CY289)),"",БД!CY289)</f>
        <v>0</v>
      </c>
      <c r="CV120" s="142">
        <f>IF(OR(БД!DC289="",ISERROR(БД!DC289)),"",БД!DC289)</f>
        <v>3087.6979999999999</v>
      </c>
      <c r="CW120" s="143">
        <f ca="1">IF(OR(БД!CR289="",ISERROR(БД!CR289)),"",БД!CR289)</f>
        <v>0</v>
      </c>
      <c r="CX120" s="142">
        <f>IF(OR(БД!CV289="",ISERROR(БД!CV289)),"",БД!CV289)</f>
        <v>918.15599999999995</v>
      </c>
      <c r="CY120" s="143">
        <f ca="1">IF(OR(БД!CK289="",ISERROR(БД!CK289)),"",БД!CK289)</f>
        <v>5.5280000000002474</v>
      </c>
      <c r="CZ120" s="142">
        <f>IF(OR(БД!CO289="",ISERROR(БД!CO289)),"",БД!CO289)</f>
        <v>1160.4380000000001</v>
      </c>
      <c r="DA120" s="143">
        <f ca="1">IF(OR(БД!IB332="",ISERROR(БД!IB332)),"",БД!IB332)</f>
        <v>7.1159999999945285</v>
      </c>
      <c r="DB120" s="142">
        <f>IF(OR(БД!IF332="",ISERROR(БД!IF332)),"",БД!IF332)</f>
        <v>8349.9619999999995</v>
      </c>
      <c r="DC120" s="143">
        <f ca="1">IF(OR(БД!HN332="",ISERROR(БД!HN332)),"",БД!HN332)</f>
        <v>11.720000000001164</v>
      </c>
      <c r="DD120" s="142">
        <f>IF(OR(БД!HR332="",ISERROR(БД!HR332)),"",БД!HR332)</f>
        <v>6672.4059999999999</v>
      </c>
      <c r="DE120" s="143">
        <f ca="1">IF(OR(БД!HG332="",ISERROR(БД!HG332)),"",БД!HG332)</f>
        <v>18.68999999999869</v>
      </c>
      <c r="DF120" s="142">
        <f>IF(OR(БД!HK332="",ISERROR(БД!HK332)),"",БД!HK332)</f>
        <v>4787.5119999999997</v>
      </c>
      <c r="DG120" s="143">
        <f ca="1">IF(OR(БД!GZ332="",ISERROR(БД!GZ332)),"",БД!GZ332)</f>
        <v>10.631999999997788</v>
      </c>
      <c r="DH120" s="142">
        <f>IF(OR(БД!HD332="",ISERROR(БД!HD332)),"",БД!HD332)</f>
        <v>18163.108</v>
      </c>
      <c r="DI120" s="143">
        <f ca="1">IF(OR(БД!GS332="",ISERROR(БД!GS332)),"",БД!GS332)</f>
        <v>6.7999999999301508E-2</v>
      </c>
      <c r="DJ120" s="142">
        <f>IF(OR(БД!GW332="",ISERROR(БД!GW332)),"",БД!GW332)</f>
        <v>13213.157999999999</v>
      </c>
      <c r="DK120" s="143">
        <f ca="1">IF(OR(БД!GL332="",ISERROR(БД!GL332)),"",БД!GL332)</f>
        <v>5.1480000000010477</v>
      </c>
      <c r="DL120" s="142">
        <f>IF(OR(БД!GP332="",ISERROR(БД!GP332)),"",БД!GP332)</f>
        <v>13589.023999999999</v>
      </c>
      <c r="DM120" s="143">
        <f ca="1">IF(OR(БД!FX332="",ISERROR(БД!FX332)),"",БД!FX332)</f>
        <v>0.43799999999987449</v>
      </c>
      <c r="DN120" s="142">
        <f>IF(OR(БД!GB332="",ISERROR(БД!GB332)),"",БД!GB332)</f>
        <v>310.65600000000001</v>
      </c>
      <c r="DO120" s="143">
        <f ca="1">IF(OR(БД!FJ332="",ISERROR(БД!FJ332)),"",БД!FJ332)</f>
        <v>352.57199999991644</v>
      </c>
      <c r="DP120" s="142">
        <f>IF(OR(БД!FN332="",ISERROR(БД!FN332)),"",БД!FN332)</f>
        <v>8992.7819999999992</v>
      </c>
      <c r="DQ120" s="143">
        <f ca="1">IF(OR(БД!FQ332="",ISERROR(БД!FQ332)),"",БД!FQ332)</f>
        <v>0</v>
      </c>
      <c r="DR120" s="142">
        <f>IF(OR(БД!FU332="",ISERROR(БД!FU332)),"",БД!FU332)</f>
        <v>3228.1469999999999</v>
      </c>
      <c r="DS120" s="143">
        <f ca="1">IF(OR(БД!FC332="",ISERROR(БД!FC332)),"",БД!FC332)</f>
        <v>27</v>
      </c>
      <c r="DT120" s="142">
        <f>IF(OR(БД!FG332="",ISERROR(БД!FG332)),"",БД!FG332)</f>
        <v>10339.723</v>
      </c>
      <c r="DU120" s="143">
        <f ca="1">IF(OR(БД!EV332="",ISERROR(БД!EV332)),"",БД!EV332)</f>
        <v>33.880000000004657</v>
      </c>
      <c r="DV120" s="142">
        <f>IF(OR(БД!EZ332="",ISERROR(БД!EZ332)),"",БД!EZ332)</f>
        <v>8703.5969999999998</v>
      </c>
      <c r="DW120" s="143">
        <f ca="1">IF(OR(БД!CO332="",ISERROR(БД!CO332)),"",БД!CO332)</f>
        <v>287.49599999998463</v>
      </c>
      <c r="DX120" s="142">
        <f>IF(OR(БД!CR332="",ISERROR(БД!CR332)),"",БД!CR332)</f>
        <v>4029.2</v>
      </c>
      <c r="DY120" s="143">
        <f ca="1">IF(OR(БД!CU332="",ISERROR(БД!CU332)),"",БД!CU332)</f>
        <v>0</v>
      </c>
      <c r="DZ120" s="142">
        <f>IF(OR(БД!CX332="",ISERROR(БД!CX332)),"",БД!CX332)</f>
        <v>2540.9560000000001</v>
      </c>
      <c r="EA120" s="143">
        <f ca="1">IF(OR(БД!BJ504="",ISERROR(БД!BJ504)),"",БД!BJ504)</f>
        <v>2.1919999999990978</v>
      </c>
      <c r="EB120" s="142">
        <f>IF(OR(БД!BM504="",ISERROR(БД!BM504)),"",БД!BM504)</f>
        <v>4328.567</v>
      </c>
      <c r="EC120" s="143">
        <f ca="1">IF(OR(БД!BD504="",ISERROR(БД!BD504)),"",БД!BD504)</f>
        <v>4.7700000000004366</v>
      </c>
      <c r="ED120" s="142">
        <f>IF(OR(БД!BG504="",ISERROR(БД!BG504)),"",БД!BG504)</f>
        <v>4672.29</v>
      </c>
      <c r="EE120" s="143">
        <f ca="1">IF(OR(БД!AR504="",ISERROR(БД!AR504)),"",БД!AR504)</f>
        <v>342.67200000000048</v>
      </c>
      <c r="EF120" s="142">
        <f>IF(OR(БД!AU504="",ISERROR(БД!AU504)),"",БД!AU504)</f>
        <v>963.86500000000001</v>
      </c>
      <c r="EG120" s="143">
        <f ca="1">IF(OR(БД!AX504="",ISERROR(БД!AX504)),"",БД!AX504)</f>
        <v>0.26400000005378388</v>
      </c>
      <c r="EH120" s="142">
        <f>IF(OR(БД!BA504="",ISERROR(БД!BA504)),"",БД!BA504)</f>
        <v>13791.252</v>
      </c>
      <c r="EI120" s="143">
        <f ca="1">IF(OR(БД!AF504="",ISERROR(БД!AF504)),"",БД!AF504)</f>
        <v>594.92400000000816</v>
      </c>
      <c r="EJ120" s="142">
        <f>IF(OR(БД!AI504="",ISERROR(БД!AI504)),"",БД!AI504)</f>
        <v>946.86400000000003</v>
      </c>
      <c r="EK120" s="143">
        <f ca="1">IF(OR(БД!AL504="",ISERROR(БД!AL504)),"",БД!AL504)</f>
        <v>0.39600000008067582</v>
      </c>
      <c r="EL120" s="142">
        <f>IF(OR(БД!AO504="",ISERROR(БД!AO504)),"",БД!AO504)</f>
        <v>13393.725</v>
      </c>
      <c r="EM120" s="143">
        <f ca="1">IF(OR(БД!Z504="",ISERROR(БД!Z504)),"",БД!Z504)</f>
        <v>0</v>
      </c>
      <c r="EN120" s="142">
        <f>IF(OR(БД!AC504="",ISERROR(БД!AC504)),"",БД!AC504)</f>
        <v>609.98299999999995</v>
      </c>
      <c r="EO120" s="143">
        <f ca="1">IF(OR(БД!GP547="",ISERROR(БД!GP547)),"",БД!GP547)</f>
        <v>5.7600000000002183</v>
      </c>
      <c r="EP120" s="142">
        <f>IF(OR(БД!GS547="",ISERROR(БД!GS547)),"",БД!GS547)</f>
        <v>3923.6640000000002</v>
      </c>
      <c r="EQ120" s="143">
        <f ca="1">IF(OR(БД!GJ547="",ISERROR(БД!GJ547)),"",БД!GJ547)</f>
        <v>38.508000000008906</v>
      </c>
      <c r="ER120" s="142">
        <f>IF(OR(БД!GM547="",ISERROR(БД!GM547)),"",БД!GM547)</f>
        <v>18372.485000000001</v>
      </c>
      <c r="ES120" s="143">
        <f ca="1">IF(OR(БД!GD547="",ISERROR(БД!GD547)),"",БД!GD547)</f>
        <v>34.855999999999767</v>
      </c>
      <c r="ET120" s="142">
        <f>IF(OR(БД!GG547="",ISERROR(БД!GG547)),"",БД!GG547)</f>
        <v>10080.48</v>
      </c>
      <c r="EU120" s="143">
        <f ca="1">IF(OR(БД!FX547="",ISERROR(БД!FX547)),"",БД!FX547)</f>
        <v>40.775999999990745</v>
      </c>
      <c r="EV120" s="142">
        <f>IF(OR(БД!GA547="",ISERROR(БД!GA547)),"",БД!GA547)</f>
        <v>20762.491999999998</v>
      </c>
      <c r="EW120" s="143">
        <f ca="1">IF(OR(БД!FR547="",ISERROR(БД!FR547)),"",БД!FR547)</f>
        <v>29.802000000003318</v>
      </c>
      <c r="EX120" s="142">
        <f>IF(OR(БД!FU547="",ISERROR(БД!FU547)),"",БД!FU547)</f>
        <v>18634.923999999999</v>
      </c>
      <c r="EY120" s="143">
        <f ca="1">IF(OR(БД!FL547="",ISERROR(БД!FL547)),"",БД!FL547)</f>
        <v>0.72299999999995634</v>
      </c>
      <c r="EZ120" s="142">
        <f>IF(OR(БД!FO547="",ISERROR(БД!FO547)),"",БД!FO547)</f>
        <v>691.995</v>
      </c>
      <c r="FA120" s="143">
        <f ca="1">IF(OR(БД!FF547="",ISERROR(БД!FF547)),"",БД!FF547)</f>
        <v>0</v>
      </c>
      <c r="FB120" s="142">
        <f>IF(OR(БД!FI547="",ISERROR(БД!FI547)),"",БД!FI547)</f>
        <v>0</v>
      </c>
      <c r="FC120" s="143">
        <f ca="1">IF(OR(БД!EZ547="",ISERROR(БД!EZ547)),"",БД!EZ547)</f>
        <v>20.531999999997424</v>
      </c>
      <c r="FD120" s="142">
        <f>IF(OR(БД!FC547="",ISERROR(БД!FC547)),"",БД!FC547)</f>
        <v>8155.2049999999999</v>
      </c>
      <c r="FE120" s="143">
        <f ca="1">IF(OR(БД!ET547="",ISERROR(БД!ET547)),"",БД!ET547)</f>
        <v>0</v>
      </c>
      <c r="FF120" s="142">
        <f>IF(OR(БД!EW547="",ISERROR(БД!EW547)),"",БД!EW547)</f>
        <v>0</v>
      </c>
      <c r="FG120" s="143">
        <f ca="1">IF(OR(БД!EN547="",ISERROR(БД!EN547)),"",БД!EN547)</f>
        <v>18.540000000000873</v>
      </c>
      <c r="FH120" s="142">
        <f>IF(OR(БД!EQ547="",ISERROR(БД!EQ547)),"",БД!EQ547)</f>
        <v>13738.026</v>
      </c>
      <c r="FI120" s="143">
        <f ca="1">IF(OR(БД!EH547="",ISERROR(БД!EH547)),"",БД!EH547)</f>
        <v>18.143999999996595</v>
      </c>
      <c r="FJ120" s="142">
        <f>IF(OR(БД!EK547="",ISERROR(БД!EK547)),"",БД!EK547)</f>
        <v>12297.39</v>
      </c>
      <c r="FK120" s="143">
        <f ca="1">IF(OR(БД!EB547="",ISERROR(БД!EB547)),"",БД!EB547)</f>
        <v>31.091999999993277</v>
      </c>
      <c r="FL120" s="142">
        <f>IF(OR(БД!EE547="",ISERROR(БД!EE547)),"",БД!EE547)</f>
        <v>9795.1749999999993</v>
      </c>
      <c r="FM120" s="143">
        <f ca="1">IF(OR(БД!DV547="",ISERROR(БД!DV547)),"",БД!DV547)</f>
        <v>15.92399999999725</v>
      </c>
      <c r="FN120" s="142">
        <f>IF(OR(БД!DY547="",ISERROR(БД!DY547)),"",БД!DY547)</f>
        <v>6970.3639999999996</v>
      </c>
      <c r="FO120" s="143">
        <f ca="1">IF(OR(БД!DP547="",ISERROR(БД!DP547)),"",БД!DP547)</f>
        <v>0</v>
      </c>
      <c r="FP120" s="142">
        <f>IF(OR(БД!DS547="",ISERROR(БД!DS547)),"",БД!DS547)</f>
        <v>0</v>
      </c>
      <c r="FQ120" s="143">
        <f ca="1">IF(OR(БД!DJ547="",ISERROR(БД!DJ547)),"",БД!DJ547)</f>
        <v>0</v>
      </c>
      <c r="FR120" s="142">
        <f>IF(OR(БД!DM547="",ISERROR(БД!DM547)),"",БД!DM547)</f>
        <v>0</v>
      </c>
      <c r="FS120" s="143">
        <f ca="1">IF(OR(БД!DD547="",ISERROR(БД!DD547)),"",БД!DD547)</f>
        <v>2.2799999999999727</v>
      </c>
      <c r="FT120" s="142">
        <f>IF(OR(БД!DG547="",ISERROR(БД!DG547)),"",БД!DG547)</f>
        <v>503.94299999999998</v>
      </c>
      <c r="FU120" s="143">
        <f ca="1">IF(OR(БД!CX547="",ISERROR(БД!CX547)),"",БД!CX547)</f>
        <v>11.548000000002503</v>
      </c>
      <c r="FV120" s="142">
        <f>IF(OR(БД!DA547="",ISERROR(БД!DA547)),"",БД!DA547)</f>
        <v>9544.5480000000007</v>
      </c>
      <c r="FW120" s="143">
        <f ca="1">IF(OR(БД!CR547="",ISERROR(БД!CR547)),"",БД!CR547)</f>
        <v>10.511999999998807</v>
      </c>
      <c r="FX120" s="142">
        <f>IF(OR(БД!CU547="",ISERROR(БД!CU547)),"",БД!CU547)</f>
        <v>5138.6459999999997</v>
      </c>
      <c r="FY120" s="143">
        <f ca="1">IF(OR(БД!CL547="",ISERROR(БД!CL547)),"",БД!CL547)</f>
        <v>3.0000000006111804E-3</v>
      </c>
      <c r="FZ120" s="142">
        <f>IF(OR(БД!CO547="",ISERROR(БД!CO547)),"",БД!CO547)</f>
        <v>4499.3280000000004</v>
      </c>
      <c r="GA120" s="143">
        <f ca="1">IF(OR(БД!CF547="",ISERROR(БД!CF547)),"",БД!CF547)</f>
        <v>5.999999999994543E-2</v>
      </c>
      <c r="GB120" s="142">
        <f>IF(OR(БД!CI547="",ISERROR(БД!CI547)),"",БД!CI547)</f>
        <v>593.00699999999995</v>
      </c>
      <c r="GC120" s="143">
        <f ca="1">IF(OR(БД!AJ418="",ISERROR(БД!AJ418)),"",БД!AJ418)</f>
        <v>0.35600000000022192</v>
      </c>
      <c r="GD120" s="143">
        <f ca="1">IF(OR(БД!R74="",ISERROR(БД!R74)),"",БД!R74)</f>
        <v>0.66800000000012005</v>
      </c>
      <c r="GF120" s="130">
        <f ca="1">IF(OR(БД!AZ74="",ISERROR(БД!AZ74)),"",БД!AZ74)</f>
        <v>1188</v>
      </c>
      <c r="GG120" s="130">
        <f ca="1">IF(OR(БД!BE74="",ISERROR(БД!BE74)),"",БД!BE74)</f>
        <v>0</v>
      </c>
      <c r="GH120" s="130">
        <f ca="1">IF(OR(БД!IO117="",ISERROR(БД!IO117)),"",БД!IO117)</f>
        <v>316.8</v>
      </c>
      <c r="GI120" s="130">
        <f ca="1">IF(OR(БД!IT117="",ISERROR(БД!IT117)),"",БД!IT117)</f>
        <v>0</v>
      </c>
      <c r="GJ120" s="137">
        <f ca="1">IF(OR(БД!IE117="",ISERROR(БД!IE117)),"",БД!IE117)</f>
        <v>0</v>
      </c>
      <c r="GK120" s="137">
        <f ca="1">IF(OR(БД!IJ117="",ISERROR(БД!IJ117)),"",БД!IJ117)</f>
        <v>2992</v>
      </c>
      <c r="GL120" s="130">
        <f ca="1">IF(OR(БД!HU117="",ISERROR(БД!HU117)),"",БД!HU117)</f>
        <v>0</v>
      </c>
      <c r="GM120" s="130">
        <f ca="1">IF(OR(БД!HZ117="",ISERROR(БД!HZ117)),"",БД!HZ117)</f>
        <v>3018.4</v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>
        <f ca="1">IF(OR(БД!GU117="",ISERROR(БД!GU117)),"",БД!GU117)</f>
        <v>0</v>
      </c>
      <c r="GT120" s="130">
        <f ca="1">IF(OR(БД!GZ117="",ISERROR(БД!GZ117)),"",БД!GZ117)</f>
        <v>2506.944</v>
      </c>
      <c r="GU120" s="130">
        <f ca="1">IF(OR(БД!BP332="",ISERROR(БД!BP332)),"",БД!BP332)</f>
        <v>1536.6999999997299</v>
      </c>
      <c r="GV120" s="130">
        <f ca="1">IF(OR(БД!BU332="",ISERROR(БД!BU332)),"",БД!BU332)</f>
        <v>0</v>
      </c>
      <c r="GW120" s="130">
        <f ca="1">IF(OR(БД!BF332="",ISERROR(БД!BF332)),"",БД!BF332)</f>
        <v>1494.45999999993</v>
      </c>
      <c r="GX120" s="130">
        <f ca="1">IF(OR(БД!BK332="",ISERROR(БД!BK332)),"",БД!BK332)</f>
        <v>0</v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>
        <f ca="1">IF(OR(БД!FT117="",ISERROR(БД!FT117)),"",БД!FT117)</f>
        <v>0</v>
      </c>
      <c r="HC120" s="136">
        <f ca="1">IF(OR(БД!FZ117="",ISERROR(БД!FZ117)),"",БД!FZ117)</f>
        <v>1547.4469999999999</v>
      </c>
      <c r="HD120" s="133">
        <f>IF(OR(БД!GC117="",ISERROR(БД!GC117)),"",БД!GC117)</f>
        <v>1567.27999999915</v>
      </c>
      <c r="HE120" s="163">
        <f ca="1">IF(OR(БД!GF117="",ISERROR(БД!GF117)),"",БД!GF117)</f>
        <v>-1547.4469999999999</v>
      </c>
      <c r="HF120" s="130">
        <f ca="1">IF(OR(БД!FJ117="",ISERROR(БД!FJ117)),"",БД!FJ117)</f>
        <v>475.99199999996898</v>
      </c>
      <c r="HG120" s="130">
        <f ca="1">IF(OR(БД!FO117="",ISERROR(БД!FO117)),"",БД!FO117)</f>
        <v>0</v>
      </c>
      <c r="HH120" s="130">
        <f ca="1">IF(OR(БД!EZ117="",ISERROR(БД!EZ117)),"",БД!EZ117)</f>
        <v>473.74799999999198</v>
      </c>
      <c r="HI120" s="130">
        <f ca="1">IF(OR(БД!FE117="",ISERROR(БД!FE117)),"",БД!FE117)</f>
        <v>0</v>
      </c>
      <c r="HK120" s="130">
        <f ca="1">IF(OR(БД!EP117="",ISERROR(БД!EP117)),"",БД!EP117)</f>
        <v>0</v>
      </c>
      <c r="HL120" s="130">
        <f ca="1">IF(OR(БД!EU117="",ISERROR(БД!EU117)),"",БД!EU117)</f>
        <v>2494.5360000001401</v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>
        <f ca="1">IF(OR(БД!DP117="",ISERROR(БД!DP117)),"",БД!DP117)</f>
        <v>2130.7439999999801</v>
      </c>
      <c r="HR120" s="130">
        <f ca="1">IF(OR(БД!DU117="",ISERROR(БД!DU117)),"",БД!DU117)</f>
        <v>0</v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>
        <f ca="1">IF(OR(БД!FV375="",ISERROR(БД!FV375)),"",БД!FV375)</f>
        <v>137.80800000004299</v>
      </c>
      <c r="HV120" s="130">
        <f ca="1">IF(OR(БД!GA375="",ISERROR(БД!GA375)),"",БД!GA375)</f>
        <v>0</v>
      </c>
      <c r="HW120" s="130">
        <f ca="1">IF(OR(БД!BZ332="",ISERROR(БД!BZ332)),"",БД!BZ332)</f>
        <v>100.055999999975</v>
      </c>
      <c r="HX120" s="130">
        <f ca="1">IF(OR(БД!CE332="",ISERROR(БД!CE332)),"",БД!CE332)</f>
        <v>0</v>
      </c>
      <c r="HZ120" s="163">
        <f ca="1">IF(OR(БД!CS117="",ISERROR(БД!CS117)),"",БД!CS117)</f>
        <v>2695.6591750000002</v>
      </c>
      <c r="IA120" s="163">
        <f ca="1">IF(OR(БД!CX117="",ISERROR(БД!CX117)),"",БД!CX117)</f>
        <v>0</v>
      </c>
      <c r="IB120" s="163">
        <f ca="1">IF(OR(БД!DC117="",ISERROR(БД!DC117)),"",БД!DC117)</f>
        <v>-2695.6591750000002</v>
      </c>
      <c r="IC120" s="163">
        <f ca="1">IF(OR(БД!DK246="",ISERROR(БД!DK246)),"",БД!DK246)</f>
        <v>3052.1226999999999</v>
      </c>
      <c r="ID120" s="163">
        <f ca="1">IF(OR(БД!DP246="",ISERROR(БД!DP246)),"",БД!DP246)</f>
        <v>0</v>
      </c>
      <c r="IE120" s="163">
        <f ca="1">IF(OR(БД!DU246="",ISERROR(БД!DU246)),"",БД!DU246)</f>
        <v>-3052.1226999999999</v>
      </c>
      <c r="IG120" s="163">
        <f ca="1">IF(OR(БД!CD117="",ISERROR(БД!CD117)),"",БД!CD117)</f>
        <v>1524.235295</v>
      </c>
      <c r="IH120" s="163">
        <f ca="1">IF(OR(БД!CI117="",ISERROR(БД!CI117)),"",БД!CI117)</f>
        <v>0</v>
      </c>
      <c r="II120" s="163">
        <f ca="1">IF(OR(БД!CN117="",ISERROR(БД!CN117)),"",БД!CN117)</f>
        <v>-1524.235295</v>
      </c>
      <c r="IK120" s="130">
        <f ca="1">IF(OR(БД!BT117="",ISERROR(БД!BT117)),"",БД!BT117)</f>
        <v>3054.9200000004898</v>
      </c>
      <c r="IL120" s="130">
        <f ca="1">IF(OR(БД!BY117="",ISERROR(БД!BY117)),"",БД!BY117)</f>
        <v>0</v>
      </c>
      <c r="IM120" s="130">
        <f ca="1">IF(OR(БД!BJ117="",ISERROR(БД!BJ117)),"",БД!BJ117)</f>
        <v>3054.4800000004002</v>
      </c>
      <c r="IN120" s="130">
        <f ca="1">IF(OR(БД!BO117="",ISERROR(БД!BO117)),"",БД!BO117)</f>
        <v>0</v>
      </c>
      <c r="IP120" s="130">
        <f ca="1">IF(OR(БД!AZ117="",ISERROR(БД!AZ117)),"",БД!AZ117)</f>
        <v>3468.69600000027</v>
      </c>
      <c r="IQ120" s="130">
        <f ca="1">IF(OR(БД!BE117="",ISERROR(БД!BE117)),"",БД!BE117)</f>
        <v>0</v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>
        <f ca="1">IF(OR(БД!N117="",ISERROR(БД!N117)),"",БД!N117)</f>
        <v>-2390.25600000026</v>
      </c>
      <c r="IU120" s="130">
        <f ca="1">IF(OR(БД!R332="",ISERROR(БД!R332)),"",БД!R332)</f>
        <v>539.87999999998897</v>
      </c>
      <c r="IV120" s="130">
        <f ca="1">IF(OR(БД!W332="",ISERROR(БД!W332)),"",БД!W332)</f>
        <v>1.3199999999987999</v>
      </c>
      <c r="IW120" s="130">
        <f ca="1">IF(OR(БД!H332="",ISERROR(БД!H332)),"",БД!H332)</f>
        <v>541.20000000001801</v>
      </c>
      <c r="IX120" s="130">
        <f ca="1">IF(OR(БД!M332="",ISERROR(БД!M332)),"",БД!M332)</f>
        <v>1.3199999999987999</v>
      </c>
      <c r="IZ120" s="130">
        <f ca="1">IF(OR(БД!AV332="",ISERROR(БД!AV332)),"",БД!AV332)</f>
        <v>447.03999999983398</v>
      </c>
      <c r="JA120" s="130">
        <f ca="1">IF(OR(БД!BA332="",ISERROR(БД!BA332)),"",БД!BA332)</f>
        <v>0</v>
      </c>
      <c r="JB120" s="130">
        <f ca="1">IF(OR(БД!GF375="",ISERROR(БД!GF375)),"",БД!GF375)</f>
        <v>446.820000000189</v>
      </c>
      <c r="JC120" s="130">
        <f ca="1">IF(OR(БД!GK375="",ISERROR(БД!GK375)),"",БД!GK375)</f>
        <v>0</v>
      </c>
      <c r="JE120" s="130">
        <f ca="1">IF(OR(БД!AL332="",ISERROR(БД!AL332)),"",БД!AL332)</f>
        <v>137.719999999995</v>
      </c>
      <c r="JF120" s="130">
        <f ca="1">IF(OR(БД!AQ332="",ISERROR(БД!AQ332)),"",БД!AQ332)</f>
        <v>0</v>
      </c>
      <c r="JG120" s="130">
        <f ca="1">IF(OR(БД!AB332="",ISERROR(БД!AB332)),"",БД!AB332)</f>
        <v>179.959999999996</v>
      </c>
      <c r="JH120" s="130">
        <f ca="1">IF(OR(БД!AG332="",ISERROR(БД!AG332)),"",БД!AG332)</f>
        <v>0</v>
      </c>
      <c r="JJ120" s="143">
        <f ca="1">IF(OR(БД!CN504="",ISERROR(БД!CN504)),"",БД!CN504)</f>
        <v>10.555999999998676</v>
      </c>
      <c r="JK120" s="142">
        <f>IF(OR(БД!CQ504="",ISERROR(БД!CQ504)),"",БД!CQ504)</f>
        <v>7581.0590000000002</v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>
        <f ca="1">IF(OR(БД!AU117="",ISERROR(БД!AU117)),"",БД!AU117)</f>
        <v>169.51</v>
      </c>
      <c r="JS120" s="155">
        <f ca="1">IF(OR(БД!AQ117="",ISERROR(БД!AQ117)),"",БД!AQ117)</f>
        <v>88.89</v>
      </c>
      <c r="JT120" s="155">
        <f ca="1">IF(OR(БД!AM117="",ISERROR(БД!AM117)),"",БД!AM117)</f>
        <v>40.15</v>
      </c>
      <c r="JU120" s="159">
        <f ca="1">IF(OR(БД!AI117="",ISERROR(БД!AI117)),"",БД!AI117)</f>
        <v>40.47</v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>
        <f ca="1">IF(OR(БД!GU160="",ISERROR(БД!GU160)),"",БД!GU160)</f>
        <v>66.506999999999991</v>
      </c>
      <c r="KB120" s="155">
        <f ca="1">IF(OR(БД!GQ160="",ISERROR(БД!GQ160)),"",БД!GQ160)</f>
        <v>1.3</v>
      </c>
      <c r="KC120" s="155">
        <f ca="1">IF(OR(БД!GM160="",ISERROR(БД!GM160)),"",БД!GM160)</f>
        <v>63.756</v>
      </c>
      <c r="KD120" s="155">
        <f ca="1">IF(OR(БД!GI160="",ISERROR(БД!GI160)),"",БД!GI160)</f>
        <v>1.4510000000000001</v>
      </c>
      <c r="KF120" s="157">
        <f ca="1">IF(OR(БД!DV203="",ISERROR(БД!DV203)),"",БД!DV203)</f>
        <v>129.25399999999999</v>
      </c>
      <c r="KG120" s="155">
        <f ca="1">IF(OR(БД!DR203="",ISERROR(БД!DR203)),"",БД!DR203)</f>
        <v>0</v>
      </c>
      <c r="KH120" s="155">
        <f ca="1">IF(OR(БД!DN203="",ISERROR(БД!DN203)),"",БД!DN203)</f>
        <v>67.399000000000001</v>
      </c>
      <c r="KI120" s="155">
        <f ca="1">IF(OR(БД!DJ203="",ISERROR(БД!DJ203)),"",БД!DJ203)</f>
        <v>61.854999999999997</v>
      </c>
      <c r="KK120" s="157">
        <f ca="1">IF(OR(БД!DE203="",ISERROR(БД!DE203)),"",БД!DE203)</f>
        <v>116.268</v>
      </c>
      <c r="KL120" s="155">
        <f ca="1">IF(OR(БД!DA203="",ISERROR(БД!DA203)),"",БД!DA203)</f>
        <v>102.538</v>
      </c>
      <c r="KM120" s="155">
        <f ca="1">IF(OR(БД!CW203="",ISERROR(БД!CW203)),"",БД!CW203)</f>
        <v>13.73</v>
      </c>
      <c r="KO120" s="143">
        <f ca="1">IF(OR(БД!BG203="",ISERROR(БД!BG203)),"",БД!BG203)</f>
        <v>297.52800000000252</v>
      </c>
      <c r="KP120" s="142">
        <f>IF(OR(БД!BJ203="",ISERROR(БД!BJ203)),"",БД!BJ203)</f>
        <v>375.34800000000001</v>
      </c>
      <c r="KQ120" s="143">
        <f ca="1">IF(OR(БД!BM203="",ISERROR(БД!BM203)),"",БД!BM203)</f>
        <v>0</v>
      </c>
      <c r="KR120" s="142">
        <f>IF(OR(БД!BP203="",ISERROR(БД!BP203)),"",БД!BP203)</f>
        <v>307.66500000000002</v>
      </c>
      <c r="KS120" s="163">
        <f ca="1">IF(OR(БД!BS203="",ISERROR(БД!BS203)),"",БД!BS203)</f>
        <v>297.52800000000252</v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>
        <f ca="1">IF(OR(БД!BC375="",ISERROR(БД!BC375)),"",БД!BC375)</f>
        <v>148.39400000000001</v>
      </c>
      <c r="KX120" s="155">
        <f ca="1">IF(OR(БД!AY375="",ISERROR(БД!AY375)),"",БД!AY375)</f>
        <v>61.142000000000003</v>
      </c>
      <c r="KY120" s="155">
        <f ca="1">IF(OR(БД!AU375="",ISERROR(БД!AU375)),"",БД!AU375)</f>
        <v>87.251999999999995</v>
      </c>
      <c r="KZ120" s="155">
        <f ca="1">IF(OR(БД!AQ375="",ISERROR(БД!AQ375)),"",БД!AQ375)</f>
        <v>0</v>
      </c>
      <c r="LB120" s="157">
        <f ca="1">IF(OR(БД!BT375="",ISERROR(БД!BT375)),"",БД!BT375)</f>
        <v>104.99299999999999</v>
      </c>
      <c r="LC120" s="155">
        <f ca="1">IF(OR(БД!BP375="",ISERROR(БД!BP375)),"",БД!BP375)</f>
        <v>56.548999999999999</v>
      </c>
      <c r="LD120" s="155">
        <f ca="1">IF(OR(БД!BL375="",ISERROR(БД!BL375)),"",БД!BL375)</f>
        <v>45.302</v>
      </c>
      <c r="LE120" s="155">
        <f ca="1">IF(OR(БД!BH375="",ISERROR(БД!BH375)),"",БД!BH375)</f>
        <v>3.1419999999999999</v>
      </c>
      <c r="LG120" s="129">
        <f ca="1">IF(OR(БД!GZ289="",ISERROR(БД!GZ289)),"",БД!GZ289)</f>
        <v>0</v>
      </c>
      <c r="LH120" s="129">
        <f ca="1">IF(OR(БД!HG289="",ISERROR(БД!HG289)),"",БД!HG289)</f>
        <v>11307</v>
      </c>
    </row>
    <row r="121" spans="1:320" ht="15.75" thickBot="1" x14ac:dyDescent="0.3">
      <c r="A121" s="87" t="s">
        <v>76</v>
      </c>
      <c r="B121" s="265">
        <f t="shared" ref="B121:P121" ca="1" si="48">SUM(B111:B120)</f>
        <v>0</v>
      </c>
      <c r="C121" s="265">
        <f t="shared" ca="1" si="48"/>
        <v>33521.315000000002</v>
      </c>
      <c r="D121" s="265">
        <f t="shared" ca="1" si="48"/>
        <v>0</v>
      </c>
      <c r="E121" s="265">
        <f t="shared" ca="1" si="48"/>
        <v>28174.312999999998</v>
      </c>
      <c r="F121" s="265">
        <f t="shared" ca="1" si="48"/>
        <v>0</v>
      </c>
      <c r="G121" s="265">
        <f t="shared" ca="1" si="48"/>
        <v>27414.508000000002</v>
      </c>
      <c r="H121" s="265">
        <f t="shared" ca="1" si="48"/>
        <v>8365.7199999999993</v>
      </c>
      <c r="I121" s="265">
        <f t="shared" ca="1" si="48"/>
        <v>0</v>
      </c>
      <c r="J121" s="265">
        <f t="shared" ca="1" si="48"/>
        <v>6810.5119999999997</v>
      </c>
      <c r="K121" s="265">
        <f t="shared" ca="1" si="48"/>
        <v>0</v>
      </c>
      <c r="L121" s="265">
        <f t="shared" ca="1" si="48"/>
        <v>38942.627999999997</v>
      </c>
      <c r="M121" s="265">
        <f t="shared" ca="1" si="48"/>
        <v>0</v>
      </c>
      <c r="N121" s="265">
        <f t="shared" ca="1" si="48"/>
        <v>35174.282000000007</v>
      </c>
      <c r="O121" s="265">
        <f t="shared" ca="1" si="48"/>
        <v>0</v>
      </c>
      <c r="P121" s="265">
        <f t="shared" ca="1" si="48"/>
        <v>6061.0549999999994</v>
      </c>
      <c r="R121" s="265">
        <f t="shared" ref="R121:AL121" ca="1" si="49">SUM(R111:R120)</f>
        <v>0</v>
      </c>
      <c r="S121" s="265">
        <f>SUM(S111:S120)</f>
        <v>23.620000000000005</v>
      </c>
      <c r="T121" s="265">
        <f t="shared" ca="1" si="49"/>
        <v>34460.800000000469</v>
      </c>
      <c r="U121" s="265">
        <f>SUM(U111:U120)</f>
        <v>32668.309000000001</v>
      </c>
      <c r="V121" s="265">
        <f t="shared" ca="1" si="49"/>
        <v>0</v>
      </c>
      <c r="W121" s="265">
        <f>SUM(W111:W120)</f>
        <v>394.21</v>
      </c>
      <c r="X121" s="265">
        <f t="shared" ca="1" si="49"/>
        <v>23454.200000000128</v>
      </c>
      <c r="Y121" s="265">
        <f t="shared" si="49"/>
        <v>17679.666000000001</v>
      </c>
      <c r="Z121" s="265">
        <f t="shared" ca="1" si="49"/>
        <v>28707.47</v>
      </c>
      <c r="AA121" s="265">
        <f t="shared" si="49"/>
        <v>28707.799999999952</v>
      </c>
      <c r="AB121" s="265">
        <f t="shared" ca="1" si="49"/>
        <v>0.22</v>
      </c>
      <c r="AC121" s="265">
        <f t="shared" si="49"/>
        <v>0</v>
      </c>
      <c r="AD121" s="265">
        <f t="shared" ca="1" si="49"/>
        <v>29216.935000000005</v>
      </c>
      <c r="AE121" s="265">
        <f t="shared" si="49"/>
        <v>29218.199999999888</v>
      </c>
      <c r="AF121" s="265">
        <f t="shared" ca="1" si="49"/>
        <v>0</v>
      </c>
      <c r="AG121" s="265">
        <f t="shared" si="49"/>
        <v>0</v>
      </c>
      <c r="AH121" s="265">
        <f ca="1">SUM(AH111:AH120)</f>
        <v>0</v>
      </c>
      <c r="AI121" s="265">
        <f>SUM(AI111:AI120)</f>
        <v>213527.58499999999</v>
      </c>
      <c r="AJ121" s="265">
        <f t="shared" ca="1" si="49"/>
        <v>0</v>
      </c>
      <c r="AK121" s="265">
        <f>SUM(AK111:AK120)</f>
        <v>12480.699999999999</v>
      </c>
      <c r="AL121" s="265">
        <f t="shared" ca="1" si="49"/>
        <v>0</v>
      </c>
      <c r="AM121" s="265">
        <f>SUM(AM111:AM120)</f>
        <v>158571.76199999999</v>
      </c>
      <c r="AO121" s="265">
        <f ca="1">SUM(AO111:AO120)</f>
        <v>6169.2180000001172</v>
      </c>
      <c r="AP121" s="265">
        <f ca="1">SUM(AP111:AP120)</f>
        <v>3.3320799999999871</v>
      </c>
      <c r="AQ121" s="265">
        <f t="shared" ref="AQ121:BD121" ca="1" si="50">SUM(AQ111:AQ120)</f>
        <v>3.9300000000000068</v>
      </c>
      <c r="AR121" s="265">
        <f t="shared" si="50"/>
        <v>3667.0299999999997</v>
      </c>
      <c r="AS121" s="265">
        <f t="shared" ca="1" si="50"/>
        <v>0</v>
      </c>
      <c r="AT121" s="265">
        <f t="shared" si="50"/>
        <v>19.239999999999998</v>
      </c>
      <c r="AU121" s="265">
        <f t="shared" ca="1" si="50"/>
        <v>3213.6720000000605</v>
      </c>
      <c r="AV121" s="265">
        <f t="shared" si="50"/>
        <v>116918.077</v>
      </c>
      <c r="AW121" s="265">
        <f t="shared" ca="1" si="50"/>
        <v>0</v>
      </c>
      <c r="AX121" s="265">
        <f t="shared" si="50"/>
        <v>84.039999999999978</v>
      </c>
      <c r="AY121" s="265">
        <f t="shared" ca="1" si="50"/>
        <v>2955.5460000000567</v>
      </c>
      <c r="AZ121" s="265">
        <f t="shared" si="50"/>
        <v>128699.353</v>
      </c>
      <c r="BA121" s="265">
        <f t="shared" ca="1" si="50"/>
        <v>1.3436000000000059</v>
      </c>
      <c r="BB121" s="265">
        <f t="shared" si="50"/>
        <v>97044.517999999996</v>
      </c>
      <c r="BC121" s="265">
        <f t="shared" ca="1" si="50"/>
        <v>1.9884799999999814</v>
      </c>
      <c r="BD121" s="265">
        <f t="shared" si="50"/>
        <v>236388.82199999996</v>
      </c>
      <c r="BE121" s="265">
        <f ca="1">SUM(BE111:BE120)</f>
        <v>6.2520000000001801</v>
      </c>
      <c r="BF121" s="265">
        <f ca="1">SUM(BF111:BF120)</f>
        <v>95.875999999996566</v>
      </c>
      <c r="BH121" s="265">
        <f ca="1">SUM(BH111:BH120)</f>
        <v>2354.4599999999718</v>
      </c>
      <c r="BI121" s="265">
        <f ca="1">SUM(BI111:BI120)</f>
        <v>1.4927199999999721</v>
      </c>
      <c r="BJ121" s="265">
        <f t="shared" ref="BJ121:CE121" ca="1" si="51">SUM(BJ111:BJ120)</f>
        <v>0</v>
      </c>
      <c r="BK121" s="265">
        <f>SUM(BK111:BK120)</f>
        <v>0</v>
      </c>
      <c r="BL121" s="265">
        <f t="shared" ca="1" si="51"/>
        <v>0.41400000000001569</v>
      </c>
      <c r="BM121" s="265">
        <f>SUM(BM111:BM120)</f>
        <v>1212.3610000000001</v>
      </c>
      <c r="BN121" s="265">
        <f t="shared" ca="1" si="51"/>
        <v>3.1320000000002892</v>
      </c>
      <c r="BO121" s="265">
        <f>SUM(BO111:BO120)</f>
        <v>10687.759</v>
      </c>
      <c r="BP121" s="265">
        <f t="shared" ca="1" si="51"/>
        <v>209.97999999999956</v>
      </c>
      <c r="BQ121" s="265">
        <f>SUM(BQ111:BQ120)</f>
        <v>50111.55</v>
      </c>
      <c r="BR121" s="265">
        <f t="shared" ca="1" si="51"/>
        <v>0</v>
      </c>
      <c r="BS121" s="265">
        <f>SUM(BS111:BS120)</f>
        <v>59216.180000000015</v>
      </c>
      <c r="BT121" s="265">
        <f t="shared" ca="1" si="51"/>
        <v>0</v>
      </c>
      <c r="BU121" s="265">
        <f>SUM(BU111:BU120)</f>
        <v>2947.5</v>
      </c>
      <c r="BV121" s="265">
        <f t="shared" ca="1" si="51"/>
        <v>119.2829999999999</v>
      </c>
      <c r="BW121" s="265">
        <f t="shared" si="51"/>
        <v>10758.884999999998</v>
      </c>
      <c r="BX121" s="265">
        <f t="shared" ca="1" si="51"/>
        <v>467.88000000001375</v>
      </c>
      <c r="BY121" s="265">
        <f t="shared" si="51"/>
        <v>31987.637999999999</v>
      </c>
      <c r="BZ121" s="265">
        <f t="shared" ca="1" si="51"/>
        <v>337.43999999998778</v>
      </c>
      <c r="CA121" s="265">
        <f t="shared" si="51"/>
        <v>30957.9</v>
      </c>
      <c r="CB121" s="265">
        <f t="shared" ca="1" si="51"/>
        <v>1040.5199999999786</v>
      </c>
      <c r="CC121" s="265">
        <f t="shared" si="51"/>
        <v>40782.974000000002</v>
      </c>
      <c r="CD121" s="265">
        <f t="shared" ca="1" si="51"/>
        <v>508.61999999999171</v>
      </c>
      <c r="CE121" s="265">
        <f t="shared" si="51"/>
        <v>32100.312999999995</v>
      </c>
      <c r="CF121" s="265">
        <f ca="1">SUM(CF111:CF120)</f>
        <v>0.64063999999998489</v>
      </c>
      <c r="CG121" s="265">
        <f ca="1">SUM(CG111:CG120)</f>
        <v>0.85207999999998718</v>
      </c>
      <c r="CI121" s="265">
        <f ca="1">SUM(CI111:CI120)</f>
        <v>-6112.3620000000083</v>
      </c>
      <c r="CJ121" s="265">
        <f ca="1">SUM(CJ111:CJ120)</f>
        <v>10.603999999999814</v>
      </c>
      <c r="CK121" s="265">
        <f t="shared" ref="CK121:EV121" ca="1" si="52">SUM(CK111:CK120)</f>
        <v>0</v>
      </c>
      <c r="CL121" s="265">
        <f t="shared" ca="1" si="52"/>
        <v>0</v>
      </c>
      <c r="CM121" s="265">
        <f t="shared" ca="1" si="52"/>
        <v>0</v>
      </c>
      <c r="CN121" s="265">
        <f t="shared" ca="1" si="52"/>
        <v>0</v>
      </c>
      <c r="CO121" s="265">
        <f t="shared" ca="1" si="52"/>
        <v>468.20400000000336</v>
      </c>
      <c r="CP121" s="265">
        <f t="shared" si="52"/>
        <v>21150.390000000003</v>
      </c>
      <c r="CQ121" s="265">
        <f t="shared" ca="1" si="52"/>
        <v>65.010000000038417</v>
      </c>
      <c r="CR121" s="265">
        <f t="shared" si="52"/>
        <v>52486.84</v>
      </c>
      <c r="CS121" s="265">
        <f t="shared" ca="1" si="52"/>
        <v>0</v>
      </c>
      <c r="CT121" s="265">
        <f t="shared" si="52"/>
        <v>0.20999999999999996</v>
      </c>
      <c r="CU121" s="265">
        <f t="shared" ca="1" si="52"/>
        <v>0</v>
      </c>
      <c r="CV121" s="265">
        <f>SUM(CV111:CV120)</f>
        <v>30876.98</v>
      </c>
      <c r="CW121" s="265">
        <f t="shared" ca="1" si="52"/>
        <v>0</v>
      </c>
      <c r="CX121" s="265">
        <f>SUM(CX111:CX120)</f>
        <v>9181.5599999999977</v>
      </c>
      <c r="CY121" s="265">
        <f t="shared" ca="1" si="52"/>
        <v>36.800000000001091</v>
      </c>
      <c r="CZ121" s="265">
        <f>SUM(CZ111:CZ120)</f>
        <v>11582.803</v>
      </c>
      <c r="DA121" s="265">
        <f t="shared" ca="1" si="52"/>
        <v>68</v>
      </c>
      <c r="DB121" s="265">
        <f>SUM(DB111:DB120)</f>
        <v>83410.615000000005</v>
      </c>
      <c r="DC121" s="265">
        <f t="shared" ca="1" si="52"/>
        <v>103.90400000000227</v>
      </c>
      <c r="DD121" s="265">
        <f>SUM(DD111:DD120)</f>
        <v>66665.425999999992</v>
      </c>
      <c r="DE121" s="265">
        <f t="shared" ca="1" si="52"/>
        <v>131.18999999999869</v>
      </c>
      <c r="DF121" s="265">
        <f>SUM(DF111:DF120)</f>
        <v>47744.69</v>
      </c>
      <c r="DG121" s="265">
        <f t="shared" ca="1" si="52"/>
        <v>94.580000000001746</v>
      </c>
      <c r="DH121" s="265">
        <f>SUM(DH111:DH120)</f>
        <v>181523.65300000002</v>
      </c>
      <c r="DI121" s="265">
        <f t="shared" ca="1" si="52"/>
        <v>1.0559999999968568</v>
      </c>
      <c r="DJ121" s="265">
        <f>SUM(DJ111:DJ120)</f>
        <v>132130.63800000001</v>
      </c>
      <c r="DK121" s="265">
        <f t="shared" ca="1" si="52"/>
        <v>51.839999999996508</v>
      </c>
      <c r="DL121" s="265">
        <f>SUM(DL111:DL120)</f>
        <v>135835.18799999999</v>
      </c>
      <c r="DM121" s="265">
        <f t="shared" ca="1" si="52"/>
        <v>3.8819999999999482</v>
      </c>
      <c r="DN121" s="265">
        <f>SUM(DN111:DN120)</f>
        <v>3103.64</v>
      </c>
      <c r="DO121" s="265">
        <f t="shared" ca="1" si="52"/>
        <v>3756.6539999999914</v>
      </c>
      <c r="DP121" s="265">
        <f>SUM(DP111:DP120)</f>
        <v>89674.39499999999</v>
      </c>
      <c r="DQ121" s="265">
        <f t="shared" ca="1" si="52"/>
        <v>0</v>
      </c>
      <c r="DR121" s="265">
        <f>SUM(DR111:DR120)</f>
        <v>32281.470000000005</v>
      </c>
      <c r="DS121" s="265">
        <f t="shared" ca="1" si="52"/>
        <v>205.17600000000675</v>
      </c>
      <c r="DT121" s="265">
        <f>SUM(DT111:DT120)</f>
        <v>103288.89099999999</v>
      </c>
      <c r="DU121" s="265">
        <f t="shared" ca="1" si="52"/>
        <v>270.06399999999849</v>
      </c>
      <c r="DV121" s="265">
        <f>SUM(DV111:DV120)</f>
        <v>86895.396999999983</v>
      </c>
      <c r="DW121" s="265">
        <f t="shared" ca="1" si="52"/>
        <v>3078.5039999999854</v>
      </c>
      <c r="DX121" s="265">
        <f>SUM(DX111:DX120)</f>
        <v>40083.72</v>
      </c>
      <c r="DY121" s="265">
        <f t="shared" ca="1" si="52"/>
        <v>0</v>
      </c>
      <c r="DZ121" s="265">
        <f t="shared" si="52"/>
        <v>25409.559999999998</v>
      </c>
      <c r="EA121" s="265">
        <f t="shared" ca="1" si="52"/>
        <v>20.187999999998283</v>
      </c>
      <c r="EB121" s="265">
        <f t="shared" si="52"/>
        <v>43262.778000000006</v>
      </c>
      <c r="EC121" s="265">
        <f t="shared" ca="1" si="52"/>
        <v>46.835999999997512</v>
      </c>
      <c r="ED121" s="265">
        <f t="shared" si="52"/>
        <v>46688.064000000006</v>
      </c>
      <c r="EE121" s="265">
        <f t="shared" ca="1" si="52"/>
        <v>3726.0960000000086</v>
      </c>
      <c r="EF121" s="265">
        <f t="shared" si="52"/>
        <v>9495.7139999999999</v>
      </c>
      <c r="EG121" s="265">
        <f t="shared" ca="1" si="52"/>
        <v>1.1880000000019209</v>
      </c>
      <c r="EH121" s="265">
        <f t="shared" si="52"/>
        <v>137912.50200000001</v>
      </c>
      <c r="EI121" s="265">
        <f t="shared" ca="1" si="52"/>
        <v>6214.8239999999987</v>
      </c>
      <c r="EJ121" s="265">
        <f t="shared" si="52"/>
        <v>9256.2169999999987</v>
      </c>
      <c r="EK121" s="265">
        <f t="shared" ca="1" si="52"/>
        <v>4.8840000000345754</v>
      </c>
      <c r="EL121" s="265">
        <f t="shared" si="52"/>
        <v>133937.19599999997</v>
      </c>
      <c r="EM121" s="265">
        <f t="shared" ca="1" si="52"/>
        <v>0</v>
      </c>
      <c r="EN121" s="265">
        <f t="shared" si="52"/>
        <v>6099.8300000000008</v>
      </c>
      <c r="EO121" s="265">
        <f t="shared" ca="1" si="52"/>
        <v>160.75800000000072</v>
      </c>
      <c r="EP121" s="265">
        <f t="shared" si="52"/>
        <v>39127.175000000003</v>
      </c>
      <c r="EQ121" s="265">
        <f t="shared" ca="1" si="52"/>
        <v>371.67599999999948</v>
      </c>
      <c r="ER121" s="265">
        <f t="shared" si="52"/>
        <v>183450.03200000001</v>
      </c>
      <c r="ES121" s="265">
        <f t="shared" ca="1" si="52"/>
        <v>317.95999999999185</v>
      </c>
      <c r="ET121" s="265">
        <f t="shared" si="52"/>
        <v>100627.59999999999</v>
      </c>
      <c r="EU121" s="265">
        <f t="shared" ca="1" si="52"/>
        <v>393.86399999997957</v>
      </c>
      <c r="EV121" s="265">
        <f t="shared" si="52"/>
        <v>207328.147</v>
      </c>
      <c r="EW121" s="265">
        <f t="shared" ref="EW121:GB121" ca="1" si="53">SUM(EW111:EW120)</f>
        <v>330.43800000000192</v>
      </c>
      <c r="EX121" s="265">
        <f t="shared" si="53"/>
        <v>186103.125</v>
      </c>
      <c r="EY121" s="265">
        <f t="shared" ca="1" si="53"/>
        <v>6.9089999999999918</v>
      </c>
      <c r="EZ121" s="265">
        <f t="shared" si="53"/>
        <v>6909.7510000000002</v>
      </c>
      <c r="FA121" s="265">
        <f t="shared" ca="1" si="53"/>
        <v>0</v>
      </c>
      <c r="FB121" s="265">
        <f>SUM(FB111:FB120)</f>
        <v>0</v>
      </c>
      <c r="FC121" s="265">
        <f t="shared" ca="1" si="53"/>
        <v>205.00200000000223</v>
      </c>
      <c r="FD121" s="265">
        <f t="shared" si="53"/>
        <v>81398.517000000007</v>
      </c>
      <c r="FE121" s="265">
        <f t="shared" ca="1" si="53"/>
        <v>0</v>
      </c>
      <c r="FF121" s="265">
        <f>SUM(FF111:FF120)</f>
        <v>0</v>
      </c>
      <c r="FG121" s="265">
        <f t="shared" ca="1" si="53"/>
        <v>175.73199999999633</v>
      </c>
      <c r="FH121" s="265">
        <f t="shared" si="53"/>
        <v>137179.99700000003</v>
      </c>
      <c r="FI121" s="265">
        <f t="shared" ca="1" si="53"/>
        <v>171.61799999999494</v>
      </c>
      <c r="FJ121" s="265">
        <f t="shared" si="53"/>
        <v>122844.473</v>
      </c>
      <c r="FK121" s="265">
        <f t="shared" ca="1" si="53"/>
        <v>281.33999999999651</v>
      </c>
      <c r="FL121" s="265">
        <f t="shared" si="53"/>
        <v>97743.847000000009</v>
      </c>
      <c r="FM121" s="265">
        <f t="shared" ca="1" si="53"/>
        <v>138.80999999999585</v>
      </c>
      <c r="FN121" s="265">
        <f t="shared" si="53"/>
        <v>69598.205999999991</v>
      </c>
      <c r="FO121" s="265">
        <f t="shared" ca="1" si="53"/>
        <v>0</v>
      </c>
      <c r="FP121" s="265">
        <f>SUM(FP111:FP120)</f>
        <v>0</v>
      </c>
      <c r="FQ121" s="265">
        <f t="shared" ca="1" si="53"/>
        <v>0</v>
      </c>
      <c r="FR121" s="265">
        <f>SUM(FR111:FR120)</f>
        <v>0</v>
      </c>
      <c r="FS121" s="265">
        <f t="shared" ca="1" si="53"/>
        <v>20.033999999999992</v>
      </c>
      <c r="FT121" s="265">
        <f t="shared" si="53"/>
        <v>5025.8469999999998</v>
      </c>
      <c r="FU121" s="265">
        <f t="shared" ca="1" si="53"/>
        <v>113.80800000000454</v>
      </c>
      <c r="FV121" s="265">
        <f t="shared" si="53"/>
        <v>95315.344999999987</v>
      </c>
      <c r="FW121" s="265">
        <f t="shared" ca="1" si="53"/>
        <v>100.44800000000032</v>
      </c>
      <c r="FX121" s="265">
        <f t="shared" si="53"/>
        <v>51272.765999999996</v>
      </c>
      <c r="FY121" s="265">
        <f t="shared" ca="1" si="53"/>
        <v>3.0000000006111804E-3</v>
      </c>
      <c r="FZ121" s="265">
        <f t="shared" si="53"/>
        <v>44993.271000000001</v>
      </c>
      <c r="GA121" s="265">
        <f t="shared" ca="1" si="53"/>
        <v>0.56999999999982265</v>
      </c>
      <c r="GB121" s="265">
        <f t="shared" si="53"/>
        <v>5929.222999999999</v>
      </c>
      <c r="GC121" s="265">
        <f ca="1">SUM(GC111:GC120)</f>
        <v>3.9800000000000182</v>
      </c>
      <c r="GD121" s="265">
        <f ca="1">SUM(GD111:GD120)</f>
        <v>6.6239999999997963</v>
      </c>
      <c r="GF121" s="265">
        <f t="shared" ref="GF121:GM121" ca="1" si="54">SUM(GF111:GF120)</f>
        <v>9858.2000000000007</v>
      </c>
      <c r="GG121" s="265">
        <f ca="1">SUM(GG111:GG120)</f>
        <v>0</v>
      </c>
      <c r="GH121" s="265">
        <f t="shared" ca="1" si="54"/>
        <v>2989.8</v>
      </c>
      <c r="GI121" s="265">
        <f ca="1">SUM(GI111:GI120)</f>
        <v>63.8</v>
      </c>
      <c r="GJ121" s="265">
        <f ca="1">SUM(GJ111:GJ120)</f>
        <v>0</v>
      </c>
      <c r="GK121" s="265">
        <f t="shared" ca="1" si="54"/>
        <v>32084.800000000003</v>
      </c>
      <c r="GL121" s="265">
        <f t="shared" ca="1" si="54"/>
        <v>0</v>
      </c>
      <c r="GM121" s="265">
        <f t="shared" ca="1" si="54"/>
        <v>32551.200000000001</v>
      </c>
      <c r="GO121" s="265">
        <f t="shared" ref="GO121:GX121" ca="1" si="55">SUM(GO111:GO120)</f>
        <v>0</v>
      </c>
      <c r="GP121" s="265">
        <f t="shared" ca="1" si="55"/>
        <v>0</v>
      </c>
      <c r="GQ121" s="265">
        <f t="shared" ca="1" si="55"/>
        <v>0</v>
      </c>
      <c r="GR121" s="265">
        <f t="shared" ca="1" si="55"/>
        <v>0</v>
      </c>
      <c r="GS121" s="265">
        <f t="shared" ca="1" si="55"/>
        <v>0</v>
      </c>
      <c r="GT121" s="265">
        <f t="shared" ca="1" si="55"/>
        <v>25812.336000000014</v>
      </c>
      <c r="GU121" s="265">
        <f t="shared" ca="1" si="55"/>
        <v>11655.819999999954</v>
      </c>
      <c r="GV121" s="265">
        <f t="shared" ca="1" si="55"/>
        <v>0</v>
      </c>
      <c r="GW121" s="265">
        <f t="shared" ca="1" si="55"/>
        <v>12092.740000000122</v>
      </c>
      <c r="GX121" s="265">
        <f t="shared" ca="1" si="55"/>
        <v>0</v>
      </c>
      <c r="GZ121" s="265">
        <f t="shared" ref="GZ121:HI121" ca="1" si="56">SUM(GZ111:GZ120)</f>
        <v>0</v>
      </c>
      <c r="HA121" s="265">
        <f t="shared" ca="1" si="56"/>
        <v>0</v>
      </c>
      <c r="HB121" s="265">
        <f t="shared" ca="1" si="56"/>
        <v>1.089</v>
      </c>
      <c r="HC121" s="265">
        <f ca="1">SUM(HC111:HC120)</f>
        <v>16005.451000000001</v>
      </c>
      <c r="HD121" s="265">
        <f>SUM(HD111:HD120)</f>
        <v>16019.959999999841</v>
      </c>
      <c r="HE121" s="265">
        <f ca="1">SUM(HE111:HE120)</f>
        <v>-16004.362000000003</v>
      </c>
      <c r="HF121" s="265">
        <f t="shared" ca="1" si="56"/>
        <v>4833.444000000025</v>
      </c>
      <c r="HG121" s="265">
        <f t="shared" ca="1" si="56"/>
        <v>0</v>
      </c>
      <c r="HH121" s="265">
        <f t="shared" ca="1" si="56"/>
        <v>4807.7039999998242</v>
      </c>
      <c r="HI121" s="265">
        <f t="shared" ca="1" si="56"/>
        <v>0</v>
      </c>
      <c r="HK121" s="265">
        <f t="shared" ref="HK121:HX121" ca="1" si="57">SUM(HK111:HK120)</f>
        <v>0</v>
      </c>
      <c r="HL121" s="265">
        <f t="shared" ca="1" si="57"/>
        <v>27071.351999999912</v>
      </c>
      <c r="HM121" s="265">
        <f t="shared" ca="1" si="57"/>
        <v>0</v>
      </c>
      <c r="HN121" s="265">
        <f t="shared" ca="1" si="57"/>
        <v>0</v>
      </c>
      <c r="HO121" s="265">
        <f t="shared" ca="1" si="57"/>
        <v>0</v>
      </c>
      <c r="HP121" s="265">
        <f t="shared" ca="1" si="57"/>
        <v>0</v>
      </c>
      <c r="HQ121" s="265">
        <f t="shared" ca="1" si="57"/>
        <v>22406.207999999842</v>
      </c>
      <c r="HR121" s="265">
        <f t="shared" ca="1" si="57"/>
        <v>0</v>
      </c>
      <c r="HS121" s="265">
        <f t="shared" ca="1" si="57"/>
        <v>0</v>
      </c>
      <c r="HT121" s="265">
        <f t="shared" ca="1" si="57"/>
        <v>0</v>
      </c>
      <c r="HU121" s="265">
        <f t="shared" ca="1" si="57"/>
        <v>989.20800000001827</v>
      </c>
      <c r="HV121" s="265">
        <f t="shared" ca="1" si="57"/>
        <v>0</v>
      </c>
      <c r="HW121" s="265">
        <f t="shared" ca="1" si="57"/>
        <v>1187.735999999946</v>
      </c>
      <c r="HX121" s="265">
        <f t="shared" ca="1" si="57"/>
        <v>0</v>
      </c>
      <c r="HZ121" s="265">
        <f t="shared" ref="HZ121:IE121" ca="1" si="58">SUM(HZ111:HZ120)</f>
        <v>25567.28053</v>
      </c>
      <c r="IA121" s="265">
        <f t="shared" ca="1" si="58"/>
        <v>0</v>
      </c>
      <c r="IB121" s="265">
        <f t="shared" ca="1" si="58"/>
        <v>-25567.28053</v>
      </c>
      <c r="IC121" s="265">
        <f t="shared" ca="1" si="58"/>
        <v>27525.043425</v>
      </c>
      <c r="ID121" s="265">
        <f t="shared" ca="1" si="58"/>
        <v>0</v>
      </c>
      <c r="IE121" s="265">
        <f t="shared" ca="1" si="58"/>
        <v>-27525.043425</v>
      </c>
      <c r="IG121" s="265">
        <f ca="1">SUM(IG111:IG120)</f>
        <v>15765.369235</v>
      </c>
      <c r="IH121" s="265">
        <f ca="1">SUM(IH111:IH120)</f>
        <v>1.1086020000000001</v>
      </c>
      <c r="II121" s="265">
        <f ca="1">SUM(II111:II120)</f>
        <v>-15764.260633</v>
      </c>
      <c r="IK121" s="265">
        <f ca="1">SUM(IK111:IK120)</f>
        <v>28709.999999999996</v>
      </c>
      <c r="IL121" s="265">
        <f ca="1">SUM(IL111:IL120)</f>
        <v>0</v>
      </c>
      <c r="IM121" s="265">
        <f ca="1">SUM(IM111:IM120)</f>
        <v>28714.4000000001</v>
      </c>
      <c r="IN121" s="265">
        <f ca="1">SUM(IN111:IN120)</f>
        <v>0</v>
      </c>
      <c r="IP121" s="265">
        <f t="shared" ref="IP121:IX121" ca="1" si="59">SUM(IP111:IP120)</f>
        <v>33772.991999999998</v>
      </c>
      <c r="IQ121" s="265">
        <f t="shared" ca="1" si="59"/>
        <v>0</v>
      </c>
      <c r="IR121" s="265">
        <f t="shared" ca="1" si="59"/>
        <v>0</v>
      </c>
      <c r="IS121" s="265">
        <f t="shared" ca="1" si="59"/>
        <v>0</v>
      </c>
      <c r="IT121" s="265">
        <f t="shared" ca="1" si="59"/>
        <v>-28012.776000000027</v>
      </c>
      <c r="IU121" s="265">
        <f t="shared" ca="1" si="59"/>
        <v>3277.2959999999966</v>
      </c>
      <c r="IV121" s="265">
        <f t="shared" ca="1" si="59"/>
        <v>351.64800000001361</v>
      </c>
      <c r="IW121" s="265">
        <f t="shared" ca="1" si="59"/>
        <v>3115.4640000000122</v>
      </c>
      <c r="IX121" s="265">
        <f t="shared" ca="1" si="59"/>
        <v>351.64799999999838</v>
      </c>
      <c r="IZ121" s="265">
        <f ca="1">SUM(IZ111:IZ120)</f>
        <v>5175.49999999992</v>
      </c>
      <c r="JA121" s="265">
        <f ca="1">SUM(JA111:JA120)</f>
        <v>0</v>
      </c>
      <c r="JB121" s="265">
        <f ca="1">SUM(JB111:JB120)</f>
        <v>4794.6800000003705</v>
      </c>
      <c r="JC121" s="265">
        <f ca="1">SUM(JC111:JC120)</f>
        <v>0</v>
      </c>
      <c r="JE121" s="265">
        <f ca="1">SUM(JE111:JE120)</f>
        <v>1154.120000000021</v>
      </c>
      <c r="JF121" s="265">
        <f ca="1">SUM(JF111:JF120)</f>
        <v>0</v>
      </c>
      <c r="JG121" s="265">
        <f ca="1">SUM(JG111:JG120)</f>
        <v>1506.5599999999888</v>
      </c>
      <c r="JH121" s="265">
        <f ca="1">SUM(JH111:JH120)</f>
        <v>0</v>
      </c>
      <c r="JJ121" s="265">
        <f t="shared" ref="JJ121:JN121" ca="1" si="60">SUM(JJ111:JJ120)</f>
        <v>110.48800000000392</v>
      </c>
      <c r="JK121" s="265">
        <f>SUM(JK111:JK120)</f>
        <v>75740.846999999994</v>
      </c>
      <c r="JL121" s="265">
        <f t="shared" ca="1" si="60"/>
        <v>0</v>
      </c>
      <c r="JM121" s="265">
        <f t="shared" ca="1" si="60"/>
        <v>0</v>
      </c>
      <c r="JN121" s="265">
        <f t="shared" ca="1" si="60"/>
        <v>0</v>
      </c>
      <c r="JP121" s="265">
        <f t="shared" ref="JP121:JU121" ca="1" si="61">SUM(JP111:JP120)</f>
        <v>0</v>
      </c>
      <c r="JQ121" s="265">
        <f t="shared" ca="1" si="61"/>
        <v>0</v>
      </c>
      <c r="JR121" s="265">
        <f t="shared" ca="1" si="61"/>
        <v>1476.65</v>
      </c>
      <c r="JS121" s="265">
        <f t="shared" ca="1" si="61"/>
        <v>746.04</v>
      </c>
      <c r="JT121" s="265">
        <f t="shared" ca="1" si="61"/>
        <v>364.13</v>
      </c>
      <c r="JU121" s="265">
        <f t="shared" ca="1" si="61"/>
        <v>366.48</v>
      </c>
      <c r="JW121" s="265">
        <f t="shared" ref="JW121:KA121" ca="1" si="62">SUM(JW111:JW120)</f>
        <v>0</v>
      </c>
      <c r="JX121" s="265">
        <f t="shared" ca="1" si="62"/>
        <v>0</v>
      </c>
      <c r="JY121" s="265">
        <f t="shared" ca="1" si="62"/>
        <v>0</v>
      </c>
      <c r="JZ121" s="265">
        <f t="shared" ca="1" si="62"/>
        <v>0</v>
      </c>
      <c r="KA121" s="265">
        <f t="shared" ca="1" si="62"/>
        <v>649.15800000000002</v>
      </c>
      <c r="KB121" s="265">
        <f ca="1">SUM(KB111:KB120)</f>
        <v>45.715999999999994</v>
      </c>
      <c r="KC121" s="265">
        <f ca="1">SUM(KC111:KC120)</f>
        <v>590.69899999999996</v>
      </c>
      <c r="KD121" s="265">
        <f ca="1">SUM(KD111:KD120)</f>
        <v>12.743</v>
      </c>
      <c r="KF121" s="265">
        <f t="shared" ref="KF121:KI121" ca="1" si="63">SUM(KF111:KF120)</f>
        <v>1408.1172000000001</v>
      </c>
      <c r="KG121" s="265">
        <f t="shared" ca="1" si="63"/>
        <v>0</v>
      </c>
      <c r="KH121" s="265">
        <f t="shared" ca="1" si="63"/>
        <v>721.63619999999992</v>
      </c>
      <c r="KI121" s="265">
        <f t="shared" ca="1" si="63"/>
        <v>686.48099999999999</v>
      </c>
      <c r="KK121" s="265">
        <f ca="1">SUM(KK111:KK120)</f>
        <v>1051.6901999999998</v>
      </c>
      <c r="KL121" s="265">
        <f ca="1">SUM(KL111:KL120)</f>
        <v>1029.6071999999999</v>
      </c>
      <c r="KM121" s="265">
        <f ca="1">SUM(KM111:KM120)</f>
        <v>22.083000000000002</v>
      </c>
      <c r="KO121" s="265">
        <f ca="1">SUM(KO111:KO120)</f>
        <v>2561.0640000000058</v>
      </c>
      <c r="KP121" s="265">
        <f>SUM(KP111:KP120)</f>
        <v>3709.3490000000002</v>
      </c>
      <c r="KQ121" s="265">
        <f ca="1">SUM(KQ111:KQ120)</f>
        <v>0</v>
      </c>
      <c r="KR121" s="265">
        <f>SUM(KR111:KR120)</f>
        <v>3076.65</v>
      </c>
      <c r="KS121" s="265">
        <f ca="1">SUM(KS111:KS120)</f>
        <v>2561.0640000000058</v>
      </c>
      <c r="KU121" s="265">
        <f t="shared" ref="KU121:KZ121" ca="1" si="64">SUM(KU111:KU120)</f>
        <v>0</v>
      </c>
      <c r="KV121" s="265">
        <f t="shared" ca="1" si="64"/>
        <v>0</v>
      </c>
      <c r="KW121" s="265">
        <f t="shared" ca="1" si="64"/>
        <v>969.89300000000003</v>
      </c>
      <c r="KX121" s="265">
        <f ca="1">SUM(KX111:KX120)</f>
        <v>567.70699999999999</v>
      </c>
      <c r="KY121" s="265">
        <f t="shared" ca="1" si="64"/>
        <v>402.18600000000004</v>
      </c>
      <c r="KZ121" s="265">
        <f t="shared" ca="1" si="64"/>
        <v>0</v>
      </c>
      <c r="LB121" s="265">
        <f t="shared" ref="LB121:LE121" ca="1" si="65">SUM(LB111:LB120)</f>
        <v>1701.8330000000001</v>
      </c>
      <c r="LC121" s="265">
        <f t="shared" ca="1" si="65"/>
        <v>521.76299999999992</v>
      </c>
      <c r="LD121" s="265">
        <f t="shared" ca="1" si="65"/>
        <v>728.02599999999995</v>
      </c>
      <c r="LE121" s="265">
        <f t="shared" ca="1" si="65"/>
        <v>452.04400000000004</v>
      </c>
      <c r="LG121" s="265">
        <f ca="1">SUM(LG111:LG120)</f>
        <v>0.5</v>
      </c>
      <c r="LH121" s="265">
        <f ca="1">SUM(LH111:LH120)</f>
        <v>107259.5</v>
      </c>
    </row>
    <row r="122" spans="1:320" ht="15.75" thickBot="1" x14ac:dyDescent="0.3">
      <c r="A122" s="154" t="s">
        <v>77</v>
      </c>
      <c r="B122" s="265">
        <f t="shared" ref="B122:P122" ca="1" si="66">B110+B121</f>
        <v>0</v>
      </c>
      <c r="C122" s="265">
        <f t="shared" ca="1" si="66"/>
        <v>59210.913</v>
      </c>
      <c r="D122" s="265">
        <f t="shared" ca="1" si="66"/>
        <v>0</v>
      </c>
      <c r="E122" s="265">
        <f t="shared" ca="1" si="66"/>
        <v>51430.426999999996</v>
      </c>
      <c r="F122" s="265">
        <f t="shared" ca="1" si="66"/>
        <v>0</v>
      </c>
      <c r="G122" s="265">
        <f t="shared" ca="1" si="66"/>
        <v>50010.133000000002</v>
      </c>
      <c r="H122" s="265">
        <f t="shared" ca="1" si="66"/>
        <v>23081.146000000001</v>
      </c>
      <c r="I122" s="265">
        <f t="shared" ca="1" si="66"/>
        <v>0</v>
      </c>
      <c r="J122" s="265">
        <f t="shared" ca="1" si="66"/>
        <v>19444.143999999997</v>
      </c>
      <c r="K122" s="265">
        <f t="shared" ca="1" si="66"/>
        <v>0</v>
      </c>
      <c r="L122" s="265">
        <f t="shared" ca="1" si="66"/>
        <v>62330.212</v>
      </c>
      <c r="M122" s="265">
        <f t="shared" ca="1" si="66"/>
        <v>0</v>
      </c>
      <c r="N122" s="265">
        <f t="shared" ca="1" si="66"/>
        <v>56121.758000000002</v>
      </c>
      <c r="O122" s="265">
        <f t="shared" ca="1" si="66"/>
        <v>0</v>
      </c>
      <c r="P122" s="265">
        <f t="shared" ca="1" si="66"/>
        <v>12644.798999999999</v>
      </c>
      <c r="R122" s="265">
        <f t="shared" ref="R122:AL122" ca="1" si="67">R110+R121</f>
        <v>0</v>
      </c>
      <c r="S122" s="265">
        <f>S110+S121</f>
        <v>47.240000000000009</v>
      </c>
      <c r="T122" s="265">
        <f t="shared" ca="1" si="67"/>
        <v>63879.200000000128</v>
      </c>
      <c r="U122" s="265">
        <f>U110+U121</f>
        <v>65185.345000000001</v>
      </c>
      <c r="V122" s="265">
        <f t="shared" ca="1" si="67"/>
        <v>0</v>
      </c>
      <c r="W122" s="265">
        <f>W110+W121</f>
        <v>788.42</v>
      </c>
      <c r="X122" s="265">
        <f t="shared" ca="1" si="67"/>
        <v>42680.000000000204</v>
      </c>
      <c r="Y122" s="265">
        <f t="shared" si="67"/>
        <v>35256.483</v>
      </c>
      <c r="Z122" s="265">
        <f t="shared" ca="1" si="67"/>
        <v>51782.720000000001</v>
      </c>
      <c r="AA122" s="265">
        <f t="shared" si="67"/>
        <v>51783.60000000002</v>
      </c>
      <c r="AB122" s="265">
        <f t="shared" ca="1" si="67"/>
        <v>0.22</v>
      </c>
      <c r="AC122" s="265">
        <f t="shared" si="67"/>
        <v>0</v>
      </c>
      <c r="AD122" s="265">
        <f t="shared" ca="1" si="67"/>
        <v>54804.86</v>
      </c>
      <c r="AE122" s="265">
        <f t="shared" si="67"/>
        <v>54806.399999999572</v>
      </c>
      <c r="AF122" s="265">
        <f t="shared" ca="1" si="67"/>
        <v>0</v>
      </c>
      <c r="AG122" s="265">
        <f t="shared" si="67"/>
        <v>0</v>
      </c>
      <c r="AH122" s="265">
        <f ca="1">AH110+AH121</f>
        <v>0</v>
      </c>
      <c r="AI122" s="265">
        <f>AI110+AI121</f>
        <v>426770.77300000004</v>
      </c>
      <c r="AJ122" s="265">
        <f t="shared" ca="1" si="67"/>
        <v>0</v>
      </c>
      <c r="AK122" s="265">
        <f>AK110+AK121</f>
        <v>24961.399999999998</v>
      </c>
      <c r="AL122" s="265">
        <f t="shared" ca="1" si="67"/>
        <v>0</v>
      </c>
      <c r="AM122" s="265">
        <f>AM110+AM121</f>
        <v>316914.70600000001</v>
      </c>
      <c r="AO122" s="265">
        <f ca="1">AO110+AO121</f>
        <v>12937.848000000016</v>
      </c>
      <c r="AP122" s="265">
        <f ca="1">AP110+AP121</f>
        <v>7.0018399999999374</v>
      </c>
      <c r="AQ122" s="265">
        <f t="shared" ref="AQ122:BD122" ca="1" si="68">AQ110+AQ121</f>
        <v>8.5140000000000668</v>
      </c>
      <c r="AR122" s="265">
        <f t="shared" si="68"/>
        <v>7316.4719999999998</v>
      </c>
      <c r="AS122" s="265">
        <f t="shared" ca="1" si="68"/>
        <v>0</v>
      </c>
      <c r="AT122" s="265">
        <f t="shared" si="68"/>
        <v>38.479999999999997</v>
      </c>
      <c r="AU122" s="265">
        <f t="shared" ca="1" si="68"/>
        <v>6071.8679999999731</v>
      </c>
      <c r="AV122" s="265">
        <f t="shared" si="68"/>
        <v>233330.815</v>
      </c>
      <c r="AW122" s="265">
        <f t="shared" ca="1" si="68"/>
        <v>0</v>
      </c>
      <c r="AX122" s="265">
        <f t="shared" si="68"/>
        <v>168.07999999999996</v>
      </c>
      <c r="AY122" s="265">
        <f t="shared" ca="1" si="68"/>
        <v>6865.9800000000432</v>
      </c>
      <c r="AZ122" s="265">
        <f t="shared" si="68"/>
        <v>256929.33399999997</v>
      </c>
      <c r="BA122" s="265">
        <f t="shared" ca="1" si="68"/>
        <v>2.5444799999998944</v>
      </c>
      <c r="BB122" s="265">
        <f t="shared" si="68"/>
        <v>193922.117</v>
      </c>
      <c r="BC122" s="265">
        <f t="shared" ca="1" si="68"/>
        <v>4.457360000000044</v>
      </c>
      <c r="BD122" s="265">
        <f t="shared" si="68"/>
        <v>472514.76799999992</v>
      </c>
      <c r="BE122" s="265">
        <f ca="1">BE110+BE121</f>
        <v>13.193999999999733</v>
      </c>
      <c r="BF122" s="265">
        <f ca="1">BF110+BF121</f>
        <v>192.06199999999808</v>
      </c>
      <c r="BH122" s="265">
        <f ca="1">BH110+BH121</f>
        <v>4691.6399999999976</v>
      </c>
      <c r="BI122" s="265">
        <f ca="1">BI110+BI121</f>
        <v>4.04679999999993</v>
      </c>
      <c r="BJ122" s="265">
        <f t="shared" ref="BJ122:CE122" ca="1" si="69">BJ110+BJ121</f>
        <v>0</v>
      </c>
      <c r="BK122" s="265">
        <f>BK110+BK121</f>
        <v>0</v>
      </c>
      <c r="BL122" s="265">
        <f t="shared" ca="1" si="69"/>
        <v>7.4879999999999427</v>
      </c>
      <c r="BM122" s="265">
        <f>BM110+BM121</f>
        <v>2419.87</v>
      </c>
      <c r="BN122" s="265">
        <f t="shared" ca="1" si="69"/>
        <v>5.4090000000003329</v>
      </c>
      <c r="BO122" s="265">
        <f>BO110+BO121</f>
        <v>21366.129999999997</v>
      </c>
      <c r="BP122" s="265">
        <f t="shared" ca="1" si="69"/>
        <v>417.46999999999935</v>
      </c>
      <c r="BQ122" s="265">
        <f>BQ110+BQ121</f>
        <v>99174.6</v>
      </c>
      <c r="BR122" s="265">
        <f t="shared" ca="1" si="69"/>
        <v>0</v>
      </c>
      <c r="BS122" s="265">
        <f>BS110+BS121</f>
        <v>118432.36000000003</v>
      </c>
      <c r="BT122" s="265">
        <f t="shared" ca="1" si="69"/>
        <v>3.9999999999054126E-3</v>
      </c>
      <c r="BU122" s="265">
        <f>BU110+BU121</f>
        <v>5894.9960000000001</v>
      </c>
      <c r="BV122" s="265">
        <f t="shared" ca="1" si="69"/>
        <v>207.05400000000009</v>
      </c>
      <c r="BW122" s="265">
        <f t="shared" si="69"/>
        <v>21168.629000000001</v>
      </c>
      <c r="BX122" s="265">
        <f t="shared" ca="1" si="69"/>
        <v>1019.6400000000085</v>
      </c>
      <c r="BY122" s="265">
        <f t="shared" si="69"/>
        <v>63886.995999999999</v>
      </c>
      <c r="BZ122" s="265">
        <f t="shared" ca="1" si="69"/>
        <v>671.82000000000698</v>
      </c>
      <c r="CA122" s="265">
        <f t="shared" si="69"/>
        <v>61857.838000000003</v>
      </c>
      <c r="CB122" s="265">
        <f t="shared" ca="1" si="69"/>
        <v>1994.5199999999841</v>
      </c>
      <c r="CC122" s="265">
        <f t="shared" si="69"/>
        <v>81400.380999999994</v>
      </c>
      <c r="CD122" s="265">
        <f t="shared" ca="1" si="69"/>
        <v>1005.659999999998</v>
      </c>
      <c r="CE122" s="265">
        <f t="shared" si="69"/>
        <v>64110.34199999999</v>
      </c>
      <c r="CF122" s="265">
        <f ca="1">CF110+CF121</f>
        <v>2.2644799999998941</v>
      </c>
      <c r="CG122" s="265">
        <f ca="1">CG110+CG121</f>
        <v>1.7823200000000361</v>
      </c>
      <c r="CI122" s="265">
        <f ca="1">CI110+CI121</f>
        <v>-12644.070000000002</v>
      </c>
      <c r="CJ122" s="265">
        <f ca="1">CJ110+CJ121</f>
        <v>22.978000000000065</v>
      </c>
      <c r="CK122" s="265">
        <f t="shared" ref="CK122:EV122" ca="1" si="70">CK110+CK121</f>
        <v>0</v>
      </c>
      <c r="CL122" s="265">
        <f t="shared" ca="1" si="70"/>
        <v>0</v>
      </c>
      <c r="CM122" s="265">
        <f t="shared" ca="1" si="70"/>
        <v>0</v>
      </c>
      <c r="CN122" s="265">
        <f t="shared" ca="1" si="70"/>
        <v>0</v>
      </c>
      <c r="CO122" s="265">
        <f t="shared" ca="1" si="70"/>
        <v>990.3300000000072</v>
      </c>
      <c r="CP122" s="265">
        <f t="shared" si="70"/>
        <v>42228.33</v>
      </c>
      <c r="CQ122" s="265">
        <f t="shared" ca="1" si="70"/>
        <v>108.57000000002881</v>
      </c>
      <c r="CR122" s="265">
        <f t="shared" si="70"/>
        <v>104963.64300000001</v>
      </c>
      <c r="CS122" s="265">
        <f t="shared" ca="1" si="70"/>
        <v>0</v>
      </c>
      <c r="CT122" s="265">
        <f t="shared" si="70"/>
        <v>0.41999999999999993</v>
      </c>
      <c r="CU122" s="265">
        <f t="shared" ca="1" si="70"/>
        <v>0</v>
      </c>
      <c r="CV122" s="265">
        <f>CV110+CV121</f>
        <v>61753.96</v>
      </c>
      <c r="CW122" s="265">
        <f t="shared" ca="1" si="70"/>
        <v>3.9999999999054126E-3</v>
      </c>
      <c r="CX122" s="265">
        <f>CX110+CX121</f>
        <v>18363.115999999998</v>
      </c>
      <c r="CY122" s="265">
        <f t="shared" ca="1" si="70"/>
        <v>66.704000000001543</v>
      </c>
      <c r="CZ122" s="265">
        <f>CZ110+CZ121</f>
        <v>23123.673999999999</v>
      </c>
      <c r="DA122" s="265">
        <f t="shared" ca="1" si="70"/>
        <v>85.60399999999936</v>
      </c>
      <c r="DB122" s="265">
        <f>DB110+DB121</f>
        <v>166728.47100000002</v>
      </c>
      <c r="DC122" s="265">
        <f t="shared" ca="1" si="70"/>
        <v>187.11200000000099</v>
      </c>
      <c r="DD122" s="265">
        <f>DD110+DD121</f>
        <v>133211.98800000001</v>
      </c>
      <c r="DE122" s="265">
        <f t="shared" ca="1" si="70"/>
        <v>131.23799999999756</v>
      </c>
      <c r="DF122" s="265">
        <f>DF110+DF121</f>
        <v>95401.124000000011</v>
      </c>
      <c r="DG122" s="265">
        <f t="shared" ca="1" si="70"/>
        <v>180.09200000000419</v>
      </c>
      <c r="DH122" s="265">
        <f>DH110+DH121</f>
        <v>362821.44900000002</v>
      </c>
      <c r="DI122" s="265">
        <f t="shared" ca="1" si="70"/>
        <v>2.1199999999953434</v>
      </c>
      <c r="DJ122" s="265">
        <f>DJ110+DJ121</f>
        <v>264258.18999999994</v>
      </c>
      <c r="DK122" s="265">
        <f t="shared" ca="1" si="70"/>
        <v>109.5199999999968</v>
      </c>
      <c r="DL122" s="265">
        <f>DL110+DL121</f>
        <v>271521.79300000001</v>
      </c>
      <c r="DM122" s="265">
        <f t="shared" ca="1" si="70"/>
        <v>7.0320000000001528</v>
      </c>
      <c r="DN122" s="265">
        <f>DN110+DN121</f>
        <v>6201.12</v>
      </c>
      <c r="DO122" s="265">
        <f t="shared" ca="1" si="70"/>
        <v>7558.1219999999885</v>
      </c>
      <c r="DP122" s="265">
        <f>DP110+DP121</f>
        <v>178778.82199999999</v>
      </c>
      <c r="DQ122" s="265">
        <f t="shared" ca="1" si="70"/>
        <v>0</v>
      </c>
      <c r="DR122" s="265">
        <f>DR110+DR121</f>
        <v>64562.94000000001</v>
      </c>
      <c r="DS122" s="265">
        <f t="shared" ca="1" si="70"/>
        <v>464.04799999999523</v>
      </c>
      <c r="DT122" s="265">
        <f>DT110+DT121</f>
        <v>206285.011</v>
      </c>
      <c r="DU122" s="265">
        <f t="shared" ca="1" si="70"/>
        <v>593.39999999999418</v>
      </c>
      <c r="DV122" s="265">
        <f>DV110+DV121</f>
        <v>173410.011</v>
      </c>
      <c r="DW122" s="265">
        <f t="shared" ca="1" si="70"/>
        <v>5725.7639999999938</v>
      </c>
      <c r="DX122" s="265">
        <f>DX110+DX121</f>
        <v>79720.144</v>
      </c>
      <c r="DY122" s="265">
        <f t="shared" ca="1" si="70"/>
        <v>0</v>
      </c>
      <c r="DZ122" s="265">
        <f t="shared" si="70"/>
        <v>50819.119999999995</v>
      </c>
      <c r="EA122" s="265">
        <f t="shared" ca="1" si="70"/>
        <v>40.792000000001281</v>
      </c>
      <c r="EB122" s="265">
        <f t="shared" si="70"/>
        <v>86474.809000000008</v>
      </c>
      <c r="EC122" s="265">
        <f t="shared" ca="1" si="70"/>
        <v>89.699999999998909</v>
      </c>
      <c r="ED122" s="265">
        <f t="shared" si="70"/>
        <v>93299.931000000011</v>
      </c>
      <c r="EE122" s="265">
        <f t="shared" ca="1" si="70"/>
        <v>8305.5720000000074</v>
      </c>
      <c r="EF122" s="265">
        <f t="shared" si="70"/>
        <v>18712.093999999997</v>
      </c>
      <c r="EG122" s="265">
        <f t="shared" ca="1" si="70"/>
        <v>20.9879999999539</v>
      </c>
      <c r="EH122" s="265">
        <f t="shared" si="70"/>
        <v>275823.71299999999</v>
      </c>
      <c r="EI122" s="265">
        <f t="shared" ca="1" si="70"/>
        <v>11495.220000000005</v>
      </c>
      <c r="EJ122" s="265">
        <f t="shared" si="70"/>
        <v>18096.443999999996</v>
      </c>
      <c r="EK122" s="265">
        <f t="shared" ca="1" si="70"/>
        <v>25.212000000094122</v>
      </c>
      <c r="EL122" s="265">
        <f t="shared" si="70"/>
        <v>267872.81799999997</v>
      </c>
      <c r="EM122" s="265">
        <f t="shared" ca="1" si="70"/>
        <v>0</v>
      </c>
      <c r="EN122" s="265">
        <f t="shared" si="70"/>
        <v>12199.660000000002</v>
      </c>
      <c r="EO122" s="265">
        <f t="shared" ca="1" si="70"/>
        <v>227.71800000000258</v>
      </c>
      <c r="EP122" s="265">
        <f t="shared" si="70"/>
        <v>78035.282000000007</v>
      </c>
      <c r="EQ122" s="265">
        <f t="shared" ca="1" si="70"/>
        <v>680.75399999999354</v>
      </c>
      <c r="ER122" s="265">
        <f t="shared" si="70"/>
        <v>366321.875</v>
      </c>
      <c r="ES122" s="265">
        <f t="shared" ca="1" si="70"/>
        <v>628.2960000000021</v>
      </c>
      <c r="ET122" s="265">
        <f t="shared" si="70"/>
        <v>200858.62400000001</v>
      </c>
      <c r="EU122" s="265">
        <f t="shared" ca="1" si="70"/>
        <v>744.64800000000105</v>
      </c>
      <c r="EV122" s="265">
        <f t="shared" si="70"/>
        <v>414038.02599999995</v>
      </c>
      <c r="EW122" s="265">
        <f t="shared" ref="EW122:GB122" ca="1" si="71">EW110+EW121</f>
        <v>630.48599999998987</v>
      </c>
      <c r="EX122" s="265">
        <f t="shared" si="71"/>
        <v>371675.81599999999</v>
      </c>
      <c r="EY122" s="265">
        <f t="shared" ca="1" si="71"/>
        <v>12.710999999999899</v>
      </c>
      <c r="EZ122" s="265">
        <f t="shared" si="71"/>
        <v>13797.416000000001</v>
      </c>
      <c r="FA122" s="265">
        <f t="shared" ca="1" si="71"/>
        <v>0</v>
      </c>
      <c r="FB122" s="265">
        <f>FB110+FB121</f>
        <v>0</v>
      </c>
      <c r="FC122" s="265">
        <f t="shared" ca="1" si="71"/>
        <v>399.40200000000004</v>
      </c>
      <c r="FD122" s="265">
        <f t="shared" si="71"/>
        <v>162459.38400000002</v>
      </c>
      <c r="FE122" s="265">
        <f t="shared" ca="1" si="71"/>
        <v>0</v>
      </c>
      <c r="FF122" s="265">
        <f>FF110+FF121</f>
        <v>0</v>
      </c>
      <c r="FG122" s="265">
        <f t="shared" ca="1" si="71"/>
        <v>301.87999999999738</v>
      </c>
      <c r="FH122" s="265">
        <f t="shared" si="71"/>
        <v>273979.73900000006</v>
      </c>
      <c r="FI122" s="265">
        <f t="shared" ca="1" si="71"/>
        <v>328.88999999999214</v>
      </c>
      <c r="FJ122" s="265">
        <f t="shared" si="71"/>
        <v>245409.459</v>
      </c>
      <c r="FK122" s="265">
        <f t="shared" ca="1" si="71"/>
        <v>497.23799999999756</v>
      </c>
      <c r="FL122" s="265">
        <f t="shared" si="71"/>
        <v>195062.58899999998</v>
      </c>
      <c r="FM122" s="265">
        <f t="shared" ca="1" si="71"/>
        <v>241.4579999999969</v>
      </c>
      <c r="FN122" s="265">
        <f t="shared" si="71"/>
        <v>138986.03399999999</v>
      </c>
      <c r="FO122" s="265">
        <f t="shared" ca="1" si="71"/>
        <v>0</v>
      </c>
      <c r="FP122" s="265">
        <f>FP110+FP121</f>
        <v>0</v>
      </c>
      <c r="FQ122" s="265">
        <f t="shared" ca="1" si="71"/>
        <v>0</v>
      </c>
      <c r="FR122" s="265">
        <f>FR110+FR121</f>
        <v>0</v>
      </c>
      <c r="FS122" s="265">
        <f t="shared" ca="1" si="71"/>
        <v>39.851999999999975</v>
      </c>
      <c r="FT122" s="265">
        <f t="shared" si="71"/>
        <v>10015.253000000001</v>
      </c>
      <c r="FU122" s="265">
        <f t="shared" ca="1" si="71"/>
        <v>217.37600000000384</v>
      </c>
      <c r="FV122" s="265">
        <f t="shared" si="71"/>
        <v>190359.815</v>
      </c>
      <c r="FW122" s="265">
        <f t="shared" ca="1" si="71"/>
        <v>201.27999999999884</v>
      </c>
      <c r="FX122" s="265">
        <f t="shared" si="71"/>
        <v>102294.886</v>
      </c>
      <c r="FY122" s="265">
        <f t="shared" ca="1" si="71"/>
        <v>6.0000000012223609E-3</v>
      </c>
      <c r="FZ122" s="265">
        <f t="shared" si="71"/>
        <v>89986.540000000008</v>
      </c>
      <c r="GA122" s="265">
        <f t="shared" ca="1" si="71"/>
        <v>1.1609999999998308</v>
      </c>
      <c r="GB122" s="265">
        <f t="shared" si="71"/>
        <v>11856.505000000001</v>
      </c>
      <c r="GC122" s="265">
        <f ca="1">GC110+GC121</f>
        <v>9.7380000000002838</v>
      </c>
      <c r="GD122" s="265">
        <f ca="1">GD110+GD121</f>
        <v>13.239999999999782</v>
      </c>
      <c r="GF122" s="265">
        <f t="shared" ref="GF122:GM122" ca="1" si="72">GF110+GF121</f>
        <v>17985</v>
      </c>
      <c r="GG122" s="265">
        <f ca="1">GG110+GG121</f>
        <v>4.4000000000000004</v>
      </c>
      <c r="GH122" s="265">
        <f t="shared" ca="1" si="72"/>
        <v>5262.4</v>
      </c>
      <c r="GI122" s="265">
        <f ca="1">GI110+GI121</f>
        <v>290.40000000000003</v>
      </c>
      <c r="GJ122" s="265">
        <f ca="1">GJ110+GJ121</f>
        <v>0</v>
      </c>
      <c r="GK122" s="265">
        <f t="shared" ca="1" si="72"/>
        <v>66253</v>
      </c>
      <c r="GL122" s="265">
        <f t="shared" ca="1" si="72"/>
        <v>0</v>
      </c>
      <c r="GM122" s="265">
        <f t="shared" ca="1" si="72"/>
        <v>67318.8</v>
      </c>
      <c r="GO122" s="265">
        <f t="shared" ref="GO122:GX122" ca="1" si="73">GO110+GO121</f>
        <v>0</v>
      </c>
      <c r="GP122" s="265">
        <f t="shared" ca="1" si="73"/>
        <v>0</v>
      </c>
      <c r="GQ122" s="265">
        <f t="shared" ca="1" si="73"/>
        <v>0</v>
      </c>
      <c r="GR122" s="265">
        <f t="shared" ca="1" si="73"/>
        <v>0</v>
      </c>
      <c r="GS122" s="265">
        <f t="shared" ca="1" si="73"/>
        <v>1.5840000000000001</v>
      </c>
      <c r="GT122" s="265">
        <f t="shared" ca="1" si="73"/>
        <v>49344.768000000025</v>
      </c>
      <c r="GU122" s="265">
        <f t="shared" ca="1" si="73"/>
        <v>21549.659999999894</v>
      </c>
      <c r="GV122" s="265">
        <f t="shared" ca="1" si="73"/>
        <v>76.339999999995598</v>
      </c>
      <c r="GW122" s="265">
        <f t="shared" ca="1" si="73"/>
        <v>21653.939999999922</v>
      </c>
      <c r="GX122" s="265">
        <f t="shared" ca="1" si="73"/>
        <v>85.359999999994898</v>
      </c>
      <c r="GZ122" s="265">
        <f t="shared" ref="GZ122:HI122" ca="1" si="74">GZ110+GZ121</f>
        <v>0</v>
      </c>
      <c r="HA122" s="265">
        <f t="shared" ca="1" si="74"/>
        <v>0</v>
      </c>
      <c r="HB122" s="265">
        <f t="shared" ca="1" si="74"/>
        <v>153.66999999999999</v>
      </c>
      <c r="HC122" s="265">
        <f ca="1">HC110+HC121</f>
        <v>30660.442999999999</v>
      </c>
      <c r="HD122" s="265">
        <f>HD110+HD121</f>
        <v>30677.679999999098</v>
      </c>
      <c r="HE122" s="265">
        <f ca="1">HE110+HE121</f>
        <v>-30506.773000000001</v>
      </c>
      <c r="HF122" s="265">
        <f t="shared" ca="1" si="74"/>
        <v>9258.2159999998712</v>
      </c>
      <c r="HG122" s="265">
        <f t="shared" ca="1" si="74"/>
        <v>0</v>
      </c>
      <c r="HH122" s="265">
        <f t="shared" ca="1" si="74"/>
        <v>9209.3760000000038</v>
      </c>
      <c r="HI122" s="265">
        <f t="shared" ca="1" si="74"/>
        <v>0</v>
      </c>
      <c r="HK122" s="265">
        <f t="shared" ref="HK122:HX122" ca="1" si="75">HK110+HK121</f>
        <v>0</v>
      </c>
      <c r="HL122" s="265">
        <f t="shared" ca="1" si="75"/>
        <v>58295.160000000134</v>
      </c>
      <c r="HM122" s="265">
        <f t="shared" ca="1" si="75"/>
        <v>0</v>
      </c>
      <c r="HN122" s="265">
        <f t="shared" ca="1" si="75"/>
        <v>0</v>
      </c>
      <c r="HO122" s="265">
        <f t="shared" ca="1" si="75"/>
        <v>0</v>
      </c>
      <c r="HP122" s="265">
        <f t="shared" ca="1" si="75"/>
        <v>0</v>
      </c>
      <c r="HQ122" s="265">
        <f t="shared" ca="1" si="75"/>
        <v>40827.071999999796</v>
      </c>
      <c r="HR122" s="265">
        <f t="shared" ca="1" si="75"/>
        <v>0</v>
      </c>
      <c r="HS122" s="265">
        <f t="shared" ca="1" si="75"/>
        <v>0</v>
      </c>
      <c r="HT122" s="265">
        <f t="shared" ca="1" si="75"/>
        <v>0</v>
      </c>
      <c r="HU122" s="265">
        <f t="shared" ca="1" si="75"/>
        <v>1849.8480000000159</v>
      </c>
      <c r="HV122" s="265">
        <f t="shared" ca="1" si="75"/>
        <v>0</v>
      </c>
      <c r="HW122" s="265">
        <f t="shared" ca="1" si="75"/>
        <v>2401.6079999999347</v>
      </c>
      <c r="HX122" s="265">
        <f t="shared" ca="1" si="75"/>
        <v>0</v>
      </c>
      <c r="HZ122" s="265">
        <f t="shared" ref="HZ122:IE122" ca="1" si="76">HZ110+HZ121</f>
        <v>50054.382454999999</v>
      </c>
      <c r="IA122" s="265">
        <f t="shared" ca="1" si="76"/>
        <v>0</v>
      </c>
      <c r="IB122" s="265">
        <f t="shared" ca="1" si="76"/>
        <v>-50054.382454999999</v>
      </c>
      <c r="IC122" s="265">
        <f t="shared" ca="1" si="76"/>
        <v>53533.217375000007</v>
      </c>
      <c r="ID122" s="265">
        <f t="shared" ca="1" si="76"/>
        <v>0</v>
      </c>
      <c r="IE122" s="265">
        <f t="shared" ca="1" si="76"/>
        <v>-53533.217375000007</v>
      </c>
      <c r="IG122" s="265">
        <f ca="1">IG110+IG121</f>
        <v>30200.536355</v>
      </c>
      <c r="IH122" s="265">
        <f ca="1">IH110+IH121</f>
        <v>156.43605999999997</v>
      </c>
      <c r="II122" s="265">
        <f ca="1">II110+II121</f>
        <v>-30044.100295</v>
      </c>
      <c r="IK122" s="265">
        <f ca="1">IK110+IK121</f>
        <v>59308.920000000653</v>
      </c>
      <c r="IL122" s="265">
        <f ca="1">IL110+IL121</f>
        <v>0</v>
      </c>
      <c r="IM122" s="265">
        <f ca="1">IM110+IM121</f>
        <v>59337.08</v>
      </c>
      <c r="IN122" s="265">
        <f ca="1">IN110+IN121</f>
        <v>0</v>
      </c>
      <c r="IP122" s="265">
        <f t="shared" ref="IP122:IX122" ca="1" si="77">IP110+IP121</f>
        <v>62672.544000000489</v>
      </c>
      <c r="IQ122" s="265">
        <f t="shared" ca="1" si="77"/>
        <v>0</v>
      </c>
      <c r="IR122" s="265">
        <f t="shared" ca="1" si="77"/>
        <v>0</v>
      </c>
      <c r="IS122" s="265">
        <f t="shared" ca="1" si="77"/>
        <v>0</v>
      </c>
      <c r="IT122" s="265">
        <f t="shared" ca="1" si="77"/>
        <v>-51767.496000000494</v>
      </c>
      <c r="IU122" s="265">
        <f t="shared" ca="1" si="77"/>
        <v>6282.6720000000014</v>
      </c>
      <c r="IV122" s="265">
        <f t="shared" ca="1" si="77"/>
        <v>780.12000000001103</v>
      </c>
      <c r="IW122" s="265">
        <f t="shared" ca="1" si="77"/>
        <v>6121.1040000000103</v>
      </c>
      <c r="IX122" s="265">
        <f t="shared" ca="1" si="77"/>
        <v>789.36000000000263</v>
      </c>
      <c r="IZ122" s="265">
        <f ca="1">IZ110+IZ121</f>
        <v>10241.879999999619</v>
      </c>
      <c r="JA122" s="265">
        <f ca="1">JA110+JA121</f>
        <v>0</v>
      </c>
      <c r="JB122" s="265">
        <f ca="1">JB110+JB121</f>
        <v>9908.1400000004578</v>
      </c>
      <c r="JC122" s="265">
        <f ca="1">JC110+JC121</f>
        <v>0</v>
      </c>
      <c r="JE122" s="265">
        <f ca="1">JE110+JE121</f>
        <v>2415.160000000014</v>
      </c>
      <c r="JF122" s="265">
        <f ca="1">JF110+JF121</f>
        <v>0</v>
      </c>
      <c r="JG122" s="265">
        <f ca="1">JG110+JG121</f>
        <v>3200.5599999999986</v>
      </c>
      <c r="JH122" s="265">
        <f ca="1">JH110+JH121</f>
        <v>0</v>
      </c>
      <c r="JJ122" s="265">
        <f t="shared" ref="JJ122:JN122" ca="1" si="78">JJ110+JJ121</f>
        <v>259.65800000000036</v>
      </c>
      <c r="JK122" s="265">
        <f>JK110+JK121</f>
        <v>151296.05499999999</v>
      </c>
      <c r="JL122" s="265">
        <f t="shared" ca="1" si="78"/>
        <v>0</v>
      </c>
      <c r="JM122" s="265">
        <f t="shared" ca="1" si="78"/>
        <v>0</v>
      </c>
      <c r="JN122" s="265">
        <f t="shared" ca="1" si="78"/>
        <v>0</v>
      </c>
      <c r="JP122" s="265">
        <f t="shared" ref="JP122:JU122" ca="1" si="79">JP110+JP121</f>
        <v>0</v>
      </c>
      <c r="JQ122" s="265">
        <f t="shared" ca="1" si="79"/>
        <v>0</v>
      </c>
      <c r="JR122" s="265">
        <f t="shared" ca="1" si="79"/>
        <v>3151.83</v>
      </c>
      <c r="JS122" s="265">
        <f t="shared" ca="1" si="79"/>
        <v>1579.0299999999997</v>
      </c>
      <c r="JT122" s="265">
        <f t="shared" ca="1" si="79"/>
        <v>784.66</v>
      </c>
      <c r="JU122" s="265">
        <f t="shared" ca="1" si="79"/>
        <v>788.1400000000001</v>
      </c>
      <c r="JW122" s="265">
        <f t="shared" ref="JW122:KA122" ca="1" si="80">JW110+JW121</f>
        <v>0</v>
      </c>
      <c r="JX122" s="265">
        <f t="shared" ca="1" si="80"/>
        <v>0</v>
      </c>
      <c r="JY122" s="265">
        <f t="shared" ca="1" si="80"/>
        <v>0</v>
      </c>
      <c r="JZ122" s="265">
        <f t="shared" ca="1" si="80"/>
        <v>0</v>
      </c>
      <c r="KA122" s="265">
        <f t="shared" ca="1" si="80"/>
        <v>1488.2540000000001</v>
      </c>
      <c r="KB122" s="265">
        <f ca="1">KB110+KB121</f>
        <v>64.667999999999992</v>
      </c>
      <c r="KC122" s="265">
        <f ca="1">KC110+KC121</f>
        <v>1397.03</v>
      </c>
      <c r="KD122" s="265">
        <f ca="1">KD110+KD121</f>
        <v>26.555999999999997</v>
      </c>
      <c r="KF122" s="265">
        <f t="shared" ref="KF122:KI122" ca="1" si="81">KF110+KF121</f>
        <v>2967.0462000000002</v>
      </c>
      <c r="KG122" s="265">
        <f t="shared" ca="1" si="81"/>
        <v>0</v>
      </c>
      <c r="KH122" s="265">
        <f t="shared" ca="1" si="81"/>
        <v>1511.7417999999998</v>
      </c>
      <c r="KI122" s="265">
        <f t="shared" ca="1" si="81"/>
        <v>1455.3044</v>
      </c>
      <c r="KK122" s="265">
        <f ca="1">KK110+KK121</f>
        <v>2158.9902399999996</v>
      </c>
      <c r="KL122" s="265">
        <f ca="1">KL110+KL121</f>
        <v>1055.66264</v>
      </c>
      <c r="KM122" s="265">
        <f ca="1">KM110+KM121</f>
        <v>1103.3276000000001</v>
      </c>
      <c r="KO122" s="265">
        <f ca="1">KO110+KO121</f>
        <v>3715.799999999997</v>
      </c>
      <c r="KP122" s="265">
        <f>KP110+KP121</f>
        <v>7346.8580000000002</v>
      </c>
      <c r="KQ122" s="265">
        <f ca="1">KQ110+KQ121</f>
        <v>4752.5280000000021</v>
      </c>
      <c r="KR122" s="265">
        <f>KR110+KR121</f>
        <v>6070.8119999999999</v>
      </c>
      <c r="KS122" s="265">
        <f ca="1">KS110+KS121</f>
        <v>-1036.7280000000055</v>
      </c>
      <c r="KU122" s="265">
        <f t="shared" ref="KU122:KZ122" ca="1" si="82">KU110+KU121</f>
        <v>0</v>
      </c>
      <c r="KV122" s="265">
        <f t="shared" ca="1" si="82"/>
        <v>0</v>
      </c>
      <c r="KW122" s="265">
        <f t="shared" ca="1" si="82"/>
        <v>2628.134</v>
      </c>
      <c r="KX122" s="265">
        <f ca="1">KX110+KX121</f>
        <v>1287.635</v>
      </c>
      <c r="KY122" s="265">
        <f t="shared" ca="1" si="82"/>
        <v>1340.4989999999998</v>
      </c>
      <c r="KZ122" s="265">
        <f t="shared" ca="1" si="82"/>
        <v>0</v>
      </c>
      <c r="LB122" s="265">
        <f t="shared" ref="LB122:LE122" ca="1" si="83">LB110+LB121</f>
        <v>3138.0440000000003</v>
      </c>
      <c r="LC122" s="265">
        <f t="shared" ca="1" si="83"/>
        <v>1004.3649999999999</v>
      </c>
      <c r="LD122" s="265">
        <f t="shared" ca="1" si="83"/>
        <v>1649.4259999999999</v>
      </c>
      <c r="LE122" s="265">
        <f t="shared" ca="1" si="83"/>
        <v>484.25300000000004</v>
      </c>
      <c r="LG122" s="265">
        <f ca="1">LG110+LG121</f>
        <v>0.5</v>
      </c>
      <c r="LH122" s="265">
        <f ca="1">LH110+LH121</f>
        <v>198420.25</v>
      </c>
    </row>
    <row r="123" spans="1:320" x14ac:dyDescent="0.25">
      <c r="A123" s="88">
        <v>21</v>
      </c>
      <c r="B123" s="101">
        <f ca="1">IF(OR(БД!DT77="",ISERROR(БД!DT77)),"",БД!DT77)</f>
        <v>0</v>
      </c>
      <c r="C123" s="101">
        <f ca="1">IF(OR(БД!DY77="",ISERROR(БД!DY77)),"",БД!DY77)</f>
        <v>3691.9079999999999</v>
      </c>
      <c r="D123" s="101">
        <f ca="1">IF(OR(БД!CD77="",ISERROR(БД!CD77)),"",БД!CD77)</f>
        <v>0</v>
      </c>
      <c r="E123" s="101">
        <f ca="1">IF(OR(БД!CI77="",ISERROR(БД!CI77)),"",БД!CI77)</f>
        <v>3149.598</v>
      </c>
      <c r="F123" s="101">
        <f ca="1">IF(OR(БД!BT77="",ISERROR(БД!BT77)),"",БД!BT77)</f>
        <v>0</v>
      </c>
      <c r="G123" s="101">
        <f ca="1">IF(OR(БД!BY77="",ISERROR(БД!BY77)),"",БД!BY77)</f>
        <v>3054.7570000000001</v>
      </c>
      <c r="H123" s="101">
        <f ca="1">IF(OR(БД!BJ77="",ISERROR(БД!BJ77)),"",БД!BJ77)</f>
        <v>949.19</v>
      </c>
      <c r="I123" s="101">
        <f ca="1">IF(OR(БД!BO77="",ISERROR(БД!BO77)),"",БД!BO77)</f>
        <v>0</v>
      </c>
      <c r="J123" s="101">
        <f ca="1">IF(OR(БД!JS120="",ISERROR(БД!JS120)),"",БД!JS120)</f>
        <v>787.16</v>
      </c>
      <c r="K123" s="101">
        <f ca="1">IF(OR(БД!JX120="",ISERROR(БД!JX120)),"",БД!JX120)</f>
        <v>0</v>
      </c>
      <c r="L123" s="101">
        <f ca="1">IF(OR(БД!JI120="",ISERROR(БД!JI120)),"",БД!JI120)</f>
        <v>4301.55</v>
      </c>
      <c r="M123" s="101">
        <f ca="1">IF(OR(БД!JN120="",ISERROR(БД!JN120)),"",БД!JN120)</f>
        <v>0</v>
      </c>
      <c r="N123" s="101">
        <f ca="1">IF(OR(БД!IY120="",ISERROR(БД!IY120)),"",БД!IY120)</f>
        <v>3878.82</v>
      </c>
      <c r="O123" s="101">
        <f ca="1">IF(OR(БД!JD120="",ISERROR(БД!JD120)),"",БД!JD120)</f>
        <v>0</v>
      </c>
      <c r="P123" s="101">
        <f ca="1">IF(OR(БД!HF378="",ISERROR(БД!HF378)),"",БД!HF378)</f>
        <v>705.22900000000004</v>
      </c>
      <c r="R123" s="143">
        <f ca="1">IF(OR(БД!BY292="",ISERROR(БД!BY292)),"",БД!BY292)</f>
        <v>0</v>
      </c>
      <c r="S123" s="142">
        <f>IF(OR(БД!CB292="",ISERROR(БД!CB292)),"",БД!CB292)</f>
        <v>2.3620000000000001</v>
      </c>
      <c r="T123" s="143">
        <f ca="1">IF(OR(БД!CE292="",ISERROR(БД!CE292)),"",БД!CE292)</f>
        <v>3288.9999999997599</v>
      </c>
      <c r="U123" s="142">
        <f>IF(OR(БД!CH292="",ISERROR(БД!CH292)),"",БД!CH292)</f>
        <v>3275.3620000000001</v>
      </c>
      <c r="V123" s="143">
        <f ca="1">IF(OR(БД!EC378="",ISERROR(БД!EC378)),"",БД!EC378)</f>
        <v>0</v>
      </c>
      <c r="W123" s="142">
        <f>IF(OR(БД!EF378="",ISERROR(БД!EF378)),"",БД!EF378)</f>
        <v>39.420999999999999</v>
      </c>
      <c r="X123" s="143">
        <f ca="1">IF(OR(БД!EI378="",ISERROR(БД!EI378)),"",БД!EI378)</f>
        <v>2518.99999999996</v>
      </c>
      <c r="Y123" s="142">
        <f>IF(OR(БД!EL378="",ISERROR(БД!EL378)),"",БД!EL378)</f>
        <v>1773.921</v>
      </c>
      <c r="Z123" s="136">
        <f ca="1">IF(OR(БД!DO378="",ISERROR(БД!DO378)),"",БД!DO378)</f>
        <v>2903.9450000000002</v>
      </c>
      <c r="AA123" s="135">
        <f>IF(OR(БД!DS378="",ISERROR(БД!DS378)),"",БД!DS378)</f>
        <v>2906.1999999998079</v>
      </c>
      <c r="AB123" s="136">
        <f ca="1">IF(OR(БД!DV378="",ISERROR(БД!DV378)),"",БД!DV378)</f>
        <v>0</v>
      </c>
      <c r="AC123" s="135">
        <f>IF(OR(БД!DZ378="",ISERROR(БД!DZ378)),"",БД!DZ378)</f>
        <v>0</v>
      </c>
      <c r="AD123" s="136">
        <f ca="1">IF(OR(БД!DA378="",ISERROR(БД!DA378)),"",БД!DA378)</f>
        <v>2906.8049999999998</v>
      </c>
      <c r="AE123" s="135">
        <f>IF(OR(БД!DE378="",ISERROR(БД!DE378)),"",БД!DE378)</f>
        <v>2908.4000000002561</v>
      </c>
      <c r="AF123" s="136">
        <f ca="1">IF(OR(БД!DH378="",ISERROR(БД!DH378)),"",БД!DH378)</f>
        <v>0</v>
      </c>
      <c r="AG123" s="135">
        <f>IF(OR(БД!DL378="",ISERROR(БД!DL378)),"",БД!DL378)</f>
        <v>0</v>
      </c>
      <c r="AH123" s="143" t="str">
        <f ca="1">IF(OR(БД!CK378="",ISERROR(БД!CK378)),"",БД!CK378)</f>
        <v/>
      </c>
      <c r="AI123" s="142">
        <f>IF(OR(БД!CN378="",ISERROR(БД!CN378)),"",БД!CN378)</f>
        <v>21367.477999999999</v>
      </c>
      <c r="AJ123" s="143" t="str">
        <f ca="1">IF(OR(БД!CE378="",ISERROR(БД!CE378)),"",БД!CE378)</f>
        <v/>
      </c>
      <c r="AK123" s="142">
        <f>IF(OR(БД!CH378="",ISERROR(БД!CH378)),"",БД!CH378)</f>
        <v>1248.07</v>
      </c>
      <c r="AL123" s="143" t="str">
        <f ca="1">IF(OR(БД!BY378="",ISERROR(БД!BY378)),"",БД!BY378)</f>
        <v/>
      </c>
      <c r="AM123" s="142">
        <f>IF(OR(БД!CB378="",ISERROR(БД!CB378)),"",БД!CB378)</f>
        <v>15869.807000000001</v>
      </c>
      <c r="AO123" s="85">
        <f ca="1">IF(OR(БД!GN249="",ISERROR(БД!GN249)),"",БД!GN249)</f>
        <v>593.01000000003842</v>
      </c>
      <c r="AP123" s="85">
        <f ca="1">IF(OR(БД!GI249="",ISERROR(БД!GI249)),"",БД!GI249)</f>
        <v>0.41855999999999771</v>
      </c>
      <c r="AQ123" s="143">
        <f ca="1">IF(OR(БД!HU335="",ISERROR(БД!HU335)),"",БД!HU335)</f>
        <v>8.3999999999889496E-2</v>
      </c>
      <c r="AR123" s="142">
        <f>IF(OR(БД!HY335="",ISERROR(БД!HY335)),"",БД!HY335)</f>
        <v>366.90199999999999</v>
      </c>
      <c r="AS123" s="143">
        <f ca="1">IF(OR(БД!BT550="",ISERROR(БД!BT550)),"",БД!BT550)</f>
        <v>0</v>
      </c>
      <c r="AT123" s="142">
        <f>IF(OR(БД!BW550="",ISERROR(БД!BW550)),"",БД!BW550)</f>
        <v>1.9239999999999999</v>
      </c>
      <c r="AU123" s="143">
        <f ca="1">IF(OR(БД!BZ550="",ISERROR(БД!BZ550)),"",БД!BZ550)</f>
        <v>176.94600000003265</v>
      </c>
      <c r="AV123" s="142">
        <f>IF(OR(БД!CC550="",ISERROR(БД!CC550)),"",БД!CC550)</f>
        <v>11713.012000000001</v>
      </c>
      <c r="AW123" s="143">
        <f ca="1">IF(OR(БД!BH550="",ISERROR(БД!BH550)),"",БД!BH550)</f>
        <v>0</v>
      </c>
      <c r="AX123" s="142">
        <f>IF(OR(БД!BK550="",ISERROR(БД!BK550)),"",БД!BK550)</f>
        <v>8.4039999999999999</v>
      </c>
      <c r="AY123" s="143">
        <f ca="1">IF(OR(БД!BN550="",ISERROR(БД!BN550)),"",БД!BN550)</f>
        <v>416.06400000000576</v>
      </c>
      <c r="AZ123" s="142">
        <f>IF(OR(БД!BQ550="",ISERROR(БД!BQ550)),"",БД!BQ550)</f>
        <v>12899.431</v>
      </c>
      <c r="BA123" s="143">
        <f ca="1">IF(OR(БД!BB550="",ISERROR(БД!BB550)),"",БД!BB550)</f>
        <v>0.12703999999997906</v>
      </c>
      <c r="BB123" s="142">
        <f>IF(OR(БД!BE550="",ISERROR(БД!BE550)),"",БД!BE550)</f>
        <v>9713.2279999999992</v>
      </c>
      <c r="BC123" s="143">
        <f ca="1">IF(OR(БД!AV550="",ISERROR(БД!AV550)),"",БД!AV550)</f>
        <v>0.29152000000001865</v>
      </c>
      <c r="BD123" s="142">
        <f>IF(OR(БД!AY550="",ISERROR(БД!AY550)),"",БД!AY550)</f>
        <v>23655.098000000002</v>
      </c>
      <c r="BE123" s="143">
        <f ca="1">IF(OR(БД!AA378="",ISERROR(БД!AA378)),"",БД!AA378)</f>
        <v>0.65100000000029468</v>
      </c>
      <c r="BF123" s="143">
        <f ca="1">IF(OR(БД!U378="",ISERROR(БД!U378)),"",БД!U378)</f>
        <v>9.4939999999987776</v>
      </c>
      <c r="BH123" s="85">
        <f ca="1">IF(OR(БД!GX249="",ISERROR(БД!GX249)),"",БД!GX249)</f>
        <v>243.83999999999105</v>
      </c>
      <c r="BI123" s="85">
        <f ca="1">IF(OR(БД!GS249="",ISERROR(БД!GS249)),"",БД!GS249)</f>
        <v>0.23536000000007334</v>
      </c>
      <c r="BJ123" s="143">
        <f ca="1">IF(OR(БД!EO292="",ISERROR(БД!EO292)),"",БД!EO292)</f>
        <v>0</v>
      </c>
      <c r="BK123" s="142">
        <f>IF(OR(БД!ES292="",ISERROR(БД!ES292)),"",БД!ES292)</f>
        <v>0</v>
      </c>
      <c r="BL123" s="143">
        <f ca="1">IF(OR(БД!EH292="",ISERROR(БД!EH292)),"",БД!EH292)</f>
        <v>4.8000000000058662E-2</v>
      </c>
      <c r="BM123" s="142">
        <f>IF(OR(БД!EL292="",ISERROR(БД!EL292)),"",БД!EL292)</f>
        <v>121.27500000000001</v>
      </c>
      <c r="BN123" s="143">
        <f ca="1">IF(OR(БД!EA292="",ISERROR(БД!EA292)),"",БД!EA292)</f>
        <v>0.25499999999942702</v>
      </c>
      <c r="BO123" s="142">
        <f>IF(OR(БД!EE292="",ISERROR(БД!EE292)),"",БД!EE292)</f>
        <v>1069.3209999999999</v>
      </c>
      <c r="BP123" s="143">
        <f ca="1">IF(OR(БД!DT292="",ISERROR(БД!DT292)),"",БД!DT292)</f>
        <v>17.602000000000771</v>
      </c>
      <c r="BQ123" s="142">
        <f>IF(OR(БД!DX292="",ISERROR(БД!DX292)),"",БД!DX292)</f>
        <v>5067.0730000000003</v>
      </c>
      <c r="BR123" s="143">
        <f ca="1">IF(OR(БД!DM292="",ISERROR(БД!DM292)),"",БД!DM292)</f>
        <v>0</v>
      </c>
      <c r="BS123" s="142">
        <f>IF(OR(БД!DQ292="",ISERROR(БД!DQ292)),"",БД!DQ292)</f>
        <v>5921.6180000000004</v>
      </c>
      <c r="BT123" s="143">
        <f ca="1">IF(OR(БД!GE335="",ISERROR(БД!GE335)),"",БД!GE335)</f>
        <v>0</v>
      </c>
      <c r="BU123" s="142">
        <f>IF(OR(БД!GI335="",ISERROR(БД!GI335)),"",БД!GI335)</f>
        <v>294.75</v>
      </c>
      <c r="BV123" s="143">
        <f ca="1">IF(OR(БД!EO335="",ISERROR(БД!EO335)),"",БД!EO335)</f>
        <v>12.432000000000016</v>
      </c>
      <c r="BW123" s="142">
        <f>IF(OR(БД!ES335="",ISERROR(БД!ES335)),"",БД!ES335)</f>
        <v>1098.7819999999999</v>
      </c>
      <c r="BX123" s="143">
        <f ca="1">IF(OR(БД!AP550="",ISERROR(БД!AP550)),"",БД!AP550)</f>
        <v>62.579999999979918</v>
      </c>
      <c r="BY123" s="142">
        <f>IF(OR(БД!AS550="",ISERROR(БД!AS550)),"",БД!AS550)</f>
        <v>3202.7669999999998</v>
      </c>
      <c r="BZ123" s="143">
        <f ca="1">IF(OR(БД!AJ550="",ISERROR(БД!AJ550)),"",БД!AJ550)</f>
        <v>39.059999999990396</v>
      </c>
      <c r="CA123" s="142">
        <f>IF(OR(БД!AM550="",ISERROR(БД!AM550)),"",БД!AM550)</f>
        <v>3098.8809999999999</v>
      </c>
      <c r="CB123" s="143">
        <f ca="1">IF(OR(БД!AD550="",ISERROR(БД!AD550)),"",БД!AD550)</f>
        <v>88.20000000001528</v>
      </c>
      <c r="CC123" s="142">
        <f>IF(OR(БД!AG550="",ISERROR(БД!AG550)),"",БД!AG550)</f>
        <v>4087.94</v>
      </c>
      <c r="CD123" s="143">
        <f ca="1">IF(OR(БД!X550="",ISERROR(БД!X550)),"",БД!X550)</f>
        <v>54.000000000005457</v>
      </c>
      <c r="CE123" s="142">
        <f>IF(OR(БД!AA550="",ISERROR(БД!AA550)),"",БД!AA550)</f>
        <v>3214.4830000000002</v>
      </c>
      <c r="CF123" s="143">
        <f ca="1">IF(OR(БД!D464="",ISERROR(БД!D464)),"",БД!D464)</f>
        <v>0.13728000000002794</v>
      </c>
      <c r="CG123" s="143">
        <f ca="1">IF(OR(БД!AP421="",ISERROR(БД!AP421)),"",БД!AP421)</f>
        <v>9.8080000000045409E-2</v>
      </c>
      <c r="CI123" s="85">
        <f ca="1">IF(OR(БД!HH249="",ISERROR(БД!HH249)),"",БД!HH249)</f>
        <v>-628.01999999994155</v>
      </c>
      <c r="CJ123" s="85">
        <f ca="1">IF(OR(БД!HC249="",ISERROR(БД!HC249)),"",БД!HC249)</f>
        <v>1.2959999999998217</v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>
        <f ca="1">IF(OR(БД!FW249="",ISERROR(БД!FW249)),"",БД!FW249)</f>
        <v>38.74199999999928</v>
      </c>
      <c r="CP123" s="142">
        <f>IF(OR(БД!FZ249="",ISERROR(БД!FZ249)),"",БД!FZ249)</f>
        <v>2118.8029999999999</v>
      </c>
      <c r="CQ123" s="143">
        <f ca="1">IF(OR(БД!GC249="",ISERROR(БД!GC249)),"",БД!GC249)</f>
        <v>19.073999999984153</v>
      </c>
      <c r="CR123" s="142">
        <f>IF(OR(БД!GF249="",ISERROR(БД!GF249)),"",БД!GF249)</f>
        <v>5249.308</v>
      </c>
      <c r="CS123" s="143">
        <f ca="1">IF(OR(БД!DF292="",ISERROR(БД!DF292)),"",БД!DF292)</f>
        <v>0</v>
      </c>
      <c r="CT123" s="142">
        <f>IF(OR(БД!DJ292="",ISERROR(БД!DJ292)),"",БД!DJ292)</f>
        <v>2.1000000000000001E-2</v>
      </c>
      <c r="CU123" s="143">
        <f ca="1">IF(OR(БД!CY292="",ISERROR(БД!CY292)),"",БД!CY292)</f>
        <v>0</v>
      </c>
      <c r="CV123" s="142">
        <f>IF(OR(БД!DC292="",ISERROR(БД!DC292)),"",БД!DC292)</f>
        <v>3087.6979999999999</v>
      </c>
      <c r="CW123" s="143">
        <f ca="1">IF(OR(БД!CR292="",ISERROR(БД!CR292)),"",БД!CR292)</f>
        <v>0</v>
      </c>
      <c r="CX123" s="142">
        <f>IF(OR(БД!CV292="",ISERROR(БД!CV292)),"",БД!CV292)</f>
        <v>918.15599999999995</v>
      </c>
      <c r="CY123" s="143">
        <f ca="1">IF(OR(БД!CK292="",ISERROR(БД!CK292)),"",БД!CK292)</f>
        <v>3.8719999999993888</v>
      </c>
      <c r="CZ123" s="142">
        <f>IF(OR(БД!CO292="",ISERROR(БД!CO292)),"",БД!CO292)</f>
        <v>1160.922</v>
      </c>
      <c r="DA123" s="143">
        <f ca="1">IF(OR(БД!IB335="",ISERROR(БД!IB335)),"",БД!IB335)</f>
        <v>7.1200000000026193</v>
      </c>
      <c r="DB123" s="142">
        <f>IF(OR(БД!IF335="",ISERROR(БД!IF335)),"",БД!IF335)</f>
        <v>8351.7420000000002</v>
      </c>
      <c r="DC123" s="143">
        <f ca="1">IF(OR(БД!HN335="",ISERROR(БД!HN335)),"",БД!HN335)</f>
        <v>11.559999999997672</v>
      </c>
      <c r="DD123" s="142">
        <f>IF(OR(БД!HR335="",ISERROR(БД!HR335)),"",БД!HR335)</f>
        <v>6673.8509999999997</v>
      </c>
      <c r="DE123" s="143">
        <f ca="1">IF(OR(БД!HG335="",ISERROR(БД!HG335)),"",БД!HG335)</f>
        <v>18.126000000003842</v>
      </c>
      <c r="DF123" s="142">
        <f>IF(OR(БД!HK335="",ISERROR(БД!HK335)),"",БД!HK335)</f>
        <v>4790.5330000000004</v>
      </c>
      <c r="DG123" s="143">
        <f ca="1">IF(OR(БД!GZ335="",ISERROR(БД!GZ335)),"",БД!GZ335)</f>
        <v>10.059999999997672</v>
      </c>
      <c r="DH123" s="142">
        <f>IF(OR(БД!HD335="",ISERROR(БД!HD335)),"",БД!HD335)</f>
        <v>18165.623</v>
      </c>
      <c r="DI123" s="143">
        <f ca="1">IF(OR(БД!GS335="",ISERROR(БД!GS335)),"",БД!GS335)</f>
        <v>0.14800000000104774</v>
      </c>
      <c r="DJ123" s="142">
        <f>IF(OR(БД!GW335="",ISERROR(БД!GW335)),"",БД!GW335)</f>
        <v>13213.195</v>
      </c>
      <c r="DK123" s="143">
        <f ca="1">IF(OR(БД!GL335="",ISERROR(БД!GL335)),"",БД!GL335)</f>
        <v>5.4279999999998836</v>
      </c>
      <c r="DL123" s="142">
        <f>IF(OR(БД!GP335="",ISERROR(БД!GP335)),"",БД!GP335)</f>
        <v>13590.380999999999</v>
      </c>
      <c r="DM123" s="143">
        <f ca="1">IF(OR(БД!FX335="",ISERROR(БД!FX335)),"",БД!FX335)</f>
        <v>0.44400000000007367</v>
      </c>
      <c r="DN123" s="142">
        <f>IF(OR(БД!GB335="",ISERROR(БД!GB335)),"",БД!GB335)</f>
        <v>310.73</v>
      </c>
      <c r="DO123" s="143">
        <f ca="1">IF(OR(БД!FJ335="",ISERROR(БД!FJ335)),"",БД!FJ335)</f>
        <v>301.95000000004802</v>
      </c>
      <c r="DP123" s="142">
        <f>IF(OR(БД!FN335="",ISERROR(БД!FN335)),"",БД!FN335)</f>
        <v>8997.357</v>
      </c>
      <c r="DQ123" s="143">
        <f ca="1">IF(OR(БД!FQ335="",ISERROR(БД!FQ335)),"",БД!FQ335)</f>
        <v>0</v>
      </c>
      <c r="DR123" s="142">
        <f>IF(OR(БД!FU335="",ISERROR(БД!FU335)),"",БД!FU335)</f>
        <v>3228.1469999999999</v>
      </c>
      <c r="DS123" s="143">
        <f ca="1">IF(OR(БД!FC335="",ISERROR(БД!FC335)),"",БД!FC335)</f>
        <v>26.720000000001164</v>
      </c>
      <c r="DT123" s="142">
        <f>IF(OR(БД!FG335="",ISERROR(БД!FG335)),"",БД!FG335)</f>
        <v>10343.063</v>
      </c>
      <c r="DU123" s="143">
        <f ca="1">IF(OR(БД!EV335="",ISERROR(БД!EV335)),"",БД!EV335)</f>
        <v>31.752000000007683</v>
      </c>
      <c r="DV123" s="142">
        <f>IF(OR(БД!EZ335="",ISERROR(БД!EZ335)),"",БД!EZ335)</f>
        <v>8707.5660000000007</v>
      </c>
      <c r="DW123" s="143">
        <f ca="1">IF(OR(БД!CO335="",ISERROR(БД!CO335)),"",БД!CO335)</f>
        <v>245.1900000000096</v>
      </c>
      <c r="DX123" s="142">
        <f>IF(OR(БД!CR335="",ISERROR(БД!CR335)),"",БД!CR335)</f>
        <v>4032.915</v>
      </c>
      <c r="DY123" s="143">
        <f ca="1">IF(OR(БД!CU335="",ISERROR(БД!CU335)),"",БД!CU335)</f>
        <v>0</v>
      </c>
      <c r="DZ123" s="142">
        <f>IF(OR(БД!CX335="",ISERROR(БД!CX335)),"",БД!CX335)</f>
        <v>2540.9560000000001</v>
      </c>
      <c r="EA123" s="143">
        <f ca="1">IF(OR(БД!BJ507="",ISERROR(БД!BJ507)),"",БД!BJ507)</f>
        <v>2.2680000000000291</v>
      </c>
      <c r="EB123" s="142">
        <f>IF(OR(БД!BM507="",ISERROR(БД!BM507)),"",БД!BM507)</f>
        <v>4329.134</v>
      </c>
      <c r="EC123" s="143">
        <f ca="1">IF(OR(БД!BD507="",ISERROR(БД!BD507)),"",БД!BD507)</f>
        <v>4.956000000000131</v>
      </c>
      <c r="ED123" s="142">
        <f>IF(OR(БД!BG507="",ISERROR(БД!BG507)),"",БД!BG507)</f>
        <v>4673.116</v>
      </c>
      <c r="EE123" s="143">
        <f ca="1">IF(OR(БД!AR507="",ISERROR(БД!AR507)),"",БД!AR507)</f>
        <v>529.71600000000444</v>
      </c>
      <c r="EF123" s="142">
        <f>IF(OR(БД!AU507="",ISERROR(БД!AU507)),"",БД!AU507)</f>
        <v>967.87800000000004</v>
      </c>
      <c r="EG123" s="143">
        <f ca="1">IF(OR(БД!AX507="",ISERROR(БД!AX507)),"",БД!AX507)</f>
        <v>0</v>
      </c>
      <c r="EH123" s="142">
        <f>IF(OR(БД!BA507="",ISERROR(БД!BA507)),"",БД!BA507)</f>
        <v>13791.252</v>
      </c>
      <c r="EI123" s="143">
        <f ca="1">IF(OR(БД!AF507="",ISERROR(БД!AF507)),"",БД!AF507)</f>
        <v>510.04799999998932</v>
      </c>
      <c r="EJ123" s="142">
        <f>IF(OR(БД!AI507="",ISERROR(БД!AI507)),"",БД!AI507)</f>
        <v>950.72799999999995</v>
      </c>
      <c r="EK123" s="143">
        <f ca="1">IF(OR(БД!AL507="",ISERROR(БД!AL507)),"",БД!AL507)</f>
        <v>0</v>
      </c>
      <c r="EL123" s="142">
        <f>IF(OR(БД!AO507="",ISERROR(БД!AO507)),"",БД!AO507)</f>
        <v>13393.725</v>
      </c>
      <c r="EM123" s="143">
        <f ca="1">IF(OR(БД!Z507="",ISERROR(БД!Z507)),"",БД!Z507)</f>
        <v>0</v>
      </c>
      <c r="EN123" s="142">
        <f>IF(OR(БД!AC507="",ISERROR(БД!AC507)),"",БД!AC507)</f>
        <v>609.98299999999995</v>
      </c>
      <c r="EO123" s="143">
        <f ca="1">IF(OR(БД!GP550="",ISERROR(БД!GP550)),"",БД!GP550)</f>
        <v>6.6239999999988868</v>
      </c>
      <c r="EP123" s="142">
        <f>IF(OR(БД!GS550="",ISERROR(БД!GS550)),"",БД!GS550)</f>
        <v>3924.768</v>
      </c>
      <c r="EQ123" s="143">
        <f ca="1">IF(OR(БД!GJ550="",ISERROR(БД!GJ550)),"",БД!GJ550)</f>
        <v>35.753999999993539</v>
      </c>
      <c r="ER123" s="142">
        <f>IF(OR(БД!GM550="",ISERROR(БД!GM550)),"",БД!GM550)</f>
        <v>18378.444</v>
      </c>
      <c r="ES123" s="143">
        <f ca="1">IF(OR(БД!GD550="",ISERROR(БД!GD550)),"",БД!GD550)</f>
        <v>30.336000000010245</v>
      </c>
      <c r="ET123" s="142">
        <f>IF(OR(БД!GG550="",ISERROR(БД!GG550)),"",БД!GG550)</f>
        <v>10084.272000000001</v>
      </c>
      <c r="EU123" s="143">
        <f ca="1">IF(OR(БД!FX550="",ISERROR(БД!FX550)),"",БД!FX550)</f>
        <v>40.386000000020431</v>
      </c>
      <c r="EV123" s="142">
        <f>IF(OR(БД!GA550="",ISERROR(БД!GA550)),"",БД!GA550)</f>
        <v>20769.223000000002</v>
      </c>
      <c r="EW123" s="143">
        <f ca="1">IF(OR(БД!FR550="",ISERROR(БД!FR550)),"",БД!FR550)</f>
        <v>32.592000000004191</v>
      </c>
      <c r="EX123" s="142">
        <f>IF(OR(БД!FU550="",ISERROR(БД!FU550)),"",БД!FU550)</f>
        <v>18640.356</v>
      </c>
      <c r="EY123" s="143">
        <f ca="1">IF(OR(БД!FL550="",ISERROR(БД!FL550)),"",БД!FL550)</f>
        <v>0.7620000000000573</v>
      </c>
      <c r="EZ123" s="142">
        <f>IF(OR(БД!FO550="",ISERROR(БД!FO550)),"",БД!FO550)</f>
        <v>692.24900000000002</v>
      </c>
      <c r="FA123" s="143">
        <f ca="1">IF(OR(БД!FF550="",ISERROR(БД!FF550)),"",БД!FF550)</f>
        <v>0</v>
      </c>
      <c r="FB123" s="142">
        <f>IF(OR(БД!FI550="",ISERROR(БД!FI550)),"",БД!FI550)</f>
        <v>0</v>
      </c>
      <c r="FC123" s="143">
        <f ca="1">IF(OR(БД!EZ550="",ISERROR(БД!EZ550)),"",БД!EZ550)</f>
        <v>22.452000000001135</v>
      </c>
      <c r="FD123" s="142">
        <f>IF(OR(БД!FC550="",ISERROR(БД!FC550)),"",БД!FC550)</f>
        <v>8158.9470000000001</v>
      </c>
      <c r="FE123" s="143">
        <f ca="1">IF(OR(БД!ET550="",ISERROR(БД!ET550)),"",БД!ET550)</f>
        <v>0</v>
      </c>
      <c r="FF123" s="142">
        <f>IF(OR(БД!EW550="",ISERROR(БД!EW550)),"",БД!EW550)</f>
        <v>0</v>
      </c>
      <c r="FG123" s="143">
        <f ca="1">IF(OR(БД!EN550="",ISERROR(БД!EN550)),"",БД!EN550)</f>
        <v>20.400000000001455</v>
      </c>
      <c r="FH123" s="142">
        <f>IF(OR(БД!EQ550="",ISERROR(БД!EQ550)),"",БД!EQ550)</f>
        <v>13743.126</v>
      </c>
      <c r="FI123" s="143">
        <f ca="1">IF(OR(БД!EH550="",ISERROR(БД!EH550)),"",БД!EH550)</f>
        <v>32.334000000006199</v>
      </c>
      <c r="FJ123" s="142">
        <f>IF(OR(БД!EK550="",ISERROR(БД!EK550)),"",БД!EK550)</f>
        <v>12302.779</v>
      </c>
      <c r="FK123" s="143">
        <f ca="1">IF(OR(БД!EB550="",ISERROR(БД!EB550)),"",БД!EB550)</f>
        <v>25.944000000003143</v>
      </c>
      <c r="FL123" s="142">
        <f>IF(OR(БД!EE550="",ISERROR(БД!EE550)),"",БД!EE550)</f>
        <v>9799.4989999999998</v>
      </c>
      <c r="FM123" s="143">
        <f ca="1">IF(OR(БД!DV550="",ISERROR(БД!DV550)),"",БД!DV550)</f>
        <v>16.097999999999956</v>
      </c>
      <c r="FN123" s="142">
        <f>IF(OR(БД!DY550="",ISERROR(БД!DY550)),"",БД!DY550)</f>
        <v>6973.0469999999996</v>
      </c>
      <c r="FO123" s="143">
        <f ca="1">IF(OR(БД!DP550="",ISERROR(БД!DP550)),"",БД!DP550)</f>
        <v>0</v>
      </c>
      <c r="FP123" s="142">
        <f>IF(OR(БД!DS550="",ISERROR(БД!DS550)),"",БД!DS550)</f>
        <v>0</v>
      </c>
      <c r="FQ123" s="143">
        <f ca="1">IF(OR(БД!DJ550="",ISERROR(БД!DJ550)),"",БД!DJ550)</f>
        <v>0</v>
      </c>
      <c r="FR123" s="142">
        <f>IF(OR(БД!DM550="",ISERROR(БД!DM550)),"",БД!DM550)</f>
        <v>0</v>
      </c>
      <c r="FS123" s="143">
        <f ca="1">IF(OR(БД!DD550="",ISERROR(БД!DD550)),"",БД!DD550)</f>
        <v>2.9520000000001119</v>
      </c>
      <c r="FT123" s="142">
        <f>IF(OR(БД!DG550="",ISERROR(БД!DG550)),"",БД!DG550)</f>
        <v>504.435</v>
      </c>
      <c r="FU123" s="143">
        <f ca="1">IF(OR(БД!CX550="",ISERROR(БД!CX550)),"",БД!CX550)</f>
        <v>12.279999999998836</v>
      </c>
      <c r="FV123" s="142">
        <f>IF(OR(БД!DA550="",ISERROR(БД!DA550)),"",БД!DA550)</f>
        <v>9547.6180000000004</v>
      </c>
      <c r="FW123" s="143">
        <f ca="1">IF(OR(БД!CR550="",ISERROR(БД!CR550)),"",БД!CR550)</f>
        <v>10.316000000002532</v>
      </c>
      <c r="FX123" s="142">
        <f>IF(OR(БД!CU550="",ISERROR(БД!CU550)),"",БД!CU550)</f>
        <v>5141.2250000000004</v>
      </c>
      <c r="FY123" s="143">
        <f ca="1">IF(OR(БД!CL550="",ISERROR(БД!CL550)),"",БД!CL550)</f>
        <v>0</v>
      </c>
      <c r="FZ123" s="142">
        <f>IF(OR(БД!CO550="",ISERROR(БД!CO550)),"",БД!CO550)</f>
        <v>4499.3280000000004</v>
      </c>
      <c r="GA123" s="143">
        <f ca="1">IF(OR(БД!CF550="",ISERROR(БД!CF550)),"",БД!CF550)</f>
        <v>6.0000000000286491E-2</v>
      </c>
      <c r="GB123" s="142">
        <f>IF(OR(БД!CI550="",ISERROR(БД!CI550)),"",БД!CI550)</f>
        <v>593.02700000000004</v>
      </c>
      <c r="GC123" s="143">
        <f ca="1">IF(OR(БД!AJ421="",ISERROR(БД!AJ421)),"",БД!AJ421)</f>
        <v>0.53199999999969805</v>
      </c>
      <c r="GD123" s="143">
        <f ca="1">IF(OR(БД!R77="",ISERROR(БД!R77)),"",БД!R77)</f>
        <v>0.76400000000012369</v>
      </c>
      <c r="GF123" s="101">
        <f ca="1">IF(OR(БД!AZ77="",ISERROR(БД!AZ77)),"",БД!AZ77)</f>
        <v>1353</v>
      </c>
      <c r="GG123" s="101">
        <f ca="1">IF(OR(БД!BE77="",ISERROR(БД!BE77)),"",БД!BE77)</f>
        <v>0</v>
      </c>
      <c r="GH123" s="101">
        <f ca="1">IF(OR(БД!IO120="",ISERROR(БД!IO120)),"",БД!IO120)</f>
        <v>470.8</v>
      </c>
      <c r="GI123" s="101">
        <f ca="1">IF(OR(БД!IT120="",ISERROR(БД!IT120)),"",БД!IT120)</f>
        <v>0</v>
      </c>
      <c r="GJ123" s="137">
        <f ca="1">IF(OR(БД!IE120="",ISERROR(БД!IE120)),"",БД!IE120)</f>
        <v>0</v>
      </c>
      <c r="GK123" s="137">
        <f ca="1">IF(OR(БД!IJ120="",ISERROR(БД!IJ120)),"",БД!IJ120)</f>
        <v>3148.2</v>
      </c>
      <c r="GL123" s="101">
        <f ca="1">IF(OR(БД!HU120="",ISERROR(БД!HU120)),"",БД!HU120)</f>
        <v>0</v>
      </c>
      <c r="GM123" s="101">
        <f ca="1">IF(OR(БД!HZ120="",ISERROR(БД!HZ120)),"",БД!HZ120)</f>
        <v>3179</v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>
        <f ca="1">IF(OR(БД!GU120="",ISERROR(БД!GU120)),"",БД!GU120)</f>
        <v>0</v>
      </c>
      <c r="GT123" s="101">
        <f ca="1">IF(OR(БД!GZ120="",ISERROR(БД!GZ120)),"",БД!GZ120)</f>
        <v>2746.6559999999999</v>
      </c>
      <c r="GU123" s="101">
        <f ca="1">IF(OR(БД!BP335="",ISERROR(БД!BP335)),"",БД!BP335)</f>
        <v>1561.78000000004</v>
      </c>
      <c r="GV123" s="101">
        <f ca="1">IF(OR(БД!BU335="",ISERROR(БД!BU335)),"",БД!BU335)</f>
        <v>0</v>
      </c>
      <c r="GW123" s="101">
        <f ca="1">IF(OR(БД!BF335="",ISERROR(БД!BF335)),"",БД!BF335)</f>
        <v>1519.32000000019</v>
      </c>
      <c r="GX123" s="101">
        <f ca="1">IF(OR(БД!BK335="",ISERROR(БД!BK335)),"",БД!BK335)</f>
        <v>0</v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>
        <f ca="1">IF(OR(БД!FT120="",ISERROR(БД!FT120)),"",БД!FT120)</f>
        <v>0</v>
      </c>
      <c r="HC123" s="136">
        <f ca="1">IF(OR(БД!FZ120="",ISERROR(БД!FZ120)),"",БД!FZ120)</f>
        <v>1742.202</v>
      </c>
      <c r="HD123" s="133">
        <f>IF(OR(БД!GC120="",ISERROR(БД!GC120)),"",БД!GC120)</f>
        <v>1745.92000000033</v>
      </c>
      <c r="HE123" s="163">
        <f ca="1">IF(OR(БД!GF120="",ISERROR(БД!GF120)),"",БД!GF120)</f>
        <v>-1742.202</v>
      </c>
      <c r="HF123" s="101">
        <f ca="1">IF(OR(БД!FJ120="",ISERROR(БД!FJ120)),"",БД!FJ120)</f>
        <v>494.47200000013299</v>
      </c>
      <c r="HG123" s="101">
        <f ca="1">IF(OR(БД!FO120="",ISERROR(БД!FO120)),"",БД!FO120)</f>
        <v>0</v>
      </c>
      <c r="HH123" s="101">
        <f ca="1">IF(OR(БД!EZ120="",ISERROR(БД!EZ120)),"",БД!EZ120)</f>
        <v>491.70000000004802</v>
      </c>
      <c r="HI123" s="101">
        <f ca="1">IF(OR(БД!FE120="",ISERROR(БД!FE120)),"",БД!FE120)</f>
        <v>0</v>
      </c>
      <c r="HK123" s="101">
        <f ca="1">IF(OR(БД!EP120="",ISERROR(БД!EP120)),"",БД!EP120)</f>
        <v>0</v>
      </c>
      <c r="HL123" s="101">
        <f ca="1">IF(OR(БД!EU120="",ISERROR(БД!EU120)),"",БД!EU120)</f>
        <v>2700.9839999999399</v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>
        <f ca="1">IF(OR(БД!DP120="",ISERROR(БД!DP120)),"",БД!DP120)</f>
        <v>2406.09599999989</v>
      </c>
      <c r="HR123" s="101">
        <f ca="1">IF(OR(БД!DU120="",ISERROR(БД!DU120)),"",БД!DU120)</f>
        <v>0</v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>
        <f ca="1">IF(OR(БД!FV378="",ISERROR(БД!FV378)),"",БД!FV378)</f>
        <v>162.62399999999599</v>
      </c>
      <c r="HV123" s="101">
        <f ca="1">IF(OR(БД!GA378="",ISERROR(БД!GA378)),"",БД!GA378)</f>
        <v>0</v>
      </c>
      <c r="HW123" s="101">
        <f ca="1">IF(OR(БД!BZ335="",ISERROR(БД!BZ335)),"",БД!BZ335)</f>
        <v>85.536000000018205</v>
      </c>
      <c r="HX123" s="101">
        <f ca="1">IF(OR(БД!CE335="",ISERROR(БД!CE335)),"",БД!CE335)</f>
        <v>0</v>
      </c>
      <c r="HZ123" s="163">
        <f ca="1">IF(OR(БД!CS120="",ISERROR(БД!CS120)),"",БД!CS120)</f>
        <v>2747.3624199999999</v>
      </c>
      <c r="IA123" s="163">
        <f ca="1">IF(OR(БД!CX120="",ISERROR(БД!CX120)),"",БД!CX120)</f>
        <v>0</v>
      </c>
      <c r="IB123" s="163">
        <f ca="1">IF(OR(БД!DC120="",ISERROR(БД!DC120)),"",БД!DC120)</f>
        <v>-2747.3624199999999</v>
      </c>
      <c r="IC123" s="163">
        <f ca="1">IF(OR(БД!DK249="",ISERROR(БД!DK249)),"",БД!DK249)</f>
        <v>2895.8608249999997</v>
      </c>
      <c r="ID123" s="163">
        <f ca="1">IF(OR(БД!DP249="",ISERROR(БД!DP249)),"",БД!DP249)</f>
        <v>0</v>
      </c>
      <c r="IE123" s="163">
        <f ca="1">IF(OR(БД!DU249="",ISERROR(БД!DU249)),"",БД!DU249)</f>
        <v>-2895.8608249999997</v>
      </c>
      <c r="IG123" s="163">
        <f ca="1">IF(OR(БД!CD120="",ISERROR(БД!CD120)),"",БД!CD120)</f>
        <v>1716.06897</v>
      </c>
      <c r="IH123" s="163">
        <f ca="1">IF(OR(БД!CI120="",ISERROR(БД!CI120)),"",БД!CI120)</f>
        <v>0</v>
      </c>
      <c r="II123" s="163">
        <f ca="1">IF(OR(БД!CN120="",ISERROR(БД!CN120)),"",БД!CN120)</f>
        <v>-1716.06897</v>
      </c>
      <c r="IK123" s="101">
        <f ca="1">IF(OR(БД!BT120="",ISERROR(БД!BT120)),"",БД!BT120)</f>
        <v>3250.7199999995601</v>
      </c>
      <c r="IL123" s="101">
        <f ca="1">IF(OR(БД!BY120="",ISERROR(БД!BY120)),"",БД!BY120)</f>
        <v>0</v>
      </c>
      <c r="IM123" s="101">
        <f ca="1">IF(OR(БД!BJ120="",ISERROR(БД!BJ120)),"",БД!BJ120)</f>
        <v>3249.8399999993899</v>
      </c>
      <c r="IN123" s="101">
        <f ca="1">IF(OR(БД!BO120="",ISERROR(БД!BO120)),"",БД!BO120)</f>
        <v>0</v>
      </c>
      <c r="IP123" s="101">
        <f ca="1">IF(OR(БД!AZ120="",ISERROR(БД!AZ120)),"",БД!AZ120)</f>
        <v>3225.8159999998302</v>
      </c>
      <c r="IQ123" s="101">
        <f ca="1">IF(OR(БД!BE120="",ISERROR(БД!BE120)),"",БД!BE120)</f>
        <v>0</v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>
        <f ca="1">IF(OR(БД!N120="",ISERROR(БД!N120)),"",БД!N120)</f>
        <v>-3194.1359999998599</v>
      </c>
      <c r="IU123" s="101">
        <f ca="1">IF(OR(БД!R335="",ISERROR(БД!R335)),"",БД!R335)</f>
        <v>125.927999999994</v>
      </c>
      <c r="IV123" s="101">
        <f ca="1">IF(OR(БД!W335="",ISERROR(БД!W335)),"",БД!W335)</f>
        <v>110.35200000000199</v>
      </c>
      <c r="IW123" s="101">
        <f ca="1">IF(OR(БД!H335="",ISERROR(БД!H335)),"",БД!H335)</f>
        <v>126.719999999975</v>
      </c>
      <c r="IX123" s="101">
        <f ca="1">IF(OR(БД!M335="",ISERROR(БД!M335)),"",БД!M335)</f>
        <v>110.615999999995</v>
      </c>
      <c r="IZ123" s="101">
        <f ca="1">IF(OR(БД!AV335="",ISERROR(БД!AV335)),"",БД!AV335)</f>
        <v>535.70000000028801</v>
      </c>
      <c r="JA123" s="101">
        <f ca="1">IF(OR(БД!BA335="",ISERROR(БД!BA335)),"",БД!BA335)</f>
        <v>0</v>
      </c>
      <c r="JB123" s="101">
        <f ca="1">IF(OR(БД!GF378="",ISERROR(БД!GF378)),"",БД!GF378)</f>
        <v>535.25999999979797</v>
      </c>
      <c r="JC123" s="101">
        <f ca="1">IF(OR(БД!GK378="",ISERROR(БД!GK378)),"",БД!GK378)</f>
        <v>0</v>
      </c>
      <c r="JE123" s="101">
        <f ca="1">IF(OR(БД!AL335="",ISERROR(БД!AL335)),"",БД!AL335)</f>
        <v>141.680000000001</v>
      </c>
      <c r="JF123" s="101">
        <f ca="1">IF(OR(БД!AQ335="",ISERROR(БД!AQ335)),"",БД!AQ335)</f>
        <v>0</v>
      </c>
      <c r="JG123" s="101">
        <f ca="1">IF(OR(БД!AB335="",ISERROR(БД!AB335)),"",БД!AB335)</f>
        <v>216.039999999994</v>
      </c>
      <c r="JH123" s="101">
        <f ca="1">IF(OR(БД!AG335="",ISERROR(БД!AG335)),"",БД!AG335)</f>
        <v>0</v>
      </c>
      <c r="JJ123" s="143">
        <f ca="1">IF(OR(БД!CN507="",ISERROR(БД!CN507)),"",БД!CN507)</f>
        <v>10.387999999996282</v>
      </c>
      <c r="JK123" s="142">
        <f>IF(OR(БД!CQ507="",ISERROR(БД!CQ507)),"",БД!CQ507)</f>
        <v>7582.5429999999997</v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>
        <f ca="1">IF(OR(БД!AU120="",ISERROR(БД!AU120)),"",БД!AU120)</f>
        <v>167.7</v>
      </c>
      <c r="JS123" s="82">
        <f ca="1">IF(OR(БД!AQ120="",ISERROR(БД!AQ120)),"",БД!AQ120)</f>
        <v>79.88</v>
      </c>
      <c r="JT123" s="82">
        <f ca="1">IF(OR(БД!AM120="",ISERROR(БД!AM120)),"",БД!AM120)</f>
        <v>43.83</v>
      </c>
      <c r="JU123" s="159">
        <f ca="1">IF(OR(БД!AI120="",ISERROR(БД!AI120)),"",БД!AI120)</f>
        <v>43.99</v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>
        <f ca="1">IF(OR(БД!GU163="",ISERROR(БД!GU163)),"",БД!GU163)</f>
        <v>91.817999999999998</v>
      </c>
      <c r="KB123" s="82">
        <f ca="1">IF(OR(БД!GQ163="",ISERROR(БД!GQ163)),"",БД!GQ163)</f>
        <v>1.0029999999999999</v>
      </c>
      <c r="KC123" s="82">
        <f ca="1">IF(OR(БД!GM163="",ISERROR(БД!GM163)),"",БД!GM163)</f>
        <v>89.364000000000004</v>
      </c>
      <c r="KD123" s="82">
        <f ca="1">IF(OR(БД!GI163="",ISERROR(БД!GI163)),"",БД!GI163)</f>
        <v>1.4510000000000001</v>
      </c>
      <c r="KF123" s="85">
        <f ca="1">IF(OR(БД!DV206="",ISERROR(БД!DV206)),"",БД!DV206)</f>
        <v>134.97</v>
      </c>
      <c r="KG123" s="82">
        <f ca="1">IF(OR(БД!DR206="",ISERROR(БД!DR206)),"",БД!DR206)</f>
        <v>0</v>
      </c>
      <c r="KH123" s="82">
        <f ca="1">IF(OR(БД!DN206="",ISERROR(БД!DN206)),"",БД!DN206)</f>
        <v>70.56</v>
      </c>
      <c r="KI123" s="82">
        <f ca="1">IF(OR(БД!DJ206="",ISERROR(БД!DJ206)),"",БД!DJ206)</f>
        <v>64.41</v>
      </c>
      <c r="KK123" s="85">
        <f ca="1">IF(OR(БД!DE206="",ISERROR(БД!DE206)),"",БД!DE206)</f>
        <v>101.21</v>
      </c>
      <c r="KL123" s="82">
        <f ca="1">IF(OR(БД!DA206="",ISERROR(БД!DA206)),"",БД!DA206)</f>
        <v>99.74</v>
      </c>
      <c r="KM123" s="82">
        <f ca="1">IF(OR(БД!CW206="",ISERROR(БД!CW206)),"",БД!CW206)</f>
        <v>1.47</v>
      </c>
      <c r="KO123" s="143">
        <f ca="1">IF(OR(БД!BG206="",ISERROR(БД!BG206)),"",БД!BG206)</f>
        <v>196.41599999999244</v>
      </c>
      <c r="KP123" s="142">
        <f>IF(OR(БД!BJ206="",ISERROR(БД!BJ206)),"",БД!BJ206)</f>
        <v>376.09199999999998</v>
      </c>
      <c r="KQ123" s="143">
        <f ca="1">IF(OR(БД!BM206="",ISERROR(БД!BM206)),"",БД!BM206)</f>
        <v>0</v>
      </c>
      <c r="KR123" s="142">
        <f>IF(OR(БД!BP206="",ISERROR(БД!BP206)),"",БД!BP206)</f>
        <v>307.66500000000002</v>
      </c>
      <c r="KS123" s="163">
        <f ca="1">IF(OR(БД!BS206="",ISERROR(БД!BS206)),"",БД!BS206)</f>
        <v>196.41599999999244</v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>
        <f ca="1">IF(OR(БД!BC378="",ISERROR(БД!BC378)),"",БД!BC378)</f>
        <v>168.142</v>
      </c>
      <c r="KX123" s="82">
        <f ca="1">IF(OR(БД!AY378="",ISERROR(БД!AY378)),"",БД!AY378)</f>
        <v>67.03</v>
      </c>
      <c r="KY123" s="82">
        <f ca="1">IF(OR(БД!AU378="",ISERROR(БД!AU378)),"",БД!AU378)</f>
        <v>101.11199999999999</v>
      </c>
      <c r="KZ123" s="82">
        <f ca="1">IF(OR(БД!AQ378="",ISERROR(БД!AQ378)),"",БД!AQ378)</f>
        <v>0</v>
      </c>
      <c r="LB123" s="85">
        <f ca="1">IF(OR(БД!BT378="",ISERROR(БД!BT378)),"",БД!BT378)</f>
        <v>109.178</v>
      </c>
      <c r="LC123" s="82">
        <f ca="1">IF(OR(БД!BP378="",ISERROR(БД!BP378)),"",БД!BP378)</f>
        <v>33.713000000000001</v>
      </c>
      <c r="LD123" s="82">
        <f ca="1">IF(OR(БД!BL378="",ISERROR(БД!BL378)),"",БД!BL378)</f>
        <v>72.850999999999999</v>
      </c>
      <c r="LE123" s="82">
        <f ca="1">IF(OR(БД!BH378="",ISERROR(БД!BH378)),"",БД!BH378)</f>
        <v>2.6139999999999999</v>
      </c>
      <c r="LG123" s="102">
        <f ca="1">IF(OR(БД!GZ292="",ISERROR(БД!GZ292)),"",БД!GZ292)</f>
        <v>0</v>
      </c>
      <c r="LH123" s="102">
        <f ca="1">IF(OR(БД!HG292="",ISERROR(БД!HG292)),"",БД!HG292)</f>
        <v>13221.5</v>
      </c>
    </row>
    <row r="124" spans="1:320" x14ac:dyDescent="0.25">
      <c r="A124" s="164">
        <v>22</v>
      </c>
      <c r="B124" s="137">
        <f ca="1">IF(OR(БД!DT78="",ISERROR(БД!DT78)),"",БД!DT78)</f>
        <v>0</v>
      </c>
      <c r="C124" s="137">
        <f ca="1">IF(OR(БД!DY78="",ISERROR(БД!DY78)),"",БД!DY78)</f>
        <v>3432.8359999999998</v>
      </c>
      <c r="D124" s="137">
        <f ca="1">IF(OR(БД!CD78="",ISERROR(БД!CD78)),"",БД!CD78)</f>
        <v>0</v>
      </c>
      <c r="E124" s="137">
        <f ca="1">IF(OR(БД!CI78="",ISERROR(БД!CI78)),"",БД!CI78)</f>
        <v>3133.3229999999999</v>
      </c>
      <c r="F124" s="137">
        <f ca="1">IF(OR(БД!BT78="",ISERROR(БД!BT78)),"",БД!BT78)</f>
        <v>0</v>
      </c>
      <c r="G124" s="137">
        <f ca="1">IF(OR(БД!BY78="",ISERROR(БД!BY78)),"",БД!BY78)</f>
        <v>3023.011</v>
      </c>
      <c r="H124" s="137">
        <f ca="1">IF(OR(БД!BJ78="",ISERROR(БД!BJ78)),"",БД!BJ78)</f>
        <v>875.99599999999998</v>
      </c>
      <c r="I124" s="137">
        <f ca="1">IF(OR(БД!BO78="",ISERROR(БД!BO78)),"",БД!BO78)</f>
        <v>0</v>
      </c>
      <c r="J124" s="137">
        <f ca="1">IF(OR(БД!JS121="",ISERROR(БД!JS121)),"",БД!JS121)</f>
        <v>710.77599999999995</v>
      </c>
      <c r="K124" s="137">
        <f ca="1">IF(OR(БД!JX121="",ISERROR(БД!JX121)),"",БД!JX121)</f>
        <v>0</v>
      </c>
      <c r="L124" s="137">
        <f ca="1">IF(OR(БД!JI121="",ISERROR(БД!JI121)),"",БД!JI121)</f>
        <v>4218.5219999999999</v>
      </c>
      <c r="M124" s="137">
        <f ca="1">IF(OR(БД!JN121="",ISERROR(БД!JN121)),"",БД!JN121)</f>
        <v>0</v>
      </c>
      <c r="N124" s="137">
        <f ca="1">IF(OR(БД!IY121="",ISERROR(БД!IY121)),"",БД!IY121)</f>
        <v>3803.2060000000001</v>
      </c>
      <c r="O124" s="137">
        <f ca="1">IF(OR(БД!JD121="",ISERROR(БД!JD121)),"",БД!JD121)</f>
        <v>0</v>
      </c>
      <c r="P124" s="137">
        <f ca="1">IF(OR(БД!HF379="",ISERROR(БД!HF379)),"",БД!HF379)</f>
        <v>714.68700000000001</v>
      </c>
      <c r="R124" s="143">
        <f ca="1">IF(OR(БД!BY293="",ISERROR(БД!BY293)),"",БД!BY293)</f>
        <v>0</v>
      </c>
      <c r="S124" s="142">
        <f>IF(OR(БД!CB293="",ISERROR(БД!CB293)),"",БД!CB293)</f>
        <v>2.3620000000000001</v>
      </c>
      <c r="T124" s="143">
        <f ca="1">IF(OR(БД!CE293="",ISERROR(БД!CE293)),"",БД!CE293)</f>
        <v>3007.3999999994157</v>
      </c>
      <c r="U124" s="142">
        <f>IF(OR(БД!CH293="",ISERROR(БД!CH293)),"",БД!CH293)</f>
        <v>3276.7289999999998</v>
      </c>
      <c r="V124" s="143">
        <f ca="1">IF(OR(БД!EC379="",ISERROR(БД!EC379)),"",БД!EC379)</f>
        <v>0</v>
      </c>
      <c r="W124" s="142">
        <f>IF(OR(БД!EF379="",ISERROR(БД!EF379)),"",БД!EF379)</f>
        <v>39.420999999999999</v>
      </c>
      <c r="X124" s="143">
        <f ca="1">IF(OR(БД!EI379="",ISERROR(БД!EI379)),"",БД!EI379)</f>
        <v>2169.1999999997279</v>
      </c>
      <c r="Y124" s="142">
        <f>IF(OR(БД!EL379="",ISERROR(БД!EL379)),"",БД!EL379)</f>
        <v>1774.9069999999999</v>
      </c>
      <c r="Z124" s="136">
        <f ca="1">IF(OR(БД!DO379="",ISERROR(БД!DO379)),"",БД!DO379)</f>
        <v>2590.17</v>
      </c>
      <c r="AA124" s="135">
        <f>IF(OR(БД!DS379="",ISERROR(БД!DS379)),"",БД!DS379)</f>
        <v>2587.2000000008484</v>
      </c>
      <c r="AB124" s="136">
        <f ca="1">IF(OR(БД!DV379="",ISERROR(БД!DV379)),"",БД!DV379)</f>
        <v>0</v>
      </c>
      <c r="AC124" s="135">
        <f>IF(OR(БД!DZ379="",ISERROR(БД!DZ379)),"",БД!DZ379)</f>
        <v>0</v>
      </c>
      <c r="AD124" s="136">
        <f ca="1">IF(OR(БД!DA379="",ISERROR(БД!DA379)),"",БД!DA379)</f>
        <v>2591.105</v>
      </c>
      <c r="AE124" s="135">
        <f>IF(OR(БД!DE379="",ISERROR(БД!DE379)),"",БД!DE379)</f>
        <v>2589.4000000002961</v>
      </c>
      <c r="AF124" s="136">
        <f ca="1">IF(OR(БД!DH379="",ISERROR(БД!DH379)),"",БД!DH379)</f>
        <v>0</v>
      </c>
      <c r="AG124" s="135">
        <f>IF(OR(БД!DL379="",ISERROR(БД!DL379)),"",БД!DL379)</f>
        <v>0</v>
      </c>
      <c r="AH124" s="143" t="str">
        <f ca="1">IF(OR(БД!CK379="",ISERROR(БД!CK379)),"",БД!CK379)</f>
        <v/>
      </c>
      <c r="AI124" s="142">
        <f>IF(OR(БД!CN379="",ISERROR(БД!CN379)),"",БД!CN379)</f>
        <v>21370.113000000001</v>
      </c>
      <c r="AJ124" s="143" t="str">
        <f ca="1">IF(OR(БД!CE379="",ISERROR(БД!CE379)),"",БД!CE379)</f>
        <v/>
      </c>
      <c r="AK124" s="142">
        <f>IF(OR(БД!CH379="",ISERROR(БД!CH379)),"",БД!CH379)</f>
        <v>1248.07</v>
      </c>
      <c r="AL124" s="143" t="str">
        <f ca="1">IF(OR(БД!BY379="",ISERROR(БД!BY379)),"",БД!BY379)</f>
        <v/>
      </c>
      <c r="AM124" s="142">
        <f>IF(OR(БД!CB379="",ISERROR(БД!CB379)),"",БД!CB379)</f>
        <v>15872.864</v>
      </c>
      <c r="AO124" s="163">
        <f ca="1">IF(OR(БД!GN250="",ISERROR(БД!GN250)),"",БД!GN250)</f>
        <v>802.95599999995102</v>
      </c>
      <c r="AP124" s="163">
        <f ca="1">IF(OR(БД!GI250="",ISERROR(БД!GI250)),"",БД!GI250)</f>
        <v>0.39255999999993946</v>
      </c>
      <c r="AQ124" s="143">
        <f ca="1">IF(OR(БД!HU336="",ISERROR(БД!HU336)),"",БД!HU336)</f>
        <v>0.14400000000000546</v>
      </c>
      <c r="AR124" s="142">
        <f>IF(OR(БД!HY336="",ISERROR(БД!HY336)),"",БД!HY336)</f>
        <v>366.95</v>
      </c>
      <c r="AS124" s="143">
        <f ca="1">IF(OR(БД!BT551="",ISERROR(БД!BT551)),"",БД!BT551)</f>
        <v>0</v>
      </c>
      <c r="AT124" s="142">
        <f>IF(OR(БД!BW551="",ISERROR(БД!BW551)),"",БД!BW551)</f>
        <v>1.9239999999999999</v>
      </c>
      <c r="AU124" s="143">
        <f ca="1">IF(OR(БД!BZ551="",ISERROR(БД!BZ551)),"",БД!BZ551)</f>
        <v>318.11999999998079</v>
      </c>
      <c r="AV124" s="142">
        <f>IF(OR(БД!CC551="",ISERROR(БД!CC551)),"",БД!CC551)</f>
        <v>11717.832</v>
      </c>
      <c r="AW124" s="143">
        <f ca="1">IF(OR(БД!BH551="",ISERROR(БД!BH551)),"",БД!BH551)</f>
        <v>0</v>
      </c>
      <c r="AX124" s="142">
        <f>IF(OR(БД!BK551="",ISERROR(БД!BK551)),"",БД!BK551)</f>
        <v>8.4039999999999999</v>
      </c>
      <c r="AY124" s="143">
        <f ca="1">IF(OR(БД!BN551="",ISERROR(БД!BN551)),"",БД!BN551)</f>
        <v>484.83599999997023</v>
      </c>
      <c r="AZ124" s="142">
        <f>IF(OR(БД!BQ551="",ISERROR(БД!BQ551)),"",БД!BQ551)</f>
        <v>12906.777</v>
      </c>
      <c r="BA124" s="143">
        <f ca="1">IF(OR(БД!BB551="",ISERROR(БД!BB551)),"",БД!BB551)</f>
        <v>0.13480000000010478</v>
      </c>
      <c r="BB124" s="142">
        <f>IF(OR(БД!BE551="",ISERROR(БД!BE551)),"",БД!BE551)</f>
        <v>9714.9130000000005</v>
      </c>
      <c r="BC124" s="143">
        <f ca="1">IF(OR(БД!AV551="",ISERROR(БД!AV551)),"",БД!AV551)</f>
        <v>0.25775999999983468</v>
      </c>
      <c r="BD124" s="142">
        <f>IF(OR(БД!AY551="",ISERROR(БД!AY551)),"",БД!AY551)</f>
        <v>23658.32</v>
      </c>
      <c r="BE124" s="143">
        <f ca="1">IF(OR(БД!AA379="",ISERROR(БД!AA379)),"",БД!AA379)</f>
        <v>0.75899999999978718</v>
      </c>
      <c r="BF124" s="143">
        <f ca="1">IF(OR(БД!U379="",ISERROR(БД!U379)),"",БД!U379)</f>
        <v>9.1220000000030268</v>
      </c>
      <c r="BH124" s="163">
        <f ca="1">IF(OR(БД!GX250="",ISERROR(БД!GX250)),"",БД!GX250)</f>
        <v>225.11999999999716</v>
      </c>
      <c r="BI124" s="163">
        <f ca="1">IF(OR(БД!GS250="",ISERROR(БД!GS250)),"",БД!GS250)</f>
        <v>0.17432000000000697</v>
      </c>
      <c r="BJ124" s="143">
        <f ca="1">IF(OR(БД!EO293="",ISERROR(БД!EO293)),"",БД!EO293)</f>
        <v>0</v>
      </c>
      <c r="BK124" s="142">
        <f>IF(OR(БД!ES293="",ISERROR(БД!ES293)),"",БД!ES293)</f>
        <v>0</v>
      </c>
      <c r="BL124" s="143">
        <f ca="1">IF(OR(БД!EH293="",ISERROR(БД!EH293)),"",БД!EH293)</f>
        <v>4.1999999999944748E-2</v>
      </c>
      <c r="BM124" s="142">
        <f>IF(OR(БД!EL293="",ISERROR(БД!EL293)),"",БД!EL293)</f>
        <v>121.282</v>
      </c>
      <c r="BN124" s="143">
        <f ca="1">IF(OR(БД!EA293="",ISERROR(БД!EA293)),"",БД!EA293)</f>
        <v>0.27900000000022374</v>
      </c>
      <c r="BO124" s="142">
        <f>IF(OR(БД!EE293="",ISERROR(БД!EE293)),"",БД!EE293)</f>
        <v>1069.414</v>
      </c>
      <c r="BP124" s="143">
        <f ca="1">IF(OR(БД!DT293="",ISERROR(БД!DT293)),"",БД!DT293)</f>
        <v>20.644000000000233</v>
      </c>
      <c r="BQ124" s="142">
        <f>IF(OR(БД!DX293="",ISERROR(БД!DX293)),"",БД!DX293)</f>
        <v>5077.3950000000004</v>
      </c>
      <c r="BR124" s="143">
        <f ca="1">IF(OR(БД!DM293="",ISERROR(БД!DM293)),"",БД!DM293)</f>
        <v>0</v>
      </c>
      <c r="BS124" s="142">
        <f>IF(OR(БД!DQ293="",ISERROR(БД!DQ293)),"",БД!DQ293)</f>
        <v>5921.6180000000004</v>
      </c>
      <c r="BT124" s="143">
        <f ca="1">IF(OR(БД!GE336="",ISERROR(БД!GE336)),"",БД!GE336)</f>
        <v>0</v>
      </c>
      <c r="BU124" s="142">
        <f>IF(OR(БД!GI336="",ISERROR(БД!GI336)),"",БД!GI336)</f>
        <v>294.75</v>
      </c>
      <c r="BV124" s="143">
        <f ca="1">IF(OR(БД!EO336="",ISERROR(БД!EO336)),"",БД!EO336)</f>
        <v>5.2170000000000982</v>
      </c>
      <c r="BW124" s="142">
        <f>IF(OR(БД!ES336="",ISERROR(БД!ES336)),"",БД!ES336)</f>
        <v>1100.521</v>
      </c>
      <c r="BX124" s="143">
        <f ca="1">IF(OR(БД!AP551="",ISERROR(БД!AP551)),"",БД!AP551)</f>
        <v>60</v>
      </c>
      <c r="BY124" s="142">
        <f>IF(OR(БД!AS551="",ISERROR(БД!AS551)),"",БД!AS551)</f>
        <v>3203.7669999999998</v>
      </c>
      <c r="BZ124" s="143">
        <f ca="1">IF(OR(БД!AJ551="",ISERROR(БД!AJ551)),"",БД!AJ551)</f>
        <v>32.93999999999869</v>
      </c>
      <c r="CA124" s="142">
        <f>IF(OR(БД!AM551="",ISERROR(БД!AM551)),"",БД!AM551)</f>
        <v>3099.43</v>
      </c>
      <c r="CB124" s="143">
        <f ca="1">IF(OR(БД!AD551="",ISERROR(БД!AD551)),"",БД!AD551)</f>
        <v>84.120000000002619</v>
      </c>
      <c r="CC124" s="142">
        <f>IF(OR(БД!AG551="",ISERROR(БД!AG551)),"",БД!AG551)</f>
        <v>4089.3420000000001</v>
      </c>
      <c r="CD124" s="143">
        <f ca="1">IF(OR(БД!X551="",ISERROR(БД!X551)),"",БД!X551)</f>
        <v>48.059999999995853</v>
      </c>
      <c r="CE124" s="142">
        <f>IF(OR(БД!AA551="",ISERROR(БД!AA551)),"",БД!AA551)</f>
        <v>3215.2840000000001</v>
      </c>
      <c r="CF124" s="143">
        <f ca="1">IF(OR(БД!D465="",ISERROR(БД!D465)),"",БД!D465)</f>
        <v>7.0080000000016296E-2</v>
      </c>
      <c r="CG124" s="143">
        <f ca="1">IF(OR(БД!AP422="",ISERROR(БД!AP422)),"",БД!AP422)</f>
        <v>0.10423999999999069</v>
      </c>
      <c r="CI124" s="163">
        <f ca="1">IF(OR(БД!HH250="",ISERROR(БД!HH250)),"",БД!HH250)</f>
        <v>-1190.6990000000337</v>
      </c>
      <c r="CJ124" s="163">
        <f ca="1">IF(OR(БД!HC250="",ISERROR(БД!HC250)),"",БД!HC250)</f>
        <v>1.2040000000001783</v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>
        <f ca="1">IF(OR(БД!FW250="",ISERROR(БД!FW250)),"",БД!FW250)</f>
        <v>56.232000000020889</v>
      </c>
      <c r="CP124" s="142">
        <f>IF(OR(БД!FZ250="",ISERROR(БД!FZ250)),"",БД!FZ250)</f>
        <v>2119.6550000000002</v>
      </c>
      <c r="CQ124" s="143">
        <f ca="1">IF(OR(БД!GC250="",ISERROR(БД!GC250)),"",БД!GC250)</f>
        <v>1.4519999999956781</v>
      </c>
      <c r="CR124" s="142">
        <f>IF(OR(БД!GF250="",ISERROR(БД!GF250)),"",БД!GF250)</f>
        <v>5249.33</v>
      </c>
      <c r="CS124" s="143">
        <f ca="1">IF(OR(БД!DF293="",ISERROR(БД!DF293)),"",БД!DF293)</f>
        <v>0</v>
      </c>
      <c r="CT124" s="142">
        <f>IF(OR(БД!DJ293="",ISERROR(БД!DJ293)),"",БД!DJ293)</f>
        <v>2.1000000000000001E-2</v>
      </c>
      <c r="CU124" s="143">
        <f ca="1">IF(OR(БД!CY293="",ISERROR(БД!CY293)),"",БД!CY293)</f>
        <v>0</v>
      </c>
      <c r="CV124" s="142">
        <f>IF(OR(БД!DC293="",ISERROR(БД!DC293)),"",БД!DC293)</f>
        <v>3087.6979999999999</v>
      </c>
      <c r="CW124" s="143">
        <f ca="1">IF(OR(БД!CR293="",ISERROR(БД!CR293)),"",БД!CR293)</f>
        <v>0</v>
      </c>
      <c r="CX124" s="142">
        <f>IF(OR(БД!CV293="",ISERROR(БД!CV293)),"",БД!CV293)</f>
        <v>918.15599999999995</v>
      </c>
      <c r="CY124" s="143">
        <f ca="1">IF(OR(БД!CK293="",ISERROR(БД!CK293)),"",БД!CK293)</f>
        <v>1.4320000000006985</v>
      </c>
      <c r="CZ124" s="142">
        <f>IF(OR(БД!CO293="",ISERROR(БД!CO293)),"",БД!CO293)</f>
        <v>1161.1010000000001</v>
      </c>
      <c r="DA124" s="143">
        <f ca="1">IF(OR(БД!IB336="",ISERROR(БД!IB336)),"",БД!IB336)</f>
        <v>6.455999999998312</v>
      </c>
      <c r="DB124" s="142">
        <f>IF(OR(БД!IF336="",ISERROR(БД!IF336)),"",БД!IF336)</f>
        <v>8353.3559999999998</v>
      </c>
      <c r="DC124" s="143">
        <f ca="1">IF(OR(БД!HN336="",ISERROR(БД!HN336)),"",БД!HN336)</f>
        <v>6.3440000000045984</v>
      </c>
      <c r="DD124" s="142">
        <f>IF(OR(БД!HR336="",ISERROR(БД!HR336)),"",БД!HR336)</f>
        <v>6674.6440000000002</v>
      </c>
      <c r="DE124" s="143">
        <f ca="1">IF(OR(БД!HG336="",ISERROR(БД!HG336)),"",БД!HG336)</f>
        <v>16.265999999995984</v>
      </c>
      <c r="DF124" s="142">
        <f>IF(OR(БД!HK336="",ISERROR(БД!HK336)),"",БД!HK336)</f>
        <v>4793.2439999999997</v>
      </c>
      <c r="DG124" s="143">
        <f ca="1">IF(OR(БД!GZ336="",ISERROR(БД!GZ336)),"",БД!GZ336)</f>
        <v>3.9239999999990687</v>
      </c>
      <c r="DH124" s="142">
        <f>IF(OR(БД!HD336="",ISERROR(БД!HD336)),"",БД!HD336)</f>
        <v>18166.603999999999</v>
      </c>
      <c r="DI124" s="143">
        <f ca="1">IF(OR(БД!GS336="",ISERROR(БД!GS336)),"",БД!GS336)</f>
        <v>0.21199999999953434</v>
      </c>
      <c r="DJ124" s="142">
        <f>IF(OR(БД!GW336="",ISERROR(БД!GW336)),"",БД!GW336)</f>
        <v>13213.248</v>
      </c>
      <c r="DK124" s="143">
        <f ca="1">IF(OR(БД!GL336="",ISERROR(БД!GL336)),"",БД!GL336)</f>
        <v>3.6720000000059372</v>
      </c>
      <c r="DL124" s="142">
        <f>IF(OR(БД!GP336="",ISERROR(БД!GP336)),"",БД!GP336)</f>
        <v>13591.299000000001</v>
      </c>
      <c r="DM124" s="143">
        <f ca="1">IF(OR(БД!FX336="",ISERROR(БД!FX336)),"",БД!FX336)</f>
        <v>0.2339999999999236</v>
      </c>
      <c r="DN124" s="142">
        <f>IF(OR(БД!GB336="",ISERROR(БД!GB336)),"",БД!GB336)</f>
        <v>310.76900000000001</v>
      </c>
      <c r="DO124" s="143">
        <f ca="1">IF(OR(БД!FJ336="",ISERROR(БД!FJ336)),"",БД!FJ336)</f>
        <v>441.20999999996639</v>
      </c>
      <c r="DP124" s="142">
        <f>IF(OR(БД!FN336="",ISERROR(БД!FN336)),"",БД!FN336)</f>
        <v>9004.0419999999995</v>
      </c>
      <c r="DQ124" s="143">
        <f ca="1">IF(OR(БД!FQ336="",ISERROR(БД!FQ336)),"",БД!FQ336)</f>
        <v>0</v>
      </c>
      <c r="DR124" s="142">
        <f>IF(OR(БД!FU336="",ISERROR(БД!FU336)),"",БД!FU336)</f>
        <v>3228.1469999999999</v>
      </c>
      <c r="DS124" s="143">
        <f ca="1">IF(OR(БД!FC336="",ISERROR(БД!FC336)),"",БД!FC336)</f>
        <v>17.19999999999709</v>
      </c>
      <c r="DT124" s="142">
        <f>IF(OR(БД!FG336="",ISERROR(БД!FG336)),"",БД!FG336)</f>
        <v>10345.213</v>
      </c>
      <c r="DU124" s="143">
        <f ca="1">IF(OR(БД!EV336="",ISERROR(БД!EV336)),"",БД!EV336)</f>
        <v>33.879999999990105</v>
      </c>
      <c r="DV124" s="142">
        <f>IF(OR(БД!EZ336="",ISERROR(БД!EZ336)),"",БД!EZ336)</f>
        <v>8711.8009999999995</v>
      </c>
      <c r="DW124" s="143">
        <f ca="1">IF(OR(БД!CO336="",ISERROR(БД!CO336)),"",БД!CO336)</f>
        <v>369.53400000001056</v>
      </c>
      <c r="DX124" s="142">
        <f>IF(OR(БД!CR336="",ISERROR(БД!CR336)),"",БД!CR336)</f>
        <v>4038.5140000000001</v>
      </c>
      <c r="DY124" s="143">
        <f ca="1">IF(OR(БД!CU336="",ISERROR(БД!CU336)),"",БД!CU336)</f>
        <v>0</v>
      </c>
      <c r="DZ124" s="142">
        <f>IF(OR(БД!CX336="",ISERROR(БД!CX336)),"",БД!CX336)</f>
        <v>2540.9560000000001</v>
      </c>
      <c r="EA124" s="143">
        <f ca="1">IF(OR(БД!BJ508="",ISERROR(БД!BJ508)),"",БД!BJ508)</f>
        <v>2.5</v>
      </c>
      <c r="EB124" s="142">
        <f>IF(OR(БД!BM508="",ISERROR(БД!BM508)),"",БД!BM508)</f>
        <v>4329.759</v>
      </c>
      <c r="EC124" s="143">
        <f ca="1">IF(OR(БД!BD508="",ISERROR(БД!BD508)),"",БД!BD508)</f>
        <v>3.7379999999975553</v>
      </c>
      <c r="ED124" s="142">
        <f>IF(OR(БД!BG508="",ISERROR(БД!BG508)),"",БД!BG508)</f>
        <v>4673.7389999999996</v>
      </c>
      <c r="EE124" s="143">
        <f ca="1">IF(OR(БД!AR508="",ISERROR(БД!AR508)),"",БД!AR508)</f>
        <v>758.3400000000006</v>
      </c>
      <c r="EF124" s="142">
        <f>IF(OR(БД!AU508="",ISERROR(БД!AU508)),"",БД!AU508)</f>
        <v>973.62300000000005</v>
      </c>
      <c r="EG124" s="143">
        <f ca="1">IF(OR(БД!AX508="",ISERROR(БД!AX508)),"",БД!AX508)</f>
        <v>0</v>
      </c>
      <c r="EH124" s="142">
        <f>IF(OR(БД!BA508="",ISERROR(БД!BA508)),"",БД!BA508)</f>
        <v>13791.252</v>
      </c>
      <c r="EI124" s="143">
        <f ca="1">IF(OR(БД!AF508="",ISERROR(БД!AF508)),"",БД!AF508)</f>
        <v>767.97600000001285</v>
      </c>
      <c r="EJ124" s="142">
        <f>IF(OR(БД!AI508="",ISERROR(БД!AI508)),"",БД!AI508)</f>
        <v>956.54600000000005</v>
      </c>
      <c r="EK124" s="143">
        <f ca="1">IF(OR(БД!AL508="",ISERROR(БД!AL508)),"",БД!AL508)</f>
        <v>0</v>
      </c>
      <c r="EL124" s="142">
        <f>IF(OR(БД!AO508="",ISERROR(БД!AO508)),"",БД!AO508)</f>
        <v>13393.725</v>
      </c>
      <c r="EM124" s="143">
        <f ca="1">IF(OR(БД!Z508="",ISERROR(БД!Z508)),"",БД!Z508)</f>
        <v>0</v>
      </c>
      <c r="EN124" s="142">
        <f>IF(OR(БД!AC508="",ISERROR(БД!AC508)),"",БД!AC508)</f>
        <v>609.98299999999995</v>
      </c>
      <c r="EO124" s="143">
        <f ca="1">IF(OR(БД!GP551="",ISERROR(БД!GP551)),"",БД!GP551)</f>
        <v>5.3159999999998035</v>
      </c>
      <c r="EP124" s="142">
        <f>IF(OR(БД!GS551="",ISERROR(БД!GS551)),"",БД!GS551)</f>
        <v>3925.654</v>
      </c>
      <c r="EQ124" s="143">
        <f ca="1">IF(OR(БД!GJ551="",ISERROR(БД!GJ551)),"",БД!GJ551)</f>
        <v>22.842000000004191</v>
      </c>
      <c r="ER124" s="142">
        <f>IF(OR(БД!GM551="",ISERROR(БД!GM551)),"",БД!GM551)</f>
        <v>18382.251</v>
      </c>
      <c r="ES124" s="143">
        <f ca="1">IF(OR(БД!GD551="",ISERROR(БД!GD551)),"",БД!GD551)</f>
        <v>39.903999999994994</v>
      </c>
      <c r="ET124" s="142">
        <f>IF(OR(БД!GG551="",ISERROR(БД!GG551)),"",БД!GG551)</f>
        <v>10089.26</v>
      </c>
      <c r="EU124" s="143">
        <f ca="1">IF(OR(БД!FX551="",ISERROR(БД!FX551)),"",БД!FX551)</f>
        <v>40.379999999997381</v>
      </c>
      <c r="EV124" s="142">
        <f>IF(OR(БД!GA551="",ISERROR(БД!GA551)),"",БД!GA551)</f>
        <v>20775.953000000001</v>
      </c>
      <c r="EW124" s="143">
        <f ca="1">IF(OR(БД!FR551="",ISERROR(БД!FR551)),"",БД!FR551)</f>
        <v>28.518000000003667</v>
      </c>
      <c r="EX124" s="142">
        <f>IF(OR(БД!FU551="",ISERROR(БД!FU551)),"",БД!FU551)</f>
        <v>18645.109</v>
      </c>
      <c r="EY124" s="143">
        <f ca="1">IF(OR(БД!FL551="",ISERROR(БД!FL551)),"",БД!FL551)</f>
        <v>0.45299999999986085</v>
      </c>
      <c r="EZ124" s="142">
        <f>IF(OR(БД!FO551="",ISERROR(БД!FO551)),"",БД!FO551)</f>
        <v>692.4</v>
      </c>
      <c r="FA124" s="143">
        <f ca="1">IF(OR(БД!FF551="",ISERROR(БД!FF551)),"",БД!FF551)</f>
        <v>0</v>
      </c>
      <c r="FB124" s="142">
        <f>IF(OR(БД!FI551="",ISERROR(БД!FI551)),"",БД!FI551)</f>
        <v>0</v>
      </c>
      <c r="FC124" s="143">
        <f ca="1">IF(OR(БД!EZ551="",ISERROR(БД!EZ551)),"",БД!EZ551)</f>
        <v>19.649999999997817</v>
      </c>
      <c r="FD124" s="142">
        <f>IF(OR(БД!FC551="",ISERROR(БД!FC551)),"",БД!FC551)</f>
        <v>8162.2219999999998</v>
      </c>
      <c r="FE124" s="143">
        <f ca="1">IF(OR(БД!ET551="",ISERROR(БД!ET551)),"",БД!ET551)</f>
        <v>0</v>
      </c>
      <c r="FF124" s="142">
        <f>IF(OR(БД!EW551="",ISERROR(БД!EW551)),"",БД!EW551)</f>
        <v>0</v>
      </c>
      <c r="FG124" s="143">
        <f ca="1">IF(OR(БД!EN551="",ISERROR(БД!EN551)),"",БД!EN551)</f>
        <v>16.443999999995867</v>
      </c>
      <c r="FH124" s="142">
        <f>IF(OR(БД!EQ551="",ISERROR(БД!EQ551)),"",БД!EQ551)</f>
        <v>13747.236999999999</v>
      </c>
      <c r="FI124" s="143">
        <f ca="1">IF(OR(БД!EH551="",ISERROR(БД!EH551)),"",БД!EH551)</f>
        <v>15.713999999992666</v>
      </c>
      <c r="FJ124" s="142">
        <f>IF(OR(БД!EK551="",ISERROR(БД!EK551)),"",БД!EK551)</f>
        <v>12305.397999999999</v>
      </c>
      <c r="FK124" s="143">
        <f ca="1">IF(OR(БД!EB551="",ISERROR(БД!EB551)),"",БД!EB551)</f>
        <v>15.222000000001572</v>
      </c>
      <c r="FL124" s="142">
        <f>IF(OR(БД!EE551="",ISERROR(БД!EE551)),"",БД!EE551)</f>
        <v>9802.0360000000001</v>
      </c>
      <c r="FM124" s="143">
        <f ca="1">IF(OR(БД!DV551="",ISERROR(БД!DV551)),"",БД!DV551)</f>
        <v>10.758000000003449</v>
      </c>
      <c r="FN124" s="142">
        <f>IF(OR(БД!DY551="",ISERROR(БД!DY551)),"",БД!DY551)</f>
        <v>6974.84</v>
      </c>
      <c r="FO124" s="143">
        <f ca="1">IF(OR(БД!DP551="",ISERROR(БД!DP551)),"",БД!DP551)</f>
        <v>0</v>
      </c>
      <c r="FP124" s="142">
        <f>IF(OR(БД!DS551="",ISERROR(БД!DS551)),"",БД!DS551)</f>
        <v>0</v>
      </c>
      <c r="FQ124" s="143">
        <f ca="1">IF(OR(БД!DJ551="",ISERROR(БД!DJ551)),"",БД!DJ551)</f>
        <v>0</v>
      </c>
      <c r="FR124" s="142">
        <f>IF(OR(БД!DM551="",ISERROR(БД!DM551)),"",БД!DM551)</f>
        <v>0</v>
      </c>
      <c r="FS124" s="143">
        <f ca="1">IF(OR(БД!DD551="",ISERROR(БД!DD551)),"",БД!DD551)</f>
        <v>2.8199999999998226</v>
      </c>
      <c r="FT124" s="142">
        <f>IF(OR(БД!DG551="",ISERROR(БД!DG551)),"",БД!DG551)</f>
        <v>504.90499999999997</v>
      </c>
      <c r="FU124" s="143">
        <f ca="1">IF(OR(БД!CX551="",ISERROR(БД!CX551)),"",БД!CX551)</f>
        <v>11.463999999999942</v>
      </c>
      <c r="FV124" s="142">
        <f>IF(OR(БД!DA551="",ISERROR(БД!DA551)),"",БД!DA551)</f>
        <v>9550.4840000000004</v>
      </c>
      <c r="FW124" s="143">
        <f ca="1">IF(OR(БД!CR551="",ISERROR(БД!CR551)),"",БД!CR551)</f>
        <v>10.231999999999971</v>
      </c>
      <c r="FX124" s="142">
        <f>IF(OR(БД!CU551="",ISERROR(БД!CU551)),"",БД!CU551)</f>
        <v>5143.7830000000004</v>
      </c>
      <c r="FY124" s="143">
        <f ca="1">IF(OR(БД!CL551="",ISERROR(БД!CL551)),"",БД!CL551)</f>
        <v>0</v>
      </c>
      <c r="FZ124" s="142">
        <f>IF(OR(БД!CO551="",ISERROR(БД!CO551)),"",БД!CO551)</f>
        <v>4499.3280000000004</v>
      </c>
      <c r="GA124" s="143">
        <f ca="1">IF(OR(БД!CF551="",ISERROR(БД!CF551)),"",БД!CF551)</f>
        <v>4.2000000000030013E-2</v>
      </c>
      <c r="GB124" s="142">
        <f>IF(OR(БД!CI551="",ISERROR(БД!CI551)),"",БД!CI551)</f>
        <v>593.04100000000005</v>
      </c>
      <c r="GC124" s="143">
        <f ca="1">IF(OR(БД!AJ422="",ISERROR(БД!AJ422)),"",БД!AJ422)</f>
        <v>0.5320000000001528</v>
      </c>
      <c r="GD124" s="143">
        <f ca="1">IF(OR(БД!R78="",ISERROR(БД!R78)),"",БД!R78)</f>
        <v>0.67200000000002547</v>
      </c>
      <c r="GF124" s="137">
        <f ca="1">IF(OR(БД!AZ78="",ISERROR(БД!AZ78)),"",БД!AZ78)</f>
        <v>1014.2</v>
      </c>
      <c r="GG124" s="137">
        <f ca="1">IF(OR(БД!BE78="",ISERROR(БД!BE78)),"",БД!BE78)</f>
        <v>0</v>
      </c>
      <c r="GH124" s="137">
        <f ca="1">IF(OR(БД!IO121="",ISERROR(БД!IO121)),"",БД!IO121)</f>
        <v>748</v>
      </c>
      <c r="GI124" s="137">
        <f ca="1">IF(OR(БД!IT121="",ISERROR(БД!IT121)),"",БД!IT121)</f>
        <v>0</v>
      </c>
      <c r="GJ124" s="137">
        <f ca="1">IF(OR(БД!IE121="",ISERROR(БД!IE121)),"",БД!IE121)</f>
        <v>0</v>
      </c>
      <c r="GK124" s="137">
        <f ca="1">IF(OR(БД!IJ121="",ISERROR(БД!IJ121)),"",БД!IJ121)</f>
        <v>3121.8</v>
      </c>
      <c r="GL124" s="137">
        <f ca="1">IF(OR(БД!HU121="",ISERROR(БД!HU121)),"",БД!HU121)</f>
        <v>0</v>
      </c>
      <c r="GM124" s="137">
        <f ca="1">IF(OR(БД!HZ121="",ISERROR(БД!HZ121)),"",БД!HZ121)</f>
        <v>3148.2</v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>
        <f ca="1">IF(OR(БД!GU121="",ISERROR(БД!GU121)),"",БД!GU121)</f>
        <v>0</v>
      </c>
      <c r="GT124" s="137">
        <f ca="1">IF(OR(БД!GZ121="",ISERROR(БД!GZ121)),"",БД!GZ121)</f>
        <v>2920.3679999999999</v>
      </c>
      <c r="GU124" s="137">
        <f ca="1">IF(OR(БД!BP336="",ISERROR(БД!BP336)),"",БД!BP336)</f>
        <v>1442.54000000015</v>
      </c>
      <c r="GV124" s="137">
        <f ca="1">IF(OR(БД!BU336="",ISERROR(БД!BU336)),"",БД!BU336)</f>
        <v>0</v>
      </c>
      <c r="GW124" s="137">
        <f ca="1">IF(OR(БД!BF336="",ISERROR(БД!BF336)),"",БД!BF336)</f>
        <v>1405.1400000001399</v>
      </c>
      <c r="GX124" s="137">
        <f ca="1">IF(OR(БД!BK336="",ISERROR(БД!BK336)),"",БД!BK336)</f>
        <v>0</v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>
        <f ca="1">IF(OR(БД!FT121="",ISERROR(БД!FT121)),"",БД!FT121)</f>
        <v>0</v>
      </c>
      <c r="HC124" s="136">
        <f ca="1">IF(OR(БД!FZ121="",ISERROR(БД!FZ121)),"",БД!FZ121)</f>
        <v>1954.568</v>
      </c>
      <c r="HD124" s="133">
        <f>IF(OR(БД!GC121="",ISERROR(БД!GC121)),"",БД!GC121)</f>
        <v>1934.2400000002799</v>
      </c>
      <c r="HE124" s="163">
        <f ca="1">IF(OR(БД!GF121="",ISERROR(БД!GF121)),"",БД!GF121)</f>
        <v>-1954.568</v>
      </c>
      <c r="HF124" s="137">
        <f ca="1">IF(OR(БД!FJ121="",ISERROR(БД!FJ121)),"",БД!FJ121)</f>
        <v>476.91599999991701</v>
      </c>
      <c r="HG124" s="137">
        <f ca="1">IF(OR(БД!FO121="",ISERROR(БД!FO121)),"",БД!FO121)</f>
        <v>0</v>
      </c>
      <c r="HH124" s="137">
        <f ca="1">IF(OR(БД!EZ121="",ISERROR(БД!EZ121)),"",БД!EZ121)</f>
        <v>474.01200000004599</v>
      </c>
      <c r="HI124" s="137">
        <f ca="1">IF(OR(БД!FE121="",ISERROR(БД!FE121)),"",БД!FE121)</f>
        <v>0</v>
      </c>
      <c r="HK124" s="137">
        <f ca="1">IF(OR(БД!EP121="",ISERROR(БД!EP121)),"",БД!EP121)</f>
        <v>0</v>
      </c>
      <c r="HL124" s="137">
        <f ca="1">IF(OR(БД!EU121="",ISERROR(БД!EU121)),"",БД!EU121)</f>
        <v>2581.65600000012</v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>
        <f ca="1">IF(OR(БД!DP121="",ISERROR(БД!DP121)),"",БД!DP121)</f>
        <v>2065.5360000001401</v>
      </c>
      <c r="HR124" s="137">
        <f ca="1">IF(OR(БД!DU121="",ISERROR(БД!DU121)),"",БД!DU121)</f>
        <v>0</v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>
        <f ca="1">IF(OR(БД!FV379="",ISERROR(БД!FV379)),"",БД!FV379)</f>
        <v>163.943999999965</v>
      </c>
      <c r="HV124" s="137">
        <f ca="1">IF(OR(БД!GA379="",ISERROR(БД!GA379)),"",БД!GA379)</f>
        <v>0</v>
      </c>
      <c r="HW124" s="137">
        <f ca="1">IF(OR(БД!BZ336="",ISERROR(БД!BZ336)),"",БД!BZ336)</f>
        <v>100.584000000023</v>
      </c>
      <c r="HX124" s="137">
        <f ca="1">IF(OR(БД!CE336="",ISERROR(БД!CE336)),"",БД!CE336)</f>
        <v>0</v>
      </c>
      <c r="HZ124" s="163">
        <f ca="1">IF(OR(БД!CS121="",ISERROR(БД!CS121)),"",БД!CS121)</f>
        <v>2780.5891299999998</v>
      </c>
      <c r="IA124" s="163">
        <f ca="1">IF(OR(БД!CX121="",ISERROR(БД!CX121)),"",БД!CX121)</f>
        <v>0</v>
      </c>
      <c r="IB124" s="163">
        <f ca="1">IF(OR(БД!DC121="",ISERROR(БД!DC121)),"",БД!DC121)</f>
        <v>-2780.5891299999998</v>
      </c>
      <c r="IC124" s="163">
        <f ca="1">IF(OR(БД!DK250="",ISERROR(БД!DK250)),"",БД!DK250)</f>
        <v>2729.566675</v>
      </c>
      <c r="ID124" s="163">
        <f ca="1">IF(OR(БД!DP250="",ISERROR(БД!DP250)),"",БД!DP250)</f>
        <v>0</v>
      </c>
      <c r="IE124" s="163">
        <f ca="1">IF(OR(БД!DU250="",ISERROR(БД!DU250)),"",БД!DU250)</f>
        <v>-2729.566675</v>
      </c>
      <c r="IG124" s="163">
        <f ca="1">IF(OR(БД!CD121="",ISERROR(БД!CD121)),"",БД!CD121)</f>
        <v>1925.2494799999999</v>
      </c>
      <c r="IH124" s="163">
        <f ca="1">IF(OR(БД!CI121="",ISERROR(БД!CI121)),"",БД!CI121)</f>
        <v>0</v>
      </c>
      <c r="II124" s="163">
        <f ca="1">IF(OR(БД!CN121="",ISERROR(БД!CN121)),"",БД!CN121)</f>
        <v>-1925.2494799999999</v>
      </c>
      <c r="IK124" s="137">
        <f ca="1">IF(OR(БД!BT121="",ISERROR(БД!BT121)),"",БД!BT121)</f>
        <v>2944.4800000004002</v>
      </c>
      <c r="IL124" s="137">
        <f ca="1">IF(OR(БД!BY121="",ISERROR(БД!BY121)),"",БД!BY121)</f>
        <v>0</v>
      </c>
      <c r="IM124" s="137">
        <f ca="1">IF(OR(БД!BJ121="",ISERROR(БД!BJ121)),"",БД!BJ121)</f>
        <v>2945.3600000005799</v>
      </c>
      <c r="IN124" s="137">
        <f ca="1">IF(OR(БД!BO121="",ISERROR(БД!BO121)),"",БД!BO121)</f>
        <v>0</v>
      </c>
      <c r="IP124" s="137">
        <f ca="1">IF(OR(БД!AZ121="",ISERROR(БД!AZ121)),"",БД!AZ121)</f>
        <v>2949.9360000000402</v>
      </c>
      <c r="IQ124" s="137">
        <f ca="1">IF(OR(БД!BE121="",ISERROR(БД!BE121)),"",БД!BE121)</f>
        <v>0</v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>
        <f ca="1">IF(OR(БД!N121="",ISERROR(БД!N121)),"",БД!N121)</f>
        <v>-2689.6320000000101</v>
      </c>
      <c r="IU124" s="137">
        <f ca="1">IF(OR(БД!R336="",ISERROR(БД!R336)),"",БД!R336)</f>
        <v>229.41600000000699</v>
      </c>
      <c r="IV124" s="137">
        <f ca="1">IF(OR(БД!W336="",ISERROR(БД!W336)),"",БД!W336)</f>
        <v>99.791999999996307</v>
      </c>
      <c r="IW124" s="137">
        <f ca="1">IF(OR(БД!H336="",ISERROR(БД!H336)),"",БД!H336)</f>
        <v>230.20800000001901</v>
      </c>
      <c r="IX124" s="137">
        <f ca="1">IF(OR(БД!M336="",ISERROR(БД!M336)),"",БД!M336)</f>
        <v>99.528000000002507</v>
      </c>
      <c r="IZ124" s="137">
        <f ca="1">IF(OR(БД!AV336="",ISERROR(БД!AV336)),"",БД!AV336)</f>
        <v>623.91999999985296</v>
      </c>
      <c r="JA124" s="137">
        <f ca="1">IF(OR(БД!BA336="",ISERROR(БД!BA336)),"",БД!BA336)</f>
        <v>0</v>
      </c>
      <c r="JB124" s="137">
        <f ca="1">IF(OR(БД!GF379="",ISERROR(БД!GF379)),"",БД!GF379)</f>
        <v>621.28000000011502</v>
      </c>
      <c r="JC124" s="137">
        <f ca="1">IF(OR(БД!GK379="",ISERROR(БД!GK379)),"",БД!GK379)</f>
        <v>0</v>
      </c>
      <c r="JE124" s="137">
        <f ca="1">IF(OR(БД!AL336="",ISERROR(БД!AL336)),"",БД!AL336)</f>
        <v>124.959999999996</v>
      </c>
      <c r="JF124" s="137">
        <f ca="1">IF(OR(БД!AQ336="",ISERROR(БД!AQ336)),"",БД!AQ336)</f>
        <v>0</v>
      </c>
      <c r="JG124" s="137">
        <f ca="1">IF(OR(БД!AB336="",ISERROR(БД!AB336)),"",БД!AB336)</f>
        <v>209.00000000001</v>
      </c>
      <c r="JH124" s="137">
        <f ca="1">IF(OR(БД!AG336="",ISERROR(БД!AG336)),"",БД!AG336)</f>
        <v>0</v>
      </c>
      <c r="JJ124" s="143">
        <f ca="1">IF(OR(БД!CN508="",ISERROR(БД!CN508)),"",БД!CN508)</f>
        <v>11.298000000003412</v>
      </c>
      <c r="JK124" s="142">
        <f>IF(OR(БД!CQ508="",ISERROR(БД!CQ508)),"",БД!CQ508)</f>
        <v>7584.1570000000002</v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>
        <f ca="1">IF(OR(БД!AU121="",ISERROR(БД!AU121)),"",БД!AU121)</f>
        <v>147.54000000000002</v>
      </c>
      <c r="JS124" s="159">
        <f ca="1">IF(OR(БД!AQ121="",ISERROR(БД!AQ121)),"",БД!AQ121)</f>
        <v>75.790000000000006</v>
      </c>
      <c r="JT124" s="159">
        <f ca="1">IF(OR(БД!AM121="",ISERROR(БД!AM121)),"",БД!AM121)</f>
        <v>35.72</v>
      </c>
      <c r="JU124" s="159">
        <f ca="1">IF(OR(БД!AI121="",ISERROR(БД!AI121)),"",БД!AI121)</f>
        <v>36.03</v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>
        <f ca="1">IF(OR(БД!GU164="",ISERROR(БД!GU164)),"",БД!GU164)</f>
        <v>80.492000000000004</v>
      </c>
      <c r="KB124" s="159">
        <f ca="1">IF(OR(БД!GQ164="",ISERROR(БД!GQ164)),"",БД!GQ164)</f>
        <v>1.0289999999999999</v>
      </c>
      <c r="KC124" s="159">
        <f ca="1">IF(OR(БД!GM164="",ISERROR(БД!GM164)),"",БД!GM164)</f>
        <v>77.959000000000003</v>
      </c>
      <c r="KD124" s="159">
        <f ca="1">IF(OR(БД!GI164="",ISERROR(БД!GI164)),"",БД!GI164)</f>
        <v>1.504</v>
      </c>
      <c r="KF124" s="163">
        <f ca="1">IF(OR(БД!DV207="",ISERROR(БД!DV207)),"",БД!DV207)</f>
        <v>156.6576</v>
      </c>
      <c r="KG124" s="159">
        <f ca="1">IF(OR(БД!DR207="",ISERROR(БД!DR207)),"",БД!DR207)</f>
        <v>0</v>
      </c>
      <c r="KH124" s="159">
        <f ca="1">IF(OR(БД!DN207="",ISERROR(БД!DN207)),"",БД!DN207)</f>
        <v>80.414400000000001</v>
      </c>
      <c r="KI124" s="159">
        <f ca="1">IF(OR(БД!DJ207="",ISERROR(БД!DJ207)),"",БД!DJ207)</f>
        <v>76.243200000000002</v>
      </c>
      <c r="KK124" s="163">
        <f ca="1">IF(OR(БД!DE207="",ISERROR(БД!DE207)),"",БД!DE207)</f>
        <v>115.0812</v>
      </c>
      <c r="KL124" s="159">
        <f ca="1">IF(OR(БД!DA207="",ISERROR(БД!DA207)),"",БД!DA207)</f>
        <v>114.41759999999999</v>
      </c>
      <c r="KM124" s="159">
        <f ca="1">IF(OR(БД!CW207="",ISERROR(БД!CW207)),"",БД!CW207)</f>
        <v>0.66359999999999997</v>
      </c>
      <c r="KO124" s="143">
        <f ca="1">IF(OR(БД!BG207="",ISERROR(БД!BG207)),"",БД!BG207)</f>
        <v>230.47199999999748</v>
      </c>
      <c r="KP124" s="142">
        <f>IF(OR(БД!BJ207="",ISERROR(БД!BJ207)),"",БД!BJ207)</f>
        <v>376.96499999999997</v>
      </c>
      <c r="KQ124" s="143">
        <f ca="1">IF(OR(БД!BM207="",ISERROR(БД!BM207)),"",БД!BM207)</f>
        <v>0</v>
      </c>
      <c r="KR124" s="142">
        <f>IF(OR(БД!BP207="",ISERROR(БД!BP207)),"",БД!BP207)</f>
        <v>307.66500000000002</v>
      </c>
      <c r="KS124" s="163">
        <f ca="1">IF(OR(БД!BS207="",ISERROR(БД!BS207)),"",БД!BS207)</f>
        <v>230.47199999999748</v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>
        <f ca="1">IF(OR(БД!BC379="",ISERROR(БД!BC379)),"",БД!BC379)</f>
        <v>154.28100000000001</v>
      </c>
      <c r="KX124" s="159">
        <f ca="1">IF(OR(БД!AY379="",ISERROR(БД!AY379)),"",БД!AY379)</f>
        <v>56.521999999999998</v>
      </c>
      <c r="KY124" s="159">
        <f ca="1">IF(OR(БД!AU379="",ISERROR(БД!AU379)),"",БД!AU379)</f>
        <v>97.759</v>
      </c>
      <c r="KZ124" s="159">
        <f ca="1">IF(OR(БД!AQ379="",ISERROR(БД!AQ379)),"",БД!AQ379)</f>
        <v>0</v>
      </c>
      <c r="LB124" s="163">
        <f ca="1">IF(OR(БД!BT379="",ISERROR(БД!BT379)),"",БД!BT379)</f>
        <v>19.615000000000002</v>
      </c>
      <c r="LC124" s="159">
        <f ca="1">IF(OR(БД!BP379="",ISERROR(БД!BP379)),"",БД!BP379)</f>
        <v>17.82</v>
      </c>
      <c r="LD124" s="159">
        <f ca="1">IF(OR(БД!BL379="",ISERROR(БД!BL379)),"",БД!BL379)</f>
        <v>0</v>
      </c>
      <c r="LE124" s="159">
        <f ca="1">IF(OR(БД!BH379="",ISERROR(БД!BH379)),"",БД!BH379)</f>
        <v>1.7949999999999999</v>
      </c>
      <c r="LG124" s="136">
        <f ca="1">IF(OR(БД!GZ293="",ISERROR(БД!GZ293)),"",БД!GZ293)</f>
        <v>0</v>
      </c>
      <c r="LH124" s="136">
        <f ca="1">IF(OR(БД!HG293="",ISERROR(БД!HG293)),"",БД!HG293)</f>
        <v>12384.5</v>
      </c>
    </row>
    <row r="125" spans="1:320" x14ac:dyDescent="0.25">
      <c r="A125" s="164">
        <v>23</v>
      </c>
      <c r="B125" s="137">
        <f ca="1">IF(OR(БД!DT79="",ISERROR(БД!DT79)),"",БД!DT79)</f>
        <v>0</v>
      </c>
      <c r="C125" s="137">
        <f ca="1">IF(OR(БД!DY79="",ISERROR(БД!DY79)),"",БД!DY79)</f>
        <v>3271.752</v>
      </c>
      <c r="D125" s="137">
        <f ca="1">IF(OR(БД!CD79="",ISERROR(БД!CD79)),"",БД!CD79)</f>
        <v>0</v>
      </c>
      <c r="E125" s="137">
        <f ca="1">IF(OR(БД!CI79="",ISERROR(БД!CI79)),"",БД!CI79)</f>
        <v>2887.038</v>
      </c>
      <c r="F125" s="137">
        <f ca="1">IF(OR(БД!BT79="",ISERROR(БД!BT79)),"",БД!BT79)</f>
        <v>0</v>
      </c>
      <c r="G125" s="137">
        <f ca="1">IF(OR(БД!BY79="",ISERROR(БД!BY79)),"",БД!BY79)</f>
        <v>2779.0479999999998</v>
      </c>
      <c r="H125" s="137">
        <f ca="1">IF(OR(БД!BJ79="",ISERROR(БД!BJ79)),"",БД!BJ79)</f>
        <v>820.24800000000005</v>
      </c>
      <c r="I125" s="137">
        <f ca="1">IF(OR(БД!BO79="",ISERROR(БД!BO79)),"",БД!BO79)</f>
        <v>0</v>
      </c>
      <c r="J125" s="137">
        <f ca="1">IF(OR(БД!JS122="",ISERROR(БД!JS122)),"",БД!JS122)</f>
        <v>669.26199999999994</v>
      </c>
      <c r="K125" s="137">
        <f ca="1">IF(OR(БД!JX122="",ISERROR(БД!JX122)),"",БД!JX122)</f>
        <v>0</v>
      </c>
      <c r="L125" s="137">
        <f ca="1">IF(OR(БД!JI122="",ISERROR(БД!JI122)),"",БД!JI122)</f>
        <v>3929.0239999999999</v>
      </c>
      <c r="M125" s="137">
        <f ca="1">IF(OR(БД!JN122="",ISERROR(БД!JN122)),"",БД!JN122)</f>
        <v>0</v>
      </c>
      <c r="N125" s="137">
        <f ca="1">IF(OR(БД!IY122="",ISERROR(БД!IY122)),"",БД!IY122)</f>
        <v>3539.404</v>
      </c>
      <c r="O125" s="137">
        <f ca="1">IF(OR(БД!JD122="",ISERROR(БД!JD122)),"",БД!JD122)</f>
        <v>0</v>
      </c>
      <c r="P125" s="137">
        <f ca="1">IF(OR(БД!HF380="",ISERROR(БД!HF380)),"",БД!HF380)</f>
        <v>678.68399999999997</v>
      </c>
      <c r="R125" s="143">
        <f ca="1">IF(OR(БД!BY294="",ISERROR(БД!BY294)),"",БД!BY294)</f>
        <v>0</v>
      </c>
      <c r="S125" s="142">
        <f>IF(OR(БД!CB294="",ISERROR(БД!CB294)),"",БД!CB294)</f>
        <v>2.3620000000000001</v>
      </c>
      <c r="T125" s="143">
        <f ca="1">IF(OR(БД!CE294="",ISERROR(БД!CE294)),"",БД!CE294)</f>
        <v>3130.6000000005042</v>
      </c>
      <c r="U125" s="142">
        <f>IF(OR(БД!CH294="",ISERROR(БД!CH294)),"",БД!CH294)</f>
        <v>3278.152</v>
      </c>
      <c r="V125" s="143">
        <f ca="1">IF(OR(БД!EC380="",ISERROR(БД!EC380)),"",БД!EC380)</f>
        <v>0</v>
      </c>
      <c r="W125" s="142">
        <f>IF(OR(БД!EF380="",ISERROR(БД!EF380)),"",БД!EF380)</f>
        <v>39.420999999999999</v>
      </c>
      <c r="X125" s="143">
        <f ca="1">IF(OR(БД!EI380="",ISERROR(БД!EI380)),"",БД!EI380)</f>
        <v>2050.400000000036</v>
      </c>
      <c r="Y125" s="142">
        <f>IF(OR(БД!EL380="",ISERROR(БД!EL380)),"",БД!EL380)</f>
        <v>1775.8389999999999</v>
      </c>
      <c r="Z125" s="136">
        <f ca="1">IF(OR(БД!DO380="",ISERROR(БД!DO380)),"",БД!DO380)</f>
        <v>2587.75</v>
      </c>
      <c r="AA125" s="135">
        <f>IF(OR(БД!DS380="",ISERROR(БД!DS380)),"",БД!DS380)</f>
        <v>2589.3999999992957</v>
      </c>
      <c r="AB125" s="136">
        <f ca="1">IF(OR(БД!DV380="",ISERROR(БД!DV380)),"",БД!DV380)</f>
        <v>0</v>
      </c>
      <c r="AC125" s="135">
        <f>IF(OR(БД!DZ380="",ISERROR(БД!DZ380)),"",БД!DZ380)</f>
        <v>0</v>
      </c>
      <c r="AD125" s="136">
        <f ca="1">IF(OR(БД!DA380="",ISERROR(БД!DA380)),"",БД!DA380)</f>
        <v>2589.84</v>
      </c>
      <c r="AE125" s="135">
        <f>IF(OR(БД!DE380="",ISERROR(БД!DE380)),"",БД!DE380)</f>
        <v>2589.3999999992957</v>
      </c>
      <c r="AF125" s="136">
        <f ca="1">IF(OR(БД!DH380="",ISERROR(БД!DH380)),"",БД!DH380)</f>
        <v>0</v>
      </c>
      <c r="AG125" s="135">
        <f>IF(OR(БД!DL380="",ISERROR(БД!DL380)),"",БД!DL380)</f>
        <v>0</v>
      </c>
      <c r="AH125" s="143" t="str">
        <f ca="1">IF(OR(БД!CK380="",ISERROR(БД!CK380)),"",БД!CK380)</f>
        <v/>
      </c>
      <c r="AI125" s="142">
        <f>IF(OR(БД!CN380="",ISERROR(БД!CN380)),"",БД!CN380)</f>
        <v>21372.82</v>
      </c>
      <c r="AJ125" s="143" t="str">
        <f ca="1">IF(OR(БД!CE380="",ISERROR(БД!CE380)),"",БД!CE380)</f>
        <v/>
      </c>
      <c r="AK125" s="142">
        <f>IF(OR(БД!CH380="",ISERROR(БД!CH380)),"",БД!CH380)</f>
        <v>1248.07</v>
      </c>
      <c r="AL125" s="143" t="str">
        <f ca="1">IF(OR(БД!BY380="",ISERROR(БД!BY380)),"",БД!BY380)</f>
        <v/>
      </c>
      <c r="AM125" s="142">
        <f>IF(OR(БД!CB380="",ISERROR(БД!CB380)),"",БД!CB380)</f>
        <v>15876.134</v>
      </c>
      <c r="AO125" s="163">
        <f ca="1">IF(OR(БД!GN251="",ISERROR(БД!GN251)),"",БД!GN251)</f>
        <v>923.40599999999904</v>
      </c>
      <c r="AP125" s="163">
        <f ca="1">IF(OR(БД!GI251="",ISERROR(БД!GI251)),"",БД!GI251)</f>
        <v>0.4744000000001688</v>
      </c>
      <c r="AQ125" s="143">
        <f ca="1">IF(OR(БД!HU337="",ISERROR(БД!HU337)),"",БД!HU337)</f>
        <v>0.14400000000000546</v>
      </c>
      <c r="AR125" s="142">
        <f>IF(OR(БД!HY337="",ISERROR(БД!HY337)),"",БД!HY337)</f>
        <v>366.99799999999999</v>
      </c>
      <c r="AS125" s="143">
        <f ca="1">IF(OR(БД!BT552="",ISERROR(БД!BT552)),"",БД!BT552)</f>
        <v>0</v>
      </c>
      <c r="AT125" s="142">
        <f>IF(OR(БД!BW552="",ISERROR(БД!BW552)),"",БД!BW552)</f>
        <v>1.9239999999999999</v>
      </c>
      <c r="AU125" s="143">
        <f ca="1">IF(OR(БД!BZ552="",ISERROR(БД!BZ552)),"",БД!BZ552)</f>
        <v>376.06800000002113</v>
      </c>
      <c r="AV125" s="142">
        <f>IF(OR(БД!CC552="",ISERROR(БД!CC552)),"",БД!CC552)</f>
        <v>11723.53</v>
      </c>
      <c r="AW125" s="143">
        <f ca="1">IF(OR(БД!BH552="",ISERROR(БД!BH552)),"",БД!BH552)</f>
        <v>0</v>
      </c>
      <c r="AX125" s="142">
        <f>IF(OR(БД!BK552="",ISERROR(БД!BK552)),"",БД!BK552)</f>
        <v>8.4039999999999999</v>
      </c>
      <c r="AY125" s="143">
        <f ca="1">IF(OR(БД!BN552="",ISERROR(БД!BN552)),"",БД!BN552)</f>
        <v>547.33799999997791</v>
      </c>
      <c r="AZ125" s="142">
        <f>IF(OR(БД!BQ552="",ISERROR(БД!BQ552)),"",БД!BQ552)</f>
        <v>12915.07</v>
      </c>
      <c r="BA125" s="143">
        <f ca="1">IF(OR(БД!BB552="",ISERROR(БД!BB552)),"",БД!BB552)</f>
        <v>0.15216000000000349</v>
      </c>
      <c r="BB125" s="142">
        <f>IF(OR(БД!BE552="",ISERROR(БД!BE552)),"",БД!BE552)</f>
        <v>9716.8150000000005</v>
      </c>
      <c r="BC125" s="143">
        <f ca="1">IF(OR(БД!AV552="",ISERROR(БД!AV552)),"",БД!AV552)</f>
        <v>0.32224000000016534</v>
      </c>
      <c r="BD125" s="142">
        <f>IF(OR(БД!AY552="",ISERROR(БД!AY552)),"",БД!AY552)</f>
        <v>23662.348000000002</v>
      </c>
      <c r="BE125" s="143">
        <f ca="1">IF(OR(БД!AA380="",ISERROR(БД!AA380)),"",БД!AA380)</f>
        <v>0.5160000000000764</v>
      </c>
      <c r="BF125" s="143">
        <f ca="1">IF(OR(БД!U380="",ISERROR(БД!U380)),"",БД!U380)</f>
        <v>9.7959999999948195</v>
      </c>
      <c r="BH125" s="163">
        <f ca="1">IF(OR(БД!GX251="",ISERROR(БД!GX251)),"",БД!GX251)</f>
        <v>231.48000000001048</v>
      </c>
      <c r="BI125" s="163">
        <f ca="1">IF(OR(БД!GS251="",ISERROR(БД!GS251)),"",БД!GS251)</f>
        <v>0.20767999999996392</v>
      </c>
      <c r="BJ125" s="143">
        <f ca="1">IF(OR(БД!EO294="",ISERROR(БД!EO294)),"",БД!EO294)</f>
        <v>0</v>
      </c>
      <c r="BK125" s="142">
        <f>IF(OR(БД!ES294="",ISERROR(БД!ES294)),"",БД!ES294)</f>
        <v>0</v>
      </c>
      <c r="BL125" s="143">
        <f ca="1">IF(OR(БД!EH294="",ISERROR(БД!EH294)),"",БД!EH294)</f>
        <v>3.6000000000001364E-2</v>
      </c>
      <c r="BM125" s="142">
        <f>IF(OR(БД!EL294="",ISERROR(БД!EL294)),"",БД!EL294)</f>
        <v>121.288</v>
      </c>
      <c r="BN125" s="143">
        <f ca="1">IF(OR(БД!EA294="",ISERROR(БД!EA294)),"",БД!EA294)</f>
        <v>0.24900000000025102</v>
      </c>
      <c r="BO125" s="142">
        <f>IF(OR(БД!EE294="",ISERROR(БД!EE294)),"",БД!EE294)</f>
        <v>1069.4970000000001</v>
      </c>
      <c r="BP125" s="143">
        <f ca="1">IF(OR(БД!DT294="",ISERROR(БД!DT294)),"",БД!DT294)</f>
        <v>21.121999999999389</v>
      </c>
      <c r="BQ125" s="142">
        <f>IF(OR(БД!DX294="",ISERROR(БД!DX294)),"",БД!DX294)</f>
        <v>5087.9560000000001</v>
      </c>
      <c r="BR125" s="143">
        <f ca="1">IF(OR(БД!DM294="",ISERROR(БД!DM294)),"",БД!DM294)</f>
        <v>0</v>
      </c>
      <c r="BS125" s="142">
        <f>IF(OR(БД!DQ294="",ISERROR(БД!DQ294)),"",БД!DQ294)</f>
        <v>5921.6180000000004</v>
      </c>
      <c r="BT125" s="143">
        <f ca="1">IF(OR(БД!GE337="",ISERROR(БД!GE337)),"",БД!GE337)</f>
        <v>0</v>
      </c>
      <c r="BU125" s="142">
        <f>IF(OR(БД!GI337="",ISERROR(БД!GI337)),"",БД!GI337)</f>
        <v>294.75</v>
      </c>
      <c r="BV125" s="143">
        <f ca="1">IF(OR(БД!EO337="",ISERROR(БД!EO337)),"",БД!EO337)</f>
        <v>5.208000000000311</v>
      </c>
      <c r="BW125" s="142">
        <f>IF(OR(БД!ES337="",ISERROR(БД!ES337)),"",БД!ES337)</f>
        <v>1102.2570000000001</v>
      </c>
      <c r="BX125" s="143">
        <f ca="1">IF(OR(БД!AP552="",ISERROR(БД!AP552)),"",БД!AP552)</f>
        <v>60</v>
      </c>
      <c r="BY125" s="142">
        <f>IF(OR(БД!AS552="",ISERROR(БД!AS552)),"",БД!AS552)</f>
        <v>3204.7669999999998</v>
      </c>
      <c r="BZ125" s="143">
        <f ca="1">IF(OR(БД!AJ552="",ISERROR(БД!AJ552)),"",БД!AJ552)</f>
        <v>34.800000000022919</v>
      </c>
      <c r="CA125" s="142">
        <f>IF(OR(БД!AM552="",ISERROR(БД!AM552)),"",БД!AM552)</f>
        <v>3100.01</v>
      </c>
      <c r="CB125" s="143">
        <f ca="1">IF(OR(БД!AD552="",ISERROR(БД!AD552)),"",БД!AD552)</f>
        <v>86.879999999991924</v>
      </c>
      <c r="CC125" s="142">
        <f>IF(OR(БД!AG552="",ISERROR(БД!AG552)),"",БД!AG552)</f>
        <v>4090.79</v>
      </c>
      <c r="CD125" s="143">
        <f ca="1">IF(OR(БД!X552="",ISERROR(БД!X552)),"",БД!X552)</f>
        <v>49.799999999995634</v>
      </c>
      <c r="CE125" s="142">
        <f>IF(OR(БД!AA552="",ISERROR(БД!AA552)),"",БД!AA552)</f>
        <v>3216.114</v>
      </c>
      <c r="CF125" s="143">
        <f ca="1">IF(OR(БД!D466="",ISERROR(БД!D466)),"",БД!D466)</f>
        <v>9.5679999999993021E-2</v>
      </c>
      <c r="CG125" s="143">
        <f ca="1">IF(OR(БД!AP423="",ISERROR(БД!AP423)),"",БД!AP423)</f>
        <v>0.1119999999999709</v>
      </c>
      <c r="CI125" s="163">
        <f ca="1">IF(OR(БД!HH251="",ISERROR(БД!HH251)),"",БД!HH251)</f>
        <v>-1044.6429999999875</v>
      </c>
      <c r="CJ125" s="163">
        <f ca="1">IF(OR(БД!HC251="",ISERROR(БД!HC251)),"",БД!HC251)</f>
        <v>1.2800000000002001</v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>
        <f ca="1">IF(OR(БД!FW251="",ISERROR(БД!FW251)),"",БД!FW251)</f>
        <v>55.175999999985834</v>
      </c>
      <c r="CP125" s="142">
        <f>IF(OR(БД!FZ251="",ISERROR(БД!FZ251)),"",БД!FZ251)</f>
        <v>2120.491</v>
      </c>
      <c r="CQ125" s="143">
        <f ca="1">IF(OR(БД!GC251="",ISERROR(БД!GC251)),"",БД!GC251)</f>
        <v>3.3000000000120053</v>
      </c>
      <c r="CR125" s="142">
        <f>IF(OR(БД!GF251="",ISERROR(БД!GF251)),"",БД!GF251)</f>
        <v>5249.38</v>
      </c>
      <c r="CS125" s="143">
        <f ca="1">IF(OR(БД!DF294="",ISERROR(БД!DF294)),"",БД!DF294)</f>
        <v>0</v>
      </c>
      <c r="CT125" s="142">
        <f>IF(OR(БД!DJ294="",ISERROR(БД!DJ294)),"",БД!DJ294)</f>
        <v>2.1000000000000001E-2</v>
      </c>
      <c r="CU125" s="143">
        <f ca="1">IF(OR(БД!CY294="",ISERROR(БД!CY294)),"",БД!CY294)</f>
        <v>0</v>
      </c>
      <c r="CV125" s="142">
        <f>IF(OR(БД!DC294="",ISERROR(БД!DC294)),"",БД!DC294)</f>
        <v>3087.6979999999999</v>
      </c>
      <c r="CW125" s="143">
        <f ca="1">IF(OR(БД!CR294="",ISERROR(БД!CR294)),"",БД!CR294)</f>
        <v>0</v>
      </c>
      <c r="CX125" s="142">
        <f>IF(OR(БД!CV294="",ISERROR(БД!CV294)),"",БД!CV294)</f>
        <v>918.15599999999995</v>
      </c>
      <c r="CY125" s="143">
        <f ca="1">IF(OR(БД!CK294="",ISERROR(БД!CK294)),"",БД!CK294)</f>
        <v>0.35999999999876309</v>
      </c>
      <c r="CZ125" s="142">
        <f>IF(OR(БД!CO294="",ISERROR(БД!CO294)),"",БД!CO294)</f>
        <v>1161.146</v>
      </c>
      <c r="DA125" s="143">
        <f ca="1">IF(OR(БД!IB337="",ISERROR(БД!IB337)),"",БД!IB337)</f>
        <v>6.9480000000039581</v>
      </c>
      <c r="DB125" s="142">
        <f>IF(OR(БД!IF337="",ISERROR(БД!IF337)),"",БД!IF337)</f>
        <v>8355.0930000000008</v>
      </c>
      <c r="DC125" s="143">
        <f ca="1">IF(OR(БД!HN337="",ISERROR(БД!HN337)),"",БД!HN337)</f>
        <v>1.6480000000010477</v>
      </c>
      <c r="DD125" s="142">
        <f>IF(OR(БД!HR337="",ISERROR(БД!HR337)),"",БД!HR337)</f>
        <v>6674.85</v>
      </c>
      <c r="DE125" s="143">
        <f ca="1">IF(OR(БД!HG337="",ISERROR(БД!HG337)),"",БД!HG337)</f>
        <v>16.314000000000306</v>
      </c>
      <c r="DF125" s="142">
        <f>IF(OR(БД!HK337="",ISERROR(БД!HK337)),"",БД!HK337)</f>
        <v>4795.9629999999997</v>
      </c>
      <c r="DG125" s="143">
        <f ca="1">IF(OR(БД!GZ337="",ISERROR(БД!GZ337)),"",БД!GZ337)</f>
        <v>2.1640000000043074</v>
      </c>
      <c r="DH125" s="142">
        <f>IF(OR(БД!HD337="",ISERROR(БД!HD337)),"",БД!HD337)</f>
        <v>18167.145</v>
      </c>
      <c r="DI125" s="143">
        <f ca="1">IF(OR(БД!GS337="",ISERROR(БД!GS337)),"",БД!GS337)</f>
        <v>0.11600000000180444</v>
      </c>
      <c r="DJ125" s="142">
        <f>IF(OR(БД!GW337="",ISERROR(БД!GW337)),"",БД!GW337)</f>
        <v>13213.277</v>
      </c>
      <c r="DK125" s="143">
        <f ca="1">IF(OR(БД!GL337="",ISERROR(БД!GL337)),"",БД!GL337)</f>
        <v>2.4679999999934807</v>
      </c>
      <c r="DL125" s="142">
        <f>IF(OR(БД!GP337="",ISERROR(БД!GP337)),"",БД!GP337)</f>
        <v>13591.915999999999</v>
      </c>
      <c r="DM125" s="143">
        <f ca="1">IF(OR(БД!FX337="",ISERROR(БД!FX337)),"",БД!FX337)</f>
        <v>0.2339999999999236</v>
      </c>
      <c r="DN125" s="142">
        <f>IF(OR(БД!GB337="",ISERROR(БД!GB337)),"",БД!GB337)</f>
        <v>310.80799999999999</v>
      </c>
      <c r="DO125" s="143">
        <f ca="1">IF(OR(БД!FJ337="",ISERROR(БД!FJ337)),"",БД!FJ337)</f>
        <v>455.2020000000557</v>
      </c>
      <c r="DP125" s="142">
        <f>IF(OR(БД!FN337="",ISERROR(БД!FN337)),"",БД!FN337)</f>
        <v>9010.9390000000003</v>
      </c>
      <c r="DQ125" s="143">
        <f ca="1">IF(OR(БД!FQ337="",ISERROR(БД!FQ337)),"",БД!FQ337)</f>
        <v>0</v>
      </c>
      <c r="DR125" s="142">
        <f>IF(OR(БД!FU337="",ISERROR(БД!FU337)),"",БД!FU337)</f>
        <v>3228.1469999999999</v>
      </c>
      <c r="DS125" s="143">
        <f ca="1">IF(OR(БД!FC337="",ISERROR(БД!FC337)),"",БД!FC337)</f>
        <v>27.112000000008265</v>
      </c>
      <c r="DT125" s="142">
        <f>IF(OR(БД!FG337="",ISERROR(БД!FG337)),"",БД!FG337)</f>
        <v>10348.602000000001</v>
      </c>
      <c r="DU125" s="143">
        <f ca="1">IF(OR(БД!EV337="",ISERROR(БД!EV337)),"",БД!EV337)</f>
        <v>34.351999999998952</v>
      </c>
      <c r="DV125" s="142">
        <f>IF(OR(БД!EZ337="",ISERROR(БД!EZ337)),"",БД!EZ337)</f>
        <v>8716.0949999999993</v>
      </c>
      <c r="DW125" s="143">
        <f ca="1">IF(OR(БД!CO337="",ISERROR(БД!CO337)),"",БД!CO337)</f>
        <v>382.4700000000048</v>
      </c>
      <c r="DX125" s="142">
        <f>IF(OR(БД!CR337="",ISERROR(БД!CR337)),"",БД!CR337)</f>
        <v>4044.3090000000002</v>
      </c>
      <c r="DY125" s="143">
        <f ca="1">IF(OR(БД!CU337="",ISERROR(БД!CU337)),"",БД!CU337)</f>
        <v>0</v>
      </c>
      <c r="DZ125" s="142">
        <f>IF(OR(БД!CX337="",ISERROR(БД!CX337)),"",БД!CX337)</f>
        <v>2540.9560000000001</v>
      </c>
      <c r="EA125" s="143">
        <f ca="1">IF(OR(БД!BJ509="",ISERROR(БД!BJ509)),"",БД!BJ509)</f>
        <v>2.0360000000000582</v>
      </c>
      <c r="EB125" s="142">
        <f>IF(OR(БД!BM509="",ISERROR(БД!BM509)),"",БД!BM509)</f>
        <v>4330.268</v>
      </c>
      <c r="EC125" s="143">
        <f ca="1">IF(OR(БД!BD509="",ISERROR(БД!BD509)),"",БД!BD509)</f>
        <v>3.4680000000025757</v>
      </c>
      <c r="ED125" s="142">
        <f>IF(OR(БД!BG509="",ISERROR(БД!BG509)),"",БД!BG509)</f>
        <v>4674.317</v>
      </c>
      <c r="EE125" s="143">
        <f ca="1">IF(OR(БД!AR509="",ISERROR(БД!AR509)),"",БД!AR509)</f>
        <v>664.48799999999892</v>
      </c>
      <c r="EF125" s="142">
        <f>IF(OR(БД!AU509="",ISERROR(БД!AU509)),"",БД!AU509)</f>
        <v>978.65700000000004</v>
      </c>
      <c r="EG125" s="143">
        <f ca="1">IF(OR(БД!AX509="",ISERROR(БД!AX509)),"",БД!AX509)</f>
        <v>0</v>
      </c>
      <c r="EH125" s="142">
        <f>IF(OR(БД!BA509="",ISERROR(БД!BA509)),"",БД!BA509)</f>
        <v>13791.252</v>
      </c>
      <c r="EI125" s="143">
        <f ca="1">IF(OR(БД!AF509="",ISERROR(БД!AF509)),"",БД!AF509)</f>
        <v>665.2799999999952</v>
      </c>
      <c r="EJ125" s="142">
        <f>IF(OR(БД!AI509="",ISERROR(БД!AI509)),"",БД!AI509)</f>
        <v>961.58600000000001</v>
      </c>
      <c r="EK125" s="143">
        <f ca="1">IF(OR(БД!AL509="",ISERROR(БД!AL509)),"",БД!AL509)</f>
        <v>0</v>
      </c>
      <c r="EL125" s="142">
        <f>IF(OR(БД!AO509="",ISERROR(БД!AO509)),"",БД!AO509)</f>
        <v>13393.725</v>
      </c>
      <c r="EM125" s="143">
        <f ca="1">IF(OR(БД!Z509="",ISERROR(БД!Z509)),"",БД!Z509)</f>
        <v>0</v>
      </c>
      <c r="EN125" s="142">
        <f>IF(OR(БД!AC509="",ISERROR(БД!AC509)),"",БД!AC509)</f>
        <v>609.98299999999995</v>
      </c>
      <c r="EO125" s="143">
        <f ca="1">IF(OR(БД!GP552="",ISERROR(БД!GP552)),"",БД!GP552)</f>
        <v>4.8479999999999563</v>
      </c>
      <c r="EP125" s="142">
        <f>IF(OR(БД!GS552="",ISERROR(БД!GS552)),"",БД!GS552)</f>
        <v>3926.462</v>
      </c>
      <c r="EQ125" s="143">
        <f ca="1">IF(OR(БД!GJ552="",ISERROR(БД!GJ552)),"",БД!GJ552)</f>
        <v>13.650000000008731</v>
      </c>
      <c r="ER125" s="142">
        <f>IF(OR(БД!GM552="",ISERROR(БД!GM552)),"",БД!GM552)</f>
        <v>18384.526000000002</v>
      </c>
      <c r="ES125" s="143">
        <f ca="1">IF(OR(БД!GD552="",ISERROR(БД!GD552)),"",БД!GD552)</f>
        <v>18.567999999999302</v>
      </c>
      <c r="ET125" s="142">
        <f>IF(OR(БД!GG552="",ISERROR(БД!GG552)),"",БД!GG552)</f>
        <v>10091.581</v>
      </c>
      <c r="EU125" s="143">
        <f ca="1">IF(OR(БД!FX552="",ISERROR(БД!FX552)),"",БД!FX552)</f>
        <v>32.495999999984633</v>
      </c>
      <c r="EV125" s="142">
        <f>IF(OR(БД!GA552="",ISERROR(БД!GA552)),"",БД!GA552)</f>
        <v>20781.368999999999</v>
      </c>
      <c r="EW125" s="143">
        <f ca="1">IF(OR(БД!FR552="",ISERROR(БД!FR552)),"",БД!FR552)</f>
        <v>27.336000000002969</v>
      </c>
      <c r="EX125" s="142">
        <f>IF(OR(БД!FU552="",ISERROR(БД!FU552)),"",БД!FU552)</f>
        <v>18649.665000000001</v>
      </c>
      <c r="EY125" s="143">
        <f ca="1">IF(OR(БД!FL552="",ISERROR(БД!FL552)),"",БД!FL552)</f>
        <v>0.46199999999998909</v>
      </c>
      <c r="EZ125" s="142">
        <f>IF(OR(БД!FO552="",ISERROR(БД!FO552)),"",БД!FO552)</f>
        <v>692.55399999999997</v>
      </c>
      <c r="FA125" s="143">
        <f ca="1">IF(OR(БД!FF552="",ISERROR(БД!FF552)),"",БД!FF552)</f>
        <v>0</v>
      </c>
      <c r="FB125" s="142">
        <f>IF(OR(БД!FI552="",ISERROR(БД!FI552)),"",БД!FI552)</f>
        <v>0</v>
      </c>
      <c r="FC125" s="143">
        <f ca="1">IF(OR(БД!EZ552="",ISERROR(БД!EZ552)),"",БД!EZ552)</f>
        <v>20.682000000000698</v>
      </c>
      <c r="FD125" s="142">
        <f>IF(OR(БД!FC552="",ISERROR(БД!FC552)),"",БД!FC552)</f>
        <v>8165.6689999999999</v>
      </c>
      <c r="FE125" s="143">
        <f ca="1">IF(OR(БД!ET552="",ISERROR(БД!ET552)),"",БД!ET552)</f>
        <v>0</v>
      </c>
      <c r="FF125" s="142">
        <f>IF(OR(БД!EW552="",ISERROR(БД!EW552)),"",БД!EW552)</f>
        <v>0</v>
      </c>
      <c r="FG125" s="143">
        <f ca="1">IF(OR(БД!EN552="",ISERROR(БД!EN552)),"",БД!EN552)</f>
        <v>16.776000000005297</v>
      </c>
      <c r="FH125" s="142">
        <f>IF(OR(БД!EQ552="",ISERROR(БД!EQ552)),"",БД!EQ552)</f>
        <v>13751.431</v>
      </c>
      <c r="FI125" s="143">
        <f ca="1">IF(OR(БД!EH552="",ISERROR(БД!EH552)),"",БД!EH552)</f>
        <v>15.666000000004715</v>
      </c>
      <c r="FJ125" s="142">
        <f>IF(OR(БД!EK552="",ISERROR(БД!EK552)),"",БД!EK552)</f>
        <v>12308.009</v>
      </c>
      <c r="FK125" s="143">
        <f ca="1">IF(OR(БД!EB552="",ISERROR(БД!EB552)),"",БД!EB552)</f>
        <v>4.7939999999944121</v>
      </c>
      <c r="FL125" s="142">
        <f>IF(OR(БД!EE552="",ISERROR(БД!EE552)),"",БД!EE552)</f>
        <v>9802.8349999999991</v>
      </c>
      <c r="FM125" s="143">
        <f ca="1">IF(OR(БД!DV552="",ISERROR(БД!DV552)),"",БД!DV552)</f>
        <v>9.0659999999970751</v>
      </c>
      <c r="FN125" s="142">
        <f>IF(OR(БД!DY552="",ISERROR(БД!DY552)),"",БД!DY552)</f>
        <v>6976.3509999999997</v>
      </c>
      <c r="FO125" s="143">
        <f ca="1">IF(OR(БД!DP552="",ISERROR(БД!DP552)),"",БД!DP552)</f>
        <v>0</v>
      </c>
      <c r="FP125" s="142">
        <f>IF(OR(БД!DS552="",ISERROR(БД!DS552)),"",БД!DS552)</f>
        <v>0</v>
      </c>
      <c r="FQ125" s="143">
        <f ca="1">IF(OR(БД!DJ552="",ISERROR(БД!DJ552)),"",БД!DJ552)</f>
        <v>0</v>
      </c>
      <c r="FR125" s="142">
        <f>IF(OR(БД!DM552="",ISERROR(БД!DM552)),"",БД!DM552)</f>
        <v>0</v>
      </c>
      <c r="FS125" s="143">
        <f ca="1">IF(OR(БД!DD552="",ISERROR(БД!DD552)),"",БД!DD552)</f>
        <v>1.0620000000001255</v>
      </c>
      <c r="FT125" s="142">
        <f>IF(OR(БД!DG552="",ISERROR(БД!DG552)),"",БД!DG552)</f>
        <v>505.08199999999999</v>
      </c>
      <c r="FU125" s="143">
        <f ca="1">IF(OR(БД!CX552="",ISERROR(БД!CX552)),"",БД!CX552)</f>
        <v>12.051999999996042</v>
      </c>
      <c r="FV125" s="142">
        <f>IF(OR(БД!DA552="",ISERROR(БД!DA552)),"",БД!DA552)</f>
        <v>9553.4969999999994</v>
      </c>
      <c r="FW125" s="143">
        <f ca="1">IF(OR(БД!CR552="",ISERROR(БД!CR552)),"",БД!CR552)</f>
        <v>10.407999999999447</v>
      </c>
      <c r="FX125" s="142">
        <f>IF(OR(БД!CU552="",ISERROR(БД!CU552)),"",БД!CU552)</f>
        <v>5146.3850000000002</v>
      </c>
      <c r="FY125" s="143">
        <f ca="1">IF(OR(БД!CL552="",ISERROR(БД!CL552)),"",БД!CL552)</f>
        <v>0</v>
      </c>
      <c r="FZ125" s="142">
        <f>IF(OR(БД!CO552="",ISERROR(БД!CO552)),"",БД!CO552)</f>
        <v>4499.3280000000004</v>
      </c>
      <c r="GA125" s="143">
        <f ca="1">IF(OR(БД!CF552="",ISERROR(БД!CF552)),"",БД!CF552)</f>
        <v>3.8999999999759893E-2</v>
      </c>
      <c r="GB125" s="142">
        <f>IF(OR(БД!CI552="",ISERROR(БД!CI552)),"",БД!CI552)</f>
        <v>593.05399999999997</v>
      </c>
      <c r="GC125" s="143">
        <f ca="1">IF(OR(БД!AJ423="",ISERROR(БД!AJ423)),"",БД!AJ423)</f>
        <v>0.5320000000001528</v>
      </c>
      <c r="GD125" s="143">
        <f ca="1">IF(OR(БД!R79="",ISERROR(БД!R79)),"",БД!R79)</f>
        <v>0.74800000000004729</v>
      </c>
      <c r="GF125" s="137">
        <f ca="1">IF(OR(БД!AZ79="",ISERROR(БД!AZ79)),"",БД!AZ79)</f>
        <v>1089</v>
      </c>
      <c r="GG125" s="137">
        <f ca="1">IF(OR(БД!BE79="",ISERROR(БД!BE79)),"",БД!BE79)</f>
        <v>2.2000000000000002</v>
      </c>
      <c r="GH125" s="137">
        <f ca="1">IF(OR(БД!IO122="",ISERROR(БД!IO122)),"",БД!IO122)</f>
        <v>583</v>
      </c>
      <c r="GI125" s="137">
        <f ca="1">IF(OR(БД!IT122="",ISERROR(БД!IT122)),"",БД!IT122)</f>
        <v>0</v>
      </c>
      <c r="GJ125" s="137">
        <f ca="1">IF(OR(БД!IE122="",ISERROR(БД!IE122)),"",БД!IE122)</f>
        <v>0</v>
      </c>
      <c r="GK125" s="137">
        <f ca="1">IF(OR(БД!IJ122="",ISERROR(БД!IJ122)),"",БД!IJ122)</f>
        <v>3066.8</v>
      </c>
      <c r="GL125" s="137">
        <f ca="1">IF(OR(БД!HU122="",ISERROR(БД!HU122)),"",БД!HU122)</f>
        <v>0</v>
      </c>
      <c r="GM125" s="137">
        <f ca="1">IF(OR(БД!HZ122="",ISERROR(БД!HZ122)),"",БД!HZ122)</f>
        <v>3113</v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>
        <f ca="1">IF(OR(БД!GU122="",ISERROR(БД!GU122)),"",БД!GU122)</f>
        <v>0</v>
      </c>
      <c r="GT125" s="137">
        <f ca="1">IF(OR(БД!GZ122="",ISERROR(БД!GZ122)),"",БД!GZ122)</f>
        <v>2610.4320000000098</v>
      </c>
      <c r="GU125" s="137">
        <f ca="1">IF(OR(БД!BP337="",ISERROR(БД!BP337)),"",БД!BP337)</f>
        <v>1385.7799999998001</v>
      </c>
      <c r="GV125" s="137">
        <f ca="1">IF(OR(БД!BU337="",ISERROR(БД!BU337)),"",БД!BU337)</f>
        <v>0</v>
      </c>
      <c r="GW125" s="137">
        <f ca="1">IF(OR(БД!BF337="",ISERROR(БД!BF337)),"",БД!BF337)</f>
        <v>1349.48</v>
      </c>
      <c r="GX125" s="137">
        <f ca="1">IF(OR(БД!BK337="",ISERROR(БД!BK337)),"",БД!BK337)</f>
        <v>0</v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>
        <f ca="1">IF(OR(БД!FT122="",ISERROR(БД!FT122)),"",БД!FT122)</f>
        <v>0</v>
      </c>
      <c r="HC125" s="136">
        <f ca="1">IF(OR(БД!FZ122="",ISERROR(БД!FZ122)),"",БД!FZ122)</f>
        <v>1682.89</v>
      </c>
      <c r="HD125" s="133">
        <f>IF(OR(БД!GC122="",ISERROR(БД!GC122)),"",БД!GC122)</f>
        <v>1682.56000000023</v>
      </c>
      <c r="HE125" s="163">
        <f ca="1">IF(OR(БД!GF122="",ISERROR(БД!GF122)),"",БД!GF122)</f>
        <v>-1682.89</v>
      </c>
      <c r="HF125" s="137">
        <f ca="1">IF(OR(БД!FJ122="",ISERROR(БД!FJ122)),"",БД!FJ122)</f>
        <v>447.74399999997701</v>
      </c>
      <c r="HG125" s="137">
        <f ca="1">IF(OR(БД!FO122="",ISERROR(БД!FO122)),"",БД!FO122)</f>
        <v>0</v>
      </c>
      <c r="HH125" s="137">
        <f ca="1">IF(OR(БД!EZ122="",ISERROR(БД!EZ122)),"",БД!EZ122)</f>
        <v>445.5</v>
      </c>
      <c r="HI125" s="137">
        <f ca="1">IF(OR(БД!FE122="",ISERROR(БД!FE122)),"",БД!FE122)</f>
        <v>0</v>
      </c>
      <c r="HK125" s="137">
        <f ca="1">IF(OR(БД!EP122="",ISERROR(БД!EP122)),"",БД!EP122)</f>
        <v>0</v>
      </c>
      <c r="HL125" s="137">
        <f ca="1">IF(OR(БД!EU122="",ISERROR(БД!EU122)),"",БД!EU122)</f>
        <v>2471.04000000015</v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>
        <f ca="1">IF(OR(БД!DP122="",ISERROR(БД!DP122)),"",БД!DP122)</f>
        <v>1963.10399999992</v>
      </c>
      <c r="HR125" s="137">
        <f ca="1">IF(OR(БД!DU122="",ISERROR(БД!DU122)),"",БД!DU122)</f>
        <v>0</v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>
        <f ca="1">IF(OR(БД!FV380="",ISERROR(БД!FV380)),"",БД!FV380)</f>
        <v>161.304000000027</v>
      </c>
      <c r="HV125" s="137">
        <f ca="1">IF(OR(БД!GA380="",ISERROR(БД!GA380)),"",БД!GA380)</f>
        <v>0</v>
      </c>
      <c r="HW125" s="137">
        <f ca="1">IF(OR(БД!BZ337="",ISERROR(БД!BZ337)),"",БД!BZ337)</f>
        <v>96.887999999989901</v>
      </c>
      <c r="HX125" s="137">
        <f ca="1">IF(OR(БД!CE337="",ISERROR(БД!CE337)),"",БД!CE337)</f>
        <v>0</v>
      </c>
      <c r="HZ125" s="163">
        <f ca="1">IF(OR(БД!CS122="",ISERROR(БД!CS122)),"",БД!CS122)</f>
        <v>2540.9634799999999</v>
      </c>
      <c r="IA125" s="163">
        <f ca="1">IF(OR(БД!CX122="",ISERROR(БД!CX122)),"",БД!CX122)</f>
        <v>0</v>
      </c>
      <c r="IB125" s="163">
        <f ca="1">IF(OR(БД!DC122="",ISERROR(БД!DC122)),"",БД!DC122)</f>
        <v>-2540.9634799999999</v>
      </c>
      <c r="IC125" s="163">
        <f ca="1">IF(OR(БД!DK251="",ISERROR(БД!DK251)),"",БД!DK251)</f>
        <v>2627.0378749999995</v>
      </c>
      <c r="ID125" s="163">
        <f ca="1">IF(OR(БД!DP251="",ISERROR(БД!DP251)),"",БД!DP251)</f>
        <v>0</v>
      </c>
      <c r="IE125" s="163">
        <f ca="1">IF(OR(БД!DU251="",ISERROR(БД!DU251)),"",БД!DU251)</f>
        <v>-2627.0378749999995</v>
      </c>
      <c r="IG125" s="163">
        <f ca="1">IF(OR(БД!CD122="",ISERROR(БД!CD122)),"",БД!CD122)</f>
        <v>1657.6466500000001</v>
      </c>
      <c r="IH125" s="163">
        <f ca="1">IF(OR(БД!CI122="",ISERROR(БД!CI122)),"",БД!CI122)</f>
        <v>0</v>
      </c>
      <c r="II125" s="163">
        <f ca="1">IF(OR(БД!CN122="",ISERROR(БД!CN122)),"",БД!CN122)</f>
        <v>-1657.6466500000001</v>
      </c>
      <c r="IK125" s="137">
        <f ca="1">IF(OR(БД!BT122="",ISERROR(БД!BT122)),"",БД!BT122)</f>
        <v>2823.0399999996698</v>
      </c>
      <c r="IL125" s="137">
        <f ca="1">IF(OR(БД!BY122="",ISERROR(БД!BY122)),"",БД!BY122)</f>
        <v>0</v>
      </c>
      <c r="IM125" s="137">
        <f ca="1">IF(OR(БД!BJ122="",ISERROR(БД!BJ122)),"",БД!BJ122)</f>
        <v>2819.95999999985</v>
      </c>
      <c r="IN125" s="137">
        <f ca="1">IF(OR(БД!BO122="",ISERROR(БД!BO122)),"",БД!BO122)</f>
        <v>0</v>
      </c>
      <c r="IP125" s="137">
        <f ca="1">IF(OR(БД!AZ122="",ISERROR(БД!AZ122)),"",БД!AZ122)</f>
        <v>3063.1919999996999</v>
      </c>
      <c r="IQ125" s="137">
        <f ca="1">IF(OR(БД!BE122="",ISERROR(БД!BE122)),"",БД!BE122)</f>
        <v>0</v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>
        <f ca="1">IF(OR(БД!N122="",ISERROR(БД!N122)),"",БД!N122)</f>
        <v>-2375.2079999997</v>
      </c>
      <c r="IU125" s="137">
        <f ca="1">IF(OR(БД!R337="",ISERROR(БД!R337)),"",БД!R337)</f>
        <v>361.94399999999501</v>
      </c>
      <c r="IV125" s="137">
        <f ca="1">IF(OR(БД!W337="",ISERROR(БД!W337)),"",БД!W337)</f>
        <v>18.479999999998199</v>
      </c>
      <c r="IW125" s="137">
        <f ca="1">IF(OR(БД!H337="",ISERROR(БД!H337)),"",БД!H337)</f>
        <v>363</v>
      </c>
      <c r="IX125" s="137">
        <f ca="1">IF(OR(БД!M337="",ISERROR(БД!M337)),"",БД!M337)</f>
        <v>18.479999999998199</v>
      </c>
      <c r="IZ125" s="137">
        <f ca="1">IF(OR(БД!AV337="",ISERROR(БД!AV337)),"",БД!AV337)</f>
        <v>629.42000000017299</v>
      </c>
      <c r="JA125" s="137">
        <f ca="1">IF(OR(БД!BA337="",ISERROR(БД!BA337)),"",БД!BA337)</f>
        <v>0</v>
      </c>
      <c r="JB125" s="137">
        <f ca="1">IF(OR(БД!GF380="",ISERROR(БД!GF380)),"",БД!GF380)</f>
        <v>627.65999999981398</v>
      </c>
      <c r="JC125" s="137">
        <f ca="1">IF(OR(БД!GK380="",ISERROR(БД!GK380)),"",БД!GK380)</f>
        <v>0</v>
      </c>
      <c r="JE125" s="137">
        <f ca="1">IF(OR(БД!AL337="",ISERROR(БД!AL337)),"",БД!AL337)</f>
        <v>117.039999999984</v>
      </c>
      <c r="JF125" s="137">
        <f ca="1">IF(OR(БД!AQ337="",ISERROR(БД!AQ337)),"",БД!AQ337)</f>
        <v>0</v>
      </c>
      <c r="JG125" s="137">
        <f ca="1">IF(OR(БД!AB337="",ISERROR(БД!AB337)),"",БД!AB337)</f>
        <v>202.40000000001601</v>
      </c>
      <c r="JH125" s="137">
        <f ca="1">IF(OR(БД!AG337="",ISERROR(БД!AG337)),"",БД!AG337)</f>
        <v>0</v>
      </c>
      <c r="JJ125" s="143">
        <f ca="1">IF(OR(БД!CN509="",ISERROR(БД!CN509)),"",БД!CN509)</f>
        <v>12.789000000001579</v>
      </c>
      <c r="JK125" s="142">
        <f>IF(OR(БД!CQ509="",ISERROR(БД!CQ509)),"",БД!CQ509)</f>
        <v>7585.9840000000004</v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>
        <f ca="1">IF(OR(БД!AU122="",ISERROR(БД!AU122)),"",БД!AU122)</f>
        <v>143.48000000000002</v>
      </c>
      <c r="JS125" s="159">
        <f ca="1">IF(OR(БД!AQ122="",ISERROR(БД!AQ122)),"",БД!AQ122)</f>
        <v>67.930000000000007</v>
      </c>
      <c r="JT125" s="159">
        <f ca="1">IF(OR(БД!AM122="",ISERROR(БД!AM122)),"",БД!AM122)</f>
        <v>37.64</v>
      </c>
      <c r="JU125" s="159">
        <f ca="1">IF(OR(БД!AI122="",ISERROR(БД!AI122)),"",БД!AI122)</f>
        <v>37.909999999999997</v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>
        <f ca="1">IF(OR(БД!GU165="",ISERROR(БД!GU165)),"",БД!GU165)</f>
        <v>75.436000000000007</v>
      </c>
      <c r="KB125" s="159">
        <f ca="1">IF(OR(БД!GQ165="",ISERROR(БД!GQ165)),"",БД!GQ165)</f>
        <v>1.069</v>
      </c>
      <c r="KC125" s="159">
        <f ca="1">IF(OR(БД!GM165="",ISERROR(БД!GM165)),"",БД!GM165)</f>
        <v>72.89</v>
      </c>
      <c r="KD125" s="159">
        <f ca="1">IF(OR(БД!GI165="",ISERROR(БД!GI165)),"",БД!GI165)</f>
        <v>1.4770000000000001</v>
      </c>
      <c r="KF125" s="163">
        <f ca="1">IF(OR(БД!DV208="",ISERROR(БД!DV208)),"",БД!DV208)</f>
        <v>138.072</v>
      </c>
      <c r="KG125" s="159">
        <f ca="1">IF(OR(БД!DR208="",ISERROR(БД!DR208)),"",БД!DR208)</f>
        <v>0</v>
      </c>
      <c r="KH125" s="159">
        <f ca="1">IF(OR(БД!DN208="",ISERROR(БД!DN208)),"",БД!DN208)</f>
        <v>68.296999999999997</v>
      </c>
      <c r="KI125" s="159">
        <f ca="1">IF(OR(БД!DJ208="",ISERROR(БД!DJ208)),"",БД!DJ208)</f>
        <v>69.775000000000006</v>
      </c>
      <c r="KK125" s="163">
        <f ca="1">IF(OR(БД!DE208="",ISERROR(БД!DE208)),"",БД!DE208)</f>
        <v>100.32</v>
      </c>
      <c r="KL125" s="159">
        <f ca="1">IF(OR(БД!DA208="",ISERROR(БД!DA208)),"",БД!DA208)</f>
        <v>100.32</v>
      </c>
      <c r="KM125" s="159">
        <f ca="1">IF(OR(БД!CW208="",ISERROR(БД!CW208)),"",БД!CW208)</f>
        <v>0</v>
      </c>
      <c r="KO125" s="143">
        <f ca="1">IF(OR(БД!BG208="",ISERROR(БД!BG208)),"",БД!BG208)</f>
        <v>218.85600000000204</v>
      </c>
      <c r="KP125" s="142">
        <f>IF(OR(БД!BJ208="",ISERROR(БД!BJ208)),"",БД!BJ208)</f>
        <v>377.79399999999998</v>
      </c>
      <c r="KQ125" s="143">
        <f ca="1">IF(OR(БД!BM208="",ISERROR(БД!BM208)),"",БД!BM208)</f>
        <v>0</v>
      </c>
      <c r="KR125" s="142">
        <f>IF(OR(БД!BP208="",ISERROR(БД!BP208)),"",БД!BP208)</f>
        <v>307.66500000000002</v>
      </c>
      <c r="KS125" s="163">
        <f ca="1">IF(OR(БД!BS208="",ISERROR(БД!BS208)),"",БД!BS208)</f>
        <v>218.85600000000204</v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>
        <f ca="1">IF(OR(БД!BC380="",ISERROR(БД!BC380)),"",БД!BC380)</f>
        <v>140.078</v>
      </c>
      <c r="KX125" s="159">
        <f ca="1">IF(OR(БД!AY380="",ISERROR(БД!AY380)),"",БД!AY380)</f>
        <v>53.353999999999999</v>
      </c>
      <c r="KY125" s="159">
        <f ca="1">IF(OR(БД!AU380="",ISERROR(БД!AU380)),"",БД!AU380)</f>
        <v>86.724000000000004</v>
      </c>
      <c r="KZ125" s="159">
        <f ca="1">IF(OR(БД!AQ380="",ISERROR(БД!AQ380)),"",БД!AQ380)</f>
        <v>0</v>
      </c>
      <c r="LB125" s="163">
        <f ca="1">IF(OR(БД!BT380="",ISERROR(БД!BT380)),"",БД!BT380)</f>
        <v>27.667000000000002</v>
      </c>
      <c r="LC125" s="159">
        <f ca="1">IF(OR(БД!BP380="",ISERROR(БД!BP380)),"",БД!BP380)</f>
        <v>24.341000000000001</v>
      </c>
      <c r="LD125" s="159">
        <f ca="1">IF(OR(БД!BL380="",ISERROR(БД!BL380)),"",БД!BL380)</f>
        <v>0</v>
      </c>
      <c r="LE125" s="159">
        <f ca="1">IF(OR(БД!BH380="",ISERROR(БД!BH380)),"",БД!BH380)</f>
        <v>3.3260000000000001</v>
      </c>
      <c r="LG125" s="136">
        <f ca="1">IF(OR(БД!GZ294="",ISERROR(БД!GZ294)),"",БД!GZ294)</f>
        <v>0</v>
      </c>
      <c r="LH125" s="136">
        <f ca="1">IF(OR(БД!HG294="",ISERROR(БД!HG294)),"",БД!HG294)</f>
        <v>11406.75</v>
      </c>
    </row>
    <row r="126" spans="1:320" x14ac:dyDescent="0.25">
      <c r="A126" s="164">
        <v>24</v>
      </c>
      <c r="B126" s="137">
        <f ca="1">IF(OR(БД!DT80="",ISERROR(БД!DT80)),"",БД!DT80)</f>
        <v>0</v>
      </c>
      <c r="C126" s="137">
        <f ca="1">IF(OR(БД!DY80="",ISERROR(БД!DY80)),"",БД!DY80)</f>
        <v>3396.25</v>
      </c>
      <c r="D126" s="137">
        <f ca="1">IF(OR(БД!CD80="",ISERROR(БД!CD80)),"",БД!CD80)</f>
        <v>0</v>
      </c>
      <c r="E126" s="137">
        <f ca="1">IF(OR(БД!CI80="",ISERROR(БД!CI80)),"",БД!CI80)</f>
        <v>2911.3649999999998</v>
      </c>
      <c r="F126" s="137">
        <f ca="1">IF(OR(БД!BT80="",ISERROR(БД!BT80)),"",БД!BT80)</f>
        <v>0</v>
      </c>
      <c r="G126" s="137">
        <f ca="1">IF(OR(БД!BY80="",ISERROR(БД!BY80)),"",БД!BY80)</f>
        <v>2810.134</v>
      </c>
      <c r="H126" s="137">
        <f ca="1">IF(OR(БД!BJ80="",ISERROR(БД!BJ80)),"",БД!BJ80)</f>
        <v>783.99199999999996</v>
      </c>
      <c r="I126" s="137">
        <f ca="1">IF(OR(БД!BO80="",ISERROR(БД!BO80)),"",БД!BO80)</f>
        <v>0</v>
      </c>
      <c r="J126" s="137">
        <f ca="1">IF(OR(БД!JS123="",ISERROR(БД!JS123)),"",БД!JS123)</f>
        <v>629.22199999999998</v>
      </c>
      <c r="K126" s="137">
        <f ca="1">IF(OR(БД!JX123="",ISERROR(БД!JX123)),"",БД!JX123)</f>
        <v>0</v>
      </c>
      <c r="L126" s="137">
        <f ca="1">IF(OR(БД!JI123="",ISERROR(БД!JI123)),"",БД!JI123)</f>
        <v>4061.75</v>
      </c>
      <c r="M126" s="137">
        <f ca="1">IF(OR(БД!JN123="",ISERROR(БД!JN123)),"",БД!JN123)</f>
        <v>0</v>
      </c>
      <c r="N126" s="137">
        <f ca="1">IF(OR(БД!IY123="",ISERROR(БД!IY123)),"",БД!IY123)</f>
        <v>3662.2959999999998</v>
      </c>
      <c r="O126" s="137">
        <f ca="1">IF(OR(БД!JD123="",ISERROR(БД!JD123)),"",БД!JD123)</f>
        <v>0</v>
      </c>
      <c r="P126" s="137">
        <f ca="1">IF(OR(БД!HF381="",ISERROR(БД!HF381)),"",БД!HF381)</f>
        <v>658.50800000000004</v>
      </c>
      <c r="R126" s="143">
        <f ca="1">IF(OR(БД!BY295="",ISERROR(БД!BY295)),"",БД!BY295)</f>
        <v>0</v>
      </c>
      <c r="S126" s="142">
        <f>IF(OR(БД!CB295="",ISERROR(БД!CB295)),"",БД!CB295)</f>
        <v>2.3620000000000001</v>
      </c>
      <c r="T126" s="143">
        <f ca="1">IF(OR(БД!CE295="",ISERROR(БД!CE295)),"",БД!CE295)</f>
        <v>2969.9999999997999</v>
      </c>
      <c r="U126" s="142">
        <f>IF(OR(БД!CH295="",ISERROR(БД!CH295)),"",БД!CH295)</f>
        <v>3279.502</v>
      </c>
      <c r="V126" s="143">
        <f ca="1">IF(OR(БД!EC381="",ISERROR(БД!EC381)),"",БД!EC381)</f>
        <v>0</v>
      </c>
      <c r="W126" s="142">
        <f>IF(OR(БД!EF381="",ISERROR(БД!EF381)),"",БД!EF381)</f>
        <v>39.420999999999999</v>
      </c>
      <c r="X126" s="143">
        <f ca="1">IF(OR(БД!EI381="",ISERROR(БД!EI381)),"",БД!EI381)</f>
        <v>2070.200000000068</v>
      </c>
      <c r="Y126" s="142">
        <f>IF(OR(БД!EL381="",ISERROR(БД!EL381)),"",БД!EL381)</f>
        <v>1776.78</v>
      </c>
      <c r="Z126" s="136">
        <f ca="1">IF(OR(БД!DO381="",ISERROR(БД!DO381)),"",БД!DO381)</f>
        <v>2800.875</v>
      </c>
      <c r="AA126" s="135">
        <f>IF(OR(БД!DS381="",ISERROR(БД!DS381)),"",БД!DS381)</f>
        <v>2800.6000000003041</v>
      </c>
      <c r="AB126" s="136">
        <f ca="1">IF(OR(БД!DV381="",ISERROR(БД!DV381)),"",БД!DV381)</f>
        <v>0</v>
      </c>
      <c r="AC126" s="135">
        <f>IF(OR(БД!DZ381="",ISERROR(БД!DZ381)),"",БД!DZ381)</f>
        <v>0</v>
      </c>
      <c r="AD126" s="136">
        <f ca="1">IF(OR(БД!DA381="",ISERROR(БД!DA381)),"",БД!DA381)</f>
        <v>2242.625</v>
      </c>
      <c r="AE126" s="135">
        <f>IF(OR(БД!DE381="",ISERROR(БД!DE381)),"",БД!DE381)</f>
        <v>2241.8000000005122</v>
      </c>
      <c r="AF126" s="136">
        <f ca="1">IF(OR(БД!DH381="",ISERROR(БД!DH381)),"",БД!DH381)</f>
        <v>0</v>
      </c>
      <c r="AG126" s="135">
        <f>IF(OR(БД!DL381="",ISERROR(БД!DL381)),"",БД!DL381)</f>
        <v>0</v>
      </c>
      <c r="AH126" s="143" t="str">
        <f ca="1">IF(OR(БД!CK381="",ISERROR(БД!CK381)),"",БД!CK381)</f>
        <v/>
      </c>
      <c r="AI126" s="142">
        <f>IF(OR(БД!CN381="",ISERROR(БД!CN381)),"",БД!CN381)</f>
        <v>21375.147000000001</v>
      </c>
      <c r="AJ126" s="143" t="str">
        <f ca="1">IF(OR(БД!CE381="",ISERROR(БД!CE381)),"",БД!CE381)</f>
        <v/>
      </c>
      <c r="AK126" s="142">
        <f>IF(OR(БД!CH381="",ISERROR(БД!CH381)),"",БД!CH381)</f>
        <v>1248.07</v>
      </c>
      <c r="AL126" s="143" t="str">
        <f ca="1">IF(OR(БД!BY381="",ISERROR(БД!BY381)),"",БД!BY381)</f>
        <v/>
      </c>
      <c r="AM126" s="142">
        <f>IF(OR(БД!CB381="",ISERROR(БД!CB381)),"",БД!CB381)</f>
        <v>15879.548000000001</v>
      </c>
      <c r="AO126" s="163">
        <f ca="1">IF(OR(БД!GN252="",ISERROR(БД!GN252)),"",БД!GN252)</f>
        <v>971.52000000007683</v>
      </c>
      <c r="AP126" s="163">
        <f ca="1">IF(OR(БД!GI252="",ISERROR(БД!GI252)),"",БД!GI252)</f>
        <v>0.47271999999982656</v>
      </c>
      <c r="AQ126" s="143">
        <f ca="1">IF(OR(БД!HU338="",ISERROR(БД!HU338)),"",БД!HU338)</f>
        <v>0.10800000000000409</v>
      </c>
      <c r="AR126" s="142">
        <f>IF(OR(БД!HY338="",ISERROR(БД!HY338)),"",БД!HY338)</f>
        <v>367.03399999999999</v>
      </c>
      <c r="AS126" s="143">
        <f ca="1">IF(OR(БД!BT553="",ISERROR(БД!BT553)),"",БД!BT553)</f>
        <v>0</v>
      </c>
      <c r="AT126" s="142">
        <f>IF(OR(БД!BW553="",ISERROR(БД!BW553)),"",БД!BW553)</f>
        <v>1.9239999999999999</v>
      </c>
      <c r="AU126" s="143">
        <f ca="1">IF(OR(БД!BZ553="",ISERROR(БД!BZ553)),"",БД!BZ553)</f>
        <v>385.4400000000096</v>
      </c>
      <c r="AV126" s="142">
        <f>IF(OR(БД!CC553="",ISERROR(БД!CC553)),"",БД!CC553)</f>
        <v>11729.37</v>
      </c>
      <c r="AW126" s="143">
        <f ca="1">IF(OR(БД!BH553="",ISERROR(БД!BH553)),"",БД!BH553)</f>
        <v>0</v>
      </c>
      <c r="AX126" s="142">
        <f>IF(OR(БД!BK553="",ISERROR(БД!BK553)),"",БД!BK553)</f>
        <v>8.4039999999999999</v>
      </c>
      <c r="AY126" s="143">
        <f ca="1">IF(OR(БД!BN553="",ISERROR(БД!BN553)),"",БД!BN553)</f>
        <v>586.08000000006723</v>
      </c>
      <c r="AZ126" s="142">
        <f>IF(OR(БД!BQ553="",ISERROR(БД!BQ553)),"",БД!BQ553)</f>
        <v>12923.95</v>
      </c>
      <c r="BA126" s="143">
        <f ca="1">IF(OR(БД!BB553="",ISERROR(БД!BB553)),"",БД!BB553)</f>
        <v>0.15327999999994063</v>
      </c>
      <c r="BB126" s="142">
        <f>IF(OR(БД!BE553="",ISERROR(БД!BE553)),"",БД!BE553)</f>
        <v>9718.7309999999998</v>
      </c>
      <c r="BC126" s="143">
        <f ca="1">IF(OR(БД!AV553="",ISERROR(БД!AV553)),"",БД!AV553)</f>
        <v>0.31943999999988593</v>
      </c>
      <c r="BD126" s="142">
        <f>IF(OR(БД!AY553="",ISERROR(БД!AY553)),"",БД!AY553)</f>
        <v>23666.341</v>
      </c>
      <c r="BE126" s="143">
        <f ca="1">IF(OR(БД!AA381="",ISERROR(БД!AA381)),"",БД!AA381)</f>
        <v>0.56399999999962347</v>
      </c>
      <c r="BF126" s="143">
        <f ca="1">IF(OR(БД!U381="",ISERROR(БД!U381)),"",БД!U381)</f>
        <v>9.9500000000043656</v>
      </c>
      <c r="BH126" s="163">
        <f ca="1">IF(OR(БД!GX252="",ISERROR(БД!GX252)),"",БД!GX252)</f>
        <v>244.13999999997031</v>
      </c>
      <c r="BI126" s="163">
        <f ca="1">IF(OR(БД!GS252="",ISERROR(БД!GS252)),"",БД!GS252)</f>
        <v>0.1919199999999546</v>
      </c>
      <c r="BJ126" s="143">
        <f ca="1">IF(OR(БД!EO295="",ISERROR(БД!EO295)),"",БД!EO295)</f>
        <v>0</v>
      </c>
      <c r="BK126" s="142">
        <f>IF(OR(БД!ES295="",ISERROR(БД!ES295)),"",БД!ES295)</f>
        <v>0</v>
      </c>
      <c r="BL126" s="143">
        <f ca="1">IF(OR(БД!EH295="",ISERROR(БД!EH295)),"",БД!EH295)</f>
        <v>4.8000000000058662E-2</v>
      </c>
      <c r="BM126" s="142">
        <f>IF(OR(БД!EL295="",ISERROR(БД!EL295)),"",БД!EL295)</f>
        <v>121.29600000000001</v>
      </c>
      <c r="BN126" s="143">
        <f ca="1">IF(OR(БД!EA295="",ISERROR(БД!EA295)),"",БД!EA295)</f>
        <v>8.0999999999448846E-2</v>
      </c>
      <c r="BO126" s="142">
        <f>IF(OR(БД!EE295="",ISERROR(БД!EE295)),"",БД!EE295)</f>
        <v>1069.5239999999999</v>
      </c>
      <c r="BP126" s="143">
        <f ca="1">IF(OR(БД!DT295="",ISERROR(БД!DT295)),"",БД!DT295)</f>
        <v>20.314000000000306</v>
      </c>
      <c r="BQ126" s="142">
        <f>IF(OR(БД!DX295="",ISERROR(БД!DX295)),"",БД!DX295)</f>
        <v>5098.1130000000003</v>
      </c>
      <c r="BR126" s="143">
        <f ca="1">IF(OR(БД!DM295="",ISERROR(БД!DM295)),"",БД!DM295)</f>
        <v>0</v>
      </c>
      <c r="BS126" s="142">
        <f>IF(OR(БД!DQ295="",ISERROR(БД!DQ295)),"",БД!DQ295)</f>
        <v>5921.6180000000004</v>
      </c>
      <c r="BT126" s="143">
        <f ca="1">IF(OR(БД!GE338="",ISERROR(БД!GE338)),"",БД!GE338)</f>
        <v>0</v>
      </c>
      <c r="BU126" s="142">
        <f>IF(OR(БД!GI338="",ISERROR(БД!GI338)),"",БД!GI338)</f>
        <v>294.75</v>
      </c>
      <c r="BV126" s="143">
        <f ca="1">IF(OR(БД!EO338="",ISERROR(БД!EO338)),"",БД!EO338)</f>
        <v>12.58199999999988</v>
      </c>
      <c r="BW126" s="142">
        <f>IF(OR(БД!ES338="",ISERROR(БД!ES338)),"",БД!ES338)</f>
        <v>1106.451</v>
      </c>
      <c r="BX126" s="143">
        <f ca="1">IF(OR(БД!AP553="",ISERROR(БД!AP553)),"",БД!AP553)</f>
        <v>59.760000000005675</v>
      </c>
      <c r="BY126" s="142">
        <f>IF(OR(БД!AS553="",ISERROR(БД!AS553)),"",БД!AS553)</f>
        <v>3205.7629999999999</v>
      </c>
      <c r="BZ126" s="143">
        <f ca="1">IF(OR(БД!AJ553="",ISERROR(БД!AJ553)),"",БД!AJ553)</f>
        <v>37.25999999997839</v>
      </c>
      <c r="CA126" s="142">
        <f>IF(OR(БД!AM553="",ISERROR(БД!AM553)),"",БД!AM553)</f>
        <v>3100.6309999999999</v>
      </c>
      <c r="CB126" s="143">
        <f ca="1">IF(OR(БД!AD553="",ISERROR(БД!AD553)),"",БД!AD553)</f>
        <v>93.839999999991051</v>
      </c>
      <c r="CC126" s="142">
        <f>IF(OR(БД!AG553="",ISERROR(БД!AG553)),"",БД!AG553)</f>
        <v>4092.3539999999998</v>
      </c>
      <c r="CD126" s="143">
        <f ca="1">IF(OR(БД!X553="",ISERROR(БД!X553)),"",БД!X553)</f>
        <v>53.279999999995198</v>
      </c>
      <c r="CE126" s="142">
        <f>IF(OR(БД!AA553="",ISERROR(БД!AA553)),"",БД!AA553)</f>
        <v>3217.002</v>
      </c>
      <c r="CF126" s="143">
        <f ca="1">IF(OR(БД!D467="",ISERROR(БД!D467)),"",БД!D467)</f>
        <v>9.775999999998021E-2</v>
      </c>
      <c r="CG126" s="143">
        <f ca="1">IF(OR(БД!AP424="",ISERROR(БД!AP424)),"",БД!AP424)</f>
        <v>9.4159999999974389E-2</v>
      </c>
      <c r="CI126" s="163">
        <f ca="1">IF(OR(БД!HH252="",ISERROR(БД!HH252)),"",БД!HH252)</f>
        <v>-774.79899999998952</v>
      </c>
      <c r="CJ126" s="163">
        <f ca="1">IF(OR(БД!HC252="",ISERROR(БД!HC252)),"",БД!HC252)</f>
        <v>1.237999999999829</v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>
        <f ca="1">IF(OR(БД!FW252="",ISERROR(БД!FW252)),"",БД!FW252)</f>
        <v>44.021999999994478</v>
      </c>
      <c r="CP126" s="142">
        <f>IF(OR(БД!FZ252="",ISERROR(БД!FZ252)),"",БД!FZ252)</f>
        <v>2121.1579999999999</v>
      </c>
      <c r="CQ126" s="143">
        <f ca="1">IF(OR(БД!GC252="",ISERROR(БД!GC252)),"",БД!GC252)</f>
        <v>10.098000000016327</v>
      </c>
      <c r="CR126" s="142">
        <f>IF(OR(БД!GF252="",ISERROR(БД!GF252)),"",БД!GF252)</f>
        <v>5249.5330000000004</v>
      </c>
      <c r="CS126" s="143">
        <f ca="1">IF(OR(БД!DF295="",ISERROR(БД!DF295)),"",БД!DF295)</f>
        <v>0</v>
      </c>
      <c r="CT126" s="142">
        <f>IF(OR(БД!DJ295="",ISERROR(БД!DJ295)),"",БД!DJ295)</f>
        <v>2.1000000000000001E-2</v>
      </c>
      <c r="CU126" s="143">
        <f ca="1">IF(OR(БД!CY295="",ISERROR(БД!CY295)),"",БД!CY295)</f>
        <v>0</v>
      </c>
      <c r="CV126" s="142">
        <f>IF(OR(БД!DC295="",ISERROR(БД!DC295)),"",БД!DC295)</f>
        <v>3087.6979999999999</v>
      </c>
      <c r="CW126" s="143">
        <f ca="1">IF(OR(БД!CR295="",ISERROR(БД!CR295)),"",БД!CR295)</f>
        <v>0</v>
      </c>
      <c r="CX126" s="142">
        <f>IF(OR(БД!CV295="",ISERROR(БД!CV295)),"",БД!CV295)</f>
        <v>918.15599999999995</v>
      </c>
      <c r="CY126" s="143">
        <f ca="1">IF(OR(БД!CK295="",ISERROR(БД!CK295)),"",БД!CK295)</f>
        <v>3.4320000000006985</v>
      </c>
      <c r="CZ126" s="142">
        <f>IF(OR(БД!CO295="",ISERROR(БД!CO295)),"",БД!CO295)</f>
        <v>1161.575</v>
      </c>
      <c r="DA126" s="143">
        <f ca="1">IF(OR(БД!IB338="",ISERROR(БД!IB338)),"",БД!IB338)</f>
        <v>8.3439999999973224</v>
      </c>
      <c r="DB126" s="142">
        <f>IF(OR(БД!IF338="",ISERROR(БД!IF338)),"",БД!IF338)</f>
        <v>8357.1790000000001</v>
      </c>
      <c r="DC126" s="143">
        <f ca="1">IF(OR(БД!HN338="",ISERROR(БД!HN338)),"",БД!HN338)</f>
        <v>12.703999999997905</v>
      </c>
      <c r="DD126" s="142">
        <f>IF(OR(БД!HR338="",ISERROR(БД!HR338)),"",БД!HR338)</f>
        <v>6676.4380000000001</v>
      </c>
      <c r="DE126" s="143">
        <f ca="1">IF(OR(БД!HG338="",ISERROR(БД!HG338)),"",БД!HG338)</f>
        <v>17.783999999999651</v>
      </c>
      <c r="DF126" s="142">
        <f>IF(OR(БД!HK338="",ISERROR(БД!HK338)),"",БД!HK338)</f>
        <v>4798.9269999999997</v>
      </c>
      <c r="DG126" s="143">
        <f ca="1">IF(OR(БД!GZ338="",ISERROR(БД!GZ338)),"",БД!GZ338)</f>
        <v>10.98399999999674</v>
      </c>
      <c r="DH126" s="142">
        <f>IF(OR(БД!HD338="",ISERROR(БД!HD338)),"",БД!HD338)</f>
        <v>18169.891</v>
      </c>
      <c r="DI126" s="143">
        <f ca="1">IF(OR(БД!GS338="",ISERROR(БД!GS338)),"",БД!GS338)</f>
        <v>0.29200000000128057</v>
      </c>
      <c r="DJ126" s="142">
        <f>IF(OR(БД!GW338="",ISERROR(БД!GW338)),"",БД!GW338)</f>
        <v>13213.35</v>
      </c>
      <c r="DK126" s="143">
        <f ca="1">IF(OR(БД!GL338="",ISERROR(БД!GL338)),"",БД!GL338)</f>
        <v>5.2240000000019791</v>
      </c>
      <c r="DL126" s="142">
        <f>IF(OR(БД!GP338="",ISERROR(БД!GP338)),"",БД!GP338)</f>
        <v>13593.222</v>
      </c>
      <c r="DM126" s="143">
        <f ca="1">IF(OR(БД!FX338="",ISERROR(БД!FX338)),"",БД!FX338)</f>
        <v>0.54000000000019099</v>
      </c>
      <c r="DN126" s="142">
        <f>IF(OR(БД!GB338="",ISERROR(БД!GB338)),"",БД!GB338)</f>
        <v>310.89800000000002</v>
      </c>
      <c r="DO126" s="143">
        <f ca="1">IF(OR(БД!FJ338="",ISERROR(БД!FJ338)),"",БД!FJ338)</f>
        <v>442.06800000002113</v>
      </c>
      <c r="DP126" s="142">
        <f>IF(OR(БД!FN338="",ISERROR(БД!FN338)),"",БД!FN338)</f>
        <v>9017.6370000000006</v>
      </c>
      <c r="DQ126" s="143">
        <f ca="1">IF(OR(БД!FQ338="",ISERROR(БД!FQ338)),"",БД!FQ338)</f>
        <v>0</v>
      </c>
      <c r="DR126" s="142">
        <f>IF(OR(БД!FU338="",ISERROR(БД!FU338)),"",БД!FU338)</f>
        <v>3228.1469999999999</v>
      </c>
      <c r="DS126" s="143">
        <f ca="1">IF(OR(БД!FC338="",ISERROR(БД!FC338)),"",БД!FC338)</f>
        <v>24.576000000000931</v>
      </c>
      <c r="DT126" s="142">
        <f>IF(OR(БД!FG338="",ISERROR(БД!FG338)),"",БД!FG338)</f>
        <v>10351.674000000001</v>
      </c>
      <c r="DU126" s="143">
        <f ca="1">IF(OR(БД!EV338="",ISERROR(БД!EV338)),"",БД!EV338)</f>
        <v>33.536000000007334</v>
      </c>
      <c r="DV126" s="142">
        <f>IF(OR(БД!EZ338="",ISERROR(БД!EZ338)),"",БД!EZ338)</f>
        <v>8720.2870000000003</v>
      </c>
      <c r="DW126" s="143">
        <f ca="1">IF(OR(БД!CO338="",ISERROR(БД!CO338)),"",БД!CO338)</f>
        <v>370.06199999999808</v>
      </c>
      <c r="DX126" s="142">
        <f>IF(OR(БД!CR338="",ISERROR(БД!CR338)),"",БД!CR338)</f>
        <v>4049.9160000000002</v>
      </c>
      <c r="DY126" s="143">
        <f ca="1">IF(OR(БД!CU338="",ISERROR(БД!CU338)),"",БД!CU338)</f>
        <v>0</v>
      </c>
      <c r="DZ126" s="142">
        <f>IF(OR(БД!CX338="",ISERROR(БД!CX338)),"",БД!CX338)</f>
        <v>2540.9560000000001</v>
      </c>
      <c r="EA126" s="143">
        <f ca="1">IF(OR(БД!BJ510="",ISERROR(БД!BJ510)),"",БД!BJ510)</f>
        <v>2.1399999999994179</v>
      </c>
      <c r="EB126" s="142">
        <f>IF(OR(БД!BM510="",ISERROR(БД!BM510)),"",БД!BM510)</f>
        <v>4330.8029999999999</v>
      </c>
      <c r="EC126" s="143">
        <f ca="1">IF(OR(БД!BD510="",ISERROR(БД!BD510)),"",БД!BD510)</f>
        <v>5.4839999999985594</v>
      </c>
      <c r="ED126" s="142">
        <f>IF(OR(БД!BG510="",ISERROR(БД!BG510)),"",БД!BG510)</f>
        <v>4675.2309999999998</v>
      </c>
      <c r="EE126" s="143">
        <f ca="1">IF(OR(БД!AR510="",ISERROR(БД!AR510)),"",БД!AR510)</f>
        <v>556.64399999999796</v>
      </c>
      <c r="EF126" s="142">
        <f>IF(OR(БД!AU510="",ISERROR(БД!AU510)),"",БД!AU510)</f>
        <v>982.87400000000002</v>
      </c>
      <c r="EG126" s="143">
        <f ca="1">IF(OR(БД!AX510="",ISERROR(БД!AX510)),"",БД!AX510)</f>
        <v>0</v>
      </c>
      <c r="EH126" s="142">
        <f>IF(OR(БД!BA510="",ISERROR(БД!BA510)),"",БД!BA510)</f>
        <v>13791.252</v>
      </c>
      <c r="EI126" s="143">
        <f ca="1">IF(OR(БД!AF510="",ISERROR(БД!AF510)),"",БД!AF510)</f>
        <v>586.87200000000348</v>
      </c>
      <c r="EJ126" s="142">
        <f>IF(OR(БД!AI510="",ISERROR(БД!AI510)),"",БД!AI510)</f>
        <v>966.03200000000004</v>
      </c>
      <c r="EK126" s="143">
        <f ca="1">IF(OR(БД!AL510="",ISERROR(БД!AL510)),"",БД!AL510)</f>
        <v>0</v>
      </c>
      <c r="EL126" s="142">
        <f>IF(OR(БД!AO510="",ISERROR(БД!AO510)),"",БД!AO510)</f>
        <v>13393.725</v>
      </c>
      <c r="EM126" s="143">
        <f ca="1">IF(OR(БД!Z510="",ISERROR(БД!Z510)),"",БД!Z510)</f>
        <v>0</v>
      </c>
      <c r="EN126" s="142">
        <f>IF(OR(БД!AC510="",ISERROR(БД!AC510)),"",БД!AC510)</f>
        <v>609.98299999999995</v>
      </c>
      <c r="EO126" s="143">
        <f ca="1">IF(OR(БД!GP553="",ISERROR(БД!GP553)),"",БД!GP553)</f>
        <v>6.9239999999999782</v>
      </c>
      <c r="EP126" s="142">
        <f>IF(OR(БД!GS553="",ISERROR(БД!GS553)),"",БД!GS553)</f>
        <v>3927.616</v>
      </c>
      <c r="EQ126" s="143">
        <f ca="1">IF(OR(БД!GJ553="",ISERROR(БД!GJ553)),"",БД!GJ553)</f>
        <v>31.7639999999883</v>
      </c>
      <c r="ER126" s="142">
        <f>IF(OR(БД!GM553="",ISERROR(БД!GM553)),"",БД!GM553)</f>
        <v>18389.82</v>
      </c>
      <c r="ES126" s="143">
        <f ca="1">IF(OR(БД!GD553="",ISERROR(БД!GD553)),"",БД!GD553)</f>
        <v>19.288000000000466</v>
      </c>
      <c r="ET126" s="142">
        <f>IF(OR(БД!GG553="",ISERROR(БД!GG553)),"",БД!GG553)</f>
        <v>10093.992</v>
      </c>
      <c r="EU126" s="143">
        <f ca="1">IF(OR(БД!FX553="",ISERROR(БД!FX553)),"",БД!FX553)</f>
        <v>38.016000000017812</v>
      </c>
      <c r="EV126" s="142">
        <f>IF(OR(БД!GA553="",ISERROR(БД!GA553)),"",БД!GA553)</f>
        <v>20787.705000000002</v>
      </c>
      <c r="EW126" s="143">
        <f ca="1">IF(OR(БД!FR553="",ISERROR(БД!FR553)),"",БД!FR553)</f>
        <v>28.541999999986729</v>
      </c>
      <c r="EX126" s="142">
        <f>IF(OR(БД!FU553="",ISERROR(БД!FU553)),"",БД!FU553)</f>
        <v>18654.421999999999</v>
      </c>
      <c r="EY126" s="143">
        <f ca="1">IF(OR(БД!FL553="",ISERROR(БД!FL553)),"",БД!FL553)</f>
        <v>0.89400000000000546</v>
      </c>
      <c r="EZ126" s="142">
        <f>IF(OR(БД!FO553="",ISERROR(БД!FO553)),"",БД!FO553)</f>
        <v>692.85199999999998</v>
      </c>
      <c r="FA126" s="143">
        <f ca="1">IF(OR(БД!FF553="",ISERROR(БД!FF553)),"",БД!FF553)</f>
        <v>0</v>
      </c>
      <c r="FB126" s="142">
        <f>IF(OR(БД!FI553="",ISERROR(БД!FI553)),"",БД!FI553)</f>
        <v>0</v>
      </c>
      <c r="FC126" s="143">
        <f ca="1">IF(OR(БД!EZ553="",ISERROR(БД!EZ553)),"",БД!EZ553)</f>
        <v>40.722000000001572</v>
      </c>
      <c r="FD126" s="142">
        <f>IF(OR(БД!FC553="",ISERROR(БД!FC553)),"",БД!FC553)</f>
        <v>8172.4560000000001</v>
      </c>
      <c r="FE126" s="143">
        <f ca="1">IF(OR(БД!ET553="",ISERROR(БД!ET553)),"",БД!ET553)</f>
        <v>0</v>
      </c>
      <c r="FF126" s="142">
        <f>IF(OR(БД!EW553="",ISERROR(БД!EW553)),"",БД!EW553)</f>
        <v>0</v>
      </c>
      <c r="FG126" s="143">
        <f ca="1">IF(OR(БД!EN553="",ISERROR(БД!EN553)),"",БД!EN553)</f>
        <v>19.50800000000163</v>
      </c>
      <c r="FH126" s="142">
        <f>IF(OR(БД!EQ553="",ISERROR(БД!EQ553)),"",БД!EQ553)</f>
        <v>13756.308000000001</v>
      </c>
      <c r="FI126" s="143">
        <f ca="1">IF(OR(БД!EH553="",ISERROR(БД!EH553)),"",БД!EH553)</f>
        <v>1.2960000000020955</v>
      </c>
      <c r="FJ126" s="142">
        <f>IF(OR(БД!EK553="",ISERROR(БД!EK553)),"",БД!EK553)</f>
        <v>12308.225</v>
      </c>
      <c r="FK126" s="143">
        <f ca="1">IF(OR(БД!EB553="",ISERROR(БД!EB553)),"",БД!EB553)</f>
        <v>11.184000000008382</v>
      </c>
      <c r="FL126" s="142">
        <f>IF(OR(БД!EE553="",ISERROR(БД!EE553)),"",БД!EE553)</f>
        <v>9804.6990000000005</v>
      </c>
      <c r="FM126" s="143">
        <f ca="1">IF(OR(БД!DV553="",ISERROR(БД!DV553)),"",БД!DV553)</f>
        <v>20.256000000001222</v>
      </c>
      <c r="FN126" s="142">
        <f>IF(OR(БД!DY553="",ISERROR(БД!DY553)),"",БД!DY553)</f>
        <v>6979.7269999999999</v>
      </c>
      <c r="FO126" s="143">
        <f ca="1">IF(OR(БД!DP553="",ISERROR(БД!DP553)),"",БД!DP553)</f>
        <v>0</v>
      </c>
      <c r="FP126" s="142">
        <f>IF(OR(БД!DS553="",ISERROR(БД!DS553)),"",БД!DS553)</f>
        <v>0</v>
      </c>
      <c r="FQ126" s="143">
        <f ca="1">IF(OR(БД!DJ553="",ISERROR(БД!DJ553)),"",БД!DJ553)</f>
        <v>0</v>
      </c>
      <c r="FR126" s="142">
        <f>IF(OR(БД!DM553="",ISERROR(БД!DM553)),"",БД!DM553)</f>
        <v>0</v>
      </c>
      <c r="FS126" s="143">
        <f ca="1">IF(OR(БД!DD553="",ISERROR(БД!DD553)),"",БД!DD553)</f>
        <v>2.7780000000001337</v>
      </c>
      <c r="FT126" s="142">
        <f>IF(OR(БД!DG553="",ISERROR(БД!DG553)),"",БД!DG553)</f>
        <v>505.54500000000002</v>
      </c>
      <c r="FU126" s="143">
        <f ca="1">IF(OR(БД!CX553="",ISERROR(БД!CX553)),"",БД!CX553)</f>
        <v>12.040000000000873</v>
      </c>
      <c r="FV126" s="142">
        <f>IF(OR(БД!DA553="",ISERROR(БД!DA553)),"",БД!DA553)</f>
        <v>9556.5069999999996</v>
      </c>
      <c r="FW126" s="143">
        <f ca="1">IF(OR(БД!CR553="",ISERROR(БД!CR553)),"",БД!CR553)</f>
        <v>10.39600000000064</v>
      </c>
      <c r="FX126" s="142">
        <f>IF(OR(БД!CU553="",ISERROR(БД!CU553)),"",БД!CU553)</f>
        <v>5148.9840000000004</v>
      </c>
      <c r="FY126" s="143">
        <f ca="1">IF(OR(БД!CL553="",ISERROR(БД!CL553)),"",БД!CL553)</f>
        <v>0</v>
      </c>
      <c r="FZ126" s="142">
        <f>IF(OR(БД!CO553="",ISERROR(БД!CO553)),"",БД!CO553)</f>
        <v>4499.3280000000004</v>
      </c>
      <c r="GA126" s="143">
        <f ca="1">IF(OR(БД!CF553="",ISERROR(БД!CF553)),"",БД!CF553)</f>
        <v>6.9000000000073669E-2</v>
      </c>
      <c r="GB126" s="142">
        <f>IF(OR(БД!CI553="",ISERROR(БД!CI553)),"",БД!CI553)</f>
        <v>593.077</v>
      </c>
      <c r="GC126" s="143">
        <f ca="1">IF(OR(БД!AJ424="",ISERROR(БД!AJ424)),"",БД!AJ424)</f>
        <v>0.50999999999976353</v>
      </c>
      <c r="GD126" s="143">
        <f ca="1">IF(OR(БД!R80="",ISERROR(БД!R80)),"",БД!R80)</f>
        <v>0.72800000000006548</v>
      </c>
      <c r="GF126" s="137">
        <f ca="1">IF(OR(БД!AZ80="",ISERROR(БД!AZ80)),"",БД!AZ80)</f>
        <v>1007.6</v>
      </c>
      <c r="GG126" s="137">
        <f ca="1">IF(OR(БД!BE80="",ISERROR(БД!BE80)),"",БД!BE80)</f>
        <v>0</v>
      </c>
      <c r="GH126" s="137">
        <f ca="1">IF(OR(БД!IO123="",ISERROR(БД!IO123)),"",БД!IO123)</f>
        <v>704</v>
      </c>
      <c r="GI126" s="137">
        <f ca="1">IF(OR(БД!IT123="",ISERROR(БД!IT123)),"",БД!IT123)</f>
        <v>0</v>
      </c>
      <c r="GJ126" s="137">
        <f ca="1">IF(OR(БД!IE123="",ISERROR(БД!IE123)),"",БД!IE123)</f>
        <v>0</v>
      </c>
      <c r="GK126" s="137">
        <f ca="1">IF(OR(БД!IJ123="",ISERROR(БД!IJ123)),"",БД!IJ123)</f>
        <v>3091</v>
      </c>
      <c r="GL126" s="137">
        <f ca="1">IF(OR(БД!HU123="",ISERROR(БД!HU123)),"",БД!HU123)</f>
        <v>0</v>
      </c>
      <c r="GM126" s="137">
        <f ca="1">IF(OR(БД!HZ123="",ISERROR(БД!HZ123)),"",БД!HZ123)</f>
        <v>3126.2</v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>
        <f ca="1">IF(OR(БД!GU123="",ISERROR(БД!GU123)),"",БД!GU123)</f>
        <v>0</v>
      </c>
      <c r="GT126" s="137">
        <f ca="1">IF(OR(БД!GZ123="",ISERROR(БД!GZ123)),"",БД!GZ123)</f>
        <v>2453.0879999999802</v>
      </c>
      <c r="GU126" s="137">
        <f ca="1">IF(OR(БД!BP338="",ISERROR(БД!BP338)),"",БД!BP338)</f>
        <v>1479.9400000001699</v>
      </c>
      <c r="GV126" s="137">
        <f ca="1">IF(OR(БД!BU338="",ISERROR(БД!BU338)),"",БД!BU338)</f>
        <v>0</v>
      </c>
      <c r="GW126" s="137">
        <f ca="1">IF(OR(БД!BF338="",ISERROR(БД!BF338)),"",БД!BF338)</f>
        <v>1441.8800000000199</v>
      </c>
      <c r="GX126" s="137">
        <f ca="1">IF(OR(БД!BK338="",ISERROR(БД!BK338)),"",БД!BK338)</f>
        <v>0</v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>
        <f ca="1">IF(OR(БД!FT123="",ISERROR(БД!FT123)),"",БД!FT123)</f>
        <v>6.6000000000000003E-2</v>
      </c>
      <c r="HC126" s="136">
        <f ca="1">IF(OR(БД!FZ123="",ISERROR(БД!FZ123)),"",БД!FZ123)</f>
        <v>1453.1769999999999</v>
      </c>
      <c r="HD126" s="133">
        <f>IF(OR(БД!GC123="",ISERROR(БД!GC123)),"",БД!GC123)</f>
        <v>1485.4400000000901</v>
      </c>
      <c r="HE126" s="163">
        <f ca="1">IF(OR(БД!GF123="",ISERROR(БД!GF123)),"",БД!GF123)</f>
        <v>-1453.1109999999999</v>
      </c>
      <c r="HF126" s="137">
        <f ca="1">IF(OR(БД!FJ123="",ISERROR(БД!FJ123)),"",БД!FJ123)</f>
        <v>474.408000000127</v>
      </c>
      <c r="HG126" s="137">
        <f ca="1">IF(OR(БД!FO123="",ISERROR(БД!FO123)),"",БД!FO123)</f>
        <v>0</v>
      </c>
      <c r="HH126" s="137">
        <f ca="1">IF(OR(БД!EZ123="",ISERROR(БД!EZ123)),"",БД!EZ123)</f>
        <v>471.50400000001503</v>
      </c>
      <c r="HI126" s="137">
        <f ca="1">IF(OR(БД!FE123="",ISERROR(БД!FE123)),"",БД!FE123)</f>
        <v>0</v>
      </c>
      <c r="HK126" s="137">
        <f ca="1">IF(OR(БД!EP123="",ISERROR(БД!EP123)),"",БД!EP123)</f>
        <v>0</v>
      </c>
      <c r="HL126" s="137">
        <f ca="1">IF(OR(БД!EU123="",ISERROR(БД!EU123)),"",БД!EU123)</f>
        <v>2498.4959999999801</v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>
        <f ca="1">IF(OR(БД!DP123="",ISERROR(БД!DP123)),"",БД!DP123)</f>
        <v>1975.7760000001001</v>
      </c>
      <c r="HR126" s="137">
        <f ca="1">IF(OR(БД!DU123="",ISERROR(БД!DU123)),"",БД!DU123)</f>
        <v>0</v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>
        <f ca="1">IF(OR(БД!FV381="",ISERROR(БД!FV381)),"",БД!FV381)</f>
        <v>120.912000000022</v>
      </c>
      <c r="HV126" s="137">
        <f ca="1">IF(OR(БД!GA381="",ISERROR(БД!GA381)),"",БД!GA381)</f>
        <v>0</v>
      </c>
      <c r="HW126" s="137">
        <f ca="1">IF(OR(БД!BZ338="",ISERROR(БД!BZ338)),"",БД!BZ338)</f>
        <v>152.85599999998701</v>
      </c>
      <c r="HX126" s="137">
        <f ca="1">IF(OR(БД!CE338="",ISERROR(БД!CE338)),"",БД!CE338)</f>
        <v>0</v>
      </c>
      <c r="HZ126" s="163">
        <f ca="1">IF(OR(БД!CS123="",ISERROR(БД!CS123)),"",БД!CS123)</f>
        <v>2436.6253999999999</v>
      </c>
      <c r="IA126" s="163">
        <f ca="1">IF(OR(БД!CX123="",ISERROR(БД!CX123)),"",БД!CX123)</f>
        <v>0</v>
      </c>
      <c r="IB126" s="163">
        <f ca="1">IF(OR(БД!DC123="",ISERROR(БД!DC123)),"",БД!DC123)</f>
        <v>-2436.6253999999999</v>
      </c>
      <c r="IC126" s="163">
        <f ca="1">IF(OR(БД!DK252="",ISERROR(БД!DK252)),"",БД!DK252)</f>
        <v>2684.1850749999999</v>
      </c>
      <c r="ID126" s="163">
        <f ca="1">IF(OR(БД!DP252="",ISERROR(БД!DP252)),"",БД!DP252)</f>
        <v>0</v>
      </c>
      <c r="IE126" s="163">
        <f ca="1">IF(OR(БД!DU252="",ISERROR(БД!DU252)),"",БД!DU252)</f>
        <v>-2684.1850749999999</v>
      </c>
      <c r="IG126" s="163">
        <f ca="1">IF(OR(БД!CD123="",ISERROR(БД!CD123)),"",БД!CD123)</f>
        <v>1431.3793449999998</v>
      </c>
      <c r="IH126" s="163">
        <f ca="1">IF(OR(БД!CI123="",ISERROR(БД!CI123)),"",БД!CI123)</f>
        <v>6.7187999999999998E-2</v>
      </c>
      <c r="II126" s="163">
        <f ca="1">IF(OR(БД!CN123="",ISERROR(БД!CN123)),"",БД!CN123)</f>
        <v>-1431.3121569999998</v>
      </c>
      <c r="IK126" s="137">
        <f ca="1">IF(OR(БД!BT123="",ISERROR(БД!BT123)),"",БД!BT123)</f>
        <v>3014.4400000002502</v>
      </c>
      <c r="IL126" s="137">
        <f ca="1">IF(OR(БД!BY123="",ISERROR(БД!BY123)),"",БД!BY123)</f>
        <v>0</v>
      </c>
      <c r="IM126" s="137">
        <f ca="1">IF(OR(БД!BJ123="",ISERROR(БД!BJ123)),"",БД!BJ123)</f>
        <v>3018.3999999994599</v>
      </c>
      <c r="IN126" s="137">
        <f ca="1">IF(OR(БД!BO123="",ISERROR(БД!BO123)),"",БД!BO123)</f>
        <v>0</v>
      </c>
      <c r="IP126" s="137">
        <f ca="1">IF(OR(БД!AZ123="",ISERROR(БД!AZ123)),"",БД!AZ123)</f>
        <v>2917.7280000002602</v>
      </c>
      <c r="IQ126" s="137">
        <f ca="1">IF(OR(БД!BE123="",ISERROR(БД!BE123)),"",БД!BE123)</f>
        <v>0</v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>
        <f ca="1">IF(OR(БД!N123="",ISERROR(БД!N123)),"",БД!N123)</f>
        <v>-2497.7040000002598</v>
      </c>
      <c r="IU126" s="137">
        <f ca="1">IF(OR(БД!R338="",ISERROR(БД!R338)),"",БД!R338)</f>
        <v>306.76800000000901</v>
      </c>
      <c r="IV126" s="137">
        <f ca="1">IF(OR(БД!W338="",ISERROR(БД!W338)),"",БД!W338)</f>
        <v>97.151999999998694</v>
      </c>
      <c r="IW126" s="137">
        <f ca="1">IF(OR(БД!H338="",ISERROR(БД!H338)),"",БД!H338)</f>
        <v>307.55999999999</v>
      </c>
      <c r="IX126" s="137">
        <f ca="1">IF(OR(БД!M338="",ISERROR(БД!M338)),"",БД!M338)</f>
        <v>97.151999999998694</v>
      </c>
      <c r="IZ126" s="137">
        <f ca="1">IF(OR(БД!AV338="",ISERROR(БД!AV338)),"",БД!AV338)</f>
        <v>663.96000000000595</v>
      </c>
      <c r="JA126" s="137">
        <f ca="1">IF(OR(БД!BA338="",ISERROR(БД!BA338)),"",БД!BA338)</f>
        <v>0</v>
      </c>
      <c r="JB126" s="137">
        <f ca="1">IF(OR(БД!GF381="",ISERROR(БД!GF381)),"",БД!GF381)</f>
        <v>662.20000000004802</v>
      </c>
      <c r="JC126" s="137">
        <f ca="1">IF(OR(БД!GK381="",ISERROR(БД!GK381)),"",БД!GK381)</f>
        <v>0</v>
      </c>
      <c r="JE126" s="137">
        <f ca="1">IF(OR(БД!AL338="",ISERROR(БД!AL338)),"",БД!AL338)</f>
        <v>132.44000000002001</v>
      </c>
      <c r="JF126" s="137">
        <f ca="1">IF(OR(БД!AQ338="",ISERROR(БД!AQ338)),"",БД!AQ338)</f>
        <v>0</v>
      </c>
      <c r="JG126" s="137">
        <f ca="1">IF(OR(БД!AB338="",ISERROR(БД!AB338)),"",БД!AB338)</f>
        <v>208.55999999996999</v>
      </c>
      <c r="JH126" s="137">
        <f ca="1">IF(OR(БД!AG338="",ISERROR(БД!AG338)),"",БД!AG338)</f>
        <v>0</v>
      </c>
      <c r="JJ126" s="143">
        <f ca="1">IF(OR(БД!CN510="",ISERROR(БД!CN510)),"",БД!CN510)</f>
        <v>13.033999999994194</v>
      </c>
      <c r="JK126" s="142">
        <f>IF(OR(БД!CQ510="",ISERROR(БД!CQ510)),"",БД!CQ510)</f>
        <v>7587.8459999999995</v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>
        <f ca="1">IF(OR(БД!AU123="",ISERROR(БД!AU123)),"",БД!AU123)</f>
        <v>157.51</v>
      </c>
      <c r="JS126" s="159">
        <f ca="1">IF(OR(БД!AQ123="",ISERROR(БД!AQ123)),"",БД!AQ123)</f>
        <v>78.28</v>
      </c>
      <c r="JT126" s="159">
        <f ca="1">IF(OR(БД!AM123="",ISERROR(БД!AM123)),"",БД!AM123)</f>
        <v>39.369999999999997</v>
      </c>
      <c r="JU126" s="159">
        <f ca="1">IF(OR(БД!AI123="",ISERROR(БД!AI123)),"",БД!AI123)</f>
        <v>39.86</v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>
        <f ca="1">IF(OR(БД!GU166="",ISERROR(БД!GU166)),"",БД!GU166)</f>
        <v>52.230999999999995</v>
      </c>
      <c r="KB126" s="159">
        <f ca="1">IF(OR(БД!GQ166="",ISERROR(БД!GQ166)),"",БД!GQ166)</f>
        <v>1.069</v>
      </c>
      <c r="KC126" s="159">
        <f ca="1">IF(OR(БД!GM166="",ISERROR(БД!GM166)),"",БД!GM166)</f>
        <v>19.113</v>
      </c>
      <c r="KD126" s="159">
        <f ca="1">IF(OR(БД!GI166="",ISERROR(БД!GI166)),"",БД!GI166)</f>
        <v>32.048999999999999</v>
      </c>
      <c r="KF126" s="163">
        <f ca="1">IF(OR(БД!DV209="",ISERROR(БД!DV209)),"",БД!DV209)</f>
        <v>166.09559999999999</v>
      </c>
      <c r="KG126" s="159">
        <f ca="1">IF(OR(БД!DR209="",ISERROR(БД!DR209)),"",БД!DR209)</f>
        <v>0</v>
      </c>
      <c r="KH126" s="159">
        <f ca="1">IF(OR(БД!DN209="",ISERROR(БД!DN209)),"",БД!DN209)</f>
        <v>82.460400000000007</v>
      </c>
      <c r="KI126" s="159">
        <f ca="1">IF(OR(БД!DJ209="",ISERROR(БД!DJ209)),"",БД!DJ209)</f>
        <v>83.635199999999998</v>
      </c>
      <c r="KK126" s="163">
        <f ca="1">IF(OR(БД!DE209="",ISERROR(БД!DE209)),"",БД!DE209)</f>
        <v>109.824</v>
      </c>
      <c r="KL126" s="159">
        <f ca="1">IF(OR(БД!DA209="",ISERROR(БД!DA209)),"",БД!DA209)</f>
        <v>109.824</v>
      </c>
      <c r="KM126" s="159">
        <f ca="1">IF(OR(БД!CW209="",ISERROR(БД!CW209)),"",БД!CW209)</f>
        <v>0</v>
      </c>
      <c r="KO126" s="143">
        <f ca="1">IF(OR(БД!BG209="",ISERROR(БД!BG209)),"",БД!BG209)</f>
        <v>244.200000000003</v>
      </c>
      <c r="KP126" s="142">
        <f>IF(OR(БД!BJ209="",ISERROR(БД!BJ209)),"",БД!BJ209)</f>
        <v>378.71899999999999</v>
      </c>
      <c r="KQ126" s="143">
        <f ca="1">IF(OR(БД!BM209="",ISERROR(БД!BM209)),"",БД!BM209)</f>
        <v>0</v>
      </c>
      <c r="KR126" s="142">
        <f>IF(OR(БД!BP209="",ISERROR(БД!BP209)),"",БД!BP209)</f>
        <v>307.66500000000002</v>
      </c>
      <c r="KS126" s="163">
        <f ca="1">IF(OR(БД!BS209="",ISERROR(БД!BS209)),"",БД!BS209)</f>
        <v>244.200000000003</v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>
        <f ca="1">IF(OR(БД!BC381="",ISERROR(БД!BC381)),"",БД!BC381)</f>
        <v>162.07</v>
      </c>
      <c r="KX126" s="159">
        <f ca="1">IF(OR(БД!AY381="",ISERROR(БД!AY381)),"",БД!AY381)</f>
        <v>59.69</v>
      </c>
      <c r="KY126" s="159">
        <f ca="1">IF(OR(БД!AU381="",ISERROR(БД!AU381)),"",БД!AU381)</f>
        <v>102.38</v>
      </c>
      <c r="KZ126" s="159">
        <f ca="1">IF(OR(БД!AQ381="",ISERROR(БД!AQ381)),"",БД!AQ381)</f>
        <v>0</v>
      </c>
      <c r="LB126" s="163">
        <f ca="1">IF(OR(БД!BT381="",ISERROR(БД!BT381)),"",БД!BT381)</f>
        <v>37.881</v>
      </c>
      <c r="LC126" s="159">
        <f ca="1">IF(OR(БД!BP381="",ISERROR(БД!BP381)),"",БД!BP381)</f>
        <v>34.423000000000002</v>
      </c>
      <c r="LD126" s="159">
        <f ca="1">IF(OR(БД!BL381="",ISERROR(БД!BL381)),"",БД!BL381)</f>
        <v>0</v>
      </c>
      <c r="LE126" s="159">
        <f ca="1">IF(OR(БД!BH381="",ISERROR(БД!BH381)),"",БД!BH381)</f>
        <v>3.4580000000000002</v>
      </c>
      <c r="LG126" s="136">
        <f ca="1">IF(OR(БД!GZ295="",ISERROR(БД!GZ295)),"",БД!GZ295)</f>
        <v>0</v>
      </c>
      <c r="LH126" s="136">
        <f ca="1">IF(OR(БД!HG295="",ISERROR(БД!HG295)),"",БД!HG295)</f>
        <v>13033.25</v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IF(OR(БД!HF382="",ISERROR(БД!HF382)),"",БД!HF382)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IF(OR(БД!EC382="",ISERROR(БД!EC382)),"",БД!EC382)</f>
        <v/>
      </c>
      <c r="W127" s="142" t="str">
        <f>IF(OR(БД!EF382="",ISERROR(БД!EF382)),"",БД!EF382)</f>
        <v/>
      </c>
      <c r="X127" s="143" t="str">
        <f ca="1">IF(OR(БД!EI382="",ISERROR(БД!EI382)),"",БД!EI382)</f>
        <v/>
      </c>
      <c r="Y127" s="142" t="str">
        <f>IF(OR(БД!EL382="",ISERROR(БД!EL382)),"",БД!EL382)</f>
        <v/>
      </c>
      <c r="Z127" s="136" t="str">
        <f ca="1">IF(OR(БД!DO382="",ISERROR(БД!DO382)),"",БД!DO382)</f>
        <v/>
      </c>
      <c r="AA127" s="135" t="str">
        <f>IF(OR(БД!DS382="",ISERROR(БД!DS382)),"",БД!DS382)</f>
        <v/>
      </c>
      <c r="AB127" s="136" t="str">
        <f ca="1">IF(OR(БД!DV382="",ISERROR(БД!DV382)),"",БД!DV382)</f>
        <v/>
      </c>
      <c r="AC127" s="135" t="str">
        <f>IF(OR(БД!DZ382="",ISERROR(БД!DZ382)),"",БД!DZ382)</f>
        <v/>
      </c>
      <c r="AD127" s="136" t="str">
        <f ca="1">IF(OR(БД!DA382="",ISERROR(БД!DA382)),"",БД!DA382)</f>
        <v/>
      </c>
      <c r="AE127" s="135" t="str">
        <f>IF(OR(БД!DE382="",ISERROR(БД!DE382)),"",БД!DE382)</f>
        <v/>
      </c>
      <c r="AF127" s="136" t="str">
        <f ca="1">IF(OR(БД!DH382="",ISERROR(БД!DH382)),"",БД!DH382)</f>
        <v/>
      </c>
      <c r="AG127" s="135" t="str">
        <f>IF(OR(БД!DL382="",ISERROR(БД!DL382)),"",БД!DL382)</f>
        <v/>
      </c>
      <c r="AH127" s="143" t="str">
        <f ca="1">IF(OR(БД!CK382="",ISERROR(БД!CK382)),"",БД!CK382)</f>
        <v/>
      </c>
      <c r="AI127" s="142" t="str">
        <f>IF(OR(БД!CN382="",ISERROR(БД!CN382)),"",БД!CN382)</f>
        <v/>
      </c>
      <c r="AJ127" s="143" t="str">
        <f ca="1">IF(OR(БД!CE382="",ISERROR(БД!CE382)),"",БД!CE382)</f>
        <v/>
      </c>
      <c r="AK127" s="142" t="str">
        <f>IF(OR(БД!CH382="",ISERROR(БД!CH382)),"",БД!CH382)</f>
        <v/>
      </c>
      <c r="AL127" s="143" t="str">
        <f ca="1">IF(OR(БД!BY382="",ISERROR(БД!BY382)),"",БД!BY382)</f>
        <v/>
      </c>
      <c r="AM127" s="142" t="str">
        <f>IF(OR(БД!CB382="",ISERROR(БД!CB382)),"",БД!CB382)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IF(OR(БД!AA382="",ISERROR(БД!AA382)),"",БД!AA382)</f>
        <v/>
      </c>
      <c r="BF127" s="143" t="str">
        <f ca="1">IF(OR(БД!U382="",ISERROR(БД!U382)),"",БД!U382)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IF(OR(БД!AP425="",ISERROR(БД!AP425)),"",БД!AP425)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>
        <f ca="1">IF(OR(БД!FF554="",ISERROR(БД!FF554)),"",БД!FF554)</f>
        <v>0</v>
      </c>
      <c r="FB127" s="142">
        <f>IF(OR(БД!FI554="",ISERROR(БД!FI554)),"",БД!FI554)</f>
        <v>0</v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>
        <f ca="1">IF(OR(БД!ET554="",ISERROR(БД!ET554)),"",БД!ET554)</f>
        <v>0</v>
      </c>
      <c r="FF127" s="142">
        <f>IF(OR(БД!EW554="",ISERROR(БД!EW554)),"",БД!EW554)</f>
        <v>0</v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>
        <f ca="1">IF(OR(БД!DP554="",ISERROR(БД!DP554)),"",БД!DP554)</f>
        <v>0</v>
      </c>
      <c r="FP127" s="142">
        <f>IF(OR(БД!DS554="",ISERROR(БД!DS554)),"",БД!DS554)</f>
        <v>0</v>
      </c>
      <c r="FQ127" s="143">
        <f ca="1">IF(OR(БД!DJ554="",ISERROR(БД!DJ554)),"",БД!DJ554)</f>
        <v>0</v>
      </c>
      <c r="FR127" s="142">
        <f>IF(OR(БД!DM554="",ISERROR(БД!DM554)),"",БД!DM554)</f>
        <v>0</v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IF(OR(БД!AJ425="",ISERROR(БД!AJ425)),"",БД!AJ425)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IF(OR(БД!FV382="",ISERROR(БД!FV382)),"",БД!FV382)</f>
        <v/>
      </c>
      <c r="HV127" s="137" t="str">
        <f ca="1">IF(OR(БД!GA382="",ISERROR(БД!GA382)),"",БД!GA382)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IF(OR(БД!GF382="",ISERROR(БД!GF382)),"",БД!GF382)</f>
        <v/>
      </c>
      <c r="JC127" s="137" t="str">
        <f ca="1">IF(OR(БД!GK382="",ISERROR(БД!GK382)),"",БД!GK382)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IF(OR(БД!BC382="",ISERROR(БД!BC382)),"",БД!BC382)</f>
        <v/>
      </c>
      <c r="KX127" s="159" t="str">
        <f ca="1">IF(OR(БД!AY382="",ISERROR(БД!AY382)),"",БД!AY382)</f>
        <v/>
      </c>
      <c r="KY127" s="159" t="str">
        <f ca="1">IF(OR(БД!AU382="",ISERROR(БД!AU382)),"",БД!AU382)</f>
        <v/>
      </c>
      <c r="KZ127" s="159" t="str">
        <f ca="1">IF(OR(БД!AQ382="",ISERROR(БД!AQ382)),"",БД!AQ382)</f>
        <v/>
      </c>
      <c r="LB127" s="163" t="str">
        <f ca="1">IF(OR(БД!BT382="",ISERROR(БД!BT382)),"",БД!BT382)</f>
        <v/>
      </c>
      <c r="LC127" s="159" t="str">
        <f ca="1">IF(OR(БД!BP382="",ISERROR(БД!BP382)),"",БД!BP382)</f>
        <v/>
      </c>
      <c r="LD127" s="159" t="str">
        <f ca="1">IF(OR(БД!BL382="",ISERROR(БД!BL382)),"",БД!BL382)</f>
        <v/>
      </c>
      <c r="LE127" s="159" t="str">
        <f ca="1">IF(OR(БД!BH382="",ISERROR(БД!BH382)),"",БД!BH382)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IF(OR(БД!HF383="",ISERROR(БД!HF383)),"",БД!HF383)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IF(OR(БД!EC383="",ISERROR(БД!EC383)),"",БД!EC383)</f>
        <v/>
      </c>
      <c r="W128" s="142" t="str">
        <f>IF(OR(БД!EF383="",ISERROR(БД!EF383)),"",БД!EF383)</f>
        <v/>
      </c>
      <c r="X128" s="143" t="str">
        <f ca="1">IF(OR(БД!EI383="",ISERROR(БД!EI383)),"",БД!EI383)</f>
        <v/>
      </c>
      <c r="Y128" s="142" t="str">
        <f>IF(OR(БД!EL383="",ISERROR(БД!EL383)),"",БД!EL383)</f>
        <v/>
      </c>
      <c r="Z128" s="136" t="str">
        <f ca="1">IF(OR(БД!DO383="",ISERROR(БД!DO383)),"",БД!DO383)</f>
        <v/>
      </c>
      <c r="AA128" s="135" t="str">
        <f>IF(OR(БД!DS383="",ISERROR(БД!DS383)),"",БД!DS383)</f>
        <v/>
      </c>
      <c r="AB128" s="136" t="str">
        <f ca="1">IF(OR(БД!DV383="",ISERROR(БД!DV383)),"",БД!DV383)</f>
        <v/>
      </c>
      <c r="AC128" s="135" t="str">
        <f>IF(OR(БД!DZ383="",ISERROR(БД!DZ383)),"",БД!DZ383)</f>
        <v/>
      </c>
      <c r="AD128" s="136" t="str">
        <f ca="1">IF(OR(БД!DA383="",ISERROR(БД!DA383)),"",БД!DA383)</f>
        <v/>
      </c>
      <c r="AE128" s="135" t="str">
        <f>IF(OR(БД!DE383="",ISERROR(БД!DE383)),"",БД!DE383)</f>
        <v/>
      </c>
      <c r="AF128" s="136" t="str">
        <f ca="1">IF(OR(БД!DH383="",ISERROR(БД!DH383)),"",БД!DH383)</f>
        <v/>
      </c>
      <c r="AG128" s="135" t="str">
        <f>IF(OR(БД!DL383="",ISERROR(БД!DL383)),"",БД!DL383)</f>
        <v/>
      </c>
      <c r="AH128" s="143" t="str">
        <f ca="1">IF(OR(БД!CK383="",ISERROR(БД!CK383)),"",БД!CK383)</f>
        <v/>
      </c>
      <c r="AI128" s="142" t="str">
        <f>IF(OR(БД!CN383="",ISERROR(БД!CN383)),"",БД!CN383)</f>
        <v/>
      </c>
      <c r="AJ128" s="143" t="str">
        <f ca="1">IF(OR(БД!CE383="",ISERROR(БД!CE383)),"",БД!CE383)</f>
        <v/>
      </c>
      <c r="AK128" s="142" t="str">
        <f>IF(OR(БД!CH383="",ISERROR(БД!CH383)),"",БД!CH383)</f>
        <v/>
      </c>
      <c r="AL128" s="143" t="str">
        <f ca="1">IF(OR(БД!BY383="",ISERROR(БД!BY383)),"",БД!BY383)</f>
        <v/>
      </c>
      <c r="AM128" s="142" t="str">
        <f>IF(OR(БД!CB383="",ISERROR(БД!CB383)),"",БД!CB383)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IF(OR(БД!AA383="",ISERROR(БД!AA383)),"",БД!AA383)</f>
        <v/>
      </c>
      <c r="BF128" s="143" t="str">
        <f ca="1">IF(OR(БД!U383="",ISERROR(БД!U383)),"",БД!U383)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IF(OR(БД!AP426="",ISERROR(БД!AP426)),"",БД!AP426)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>
        <f ca="1">IF(OR(БД!FF555="",ISERROR(БД!FF555)),"",БД!FF555)</f>
        <v>0</v>
      </c>
      <c r="FB128" s="142">
        <f>IF(OR(БД!FI555="",ISERROR(БД!FI555)),"",БД!FI555)</f>
        <v>0</v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>
        <f ca="1">IF(OR(БД!ET555="",ISERROR(БД!ET555)),"",БД!ET555)</f>
        <v>0</v>
      </c>
      <c r="FF128" s="142">
        <f>IF(OR(БД!EW555="",ISERROR(БД!EW555)),"",БД!EW555)</f>
        <v>0</v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>
        <f ca="1">IF(OR(БД!DP555="",ISERROR(БД!DP555)),"",БД!DP555)</f>
        <v>0</v>
      </c>
      <c r="FP128" s="142">
        <f>IF(OR(БД!DS555="",ISERROR(БД!DS555)),"",БД!DS555)</f>
        <v>0</v>
      </c>
      <c r="FQ128" s="143">
        <f ca="1">IF(OR(БД!DJ555="",ISERROR(БД!DJ555)),"",БД!DJ555)</f>
        <v>0</v>
      </c>
      <c r="FR128" s="142">
        <f>IF(OR(БД!DM555="",ISERROR(БД!DM555)),"",БД!DM555)</f>
        <v>0</v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IF(OR(БД!AJ426="",ISERROR(БД!AJ426)),"",БД!AJ426)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IF(OR(БД!FV383="",ISERROR(БД!FV383)),"",БД!FV383)</f>
        <v/>
      </c>
      <c r="HV128" s="137" t="str">
        <f ca="1">IF(OR(БД!GA383="",ISERROR(БД!GA383)),"",БД!GA383)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IF(OR(БД!GF383="",ISERROR(БД!GF383)),"",БД!GF383)</f>
        <v/>
      </c>
      <c r="JC128" s="137" t="str">
        <f ca="1">IF(OR(БД!GK383="",ISERROR(БД!GK383)),"",БД!GK383)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IF(OR(БД!BC383="",ISERROR(БД!BC383)),"",БД!BC383)</f>
        <v/>
      </c>
      <c r="KX128" s="159" t="str">
        <f ca="1">IF(OR(БД!AY383="",ISERROR(БД!AY383)),"",БД!AY383)</f>
        <v/>
      </c>
      <c r="KY128" s="159" t="str">
        <f ca="1">IF(OR(БД!AU383="",ISERROR(БД!AU383)),"",БД!AU383)</f>
        <v/>
      </c>
      <c r="KZ128" s="159" t="str">
        <f ca="1">IF(OR(БД!AQ383="",ISERROR(БД!AQ383)),"",БД!AQ383)</f>
        <v/>
      </c>
      <c r="LB128" s="163" t="str">
        <f ca="1">IF(OR(БД!BT383="",ISERROR(БД!BT383)),"",БД!BT383)</f>
        <v/>
      </c>
      <c r="LC128" s="159" t="str">
        <f ca="1">IF(OR(БД!BP383="",ISERROR(БД!BP383)),"",БД!BP383)</f>
        <v/>
      </c>
      <c r="LD128" s="159" t="str">
        <f ca="1">IF(OR(БД!BL383="",ISERROR(БД!BL383)),"",БД!BL383)</f>
        <v/>
      </c>
      <c r="LE128" s="159" t="str">
        <f ca="1">IF(OR(БД!BH383="",ISERROR(БД!BH383)),"",БД!BH383)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IF(OR(БД!HF384="",ISERROR(БД!HF384)),"",БД!HF384)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IF(OR(БД!EC384="",ISERROR(БД!EC384)),"",БД!EC384)</f>
        <v/>
      </c>
      <c r="W129" s="142" t="str">
        <f>IF(OR(БД!EF384="",ISERROR(БД!EF384)),"",БД!EF384)</f>
        <v/>
      </c>
      <c r="X129" s="143" t="str">
        <f ca="1">IF(OR(БД!EI384="",ISERROR(БД!EI384)),"",БД!EI384)</f>
        <v/>
      </c>
      <c r="Y129" s="142" t="str">
        <f>IF(OR(БД!EL384="",ISERROR(БД!EL384)),"",БД!EL384)</f>
        <v/>
      </c>
      <c r="Z129" s="136" t="str">
        <f ca="1">IF(OR(БД!DO384="",ISERROR(БД!DO384)),"",БД!DO384)</f>
        <v/>
      </c>
      <c r="AA129" s="135" t="str">
        <f>IF(OR(БД!DS384="",ISERROR(БД!DS384)),"",БД!DS384)</f>
        <v/>
      </c>
      <c r="AB129" s="136" t="str">
        <f ca="1">IF(OR(БД!DV384="",ISERROR(БД!DV384)),"",БД!DV384)</f>
        <v/>
      </c>
      <c r="AC129" s="135" t="str">
        <f>IF(OR(БД!DZ384="",ISERROR(БД!DZ384)),"",БД!DZ384)</f>
        <v/>
      </c>
      <c r="AD129" s="136" t="str">
        <f ca="1">IF(OR(БД!DA384="",ISERROR(БД!DA384)),"",БД!DA384)</f>
        <v/>
      </c>
      <c r="AE129" s="135" t="str">
        <f>IF(OR(БД!DE384="",ISERROR(БД!DE384)),"",БД!DE384)</f>
        <v/>
      </c>
      <c r="AF129" s="136" t="str">
        <f ca="1">IF(OR(БД!DH384="",ISERROR(БД!DH384)),"",БД!DH384)</f>
        <v/>
      </c>
      <c r="AG129" s="135" t="str">
        <f>IF(OR(БД!DL384="",ISERROR(БД!DL384)),"",БД!DL384)</f>
        <v/>
      </c>
      <c r="AH129" s="143" t="str">
        <f ca="1">IF(OR(БД!CK384="",ISERROR(БД!CK384)),"",БД!CK384)</f>
        <v/>
      </c>
      <c r="AI129" s="142" t="str">
        <f>IF(OR(БД!CN384="",ISERROR(БД!CN384)),"",БД!CN384)</f>
        <v/>
      </c>
      <c r="AJ129" s="143" t="str">
        <f ca="1">IF(OR(БД!CE384="",ISERROR(БД!CE384)),"",БД!CE384)</f>
        <v/>
      </c>
      <c r="AK129" s="142" t="str">
        <f>IF(OR(БД!CH384="",ISERROR(БД!CH384)),"",БД!CH384)</f>
        <v/>
      </c>
      <c r="AL129" s="143" t="str">
        <f ca="1">IF(OR(БД!BY384="",ISERROR(БД!BY384)),"",БД!BY384)</f>
        <v/>
      </c>
      <c r="AM129" s="142" t="str">
        <f>IF(OR(БД!CB384="",ISERROR(БД!CB384)),"",БД!CB384)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IF(OR(БД!AA384="",ISERROR(БД!AA384)),"",БД!AA384)</f>
        <v/>
      </c>
      <c r="BF129" s="143" t="str">
        <f ca="1">IF(OR(БД!U384="",ISERROR(БД!U384)),"",БД!U384)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IF(OR(БД!AP427="",ISERROR(БД!AP427)),"",БД!AP427)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>
        <f ca="1">IF(OR(БД!FF556="",ISERROR(БД!FF556)),"",БД!FF556)</f>
        <v>0</v>
      </c>
      <c r="FB129" s="142">
        <f>IF(OR(БД!FI556="",ISERROR(БД!FI556)),"",БД!FI556)</f>
        <v>0</v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>
        <f ca="1">IF(OR(БД!ET556="",ISERROR(БД!ET556)),"",БД!ET556)</f>
        <v>0</v>
      </c>
      <c r="FF129" s="142">
        <f>IF(OR(БД!EW556="",ISERROR(БД!EW556)),"",БД!EW556)</f>
        <v>0</v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>
        <f ca="1">IF(OR(БД!DP556="",ISERROR(БД!DP556)),"",БД!DP556)</f>
        <v>0</v>
      </c>
      <c r="FP129" s="142">
        <f>IF(OR(БД!DS556="",ISERROR(БД!DS556)),"",БД!DS556)</f>
        <v>0</v>
      </c>
      <c r="FQ129" s="143">
        <f ca="1">IF(OR(БД!DJ556="",ISERROR(БД!DJ556)),"",БД!DJ556)</f>
        <v>0</v>
      </c>
      <c r="FR129" s="142">
        <f>IF(OR(БД!DM556="",ISERROR(БД!DM556)),"",БД!DM556)</f>
        <v>0</v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IF(OR(БД!AJ427="",ISERROR(БД!AJ427)),"",БД!AJ427)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IF(OR(БД!FV384="",ISERROR(БД!FV384)),"",БД!FV384)</f>
        <v/>
      </c>
      <c r="HV129" s="137" t="str">
        <f ca="1">IF(OR(БД!GA384="",ISERROR(БД!GA384)),"",БД!GA384)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IF(OR(БД!GF384="",ISERROR(БД!GF384)),"",БД!GF384)</f>
        <v/>
      </c>
      <c r="JC129" s="137" t="str">
        <f ca="1">IF(OR(БД!GK384="",ISERROR(БД!GK384)),"",БД!GK384)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IF(OR(БД!BC384="",ISERROR(БД!BC384)),"",БД!BC384)</f>
        <v/>
      </c>
      <c r="KX129" s="159" t="str">
        <f ca="1">IF(OR(БД!AY384="",ISERROR(БД!AY384)),"",БД!AY384)</f>
        <v/>
      </c>
      <c r="KY129" s="159" t="str">
        <f ca="1">IF(OR(БД!AU384="",ISERROR(БД!AU384)),"",БД!AU384)</f>
        <v/>
      </c>
      <c r="KZ129" s="159" t="str">
        <f ca="1">IF(OR(БД!AQ384="",ISERROR(БД!AQ384)),"",БД!AQ384)</f>
        <v/>
      </c>
      <c r="LB129" s="163" t="str">
        <f ca="1">IF(OR(БД!BT384="",ISERROR(БД!BT384)),"",БД!BT384)</f>
        <v/>
      </c>
      <c r="LC129" s="159" t="str">
        <f ca="1">IF(OR(БД!BP384="",ISERROR(БД!BP384)),"",БД!BP384)</f>
        <v/>
      </c>
      <c r="LD129" s="159" t="str">
        <f ca="1">IF(OR(БД!BL384="",ISERROR(БД!BL384)),"",БД!BL384)</f>
        <v/>
      </c>
      <c r="LE129" s="159" t="str">
        <f ca="1">IF(OR(БД!BH384="",ISERROR(БД!BH384)),"",БД!BH384)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IF(OR(БД!HF385="",ISERROR(БД!HF385)),"",БД!HF385)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IF(OR(БД!EC385="",ISERROR(БД!EC385)),"",БД!EC385)</f>
        <v/>
      </c>
      <c r="W130" s="142" t="str">
        <f>IF(OR(БД!EF385="",ISERROR(БД!EF385)),"",БД!EF385)</f>
        <v/>
      </c>
      <c r="X130" s="143" t="str">
        <f ca="1">IF(OR(БД!EI385="",ISERROR(БД!EI385)),"",БД!EI385)</f>
        <v/>
      </c>
      <c r="Y130" s="142" t="str">
        <f>IF(OR(БД!EL385="",ISERROR(БД!EL385)),"",БД!EL385)</f>
        <v/>
      </c>
      <c r="Z130" s="136" t="str">
        <f ca="1">IF(OR(БД!DO385="",ISERROR(БД!DO385)),"",БД!DO385)</f>
        <v/>
      </c>
      <c r="AA130" s="135" t="str">
        <f>IF(OR(БД!DS385="",ISERROR(БД!DS385)),"",БД!DS385)</f>
        <v/>
      </c>
      <c r="AB130" s="136" t="str">
        <f ca="1">IF(OR(БД!DV385="",ISERROR(БД!DV385)),"",БД!DV385)</f>
        <v/>
      </c>
      <c r="AC130" s="135" t="str">
        <f>IF(OR(БД!DZ385="",ISERROR(БД!DZ385)),"",БД!DZ385)</f>
        <v/>
      </c>
      <c r="AD130" s="136" t="str">
        <f ca="1">IF(OR(БД!DA385="",ISERROR(БД!DA385)),"",БД!DA385)</f>
        <v/>
      </c>
      <c r="AE130" s="135" t="str">
        <f>IF(OR(БД!DE385="",ISERROR(БД!DE385)),"",БД!DE385)</f>
        <v/>
      </c>
      <c r="AF130" s="136" t="str">
        <f ca="1">IF(OR(БД!DH385="",ISERROR(БД!DH385)),"",БД!DH385)</f>
        <v/>
      </c>
      <c r="AG130" s="135" t="str">
        <f>IF(OR(БД!DL385="",ISERROR(БД!DL385)),"",БД!DL385)</f>
        <v/>
      </c>
      <c r="AH130" s="143" t="str">
        <f ca="1">IF(OR(БД!CK385="",ISERROR(БД!CK385)),"",БД!CK385)</f>
        <v/>
      </c>
      <c r="AI130" s="142" t="str">
        <f>IF(OR(БД!CN385="",ISERROR(БД!CN385)),"",БД!CN385)</f>
        <v/>
      </c>
      <c r="AJ130" s="143" t="str">
        <f ca="1">IF(OR(БД!CE385="",ISERROR(БД!CE385)),"",БД!CE385)</f>
        <v/>
      </c>
      <c r="AK130" s="142" t="str">
        <f>IF(OR(БД!CH385="",ISERROR(БД!CH385)),"",БД!CH385)</f>
        <v/>
      </c>
      <c r="AL130" s="143" t="str">
        <f ca="1">IF(OR(БД!BY385="",ISERROR(БД!BY385)),"",БД!BY385)</f>
        <v/>
      </c>
      <c r="AM130" s="142" t="str">
        <f>IF(OR(БД!CB385="",ISERROR(БД!CB385)),"",БД!CB385)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IF(OR(БД!AA385="",ISERROR(БД!AA385)),"",БД!AA385)</f>
        <v/>
      </c>
      <c r="BF130" s="143" t="str">
        <f ca="1">IF(OR(БД!U385="",ISERROR(БД!U385)),"",БД!U385)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IF(OR(БД!AP428="",ISERROR(БД!AP428)),"",БД!AP428)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>
        <f ca="1">IF(OR(БД!FF557="",ISERROR(БД!FF557)),"",БД!FF557)</f>
        <v>0</v>
      </c>
      <c r="FB130" s="142">
        <f>IF(OR(БД!FI557="",ISERROR(БД!FI557)),"",БД!FI557)</f>
        <v>0</v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>
        <f ca="1">IF(OR(БД!ET557="",ISERROR(БД!ET557)),"",БД!ET557)</f>
        <v>0</v>
      </c>
      <c r="FF130" s="142">
        <f>IF(OR(БД!EW557="",ISERROR(БД!EW557)),"",БД!EW557)</f>
        <v>0</v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>
        <f ca="1">IF(OR(БД!DP557="",ISERROR(БД!DP557)),"",БД!DP557)</f>
        <v>0</v>
      </c>
      <c r="FP130" s="142">
        <f>IF(OR(БД!DS557="",ISERROR(БД!DS557)),"",БД!DS557)</f>
        <v>0</v>
      </c>
      <c r="FQ130" s="143">
        <f ca="1">IF(OR(БД!DJ557="",ISERROR(БД!DJ557)),"",БД!DJ557)</f>
        <v>0</v>
      </c>
      <c r="FR130" s="142">
        <f>IF(OR(БД!DM557="",ISERROR(БД!DM557)),"",БД!DM557)</f>
        <v>0</v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IF(OR(БД!AJ428="",ISERROR(БД!AJ428)),"",БД!AJ428)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IF(OR(БД!FV385="",ISERROR(БД!FV385)),"",БД!FV385)</f>
        <v/>
      </c>
      <c r="HV130" s="137" t="str">
        <f ca="1">IF(OR(БД!GA385="",ISERROR(БД!GA385)),"",БД!GA385)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IF(OR(БД!GF385="",ISERROR(БД!GF385)),"",БД!GF385)</f>
        <v/>
      </c>
      <c r="JC130" s="137" t="str">
        <f ca="1">IF(OR(БД!GK385="",ISERROR(БД!GK385)),"",БД!GK385)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IF(OR(БД!BC385="",ISERROR(БД!BC385)),"",БД!BC385)</f>
        <v/>
      </c>
      <c r="KX130" s="159" t="str">
        <f ca="1">IF(OR(БД!AY385="",ISERROR(БД!AY385)),"",БД!AY385)</f>
        <v/>
      </c>
      <c r="KY130" s="159" t="str">
        <f ca="1">IF(OR(БД!AU385="",ISERROR(БД!AU385)),"",БД!AU385)</f>
        <v/>
      </c>
      <c r="KZ130" s="159" t="str">
        <f ca="1">IF(OR(БД!AQ385="",ISERROR(БД!AQ385)),"",БД!AQ385)</f>
        <v/>
      </c>
      <c r="LB130" s="163" t="str">
        <f ca="1">IF(OR(БД!BT385="",ISERROR(БД!BT385)),"",БД!BT385)</f>
        <v/>
      </c>
      <c r="LC130" s="159" t="str">
        <f ca="1">IF(OR(БД!BP385="",ISERROR(БД!BP385)),"",БД!BP385)</f>
        <v/>
      </c>
      <c r="LD130" s="159" t="str">
        <f ca="1">IF(OR(БД!BL385="",ISERROR(БД!BL385)),"",БД!BL385)</f>
        <v/>
      </c>
      <c r="LE130" s="159" t="str">
        <f ca="1">IF(OR(БД!BH385="",ISERROR(БД!BH385)),"",БД!BH385)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IF(OR(БД!HF386="",ISERROR(БД!HF386)),"",БД!HF386)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IF(OR(БД!EC386="",ISERROR(БД!EC386)),"",БД!EC386)</f>
        <v>0</v>
      </c>
      <c r="W131" s="142">
        <f>IF(OR(БД!EF386="",ISERROR(БД!EF386)),"",БД!EF386)</f>
        <v>0</v>
      </c>
      <c r="X131" s="143">
        <f ca="1">IF(OR(БД!EI386="",ISERROR(БД!EI386)),"",БД!EI386)</f>
        <v>0</v>
      </c>
      <c r="Y131" s="142">
        <f>IF(OR(БД!EL386="",ISERROR(БД!EL386)),"",БД!EL386)</f>
        <v>0</v>
      </c>
      <c r="Z131" s="136" t="str">
        <f ca="1">IF(OR(БД!DO386="",ISERROR(БД!DO386)),"",БД!DO386)</f>
        <v/>
      </c>
      <c r="AA131" s="135">
        <f>IF(OR(БД!DS386="",ISERROR(БД!DS386)),"",БД!DS386)</f>
        <v>0</v>
      </c>
      <c r="AB131" s="136" t="str">
        <f ca="1">IF(OR(БД!DV386="",ISERROR(БД!DV386)),"",БД!DV386)</f>
        <v/>
      </c>
      <c r="AC131" s="135">
        <f>IF(OR(БД!DZ386="",ISERROR(БД!DZ386)),"",БД!DZ386)</f>
        <v>0</v>
      </c>
      <c r="AD131" s="136" t="str">
        <f ca="1">IF(OR(БД!DA386="",ISERROR(БД!DA386)),"",БД!DA386)</f>
        <v/>
      </c>
      <c r="AE131" s="135">
        <f>IF(OR(БД!DE386="",ISERROR(БД!DE386)),"",БД!DE386)</f>
        <v>0</v>
      </c>
      <c r="AF131" s="136" t="str">
        <f ca="1">IF(OR(БД!DH386="",ISERROR(БД!DH386)),"",БД!DH386)</f>
        <v/>
      </c>
      <c r="AG131" s="135">
        <f>IF(OR(БД!DL386="",ISERROR(БД!DL386)),"",БД!DL386)</f>
        <v>0</v>
      </c>
      <c r="AH131" s="143" t="str">
        <f ca="1">IF(OR(БД!CK386="",ISERROR(БД!CK386)),"",БД!CK386)</f>
        <v/>
      </c>
      <c r="AI131" s="142">
        <f>IF(OR(БД!CN386="",ISERROR(БД!CN386)),"",БД!CN386)</f>
        <v>0</v>
      </c>
      <c r="AJ131" s="143" t="str">
        <f ca="1">IF(OR(БД!CE386="",ISERROR(БД!CE386)),"",БД!CE386)</f>
        <v/>
      </c>
      <c r="AK131" s="142">
        <f>IF(OR(БД!CH386="",ISERROR(БД!CH386)),"",БД!CH386)</f>
        <v>0</v>
      </c>
      <c r="AL131" s="143" t="str">
        <f ca="1">IF(OR(БД!BY386="",ISERROR(БД!BY386)),"",БД!BY386)</f>
        <v/>
      </c>
      <c r="AM131" s="142">
        <f>IF(OR(БД!CB386="",ISERROR(БД!CB386)),"",БД!CB386)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IF(OR(БД!AA386="",ISERROR(БД!AA386)),"",БД!AA386)</f>
        <v>0</v>
      </c>
      <c r="BF131" s="143">
        <f ca="1">IF(OR(БД!U386="",ISERROR(БД!U386)),"",БД!U386)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IF(OR(БД!AP429="",ISERROR(БД!AP429)),"",БД!AP429)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IF(OR(БД!AJ429="",ISERROR(БД!AJ429)),"",БД!AJ429)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IF(OR(БД!FV386="",ISERROR(БД!FV386)),"",БД!FV386)</f>
        <v/>
      </c>
      <c r="HV131" s="137" t="str">
        <f ca="1">IF(OR(БД!GA386="",ISERROR(БД!GA386)),"",БД!GA386)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IF(OR(БД!GF386="",ISERROR(БД!GF386)),"",БД!GF386)</f>
        <v/>
      </c>
      <c r="JC131" s="137" t="str">
        <f ca="1">IF(OR(БД!GK386="",ISERROR(БД!GK386)),"",БД!GK386)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IF(OR(БД!BC386="",ISERROR(БД!BC386)),"",БД!BC386)</f>
        <v/>
      </c>
      <c r="KX131" s="159" t="str">
        <f ca="1">IF(OR(БД!AY386="",ISERROR(БД!AY386)),"",БД!AY386)</f>
        <v/>
      </c>
      <c r="KY131" s="159" t="str">
        <f ca="1">IF(OR(БД!AU386="",ISERROR(БД!AU386)),"",БД!AU386)</f>
        <v/>
      </c>
      <c r="KZ131" s="159" t="str">
        <f ca="1">IF(OR(БД!AQ386="",ISERROR(БД!AQ386)),"",БД!AQ386)</f>
        <v/>
      </c>
      <c r="LB131" s="163" t="str">
        <f ca="1">IF(OR(БД!BT386="",ISERROR(БД!BT386)),"",БД!BT386)</f>
        <v/>
      </c>
      <c r="LC131" s="159" t="str">
        <f ca="1">IF(OR(БД!BP386="",ISERROR(БД!BP386)),"",БД!BP386)</f>
        <v/>
      </c>
      <c r="LD131" s="159" t="str">
        <f ca="1">IF(OR(БД!BL386="",ISERROR(БД!BL386)),"",БД!BL386)</f>
        <v/>
      </c>
      <c r="LE131" s="159" t="str">
        <f ca="1">IF(OR(БД!BH386="",ISERROR(БД!BH386)),"",БД!BH386)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IF(OR(БД!HF387="",ISERROR(БД!HF387)),"",БД!HF387)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IF(OR(БД!EC387="",ISERROR(БД!EC387)),"",БД!EC387)</f>
        <v>0</v>
      </c>
      <c r="W132" s="142">
        <f>IF(OR(БД!EF387="",ISERROR(БД!EF387)),"",БД!EF387)</f>
        <v>0</v>
      </c>
      <c r="X132" s="143">
        <f ca="1">IF(OR(БД!EI387="",ISERROR(БД!EI387)),"",БД!EI387)</f>
        <v>0</v>
      </c>
      <c r="Y132" s="142">
        <f>IF(OR(БД!EL387="",ISERROR(БД!EL387)),"",БД!EL387)</f>
        <v>0</v>
      </c>
      <c r="Z132" s="136" t="str">
        <f ca="1">IF(OR(БД!DO387="",ISERROR(БД!DO387)),"",БД!DO387)</f>
        <v/>
      </c>
      <c r="AA132" s="135">
        <f>IF(OR(БД!DS387="",ISERROR(БД!DS387)),"",БД!DS387)</f>
        <v>0</v>
      </c>
      <c r="AB132" s="136" t="str">
        <f ca="1">IF(OR(БД!DV387="",ISERROR(БД!DV387)),"",БД!DV387)</f>
        <v/>
      </c>
      <c r="AC132" s="135">
        <f>IF(OR(БД!DZ387="",ISERROR(БД!DZ387)),"",БД!DZ387)</f>
        <v>0</v>
      </c>
      <c r="AD132" s="136" t="str">
        <f ca="1">IF(OR(БД!DA387="",ISERROR(БД!DA387)),"",БД!DA387)</f>
        <v/>
      </c>
      <c r="AE132" s="135">
        <f>IF(OR(БД!DE387="",ISERROR(БД!DE387)),"",БД!DE387)</f>
        <v>0</v>
      </c>
      <c r="AF132" s="136" t="str">
        <f ca="1">IF(OR(БД!DH387="",ISERROR(БД!DH387)),"",БД!DH387)</f>
        <v/>
      </c>
      <c r="AG132" s="135">
        <f>IF(OR(БД!DL387="",ISERROR(БД!DL387)),"",БД!DL387)</f>
        <v>0</v>
      </c>
      <c r="AH132" s="143" t="str">
        <f ca="1">IF(OR(БД!CK387="",ISERROR(БД!CK387)),"",БД!CK387)</f>
        <v/>
      </c>
      <c r="AI132" s="142">
        <f>IF(OR(БД!CN387="",ISERROR(БД!CN387)),"",БД!CN387)</f>
        <v>0</v>
      </c>
      <c r="AJ132" s="143" t="str">
        <f ca="1">IF(OR(БД!CE387="",ISERROR(БД!CE387)),"",БД!CE387)</f>
        <v/>
      </c>
      <c r="AK132" s="142">
        <f>IF(OR(БД!CH387="",ISERROR(БД!CH387)),"",БД!CH387)</f>
        <v>0</v>
      </c>
      <c r="AL132" s="143" t="str">
        <f ca="1">IF(OR(БД!BY387="",ISERROR(БД!BY387)),"",БД!BY387)</f>
        <v/>
      </c>
      <c r="AM132" s="142">
        <f>IF(OR(БД!CB387="",ISERROR(БД!CB387)),"",БД!CB387)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IF(OR(БД!AA387="",ISERROR(БД!AA387)),"",БД!AA387)</f>
        <v>0</v>
      </c>
      <c r="BF132" s="143">
        <f ca="1">IF(OR(БД!U387="",ISERROR(БД!U387)),"",БД!U387)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IF(OR(БД!AP430="",ISERROR(БД!AP430)),"",БД!AP430)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IF(OR(БД!AJ430="",ISERROR(БД!AJ430)),"",БД!AJ430)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IF(OR(БД!FV387="",ISERROR(БД!FV387)),"",БД!FV387)</f>
        <v/>
      </c>
      <c r="HV132" s="137" t="str">
        <f ca="1">IF(OR(БД!GA387="",ISERROR(БД!GA387)),"",БД!GA387)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IF(OR(БД!GF387="",ISERROR(БД!GF387)),"",БД!GF387)</f>
        <v/>
      </c>
      <c r="JC132" s="137" t="str">
        <f ca="1">IF(OR(БД!GK387="",ISERROR(БД!GK387)),"",БД!GK387)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IF(OR(БД!BC387="",ISERROR(БД!BC387)),"",БД!BC387)</f>
        <v/>
      </c>
      <c r="KX132" s="159" t="str">
        <f ca="1">IF(OR(БД!AY387="",ISERROR(БД!AY387)),"",БД!AY387)</f>
        <v/>
      </c>
      <c r="KY132" s="159" t="str">
        <f ca="1">IF(OR(БД!AU387="",ISERROR(БД!AU387)),"",БД!AU387)</f>
        <v/>
      </c>
      <c r="KZ132" s="159" t="str">
        <f ca="1">IF(OR(БД!AQ387="",ISERROR(БД!AQ387)),"",БД!AQ387)</f>
        <v/>
      </c>
      <c r="LB132" s="163" t="str">
        <f ca="1">IF(OR(БД!BT387="",ISERROR(БД!BT387)),"",БД!BT387)</f>
        <v/>
      </c>
      <c r="LC132" s="159" t="str">
        <f ca="1">IF(OR(БД!BP387="",ISERROR(БД!BP387)),"",БД!BP387)</f>
        <v/>
      </c>
      <c r="LD132" s="159" t="str">
        <f ca="1">IF(OR(БД!BL387="",ISERROR(БД!BL387)),"",БД!BL387)</f>
        <v/>
      </c>
      <c r="LE132" s="159" t="str">
        <f ca="1">IF(OR(БД!BH387="",ISERROR(БД!BH387)),"",БД!BH387)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IF(OR(БД!HF388="",ISERROR(БД!HF388)),"",БД!HF388)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IF(OR(БД!EC388="",ISERROR(БД!EC388)),"",БД!EC388)</f>
        <v>0</v>
      </c>
      <c r="W133" s="142">
        <f>IF(OR(БД!EF388="",ISERROR(БД!EF388)),"",БД!EF388)</f>
        <v>0</v>
      </c>
      <c r="X133" s="143">
        <f ca="1">IF(OR(БД!EI388="",ISERROR(БД!EI388)),"",БД!EI388)</f>
        <v>0</v>
      </c>
      <c r="Y133" s="142">
        <f>IF(OR(БД!EL388="",ISERROR(БД!EL388)),"",БД!EL388)</f>
        <v>0</v>
      </c>
      <c r="Z133" s="136" t="str">
        <f ca="1">IF(OR(БД!DO388="",ISERROR(БД!DO388)),"",БД!DO388)</f>
        <v/>
      </c>
      <c r="AA133" s="135">
        <f>IF(OR(БД!DS388="",ISERROR(БД!DS388)),"",БД!DS388)</f>
        <v>0</v>
      </c>
      <c r="AB133" s="136" t="str">
        <f ca="1">IF(OR(БД!DV388="",ISERROR(БД!DV388)),"",БД!DV388)</f>
        <v/>
      </c>
      <c r="AC133" s="135">
        <f>IF(OR(БД!DZ388="",ISERROR(БД!DZ388)),"",БД!DZ388)</f>
        <v>0</v>
      </c>
      <c r="AD133" s="136" t="str">
        <f ca="1">IF(OR(БД!DA388="",ISERROR(БД!DA388)),"",БД!DA388)</f>
        <v/>
      </c>
      <c r="AE133" s="135">
        <f>IF(OR(БД!DE388="",ISERROR(БД!DE388)),"",БД!DE388)</f>
        <v>0</v>
      </c>
      <c r="AF133" s="136" t="str">
        <f ca="1">IF(OR(БД!DH388="",ISERROR(БД!DH388)),"",БД!DH388)</f>
        <v/>
      </c>
      <c r="AG133" s="135">
        <f>IF(OR(БД!DL388="",ISERROR(БД!DL388)),"",БД!DL388)</f>
        <v>0</v>
      </c>
      <c r="AH133" s="143" t="str">
        <f ca="1">IF(OR(БД!CK388="",ISERROR(БД!CK388)),"",БД!CK388)</f>
        <v/>
      </c>
      <c r="AI133" s="142">
        <f>IF(OR(БД!CN388="",ISERROR(БД!CN388)),"",БД!CN388)</f>
        <v>0</v>
      </c>
      <c r="AJ133" s="143" t="str">
        <f ca="1">IF(OR(БД!CE388="",ISERROR(БД!CE388)),"",БД!CE388)</f>
        <v/>
      </c>
      <c r="AK133" s="142">
        <f>IF(OR(БД!CH388="",ISERROR(БД!CH388)),"",БД!CH388)</f>
        <v>0</v>
      </c>
      <c r="AL133" s="143" t="str">
        <f ca="1">IF(OR(БД!BY388="",ISERROR(БД!BY388)),"",БД!BY388)</f>
        <v/>
      </c>
      <c r="AM133" s="142">
        <f>IF(OR(БД!CB388="",ISERROR(БД!CB388)),"",БД!CB388)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IF(OR(БД!AA388="",ISERROR(БД!AA388)),"",БД!AA388)</f>
        <v>0</v>
      </c>
      <c r="BF133" s="143">
        <f ca="1">IF(OR(БД!U388="",ISERROR(БД!U388)),"",БД!U388)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IF(OR(БД!AP431="",ISERROR(БД!AP431)),"",БД!AP431)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IF(OR(БД!AJ431="",ISERROR(БД!AJ431)),"",БД!AJ431)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IF(OR(БД!FV388="",ISERROR(БД!FV388)),"",БД!FV388)</f>
        <v/>
      </c>
      <c r="HV133" s="130" t="str">
        <f ca="1">IF(OR(БД!GA388="",ISERROR(БД!GA388)),"",БД!GA388)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IF(OR(БД!GF388="",ISERROR(БД!GF388)),"",БД!GF388)</f>
        <v/>
      </c>
      <c r="JC133" s="130" t="str">
        <f ca="1">IF(OR(БД!GK388="",ISERROR(БД!GK388)),"",БД!GK388)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IF(OR(БД!BC388="",ISERROR(БД!BC388)),"",БД!BC388)</f>
        <v/>
      </c>
      <c r="KX133" s="155" t="str">
        <f ca="1">IF(OR(БД!AY388="",ISERROR(БД!AY388)),"",БД!AY388)</f>
        <v/>
      </c>
      <c r="KY133" s="155" t="str">
        <f ca="1">IF(OR(БД!AU388="",ISERROR(БД!AU388)),"",БД!AU388)</f>
        <v/>
      </c>
      <c r="KZ133" s="155" t="str">
        <f ca="1">IF(OR(БД!AQ388="",ISERROR(БД!AQ388)),"",БД!AQ388)</f>
        <v/>
      </c>
      <c r="LB133" s="157" t="str">
        <f ca="1">IF(OR(БД!BT388="",ISERROR(БД!BT388)),"",БД!BT388)</f>
        <v/>
      </c>
      <c r="LC133" s="155" t="str">
        <f ca="1">IF(OR(БД!BP388="",ISERROR(БД!BP388)),"",БД!BP388)</f>
        <v/>
      </c>
      <c r="LD133" s="155" t="str">
        <f ca="1">IF(OR(БД!BL388="",ISERROR(БД!BL388)),"",БД!BL388)</f>
        <v/>
      </c>
      <c r="LE133" s="155" t="str">
        <f ca="1">IF(OR(БД!BH388="",ISERROR(БД!BH388)),"",БД!BH388)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265">
        <f t="shared" ref="B134:P134" ca="1" si="84">SUM(B123:B133)</f>
        <v>0</v>
      </c>
      <c r="C134" s="265">
        <f t="shared" ca="1" si="84"/>
        <v>13792.745999999999</v>
      </c>
      <c r="D134" s="265">
        <f t="shared" ca="1" si="84"/>
        <v>0</v>
      </c>
      <c r="E134" s="265">
        <f t="shared" ca="1" si="84"/>
        <v>12081.324000000001</v>
      </c>
      <c r="F134" s="265">
        <f t="shared" ca="1" si="84"/>
        <v>0</v>
      </c>
      <c r="G134" s="265">
        <f t="shared" ca="1" si="84"/>
        <v>11666.949999999999</v>
      </c>
      <c r="H134" s="265">
        <f t="shared" ca="1" si="84"/>
        <v>3429.4260000000004</v>
      </c>
      <c r="I134" s="265">
        <f t="shared" ca="1" si="84"/>
        <v>0</v>
      </c>
      <c r="J134" s="265">
        <f t="shared" ca="1" si="84"/>
        <v>2796.42</v>
      </c>
      <c r="K134" s="265">
        <f t="shared" ca="1" si="84"/>
        <v>0</v>
      </c>
      <c r="L134" s="265">
        <f t="shared" ca="1" si="84"/>
        <v>16510.845999999998</v>
      </c>
      <c r="M134" s="265">
        <f t="shared" ca="1" si="84"/>
        <v>0</v>
      </c>
      <c r="N134" s="265">
        <f t="shared" ca="1" si="84"/>
        <v>14883.726000000001</v>
      </c>
      <c r="O134" s="265">
        <f t="shared" ca="1" si="84"/>
        <v>0</v>
      </c>
      <c r="P134" s="265">
        <f t="shared" ca="1" si="84"/>
        <v>2757.1080000000002</v>
      </c>
      <c r="R134" s="265">
        <f t="shared" ref="R134:AL134" ca="1" si="85">SUM(R123:R133)</f>
        <v>0</v>
      </c>
      <c r="S134" s="265">
        <f>SUM(S123:S133)</f>
        <v>9.4480000000000004</v>
      </c>
      <c r="T134" s="265">
        <f t="shared" ca="1" si="85"/>
        <v>12396.99999999948</v>
      </c>
      <c r="U134" s="265">
        <f>SUM(U123:U133)</f>
        <v>13109.745000000001</v>
      </c>
      <c r="V134" s="265">
        <f t="shared" ca="1" si="85"/>
        <v>0</v>
      </c>
      <c r="W134" s="265">
        <f>SUM(W123:W133)</f>
        <v>157.684</v>
      </c>
      <c r="X134" s="265">
        <f t="shared" ca="1" si="85"/>
        <v>8808.7999999997919</v>
      </c>
      <c r="Y134" s="265">
        <f t="shared" si="85"/>
        <v>7101.4469999999992</v>
      </c>
      <c r="Z134" s="265">
        <f t="shared" ca="1" si="85"/>
        <v>10882.74</v>
      </c>
      <c r="AA134" s="265">
        <f t="shared" si="85"/>
        <v>10883.400000000256</v>
      </c>
      <c r="AB134" s="265">
        <f t="shared" ca="1" si="85"/>
        <v>0</v>
      </c>
      <c r="AC134" s="265">
        <f t="shared" si="85"/>
        <v>0</v>
      </c>
      <c r="AD134" s="265">
        <f t="shared" ca="1" si="85"/>
        <v>10330.375</v>
      </c>
      <c r="AE134" s="265">
        <f t="shared" si="85"/>
        <v>10329.00000000036</v>
      </c>
      <c r="AF134" s="265">
        <f t="shared" ca="1" si="85"/>
        <v>0</v>
      </c>
      <c r="AG134" s="265">
        <f t="shared" si="85"/>
        <v>0</v>
      </c>
      <c r="AH134" s="265">
        <f ca="1">SUM(AH123:AH133)</f>
        <v>0</v>
      </c>
      <c r="AI134" s="265">
        <f>SUM(AI123:AI133)</f>
        <v>85485.558000000005</v>
      </c>
      <c r="AJ134" s="265">
        <f t="shared" ca="1" si="85"/>
        <v>0</v>
      </c>
      <c r="AK134" s="265">
        <f>SUM(AK123:AK133)</f>
        <v>4992.28</v>
      </c>
      <c r="AL134" s="265">
        <f t="shared" ca="1" si="85"/>
        <v>0</v>
      </c>
      <c r="AM134" s="265">
        <f>SUM(AM123:AM133)</f>
        <v>63498.353000000003</v>
      </c>
      <c r="AO134" s="265">
        <f ca="1">SUM(AO123:AO133)</f>
        <v>3290.8920000000653</v>
      </c>
      <c r="AP134" s="265">
        <f ca="1">SUM(AP123:AP133)</f>
        <v>1.7582399999999327</v>
      </c>
      <c r="AQ134" s="265">
        <f t="shared" ref="AQ134:BD134" ca="1" si="86">SUM(AQ123:AQ133)</f>
        <v>0.4799999999999045</v>
      </c>
      <c r="AR134" s="265">
        <f t="shared" si="86"/>
        <v>1467.884</v>
      </c>
      <c r="AS134" s="265">
        <f t="shared" ca="1" si="86"/>
        <v>0</v>
      </c>
      <c r="AT134" s="265">
        <f t="shared" si="86"/>
        <v>7.6959999999999997</v>
      </c>
      <c r="AU134" s="265">
        <f t="shared" ca="1" si="86"/>
        <v>1256.5740000000442</v>
      </c>
      <c r="AV134" s="265">
        <f t="shared" si="86"/>
        <v>46883.744000000006</v>
      </c>
      <c r="AW134" s="265">
        <f t="shared" ca="1" si="86"/>
        <v>0</v>
      </c>
      <c r="AX134" s="265">
        <f t="shared" si="86"/>
        <v>33.616</v>
      </c>
      <c r="AY134" s="265">
        <f t="shared" ca="1" si="86"/>
        <v>2034.3180000000211</v>
      </c>
      <c r="AZ134" s="265">
        <f t="shared" si="86"/>
        <v>51645.228000000003</v>
      </c>
      <c r="BA134" s="265">
        <f t="shared" ca="1" si="86"/>
        <v>0.56728000000002798</v>
      </c>
      <c r="BB134" s="265">
        <f t="shared" si="86"/>
        <v>38863.686999999998</v>
      </c>
      <c r="BC134" s="265">
        <f t="shared" ca="1" si="86"/>
        <v>1.1909599999999045</v>
      </c>
      <c r="BD134" s="265">
        <f t="shared" si="86"/>
        <v>94642.107000000004</v>
      </c>
      <c r="BE134" s="265">
        <f ca="1">SUM(BE123:BE133)</f>
        <v>2.4899999999997817</v>
      </c>
      <c r="BF134" s="265">
        <f ca="1">SUM(BF123:BF133)</f>
        <v>38.36200000000099</v>
      </c>
      <c r="BH134" s="265">
        <f ca="1">SUM(BH123:BH133)</f>
        <v>944.579999999969</v>
      </c>
      <c r="BI134" s="265">
        <f ca="1">SUM(BI123:BI133)</f>
        <v>0.80927999999999878</v>
      </c>
      <c r="BJ134" s="265">
        <f t="shared" ref="BJ134:CE134" ca="1" si="87">SUM(BJ123:BJ133)</f>
        <v>0</v>
      </c>
      <c r="BK134" s="265">
        <f>SUM(BK123:BK133)</f>
        <v>0</v>
      </c>
      <c r="BL134" s="265">
        <f t="shared" ca="1" si="87"/>
        <v>0.17400000000006344</v>
      </c>
      <c r="BM134" s="265">
        <f>SUM(BM123:BM133)</f>
        <v>485.14100000000002</v>
      </c>
      <c r="BN134" s="265">
        <f t="shared" ca="1" si="87"/>
        <v>0.86399999999935062</v>
      </c>
      <c r="BO134" s="265">
        <f>SUM(BO123:BO133)</f>
        <v>4277.7559999999994</v>
      </c>
      <c r="BP134" s="265">
        <f t="shared" ca="1" si="87"/>
        <v>79.682000000000698</v>
      </c>
      <c r="BQ134" s="265">
        <f>SUM(BQ123:BQ133)</f>
        <v>20330.537</v>
      </c>
      <c r="BR134" s="265">
        <f t="shared" ca="1" si="87"/>
        <v>0</v>
      </c>
      <c r="BS134" s="265">
        <f>SUM(BS123:BS133)</f>
        <v>23686.472000000002</v>
      </c>
      <c r="BT134" s="265">
        <f t="shared" ca="1" si="87"/>
        <v>0</v>
      </c>
      <c r="BU134" s="265">
        <f>SUM(BU123:BU133)</f>
        <v>1179</v>
      </c>
      <c r="BV134" s="265">
        <f t="shared" ca="1" si="87"/>
        <v>35.439000000000306</v>
      </c>
      <c r="BW134" s="265">
        <f t="shared" si="87"/>
        <v>4408.0110000000004</v>
      </c>
      <c r="BX134" s="265">
        <f t="shared" ca="1" si="87"/>
        <v>242.33999999998559</v>
      </c>
      <c r="BY134" s="265">
        <f t="shared" si="87"/>
        <v>12817.063999999998</v>
      </c>
      <c r="BZ134" s="265">
        <f t="shared" ca="1" si="87"/>
        <v>144.0599999999904</v>
      </c>
      <c r="CA134" s="265">
        <f t="shared" si="87"/>
        <v>12398.951999999999</v>
      </c>
      <c r="CB134" s="265">
        <f t="shared" ca="1" si="87"/>
        <v>353.04000000000087</v>
      </c>
      <c r="CC134" s="265">
        <f t="shared" si="87"/>
        <v>16360.425999999999</v>
      </c>
      <c r="CD134" s="265">
        <f t="shared" ca="1" si="87"/>
        <v>205.13999999999214</v>
      </c>
      <c r="CE134" s="265">
        <f t="shared" si="87"/>
        <v>12862.883</v>
      </c>
      <c r="CF134" s="265">
        <f ca="1">SUM(CF123:CF133)</f>
        <v>0.40080000000001748</v>
      </c>
      <c r="CG134" s="265">
        <f ca="1">SUM(CG123:CG133)</f>
        <v>0.40847999999998136</v>
      </c>
      <c r="CI134" s="265">
        <f ca="1">SUM(CI123:CI133)</f>
        <v>-3638.1609999999523</v>
      </c>
      <c r="CJ134" s="265">
        <f ca="1">SUM(CJ123:CJ133)</f>
        <v>5.0180000000000291</v>
      </c>
      <c r="CK134" s="265">
        <f t="shared" ref="CK134:EV134" ca="1" si="88">SUM(CK123:CK133)</f>
        <v>0</v>
      </c>
      <c r="CL134" s="265">
        <f t="shared" ca="1" si="88"/>
        <v>0</v>
      </c>
      <c r="CM134" s="265">
        <f t="shared" ca="1" si="88"/>
        <v>0</v>
      </c>
      <c r="CN134" s="265">
        <f t="shared" ca="1" si="88"/>
        <v>0</v>
      </c>
      <c r="CO134" s="265">
        <f t="shared" ca="1" si="88"/>
        <v>194.17200000000048</v>
      </c>
      <c r="CP134" s="265">
        <f t="shared" si="88"/>
        <v>8480.107</v>
      </c>
      <c r="CQ134" s="265">
        <f t="shared" ca="1" si="88"/>
        <v>33.924000000008164</v>
      </c>
      <c r="CR134" s="265">
        <f t="shared" si="88"/>
        <v>20997.550999999999</v>
      </c>
      <c r="CS134" s="265">
        <f t="shared" ca="1" si="88"/>
        <v>0</v>
      </c>
      <c r="CT134" s="265">
        <f t="shared" si="88"/>
        <v>8.4000000000000005E-2</v>
      </c>
      <c r="CU134" s="265">
        <f t="shared" ca="1" si="88"/>
        <v>0</v>
      </c>
      <c r="CV134" s="265">
        <f>SUM(CV123:CV133)</f>
        <v>12350.791999999999</v>
      </c>
      <c r="CW134" s="265">
        <f t="shared" ca="1" si="88"/>
        <v>0</v>
      </c>
      <c r="CX134" s="265">
        <f>SUM(CX123:CX133)</f>
        <v>3672.6239999999998</v>
      </c>
      <c r="CY134" s="265">
        <f t="shared" ca="1" si="88"/>
        <v>9.0959999999995489</v>
      </c>
      <c r="CZ134" s="265">
        <f>SUM(CZ123:CZ133)</f>
        <v>4644.7439999999997</v>
      </c>
      <c r="DA134" s="265">
        <f t="shared" ca="1" si="88"/>
        <v>28.868000000002212</v>
      </c>
      <c r="DB134" s="265">
        <f>SUM(DB123:DB133)</f>
        <v>33417.369999999995</v>
      </c>
      <c r="DC134" s="265">
        <f t="shared" ca="1" si="88"/>
        <v>32.256000000001222</v>
      </c>
      <c r="DD134" s="265">
        <f>SUM(DD123:DD133)</f>
        <v>26699.783000000003</v>
      </c>
      <c r="DE134" s="265">
        <f t="shared" ca="1" si="88"/>
        <v>68.489999999999782</v>
      </c>
      <c r="DF134" s="265">
        <f>SUM(DF123:DF133)</f>
        <v>19178.667000000001</v>
      </c>
      <c r="DG134" s="265">
        <f t="shared" ca="1" si="88"/>
        <v>27.131999999997788</v>
      </c>
      <c r="DH134" s="265">
        <f>SUM(DH123:DH133)</f>
        <v>72669.263000000006</v>
      </c>
      <c r="DI134" s="265">
        <f t="shared" ca="1" si="88"/>
        <v>0.76800000000366708</v>
      </c>
      <c r="DJ134" s="265">
        <f>SUM(DJ123:DJ133)</f>
        <v>52853.07</v>
      </c>
      <c r="DK134" s="265">
        <f t="shared" ca="1" si="88"/>
        <v>16.792000000001281</v>
      </c>
      <c r="DL134" s="265">
        <f>SUM(DL123:DL133)</f>
        <v>54366.817999999999</v>
      </c>
      <c r="DM134" s="265">
        <f t="shared" ca="1" si="88"/>
        <v>1.4520000000001119</v>
      </c>
      <c r="DN134" s="265">
        <f>SUM(DN123:DN133)</f>
        <v>1243.2049999999999</v>
      </c>
      <c r="DO134" s="265">
        <f t="shared" ca="1" si="88"/>
        <v>1640.4300000000912</v>
      </c>
      <c r="DP134" s="265">
        <f>SUM(DP123:DP133)</f>
        <v>36029.974999999999</v>
      </c>
      <c r="DQ134" s="265">
        <f t="shared" ca="1" si="88"/>
        <v>0</v>
      </c>
      <c r="DR134" s="265">
        <f>SUM(DR123:DR133)</f>
        <v>12912.588</v>
      </c>
      <c r="DS134" s="265">
        <f t="shared" ca="1" si="88"/>
        <v>95.608000000007451</v>
      </c>
      <c r="DT134" s="265">
        <f>SUM(DT123:DT133)</f>
        <v>41388.551999999996</v>
      </c>
      <c r="DU134" s="265">
        <f t="shared" ca="1" si="88"/>
        <v>133.52000000000407</v>
      </c>
      <c r="DV134" s="265">
        <f>SUM(DV123:DV133)</f>
        <v>34855.748999999996</v>
      </c>
      <c r="DW134" s="265">
        <f t="shared" ca="1" si="88"/>
        <v>1367.2560000000231</v>
      </c>
      <c r="DX134" s="265">
        <f>SUM(DX123:DX133)</f>
        <v>16165.654000000002</v>
      </c>
      <c r="DY134" s="265">
        <f t="shared" ca="1" si="88"/>
        <v>0</v>
      </c>
      <c r="DZ134" s="265">
        <f t="shared" si="88"/>
        <v>10163.824000000001</v>
      </c>
      <c r="EA134" s="265">
        <f t="shared" ca="1" si="88"/>
        <v>8.9439999999995052</v>
      </c>
      <c r="EB134" s="265">
        <f t="shared" si="88"/>
        <v>17319.964</v>
      </c>
      <c r="EC134" s="265">
        <f t="shared" ca="1" si="88"/>
        <v>17.645999999998821</v>
      </c>
      <c r="ED134" s="265">
        <f t="shared" si="88"/>
        <v>18696.402999999998</v>
      </c>
      <c r="EE134" s="265">
        <f t="shared" ca="1" si="88"/>
        <v>2509.1880000000019</v>
      </c>
      <c r="EF134" s="265">
        <f t="shared" si="88"/>
        <v>3903.0320000000002</v>
      </c>
      <c r="EG134" s="265">
        <f t="shared" ca="1" si="88"/>
        <v>0</v>
      </c>
      <c r="EH134" s="265">
        <f t="shared" si="88"/>
        <v>55165.008000000002</v>
      </c>
      <c r="EI134" s="265">
        <f t="shared" ca="1" si="88"/>
        <v>2530.1760000000008</v>
      </c>
      <c r="EJ134" s="265">
        <f t="shared" si="88"/>
        <v>3834.8919999999998</v>
      </c>
      <c r="EK134" s="265">
        <f t="shared" ca="1" si="88"/>
        <v>0</v>
      </c>
      <c r="EL134" s="265">
        <f t="shared" si="88"/>
        <v>53574.9</v>
      </c>
      <c r="EM134" s="265">
        <f t="shared" ca="1" si="88"/>
        <v>0</v>
      </c>
      <c r="EN134" s="265">
        <f t="shared" si="88"/>
        <v>2439.9319999999998</v>
      </c>
      <c r="EO134" s="265">
        <f t="shared" ca="1" si="88"/>
        <v>23.711999999998625</v>
      </c>
      <c r="EP134" s="265">
        <f t="shared" si="88"/>
        <v>15704.5</v>
      </c>
      <c r="EQ134" s="265">
        <f t="shared" ca="1" si="88"/>
        <v>104.00999999999476</v>
      </c>
      <c r="ER134" s="265">
        <f t="shared" si="88"/>
        <v>73535.040999999997</v>
      </c>
      <c r="ES134" s="265">
        <f t="shared" ca="1" si="88"/>
        <v>108.09600000000501</v>
      </c>
      <c r="ET134" s="265">
        <f t="shared" si="88"/>
        <v>40359.104999999996</v>
      </c>
      <c r="EU134" s="265">
        <f t="shared" ca="1" si="88"/>
        <v>151.27800000002026</v>
      </c>
      <c r="EV134" s="265">
        <f t="shared" si="88"/>
        <v>83114.25</v>
      </c>
      <c r="EW134" s="265">
        <f t="shared" ref="EW134:GB134" ca="1" si="89">SUM(EW123:EW133)</f>
        <v>116.98799999999756</v>
      </c>
      <c r="EX134" s="265">
        <f t="shared" si="89"/>
        <v>74589.551999999996</v>
      </c>
      <c r="EY134" s="265">
        <f t="shared" ca="1" si="89"/>
        <v>2.5709999999999127</v>
      </c>
      <c r="EZ134" s="265">
        <f t="shared" si="89"/>
        <v>2770.0549999999998</v>
      </c>
      <c r="FA134" s="265">
        <f t="shared" ca="1" si="89"/>
        <v>0</v>
      </c>
      <c r="FB134" s="265">
        <f t="shared" si="89"/>
        <v>0</v>
      </c>
      <c r="FC134" s="265">
        <f t="shared" ca="1" si="89"/>
        <v>103.50600000000122</v>
      </c>
      <c r="FD134" s="265">
        <f t="shared" si="89"/>
        <v>32659.294000000002</v>
      </c>
      <c r="FE134" s="265">
        <f t="shared" ca="1" si="89"/>
        <v>0</v>
      </c>
      <c r="FF134" s="265">
        <f t="shared" si="89"/>
        <v>0</v>
      </c>
      <c r="FG134" s="265">
        <f t="shared" ca="1" si="89"/>
        <v>73.128000000004249</v>
      </c>
      <c r="FH134" s="265">
        <f t="shared" si="89"/>
        <v>54998.101999999999</v>
      </c>
      <c r="FI134" s="265">
        <f t="shared" ca="1" si="89"/>
        <v>65.010000000005675</v>
      </c>
      <c r="FJ134" s="265">
        <f t="shared" si="89"/>
        <v>49224.411</v>
      </c>
      <c r="FK134" s="265">
        <f t="shared" ca="1" si="89"/>
        <v>57.144000000007509</v>
      </c>
      <c r="FL134" s="265">
        <f t="shared" si="89"/>
        <v>39209.069000000003</v>
      </c>
      <c r="FM134" s="265">
        <f t="shared" ca="1" si="89"/>
        <v>56.178000000001703</v>
      </c>
      <c r="FN134" s="265">
        <f t="shared" si="89"/>
        <v>27903.964999999997</v>
      </c>
      <c r="FO134" s="265">
        <f t="shared" ca="1" si="89"/>
        <v>0</v>
      </c>
      <c r="FP134" s="265">
        <f t="shared" si="89"/>
        <v>0</v>
      </c>
      <c r="FQ134" s="265">
        <f t="shared" ca="1" si="89"/>
        <v>0</v>
      </c>
      <c r="FR134" s="265">
        <f t="shared" si="89"/>
        <v>0</v>
      </c>
      <c r="FS134" s="265">
        <f t="shared" ca="1" si="89"/>
        <v>9.6120000000001937</v>
      </c>
      <c r="FT134" s="265">
        <f t="shared" si="89"/>
        <v>2019.9670000000001</v>
      </c>
      <c r="FU134" s="265">
        <f t="shared" ca="1" si="89"/>
        <v>47.835999999995693</v>
      </c>
      <c r="FV134" s="265">
        <f t="shared" si="89"/>
        <v>38208.106</v>
      </c>
      <c r="FW134" s="265">
        <f t="shared" ca="1" si="89"/>
        <v>41.35200000000259</v>
      </c>
      <c r="FX134" s="265">
        <f t="shared" si="89"/>
        <v>20580.377</v>
      </c>
      <c r="FY134" s="265">
        <f t="shared" ca="1" si="89"/>
        <v>0</v>
      </c>
      <c r="FZ134" s="265">
        <f t="shared" si="89"/>
        <v>17997.312000000002</v>
      </c>
      <c r="GA134" s="265">
        <f t="shared" ca="1" si="89"/>
        <v>0.21000000000015007</v>
      </c>
      <c r="GB134" s="265">
        <f t="shared" si="89"/>
        <v>2372.1990000000005</v>
      </c>
      <c r="GC134" s="265">
        <f ca="1">SUM(GC123:GC133)</f>
        <v>2.1059999999997672</v>
      </c>
      <c r="GD134" s="265">
        <f ca="1">SUM(GD123:GD133)</f>
        <v>2.9120000000002619</v>
      </c>
      <c r="GF134" s="265">
        <f t="shared" ref="GF134:GM134" ca="1" si="90">SUM(GF123:GF133)</f>
        <v>4463.8</v>
      </c>
      <c r="GG134" s="265">
        <f ca="1">SUM(GG123:GG133)</f>
        <v>2.2000000000000002</v>
      </c>
      <c r="GH134" s="265">
        <f t="shared" ca="1" si="90"/>
        <v>2505.8000000000002</v>
      </c>
      <c r="GI134" s="265">
        <f ca="1">SUM(GI123:GI133)</f>
        <v>0</v>
      </c>
      <c r="GJ134" s="265">
        <f ca="1">SUM(GJ123:GJ133)</f>
        <v>0</v>
      </c>
      <c r="GK134" s="265">
        <f t="shared" ca="1" si="90"/>
        <v>12427.8</v>
      </c>
      <c r="GL134" s="265">
        <f t="shared" ca="1" si="90"/>
        <v>0</v>
      </c>
      <c r="GM134" s="265">
        <f t="shared" ca="1" si="90"/>
        <v>12566.400000000001</v>
      </c>
      <c r="GO134" s="265">
        <f t="shared" ref="GO134:GX134" ca="1" si="91">SUM(GO123:GO133)</f>
        <v>0</v>
      </c>
      <c r="GP134" s="265">
        <f t="shared" ca="1" si="91"/>
        <v>0</v>
      </c>
      <c r="GQ134" s="265">
        <f t="shared" ca="1" si="91"/>
        <v>0</v>
      </c>
      <c r="GR134" s="265">
        <f t="shared" ca="1" si="91"/>
        <v>0</v>
      </c>
      <c r="GS134" s="265">
        <f t="shared" ca="1" si="91"/>
        <v>0</v>
      </c>
      <c r="GT134" s="265">
        <f t="shared" ca="1" si="91"/>
        <v>10730.543999999989</v>
      </c>
      <c r="GU134" s="265">
        <f t="shared" ca="1" si="91"/>
        <v>5870.0400000001591</v>
      </c>
      <c r="GV134" s="265">
        <f t="shared" ca="1" si="91"/>
        <v>0</v>
      </c>
      <c r="GW134" s="265">
        <f t="shared" ca="1" si="91"/>
        <v>5715.8200000003499</v>
      </c>
      <c r="GX134" s="265">
        <f t="shared" ca="1" si="91"/>
        <v>0</v>
      </c>
      <c r="GZ134" s="265">
        <f t="shared" ref="GZ134:HI134" ca="1" si="92">SUM(GZ123:GZ133)</f>
        <v>0</v>
      </c>
      <c r="HA134" s="265">
        <f t="shared" ca="1" si="92"/>
        <v>0</v>
      </c>
      <c r="HB134" s="265">
        <f t="shared" ca="1" si="92"/>
        <v>6.6000000000000003E-2</v>
      </c>
      <c r="HC134" s="265">
        <f ca="1">SUM(HC123:HC133)</f>
        <v>6832.8369999999995</v>
      </c>
      <c r="HD134" s="265">
        <f>SUM(HD123:HD133)</f>
        <v>6848.1600000009294</v>
      </c>
      <c r="HE134" s="265">
        <f ca="1">SUM(HE123:HE133)</f>
        <v>-6832.7709999999997</v>
      </c>
      <c r="HF134" s="265">
        <f t="shared" ca="1" si="92"/>
        <v>1893.5400000001539</v>
      </c>
      <c r="HG134" s="265">
        <f t="shared" ca="1" si="92"/>
        <v>0</v>
      </c>
      <c r="HH134" s="265">
        <f t="shared" ca="1" si="92"/>
        <v>1882.716000000109</v>
      </c>
      <c r="HI134" s="265">
        <f t="shared" ca="1" si="92"/>
        <v>0</v>
      </c>
      <c r="HK134" s="265">
        <f t="shared" ref="HK134:HX134" ca="1" si="93">SUM(HK123:HK133)</f>
        <v>0</v>
      </c>
      <c r="HL134" s="265">
        <f t="shared" ca="1" si="93"/>
        <v>10252.176000000189</v>
      </c>
      <c r="HM134" s="265">
        <f t="shared" ca="1" si="93"/>
        <v>0</v>
      </c>
      <c r="HN134" s="265">
        <f t="shared" ca="1" si="93"/>
        <v>0</v>
      </c>
      <c r="HO134" s="265">
        <f t="shared" ca="1" si="93"/>
        <v>0</v>
      </c>
      <c r="HP134" s="265">
        <f t="shared" ca="1" si="93"/>
        <v>0</v>
      </c>
      <c r="HQ134" s="265">
        <f t="shared" ca="1" si="93"/>
        <v>8410.5120000000516</v>
      </c>
      <c r="HR134" s="265">
        <f t="shared" ca="1" si="93"/>
        <v>0</v>
      </c>
      <c r="HS134" s="265">
        <f t="shared" ca="1" si="93"/>
        <v>0</v>
      </c>
      <c r="HT134" s="265">
        <f t="shared" ca="1" si="93"/>
        <v>0</v>
      </c>
      <c r="HU134" s="265">
        <f t="shared" ca="1" si="93"/>
        <v>608.78400000001</v>
      </c>
      <c r="HV134" s="265">
        <f t="shared" ca="1" si="93"/>
        <v>0</v>
      </c>
      <c r="HW134" s="265">
        <f t="shared" ca="1" si="93"/>
        <v>435.86400000001811</v>
      </c>
      <c r="HX134" s="265">
        <f t="shared" ca="1" si="93"/>
        <v>0</v>
      </c>
      <c r="HZ134" s="265">
        <f t="shared" ref="HZ134:IE134" ca="1" si="94">SUM(HZ123:HZ133)</f>
        <v>10505.540430000001</v>
      </c>
      <c r="IA134" s="265">
        <f t="shared" ca="1" si="94"/>
        <v>0</v>
      </c>
      <c r="IB134" s="265">
        <f t="shared" ca="1" si="94"/>
        <v>-10505.540430000001</v>
      </c>
      <c r="IC134" s="265">
        <f t="shared" ca="1" si="94"/>
        <v>10936.650449999999</v>
      </c>
      <c r="ID134" s="265">
        <f t="shared" ca="1" si="94"/>
        <v>0</v>
      </c>
      <c r="IE134" s="265">
        <f t="shared" ca="1" si="94"/>
        <v>-10936.650449999999</v>
      </c>
      <c r="IG134" s="265">
        <f ca="1">SUM(IG123:IG133)</f>
        <v>6730.3444449999988</v>
      </c>
      <c r="IH134" s="265">
        <f ca="1">SUM(IH123:IH133)</f>
        <v>6.7187999999999998E-2</v>
      </c>
      <c r="II134" s="265">
        <f ca="1">SUM(II123:II133)</f>
        <v>-6730.2772569999997</v>
      </c>
      <c r="IK134" s="265">
        <f ca="1">SUM(IK123:IK133)</f>
        <v>12032.67999999988</v>
      </c>
      <c r="IL134" s="265">
        <f ca="1">SUM(IL123:IL133)</f>
        <v>0</v>
      </c>
      <c r="IM134" s="265">
        <f ca="1">SUM(IM123:IM133)</f>
        <v>12033.559999999279</v>
      </c>
      <c r="IN134" s="265">
        <f ca="1">SUM(IN123:IN133)</f>
        <v>0</v>
      </c>
      <c r="IP134" s="265">
        <f t="shared" ref="IP134:IX134" ca="1" si="95">SUM(IP123:IP133)</f>
        <v>12156.671999999831</v>
      </c>
      <c r="IQ134" s="265">
        <f t="shared" ca="1" si="95"/>
        <v>0</v>
      </c>
      <c r="IR134" s="265">
        <f t="shared" ca="1" si="95"/>
        <v>0</v>
      </c>
      <c r="IS134" s="265">
        <f t="shared" ca="1" si="95"/>
        <v>0</v>
      </c>
      <c r="IT134" s="265">
        <f t="shared" ca="1" si="95"/>
        <v>-10756.679999999829</v>
      </c>
      <c r="IU134" s="265">
        <f t="shared" ca="1" si="95"/>
        <v>1024.056000000005</v>
      </c>
      <c r="IV134" s="265">
        <f t="shared" ca="1" si="95"/>
        <v>325.77599999999518</v>
      </c>
      <c r="IW134" s="265">
        <f t="shared" ca="1" si="95"/>
        <v>1027.4879999999839</v>
      </c>
      <c r="IX134" s="265">
        <f t="shared" ca="1" si="95"/>
        <v>325.77599999999438</v>
      </c>
      <c r="IZ134" s="265">
        <f ca="1">SUM(IZ123:IZ133)</f>
        <v>2453.0000000003197</v>
      </c>
      <c r="JA134" s="265">
        <f ca="1">SUM(JA123:JA133)</f>
        <v>0</v>
      </c>
      <c r="JB134" s="265">
        <f ca="1">SUM(JB123:JB133)</f>
        <v>2446.399999999775</v>
      </c>
      <c r="JC134" s="265">
        <f ca="1">SUM(JC123:JC133)</f>
        <v>0</v>
      </c>
      <c r="JE134" s="265">
        <f ca="1">SUM(JE123:JE133)</f>
        <v>516.12000000000103</v>
      </c>
      <c r="JF134" s="265">
        <f ca="1">SUM(JF123:JF133)</f>
        <v>0</v>
      </c>
      <c r="JG134" s="265">
        <f ca="1">SUM(JG123:JG133)</f>
        <v>835.99999999999</v>
      </c>
      <c r="JH134" s="265">
        <f ca="1">SUM(JH123:JH133)</f>
        <v>0</v>
      </c>
      <c r="JJ134" s="265">
        <f t="shared" ref="JJ134:JN134" ca="1" si="96">SUM(JJ123:JJ133)</f>
        <v>47.508999999995467</v>
      </c>
      <c r="JK134" s="265">
        <f>SUM(JK123:JK133)</f>
        <v>30340.53</v>
      </c>
      <c r="JL134" s="265">
        <f t="shared" ca="1" si="96"/>
        <v>0</v>
      </c>
      <c r="JM134" s="265">
        <f t="shared" ca="1" si="96"/>
        <v>0</v>
      </c>
      <c r="JN134" s="265">
        <f t="shared" ca="1" si="96"/>
        <v>0</v>
      </c>
      <c r="JP134" s="265">
        <f t="shared" ref="JP134:JU134" ca="1" si="97">SUM(JP123:JP133)</f>
        <v>0</v>
      </c>
      <c r="JQ134" s="265">
        <f t="shared" ca="1" si="97"/>
        <v>0</v>
      </c>
      <c r="JR134" s="265">
        <f t="shared" ca="1" si="97"/>
        <v>616.23</v>
      </c>
      <c r="JS134" s="265">
        <f t="shared" ca="1" si="97"/>
        <v>301.88</v>
      </c>
      <c r="JT134" s="265">
        <f t="shared" ca="1" si="97"/>
        <v>156.56</v>
      </c>
      <c r="JU134" s="265">
        <f t="shared" ca="1" si="97"/>
        <v>157.79000000000002</v>
      </c>
      <c r="JW134" s="265">
        <f t="shared" ref="JW134:KA134" ca="1" si="98">SUM(JW123:JW133)</f>
        <v>0</v>
      </c>
      <c r="JX134" s="265">
        <f t="shared" ca="1" si="98"/>
        <v>0</v>
      </c>
      <c r="JY134" s="265">
        <f t="shared" ca="1" si="98"/>
        <v>0</v>
      </c>
      <c r="JZ134" s="265">
        <f t="shared" ca="1" si="98"/>
        <v>0</v>
      </c>
      <c r="KA134" s="265">
        <f t="shared" ca="1" si="98"/>
        <v>299.97699999999998</v>
      </c>
      <c r="KB134" s="265">
        <f ca="1">SUM(KB123:KB133)</f>
        <v>4.17</v>
      </c>
      <c r="KC134" s="265">
        <f ca="1">SUM(KC123:KC133)</f>
        <v>259.32600000000002</v>
      </c>
      <c r="KD134" s="265">
        <f ca="1">SUM(KD123:KD133)</f>
        <v>36.481000000000002</v>
      </c>
      <c r="KF134" s="265">
        <f t="shared" ref="KF134:KI134" ca="1" si="99">SUM(KF123:KF133)</f>
        <v>595.79520000000002</v>
      </c>
      <c r="KG134" s="265">
        <f t="shared" ca="1" si="99"/>
        <v>0</v>
      </c>
      <c r="KH134" s="265">
        <f t="shared" ca="1" si="99"/>
        <v>301.73180000000002</v>
      </c>
      <c r="KI134" s="265">
        <f t="shared" ca="1" si="99"/>
        <v>294.0634</v>
      </c>
      <c r="KK134" s="265">
        <f ca="1">SUM(KK123:KK133)</f>
        <v>426.43520000000001</v>
      </c>
      <c r="KL134" s="265">
        <f ca="1">SUM(KL123:KL133)</f>
        <v>424.30160000000001</v>
      </c>
      <c r="KM134" s="265">
        <f ca="1">SUM(KM123:KM133)</f>
        <v>2.1335999999999999</v>
      </c>
      <c r="KO134" s="265">
        <f ca="1">SUM(KO123:KO133)</f>
        <v>889.94399999999496</v>
      </c>
      <c r="KP134" s="265">
        <f>SUM(KP123:KP133)</f>
        <v>1509.5700000000002</v>
      </c>
      <c r="KQ134" s="265">
        <f ca="1">SUM(KQ123:KQ133)</f>
        <v>0</v>
      </c>
      <c r="KR134" s="265">
        <f>SUM(KR123:KR133)</f>
        <v>1230.6600000000001</v>
      </c>
      <c r="KS134" s="265">
        <f ca="1">SUM(KS123:KS133)</f>
        <v>889.94399999999496</v>
      </c>
      <c r="KU134" s="265">
        <f t="shared" ref="KU134:KZ134" ca="1" si="100">SUM(KU123:KU133)</f>
        <v>0</v>
      </c>
      <c r="KV134" s="265">
        <f t="shared" ca="1" si="100"/>
        <v>0</v>
      </c>
      <c r="KW134" s="265">
        <f t="shared" ca="1" si="100"/>
        <v>624.57099999999991</v>
      </c>
      <c r="KX134" s="265">
        <f ca="1">SUM(KX123:KX133)</f>
        <v>236.596</v>
      </c>
      <c r="KY134" s="265">
        <f t="shared" ca="1" si="100"/>
        <v>387.97499999999997</v>
      </c>
      <c r="KZ134" s="265">
        <f t="shared" ca="1" si="100"/>
        <v>0</v>
      </c>
      <c r="LB134" s="265">
        <f t="shared" ref="LB134:LE134" ca="1" si="101">SUM(LB123:LB133)</f>
        <v>194.34100000000001</v>
      </c>
      <c r="LC134" s="265">
        <f t="shared" ca="1" si="101"/>
        <v>110.297</v>
      </c>
      <c r="LD134" s="265">
        <f t="shared" ca="1" si="101"/>
        <v>72.850999999999999</v>
      </c>
      <c r="LE134" s="265">
        <f t="shared" ca="1" si="101"/>
        <v>11.193</v>
      </c>
      <c r="LG134" s="265">
        <f ca="1">SUM(LG123:LG133)</f>
        <v>0</v>
      </c>
      <c r="LH134" s="265">
        <f ca="1">SUM(LH123:LH133)</f>
        <v>50046</v>
      </c>
    </row>
    <row r="135" spans="1:320" ht="15.75" thickBot="1" x14ac:dyDescent="0.3">
      <c r="A135" s="153" t="s">
        <v>79</v>
      </c>
      <c r="B135" s="265">
        <f t="shared" ref="B135:P135" ca="1" si="102">B122+B134</f>
        <v>0</v>
      </c>
      <c r="C135" s="265">
        <f t="shared" ca="1" si="102"/>
        <v>73003.659</v>
      </c>
      <c r="D135" s="265">
        <f t="shared" ca="1" si="102"/>
        <v>0</v>
      </c>
      <c r="E135" s="265">
        <f t="shared" ca="1" si="102"/>
        <v>63511.750999999997</v>
      </c>
      <c r="F135" s="265">
        <f t="shared" ca="1" si="102"/>
        <v>0</v>
      </c>
      <c r="G135" s="265">
        <f t="shared" ca="1" si="102"/>
        <v>61677.082999999999</v>
      </c>
      <c r="H135" s="265">
        <f t="shared" ca="1" si="102"/>
        <v>26510.572</v>
      </c>
      <c r="I135" s="265">
        <f t="shared" ca="1" si="102"/>
        <v>0</v>
      </c>
      <c r="J135" s="265">
        <f t="shared" ca="1" si="102"/>
        <v>22240.563999999998</v>
      </c>
      <c r="K135" s="265">
        <f t="shared" ca="1" si="102"/>
        <v>0</v>
      </c>
      <c r="L135" s="265">
        <f t="shared" ca="1" si="102"/>
        <v>78841.05799999999</v>
      </c>
      <c r="M135" s="265">
        <f t="shared" ca="1" si="102"/>
        <v>0</v>
      </c>
      <c r="N135" s="265">
        <f t="shared" ca="1" si="102"/>
        <v>71005.483999999997</v>
      </c>
      <c r="O135" s="265">
        <f t="shared" ca="1" si="102"/>
        <v>0</v>
      </c>
      <c r="P135" s="265">
        <f t="shared" ca="1" si="102"/>
        <v>15401.906999999999</v>
      </c>
      <c r="R135" s="265">
        <f t="shared" ref="R135:AL135" ca="1" si="103">R122+R134</f>
        <v>0</v>
      </c>
      <c r="S135" s="265">
        <f>S122+S134</f>
        <v>56.688000000000009</v>
      </c>
      <c r="T135" s="265">
        <f t="shared" ca="1" si="103"/>
        <v>76276.199999999604</v>
      </c>
      <c r="U135" s="265">
        <f>U122+U134</f>
        <v>78295.09</v>
      </c>
      <c r="V135" s="265">
        <f t="shared" ca="1" si="103"/>
        <v>0</v>
      </c>
      <c r="W135" s="265">
        <f>W122+W134</f>
        <v>946.10399999999993</v>
      </c>
      <c r="X135" s="265">
        <f t="shared" ca="1" si="103"/>
        <v>51488.799999999996</v>
      </c>
      <c r="Y135" s="265">
        <f t="shared" si="103"/>
        <v>42357.93</v>
      </c>
      <c r="Z135" s="265">
        <f t="shared" ca="1" si="103"/>
        <v>62665.46</v>
      </c>
      <c r="AA135" s="265">
        <f t="shared" si="103"/>
        <v>62667.000000000276</v>
      </c>
      <c r="AB135" s="265">
        <f t="shared" ca="1" si="103"/>
        <v>0.22</v>
      </c>
      <c r="AC135" s="265">
        <f t="shared" si="103"/>
        <v>0</v>
      </c>
      <c r="AD135" s="265">
        <f t="shared" ca="1" si="103"/>
        <v>65135.235000000001</v>
      </c>
      <c r="AE135" s="265">
        <f t="shared" si="103"/>
        <v>65135.399999999936</v>
      </c>
      <c r="AF135" s="265">
        <f t="shared" ca="1" si="103"/>
        <v>0</v>
      </c>
      <c r="AG135" s="265">
        <f t="shared" si="103"/>
        <v>0</v>
      </c>
      <c r="AH135" s="265">
        <f ca="1">AH122+AH134</f>
        <v>0</v>
      </c>
      <c r="AI135" s="265">
        <f>AI122+AI134</f>
        <v>512256.33100000006</v>
      </c>
      <c r="AJ135" s="265">
        <f t="shared" ca="1" si="103"/>
        <v>0</v>
      </c>
      <c r="AK135" s="265">
        <f>AK122+AK134</f>
        <v>29953.679999999997</v>
      </c>
      <c r="AL135" s="265">
        <f t="shared" ca="1" si="103"/>
        <v>0</v>
      </c>
      <c r="AM135" s="265">
        <f>AM122+AM134</f>
        <v>380413.05900000001</v>
      </c>
      <c r="AO135" s="265">
        <f ca="1">AO122+AO134</f>
        <v>16228.740000000082</v>
      </c>
      <c r="AP135" s="265">
        <f ca="1">AP122+AP134</f>
        <v>8.7600799999998706</v>
      </c>
      <c r="AQ135" s="265">
        <f t="shared" ref="AQ135:BD135" ca="1" si="104">AQ122+AQ134</f>
        <v>8.9939999999999714</v>
      </c>
      <c r="AR135" s="265">
        <f t="shared" si="104"/>
        <v>8784.3559999999998</v>
      </c>
      <c r="AS135" s="265">
        <f t="shared" ca="1" si="104"/>
        <v>0</v>
      </c>
      <c r="AT135" s="265">
        <f t="shared" si="104"/>
        <v>46.175999999999995</v>
      </c>
      <c r="AU135" s="265">
        <f t="shared" ca="1" si="104"/>
        <v>7328.4420000000173</v>
      </c>
      <c r="AV135" s="265">
        <f t="shared" si="104"/>
        <v>280214.55900000001</v>
      </c>
      <c r="AW135" s="265">
        <f t="shared" ca="1" si="104"/>
        <v>0</v>
      </c>
      <c r="AX135" s="265">
        <f t="shared" si="104"/>
        <v>201.69599999999997</v>
      </c>
      <c r="AY135" s="265">
        <f t="shared" ca="1" si="104"/>
        <v>8900.2980000000643</v>
      </c>
      <c r="AZ135" s="265">
        <f t="shared" si="104"/>
        <v>308574.56199999998</v>
      </c>
      <c r="BA135" s="265">
        <f t="shared" ca="1" si="104"/>
        <v>3.1117599999999221</v>
      </c>
      <c r="BB135" s="265">
        <f t="shared" si="104"/>
        <v>232785.804</v>
      </c>
      <c r="BC135" s="265">
        <f t="shared" ca="1" si="104"/>
        <v>5.6483199999999485</v>
      </c>
      <c r="BD135" s="265">
        <f t="shared" si="104"/>
        <v>567156.87499999988</v>
      </c>
      <c r="BE135" s="265">
        <f ca="1">BE122+BE134</f>
        <v>15.683999999999514</v>
      </c>
      <c r="BF135" s="265">
        <f ca="1">BF122+BF134</f>
        <v>230.42399999999907</v>
      </c>
      <c r="BH135" s="265">
        <f ca="1">BH122+BH134</f>
        <v>5636.2199999999666</v>
      </c>
      <c r="BI135" s="265">
        <f ca="1">BI122+BI134</f>
        <v>4.8560799999999285</v>
      </c>
      <c r="BJ135" s="265">
        <f t="shared" ref="BJ135:CE135" ca="1" si="105">BJ122+BJ134</f>
        <v>0</v>
      </c>
      <c r="BK135" s="265">
        <f>BK122+BK134</f>
        <v>0</v>
      </c>
      <c r="BL135" s="265">
        <f t="shared" ca="1" si="105"/>
        <v>7.6620000000000061</v>
      </c>
      <c r="BM135" s="265">
        <f>BM122+BM134</f>
        <v>2905.011</v>
      </c>
      <c r="BN135" s="265">
        <f t="shared" ca="1" si="105"/>
        <v>6.2729999999996835</v>
      </c>
      <c r="BO135" s="265">
        <f>BO122+BO134</f>
        <v>25643.885999999999</v>
      </c>
      <c r="BP135" s="265">
        <f t="shared" ca="1" si="105"/>
        <v>497.15200000000004</v>
      </c>
      <c r="BQ135" s="265">
        <f>BQ122+BQ134</f>
        <v>119505.137</v>
      </c>
      <c r="BR135" s="265">
        <f t="shared" ca="1" si="105"/>
        <v>0</v>
      </c>
      <c r="BS135" s="265">
        <f>BS122+BS134</f>
        <v>142118.83200000002</v>
      </c>
      <c r="BT135" s="265">
        <f t="shared" ca="1" si="105"/>
        <v>3.9999999999054126E-3</v>
      </c>
      <c r="BU135" s="265">
        <f>BU122+BU134</f>
        <v>7073.9960000000001</v>
      </c>
      <c r="BV135" s="265">
        <f t="shared" ca="1" si="105"/>
        <v>242.49300000000039</v>
      </c>
      <c r="BW135" s="265">
        <f t="shared" si="105"/>
        <v>25576.639999999999</v>
      </c>
      <c r="BX135" s="265">
        <f t="shared" ca="1" si="105"/>
        <v>1261.9799999999941</v>
      </c>
      <c r="BY135" s="265">
        <f t="shared" si="105"/>
        <v>76704.06</v>
      </c>
      <c r="BZ135" s="265">
        <f t="shared" ca="1" si="105"/>
        <v>815.87999999999738</v>
      </c>
      <c r="CA135" s="265">
        <f t="shared" si="105"/>
        <v>74256.790000000008</v>
      </c>
      <c r="CB135" s="265">
        <f t="shared" ca="1" si="105"/>
        <v>2347.5599999999849</v>
      </c>
      <c r="CC135" s="265">
        <f t="shared" si="105"/>
        <v>97760.807000000001</v>
      </c>
      <c r="CD135" s="265">
        <f t="shared" ca="1" si="105"/>
        <v>1210.7999999999902</v>
      </c>
      <c r="CE135" s="265">
        <f t="shared" si="105"/>
        <v>76973.224999999991</v>
      </c>
      <c r="CF135" s="265">
        <f ca="1">CF122+CF134</f>
        <v>2.6652799999999117</v>
      </c>
      <c r="CG135" s="265">
        <f ca="1">CG122+CG134</f>
        <v>2.1908000000000176</v>
      </c>
      <c r="CI135" s="265">
        <f ca="1">CI122+CI134</f>
        <v>-16282.230999999954</v>
      </c>
      <c r="CJ135" s="265">
        <f ca="1">CJ122+CJ134</f>
        <v>27.996000000000095</v>
      </c>
      <c r="CK135" s="265">
        <f t="shared" ref="CK135:EV135" ca="1" si="106">CK122+CK134</f>
        <v>0</v>
      </c>
      <c r="CL135" s="265">
        <f t="shared" ca="1" si="106"/>
        <v>0</v>
      </c>
      <c r="CM135" s="265">
        <f t="shared" ca="1" si="106"/>
        <v>0</v>
      </c>
      <c r="CN135" s="265">
        <f t="shared" ca="1" si="106"/>
        <v>0</v>
      </c>
      <c r="CO135" s="265">
        <f t="shared" ca="1" si="106"/>
        <v>1184.5020000000077</v>
      </c>
      <c r="CP135" s="265">
        <f t="shared" si="106"/>
        <v>50708.437000000005</v>
      </c>
      <c r="CQ135" s="265">
        <f t="shared" ca="1" si="106"/>
        <v>142.49400000003698</v>
      </c>
      <c r="CR135" s="265">
        <f t="shared" si="106"/>
        <v>125961.19400000002</v>
      </c>
      <c r="CS135" s="265">
        <f t="shared" ca="1" si="106"/>
        <v>0</v>
      </c>
      <c r="CT135" s="265">
        <f t="shared" si="106"/>
        <v>0.50399999999999989</v>
      </c>
      <c r="CU135" s="265">
        <f t="shared" ca="1" si="106"/>
        <v>0</v>
      </c>
      <c r="CV135" s="265">
        <f>CV122+CV134</f>
        <v>74104.751999999993</v>
      </c>
      <c r="CW135" s="265">
        <f t="shared" ca="1" si="106"/>
        <v>3.9999999999054126E-3</v>
      </c>
      <c r="CX135" s="265">
        <f>CX122+CX134</f>
        <v>22035.739999999998</v>
      </c>
      <c r="CY135" s="265">
        <f t="shared" ca="1" si="106"/>
        <v>75.800000000001091</v>
      </c>
      <c r="CZ135" s="265">
        <f>CZ122+CZ134</f>
        <v>27768.417999999998</v>
      </c>
      <c r="DA135" s="265">
        <f t="shared" ca="1" si="106"/>
        <v>114.47200000000157</v>
      </c>
      <c r="DB135" s="265">
        <f>DB122+DB134</f>
        <v>200145.84100000001</v>
      </c>
      <c r="DC135" s="265">
        <f t="shared" ca="1" si="106"/>
        <v>219.36800000000221</v>
      </c>
      <c r="DD135" s="265">
        <f>DD122+DD134</f>
        <v>159911.77100000001</v>
      </c>
      <c r="DE135" s="265">
        <f t="shared" ca="1" si="106"/>
        <v>199.72799999999734</v>
      </c>
      <c r="DF135" s="265">
        <f>DF122+DF134</f>
        <v>114579.79100000001</v>
      </c>
      <c r="DG135" s="265">
        <f t="shared" ca="1" si="106"/>
        <v>207.22400000000198</v>
      </c>
      <c r="DH135" s="265">
        <f>DH122+DH134</f>
        <v>435490.71200000006</v>
      </c>
      <c r="DI135" s="265">
        <f t="shared" ca="1" si="106"/>
        <v>2.8879999999990105</v>
      </c>
      <c r="DJ135" s="265">
        <f>DJ122+DJ134</f>
        <v>317111.25999999995</v>
      </c>
      <c r="DK135" s="265">
        <f t="shared" ca="1" si="106"/>
        <v>126.31199999999808</v>
      </c>
      <c r="DL135" s="265">
        <f>DL122+DL134</f>
        <v>325888.61100000003</v>
      </c>
      <c r="DM135" s="265">
        <f t="shared" ca="1" si="106"/>
        <v>8.4840000000002647</v>
      </c>
      <c r="DN135" s="265">
        <f>DN122+DN134</f>
        <v>7444.3249999999998</v>
      </c>
      <c r="DO135" s="265">
        <f t="shared" ca="1" si="106"/>
        <v>9198.5520000000797</v>
      </c>
      <c r="DP135" s="265">
        <f>DP122+DP134</f>
        <v>214808.79699999999</v>
      </c>
      <c r="DQ135" s="265">
        <f t="shared" ca="1" si="106"/>
        <v>0</v>
      </c>
      <c r="DR135" s="265">
        <f>DR122+DR134</f>
        <v>77475.528000000006</v>
      </c>
      <c r="DS135" s="265">
        <f t="shared" ca="1" si="106"/>
        <v>559.65600000000268</v>
      </c>
      <c r="DT135" s="265">
        <f>DT122+DT134</f>
        <v>247673.56299999999</v>
      </c>
      <c r="DU135" s="265">
        <f t="shared" ca="1" si="106"/>
        <v>726.91999999999825</v>
      </c>
      <c r="DV135" s="265">
        <f>DV122+DV134</f>
        <v>208265.76</v>
      </c>
      <c r="DW135" s="265">
        <f t="shared" ca="1" si="106"/>
        <v>7093.0200000000168</v>
      </c>
      <c r="DX135" s="265">
        <f>DX122+DX134</f>
        <v>95885.79800000001</v>
      </c>
      <c r="DY135" s="265">
        <f t="shared" ca="1" si="106"/>
        <v>0</v>
      </c>
      <c r="DZ135" s="265">
        <f t="shared" si="106"/>
        <v>60982.943999999996</v>
      </c>
      <c r="EA135" s="265">
        <f t="shared" ca="1" si="106"/>
        <v>49.736000000000786</v>
      </c>
      <c r="EB135" s="265">
        <f t="shared" si="106"/>
        <v>103794.77300000002</v>
      </c>
      <c r="EC135" s="265">
        <f t="shared" ca="1" si="106"/>
        <v>107.34599999999773</v>
      </c>
      <c r="ED135" s="265">
        <f t="shared" si="106"/>
        <v>111996.334</v>
      </c>
      <c r="EE135" s="265">
        <f t="shared" ca="1" si="106"/>
        <v>10814.760000000009</v>
      </c>
      <c r="EF135" s="265">
        <f t="shared" si="106"/>
        <v>22615.125999999997</v>
      </c>
      <c r="EG135" s="265">
        <f t="shared" ca="1" si="106"/>
        <v>20.9879999999539</v>
      </c>
      <c r="EH135" s="265">
        <f t="shared" si="106"/>
        <v>330988.72100000002</v>
      </c>
      <c r="EI135" s="265">
        <f t="shared" ca="1" si="106"/>
        <v>14025.396000000006</v>
      </c>
      <c r="EJ135" s="265">
        <f t="shared" si="106"/>
        <v>21931.335999999996</v>
      </c>
      <c r="EK135" s="265">
        <f t="shared" ca="1" si="106"/>
        <v>25.212000000094122</v>
      </c>
      <c r="EL135" s="265">
        <f t="shared" si="106"/>
        <v>321447.71799999999</v>
      </c>
      <c r="EM135" s="265">
        <f t="shared" ca="1" si="106"/>
        <v>0</v>
      </c>
      <c r="EN135" s="265">
        <f t="shared" si="106"/>
        <v>14639.592000000001</v>
      </c>
      <c r="EO135" s="265">
        <f t="shared" ca="1" si="106"/>
        <v>251.4300000000012</v>
      </c>
      <c r="EP135" s="265">
        <f t="shared" si="106"/>
        <v>93739.782000000007</v>
      </c>
      <c r="EQ135" s="265">
        <f t="shared" ca="1" si="106"/>
        <v>784.7639999999883</v>
      </c>
      <c r="ER135" s="265">
        <f t="shared" si="106"/>
        <v>439856.91599999997</v>
      </c>
      <c r="ES135" s="265">
        <f t="shared" ca="1" si="106"/>
        <v>736.3920000000071</v>
      </c>
      <c r="ET135" s="265">
        <f t="shared" si="106"/>
        <v>241217.72899999999</v>
      </c>
      <c r="EU135" s="265">
        <f t="shared" ca="1" si="106"/>
        <v>895.9260000000213</v>
      </c>
      <c r="EV135" s="265">
        <f t="shared" si="106"/>
        <v>497152.27599999995</v>
      </c>
      <c r="EW135" s="265">
        <f t="shared" ref="EW135:GB135" ca="1" si="107">EW122+EW134</f>
        <v>747.47399999998743</v>
      </c>
      <c r="EX135" s="265">
        <f t="shared" si="107"/>
        <v>446265.36800000002</v>
      </c>
      <c r="EY135" s="265">
        <f t="shared" ca="1" si="107"/>
        <v>15.281999999999812</v>
      </c>
      <c r="EZ135" s="265">
        <f t="shared" si="107"/>
        <v>16567.471000000001</v>
      </c>
      <c r="FA135" s="265">
        <f t="shared" ca="1" si="107"/>
        <v>0</v>
      </c>
      <c r="FB135" s="265">
        <f t="shared" si="107"/>
        <v>0</v>
      </c>
      <c r="FC135" s="265">
        <f t="shared" ca="1" si="107"/>
        <v>502.90800000000127</v>
      </c>
      <c r="FD135" s="265">
        <f t="shared" si="107"/>
        <v>195118.67800000001</v>
      </c>
      <c r="FE135" s="265">
        <f t="shared" ca="1" si="107"/>
        <v>0</v>
      </c>
      <c r="FF135" s="265">
        <f t="shared" si="107"/>
        <v>0</v>
      </c>
      <c r="FG135" s="265">
        <f t="shared" ca="1" si="107"/>
        <v>375.00800000000163</v>
      </c>
      <c r="FH135" s="265">
        <f t="shared" si="107"/>
        <v>328977.84100000007</v>
      </c>
      <c r="FI135" s="265">
        <f t="shared" ca="1" si="107"/>
        <v>393.89999999999782</v>
      </c>
      <c r="FJ135" s="265">
        <f t="shared" si="107"/>
        <v>294633.87</v>
      </c>
      <c r="FK135" s="265">
        <f t="shared" ca="1" si="107"/>
        <v>554.38200000000506</v>
      </c>
      <c r="FL135" s="265">
        <f t="shared" si="107"/>
        <v>234271.658</v>
      </c>
      <c r="FM135" s="265">
        <f t="shared" ca="1" si="107"/>
        <v>297.6359999999986</v>
      </c>
      <c r="FN135" s="265">
        <f t="shared" si="107"/>
        <v>166889.99899999998</v>
      </c>
      <c r="FO135" s="265">
        <f t="shared" ca="1" si="107"/>
        <v>0</v>
      </c>
      <c r="FP135" s="265">
        <f t="shared" si="107"/>
        <v>0</v>
      </c>
      <c r="FQ135" s="265">
        <f t="shared" ca="1" si="107"/>
        <v>0</v>
      </c>
      <c r="FR135" s="265">
        <f t="shared" si="107"/>
        <v>0</v>
      </c>
      <c r="FS135" s="265">
        <f t="shared" ca="1" si="107"/>
        <v>49.464000000000169</v>
      </c>
      <c r="FT135" s="265">
        <f t="shared" si="107"/>
        <v>12035.220000000001</v>
      </c>
      <c r="FU135" s="265">
        <f t="shared" ca="1" si="107"/>
        <v>265.21199999999953</v>
      </c>
      <c r="FV135" s="265">
        <f t="shared" si="107"/>
        <v>228567.921</v>
      </c>
      <c r="FW135" s="265">
        <f t="shared" ca="1" si="107"/>
        <v>242.63200000000143</v>
      </c>
      <c r="FX135" s="265">
        <f t="shared" si="107"/>
        <v>122875.26300000001</v>
      </c>
      <c r="FY135" s="265">
        <f t="shared" ca="1" si="107"/>
        <v>6.0000000012223609E-3</v>
      </c>
      <c r="FZ135" s="265">
        <f t="shared" si="107"/>
        <v>107983.85200000001</v>
      </c>
      <c r="GA135" s="265">
        <f t="shared" ca="1" si="107"/>
        <v>1.3709999999999809</v>
      </c>
      <c r="GB135" s="265">
        <f t="shared" si="107"/>
        <v>14228.704000000002</v>
      </c>
      <c r="GC135" s="265">
        <f ca="1">GC122+GC134</f>
        <v>11.844000000000051</v>
      </c>
      <c r="GD135" s="265">
        <f ca="1">GD122+GD134</f>
        <v>16.152000000000044</v>
      </c>
      <c r="GF135" s="265">
        <f t="shared" ref="GF135:GM135" ca="1" si="108">GF122+GF134</f>
        <v>22448.799999999999</v>
      </c>
      <c r="GG135" s="265">
        <f ca="1">GG122+GG134</f>
        <v>6.6000000000000005</v>
      </c>
      <c r="GH135" s="265">
        <f t="shared" ca="1" si="108"/>
        <v>7768.2</v>
      </c>
      <c r="GI135" s="265">
        <f ca="1">GI122+GI134</f>
        <v>290.40000000000003</v>
      </c>
      <c r="GJ135" s="265">
        <f ca="1">GJ122+GJ134</f>
        <v>0</v>
      </c>
      <c r="GK135" s="265">
        <f t="shared" ca="1" si="108"/>
        <v>78680.800000000003</v>
      </c>
      <c r="GL135" s="265">
        <f t="shared" ca="1" si="108"/>
        <v>0</v>
      </c>
      <c r="GM135" s="265">
        <f t="shared" ca="1" si="108"/>
        <v>79885.200000000012</v>
      </c>
      <c r="GO135" s="265">
        <f t="shared" ref="GO135:GX135" ca="1" si="109">GO122+GO134</f>
        <v>0</v>
      </c>
      <c r="GP135" s="265">
        <f t="shared" ca="1" si="109"/>
        <v>0</v>
      </c>
      <c r="GQ135" s="265">
        <f t="shared" ca="1" si="109"/>
        <v>0</v>
      </c>
      <c r="GR135" s="265">
        <f t="shared" ca="1" si="109"/>
        <v>0</v>
      </c>
      <c r="GS135" s="265">
        <f t="shared" ca="1" si="109"/>
        <v>1.5840000000000001</v>
      </c>
      <c r="GT135" s="265">
        <f t="shared" ca="1" si="109"/>
        <v>60075.312000000013</v>
      </c>
      <c r="GU135" s="265">
        <f t="shared" ca="1" si="109"/>
        <v>27419.700000000055</v>
      </c>
      <c r="GV135" s="265">
        <f t="shared" ca="1" si="109"/>
        <v>76.339999999995598</v>
      </c>
      <c r="GW135" s="265">
        <f t="shared" ca="1" si="109"/>
        <v>27369.760000000271</v>
      </c>
      <c r="GX135" s="265">
        <f t="shared" ca="1" si="109"/>
        <v>85.359999999994898</v>
      </c>
      <c r="GZ135" s="265">
        <f t="shared" ref="GZ135:HI135" ca="1" si="110">GZ122+GZ134</f>
        <v>0</v>
      </c>
      <c r="HA135" s="265">
        <f t="shared" ca="1" si="110"/>
        <v>0</v>
      </c>
      <c r="HB135" s="265">
        <f t="shared" ca="1" si="110"/>
        <v>153.73599999999999</v>
      </c>
      <c r="HC135" s="265">
        <f ca="1">HC122+HC134</f>
        <v>37493.279999999999</v>
      </c>
      <c r="HD135" s="265">
        <f>HD122+HD134</f>
        <v>37525.840000000026</v>
      </c>
      <c r="HE135" s="265">
        <f ca="1">HE122+HE134</f>
        <v>-37339.544000000002</v>
      </c>
      <c r="HF135" s="265">
        <f t="shared" ca="1" si="110"/>
        <v>11151.756000000025</v>
      </c>
      <c r="HG135" s="265">
        <f t="shared" ca="1" si="110"/>
        <v>0</v>
      </c>
      <c r="HH135" s="265">
        <f t="shared" ca="1" si="110"/>
        <v>11092.092000000113</v>
      </c>
      <c r="HI135" s="265">
        <f t="shared" ca="1" si="110"/>
        <v>0</v>
      </c>
      <c r="HK135" s="265">
        <f t="shared" ref="HK135:HX135" ca="1" si="111">HK122+HK134</f>
        <v>0</v>
      </c>
      <c r="HL135" s="265">
        <f t="shared" ca="1" si="111"/>
        <v>68547.33600000033</v>
      </c>
      <c r="HM135" s="265">
        <f t="shared" ca="1" si="111"/>
        <v>0</v>
      </c>
      <c r="HN135" s="265">
        <f t="shared" ca="1" si="111"/>
        <v>0</v>
      </c>
      <c r="HO135" s="265">
        <f t="shared" ca="1" si="111"/>
        <v>0</v>
      </c>
      <c r="HP135" s="265">
        <f t="shared" ca="1" si="111"/>
        <v>0</v>
      </c>
      <c r="HQ135" s="265">
        <f t="shared" ca="1" si="111"/>
        <v>49237.58399999985</v>
      </c>
      <c r="HR135" s="265">
        <f t="shared" ca="1" si="111"/>
        <v>0</v>
      </c>
      <c r="HS135" s="265">
        <f t="shared" ca="1" si="111"/>
        <v>0</v>
      </c>
      <c r="HT135" s="265">
        <f t="shared" ca="1" si="111"/>
        <v>0</v>
      </c>
      <c r="HU135" s="265">
        <f t="shared" ca="1" si="111"/>
        <v>2458.632000000026</v>
      </c>
      <c r="HV135" s="265">
        <f t="shared" ca="1" si="111"/>
        <v>0</v>
      </c>
      <c r="HW135" s="265">
        <f t="shared" ca="1" si="111"/>
        <v>2837.4719999999529</v>
      </c>
      <c r="HX135" s="265">
        <f t="shared" ca="1" si="111"/>
        <v>0</v>
      </c>
      <c r="HZ135" s="265">
        <f t="shared" ref="HZ135:IE135" ca="1" si="112">HZ122+HZ134</f>
        <v>60559.922885</v>
      </c>
      <c r="IA135" s="265">
        <f t="shared" ca="1" si="112"/>
        <v>0</v>
      </c>
      <c r="IB135" s="265">
        <f t="shared" ca="1" si="112"/>
        <v>-60559.922885</v>
      </c>
      <c r="IC135" s="265">
        <f t="shared" ca="1" si="112"/>
        <v>64469.867825000008</v>
      </c>
      <c r="ID135" s="265">
        <f t="shared" ca="1" si="112"/>
        <v>0</v>
      </c>
      <c r="IE135" s="265">
        <f t="shared" ca="1" si="112"/>
        <v>-64469.867825000008</v>
      </c>
      <c r="IG135" s="265">
        <f ca="1">IG122+IG134</f>
        <v>36930.880799999999</v>
      </c>
      <c r="IH135" s="265">
        <f ca="1">IH122+IH134</f>
        <v>156.50324799999996</v>
      </c>
      <c r="II135" s="265">
        <f ca="1">II122+II134</f>
        <v>-36774.377551999998</v>
      </c>
      <c r="IK135" s="265">
        <f ca="1">IK122+IK134</f>
        <v>71341.60000000053</v>
      </c>
      <c r="IL135" s="265">
        <f ca="1">IL122+IL134</f>
        <v>0</v>
      </c>
      <c r="IM135" s="265">
        <f ca="1">IM122+IM134</f>
        <v>71370.639999999286</v>
      </c>
      <c r="IN135" s="265">
        <f ca="1">IN122+IN134</f>
        <v>0</v>
      </c>
      <c r="IP135" s="265">
        <f t="shared" ref="IP135:IX135" ca="1" si="113">IP122+IP134</f>
        <v>74829.21600000032</v>
      </c>
      <c r="IQ135" s="265">
        <f t="shared" ca="1" si="113"/>
        <v>0</v>
      </c>
      <c r="IR135" s="265">
        <f t="shared" ca="1" si="113"/>
        <v>0</v>
      </c>
      <c r="IS135" s="265">
        <f t="shared" ca="1" si="113"/>
        <v>0</v>
      </c>
      <c r="IT135" s="265">
        <f t="shared" ca="1" si="113"/>
        <v>-62524.176000000327</v>
      </c>
      <c r="IU135" s="265">
        <f t="shared" ca="1" si="113"/>
        <v>7306.7280000000064</v>
      </c>
      <c r="IV135" s="265">
        <f t="shared" ca="1" si="113"/>
        <v>1105.8960000000061</v>
      </c>
      <c r="IW135" s="265">
        <f t="shared" ca="1" si="113"/>
        <v>7148.5919999999942</v>
      </c>
      <c r="IX135" s="265">
        <f t="shared" ca="1" si="113"/>
        <v>1115.135999999997</v>
      </c>
      <c r="IZ135" s="265">
        <f ca="1">IZ122+IZ134</f>
        <v>12694.879999999939</v>
      </c>
      <c r="JA135" s="265">
        <f ca="1">JA122+JA134</f>
        <v>0</v>
      </c>
      <c r="JB135" s="265">
        <f ca="1">JB122+JB134</f>
        <v>12354.540000000234</v>
      </c>
      <c r="JC135" s="265">
        <f ca="1">JC122+JC134</f>
        <v>0</v>
      </c>
      <c r="JE135" s="265">
        <f ca="1">JE122+JE134</f>
        <v>2931.2800000000152</v>
      </c>
      <c r="JF135" s="265">
        <f ca="1">JF122+JF134</f>
        <v>0</v>
      </c>
      <c r="JG135" s="265">
        <f ca="1">JG122+JG134</f>
        <v>4036.5599999999886</v>
      </c>
      <c r="JH135" s="265">
        <f ca="1">JH122+JH134</f>
        <v>0</v>
      </c>
      <c r="JJ135" s="265">
        <f t="shared" ref="JJ135:JN135" ca="1" si="114">JJ122+JJ134</f>
        <v>307.16699999999582</v>
      </c>
      <c r="JK135" s="265">
        <f>JK122+JK134</f>
        <v>181636.58499999999</v>
      </c>
      <c r="JL135" s="265">
        <f t="shared" ca="1" si="114"/>
        <v>0</v>
      </c>
      <c r="JM135" s="265">
        <f t="shared" ca="1" si="114"/>
        <v>0</v>
      </c>
      <c r="JN135" s="265">
        <f t="shared" ca="1" si="114"/>
        <v>0</v>
      </c>
      <c r="JP135" s="265">
        <f t="shared" ref="JP135:JU135" ca="1" si="115">JP122+JP134</f>
        <v>0</v>
      </c>
      <c r="JQ135" s="265">
        <f t="shared" ca="1" si="115"/>
        <v>0</v>
      </c>
      <c r="JR135" s="265">
        <f t="shared" ca="1" si="115"/>
        <v>3768.06</v>
      </c>
      <c r="JS135" s="265">
        <f t="shared" ca="1" si="115"/>
        <v>1880.9099999999999</v>
      </c>
      <c r="JT135" s="265">
        <f t="shared" ca="1" si="115"/>
        <v>941.22</v>
      </c>
      <c r="JU135" s="265">
        <f t="shared" ca="1" si="115"/>
        <v>945.93000000000006</v>
      </c>
      <c r="JW135" s="265">
        <f t="shared" ref="JW135:KA135" ca="1" si="116">JW122+JW134</f>
        <v>0</v>
      </c>
      <c r="JX135" s="265">
        <f t="shared" ca="1" si="116"/>
        <v>0</v>
      </c>
      <c r="JY135" s="265">
        <f t="shared" ca="1" si="116"/>
        <v>0</v>
      </c>
      <c r="JZ135" s="265">
        <f t="shared" ca="1" si="116"/>
        <v>0</v>
      </c>
      <c r="KA135" s="265">
        <f t="shared" ca="1" si="116"/>
        <v>1788.2310000000002</v>
      </c>
      <c r="KB135" s="265">
        <f ca="1">KB122+KB134</f>
        <v>68.837999999999994</v>
      </c>
      <c r="KC135" s="265">
        <f ca="1">KC122+KC134</f>
        <v>1656.356</v>
      </c>
      <c r="KD135" s="265">
        <f ca="1">KD122+KD134</f>
        <v>63.036999999999999</v>
      </c>
      <c r="KF135" s="265">
        <f t="shared" ref="KF135:KI135" ca="1" si="117">KF122+KF134</f>
        <v>3562.8414000000002</v>
      </c>
      <c r="KG135" s="265">
        <f t="shared" ca="1" si="117"/>
        <v>0</v>
      </c>
      <c r="KH135" s="265">
        <f t="shared" ca="1" si="117"/>
        <v>1813.4735999999998</v>
      </c>
      <c r="KI135" s="265">
        <f t="shared" ca="1" si="117"/>
        <v>1749.3678</v>
      </c>
      <c r="KK135" s="265">
        <f ca="1">KK122+KK134</f>
        <v>2585.4254399999995</v>
      </c>
      <c r="KL135" s="265">
        <f ca="1">KL122+KL134</f>
        <v>1479.96424</v>
      </c>
      <c r="KM135" s="265">
        <f ca="1">KM122+KM134</f>
        <v>1105.4612</v>
      </c>
      <c r="KO135" s="265">
        <f ca="1">KO122+KO134</f>
        <v>4605.7439999999915</v>
      </c>
      <c r="KP135" s="265">
        <f>KP122+KP134</f>
        <v>8856.4279999999999</v>
      </c>
      <c r="KQ135" s="265">
        <f ca="1">KQ122+KQ134</f>
        <v>4752.5280000000021</v>
      </c>
      <c r="KR135" s="265">
        <f>KR122+KR134</f>
        <v>7301.4719999999998</v>
      </c>
      <c r="KS135" s="265">
        <f ca="1">KS122+KS134</f>
        <v>-146.78400000001056</v>
      </c>
      <c r="KU135" s="265">
        <f t="shared" ref="KU135:KZ135" ca="1" si="118">KU122+KU134</f>
        <v>0</v>
      </c>
      <c r="KV135" s="265">
        <f t="shared" ca="1" si="118"/>
        <v>0</v>
      </c>
      <c r="KW135" s="265">
        <f t="shared" ca="1" si="118"/>
        <v>3252.7049999999999</v>
      </c>
      <c r="KX135" s="265">
        <f ca="1">KX122+KX134</f>
        <v>1524.231</v>
      </c>
      <c r="KY135" s="265">
        <f t="shared" ca="1" si="118"/>
        <v>1728.4739999999997</v>
      </c>
      <c r="KZ135" s="265">
        <f t="shared" ca="1" si="118"/>
        <v>0</v>
      </c>
      <c r="LB135" s="265">
        <f t="shared" ref="LB135:LE135" ca="1" si="119">LB122+LB134</f>
        <v>3332.3850000000002</v>
      </c>
      <c r="LC135" s="265">
        <f t="shared" ca="1" si="119"/>
        <v>1114.6619999999998</v>
      </c>
      <c r="LD135" s="265">
        <f t="shared" ca="1" si="119"/>
        <v>1722.277</v>
      </c>
      <c r="LE135" s="265">
        <f t="shared" ca="1" si="119"/>
        <v>495.44600000000003</v>
      </c>
      <c r="LG135" s="265">
        <f ca="1">LG122+LG134</f>
        <v>0.5</v>
      </c>
      <c r="LH135" s="265">
        <f ca="1">LH122+LH134</f>
        <v>248466.25</v>
      </c>
    </row>
    <row r="136" spans="1:320" ht="15.75" thickBot="1" x14ac:dyDescent="0.3"/>
    <row r="137" spans="1:320" ht="19.5" thickBot="1" x14ac:dyDescent="0.35">
      <c r="B137" s="195"/>
      <c r="C137" s="196"/>
      <c r="D137" s="196"/>
      <c r="E137" s="196"/>
      <c r="F137" s="196"/>
      <c r="G137" s="196"/>
      <c r="H137" s="196"/>
      <c r="I137" s="196"/>
      <c r="J137" s="196"/>
      <c r="K137" s="196"/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6"/>
      <c r="AA137" s="196"/>
      <c r="AB137" s="196"/>
      <c r="AC137" s="196"/>
      <c r="AD137" s="196"/>
      <c r="AE137" s="196"/>
      <c r="AF137" s="196"/>
      <c r="AG137" s="196"/>
      <c r="AH137" s="196"/>
      <c r="AI137" s="196"/>
      <c r="AJ137" s="197"/>
    </row>
    <row r="138" spans="1:320" ht="19.5" thickBot="1" x14ac:dyDescent="0.35">
      <c r="B138" s="177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9"/>
    </row>
    <row r="139" spans="1:320" ht="15" customHeight="1" thickBot="1" x14ac:dyDescent="0.3">
      <c r="A139" s="201" t="s">
        <v>5</v>
      </c>
      <c r="B139" s="208"/>
      <c r="C139" s="208"/>
      <c r="D139" s="208"/>
      <c r="E139" s="209"/>
      <c r="G139" s="194"/>
      <c r="H139" s="194"/>
      <c r="I139" s="194"/>
      <c r="J139" s="176"/>
      <c r="L139" s="175" t="s">
        <v>342</v>
      </c>
      <c r="M139" s="194"/>
      <c r="N139" s="194"/>
      <c r="O139" s="194"/>
      <c r="P139" s="176"/>
      <c r="R139" s="175" t="s">
        <v>343</v>
      </c>
      <c r="S139" s="194"/>
      <c r="T139" s="194"/>
      <c r="U139" s="194"/>
      <c r="V139" s="194"/>
      <c r="W139" s="194"/>
      <c r="X139" s="194"/>
      <c r="Y139" s="194"/>
      <c r="Z139" s="176"/>
      <c r="AB139" s="175" t="s">
        <v>344</v>
      </c>
      <c r="AC139" s="194"/>
      <c r="AD139" s="194"/>
      <c r="AF139" s="175" t="s">
        <v>345</v>
      </c>
      <c r="AG139" s="176"/>
      <c r="AH139" s="49"/>
      <c r="AI139" s="175" t="s">
        <v>442</v>
      </c>
      <c r="AJ139" s="194"/>
    </row>
    <row r="140" spans="1:320" ht="36.75" thickBot="1" x14ac:dyDescent="0.3">
      <c r="A140" s="202"/>
      <c r="B140" s="198" t="s">
        <v>124</v>
      </c>
      <c r="C140" s="198"/>
      <c r="D140" s="198" t="s">
        <v>125</v>
      </c>
      <c r="E140" s="198"/>
      <c r="G140" s="198" t="s">
        <v>122</v>
      </c>
      <c r="H140" s="198"/>
      <c r="I140" s="198" t="s">
        <v>123</v>
      </c>
      <c r="J140" s="198"/>
      <c r="L140" s="199" t="s">
        <v>221</v>
      </c>
      <c r="M140" s="200"/>
      <c r="N140" s="199" t="s">
        <v>220</v>
      </c>
      <c r="O140" s="200"/>
      <c r="P140" s="174" t="s">
        <v>218</v>
      </c>
      <c r="R140" s="198" t="s">
        <v>219</v>
      </c>
      <c r="S140" s="198"/>
      <c r="T140" s="198"/>
      <c r="U140" s="199" t="s">
        <v>262</v>
      </c>
      <c r="V140" s="200"/>
      <c r="W140" s="199" t="s">
        <v>261</v>
      </c>
      <c r="X140" s="200"/>
      <c r="Y140" s="199" t="s">
        <v>260</v>
      </c>
      <c r="Z140" s="200"/>
      <c r="AB140" s="174" t="s">
        <v>215</v>
      </c>
      <c r="AC140" s="52" t="s">
        <v>216</v>
      </c>
      <c r="AD140" s="174" t="s">
        <v>481</v>
      </c>
      <c r="AF140" s="199" t="s">
        <v>263</v>
      </c>
      <c r="AG140" s="200"/>
      <c r="AH140" s="45"/>
      <c r="AI140" s="198" t="s">
        <v>443</v>
      </c>
      <c r="AJ140" s="198"/>
    </row>
    <row r="141" spans="1:320" ht="15.75" thickBot="1" x14ac:dyDescent="0.3">
      <c r="A141" s="203"/>
      <c r="B141" s="276" t="s">
        <v>71</v>
      </c>
      <c r="C141" s="276"/>
      <c r="D141" s="276" t="s">
        <v>71</v>
      </c>
      <c r="E141" s="276"/>
      <c r="G141" s="276" t="s">
        <v>71</v>
      </c>
      <c r="H141" s="276"/>
      <c r="I141" s="276" t="s">
        <v>71</v>
      </c>
      <c r="J141" s="276"/>
      <c r="L141" s="256" t="s">
        <v>70</v>
      </c>
      <c r="M141" s="259" t="s">
        <v>71</v>
      </c>
      <c r="N141" s="256" t="s">
        <v>70</v>
      </c>
      <c r="O141" s="259" t="s">
        <v>71</v>
      </c>
      <c r="P141" s="256" t="s">
        <v>70</v>
      </c>
      <c r="R141" s="275" t="s">
        <v>70</v>
      </c>
      <c r="S141" s="275"/>
      <c r="T141" s="259" t="s">
        <v>71</v>
      </c>
      <c r="U141" s="256" t="s">
        <v>70</v>
      </c>
      <c r="V141" s="259" t="s">
        <v>71</v>
      </c>
      <c r="W141" s="256" t="s">
        <v>70</v>
      </c>
      <c r="X141" s="259" t="s">
        <v>71</v>
      </c>
      <c r="Y141" s="256" t="s">
        <v>70</v>
      </c>
      <c r="Z141" s="259" t="s">
        <v>71</v>
      </c>
      <c r="AB141" s="256" t="s">
        <v>70</v>
      </c>
      <c r="AC141" s="256" t="s">
        <v>70</v>
      </c>
      <c r="AD141" s="256" t="s">
        <v>70</v>
      </c>
      <c r="AF141" s="256" t="s">
        <v>70</v>
      </c>
      <c r="AG141" s="259" t="s">
        <v>71</v>
      </c>
      <c r="AH141" s="46"/>
      <c r="AI141" s="275" t="s">
        <v>70</v>
      </c>
      <c r="AJ141" s="275"/>
    </row>
    <row r="142" spans="1:320" ht="15.75" thickBot="1" x14ac:dyDescent="0.3">
      <c r="A142" s="260"/>
      <c r="B142" s="284" t="s">
        <v>114</v>
      </c>
      <c r="C142" s="285" t="s">
        <v>366</v>
      </c>
      <c r="D142" s="284" t="s">
        <v>114</v>
      </c>
      <c r="E142" s="285" t="s">
        <v>366</v>
      </c>
      <c r="G142" s="284" t="s">
        <v>114</v>
      </c>
      <c r="H142" s="285" t="s">
        <v>366</v>
      </c>
      <c r="I142" s="284" t="s">
        <v>114</v>
      </c>
      <c r="J142" s="285" t="s">
        <v>366</v>
      </c>
      <c r="L142" s="263" t="s">
        <v>73</v>
      </c>
      <c r="M142" s="263" t="s">
        <v>73</v>
      </c>
      <c r="N142" s="263" t="s">
        <v>73</v>
      </c>
      <c r="O142" s="263" t="s">
        <v>73</v>
      </c>
      <c r="P142" s="263" t="s">
        <v>73</v>
      </c>
      <c r="R142" s="284" t="s">
        <v>114</v>
      </c>
      <c r="S142" s="285" t="s">
        <v>366</v>
      </c>
      <c r="T142" s="284" t="s">
        <v>114</v>
      </c>
      <c r="U142" s="263" t="s">
        <v>73</v>
      </c>
      <c r="V142" s="263" t="s">
        <v>73</v>
      </c>
      <c r="W142" s="263" t="s">
        <v>73</v>
      </c>
      <c r="X142" s="263" t="s">
        <v>73</v>
      </c>
      <c r="Y142" s="263" t="s">
        <v>73</v>
      </c>
      <c r="Z142" s="263" t="s">
        <v>73</v>
      </c>
      <c r="AB142" s="261" t="s">
        <v>72</v>
      </c>
      <c r="AC142" s="263" t="s">
        <v>73</v>
      </c>
      <c r="AD142" s="263" t="s">
        <v>73</v>
      </c>
      <c r="AF142" s="263" t="s">
        <v>73</v>
      </c>
      <c r="AG142" s="263" t="s">
        <v>73</v>
      </c>
      <c r="AH142" s="47"/>
      <c r="AI142" s="284" t="s">
        <v>114</v>
      </c>
      <c r="AJ142" s="285" t="s">
        <v>366</v>
      </c>
    </row>
    <row r="143" spans="1:320" x14ac:dyDescent="0.25">
      <c r="A143" s="2">
        <v>1</v>
      </c>
      <c r="B143" s="99">
        <f ca="1">IF(OR(БД!CZ54="",ISERROR(БД!CZ54)),"",БД!CZ54)</f>
        <v>15.956500000003871</v>
      </c>
      <c r="C143" s="100">
        <f>IF(OR(БД!DC54="",ISERROR(БД!DC54)),"",БД!DC54)</f>
        <v>21766.587</v>
      </c>
      <c r="D143" s="99">
        <f ca="1">IF(OR(БД!DF54="",ISERROR(БД!DF54)),"",БД!DF54)</f>
        <v>0</v>
      </c>
      <c r="E143" s="100">
        <f>IF(OR(БД!DI54="",ISERROR(БД!DI54)),"",БД!DI54)</f>
        <v>12891.089</v>
      </c>
      <c r="G143" s="99">
        <f ca="1">IF(OR(БД!CN54="",ISERROR(БД!CN54)),"",БД!CN54)</f>
        <v>1.5557499999994207</v>
      </c>
      <c r="H143" s="100">
        <f>IF(OR(БД!CQ54="",ISERROR(БД!CQ54)),"",БД!CQ54)</f>
        <v>2348.5639999999999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221.14399999999296</v>
      </c>
      <c r="S143" s="100">
        <f>IF(OR(БД!EX226="",ISERROR(БД!EX226)),"",БД!EX226)</f>
        <v>15977.824000000001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89.519000000000005</v>
      </c>
      <c r="AC143" s="82">
        <f ca="1">IF(OR(БД!DG226="",ISERROR(БД!DG226)),"",БД!DG226)</f>
        <v>71.009</v>
      </c>
      <c r="AD143" s="82">
        <f ca="1">IF(OR(БД!AG355="",ISERROR(БД!AG355)),"",БД!AG355)</f>
        <v>18.510000000000002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35.139999999990323</v>
      </c>
      <c r="AJ143" s="100">
        <f>IF(OR(БД!BV269="",ISERROR(БД!BV269)),"",БД!BV269)</f>
        <v>28042.6</v>
      </c>
    </row>
    <row r="144" spans="1:320" x14ac:dyDescent="0.25">
      <c r="A144" s="164">
        <v>2</v>
      </c>
      <c r="B144" s="143">
        <f ca="1">IF(OR(БД!CZ55="",ISERROR(БД!CZ55)),"",БД!CZ55)</f>
        <v>14.913500000007843</v>
      </c>
      <c r="C144" s="142">
        <f>IF(OR(БД!DC55="",ISERROR(БД!DC55)),"",БД!DC55)</f>
        <v>21770.848000000002</v>
      </c>
      <c r="D144" s="143">
        <f ca="1">IF(OR(БД!DF55="",ISERROR(БД!DF55)),"",БД!DF55)</f>
        <v>0</v>
      </c>
      <c r="E144" s="142">
        <f>IF(OR(БД!DI55="",ISERROR(БД!DI55)),"",БД!DI55)</f>
        <v>12891.089</v>
      </c>
      <c r="G144" s="143">
        <f ca="1">IF(OR(БД!CN55="",ISERROR(БД!CN55)),"",БД!CN55)</f>
        <v>1.4910000000005539</v>
      </c>
      <c r="H144" s="142">
        <f>IF(OR(БД!CQ55="",ISERROR(БД!CQ55)),"",БД!CQ55)</f>
        <v>2349.4160000000002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221.49599999998463</v>
      </c>
      <c r="S144" s="142">
        <f>IF(OR(БД!EX227="",ISERROR(БД!EX227)),"",БД!EX227)</f>
        <v>15982.858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95.304000000000002</v>
      </c>
      <c r="AC144" s="159">
        <f ca="1">IF(OR(БД!DG227="",ISERROR(БД!DG227)),"",БД!DG227)</f>
        <v>77.22</v>
      </c>
      <c r="AD144" s="159">
        <f ca="1">IF(OR(БД!AG356="",ISERROR(БД!AG356)),"",БД!AG356)</f>
        <v>18.084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37.086000000004788</v>
      </c>
      <c r="AJ144" s="142">
        <f>IF(OR(БД!BV270="",ISERROR(БД!BV270)),"",БД!BV270)</f>
        <v>28053.196</v>
      </c>
    </row>
    <row r="145" spans="1:36" x14ac:dyDescent="0.25">
      <c r="A145" s="164">
        <v>3</v>
      </c>
      <c r="B145" s="143">
        <f ca="1">IF(OR(БД!CZ56="",ISERROR(БД!CZ56)),"",БД!CZ56)</f>
        <v>15.354499999995824</v>
      </c>
      <c r="C145" s="142">
        <f>IF(OR(БД!DC56="",ISERROR(БД!DC56)),"",БД!DC56)</f>
        <v>21775.235000000001</v>
      </c>
      <c r="D145" s="143">
        <f ca="1">IF(OR(БД!DF56="",ISERROR(БД!DF56)),"",БД!DF56)</f>
        <v>0</v>
      </c>
      <c r="E145" s="142">
        <f>IF(OR(БД!DI56="",ISERROR(БД!DI56)),"",БД!DI56)</f>
        <v>12891.089</v>
      </c>
      <c r="G145" s="143">
        <f ca="1">IF(OR(БД!CN56="",ISERROR(БД!CN56)),"",БД!CN56)</f>
        <v>1.53125</v>
      </c>
      <c r="H145" s="142">
        <f>IF(OR(БД!CQ56="",ISERROR(БД!CQ56)),"",БД!CQ56)</f>
        <v>2350.2910000000002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203.10399999999936</v>
      </c>
      <c r="S145" s="142">
        <f>IF(OR(БД!EX228="",ISERROR(БД!EX228)),"",БД!EX228)</f>
        <v>15987.474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72.616</v>
      </c>
      <c r="AC145" s="159">
        <f ca="1">IF(OR(БД!DG228="",ISERROR(БД!DG228)),"",БД!DG228)</f>
        <v>71.174000000000007</v>
      </c>
      <c r="AD145" s="159">
        <f ca="1">IF(OR(БД!AG357="",ISERROR(БД!AG357)),"",БД!AG357)</f>
        <v>1.4419999999999999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33.894000000003871</v>
      </c>
      <c r="AJ145" s="142">
        <f>IF(OR(БД!BV271="",ISERROR(БД!BV271)),"",БД!BV271)</f>
        <v>28062.880000000001</v>
      </c>
    </row>
    <row r="146" spans="1:36" x14ac:dyDescent="0.25">
      <c r="A146" s="164">
        <v>4</v>
      </c>
      <c r="B146" s="143">
        <f ca="1">IF(OR(БД!CZ57="",ISERROR(БД!CZ57)),"",БД!CZ57)</f>
        <v>6.6920000000009168</v>
      </c>
      <c r="C146" s="142">
        <f>IF(OR(БД!DC57="",ISERROR(БД!DC57)),"",БД!DC57)</f>
        <v>21777.147000000001</v>
      </c>
      <c r="D146" s="143">
        <f ca="1">IF(OR(БД!DF57="",ISERROR(БД!DF57)),"",БД!DF57)</f>
        <v>9.183999999999287</v>
      </c>
      <c r="E146" s="142">
        <f>IF(OR(БД!DI57="",ISERROR(БД!DI57)),"",БД!DI57)</f>
        <v>12892.401</v>
      </c>
      <c r="G146" s="143">
        <f ca="1">IF(OR(БД!CN57="",ISERROR(БД!CN57)),"",БД!CN57)</f>
        <v>1.5294999999996435</v>
      </c>
      <c r="H146" s="142">
        <f>IF(OR(БД!CQ57="",ISERROR(БД!CQ57)),"",БД!CQ57)</f>
        <v>2351.165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>
        <f ca="1">IF(OR(БД!EU229="",ISERROR(БД!EU229)),"",БД!EU229)</f>
        <v>204.15999999997439</v>
      </c>
      <c r="S146" s="142">
        <f>IF(OR(БД!EX229="",ISERROR(БД!EX229)),"",БД!EX229)</f>
        <v>15992.114</v>
      </c>
      <c r="T146" s="143">
        <f ca="1">IF(OR(БД!FA229="",ISERROR(БД!FA229)),"",БД!FA229)</f>
        <v>0</v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79.8</v>
      </c>
      <c r="AC146" s="159">
        <f ca="1">IF(OR(БД!DG229="",ISERROR(БД!DG229)),"",БД!DG229)</f>
        <v>79.8</v>
      </c>
      <c r="AD146" s="159">
        <f ca="1">IF(OR(БД!AG358="",ISERROR(БД!AG358)),"",БД!AG358)</f>
        <v>0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36.641499999990629</v>
      </c>
      <c r="AJ146" s="142">
        <f>IF(OR(БД!BV272="",ISERROR(БД!BV272)),"",БД!BV272)</f>
        <v>28073.348999999998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21777.147000000001</v>
      </c>
      <c r="D147" s="143">
        <f ca="1">IF(OR(БД!DF58="",ISERROR(БД!DF58)),"",БД!DF58)</f>
        <v>16.583000000004176</v>
      </c>
      <c r="E147" s="142">
        <f>IF(OR(БД!DI58="",ISERROR(БД!DI58)),"",БД!DI58)</f>
        <v>12894.77</v>
      </c>
      <c r="G147" s="143">
        <f ca="1">IF(OR(БД!CN58="",ISERROR(БД!CN58)),"",БД!CN58)</f>
        <v>1.540000000000191</v>
      </c>
      <c r="H147" s="142">
        <f>IF(OR(БД!CQ58="",ISERROR(БД!CQ58)),"",БД!CQ58)</f>
        <v>2352.0450000000001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>
        <f ca="1">IF(OR(БД!EU230="",ISERROR(БД!EU230)),"",БД!EU230)</f>
        <v>212.78400000005058</v>
      </c>
      <c r="S147" s="142">
        <f>IF(OR(БД!EX230="",ISERROR(БД!EX230)),"",БД!EX230)</f>
        <v>15996.95</v>
      </c>
      <c r="T147" s="143">
        <f ca="1">IF(OR(БД!FA230="",ISERROR(БД!FA230)),"",БД!FA230)</f>
        <v>0</v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80.153999999999996</v>
      </c>
      <c r="AC147" s="159">
        <f ca="1">IF(OR(БД!DG230="",ISERROR(БД!DG230)),"",БД!DG230)</f>
        <v>80.153999999999996</v>
      </c>
      <c r="AD147" s="159">
        <f ca="1">IF(OR(БД!AG359="",ISERROR(БД!AG359)),"",БД!AG359)</f>
        <v>0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36.554000000011001</v>
      </c>
      <c r="AJ147" s="142">
        <f>IF(OR(БД!BV273="",ISERROR(БД!BV273)),"",БД!BV273)</f>
        <v>28083.793000000001</v>
      </c>
    </row>
    <row r="148" spans="1:36" x14ac:dyDescent="0.25">
      <c r="A148" s="164">
        <v>6</v>
      </c>
      <c r="B148" s="143">
        <f ca="1">IF(OR(БД!CZ59="",ISERROR(БД!CZ59)),"",БД!CZ59)</f>
        <v>0</v>
      </c>
      <c r="C148" s="142">
        <f>IF(OR(БД!DC59="",ISERROR(БД!DC59)),"",БД!DC59)</f>
        <v>21777.147000000001</v>
      </c>
      <c r="D148" s="143">
        <f ca="1">IF(OR(БД!DF59="",ISERROR(БД!DF59)),"",БД!DF59)</f>
        <v>16.751000000000204</v>
      </c>
      <c r="E148" s="142">
        <f>IF(OR(БД!DI59="",ISERROR(БД!DI59)),"",БД!DI59)</f>
        <v>12897.163</v>
      </c>
      <c r="G148" s="143">
        <f ca="1">IF(OR(БД!CN59="",ISERROR(БД!CN59)),"",БД!CN59)</f>
        <v>1.5522499999995034</v>
      </c>
      <c r="H148" s="142">
        <f>IF(OR(БД!CQ59="",ISERROR(БД!CQ59)),"",БД!CQ59)</f>
        <v>2352.9319999999998</v>
      </c>
      <c r="I148" s="143">
        <f ca="1">IF(OR(БД!CT59="",ISERROR(БД!CT59)),"",БД!CT59)</f>
        <v>0</v>
      </c>
      <c r="J148" s="142">
        <f>IF(OR(БД!CW59="",ISERROR(БД!CW59)),"",БД!CW59)</f>
        <v>1447.3779999999999</v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>
        <f ca="1">IF(OR(БД!EU231="",ISERROR(БД!EU231)),"",БД!EU231)</f>
        <v>213.4879999999539</v>
      </c>
      <c r="S148" s="142">
        <f>IF(OR(БД!EX231="",ISERROR(БД!EX231)),"",БД!EX231)</f>
        <v>16001.802</v>
      </c>
      <c r="T148" s="143">
        <f ca="1">IF(OR(БД!FA231="",ISERROR(БД!FA231)),"",БД!FA231)</f>
        <v>0</v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>
        <f ca="1">IF(OR(БД!DB231="",ISERROR(БД!DB231)),"",БД!DB231)</f>
        <v>77.352000000000004</v>
      </c>
      <c r="AC148" s="159">
        <f ca="1">IF(OR(БД!DG231="",ISERROR(БД!DG231)),"",БД!DG231)</f>
        <v>77.352000000000004</v>
      </c>
      <c r="AD148" s="159">
        <f ca="1">IF(OR(БД!AG360="",ISERROR(БД!AG360)),"",БД!AG360)</f>
        <v>0</v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>
        <f ca="1">IF(OR(БД!BS274="",ISERROR(БД!BS274)),"",БД!BS274)</f>
        <v>36.064000000000306</v>
      </c>
      <c r="AJ148" s="142">
        <f>IF(OR(БД!BV274="",ISERROR(БД!BV274)),"",БД!BV274)</f>
        <v>28094.097000000002</v>
      </c>
    </row>
    <row r="149" spans="1:36" x14ac:dyDescent="0.25">
      <c r="A149" s="164">
        <v>7</v>
      </c>
      <c r="B149" s="143">
        <f ca="1">IF(OR(БД!CZ60="",ISERROR(БД!CZ60)),"",БД!CZ60)</f>
        <v>0</v>
      </c>
      <c r="C149" s="142">
        <f>IF(OR(БД!DC60="",ISERROR(БД!DC60)),"",БД!DC60)</f>
        <v>21777.147000000001</v>
      </c>
      <c r="D149" s="143">
        <f ca="1">IF(OR(БД!DF60="",ISERROR(БД!DF60)),"",БД!DF60)</f>
        <v>16.533999999994194</v>
      </c>
      <c r="E149" s="142">
        <f>IF(OR(БД!DI60="",ISERROR(БД!DI60)),"",БД!DI60)</f>
        <v>12899.525</v>
      </c>
      <c r="G149" s="143">
        <f ca="1">IF(OR(БД!CN60="",ISERROR(БД!CN60)),"",БД!CN60)</f>
        <v>1.4945000000004711</v>
      </c>
      <c r="H149" s="142">
        <f>IF(OR(БД!CQ60="",ISERROR(БД!CQ60)),"",БД!CQ60)</f>
        <v>2353.7860000000001</v>
      </c>
      <c r="I149" s="143">
        <f ca="1">IF(OR(БД!CT60="",ISERROR(БД!CT60)),"",БД!CT60)</f>
        <v>0</v>
      </c>
      <c r="J149" s="142">
        <f>IF(OR(БД!CW60="",ISERROR(БД!CW60)),"",БД!CW60)</f>
        <v>1447.3779999999999</v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>
        <f ca="1">IF(OR(БД!EU232="",ISERROR(БД!EU232)),"",БД!EU232)</f>
        <v>212.60800000001473</v>
      </c>
      <c r="S149" s="142">
        <f>IF(OR(БД!EX232="",ISERROR(БД!EX232)),"",БД!EX232)</f>
        <v>16006.634</v>
      </c>
      <c r="T149" s="143">
        <f ca="1">IF(OR(БД!FA232="",ISERROR(БД!FA232)),"",БД!FA232)</f>
        <v>0</v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>
        <f ca="1">IF(OR(БД!DB232="",ISERROR(БД!DB232)),"",БД!DB232)</f>
        <v>92.384</v>
      </c>
      <c r="AC149" s="159">
        <f ca="1">IF(OR(БД!DG232="",ISERROR(БД!DG232)),"",БД!DG232)</f>
        <v>79.022000000000006</v>
      </c>
      <c r="AD149" s="159">
        <f ca="1">IF(OR(БД!AG361="",ISERROR(БД!AG361)),"",БД!AG361)</f>
        <v>13.362</v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>
        <f ca="1">IF(OR(БД!BS275="",ISERROR(БД!BS275)),"",БД!BS275)</f>
        <v>33.704999999990832</v>
      </c>
      <c r="AJ149" s="142">
        <f>IF(OR(БД!BV275="",ISERROR(БД!BV275)),"",БД!BV275)</f>
        <v>28103.726999999999</v>
      </c>
    </row>
    <row r="150" spans="1:36" x14ac:dyDescent="0.25">
      <c r="A150" s="164">
        <v>8</v>
      </c>
      <c r="B150" s="143">
        <f ca="1">IF(OR(БД!CZ61="",ISERROR(БД!CZ61)),"",БД!CZ61)</f>
        <v>0</v>
      </c>
      <c r="C150" s="142">
        <f>IF(OR(БД!DC61="",ISERROR(БД!DC61)),"",БД!DC61)</f>
        <v>21777.147000000001</v>
      </c>
      <c r="D150" s="143">
        <f ca="1">IF(OR(БД!DF61="",ISERROR(БД!DF61)),"",БД!DF61)</f>
        <v>15.609999999996944</v>
      </c>
      <c r="E150" s="142">
        <f>IF(OR(БД!DI61="",ISERROR(БД!DI61)),"",БД!DI61)</f>
        <v>12901.754999999999</v>
      </c>
      <c r="G150" s="143">
        <f ca="1">IF(OR(БД!CN61="",ISERROR(БД!CN61)),"",БД!CN61)</f>
        <v>1.5189999999998918</v>
      </c>
      <c r="H150" s="142">
        <f>IF(OR(БД!CQ61="",ISERROR(БД!CQ61)),"",БД!CQ61)</f>
        <v>2354.654</v>
      </c>
      <c r="I150" s="143">
        <f ca="1">IF(OR(БД!CT61="",ISERROR(БД!CT61)),"",БД!CT61)</f>
        <v>0</v>
      </c>
      <c r="J150" s="142">
        <f>IF(OR(БД!CW61="",ISERROR(БД!CW61)),"",БД!CW61)</f>
        <v>1447.3779999999999</v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>
        <f ca="1">IF(OR(БД!EU233="",ISERROR(БД!EU233)),"",БД!EU233)</f>
        <v>212.91599999999744</v>
      </c>
      <c r="S150" s="142">
        <f>IF(OR(БД!EX233="",ISERROR(БД!EX233)),"",БД!EX233)</f>
        <v>16011.473</v>
      </c>
      <c r="T150" s="143">
        <f ca="1">IF(OR(БД!FA233="",ISERROR(БД!FA233)),"",БД!FA233)</f>
        <v>0</v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>
        <f ca="1">IF(OR(БД!DB233="",ISERROR(БД!DB233)),"",БД!DB233)</f>
        <v>89.522999999999996</v>
      </c>
      <c r="AC150" s="159">
        <f ca="1">IF(OR(БД!DG233="",ISERROR(БД!DG233)),"",БД!DG233)</f>
        <v>69.451999999999998</v>
      </c>
      <c r="AD150" s="159">
        <f ca="1">IF(OR(БД!AG362="",ISERROR(БД!AG362)),"",БД!AG362)</f>
        <v>20.071000000000002</v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>
        <f ca="1">IF(OR(БД!BS276="",ISERROR(БД!BS276)),"",БД!BS276)</f>
        <v>39.185999999999694</v>
      </c>
      <c r="AJ150" s="142">
        <f>IF(OR(БД!BV276="",ISERROR(БД!BV276)),"",БД!BV276)</f>
        <v>28114.922999999999</v>
      </c>
    </row>
    <row r="151" spans="1:36" x14ac:dyDescent="0.25">
      <c r="A151" s="164">
        <v>9</v>
      </c>
      <c r="B151" s="143">
        <f ca="1">IF(OR(БД!CZ62="",ISERROR(БД!CZ62)),"",БД!CZ62)</f>
        <v>0</v>
      </c>
      <c r="C151" s="142">
        <f>IF(OR(БД!DC62="",ISERROR(БД!DC62)),"",БД!DC62)</f>
        <v>21777.147000000001</v>
      </c>
      <c r="D151" s="143">
        <f ca="1">IF(OR(БД!DF62="",ISERROR(БД!DF62)),"",БД!DF62)</f>
        <v>15.946000000001732</v>
      </c>
      <c r="E151" s="142">
        <f>IF(OR(БД!DI62="",ISERROR(БД!DI62)),"",БД!DI62)</f>
        <v>12904.032999999999</v>
      </c>
      <c r="G151" s="143">
        <f ca="1">IF(OR(БД!CN62="",ISERROR(БД!CN62)),"",БД!CN62)</f>
        <v>1.5207500000002483</v>
      </c>
      <c r="H151" s="142">
        <f>IF(OR(БД!CQ62="",ISERROR(БД!CQ62)),"",БД!CQ62)</f>
        <v>2355.5230000000001</v>
      </c>
      <c r="I151" s="143">
        <f ca="1">IF(OR(БД!CT62="",ISERROR(БД!CT62)),"",БД!CT62)</f>
        <v>0</v>
      </c>
      <c r="J151" s="142">
        <f>IF(OR(БД!CW62="",ISERROR(БД!CW62)),"",БД!CW62)</f>
        <v>1447.3779999999999</v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>
        <f ca="1">IF(OR(БД!EU234="",ISERROR(БД!EU234)),"",БД!EU234)</f>
        <v>204.95199999997567</v>
      </c>
      <c r="S151" s="142">
        <f>IF(OR(БД!EX234="",ISERROR(БД!EX234)),"",БД!EX234)</f>
        <v>16016.130999999999</v>
      </c>
      <c r="T151" s="143">
        <f ca="1">IF(OR(БД!FA234="",ISERROR(БД!FA234)),"",БД!FA234)</f>
        <v>0</v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>
        <f ca="1">IF(OR(БД!DB234="",ISERROR(БД!DB234)),"",БД!DB234)</f>
        <v>92.647000000000006</v>
      </c>
      <c r="AC151" s="159">
        <f ca="1">IF(OR(БД!DG234="",ISERROR(БД!DG234)),"",БД!DG234)</f>
        <v>71.801000000000002</v>
      </c>
      <c r="AD151" s="159">
        <f ca="1">IF(OR(БД!AG363="",ISERROR(БД!AG363)),"",БД!AG363)</f>
        <v>20.846</v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>
        <f ca="1">IF(OR(БД!BS277="",ISERROR(БД!BS277)),"",БД!BS277)</f>
        <v>37.159500000007029</v>
      </c>
      <c r="AJ151" s="142">
        <f>IF(OR(БД!BV277="",ISERROR(БД!BV277)),"",БД!BV277)</f>
        <v>28125.54</v>
      </c>
    </row>
    <row r="152" spans="1:36" ht="15.75" thickBot="1" x14ac:dyDescent="0.3">
      <c r="A152" s="158">
        <v>10</v>
      </c>
      <c r="B152" s="143">
        <f ca="1">IF(OR(БД!CZ63="",ISERROR(БД!CZ63)),"",БД!CZ63)</f>
        <v>0</v>
      </c>
      <c r="C152" s="142">
        <f>IF(OR(БД!DC63="",ISERROR(БД!DC63)),"",БД!DC63)</f>
        <v>21777.147000000001</v>
      </c>
      <c r="D152" s="143">
        <f ca="1">IF(OR(БД!DF63="",ISERROR(БД!DF63)),"",БД!DF63)</f>
        <v>18.41000000000713</v>
      </c>
      <c r="E152" s="142">
        <f>IF(OR(БД!DI63="",ISERROR(БД!DI63)),"",БД!DI63)</f>
        <v>12906.663</v>
      </c>
      <c r="G152" s="143">
        <f ca="1">IF(OR(БД!CN63="",ISERROR(БД!CN63)),"",БД!CN63)</f>
        <v>1.5259999999997262</v>
      </c>
      <c r="H152" s="142">
        <f>IF(OR(БД!CQ63="",ISERROR(БД!CQ63)),"",БД!CQ63)</f>
        <v>2356.395</v>
      </c>
      <c r="I152" s="143">
        <f ca="1">IF(OR(БД!CT63="",ISERROR(БД!CT63)),"",БД!CT63)</f>
        <v>0</v>
      </c>
      <c r="J152" s="142">
        <f>IF(OR(БД!CW63="",ISERROR(БД!CW63)),"",БД!CW63)</f>
        <v>1447.3779999999999</v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>
        <f ca="1">IF(OR(БД!EU235="",ISERROR(БД!EU235)),"",БД!EU235)</f>
        <v>202.22400000006019</v>
      </c>
      <c r="S152" s="142">
        <f>IF(OR(БД!EX235="",ISERROR(БД!EX235)),"",БД!EX235)</f>
        <v>16020.727000000001</v>
      </c>
      <c r="T152" s="143">
        <f ca="1">IF(OR(БД!FA235="",ISERROR(БД!FA235)),"",БД!FA235)</f>
        <v>0</v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>
        <f ca="1">IF(OR(БД!DB235="",ISERROR(БД!DB235)),"",БД!DB235)</f>
        <v>94.5</v>
      </c>
      <c r="AC152" s="155">
        <f ca="1">IF(OR(БД!DG235="",ISERROR(БД!DG235)),"",БД!DG235)</f>
        <v>73.099999999999994</v>
      </c>
      <c r="AD152" s="159">
        <f ca="1">IF(OR(БД!AG364="",ISERROR(БД!AG364)),"",БД!AG364)</f>
        <v>21.4</v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>
        <f ca="1">IF(OR(БД!BS278="",ISERROR(БД!BS278)),"",БД!BS278)</f>
        <v>41.198500000002241</v>
      </c>
      <c r="AJ152" s="142">
        <f>IF(OR(БД!BV278="",ISERROR(БД!BV278)),"",БД!BV278)</f>
        <v>28137.311000000002</v>
      </c>
    </row>
    <row r="153" spans="1:36" ht="15.75" thickBot="1" x14ac:dyDescent="0.3">
      <c r="A153" s="264" t="s">
        <v>75</v>
      </c>
      <c r="B153" s="265">
        <f t="shared" ref="B153:E153" ca="1" si="120">SUM(B143:B152)</f>
        <v>52.916500000008455</v>
      </c>
      <c r="C153" s="265">
        <f t="shared" si="120"/>
        <v>217752.69899999999</v>
      </c>
      <c r="D153" s="265">
        <f t="shared" ca="1" si="120"/>
        <v>109.01800000000367</v>
      </c>
      <c r="E153" s="265">
        <f t="shared" si="120"/>
        <v>128969.57699999999</v>
      </c>
      <c r="G153" s="265">
        <f t="shared" ref="G153:J153" ca="1" si="121">SUM(G143:G152)</f>
        <v>15.25999999999965</v>
      </c>
      <c r="H153" s="265">
        <f t="shared" si="121"/>
        <v>23524.771000000001</v>
      </c>
      <c r="I153" s="265">
        <f t="shared" ca="1" si="121"/>
        <v>0</v>
      </c>
      <c r="J153" s="265">
        <f t="shared" si="121"/>
        <v>14473.780000000002</v>
      </c>
      <c r="L153" s="265">
        <f ca="1">SUM(L143:L152)</f>
        <v>0</v>
      </c>
      <c r="M153" s="265">
        <f ca="1">SUM(M143:M152)</f>
        <v>0</v>
      </c>
      <c r="N153" s="265">
        <f ca="1">SUM(N143:N152)</f>
        <v>0</v>
      </c>
      <c r="O153" s="265">
        <f ca="1">SUM(O143:O152)</f>
        <v>0</v>
      </c>
      <c r="P153" s="265">
        <f ca="1">SUM(P143:P152)</f>
        <v>0</v>
      </c>
      <c r="R153" s="265">
        <f ca="1">SUM(R143:R152)</f>
        <v>2108.8760000000038</v>
      </c>
      <c r="S153" s="265">
        <f>SUM(S143:S152)</f>
        <v>159993.98700000002</v>
      </c>
      <c r="T153" s="265">
        <f ca="1">SUM(T143:T152)</f>
        <v>0</v>
      </c>
      <c r="U153" s="265">
        <f t="shared" ref="U153:Z153" ca="1" si="122">SUM(U143:U152)</f>
        <v>0</v>
      </c>
      <c r="V153" s="265">
        <f t="shared" ca="1" si="122"/>
        <v>0</v>
      </c>
      <c r="W153" s="265">
        <f t="shared" ca="1" si="122"/>
        <v>0</v>
      </c>
      <c r="X153" s="265">
        <f t="shared" ca="1" si="122"/>
        <v>0</v>
      </c>
      <c r="Y153" s="265">
        <f t="shared" ca="1" si="122"/>
        <v>0</v>
      </c>
      <c r="Z153" s="265">
        <f t="shared" ca="1" si="122"/>
        <v>0</v>
      </c>
      <c r="AB153" s="265">
        <f ca="1">SUM(AB143:AB152)</f>
        <v>863.79900000000009</v>
      </c>
      <c r="AC153" s="265">
        <f ca="1">SUM(AC143:AC152)</f>
        <v>750.08400000000006</v>
      </c>
      <c r="AD153" s="265">
        <f ca="1">SUM(AD143:AD152)</f>
        <v>113.715</v>
      </c>
      <c r="AF153" s="265">
        <f ca="1">SUM(AF143:AF152)</f>
        <v>0</v>
      </c>
      <c r="AG153" s="265">
        <f ca="1">SUM(AG143:AG152)</f>
        <v>0</v>
      </c>
      <c r="AH153" s="48"/>
      <c r="AI153" s="265">
        <f ca="1">SUM(AI143:AI152)</f>
        <v>366.62850000000071</v>
      </c>
      <c r="AJ153" s="265">
        <f>SUM(AJ143:AJ152)</f>
        <v>280891.41600000003</v>
      </c>
    </row>
    <row r="154" spans="1:36" x14ac:dyDescent="0.25">
      <c r="A154" s="2">
        <v>11</v>
      </c>
      <c r="B154" s="143">
        <f ca="1">IF(OR(БД!CZ65="",ISERROR(БД!CZ65)),"",БД!CZ65)</f>
        <v>0</v>
      </c>
      <c r="C154" s="142">
        <f>IF(OR(БД!DC65="",ISERROR(БД!DC65)),"",БД!DC65)</f>
        <v>21777.147000000001</v>
      </c>
      <c r="D154" s="143">
        <f ca="1">IF(OR(БД!DF65="",ISERROR(БД!DF65)),"",БД!DF65)</f>
        <v>19.277999999992971</v>
      </c>
      <c r="E154" s="142">
        <f>IF(OR(БД!DI65="",ISERROR(БД!DI65)),"",БД!DI65)</f>
        <v>12909.416999999999</v>
      </c>
      <c r="G154" s="143">
        <f ca="1">IF(OR(БД!CN65="",ISERROR(БД!CN65)),"",БД!CN65)</f>
        <v>1.540000000000191</v>
      </c>
      <c r="H154" s="142">
        <f>IF(OR(БД!CQ65="",ISERROR(БД!CQ65)),"",БД!CQ65)</f>
        <v>2357.2750000000001</v>
      </c>
      <c r="I154" s="143">
        <f ca="1">IF(OR(БД!CT65="",ISERROR(БД!CT65)),"",БД!CT65)</f>
        <v>0</v>
      </c>
      <c r="J154" s="142">
        <f>IF(OR(БД!CW65="",ISERROR(БД!CW65)),"",БД!CW65)</f>
        <v>1447.3779999999999</v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>
        <f ca="1">IF(OR(БД!EU237="",ISERROR(БД!EU237)),"",БД!EU237)</f>
        <v>201.25599999994301</v>
      </c>
      <c r="S154" s="142">
        <f>IF(OR(БД!EX237="",ISERROR(БД!EX237)),"",БД!EX237)</f>
        <v>16025.300999999999</v>
      </c>
      <c r="T154" s="143">
        <f ca="1">IF(OR(БД!FA237="",ISERROR(БД!FA237)),"",БД!FA237)</f>
        <v>0</v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>
        <f ca="1">IF(OR(БД!DB237="",ISERROR(БД!DB237)),"",БД!DB237)</f>
        <v>91.879000000000005</v>
      </c>
      <c r="AC154" s="82">
        <f ca="1">IF(OR(БД!DG237="",ISERROR(БД!DG237)),"",БД!DG237)</f>
        <v>70.686000000000007</v>
      </c>
      <c r="AD154" s="159">
        <f ca="1">IF(OR(БД!AG366="",ISERROR(БД!AG366)),"",БД!AG366)</f>
        <v>21.193000000000001</v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>
        <f ca="1">IF(OR(БД!BS280="",ISERROR(БД!BS280)),"",БД!BS280)</f>
        <v>38.33199999999124</v>
      </c>
      <c r="AJ154" s="142">
        <f>IF(OR(БД!BV280="",ISERROR(БД!BV280)),"",БД!BV280)</f>
        <v>28148.262999999999</v>
      </c>
    </row>
    <row r="155" spans="1:36" x14ac:dyDescent="0.25">
      <c r="A155" s="164">
        <v>12</v>
      </c>
      <c r="B155" s="143">
        <f ca="1">IF(OR(БД!CZ66="",ISERROR(БД!CZ66)),"",БД!CZ66)</f>
        <v>13.800499999997555</v>
      </c>
      <c r="C155" s="142">
        <f>IF(OR(БД!DC66="",ISERROR(БД!DC66)),"",БД!DC66)</f>
        <v>21781.09</v>
      </c>
      <c r="D155" s="143">
        <f ca="1">IF(OR(БД!DF66="",ISERROR(БД!DF66)),"",БД!DF66)</f>
        <v>4.1020000000080472</v>
      </c>
      <c r="E155" s="142">
        <f>IF(OR(БД!DI66="",ISERROR(БД!DI66)),"",БД!DI66)</f>
        <v>12910.003000000001</v>
      </c>
      <c r="G155" s="143">
        <f ca="1">IF(OR(БД!CN66="",ISERROR(БД!CN66)),"",БД!CN66)</f>
        <v>1.522499999999809</v>
      </c>
      <c r="H155" s="142">
        <f>IF(OR(БД!CQ66="",ISERROR(БД!CQ66)),"",БД!CQ66)</f>
        <v>2358.145</v>
      </c>
      <c r="I155" s="143">
        <f ca="1">IF(OR(БД!CT66="",ISERROR(БД!CT66)),"",БД!CT66)</f>
        <v>0</v>
      </c>
      <c r="J155" s="142">
        <f>IF(OR(БД!CW66="",ISERROR(БД!CW66)),"",БД!CW66)</f>
        <v>1447.3779999999999</v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>
        <f ca="1">IF(OR(БД!EU238="",ISERROR(БД!EU238)),"",БД!EU238)</f>
        <v>199.0120000000461</v>
      </c>
      <c r="S155" s="142">
        <f>IF(OR(БД!EX238="",ISERROR(БД!EX238)),"",БД!EX238)</f>
        <v>16029.824000000001</v>
      </c>
      <c r="T155" s="143">
        <f ca="1">IF(OR(БД!FA238="",ISERROR(БД!FA238)),"",БД!FA238)</f>
        <v>0</v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>
        <f ca="1">IF(OR(БД!DB238="",ISERROR(БД!DB238)),"",БД!DB238)</f>
        <v>91.08</v>
      </c>
      <c r="AC155" s="159">
        <f ca="1">IF(OR(БД!DG238="",ISERROR(БД!DG238)),"",БД!DG238)</f>
        <v>69.959999999999994</v>
      </c>
      <c r="AD155" s="159">
        <f ca="1">IF(OR(БД!AG367="",ISERROR(БД!AG367)),"",БД!AG367)</f>
        <v>21.12</v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>
        <f ca="1">IF(OR(БД!BS281="",ISERROR(БД!BS281)),"",БД!BS281)</f>
        <v>34.60800000000927</v>
      </c>
      <c r="AJ155" s="142">
        <f>IF(OR(БД!BV281="",ISERROR(БД!BV281)),"",БД!BV281)</f>
        <v>28158.151000000002</v>
      </c>
    </row>
    <row r="156" spans="1:36" x14ac:dyDescent="0.25">
      <c r="A156" s="164">
        <v>13</v>
      </c>
      <c r="B156" s="143">
        <f ca="1">IF(OR(БД!CZ67="",ISERROR(БД!CZ67)),"",БД!CZ67)</f>
        <v>17.559499999999389</v>
      </c>
      <c r="C156" s="142">
        <f>IF(OR(БД!DC67="",ISERROR(БД!DC67)),"",БД!DC67)</f>
        <v>21786.107</v>
      </c>
      <c r="D156" s="143">
        <f ca="1">IF(OR(БД!DF67="",ISERROR(БД!DF67)),"",БД!DF67)</f>
        <v>0</v>
      </c>
      <c r="E156" s="142">
        <f>IF(OR(БД!DI67="",ISERROR(БД!DI67)),"",БД!DI67)</f>
        <v>12910.003000000001</v>
      </c>
      <c r="G156" s="143">
        <f ca="1">IF(OR(БД!CN67="",ISERROR(БД!CN67)),"",БД!CN67)</f>
        <v>1.5102499999997008</v>
      </c>
      <c r="H156" s="142">
        <f>IF(OR(БД!CQ67="",ISERROR(БД!CQ67)),"",БД!CQ67)</f>
        <v>2359.0079999999998</v>
      </c>
      <c r="I156" s="143">
        <f ca="1">IF(OR(БД!CT67="",ISERROR(БД!CT67)),"",БД!CT67)</f>
        <v>0</v>
      </c>
      <c r="J156" s="142">
        <f>IF(OR(БД!CW67="",ISERROR(БД!CW67)),"",БД!CW67)</f>
        <v>1447.3779999999999</v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>
        <f ca="1">IF(OR(БД!EU239="",ISERROR(БД!EU239)),"",БД!EU239)</f>
        <v>209.39600000000064</v>
      </c>
      <c r="S156" s="142">
        <f>IF(OR(БД!EX239="",ISERROR(БД!EX239)),"",БД!EX239)</f>
        <v>16034.583000000001</v>
      </c>
      <c r="T156" s="143">
        <f ca="1">IF(OR(БД!FA239="",ISERROR(БД!FA239)),"",БД!FA239)</f>
        <v>0</v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>
        <f ca="1">IF(OR(БД!DB239="",ISERROR(БД!DB239)),"",БД!DB239)</f>
        <v>123.001</v>
      </c>
      <c r="AC156" s="159">
        <f ca="1">IF(OR(БД!DG239="",ISERROR(БД!DG239)),"",БД!DG239)</f>
        <v>103.224</v>
      </c>
      <c r="AD156" s="159">
        <f ca="1">IF(OR(БД!AG368="",ISERROR(БД!AG368)),"",БД!AG368)</f>
        <v>19.777000000000001</v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>
        <f ca="1">IF(OR(БД!BS282="",ISERROR(БД!BS282)),"",БД!BS282)</f>
        <v>34.513499999990017</v>
      </c>
      <c r="AJ156" s="142">
        <f>IF(OR(БД!BV282="",ISERROR(БД!BV282)),"",БД!BV282)</f>
        <v>28168.011999999999</v>
      </c>
    </row>
    <row r="157" spans="1:36" x14ac:dyDescent="0.25">
      <c r="A157" s="164">
        <v>14</v>
      </c>
      <c r="B157" s="143">
        <f ca="1">IF(OR(БД!CZ68="",ISERROR(БД!CZ68)),"",БД!CZ68)</f>
        <v>17.545499999996537</v>
      </c>
      <c r="C157" s="142">
        <f>IF(OR(БД!DC68="",ISERROR(БД!DC68)),"",БД!DC68)</f>
        <v>21791.119999999999</v>
      </c>
      <c r="D157" s="143">
        <f ca="1">IF(OR(БД!DF68="",ISERROR(БД!DF68)),"",БД!DF68)</f>
        <v>0</v>
      </c>
      <c r="E157" s="142">
        <f>IF(OR(БД!DI68="",ISERROR(БД!DI68)),"",БД!DI68)</f>
        <v>12910.003000000001</v>
      </c>
      <c r="G157" s="143">
        <f ca="1">IF(OR(БД!CN68="",ISERROR(БД!CN68)),"",БД!CN68)</f>
        <v>1.53125</v>
      </c>
      <c r="H157" s="142">
        <f>IF(OR(БД!CQ68="",ISERROR(БД!CQ68)),"",БД!CQ68)</f>
        <v>2359.8829999999998</v>
      </c>
      <c r="I157" s="143">
        <f ca="1">IF(OR(БД!CT68="",ISERROR(БД!CT68)),"",БД!CT68)</f>
        <v>0</v>
      </c>
      <c r="J157" s="142">
        <f>IF(OR(БД!CW68="",ISERROR(БД!CW68)),"",БД!CW68)</f>
        <v>1447.3779999999999</v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>
        <f ca="1">IF(OR(БД!EU240="",ISERROR(БД!EU240)),"",БД!EU240)</f>
        <v>205.65599999995902</v>
      </c>
      <c r="S157" s="142">
        <f>IF(OR(БД!EX240="",ISERROR(БД!EX240)),"",БД!EX240)</f>
        <v>16039.257</v>
      </c>
      <c r="T157" s="143">
        <f ca="1">IF(OR(БД!FA240="",ISERROR(БД!FA240)),"",БД!FA240)</f>
        <v>0</v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>
        <f ca="1">IF(OR(БД!DB240="",ISERROR(БД!DB240)),"",БД!DB240)</f>
        <v>115.2</v>
      </c>
      <c r="AC157" s="159">
        <f ca="1">IF(OR(БД!DG240="",ISERROR(БД!DG240)),"",БД!DG240)</f>
        <v>102.8</v>
      </c>
      <c r="AD157" s="159">
        <f ca="1">IF(OR(БД!AG369="",ISERROR(БД!AG369)),"",БД!AG369)</f>
        <v>12.4</v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>
        <f ca="1">IF(OR(БД!BS283="",ISERROR(БД!BS283)),"",БД!BS283)</f>
        <v>30.152500000005602</v>
      </c>
      <c r="AJ157" s="142">
        <f>IF(OR(БД!BV283="",ISERROR(БД!BV283)),"",БД!BV283)</f>
        <v>28176.627</v>
      </c>
    </row>
    <row r="158" spans="1:36" x14ac:dyDescent="0.25">
      <c r="A158" s="164">
        <v>15</v>
      </c>
      <c r="B158" s="143">
        <f ca="1">IF(OR(БД!CZ69="",ISERROR(БД!CZ69)),"",БД!CZ69)</f>
        <v>16.971500000006927</v>
      </c>
      <c r="C158" s="142">
        <f>IF(OR(БД!DC69="",ISERROR(БД!DC69)),"",БД!DC69)</f>
        <v>21795.969000000001</v>
      </c>
      <c r="D158" s="143">
        <f ca="1">IF(OR(БД!DF69="",ISERROR(БД!DF69)),"",БД!DF69)</f>
        <v>0</v>
      </c>
      <c r="E158" s="142">
        <f>IF(OR(БД!DI69="",ISERROR(БД!DI69)),"",БД!DI69)</f>
        <v>12910.003000000001</v>
      </c>
      <c r="G158" s="143">
        <f ca="1">IF(OR(БД!CN69="",ISERROR(БД!CN69)),"",БД!CN69)</f>
        <v>1.5452500000004648</v>
      </c>
      <c r="H158" s="142">
        <f>IF(OR(БД!CQ69="",ISERROR(БД!CQ69)),"",БД!CQ69)</f>
        <v>2360.7660000000001</v>
      </c>
      <c r="I158" s="143">
        <f ca="1">IF(OR(БД!CT69="",ISERROR(БД!CT69)),"",БД!CT69)</f>
        <v>0</v>
      </c>
      <c r="J158" s="142">
        <f>IF(OR(БД!CW69="",ISERROR(БД!CW69)),"",БД!CW69)</f>
        <v>1447.3779999999999</v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>
        <f ca="1">IF(OR(БД!EU241="",ISERROR(БД!EU241)),"",БД!EU241)</f>
        <v>216.26000000003842</v>
      </c>
      <c r="S158" s="142">
        <f>IF(OR(БД!EX241="",ISERROR(БД!EX241)),"",БД!EX241)</f>
        <v>16044.172</v>
      </c>
      <c r="T158" s="143">
        <f ca="1">IF(OR(БД!FA241="",ISERROR(БД!FA241)),"",БД!FA241)</f>
        <v>0</v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>
        <f ca="1">IF(OR(БД!DB241="",ISERROR(БД!DB241)),"",БД!DB241)</f>
        <v>87.775999999999996</v>
      </c>
      <c r="AC158" s="159">
        <f ca="1">IF(OR(БД!DG241="",ISERROR(БД!DG241)),"",БД!DG241)</f>
        <v>67.94</v>
      </c>
      <c r="AD158" s="159">
        <f ca="1">IF(OR(БД!AG370="",ISERROR(БД!AG370)),"",БД!AG370)</f>
        <v>19.835999999999999</v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>
        <f ca="1">IF(OR(БД!BS284="",ISERROR(БД!BS284)),"",БД!BS284)</f>
        <v>8.4839999999967404</v>
      </c>
      <c r="AJ158" s="142">
        <f>IF(OR(БД!BV284="",ISERROR(БД!BV284)),"",БД!BV284)</f>
        <v>28179.050999999999</v>
      </c>
    </row>
    <row r="159" spans="1:36" x14ac:dyDescent="0.25">
      <c r="A159" s="164">
        <v>16</v>
      </c>
      <c r="B159" s="143">
        <f ca="1">IF(OR(БД!CZ70="",ISERROR(БД!CZ70)),"",БД!CZ70)</f>
        <v>16.533999999994194</v>
      </c>
      <c r="C159" s="142">
        <f>IF(OR(БД!DC70="",ISERROR(БД!DC70)),"",БД!DC70)</f>
        <v>21800.692999999999</v>
      </c>
      <c r="D159" s="143">
        <f ca="1">IF(OR(БД!DF70="",ISERROR(БД!DF70)),"",БД!DF70)</f>
        <v>0</v>
      </c>
      <c r="E159" s="142">
        <f>IF(OR(БД!DI70="",ISERROR(БД!DI70)),"",БД!DI70)</f>
        <v>12910.003000000001</v>
      </c>
      <c r="G159" s="143">
        <f ca="1">IF(OR(БД!CN70="",ISERROR(БД!CN70)),"",БД!CN70)</f>
        <v>1.5120000000000573</v>
      </c>
      <c r="H159" s="142">
        <f>IF(OR(БД!CQ70="",ISERROR(БД!CQ70)),"",БД!CQ70)</f>
        <v>2361.63</v>
      </c>
      <c r="I159" s="143">
        <f ca="1">IF(OR(БД!CT70="",ISERROR(БД!CT70)),"",БД!CT70)</f>
        <v>0</v>
      </c>
      <c r="J159" s="142">
        <f>IF(OR(БД!CW70="",ISERROR(БД!CW70)),"",БД!CW70)</f>
        <v>1447.3779999999999</v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>
        <f ca="1">IF(OR(БД!EU242="",ISERROR(БД!EU242)),"",БД!EU242)</f>
        <v>215.77599999993981</v>
      </c>
      <c r="S159" s="142">
        <f>IF(OR(БД!EX242="",ISERROR(БД!EX242)),"",БД!EX242)</f>
        <v>16049.075999999999</v>
      </c>
      <c r="T159" s="143">
        <f ca="1">IF(OR(БД!FA242="",ISERROR(БД!FA242)),"",БД!FA242)</f>
        <v>0</v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>
        <f ca="1">IF(OR(БД!DB242="",ISERROR(БД!DB242)),"",БД!DB242)</f>
        <v>89.567999999999998</v>
      </c>
      <c r="AC159" s="159">
        <f ca="1">IF(OR(БД!DG242="",ISERROR(БД!DG242)),"",БД!DG242)</f>
        <v>69.695999999999998</v>
      </c>
      <c r="AD159" s="159">
        <f ca="1">IF(OR(БД!AG371="",ISERROR(БД!AG371)),"",БД!AG371)</f>
        <v>19.872</v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>
        <f ca="1">IF(OR(БД!BS285="",ISERROR(БД!BS285)),"",БД!BS285)</f>
        <v>17.80449999999837</v>
      </c>
      <c r="AJ159" s="142">
        <f>IF(OR(БД!BV285="",ISERROR(БД!BV285)),"",БД!BV285)</f>
        <v>28184.137999999999</v>
      </c>
    </row>
    <row r="160" spans="1:36" x14ac:dyDescent="0.25">
      <c r="A160" s="164">
        <v>17</v>
      </c>
      <c r="B160" s="143">
        <f ca="1">IF(OR(БД!CZ71="",ISERROR(БД!CZ71)),"",БД!CZ71)</f>
        <v>18.875500000000102</v>
      </c>
      <c r="C160" s="142">
        <f>IF(OR(БД!DC71="",ISERROR(БД!DC71)),"",БД!DC71)</f>
        <v>21806.085999999999</v>
      </c>
      <c r="D160" s="143">
        <f ca="1">IF(OR(БД!DF71="",ISERROR(БД!DF71)),"",БД!DF71)</f>
        <v>0</v>
      </c>
      <c r="E160" s="142">
        <f>IF(OR(БД!DI71="",ISERROR(БД!DI71)),"",БД!DI71)</f>
        <v>12910.003000000001</v>
      </c>
      <c r="G160" s="143">
        <f ca="1">IF(OR(БД!CN71="",ISERROR(БД!CN71)),"",БД!CN71)</f>
        <v>1.5539999999998599</v>
      </c>
      <c r="H160" s="142">
        <f>IF(OR(БД!CQ71="",ISERROR(БД!CQ71)),"",БД!CQ71)</f>
        <v>2362.518</v>
      </c>
      <c r="I160" s="143">
        <f ca="1">IF(OR(БД!CT71="",ISERROR(БД!CT71)),"",БД!CT71)</f>
        <v>0</v>
      </c>
      <c r="J160" s="142">
        <f>IF(OR(БД!CW71="",ISERROR(БД!CW71)),"",БД!CW71)</f>
        <v>1447.3779999999999</v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>
        <f ca="1">IF(OR(БД!EU243="",ISERROR(БД!EU243)),"",БД!EU243)</f>
        <v>107.58000000006723</v>
      </c>
      <c r="S160" s="142">
        <f>IF(OR(БД!EX243="",ISERROR(БД!EX243)),"",БД!EX243)</f>
        <v>16051.521000000001</v>
      </c>
      <c r="T160" s="143">
        <f ca="1">IF(OR(БД!FA243="",ISERROR(БД!FA243)),"",БД!FA243)</f>
        <v>0</v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>
        <f ca="1">IF(OR(БД!DB243="",ISERROR(БД!DB243)),"",БД!DB243)</f>
        <v>81.796999999999997</v>
      </c>
      <c r="AC160" s="159">
        <f ca="1">IF(OR(БД!DG243="",ISERROR(БД!DG243)),"",БД!DG243)</f>
        <v>69.692999999999998</v>
      </c>
      <c r="AD160" s="159">
        <f ca="1">IF(OR(БД!AG372="",ISERROR(БД!AG372)),"",БД!AG372)</f>
        <v>12.103999999999999</v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>
        <f ca="1">IF(OR(БД!BS286="",ISERROR(БД!BS286)),"",БД!BS286)</f>
        <v>37.992499999998472</v>
      </c>
      <c r="AJ160" s="142">
        <f>IF(OR(БД!BV286="",ISERROR(БД!BV286)),"",БД!BV286)</f>
        <v>28194.992999999999</v>
      </c>
    </row>
    <row r="161" spans="1:36" x14ac:dyDescent="0.25">
      <c r="A161" s="164">
        <v>18</v>
      </c>
      <c r="B161" s="143">
        <f ca="1">IF(OR(БД!CZ72="",ISERROR(БД!CZ72)),"",БД!CZ72)</f>
        <v>19.480999999996129</v>
      </c>
      <c r="C161" s="142">
        <f>IF(OR(БД!DC72="",ISERROR(БД!DC72)),"",БД!DC72)</f>
        <v>21811.651999999998</v>
      </c>
      <c r="D161" s="143">
        <f ca="1">IF(OR(БД!DF72="",ISERROR(БД!DF72)),"",БД!DF72)</f>
        <v>0</v>
      </c>
      <c r="E161" s="142">
        <f>IF(OR(БД!DI72="",ISERROR(БД!DI72)),"",БД!DI72)</f>
        <v>12910.003000000001</v>
      </c>
      <c r="G161" s="143">
        <f ca="1">IF(OR(БД!CN72="",ISERROR(БД!CN72)),"",БД!CN72)</f>
        <v>1.5539999999998599</v>
      </c>
      <c r="H161" s="142">
        <f>IF(OR(БД!CQ72="",ISERROR(БД!CQ72)),"",БД!CQ72)</f>
        <v>2363.4059999999999</v>
      </c>
      <c r="I161" s="143">
        <f ca="1">IF(OR(БД!CT72="",ISERROR(БД!CT72)),"",БД!CT72)</f>
        <v>0</v>
      </c>
      <c r="J161" s="142">
        <f>IF(OR(БД!CW72="",ISERROR(БД!CW72)),"",БД!CW72)</f>
        <v>1447.3779999999999</v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>
        <f ca="1">IF(OR(БД!EU244="",ISERROR(БД!EU244)),"",БД!EU244)</f>
        <v>93.89600000000064</v>
      </c>
      <c r="S161" s="142">
        <f>IF(OR(БД!EX244="",ISERROR(БД!EX244)),"",БД!EX244)</f>
        <v>16053.655000000001</v>
      </c>
      <c r="T161" s="143">
        <f ca="1">IF(OR(БД!FA244="",ISERROR(БД!FA244)),"",БД!FA244)</f>
        <v>0</v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>
        <f ca="1">IF(OR(БД!DB244="",ISERROR(БД!DB244)),"",БД!DB244)</f>
        <v>92.699999999999989</v>
      </c>
      <c r="AC161" s="159">
        <f ca="1">IF(OR(БД!DG244="",ISERROR(БД!DG244)),"",БД!DG244)</f>
        <v>71.8</v>
      </c>
      <c r="AD161" s="159">
        <f ca="1">IF(OR(БД!AG373="",ISERROR(БД!AG373)),"",БД!AG373)</f>
        <v>20.9</v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>
        <f ca="1">IF(OR(БД!BS287="",ISERROR(БД!BS287)),"",БД!BS287)</f>
        <v>39.392500000003565</v>
      </c>
      <c r="AJ161" s="142">
        <f>IF(OR(БД!BV287="",ISERROR(БД!BV287)),"",БД!BV287)</f>
        <v>28206.248</v>
      </c>
    </row>
    <row r="162" spans="1:36" x14ac:dyDescent="0.25">
      <c r="A162" s="164">
        <v>19</v>
      </c>
      <c r="B162" s="143">
        <f ca="1">IF(OR(БД!CZ73="",ISERROR(БД!CZ73)),"",БД!CZ73)</f>
        <v>18.357500000009168</v>
      </c>
      <c r="C162" s="142">
        <f>IF(OR(БД!DC73="",ISERROR(БД!DC73)),"",БД!DC73)</f>
        <v>21816.897000000001</v>
      </c>
      <c r="D162" s="143">
        <f ca="1">IF(OR(БД!DF73="",ISERROR(БД!DF73)),"",БД!DF73)</f>
        <v>0</v>
      </c>
      <c r="E162" s="142">
        <f>IF(OR(БД!DI73="",ISERROR(БД!DI73)),"",БД!DI73)</f>
        <v>12910.003000000001</v>
      </c>
      <c r="G162" s="143">
        <f ca="1">IF(OR(БД!CN73="",ISERROR(БД!CN73)),"",БД!CN73)</f>
        <v>1.5259999999997262</v>
      </c>
      <c r="H162" s="142">
        <f>IF(OR(БД!CQ73="",ISERROR(БД!CQ73)),"",БД!CQ73)</f>
        <v>2364.2779999999998</v>
      </c>
      <c r="I162" s="143">
        <f ca="1">IF(OR(БД!CT73="",ISERROR(БД!CT73)),"",БД!CT73)</f>
        <v>0</v>
      </c>
      <c r="J162" s="142">
        <f>IF(OR(БД!CW73="",ISERROR(БД!CW73)),"",БД!CW73)</f>
        <v>1447.3779999999999</v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>
        <f ca="1">IF(OR(БД!EU245="",ISERROR(БД!EU245)),"",БД!EU245)</f>
        <v>99.440000000009604</v>
      </c>
      <c r="S162" s="142">
        <f>IF(OR(БД!EX245="",ISERROR(БД!EX245)),"",БД!EX245)</f>
        <v>16055.915000000001</v>
      </c>
      <c r="T162" s="143">
        <f ca="1">IF(OR(БД!FA245="",ISERROR(БД!FA245)),"",БД!FA245)</f>
        <v>0</v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>
        <f ca="1">IF(OR(БД!DB245="",ISERROR(БД!DB245)),"",БД!DB245)</f>
        <v>86.855999999999995</v>
      </c>
      <c r="AC162" s="159">
        <f ca="1">IF(OR(БД!DG245="",ISERROR(БД!DG245)),"",БД!DG245)</f>
        <v>64.811999999999998</v>
      </c>
      <c r="AD162" s="159">
        <f ca="1">IF(OR(БД!AG374="",ISERROR(БД!AG374)),"",БД!AG374)</f>
        <v>22.044</v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>
        <f ca="1">IF(OR(БД!BS288="",ISERROR(БД!BS288)),"",БД!BS288)</f>
        <v>38.055499999998574</v>
      </c>
      <c r="AJ162" s="142">
        <f>IF(OR(БД!BV288="",ISERROR(БД!BV288)),"",БД!BV288)</f>
        <v>28217.120999999999</v>
      </c>
    </row>
    <row r="163" spans="1:36" ht="15.75" thickBot="1" x14ac:dyDescent="0.3">
      <c r="A163" s="158">
        <v>20</v>
      </c>
      <c r="B163" s="143">
        <f ca="1">IF(OR(БД!CZ74="",ISERROR(БД!CZ74)),"",БД!CZ74)</f>
        <v>16.533999999994194</v>
      </c>
      <c r="C163" s="142">
        <f>IF(OR(БД!DC74="",ISERROR(БД!DC74)),"",БД!DC74)</f>
        <v>21821.620999999999</v>
      </c>
      <c r="D163" s="143">
        <f ca="1">IF(OR(БД!DF74="",ISERROR(БД!DF74)),"",БД!DF74)</f>
        <v>0</v>
      </c>
      <c r="E163" s="142">
        <f>IF(OR(БД!DI74="",ISERROR(БД!DI74)),"",БД!DI74)</f>
        <v>12910.003000000001</v>
      </c>
      <c r="G163" s="143">
        <f ca="1">IF(OR(БД!CN74="",ISERROR(БД!CN74)),"",БД!CN74)</f>
        <v>1.5172500000003311</v>
      </c>
      <c r="H163" s="142">
        <f>IF(OR(БД!CQ74="",ISERROR(БД!CQ74)),"",БД!CQ74)</f>
        <v>2365.145</v>
      </c>
      <c r="I163" s="143">
        <f ca="1">IF(OR(БД!CT74="",ISERROR(БД!CT74)),"",БД!CT74)</f>
        <v>0</v>
      </c>
      <c r="J163" s="142">
        <f>IF(OR(БД!CW74="",ISERROR(БД!CW74)),"",БД!CW74)</f>
        <v>1447.3779999999999</v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>
        <f ca="1">IF(OR(БД!EU246="",ISERROR(БД!EU246)),"",БД!EU246)</f>
        <v>96.843999999960943</v>
      </c>
      <c r="S163" s="142">
        <f>IF(OR(БД!EX246="",ISERROR(БД!EX246)),"",БД!EX246)</f>
        <v>16058.116</v>
      </c>
      <c r="T163" s="143">
        <f ca="1">IF(OR(БД!FA246="",ISERROR(БД!FA246)),"",БД!FA246)</f>
        <v>0</v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>
        <f ca="1">IF(OR(БД!DB246="",ISERROR(БД!DB246)),"",БД!DB246)</f>
        <v>106.23</v>
      </c>
      <c r="AC163" s="155">
        <f ca="1">IF(OR(БД!DG246="",ISERROR(БД!DG246)),"",БД!DG246)</f>
        <v>84.605000000000004</v>
      </c>
      <c r="AD163" s="159">
        <f ca="1">IF(OR(БД!AG375="",ISERROR(БД!AG375)),"",БД!AG375)</f>
        <v>21.625</v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>
        <f ca="1">IF(OR(БД!BS289="",ISERROR(БД!BS289)),"",БД!BS289)</f>
        <v>36.627500000000509</v>
      </c>
      <c r="AJ163" s="142">
        <f>IF(OR(БД!BV289="",ISERROR(БД!BV289)),"",БД!BV289)</f>
        <v>28227.585999999999</v>
      </c>
    </row>
    <row r="164" spans="1:36" ht="15.75" thickBot="1" x14ac:dyDescent="0.3">
      <c r="A164" s="87" t="s">
        <v>76</v>
      </c>
      <c r="B164" s="265">
        <f t="shared" ref="B164:E164" ca="1" si="123">SUM(B154:B163)</f>
        <v>155.65899999999419</v>
      </c>
      <c r="C164" s="265">
        <f t="shared" si="123"/>
        <v>217988.38199999998</v>
      </c>
      <c r="D164" s="265">
        <f t="shared" ca="1" si="123"/>
        <v>23.380000000001019</v>
      </c>
      <c r="E164" s="265">
        <f t="shared" si="123"/>
        <v>129099.44399999997</v>
      </c>
      <c r="G164" s="265">
        <f t="shared" ref="G164:J164" ca="1" si="124">SUM(G154:G163)</f>
        <v>15.3125</v>
      </c>
      <c r="H164" s="265">
        <f t="shared" si="124"/>
        <v>23612.053999999996</v>
      </c>
      <c r="I164" s="265">
        <f t="shared" ca="1" si="124"/>
        <v>0</v>
      </c>
      <c r="J164" s="265">
        <f t="shared" si="124"/>
        <v>14473.780000000002</v>
      </c>
      <c r="L164" s="265">
        <f ca="1">SUM(L154:L163)</f>
        <v>0</v>
      </c>
      <c r="M164" s="265">
        <f ca="1">SUM(M154:M163)</f>
        <v>0</v>
      </c>
      <c r="N164" s="265">
        <f ca="1">SUM(N154:N163)</f>
        <v>0</v>
      </c>
      <c r="O164" s="265">
        <f ca="1">SUM(O154:O163)</f>
        <v>0</v>
      </c>
      <c r="P164" s="265">
        <f ca="1">SUM(P154:P163)</f>
        <v>0</v>
      </c>
      <c r="R164" s="265">
        <f ca="1">SUM(R154:R163)</f>
        <v>1645.1159999999654</v>
      </c>
      <c r="S164" s="265">
        <f>SUM(S154:S163)</f>
        <v>160441.42000000001</v>
      </c>
      <c r="T164" s="265">
        <f ca="1">SUM(T154:T163)</f>
        <v>0</v>
      </c>
      <c r="U164" s="265">
        <f t="shared" ref="U164:Z164" ca="1" si="125">SUM(U154:U163)</f>
        <v>0</v>
      </c>
      <c r="V164" s="265">
        <f t="shared" ca="1" si="125"/>
        <v>0</v>
      </c>
      <c r="W164" s="265">
        <f t="shared" ca="1" si="125"/>
        <v>0</v>
      </c>
      <c r="X164" s="265">
        <f t="shared" ca="1" si="125"/>
        <v>0</v>
      </c>
      <c r="Y164" s="265">
        <f t="shared" ca="1" si="125"/>
        <v>0</v>
      </c>
      <c r="Z164" s="265">
        <f t="shared" ca="1" si="125"/>
        <v>0</v>
      </c>
      <c r="AB164" s="265">
        <f ca="1">SUM(AB154:AB163)</f>
        <v>966.08699999999999</v>
      </c>
      <c r="AC164" s="265">
        <f ca="1">SUM(AC154:AC163)</f>
        <v>775.21600000000001</v>
      </c>
      <c r="AD164" s="265">
        <f ca="1">SUM(AD154:AD163)</f>
        <v>190.87100000000001</v>
      </c>
      <c r="AF164" s="265">
        <f ca="1">SUM(AF154:AF163)</f>
        <v>0</v>
      </c>
      <c r="AG164" s="265">
        <f ca="1">SUM(AG154:AG163)</f>
        <v>0</v>
      </c>
      <c r="AH164" s="48"/>
      <c r="AI164" s="265">
        <f ca="1">SUM(AI154:AI163)</f>
        <v>315.96249999999236</v>
      </c>
      <c r="AJ164" s="265">
        <f>SUM(AJ154:AJ163)</f>
        <v>281860.19</v>
      </c>
    </row>
    <row r="165" spans="1:36" ht="15.75" thickBot="1" x14ac:dyDescent="0.3">
      <c r="A165" s="154" t="s">
        <v>77</v>
      </c>
      <c r="B165" s="265">
        <f t="shared" ref="B165:E165" ca="1" si="126">B153+B164</f>
        <v>208.57550000000265</v>
      </c>
      <c r="C165" s="265">
        <f t="shared" si="126"/>
        <v>435741.08100000001</v>
      </c>
      <c r="D165" s="265">
        <f t="shared" ca="1" si="126"/>
        <v>132.39800000000469</v>
      </c>
      <c r="E165" s="265">
        <f t="shared" si="126"/>
        <v>258069.02099999995</v>
      </c>
      <c r="G165" s="265">
        <f t="shared" ref="G165:J165" ca="1" si="127">G153+G164</f>
        <v>30.57249999999965</v>
      </c>
      <c r="H165" s="265">
        <f t="shared" si="127"/>
        <v>47136.824999999997</v>
      </c>
      <c r="I165" s="265">
        <f t="shared" ca="1" si="127"/>
        <v>0</v>
      </c>
      <c r="J165" s="265">
        <f t="shared" si="127"/>
        <v>28947.560000000005</v>
      </c>
      <c r="L165" s="265">
        <f ca="1">L153+L164</f>
        <v>0</v>
      </c>
      <c r="M165" s="265">
        <f ca="1">M153+M164</f>
        <v>0</v>
      </c>
      <c r="N165" s="265">
        <f ca="1">N153+N164</f>
        <v>0</v>
      </c>
      <c r="O165" s="265">
        <f ca="1">O153+O164</f>
        <v>0</v>
      </c>
      <c r="P165" s="265">
        <f ca="1">P153+P164</f>
        <v>0</v>
      </c>
      <c r="R165" s="265">
        <f ca="1">R153+R164</f>
        <v>3753.9919999999693</v>
      </c>
      <c r="S165" s="265">
        <f>S153+S164</f>
        <v>320435.40700000001</v>
      </c>
      <c r="T165" s="265">
        <f ca="1">T153+T164</f>
        <v>0</v>
      </c>
      <c r="U165" s="265">
        <f t="shared" ref="U165:Z165" ca="1" si="128">U153+U164</f>
        <v>0</v>
      </c>
      <c r="V165" s="265">
        <f t="shared" ca="1" si="128"/>
        <v>0</v>
      </c>
      <c r="W165" s="265">
        <f t="shared" ca="1" si="128"/>
        <v>0</v>
      </c>
      <c r="X165" s="265">
        <f t="shared" ca="1" si="128"/>
        <v>0</v>
      </c>
      <c r="Y165" s="265">
        <f t="shared" ca="1" si="128"/>
        <v>0</v>
      </c>
      <c r="Z165" s="265">
        <f t="shared" ca="1" si="128"/>
        <v>0</v>
      </c>
      <c r="AB165" s="265">
        <f ca="1">AB153+AB164</f>
        <v>1829.886</v>
      </c>
      <c r="AC165" s="265">
        <f ca="1">AC153+AC164</f>
        <v>1525.3000000000002</v>
      </c>
      <c r="AD165" s="265">
        <f ca="1">AD153+AD164</f>
        <v>304.58600000000001</v>
      </c>
      <c r="AF165" s="265">
        <f ca="1">AF153+AF164</f>
        <v>0</v>
      </c>
      <c r="AG165" s="265">
        <f ca="1">AG153+AG164</f>
        <v>0</v>
      </c>
      <c r="AH165" s="48"/>
      <c r="AI165" s="265">
        <f ca="1">AI153+AI164</f>
        <v>682.59099999999307</v>
      </c>
      <c r="AJ165" s="265">
        <f>AJ153+AJ164</f>
        <v>562751.60600000003</v>
      </c>
    </row>
    <row r="166" spans="1:36" x14ac:dyDescent="0.25">
      <c r="A166" s="88">
        <v>21</v>
      </c>
      <c r="B166" s="143">
        <f ca="1">IF(OR(БД!CZ77="",ISERROR(БД!CZ77)),"",БД!CZ77)</f>
        <v>18.675999999997657</v>
      </c>
      <c r="C166" s="142">
        <f>IF(OR(БД!DC77="",ISERROR(БД!DC77)),"",БД!DC77)</f>
        <v>21826.956999999999</v>
      </c>
      <c r="D166" s="143">
        <f ca="1">IF(OR(БД!DF77="",ISERROR(БД!DF77)),"",БД!DF77)</f>
        <v>0</v>
      </c>
      <c r="E166" s="142">
        <f>IF(OR(БД!DI77="",ISERROR(БД!DI77)),"",БД!DI77)</f>
        <v>12910.003000000001</v>
      </c>
      <c r="G166" s="143">
        <f ca="1">IF(OR(БД!CN77="",ISERROR(БД!CN77)),"",БД!CN77)</f>
        <v>1.5207500000002483</v>
      </c>
      <c r="H166" s="142">
        <f>IF(OR(БД!CQ77="",ISERROR(БД!CQ77)),"",БД!CQ77)</f>
        <v>2366.0140000000001</v>
      </c>
      <c r="I166" s="143">
        <f ca="1">IF(OR(БД!CT77="",ISERROR(БД!CT77)),"",БД!CT77)</f>
        <v>0</v>
      </c>
      <c r="J166" s="142">
        <f>IF(OR(БД!CW77="",ISERROR(БД!CW77)),"",БД!CW77)</f>
        <v>1447.3779999999999</v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>
        <f ca="1">IF(OR(БД!EU249="",ISERROR(БД!EU249)),"",БД!EU249)</f>
        <v>137.45599999999104</v>
      </c>
      <c r="S166" s="142">
        <f>IF(OR(БД!EX249="",ISERROR(БД!EX249)),"",БД!EX249)</f>
        <v>16061.24</v>
      </c>
      <c r="T166" s="143">
        <f ca="1">IF(OR(БД!FA249="",ISERROR(БД!FA249)),"",БД!FA249)</f>
        <v>0</v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>
        <f ca="1">IF(OR(БД!DB249="",ISERROR(БД!DB249)),"",БД!DB249)</f>
        <v>121.03</v>
      </c>
      <c r="AC166" s="82">
        <f ca="1">IF(OR(БД!DG249="",ISERROR(БД!DG249)),"",БД!DG249)</f>
        <v>99.233999999999995</v>
      </c>
      <c r="AD166" s="159">
        <f ca="1">IF(OR(БД!AG378="",ISERROR(БД!AG378)),"",БД!AG378)</f>
        <v>21.795999999999999</v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>
        <f ca="1">IF(OR(БД!BS292="",ISERROR(БД!BS292)),"",БД!BS292)</f>
        <v>38.780000000006112</v>
      </c>
      <c r="AJ166" s="142">
        <f>IF(OR(БД!BV292="",ISERROR(БД!BV292)),"",БД!BV292)</f>
        <v>28238.666000000001</v>
      </c>
    </row>
    <row r="167" spans="1:36" x14ac:dyDescent="0.25">
      <c r="A167" s="164">
        <v>22</v>
      </c>
      <c r="B167" s="143">
        <f ca="1">IF(OR(БД!CZ78="",ISERROR(БД!CZ78)),"",БД!CZ78)</f>
        <v>19.29550000000927</v>
      </c>
      <c r="C167" s="142">
        <f>IF(OR(БД!DC78="",ISERROR(БД!DC78)),"",БД!DC78)</f>
        <v>21832.47</v>
      </c>
      <c r="D167" s="143">
        <f ca="1">IF(OR(БД!DF78="",ISERROR(БД!DF78)),"",БД!DF78)</f>
        <v>0</v>
      </c>
      <c r="E167" s="142">
        <f>IF(OR(БД!DI78="",ISERROR(БД!DI78)),"",БД!DI78)</f>
        <v>12910.003000000001</v>
      </c>
      <c r="G167" s="143">
        <f ca="1">IF(OR(БД!CN78="",ISERROR(БД!CN78)),"",БД!CN78)</f>
        <v>1.5207499999994525</v>
      </c>
      <c r="H167" s="142">
        <f>IF(OR(БД!CQ78="",ISERROR(БД!CQ78)),"",БД!CQ78)</f>
        <v>2366.8829999999998</v>
      </c>
      <c r="I167" s="143">
        <f ca="1">IF(OR(БД!CT78="",ISERROR(БД!CT78)),"",БД!CT78)</f>
        <v>0</v>
      </c>
      <c r="J167" s="142">
        <f>IF(OR(БД!CW78="",ISERROR(БД!CW78)),"",БД!CW78)</f>
        <v>1447.3779999999999</v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>
        <f ca="1">IF(OR(БД!EU250="",ISERROR(БД!EU250)),"",БД!EU250)</f>
        <v>228.75600000002305</v>
      </c>
      <c r="S167" s="142">
        <f>IF(OR(БД!EX250="",ISERROR(БД!EX250)),"",БД!EX250)</f>
        <v>16066.439</v>
      </c>
      <c r="T167" s="143">
        <f ca="1">IF(OR(БД!FA250="",ISERROR(БД!FA250)),"",БД!FA250)</f>
        <v>0</v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>
        <f ca="1">IF(OR(БД!DB250="",ISERROR(БД!DB250)),"",БД!DB250)</f>
        <v>147.20000000000002</v>
      </c>
      <c r="AC167" s="159">
        <f ca="1">IF(OR(БД!DG250="",ISERROR(БД!DG250)),"",БД!DG250)</f>
        <v>124.9</v>
      </c>
      <c r="AD167" s="159">
        <f ca="1">IF(OR(БД!AG379="",ISERROR(БД!AG379)),"",БД!AG379)</f>
        <v>22.3</v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>
        <f ca="1">IF(OR(БД!BS293="",ISERROR(БД!BS293)),"",БД!BS293)</f>
        <v>39.710999999992055</v>
      </c>
      <c r="AJ167" s="142">
        <f>IF(OR(БД!BV293="",ISERROR(БД!BV293)),"",БД!BV293)</f>
        <v>28250.011999999999</v>
      </c>
    </row>
    <row r="168" spans="1:36" x14ac:dyDescent="0.25">
      <c r="A168" s="164">
        <v>23</v>
      </c>
      <c r="B168" s="143">
        <f ca="1">IF(OR(БД!CZ79="",ISERROR(БД!CZ79)),"",БД!CZ79)</f>
        <v>20.755000000001019</v>
      </c>
      <c r="C168" s="142">
        <f>IF(OR(БД!DC79="",ISERROR(БД!DC79)),"",БД!DC79)</f>
        <v>21838.400000000001</v>
      </c>
      <c r="D168" s="143">
        <f ca="1">IF(OR(БД!DF79="",ISERROR(БД!DF79)),"",БД!DF79)</f>
        <v>0</v>
      </c>
      <c r="E168" s="142">
        <f>IF(OR(БД!DI79="",ISERROR(БД!DI79)),"",БД!DI79)</f>
        <v>12910.003000000001</v>
      </c>
      <c r="G168" s="143">
        <f ca="1">IF(OR(БД!CN79="",ISERROR(БД!CN79)),"",БД!CN79)</f>
        <v>1.5365000000002738</v>
      </c>
      <c r="H168" s="142">
        <f>IF(OR(БД!CQ79="",ISERROR(БД!CQ79)),"",БД!CQ79)</f>
        <v>2367.761</v>
      </c>
      <c r="I168" s="143">
        <f ca="1">IF(OR(БД!CT79="",ISERROR(БД!CT79)),"",БД!CT79)</f>
        <v>0</v>
      </c>
      <c r="J168" s="142">
        <f>IF(OR(БД!CW79="",ISERROR(БД!CW79)),"",БД!CW79)</f>
        <v>1447.3779999999999</v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>
        <f ca="1">IF(OR(БД!EU251="",ISERROR(БД!EU251)),"",БД!EU251)</f>
        <v>223.82799999997951</v>
      </c>
      <c r="S168" s="142">
        <f>IF(OR(БД!EX251="",ISERROR(БД!EX251)),"",БД!EX251)</f>
        <v>16071.526</v>
      </c>
      <c r="T168" s="143">
        <f ca="1">IF(OR(БД!FA251="",ISERROR(БД!FA251)),"",БД!FA251)</f>
        <v>0</v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>
        <f ca="1">IF(OR(БД!DB251="",ISERROR(БД!DB251)),"",БД!DB251)</f>
        <v>144.91</v>
      </c>
      <c r="AC168" s="159">
        <f ca="1">IF(OR(БД!DG251="",ISERROR(БД!DG251)),"",БД!DG251)</f>
        <v>123.133</v>
      </c>
      <c r="AD168" s="159">
        <f ca="1">IF(OR(БД!AG380="",ISERROR(БД!AG380)),"",БД!AG380)</f>
        <v>21.777000000000001</v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>
        <f ca="1">IF(OR(БД!BS294="",ISERROR(БД!BS294)),"",БД!BS294)</f>
        <v>41.751500000000306</v>
      </c>
      <c r="AJ168" s="142">
        <f>IF(OR(БД!BV294="",ISERROR(БД!BV294)),"",БД!BV294)</f>
        <v>28261.940999999999</v>
      </c>
    </row>
    <row r="169" spans="1:36" x14ac:dyDescent="0.25">
      <c r="A169" s="164">
        <v>24</v>
      </c>
      <c r="B169" s="143">
        <f ca="1">IF(OR(БД!CZ80="",ISERROR(БД!CZ80)),"",БД!CZ80)</f>
        <v>20.982499999996435</v>
      </c>
      <c r="C169" s="142">
        <f>IF(OR(БД!DC80="",ISERROR(БД!DC80)),"",БД!DC80)</f>
        <v>21844.395</v>
      </c>
      <c r="D169" s="143">
        <f ca="1">IF(OR(БД!DF80="",ISERROR(БД!DF80)),"",БД!DF80)</f>
        <v>0</v>
      </c>
      <c r="E169" s="142">
        <f>IF(OR(БД!DI80="",ISERROR(БД!DI80)),"",БД!DI80)</f>
        <v>12910.003000000001</v>
      </c>
      <c r="G169" s="143">
        <f ca="1">IF(OR(БД!CN80="",ISERROR(БД!CN80)),"",БД!CN80)</f>
        <v>1.5242500000001655</v>
      </c>
      <c r="H169" s="142">
        <f>IF(OR(БД!CQ80="",ISERROR(БД!CQ80)),"",БД!CQ80)</f>
        <v>2368.6320000000001</v>
      </c>
      <c r="I169" s="143">
        <f ca="1">IF(OR(БД!CT80="",ISERROR(БД!CT80)),"",БД!CT80)</f>
        <v>0</v>
      </c>
      <c r="J169" s="142">
        <f>IF(OR(БД!CW80="",ISERROR(БД!CW80)),"",БД!CW80)</f>
        <v>1447.3779999999999</v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>
        <f ca="1">IF(OR(БД!EU252="",ISERROR(БД!EU252)),"",БД!EU252)</f>
        <v>220.74799999999232</v>
      </c>
      <c r="S169" s="142">
        <f>IF(OR(БД!EX252="",ISERROR(БД!EX252)),"",БД!EX252)</f>
        <v>16076.543</v>
      </c>
      <c r="T169" s="143">
        <f ca="1">IF(OR(БД!FA252="",ISERROR(БД!FA252)),"",БД!FA252)</f>
        <v>0</v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>
        <f ca="1">IF(OR(БД!DB252="",ISERROR(БД!DB252)),"",БД!DB252)</f>
        <v>149.42400000000001</v>
      </c>
      <c r="AC169" s="159">
        <f ca="1">IF(OR(БД!DG252="",ISERROR(БД!DG252)),"",БД!DG252)</f>
        <v>128.304</v>
      </c>
      <c r="AD169" s="159">
        <f ca="1">IF(OR(БД!AG381="",ISERROR(БД!AG381)),"",БД!AG381)</f>
        <v>21.12</v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>
        <f ca="1">IF(OR(БД!BS295="",ISERROR(БД!BS295)),"",БД!BS295)</f>
        <v>38.5</v>
      </c>
      <c r="AJ169" s="142">
        <f>IF(OR(БД!BV295="",ISERROR(БД!BV295)),"",БД!BV295)</f>
        <v>28272.940999999999</v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IF(OR(БД!AG382="",ISERROR(БД!AG382)),"",БД!AG382)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IF(OR(БД!AG383="",ISERROR(БД!AG383)),"",БД!AG383)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IF(OR(БД!AG384="",ISERROR(БД!AG384)),"",БД!AG384)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IF(OR(БД!AG385="",ISERROR(БД!AG385)),"",БД!AG385)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IF(OR(БД!AG386="",ISERROR(БД!AG386)),"",БД!AG386)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IF(OR(БД!AG387="",ISERROR(БД!AG387)),"",БД!AG387)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IF(OR(БД!AG388="",ISERROR(БД!AG388)),"",БД!AG388)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20" ht="15.75" thickBot="1" x14ac:dyDescent="0.3">
      <c r="A177" s="89" t="s">
        <v>78</v>
      </c>
      <c r="B177" s="265">
        <f t="shared" ref="B177:E177" ca="1" si="129">SUM(B166:B176)</f>
        <v>79.70900000000438</v>
      </c>
      <c r="C177" s="265">
        <f t="shared" si="129"/>
        <v>87342.221999999994</v>
      </c>
      <c r="D177" s="265">
        <f t="shared" ca="1" si="129"/>
        <v>0</v>
      </c>
      <c r="E177" s="265">
        <f t="shared" si="129"/>
        <v>51640.012000000002</v>
      </c>
      <c r="G177" s="265">
        <f t="shared" ref="G177:J177" ca="1" si="130">SUM(G166:G176)</f>
        <v>6.1022500000001401</v>
      </c>
      <c r="H177" s="265">
        <f t="shared" si="130"/>
        <v>9469.2899999999991</v>
      </c>
      <c r="I177" s="265">
        <f t="shared" ca="1" si="130"/>
        <v>0</v>
      </c>
      <c r="J177" s="265">
        <f t="shared" si="130"/>
        <v>5789.5119999999997</v>
      </c>
      <c r="L177" s="265">
        <f ca="1">SUM(L166:L176)</f>
        <v>0</v>
      </c>
      <c r="M177" s="265">
        <f ca="1">SUM(M166:M176)</f>
        <v>0</v>
      </c>
      <c r="N177" s="265">
        <f ca="1">SUM(N166:N176)</f>
        <v>0</v>
      </c>
      <c r="O177" s="265">
        <f ca="1">SUM(O166:O176)</f>
        <v>0</v>
      </c>
      <c r="P177" s="265">
        <f ca="1">SUM(P166:P176)</f>
        <v>0</v>
      </c>
      <c r="R177" s="265">
        <f ca="1">SUM(R166:R176)</f>
        <v>810.78799999998591</v>
      </c>
      <c r="S177" s="265">
        <f>SUM(S166:S176)</f>
        <v>64275.748</v>
      </c>
      <c r="T177" s="265">
        <f ca="1">SUM(T166:T176)</f>
        <v>0</v>
      </c>
      <c r="U177" s="265">
        <f t="shared" ref="U177:Z177" ca="1" si="131">SUM(U166:U176)</f>
        <v>0</v>
      </c>
      <c r="V177" s="265">
        <f t="shared" ca="1" si="131"/>
        <v>0</v>
      </c>
      <c r="W177" s="265">
        <f t="shared" ca="1" si="131"/>
        <v>0</v>
      </c>
      <c r="X177" s="265">
        <f t="shared" ca="1" si="131"/>
        <v>0</v>
      </c>
      <c r="Y177" s="265">
        <f t="shared" ca="1" si="131"/>
        <v>0</v>
      </c>
      <c r="Z177" s="265">
        <f t="shared" ca="1" si="131"/>
        <v>0</v>
      </c>
      <c r="AB177" s="265">
        <f ca="1">SUM(AB166:AB176)</f>
        <v>562.56399999999996</v>
      </c>
      <c r="AC177" s="265">
        <f ca="1">SUM(AC166:AC176)</f>
        <v>475.57100000000003</v>
      </c>
      <c r="AD177" s="265">
        <f ca="1">SUM(AD166:AD176)</f>
        <v>86.993000000000009</v>
      </c>
      <c r="AF177" s="265">
        <f ca="1">SUM(AF166:AF176)</f>
        <v>0</v>
      </c>
      <c r="AG177" s="265">
        <f ca="1">SUM(AG166:AG176)</f>
        <v>0</v>
      </c>
      <c r="AH177" s="48"/>
      <c r="AI177" s="265">
        <f ca="1">SUM(AI166:AI176)</f>
        <v>158.74249999999847</v>
      </c>
      <c r="AJ177" s="265">
        <f>SUM(AJ166:AJ176)</f>
        <v>113023.56</v>
      </c>
    </row>
    <row r="178" spans="1:120" ht="15.75" thickBot="1" x14ac:dyDescent="0.3">
      <c r="A178" s="153" t="s">
        <v>79</v>
      </c>
      <c r="B178" s="265">
        <f t="shared" ref="B178:E178" ca="1" si="132">B165+B177</f>
        <v>288.28450000000703</v>
      </c>
      <c r="C178" s="265">
        <f t="shared" si="132"/>
        <v>523083.30300000001</v>
      </c>
      <c r="D178" s="265">
        <f t="shared" ca="1" si="132"/>
        <v>132.39800000000469</v>
      </c>
      <c r="E178" s="265">
        <f t="shared" si="132"/>
        <v>309709.03299999994</v>
      </c>
      <c r="G178" s="265">
        <f t="shared" ref="G178:J178" ca="1" si="133">G165+G177</f>
        <v>36.67474999999979</v>
      </c>
      <c r="H178" s="265">
        <f t="shared" si="133"/>
        <v>56606.114999999998</v>
      </c>
      <c r="I178" s="265">
        <f t="shared" ca="1" si="133"/>
        <v>0</v>
      </c>
      <c r="J178" s="265">
        <f t="shared" si="133"/>
        <v>34737.072000000007</v>
      </c>
      <c r="L178" s="265">
        <f ca="1">L165+L177</f>
        <v>0</v>
      </c>
      <c r="M178" s="265">
        <f ca="1">M165+M177</f>
        <v>0</v>
      </c>
      <c r="N178" s="265">
        <f ca="1">N165+N177</f>
        <v>0</v>
      </c>
      <c r="O178" s="265">
        <f ca="1">O165+O177</f>
        <v>0</v>
      </c>
      <c r="P178" s="265">
        <f ca="1">P165+P177</f>
        <v>0</v>
      </c>
      <c r="R178" s="265">
        <f ca="1">R165+R177</f>
        <v>4564.7799999999552</v>
      </c>
      <c r="S178" s="265">
        <f>S165+S177</f>
        <v>384711.15500000003</v>
      </c>
      <c r="T178" s="265">
        <f ca="1">T165+T177</f>
        <v>0</v>
      </c>
      <c r="U178" s="265">
        <f t="shared" ref="U178:Z178" ca="1" si="134">U165+U177</f>
        <v>0</v>
      </c>
      <c r="V178" s="265">
        <f t="shared" ca="1" si="134"/>
        <v>0</v>
      </c>
      <c r="W178" s="265">
        <f t="shared" ca="1" si="134"/>
        <v>0</v>
      </c>
      <c r="X178" s="265">
        <f t="shared" ca="1" si="134"/>
        <v>0</v>
      </c>
      <c r="Y178" s="265">
        <f t="shared" ca="1" si="134"/>
        <v>0</v>
      </c>
      <c r="Z178" s="265">
        <f t="shared" ca="1" si="134"/>
        <v>0</v>
      </c>
      <c r="AB178" s="265">
        <f ca="1">AB165+AB177</f>
        <v>2392.4499999999998</v>
      </c>
      <c r="AC178" s="265">
        <f ca="1">AC165+AC177</f>
        <v>2000.8710000000001</v>
      </c>
      <c r="AD178" s="265">
        <f ca="1">AD165+AD177</f>
        <v>391.57900000000001</v>
      </c>
      <c r="AF178" s="265">
        <f ca="1">AF165+AF177</f>
        <v>0</v>
      </c>
      <c r="AG178" s="265">
        <f ca="1">AG165+AG177</f>
        <v>0</v>
      </c>
      <c r="AH178" s="48"/>
      <c r="AI178" s="265">
        <f ca="1">AI165+AI177</f>
        <v>841.33349999999155</v>
      </c>
      <c r="AJ178" s="265">
        <f>AJ165+AJ177</f>
        <v>675775.16599999997</v>
      </c>
    </row>
    <row r="179" spans="1:120" ht="15.75" thickBot="1" x14ac:dyDescent="0.3"/>
    <row r="180" spans="1:120" ht="19.5" thickBot="1" x14ac:dyDescent="0.35">
      <c r="A180" s="1"/>
      <c r="B180" s="182" t="s">
        <v>0</v>
      </c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4"/>
    </row>
    <row r="181" spans="1:120" ht="19.5" thickBot="1" x14ac:dyDescent="0.35">
      <c r="B181" s="177" t="s">
        <v>1</v>
      </c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9"/>
      <c r="AA181" s="43"/>
      <c r="AB181" s="191" t="s">
        <v>430</v>
      </c>
      <c r="AC181" s="192"/>
      <c r="AD181" s="192"/>
      <c r="AE181" s="192"/>
      <c r="AF181" s="192"/>
      <c r="AG181" s="192"/>
      <c r="AH181" s="192"/>
      <c r="AI181" s="193"/>
      <c r="AJ181" s="170"/>
      <c r="AK181" s="177" t="s">
        <v>2</v>
      </c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  <c r="BF181" s="178"/>
      <c r="BG181" s="178"/>
      <c r="BH181" s="178"/>
      <c r="BI181" s="178"/>
      <c r="BJ181" s="178"/>
      <c r="BK181" s="178"/>
      <c r="BL181" s="178"/>
      <c r="BM181" s="178"/>
      <c r="BN181" s="178"/>
      <c r="BO181" s="178"/>
      <c r="BP181" s="178"/>
      <c r="BQ181" s="178"/>
      <c r="BR181" s="178"/>
      <c r="BS181" s="178"/>
      <c r="BT181" s="178"/>
      <c r="BU181" s="178"/>
      <c r="BV181" s="178"/>
      <c r="BW181" s="178"/>
      <c r="BX181" s="178"/>
      <c r="BY181" s="178"/>
      <c r="BZ181" s="178"/>
      <c r="CA181" s="178"/>
      <c r="CB181" s="178"/>
      <c r="CC181" s="178"/>
      <c r="CD181" s="178"/>
      <c r="CE181" s="178"/>
      <c r="CF181" s="178"/>
      <c r="CG181" s="178"/>
      <c r="CH181" s="178"/>
      <c r="CI181" s="179"/>
      <c r="CK181" s="177" t="s">
        <v>3</v>
      </c>
      <c r="CL181" s="178"/>
      <c r="CM181" s="178"/>
      <c r="CN181" s="178"/>
      <c r="CO181" s="178"/>
      <c r="CP181" s="178"/>
      <c r="CQ181" s="178"/>
      <c r="CR181" s="178"/>
      <c r="CS181" s="178"/>
      <c r="CT181" s="178"/>
      <c r="CU181" s="178"/>
      <c r="CV181" s="178"/>
      <c r="CW181" s="178"/>
      <c r="CX181" s="178"/>
      <c r="CY181" s="178"/>
      <c r="CZ181" s="178"/>
      <c r="DA181" s="178"/>
      <c r="DB181" s="178"/>
      <c r="DC181" s="178"/>
      <c r="DD181" s="178"/>
      <c r="DE181" s="178"/>
      <c r="DF181" s="178"/>
      <c r="DG181" s="178"/>
      <c r="DH181" s="178"/>
      <c r="DI181" s="178"/>
      <c r="DJ181" s="178"/>
      <c r="DK181" s="179"/>
      <c r="DM181" s="185" t="s">
        <v>4</v>
      </c>
      <c r="DN181" s="186"/>
      <c r="DO181" s="186"/>
      <c r="DP181" s="187"/>
    </row>
    <row r="182" spans="1:120" ht="15.75" thickBot="1" x14ac:dyDescent="0.3">
      <c r="A182" s="201" t="s">
        <v>5</v>
      </c>
      <c r="B182" s="291" t="s">
        <v>6</v>
      </c>
      <c r="C182" s="291" t="s">
        <v>7</v>
      </c>
      <c r="D182" s="291" t="s">
        <v>8</v>
      </c>
      <c r="E182" s="180" t="s">
        <v>381</v>
      </c>
      <c r="F182" s="181"/>
      <c r="G182" s="291" t="s">
        <v>9</v>
      </c>
      <c r="H182" s="175" t="s">
        <v>10</v>
      </c>
      <c r="I182" s="176"/>
      <c r="J182" s="175" t="s">
        <v>376</v>
      </c>
      <c r="K182" s="194"/>
      <c r="L182" s="194"/>
      <c r="M182" s="194"/>
      <c r="N182" s="194"/>
      <c r="O182" s="194"/>
      <c r="P182" s="194"/>
      <c r="Q182" s="194"/>
      <c r="R182" s="176"/>
      <c r="S182" s="175" t="s">
        <v>736</v>
      </c>
      <c r="T182" s="176"/>
      <c r="U182" s="292" t="s">
        <v>383</v>
      </c>
      <c r="V182" s="292" t="s">
        <v>385</v>
      </c>
      <c r="W182" s="292" t="s">
        <v>387</v>
      </c>
      <c r="X182" s="175" t="s">
        <v>677</v>
      </c>
      <c r="Y182" s="176"/>
      <c r="Z182" s="292" t="s">
        <v>738</v>
      </c>
      <c r="AA182" s="44"/>
      <c r="AB182" s="215" t="s">
        <v>431</v>
      </c>
      <c r="AC182" s="216"/>
      <c r="AD182" s="216"/>
      <c r="AE182" s="216"/>
      <c r="AF182" s="216"/>
      <c r="AG182" s="216"/>
      <c r="AH182" s="216"/>
      <c r="AI182" s="293" t="s">
        <v>569</v>
      </c>
      <c r="AJ182" s="171"/>
      <c r="AK182" s="175" t="s">
        <v>11</v>
      </c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4"/>
      <c r="BB182" s="194"/>
      <c r="BC182" s="194"/>
      <c r="BD182" s="176"/>
      <c r="BE182" s="175" t="s">
        <v>12</v>
      </c>
      <c r="BF182" s="194"/>
      <c r="BG182" s="194"/>
      <c r="BH182" s="194"/>
      <c r="BI182" s="176"/>
      <c r="BJ182" s="175" t="s">
        <v>13</v>
      </c>
      <c r="BK182" s="194"/>
      <c r="BL182" s="194"/>
      <c r="BM182" s="176"/>
      <c r="BN182" s="175" t="s">
        <v>14</v>
      </c>
      <c r="BO182" s="194"/>
      <c r="BP182" s="194"/>
      <c r="BQ182" s="194"/>
      <c r="BR182" s="176"/>
      <c r="BS182" s="175" t="s">
        <v>403</v>
      </c>
      <c r="BT182" s="194"/>
      <c r="BU182" s="194"/>
      <c r="BV182" s="194"/>
      <c r="BW182" s="194"/>
      <c r="BX182" s="194"/>
      <c r="BY182" s="194"/>
      <c r="BZ182" s="194"/>
      <c r="CA182" s="194"/>
      <c r="CB182" s="176"/>
      <c r="CC182" s="175" t="s">
        <v>405</v>
      </c>
      <c r="CD182" s="176"/>
      <c r="CE182" s="175" t="s">
        <v>407</v>
      </c>
      <c r="CF182" s="176"/>
      <c r="CG182" s="51" t="s">
        <v>409</v>
      </c>
      <c r="CH182" s="175" t="s">
        <v>518</v>
      </c>
      <c r="CI182" s="176"/>
      <c r="CK182" s="291" t="s">
        <v>15</v>
      </c>
      <c r="CL182" s="291" t="s">
        <v>16</v>
      </c>
      <c r="CM182" s="291" t="s">
        <v>17</v>
      </c>
      <c r="CN182" s="291" t="s">
        <v>18</v>
      </c>
      <c r="CO182" s="291" t="s">
        <v>19</v>
      </c>
      <c r="CP182" s="291" t="s">
        <v>20</v>
      </c>
      <c r="CQ182" s="291" t="s">
        <v>21</v>
      </c>
      <c r="CR182" s="51" t="s">
        <v>22</v>
      </c>
      <c r="CS182" s="291" t="s">
        <v>23</v>
      </c>
      <c r="CT182" s="291" t="s">
        <v>439</v>
      </c>
      <c r="CU182" s="175" t="s">
        <v>24</v>
      </c>
      <c r="CV182" s="194"/>
      <c r="CW182" s="194"/>
      <c r="CX182" s="194"/>
      <c r="CY182" s="194"/>
      <c r="CZ182" s="194"/>
      <c r="DA182" s="194"/>
      <c r="DB182" s="194"/>
      <c r="DC182" s="176"/>
      <c r="DD182" s="291" t="s">
        <v>25</v>
      </c>
      <c r="DE182" s="291" t="s">
        <v>26</v>
      </c>
      <c r="DF182" s="291" t="s">
        <v>27</v>
      </c>
      <c r="DG182" s="180" t="s">
        <v>28</v>
      </c>
      <c r="DH182" s="181"/>
      <c r="DI182" s="291" t="s">
        <v>29</v>
      </c>
      <c r="DJ182" s="294" t="s">
        <v>30</v>
      </c>
      <c r="DK182" s="294" t="s">
        <v>674</v>
      </c>
      <c r="DM182" s="188" t="s">
        <v>31</v>
      </c>
      <c r="DN182" s="189"/>
      <c r="DO182" s="190"/>
      <c r="DP182" s="295" t="s">
        <v>500</v>
      </c>
    </row>
    <row r="183" spans="1:120" ht="84.75" thickBot="1" x14ac:dyDescent="0.3">
      <c r="A183" s="202"/>
      <c r="B183" s="174" t="s">
        <v>32</v>
      </c>
      <c r="C183" s="174" t="s">
        <v>33</v>
      </c>
      <c r="D183" s="174" t="s">
        <v>34</v>
      </c>
      <c r="E183" s="198" t="s">
        <v>382</v>
      </c>
      <c r="F183" s="198"/>
      <c r="G183" s="174" t="s">
        <v>35</v>
      </c>
      <c r="H183" s="198" t="s">
        <v>36</v>
      </c>
      <c r="I183" s="198"/>
      <c r="J183" s="198" t="s">
        <v>377</v>
      </c>
      <c r="K183" s="198"/>
      <c r="L183" s="174" t="s">
        <v>378</v>
      </c>
      <c r="M183" s="198" t="s">
        <v>379</v>
      </c>
      <c r="N183" s="198"/>
      <c r="O183" s="198" t="s">
        <v>380</v>
      </c>
      <c r="P183" s="198"/>
      <c r="Q183" s="174" t="s">
        <v>428</v>
      </c>
      <c r="R183" s="174" t="s">
        <v>429</v>
      </c>
      <c r="S183" s="198" t="s">
        <v>737</v>
      </c>
      <c r="T183" s="198"/>
      <c r="U183" s="174" t="s">
        <v>384</v>
      </c>
      <c r="V183" s="174" t="s">
        <v>386</v>
      </c>
      <c r="W183" s="174" t="s">
        <v>388</v>
      </c>
      <c r="X183" s="198" t="s">
        <v>678</v>
      </c>
      <c r="Y183" s="198"/>
      <c r="Z183" s="174" t="s">
        <v>739</v>
      </c>
      <c r="AA183" s="45"/>
      <c r="AB183" s="198" t="s">
        <v>433</v>
      </c>
      <c r="AC183" s="198"/>
      <c r="AD183" s="174" t="s">
        <v>434</v>
      </c>
      <c r="AE183" s="174" t="s">
        <v>432</v>
      </c>
      <c r="AF183" s="198" t="s">
        <v>435</v>
      </c>
      <c r="AG183" s="198"/>
      <c r="AH183" s="174" t="s">
        <v>615</v>
      </c>
      <c r="AI183" s="174" t="s">
        <v>570</v>
      </c>
      <c r="AJ183" s="45"/>
      <c r="AK183" s="198" t="s">
        <v>37</v>
      </c>
      <c r="AL183" s="198"/>
      <c r="AM183" s="198"/>
      <c r="AN183" s="198" t="s">
        <v>38</v>
      </c>
      <c r="AO183" s="198"/>
      <c r="AP183" s="198" t="s">
        <v>39</v>
      </c>
      <c r="AQ183" s="198"/>
      <c r="AR183" s="198" t="s">
        <v>40</v>
      </c>
      <c r="AS183" s="198"/>
      <c r="AT183" s="198" t="s">
        <v>41</v>
      </c>
      <c r="AU183" s="198"/>
      <c r="AV183" s="174" t="s">
        <v>42</v>
      </c>
      <c r="AW183" s="198" t="s">
        <v>43</v>
      </c>
      <c r="AX183" s="198"/>
      <c r="AY183" s="174" t="s">
        <v>422</v>
      </c>
      <c r="AZ183" s="174" t="s">
        <v>423</v>
      </c>
      <c r="BA183" s="174" t="s">
        <v>424</v>
      </c>
      <c r="BB183" s="174" t="s">
        <v>425</v>
      </c>
      <c r="BC183" s="174" t="s">
        <v>426</v>
      </c>
      <c r="BD183" s="174" t="s">
        <v>427</v>
      </c>
      <c r="BE183" s="198" t="s">
        <v>44</v>
      </c>
      <c r="BF183" s="198"/>
      <c r="BG183" s="198" t="s">
        <v>45</v>
      </c>
      <c r="BH183" s="198"/>
      <c r="BI183" s="174" t="s">
        <v>421</v>
      </c>
      <c r="BJ183" s="198" t="s">
        <v>46</v>
      </c>
      <c r="BK183" s="198"/>
      <c r="BL183" s="174" t="s">
        <v>47</v>
      </c>
      <c r="BM183" s="174" t="s">
        <v>48</v>
      </c>
      <c r="BN183" s="198" t="s">
        <v>49</v>
      </c>
      <c r="BO183" s="198"/>
      <c r="BP183" s="174" t="s">
        <v>50</v>
      </c>
      <c r="BQ183" s="198" t="s">
        <v>51</v>
      </c>
      <c r="BR183" s="198"/>
      <c r="BS183" s="198" t="s">
        <v>404</v>
      </c>
      <c r="BT183" s="198"/>
      <c r="BU183" s="198" t="s">
        <v>445</v>
      </c>
      <c r="BV183" s="198"/>
      <c r="BW183" s="198"/>
      <c r="BX183" s="198"/>
      <c r="BY183" s="198" t="s">
        <v>446</v>
      </c>
      <c r="BZ183" s="198"/>
      <c r="CA183" s="198"/>
      <c r="CB183" s="198"/>
      <c r="CC183" s="198" t="s">
        <v>406</v>
      </c>
      <c r="CD183" s="198"/>
      <c r="CE183" s="198" t="s">
        <v>408</v>
      </c>
      <c r="CF183" s="198"/>
      <c r="CG183" s="174" t="s">
        <v>410</v>
      </c>
      <c r="CH183" s="198" t="s">
        <v>519</v>
      </c>
      <c r="CI183" s="198"/>
      <c r="CK183" s="174" t="s">
        <v>52</v>
      </c>
      <c r="CL183" s="174" t="s">
        <v>53</v>
      </c>
      <c r="CM183" s="174" t="s">
        <v>54</v>
      </c>
      <c r="CN183" s="174" t="s">
        <v>55</v>
      </c>
      <c r="CO183" s="174" t="s">
        <v>56</v>
      </c>
      <c r="CP183" s="174" t="s">
        <v>57</v>
      </c>
      <c r="CQ183" s="174" t="s">
        <v>58</v>
      </c>
      <c r="CR183" s="52" t="s">
        <v>59</v>
      </c>
      <c r="CS183" s="174" t="s">
        <v>60</v>
      </c>
      <c r="CT183" s="174" t="s">
        <v>440</v>
      </c>
      <c r="CU183" s="174" t="s">
        <v>61</v>
      </c>
      <c r="CV183" s="198" t="s">
        <v>62</v>
      </c>
      <c r="CW183" s="198"/>
      <c r="CX183" s="198" t="s">
        <v>627</v>
      </c>
      <c r="CY183" s="198"/>
      <c r="CZ183" s="198" t="s">
        <v>444</v>
      </c>
      <c r="DA183" s="198"/>
      <c r="DB183" s="198" t="s">
        <v>628</v>
      </c>
      <c r="DC183" s="198"/>
      <c r="DD183" s="174" t="s">
        <v>63</v>
      </c>
      <c r="DE183" s="174" t="s">
        <v>64</v>
      </c>
      <c r="DF183" s="174" t="s">
        <v>65</v>
      </c>
      <c r="DG183" s="174" t="s">
        <v>66</v>
      </c>
      <c r="DH183" s="174" t="s">
        <v>502</v>
      </c>
      <c r="DI183" s="174" t="s">
        <v>67</v>
      </c>
      <c r="DJ183" s="174" t="s">
        <v>68</v>
      </c>
      <c r="DK183" s="174" t="s">
        <v>675</v>
      </c>
      <c r="DM183" s="198" t="s">
        <v>69</v>
      </c>
      <c r="DN183" s="198"/>
      <c r="DO183" s="174" t="s">
        <v>503</v>
      </c>
      <c r="DP183" s="174" t="s">
        <v>501</v>
      </c>
    </row>
    <row r="184" spans="1:120" ht="15.75" thickBot="1" x14ac:dyDescent="0.3">
      <c r="A184" s="203"/>
      <c r="B184" s="256" t="s">
        <v>70</v>
      </c>
      <c r="C184" s="256" t="s">
        <v>70</v>
      </c>
      <c r="D184" s="256" t="s">
        <v>70</v>
      </c>
      <c r="E184" s="256" t="s">
        <v>70</v>
      </c>
      <c r="F184" s="257" t="s">
        <v>356</v>
      </c>
      <c r="G184" s="256" t="s">
        <v>70</v>
      </c>
      <c r="H184" s="256" t="s">
        <v>70</v>
      </c>
      <c r="I184" s="257" t="s">
        <v>356</v>
      </c>
      <c r="J184" s="256" t="s">
        <v>70</v>
      </c>
      <c r="K184" s="257" t="s">
        <v>356</v>
      </c>
      <c r="L184" s="256" t="s">
        <v>70</v>
      </c>
      <c r="M184" s="256" t="s">
        <v>70</v>
      </c>
      <c r="N184" s="257" t="s">
        <v>356</v>
      </c>
      <c r="O184" s="256" t="s">
        <v>70</v>
      </c>
      <c r="P184" s="257" t="s">
        <v>356</v>
      </c>
      <c r="Q184" s="256" t="s">
        <v>70</v>
      </c>
      <c r="R184" s="256" t="s">
        <v>70</v>
      </c>
      <c r="S184" s="256" t="s">
        <v>70</v>
      </c>
      <c r="T184" s="257" t="s">
        <v>356</v>
      </c>
      <c r="U184" s="256" t="s">
        <v>70</v>
      </c>
      <c r="V184" s="256" t="s">
        <v>70</v>
      </c>
      <c r="W184" s="256" t="s">
        <v>70</v>
      </c>
      <c r="X184" s="256" t="s">
        <v>70</v>
      </c>
      <c r="Y184" s="257" t="s">
        <v>356</v>
      </c>
      <c r="Z184" s="256" t="s">
        <v>70</v>
      </c>
      <c r="AA184" s="46"/>
      <c r="AB184" s="256" t="s">
        <v>70</v>
      </c>
      <c r="AC184" s="257" t="s">
        <v>356</v>
      </c>
      <c r="AD184" s="256" t="s">
        <v>70</v>
      </c>
      <c r="AE184" s="256" t="s">
        <v>70</v>
      </c>
      <c r="AF184" s="256" t="s">
        <v>70</v>
      </c>
      <c r="AG184" s="257" t="s">
        <v>356</v>
      </c>
      <c r="AH184" s="256" t="s">
        <v>70</v>
      </c>
      <c r="AI184" s="256" t="s">
        <v>70</v>
      </c>
      <c r="AJ184" s="46"/>
      <c r="AK184" s="276" t="s">
        <v>71</v>
      </c>
      <c r="AL184" s="276"/>
      <c r="AM184" s="257" t="s">
        <v>356</v>
      </c>
      <c r="AN184" s="259" t="s">
        <v>71</v>
      </c>
      <c r="AO184" s="257" t="s">
        <v>356</v>
      </c>
      <c r="AP184" s="259" t="s">
        <v>71</v>
      </c>
      <c r="AQ184" s="257" t="s">
        <v>356</v>
      </c>
      <c r="AR184" s="259" t="s">
        <v>71</v>
      </c>
      <c r="AS184" s="257" t="s">
        <v>356</v>
      </c>
      <c r="AT184" s="259" t="s">
        <v>71</v>
      </c>
      <c r="AU184" s="257" t="s">
        <v>356</v>
      </c>
      <c r="AV184" s="259" t="s">
        <v>71</v>
      </c>
      <c r="AW184" s="259" t="s">
        <v>71</v>
      </c>
      <c r="AX184" s="257" t="s">
        <v>356</v>
      </c>
      <c r="AY184" s="256" t="s">
        <v>70</v>
      </c>
      <c r="AZ184" s="256" t="s">
        <v>70</v>
      </c>
      <c r="BA184" s="256" t="s">
        <v>70</v>
      </c>
      <c r="BB184" s="256" t="s">
        <v>70</v>
      </c>
      <c r="BC184" s="256" t="s">
        <v>70</v>
      </c>
      <c r="BD184" s="256" t="s">
        <v>70</v>
      </c>
      <c r="BE184" s="259" t="s">
        <v>71</v>
      </c>
      <c r="BF184" s="257" t="s">
        <v>356</v>
      </c>
      <c r="BG184" s="256" t="s">
        <v>70</v>
      </c>
      <c r="BH184" s="257" t="s">
        <v>356</v>
      </c>
      <c r="BI184" s="256" t="s">
        <v>70</v>
      </c>
      <c r="BJ184" s="259" t="s">
        <v>71</v>
      </c>
      <c r="BK184" s="257" t="s">
        <v>356</v>
      </c>
      <c r="BL184" s="259" t="s">
        <v>71</v>
      </c>
      <c r="BM184" s="256" t="s">
        <v>70</v>
      </c>
      <c r="BN184" s="259" t="s">
        <v>71</v>
      </c>
      <c r="BO184" s="257" t="s">
        <v>356</v>
      </c>
      <c r="BP184" s="259" t="s">
        <v>71</v>
      </c>
      <c r="BQ184" s="256" t="s">
        <v>70</v>
      </c>
      <c r="BR184" s="257" t="s">
        <v>356</v>
      </c>
      <c r="BS184" s="259" t="s">
        <v>71</v>
      </c>
      <c r="BT184" s="257" t="s">
        <v>356</v>
      </c>
      <c r="BU184" s="275" t="s">
        <v>70</v>
      </c>
      <c r="BV184" s="275"/>
      <c r="BW184" s="276" t="s">
        <v>71</v>
      </c>
      <c r="BX184" s="276"/>
      <c r="BY184" s="275" t="s">
        <v>70</v>
      </c>
      <c r="BZ184" s="275"/>
      <c r="CA184" s="276" t="s">
        <v>71</v>
      </c>
      <c r="CB184" s="276"/>
      <c r="CC184" s="259" t="s">
        <v>71</v>
      </c>
      <c r="CD184" s="257" t="s">
        <v>356</v>
      </c>
      <c r="CE184" s="259" t="s">
        <v>71</v>
      </c>
      <c r="CF184" s="257" t="s">
        <v>356</v>
      </c>
      <c r="CG184" s="259" t="s">
        <v>71</v>
      </c>
      <c r="CH184" s="259" t="s">
        <v>71</v>
      </c>
      <c r="CI184" s="257" t="s">
        <v>356</v>
      </c>
      <c r="CK184" s="259" t="s">
        <v>71</v>
      </c>
      <c r="CL184" s="259" t="s">
        <v>71</v>
      </c>
      <c r="CM184" s="259" t="s">
        <v>71</v>
      </c>
      <c r="CN184" s="259" t="s">
        <v>71</v>
      </c>
      <c r="CO184" s="259" t="s">
        <v>71</v>
      </c>
      <c r="CP184" s="259" t="s">
        <v>71</v>
      </c>
      <c r="CQ184" s="259" t="s">
        <v>71</v>
      </c>
      <c r="CR184" s="259" t="s">
        <v>71</v>
      </c>
      <c r="CS184" s="259" t="s">
        <v>71</v>
      </c>
      <c r="CT184" s="259" t="s">
        <v>71</v>
      </c>
      <c r="CU184" s="259" t="s">
        <v>71</v>
      </c>
      <c r="CV184" s="259" t="s">
        <v>71</v>
      </c>
      <c r="CW184" s="257" t="s">
        <v>356</v>
      </c>
      <c r="CX184" s="256" t="s">
        <v>70</v>
      </c>
      <c r="CY184" s="257" t="s">
        <v>356</v>
      </c>
      <c r="CZ184" s="259" t="s">
        <v>71</v>
      </c>
      <c r="DA184" s="257" t="s">
        <v>356</v>
      </c>
      <c r="DB184" s="256" t="s">
        <v>70</v>
      </c>
      <c r="DC184" s="257" t="s">
        <v>356</v>
      </c>
      <c r="DD184" s="259" t="s">
        <v>71</v>
      </c>
      <c r="DE184" s="259" t="s">
        <v>71</v>
      </c>
      <c r="DF184" s="259" t="s">
        <v>71</v>
      </c>
      <c r="DG184" s="259" t="s">
        <v>71</v>
      </c>
      <c r="DH184" s="256" t="s">
        <v>70</v>
      </c>
      <c r="DI184" s="259" t="s">
        <v>71</v>
      </c>
      <c r="DJ184" s="259" t="s">
        <v>71</v>
      </c>
      <c r="DK184" s="259" t="s">
        <v>71</v>
      </c>
      <c r="DM184" s="256" t="s">
        <v>70</v>
      </c>
      <c r="DN184" s="257" t="s">
        <v>356</v>
      </c>
      <c r="DO184" s="256" t="s">
        <v>70</v>
      </c>
      <c r="DP184" s="256" t="s">
        <v>70</v>
      </c>
    </row>
    <row r="185" spans="1:120" ht="15.75" thickBot="1" x14ac:dyDescent="0.3">
      <c r="A185" s="260"/>
      <c r="B185" s="261" t="s">
        <v>72</v>
      </c>
      <c r="C185" s="261" t="s">
        <v>72</v>
      </c>
      <c r="D185" s="261" t="s">
        <v>72</v>
      </c>
      <c r="E185" s="261" t="s">
        <v>72</v>
      </c>
      <c r="F185" s="262" t="s">
        <v>357</v>
      </c>
      <c r="G185" s="261" t="s">
        <v>72</v>
      </c>
      <c r="H185" s="261" t="s">
        <v>72</v>
      </c>
      <c r="I185" s="262" t="s">
        <v>357</v>
      </c>
      <c r="J185" s="296" t="s">
        <v>360</v>
      </c>
      <c r="K185" s="262" t="s">
        <v>357</v>
      </c>
      <c r="L185" s="261" t="s">
        <v>72</v>
      </c>
      <c r="M185" s="296" t="s">
        <v>360</v>
      </c>
      <c r="N185" s="262" t="s">
        <v>357</v>
      </c>
      <c r="O185" s="296" t="s">
        <v>360</v>
      </c>
      <c r="P185" s="262" t="s">
        <v>357</v>
      </c>
      <c r="Q185" s="261" t="s">
        <v>72</v>
      </c>
      <c r="R185" s="261" t="s">
        <v>72</v>
      </c>
      <c r="S185" s="296" t="s">
        <v>360</v>
      </c>
      <c r="T185" s="262" t="s">
        <v>357</v>
      </c>
      <c r="U185" s="261" t="s">
        <v>72</v>
      </c>
      <c r="V185" s="261" t="s">
        <v>72</v>
      </c>
      <c r="W185" s="261" t="s">
        <v>72</v>
      </c>
      <c r="X185" s="296" t="s">
        <v>360</v>
      </c>
      <c r="Y185" s="262" t="s">
        <v>357</v>
      </c>
      <c r="Z185" s="261" t="s">
        <v>72</v>
      </c>
      <c r="AA185" s="47"/>
      <c r="AB185" s="287" t="s">
        <v>74</v>
      </c>
      <c r="AC185" s="262" t="s">
        <v>357</v>
      </c>
      <c r="AD185" s="261" t="s">
        <v>72</v>
      </c>
      <c r="AE185" s="287" t="s">
        <v>74</v>
      </c>
      <c r="AF185" s="261" t="s">
        <v>72</v>
      </c>
      <c r="AG185" s="262" t="s">
        <v>357</v>
      </c>
      <c r="AH185" s="263" t="s">
        <v>73</v>
      </c>
      <c r="AI185" s="261" t="s">
        <v>72</v>
      </c>
      <c r="AJ185" s="47"/>
      <c r="AK185" s="287" t="s">
        <v>74</v>
      </c>
      <c r="AL185" s="297" t="s">
        <v>438</v>
      </c>
      <c r="AM185" s="262" t="s">
        <v>357</v>
      </c>
      <c r="AN185" s="287" t="s">
        <v>74</v>
      </c>
      <c r="AO185" s="262" t="s">
        <v>357</v>
      </c>
      <c r="AP185" s="287" t="s">
        <v>74</v>
      </c>
      <c r="AQ185" s="262" t="s">
        <v>357</v>
      </c>
      <c r="AR185" s="287" t="s">
        <v>74</v>
      </c>
      <c r="AS185" s="262" t="s">
        <v>357</v>
      </c>
      <c r="AT185" s="287" t="s">
        <v>74</v>
      </c>
      <c r="AU185" s="262" t="s">
        <v>357</v>
      </c>
      <c r="AV185" s="287" t="s">
        <v>74</v>
      </c>
      <c r="AW185" s="287" t="s">
        <v>74</v>
      </c>
      <c r="AX185" s="262" t="s">
        <v>357</v>
      </c>
      <c r="AY185" s="261" t="s">
        <v>72</v>
      </c>
      <c r="AZ185" s="287" t="s">
        <v>74</v>
      </c>
      <c r="BA185" s="287" t="s">
        <v>74</v>
      </c>
      <c r="BB185" s="287" t="s">
        <v>74</v>
      </c>
      <c r="BC185" s="287" t="s">
        <v>74</v>
      </c>
      <c r="BD185" s="287" t="s">
        <v>74</v>
      </c>
      <c r="BE185" s="261" t="s">
        <v>72</v>
      </c>
      <c r="BF185" s="262" t="s">
        <v>357</v>
      </c>
      <c r="BG185" s="263" t="s">
        <v>73</v>
      </c>
      <c r="BH185" s="262" t="s">
        <v>357</v>
      </c>
      <c r="BI185" s="261" t="s">
        <v>72</v>
      </c>
      <c r="BJ185" s="261" t="s">
        <v>72</v>
      </c>
      <c r="BK185" s="262" t="s">
        <v>357</v>
      </c>
      <c r="BL185" s="261" t="s">
        <v>72</v>
      </c>
      <c r="BM185" s="263" t="s">
        <v>73</v>
      </c>
      <c r="BN185" s="261" t="s">
        <v>72</v>
      </c>
      <c r="BO185" s="262" t="s">
        <v>357</v>
      </c>
      <c r="BP185" s="263" t="s">
        <v>73</v>
      </c>
      <c r="BQ185" s="261" t="s">
        <v>72</v>
      </c>
      <c r="BR185" s="262" t="s">
        <v>357</v>
      </c>
      <c r="BS185" s="261" t="s">
        <v>72</v>
      </c>
      <c r="BT185" s="262" t="s">
        <v>357</v>
      </c>
      <c r="BU185" s="284" t="s">
        <v>114</v>
      </c>
      <c r="BV185" s="285" t="s">
        <v>366</v>
      </c>
      <c r="BW185" s="284" t="s">
        <v>114</v>
      </c>
      <c r="BX185" s="285" t="s">
        <v>366</v>
      </c>
      <c r="BY185" s="284" t="s">
        <v>114</v>
      </c>
      <c r="BZ185" s="285" t="s">
        <v>366</v>
      </c>
      <c r="CA185" s="284" t="s">
        <v>114</v>
      </c>
      <c r="CB185" s="285" t="s">
        <v>366</v>
      </c>
      <c r="CC185" s="287" t="s">
        <v>74</v>
      </c>
      <c r="CD185" s="262" t="s">
        <v>357</v>
      </c>
      <c r="CE185" s="287" t="s">
        <v>74</v>
      </c>
      <c r="CF185" s="262" t="s">
        <v>357</v>
      </c>
      <c r="CG185" s="287" t="s">
        <v>74</v>
      </c>
      <c r="CH185" s="261" t="s">
        <v>72</v>
      </c>
      <c r="CI185" s="262" t="s">
        <v>357</v>
      </c>
      <c r="CK185" s="287" t="s">
        <v>74</v>
      </c>
      <c r="CL185" s="287" t="s">
        <v>74</v>
      </c>
      <c r="CM185" s="287" t="s">
        <v>74</v>
      </c>
      <c r="CN185" s="287" t="s">
        <v>74</v>
      </c>
      <c r="CO185" s="287" t="s">
        <v>74</v>
      </c>
      <c r="CP185" s="287" t="s">
        <v>74</v>
      </c>
      <c r="CQ185" s="287" t="s">
        <v>74</v>
      </c>
      <c r="CR185" s="287" t="s">
        <v>74</v>
      </c>
      <c r="CS185" s="287" t="s">
        <v>74</v>
      </c>
      <c r="CT185" s="287" t="s">
        <v>74</v>
      </c>
      <c r="CU185" s="287" t="s">
        <v>74</v>
      </c>
      <c r="CV185" s="287" t="s">
        <v>74</v>
      </c>
      <c r="CW185" s="262" t="s">
        <v>357</v>
      </c>
      <c r="CX185" s="296" t="s">
        <v>360</v>
      </c>
      <c r="CY185" s="262" t="s">
        <v>357</v>
      </c>
      <c r="CZ185" s="296" t="s">
        <v>360</v>
      </c>
      <c r="DA185" s="262" t="s">
        <v>357</v>
      </c>
      <c r="DB185" s="296" t="s">
        <v>360</v>
      </c>
      <c r="DC185" s="262" t="s">
        <v>357</v>
      </c>
      <c r="DD185" s="287" t="s">
        <v>74</v>
      </c>
      <c r="DE185" s="287" t="s">
        <v>74</v>
      </c>
      <c r="DF185" s="263" t="s">
        <v>73</v>
      </c>
      <c r="DG185" s="287" t="s">
        <v>74</v>
      </c>
      <c r="DH185" s="287" t="s">
        <v>74</v>
      </c>
      <c r="DI185" s="287" t="s">
        <v>74</v>
      </c>
      <c r="DJ185" s="287" t="s">
        <v>74</v>
      </c>
      <c r="DK185" s="263" t="s">
        <v>73</v>
      </c>
      <c r="DM185" s="261" t="s">
        <v>72</v>
      </c>
      <c r="DN185" s="262" t="s">
        <v>357</v>
      </c>
      <c r="DO185" s="261" t="s">
        <v>72</v>
      </c>
      <c r="DP185" s="261" t="s">
        <v>72</v>
      </c>
    </row>
    <row r="186" spans="1:120" x14ac:dyDescent="0.25">
      <c r="A186" s="2">
        <v>1</v>
      </c>
      <c r="B186" s="85">
        <f ca="1">IF(OR(БД!CG140="",ISERROR(БД!CG140)),"",БД!CG140)</f>
        <v>519.6627999998866</v>
      </c>
      <c r="C186" s="85">
        <f ca="1">IF(OR(БД!CB140="",ISERROR(БД!CB140)),"",БД!CB140)</f>
        <v>713.91000000000099</v>
      </c>
      <c r="D186" s="85">
        <f ca="1">IF(OR(БД!BW140="",ISERROR(БД!BW140)),"",БД!BW140)</f>
        <v>297.27599999999029</v>
      </c>
      <c r="E186" s="85">
        <f ca="1">IF(OR(БД!BL140="",ISERROR(БД!BL140)),"",БД!BL140)</f>
        <v>20936.449726409479</v>
      </c>
      <c r="F186" s="86">
        <f ca="1">IF(OR(БД!BR140="",ISERROR(БД!BR140)),"",БД!BR140)</f>
        <v>21640</v>
      </c>
      <c r="G186" s="83">
        <f ca="1">IF(OR(БД!AV140="",ISERROR(БД!AV140)),"",БД!AV140)</f>
        <v>548.58347499994238</v>
      </c>
      <c r="H186" s="85">
        <f ca="1">IF(OR(БД!GU355="",ISERROR(БД!GU355)),"",БД!GU355)</f>
        <v>751.19200000000001</v>
      </c>
      <c r="I186" s="86">
        <f ca="1">IF(OR(БД!HA355="",ISERROR(БД!HA355)),"",БД!HA355)</f>
        <v>512</v>
      </c>
      <c r="J186" s="105">
        <f ca="1">IF(OR(БД!D140="",ISERROR(БД!D140)),"",БД!D140)</f>
        <v>218.4</v>
      </c>
      <c r="K186" s="86">
        <f ca="1">IF(OR(БД!I140="",ISERROR(БД!I140)),"",БД!I140)</f>
        <v>218.4</v>
      </c>
      <c r="L186" s="85">
        <f ca="1">IF(OR(БД!BU398="",ISERROR(БД!BU398)),"",БД!BU398)</f>
        <v>1171.9532202506878</v>
      </c>
      <c r="M186" s="105">
        <f ca="1">IF(OR(БД!BK398="",ISERROR(БД!BK398)),"",БД!BK398)</f>
        <v>38.99</v>
      </c>
      <c r="N186" s="86">
        <f ca="1">IF(OR(БД!BP398="",ISERROR(БД!BP398)),"",БД!BP398)</f>
        <v>38.99</v>
      </c>
      <c r="O186" s="105">
        <f ca="1">IF(OR(БД!BA398="",ISERROR(БД!BA398)),"",БД!BA398)</f>
        <v>45.22</v>
      </c>
      <c r="P186" s="86">
        <f ca="1">IF(OR(БД!BF398="",ISERROR(БД!BF398)),"",БД!BF398)</f>
        <v>45.22</v>
      </c>
      <c r="Q186" s="85">
        <f ca="1">IF(OR(БД!AV398="",ISERROR(БД!AV398)),"",БД!AV398)</f>
        <v>6.1808082113120255</v>
      </c>
      <c r="R186" s="85">
        <f ca="1">IF(OR(БД!CY484="",ISERROR(БД!CY484)),"",БД!CY484)</f>
        <v>28.350579749184117</v>
      </c>
      <c r="S186" s="105">
        <f ca="1">IF(OR(БД!BP441="",ISERROR(БД!BP441)),"",БД!BP441)</f>
        <v>5.5049999999999999</v>
      </c>
      <c r="T186" s="86">
        <f ca="1">IF(OR(БД!BU441="",ISERROR(БД!BU441)),"",БД!BU441)</f>
        <v>5.5049999999999999</v>
      </c>
      <c r="U186" s="85">
        <f ca="1">IF(OR(БД!BK441="",ISERROR(БД!BK441)),"",БД!BK441)</f>
        <v>123.9025337186565</v>
      </c>
      <c r="V186" s="85">
        <f ca="1">IF(OR(БД!BF441="",ISERROR(БД!BF441)),"",БД!BF441)</f>
        <v>365.38360819844951</v>
      </c>
      <c r="W186" s="85">
        <f ca="1">IF(OR(БД!BA441="",ISERROR(БД!BA441)),"",БД!BA441)</f>
        <v>7.0160525641920293</v>
      </c>
      <c r="X186" s="105">
        <f ca="1">IF(OR(БД!CG570="",ISERROR(БД!CG570)),"",БД!CG570)</f>
        <v>12</v>
      </c>
      <c r="Y186" s="86">
        <f ca="1">IF(OR(БД!CL570="",ISERROR(БД!CL570)),"",БД!CL570)</f>
        <v>12</v>
      </c>
      <c r="Z186" s="85">
        <f ca="1">IF(OR(БД!P355="",ISERROR(БД!P355)),"",БД!P355)</f>
        <v>0</v>
      </c>
      <c r="AA186" s="48"/>
      <c r="AB186" s="101">
        <f ca="1">IF(OR(БД!AP441="",ISERROR(БД!AP441)),"",БД!AP441)</f>
        <v>24978.311368000101</v>
      </c>
      <c r="AC186" s="86">
        <f ca="1">IF(OR(БД!AV441="",ISERROR(БД!AV441)),"",БД!AV441)</f>
        <v>24705.473999999998</v>
      </c>
      <c r="AD186" s="85">
        <f ca="1">IF(OR(БД!CT484="",ISERROR(БД!CT484)),"",БД!CT484)</f>
        <v>23864.124368000099</v>
      </c>
      <c r="AE186" s="101">
        <f ca="1">IF(OR(БД!GP355="",ISERROR(БД!GP355)),"",БД!GP355)</f>
        <v>98.693413999982198</v>
      </c>
      <c r="AF186" s="83">
        <f ca="1">IF(OR(БД!BA140="",ISERROR(БД!BA140)),"",БД!BA140)</f>
        <v>2382.331671533082</v>
      </c>
      <c r="AG186" s="84">
        <f ca="1">IF(OR(БД!BG140="",ISERROR(БД!BG140)),"",БД!BG140)</f>
        <v>1760.04</v>
      </c>
      <c r="AH186" s="104" t="str">
        <f ca="1">IF(OR(БД!D312="",ISERROR(БД!D312)),"",БД!D312)</f>
        <v/>
      </c>
      <c r="AI186" s="83">
        <f ca="1">IF(OR(БД!S269="",ISERROR(БД!S269)),"",БД!S269)</f>
        <v>489.28614191710602</v>
      </c>
      <c r="AJ186" s="172"/>
      <c r="AK186" s="101">
        <f ca="1">IF(OR(БД!AJ140="",ISERROR(БД!AJ140)),"",БД!AJ140)</f>
        <v>14175.263999999999</v>
      </c>
      <c r="AL186" s="107">
        <f ca="1">IF(OR(БД!AM140="",ISERROR(БД!AM140)),"",БД!AM140)</f>
        <v>14175.263999999999</v>
      </c>
      <c r="AM186" s="86">
        <f ca="1">IF(OR(БД!AQ140="",ISERROR(БД!AQ140)),"",БД!AQ140)</f>
        <v>14160</v>
      </c>
      <c r="AN186" s="101">
        <f ca="1">IF(OR(БД!Y140="",ISERROR(БД!Y140)),"",БД!Y140)</f>
        <v>0</v>
      </c>
      <c r="AO186" s="86">
        <f ca="1">IF(OR(БД!AE140="",ISERROR(БД!AE140)),"",БД!AE140)</f>
        <v>0</v>
      </c>
      <c r="AP186" s="101">
        <f ca="1">IF(OR(БД!N140="",ISERROR(БД!N140)),"",БД!N140)</f>
        <v>4929.4399999999996</v>
      </c>
      <c r="AQ186" s="86">
        <f ca="1">IF(OR(БД!T140="",ISERROR(БД!T140)),"",БД!T140)</f>
        <v>4800</v>
      </c>
      <c r="AR186" s="101">
        <f ca="1">IF(OR(БД!GR183="",ISERROR(БД!GR183)),"",БД!GR183)</f>
        <v>1930.3920000000001</v>
      </c>
      <c r="AS186" s="86">
        <f ca="1">IF(OR(БД!GX183="",ISERROR(БД!GX183)),"",БД!GX183)</f>
        <v>2040</v>
      </c>
      <c r="AT186" s="101">
        <f ca="1">IF(OR(БД!GG183="",ISERROR(БД!GG183)),"",БД!GG183)</f>
        <v>6480.0929999999998</v>
      </c>
      <c r="AU186" s="86">
        <f ca="1">IF(OR(БД!GM183="",ISERROR(БД!GM183)),"",БД!GM183)</f>
        <v>6480</v>
      </c>
      <c r="AV186" s="101">
        <f ca="1">IF(OR(БД!FE355="",ISERROR(БД!FE355)),"",БД!FE355)</f>
        <v>6405.2</v>
      </c>
      <c r="AW186" s="101">
        <f ca="1">IF(OR(БД!FV183="",ISERROR(БД!FV183)),"",БД!FV183)</f>
        <v>835.33900000000006</v>
      </c>
      <c r="AX186" s="86">
        <f ca="1">IF(OR(БД!GB183="",ISERROR(БД!GB183)),"",БД!GB183)</f>
        <v>840</v>
      </c>
      <c r="AY186" s="85">
        <f ca="1">IF(OR(БД!EC484="",ISERROR(БД!EC484)),"",БД!EC484)</f>
        <v>1132.8629999999998</v>
      </c>
      <c r="AZ186" s="50">
        <f ca="1">IF(OR(БД!DX484="",ISERROR(БД!DX484)),"",БД!DX484)</f>
        <v>5.5380000000000003</v>
      </c>
      <c r="BA186" s="101">
        <f ca="1">IF(OR(БД!DS484="",ISERROR(БД!DS484)),"",БД!DS484)</f>
        <v>803.27</v>
      </c>
      <c r="BB186" s="101">
        <f ca="1">IF(OR(БД!DN484="",ISERROR(БД!DN484)),"",БД!DN484)</f>
        <v>304.27199999999999</v>
      </c>
      <c r="BC186" s="101">
        <f ca="1">IF(OR(БД!DI484="",ISERROR(БД!DI484)),"",БД!DI484)</f>
        <v>18.675999999999998</v>
      </c>
      <c r="BD186" s="101">
        <f ca="1">IF(OR(БД!DD484="",ISERROR(БД!DD484)),"",БД!DD484)</f>
        <v>1.107</v>
      </c>
      <c r="BE186" s="85">
        <f ca="1">IF(OR(БД!FJ183="",ISERROR(БД!FJ183)),"",БД!FJ183)</f>
        <v>4091.3530000000005</v>
      </c>
      <c r="BF186" s="86">
        <f ca="1">IF(OR(БД!FQ183="",ISERROR(БД!FQ183)),"",БД!FQ183)</f>
        <v>3234</v>
      </c>
      <c r="BG186" s="82">
        <f ca="1">IF(OR(БД!CQ355="",ISERROR(БД!CQ355)),"",БД!CQ355)</f>
        <v>10.628</v>
      </c>
      <c r="BH186" s="86">
        <f ca="1">IF(OR(БД!CV355="",ISERROR(БД!CV355)),"",БД!CV355)</f>
        <v>21.6</v>
      </c>
      <c r="BI186" s="85">
        <f ca="1">IF(OR(БД!EH484="",ISERROR(БД!EH484)),"",БД!EH484)</f>
        <v>14.50938761574406</v>
      </c>
      <c r="BJ186" s="85">
        <f ca="1">IF(OR(БД!EA398="",ISERROR(БД!EA398)),"",БД!EA398)</f>
        <v>824.99999999996874</v>
      </c>
      <c r="BK186" s="86">
        <f ca="1">IF(OR(БД!EI398="",ISERROR(БД!EI398)),"",БД!EI398)</f>
        <v>857.279</v>
      </c>
      <c r="BL186" s="85">
        <f ca="1">IF(OR(БД!DV398="",ISERROR(БД!DV398)),"",БД!DV398)</f>
        <v>824.99999999996874</v>
      </c>
      <c r="BM186" s="82">
        <f ca="1">IF(OR(БД!DR398="",ISERROR(БД!DR398)),"",БД!DR398)</f>
        <v>0</v>
      </c>
      <c r="BN186" s="85">
        <f ca="1">IF(OR(БД!DG398="",ISERROR(БД!DG398)),"",БД!DG398)</f>
        <v>321.19999999997049</v>
      </c>
      <c r="BO186" s="86">
        <f ca="1">IF(OR(БД!DM398="",ISERROR(БД!DM398)),"",БД!DM398)</f>
        <v>345</v>
      </c>
      <c r="BP186" s="82" t="str">
        <f ca="1">IF(OR(БД!DB398="",ISERROR(БД!DB398)),"",БД!DB398)</f>
        <v/>
      </c>
      <c r="BQ186" s="85">
        <f ca="1">IF(OR(БД!CQ398="",ISERROR(БД!CQ398)),"",БД!CQ398)</f>
        <v>2.200000000000002</v>
      </c>
      <c r="BR186" s="86" t="str">
        <f ca="1">IF(OR(БД!CW398="",ISERROR(БД!CW398)),"",БД!CW398)</f>
        <v/>
      </c>
      <c r="BS186" s="85">
        <f ca="1">IF(OR(БД!D226="",ISERROR(БД!D226)),"",БД!D226)</f>
        <v>616.06379999996898</v>
      </c>
      <c r="BT186" s="86">
        <f ca="1">IF(OR(БД!J226="",ISERROR(БД!J226)),"",БД!J226)</f>
        <v>645.29999999999995</v>
      </c>
      <c r="BU186" s="99">
        <f ca="1">IF(OR(БД!CB484="",ISERROR(БД!CB484)),"",БД!CB484)</f>
        <v>0.86459999999986081</v>
      </c>
      <c r="BV186" s="100">
        <f>IF(OR(БД!CE484="",ISERROR(БД!CE484)),"",БД!CE484)</f>
        <v>7.8704749999999999</v>
      </c>
      <c r="BW186" s="99">
        <f ca="1">IF(OR(БД!CH484="",ISERROR(БД!CH484)),"",БД!CH484)</f>
        <v>306.85380000000259</v>
      </c>
      <c r="BX186" s="100">
        <f>IF(OR(БД!CK484="",ISERROR(БД!CK484)),"",БД!CK484)</f>
        <v>1409.2361000000001</v>
      </c>
      <c r="BY186" s="99">
        <f ca="1">IF(OR(БД!BP484="",ISERROR(БД!BP484)),"",БД!BP484)</f>
        <v>0.97680000000006828</v>
      </c>
      <c r="BZ186" s="100">
        <f>IF(OR(БД!BS484="",ISERROR(БД!BS484)),"",БД!BS484)</f>
        <v>10.248925</v>
      </c>
      <c r="CA186" s="99">
        <f ca="1">IF(OR(БД!BV484="",ISERROR(БД!BV484)),"",БД!BV484)</f>
        <v>309.20999999996639</v>
      </c>
      <c r="CB186" s="100">
        <f>IF(OR(БД!BY484="",ISERROR(БД!BY484)),"",БД!BY484)</f>
        <v>1414.5441499999999</v>
      </c>
      <c r="CC186" s="101">
        <f ca="1">IF(OR(БД!FX484="",ISERROR(БД!FX484)),"",БД!FX484)</f>
        <v>342.14069999999998</v>
      </c>
      <c r="CD186" s="86">
        <f ca="1">IF(OR(БД!GD484="",ISERROR(БД!GD484)),"",БД!GD484)</f>
        <v>82.8</v>
      </c>
      <c r="CE186" s="101">
        <f ca="1">IF(OR(БД!FM484="",ISERROR(БД!FM484)),"",БД!FM484)</f>
        <v>124.04040000000001</v>
      </c>
      <c r="CF186" s="86">
        <f ca="1">IF(OR(БД!FS484="",ISERROR(БД!FS484)),"",БД!FS484)</f>
        <v>120</v>
      </c>
      <c r="CG186" s="101">
        <f ca="1">IF(OR(БД!FH484="",ISERROR(БД!FH484)),"",БД!FH484)</f>
        <v>0</v>
      </c>
      <c r="CH186" s="85">
        <f ca="1">IF(OR(БД!AI269="",ISERROR(БД!AI269)),"",БД!AI269)</f>
        <v>2567.8572999999028</v>
      </c>
      <c r="CI186" s="86">
        <f ca="1">IF(OR(БД!AO269="",ISERROR(БД!AO269)),"",БД!AO269)</f>
        <v>2390.2719999999999</v>
      </c>
      <c r="CK186" s="101">
        <f ca="1">IF(OR(БД!FE183="",ISERROR(БД!FE183)),"",БД!FE183)</f>
        <v>4.2774000000000001</v>
      </c>
      <c r="CL186" s="101">
        <f ca="1">IF(OR(БД!EZ183="",ISERROR(БД!EZ183)),"",БД!EZ183)</f>
        <v>2.4119999999999999</v>
      </c>
      <c r="CM186" s="101">
        <f ca="1">IF(OR(БД!EU183="",ISERROR(БД!EU183)),"",БД!EU183)</f>
        <v>5.4260999999999999</v>
      </c>
      <c r="CN186" s="101">
        <f ca="1">IF(OR(БД!EP183="",ISERROR(БД!EP183)),"",БД!EP183)</f>
        <v>6.5865</v>
      </c>
      <c r="CO186" s="101">
        <f ca="1">IF(OR(БД!EK183="",ISERROR(БД!EK183)),"",БД!EK183)</f>
        <v>6.0377000000000001</v>
      </c>
      <c r="CP186" s="101">
        <f ca="1">IF(OR(БД!EF183="",ISERROR(БД!EF183)),"",БД!EF183)</f>
        <v>7.5248999999999997</v>
      </c>
      <c r="CQ186" s="101">
        <f ca="1">IF(OR(БД!EA183="",ISERROR(БД!EA183)),"",БД!EA183)</f>
        <v>29.688800000000001</v>
      </c>
      <c r="CR186" s="101">
        <f ca="1">IF(OR(БД!AQ226="",ISERROR(БД!AQ226)),"",БД!AQ226)</f>
        <v>95.468000000000004</v>
      </c>
      <c r="CS186" s="101">
        <f ca="1">IF(OR(БД!GU269="",ISERROR(БД!GU269)),"",БД!GU269)</f>
        <v>13.8399999999965</v>
      </c>
      <c r="CT186" s="101">
        <f ca="1">IF(OR(БД!GP269="",ISERROR(БД!GP269)),"",БД!GP269)</f>
        <v>3.365364</v>
      </c>
      <c r="CU186" s="101">
        <f ca="1">IF(OR(БД!GK269="",ISERROR(БД!GK269)),"",БД!GK269)</f>
        <v>16.655999999999999</v>
      </c>
      <c r="CV186" s="101">
        <f ca="1">IF(OR(БД!FZ269="",ISERROR(БД!FZ269)),"",БД!FZ269)</f>
        <v>0</v>
      </c>
      <c r="CW186" s="86">
        <f ca="1">IF(OR(БД!GF269="",ISERROR(БД!GF269)),"",БД!GF269)</f>
        <v>7.593</v>
      </c>
      <c r="CX186" s="105">
        <f ca="1">IF(OR(БД!N527="",ISERROR(БД!N527)),"",БД!N527)</f>
        <v>7.3999999999999996E-2</v>
      </c>
      <c r="CY186" s="86">
        <f ca="1">IF(OR(БД!S527="",ISERROR(БД!S527)),"",БД!S527)</f>
        <v>7.3999999999999996E-2</v>
      </c>
      <c r="CZ186" s="105">
        <f ca="1">IF(OR(БД!GI484="",ISERROR(БД!GI484)),"",БД!GI484)</f>
        <v>6.4859999999999998</v>
      </c>
      <c r="DA186" s="86">
        <f ca="1">IF(OR(БД!GO484="",ISERROR(БД!GO484)),"",БД!GO484)</f>
        <v>6.4859999999999998</v>
      </c>
      <c r="DB186" s="105">
        <f ca="1">IF(OR(БД!D527="",ISERROR(БД!D527)),"",БД!D527)</f>
        <v>0.25900000000000001</v>
      </c>
      <c r="DC186" s="86">
        <f ca="1">IF(OR(БД!I527="",ISERROR(БД!I527)),"",БД!I527)</f>
        <v>0.25900000000000001</v>
      </c>
      <c r="DD186" s="101">
        <f ca="1">IF(OR(БД!FU269="",ISERROR(БД!FU269)),"",БД!FU269)</f>
        <v>3.7812000000000001</v>
      </c>
      <c r="DE186" s="101">
        <f ca="1">IF(OR(БД!FP269="",ISERROR(БД!FP269)),"",БД!FP269)</f>
        <v>26.9199999999983</v>
      </c>
      <c r="DF186" s="82">
        <f ca="1">IF(OR(БД!FK269="",ISERROR(БД!FK269)),"",БД!FK269)</f>
        <v>0</v>
      </c>
      <c r="DG186" s="101">
        <f ca="1">IF(OR(БД!FF269="",ISERROR(БД!FF269)),"",БД!FF269)</f>
        <v>43.773000000000003</v>
      </c>
      <c r="DH186" s="101">
        <f ca="1">IF(OR(БД!AY269="",ISERROR(БД!AY269)),"",БД!AY269)</f>
        <v>0.35299999999999998</v>
      </c>
      <c r="DI186" s="101">
        <f ca="1">IF(OR(БД!FA269="",ISERROR(БД!FA269)),"",БД!FA269)</f>
        <v>69.614999999999995</v>
      </c>
      <c r="DJ186" s="101">
        <f ca="1">IF(OR(БД!EV269="",ISERROR(БД!EV269)),"",БД!EV269)</f>
        <v>44.692799999999998</v>
      </c>
      <c r="DK186" s="82">
        <f ca="1">IF(OR(БД!CQ570="",ISERROR(БД!CQ570)),"",БД!CQ570)</f>
        <v>0</v>
      </c>
      <c r="DM186" s="85">
        <f ca="1">IF(OR(БД!ET355="",ISERROR(БД!ET355)),"",БД!ET355)</f>
        <v>1020.0551092066762</v>
      </c>
      <c r="DN186" s="86">
        <f ca="1">IF(OR(БД!EZ355="",ISERROR(БД!EZ355)),"",БД!EZ355)</f>
        <v>1072.1469999999999</v>
      </c>
      <c r="DO186" s="85">
        <f ca="1">IF(OR(БД!AT269="",ISERROR(БД!AT269)),"",БД!AT269)</f>
        <v>2757.3123072901344</v>
      </c>
      <c r="DP186" s="85">
        <f ca="1">IF(OR(БД!BD269="",ISERROR(БД!BD269)),"",БД!BD269)</f>
        <v>1145.6909999999998</v>
      </c>
    </row>
    <row r="187" spans="1:120" x14ac:dyDescent="0.25">
      <c r="A187" s="164">
        <v>2</v>
      </c>
      <c r="B187" s="163">
        <f ca="1">IF(OR(БД!CG141="",ISERROR(БД!CG141)),"",БД!CG141)</f>
        <v>508.05300000005093</v>
      </c>
      <c r="C187" s="163">
        <f ca="1">IF(OR(БД!CB141="",ISERROR(БД!CB141)),"",БД!CB141)</f>
        <v>713.23199999998997</v>
      </c>
      <c r="D187" s="163">
        <f ca="1">IF(OR(БД!BW141="",ISERROR(БД!BW141)),"",БД!BW141)</f>
        <v>313.98500000000479</v>
      </c>
      <c r="E187" s="163">
        <f ca="1">IF(OR(БД!BL141="",ISERROR(БД!BL141)),"",БД!BL141)</f>
        <v>20208.6196322342</v>
      </c>
      <c r="F187" s="162">
        <f ca="1">IF(OR(БД!BR141="",ISERROR(БД!BR141)),"",БД!BR141)</f>
        <v>21190</v>
      </c>
      <c r="G187" s="161">
        <f ca="1">IF(OR(БД!AV141="",ISERROR(БД!AV141)),"",БД!AV141)</f>
        <v>564.52495000006752</v>
      </c>
      <c r="H187" s="163">
        <f ca="1">IF(OR(БД!GU356="",ISERROR(БД!GU356)),"",БД!GU356)</f>
        <v>746.67100000000005</v>
      </c>
      <c r="I187" s="162">
        <f ca="1">IF(OR(БД!HA356="",ISERROR(БД!HA356)),"",БД!HA356)</f>
        <v>512</v>
      </c>
      <c r="J187" s="127">
        <f ca="1">IF(OR(БД!D141="",ISERROR(БД!D141)),"",БД!D141)</f>
        <v>230.42</v>
      </c>
      <c r="K187" s="162">
        <f ca="1">IF(OR(БД!I141="",ISERROR(БД!I141)),"",БД!I141)</f>
        <v>230.42</v>
      </c>
      <c r="L187" s="163">
        <f ca="1">IF(OR(БД!BU399="",ISERROR(БД!BU399)),"",БД!BU399)</f>
        <v>1165.5879935165719</v>
      </c>
      <c r="M187" s="127">
        <f ca="1">IF(OR(БД!BK399="",ISERROR(БД!BK399)),"",БД!BK399)</f>
        <v>38.99</v>
      </c>
      <c r="N187" s="162">
        <f ca="1">IF(OR(БД!BP399="",ISERROR(БД!BP399)),"",БД!BP399)</f>
        <v>38.99</v>
      </c>
      <c r="O187" s="127">
        <f ca="1">IF(OR(БД!BA399="",ISERROR(БД!BA399)),"",БД!BA399)</f>
        <v>45.22</v>
      </c>
      <c r="P187" s="162">
        <f ca="1">IF(OR(БД!BF399="",ISERROR(БД!BF399)),"",БД!BF399)</f>
        <v>45.22</v>
      </c>
      <c r="Q187" s="163">
        <f ca="1">IF(OR(БД!AV399="",ISERROR(БД!AV399)),"",БД!AV399)</f>
        <v>5.9659399656780003</v>
      </c>
      <c r="R187" s="163">
        <f ca="1">IF(OR(БД!CY485="",ISERROR(БД!CY485)),"",БД!CY485)</f>
        <v>27.365006483496003</v>
      </c>
      <c r="S187" s="127">
        <f ca="1">IF(OR(БД!BP442="",ISERROR(БД!BP442)),"",БД!BP442)</f>
        <v>4.798</v>
      </c>
      <c r="T187" s="162">
        <f ca="1">IF(OR(БД!BU442="",ISERROR(БД!BU442)),"",БД!BU442)</f>
        <v>4.798</v>
      </c>
      <c r="U187" s="163">
        <f ca="1">IF(OR(БД!BK442="",ISERROR(БД!BK442)),"",БД!BK442)</f>
        <v>119.595213520464</v>
      </c>
      <c r="V187" s="163">
        <f ca="1">IF(OR(БД!BF442="",ISERROR(БД!BF442)),"",БД!BF442)</f>
        <v>352.68149349226201</v>
      </c>
      <c r="W187" s="163">
        <f ca="1">IF(OR(БД!BA442="",ISERROR(БД!BA442)),"",БД!BA442)</f>
        <v>6.7721480691480007</v>
      </c>
      <c r="X187" s="127">
        <f ca="1">IF(OR(БД!CG571="",ISERROR(БД!CG571)),"",БД!CG571)</f>
        <v>12</v>
      </c>
      <c r="Y187" s="162">
        <f ca="1">IF(OR(БД!CL571="",ISERROR(БД!CL571)),"",БД!CL571)</f>
        <v>12</v>
      </c>
      <c r="Z187" s="163">
        <f ca="1">IF(OR(БД!P356="",ISERROR(БД!P356)),"",БД!P356)</f>
        <v>0</v>
      </c>
      <c r="AA187" s="48"/>
      <c r="AB187" s="137">
        <f ca="1">IF(OR(БД!AP442="",ISERROR(БД!AP442)),"",БД!AP442)</f>
        <v>24161.142242000002</v>
      </c>
      <c r="AC187" s="162">
        <f ca="1">IF(OR(БД!AV442="",ISERROR(БД!AV442)),"",БД!AV442)</f>
        <v>24212.866999999998</v>
      </c>
      <c r="AD187" s="163">
        <f ca="1">IF(OR(БД!CT485="",ISERROR(БД!CT485)),"",БД!CT485)</f>
        <v>23034.517242000002</v>
      </c>
      <c r="AE187" s="137">
        <f ca="1">IF(OR(БД!GP356="",ISERROR(БД!GP356)),"",БД!GP356)</f>
        <v>99.596782000238306</v>
      </c>
      <c r="AF187" s="163">
        <f ca="1">IF(OR(БД!BA141="",ISERROR(БД!BA141)),"",БД!BA141)</f>
        <v>2299.512821751618</v>
      </c>
      <c r="AG187" s="162">
        <f ca="1">IF(OR(БД!BG141="",ISERROR(БД!BG141)),"",БД!BG141)</f>
        <v>1716.4</v>
      </c>
      <c r="AH187" s="159" t="str">
        <f ca="1">IF(OR(БД!D313="",ISERROR(БД!D313)),"",БД!D313)</f>
        <v/>
      </c>
      <c r="AI187" s="163">
        <f ca="1">IF(OR(БД!S270="",ISERROR(БД!S270)),"",БД!S270)</f>
        <v>472.27670701272598</v>
      </c>
      <c r="AJ187" s="48"/>
      <c r="AK187" s="137">
        <f ca="1">IF(OR(БД!AJ141="",ISERROR(БД!AJ141)),"",БД!AJ141)</f>
        <v>13940.876</v>
      </c>
      <c r="AL187" s="126">
        <f ca="1">IF(OR(БД!AM141="",ISERROR(БД!AM141)),"",БД!AM141)</f>
        <v>13940.875999999998</v>
      </c>
      <c r="AM187" s="162">
        <f ca="1">IF(OR(БД!AQ141="",ISERROR(БД!AQ141)),"",БД!AQ141)</f>
        <v>14136</v>
      </c>
      <c r="AN187" s="137">
        <f ca="1">IF(OR(БД!Y141="",ISERROR(БД!Y141)),"",БД!Y141)</f>
        <v>0</v>
      </c>
      <c r="AO187" s="162">
        <f ca="1">IF(OR(БД!AE141="",ISERROR(БД!AE141)),"",БД!AE141)</f>
        <v>0</v>
      </c>
      <c r="AP187" s="137">
        <f ca="1">IF(OR(БД!N141="",ISERROR(БД!N141)),"",БД!N141)</f>
        <v>4848.96</v>
      </c>
      <c r="AQ187" s="162">
        <f ca="1">IF(OR(БД!T141="",ISERROR(БД!T141)),"",БД!T141)</f>
        <v>4800</v>
      </c>
      <c r="AR187" s="137">
        <f ca="1">IF(OR(БД!GR184="",ISERROR(БД!GR184)),"",БД!GR184)</f>
        <v>1776.7249999999999</v>
      </c>
      <c r="AS187" s="162">
        <f ca="1">IF(OR(БД!GX184="",ISERROR(БД!GX184)),"",БД!GX184)</f>
        <v>2040</v>
      </c>
      <c r="AT187" s="137">
        <f ca="1">IF(OR(БД!GG184="",ISERROR(БД!GG184)),"",БД!GG184)</f>
        <v>6480.0940000000001</v>
      </c>
      <c r="AU187" s="162">
        <f ca="1">IF(OR(БД!GM184="",ISERROR(БД!GM184)),"",БД!GM184)</f>
        <v>6480</v>
      </c>
      <c r="AV187" s="137">
        <f ca="1">IF(OR(БД!FE356="",ISERROR(БД!FE356)),"",БД!FE356)</f>
        <v>6415.2</v>
      </c>
      <c r="AW187" s="137">
        <f ca="1">IF(OR(БД!FV184="",ISERROR(БД!FV184)),"",БД!FV184)</f>
        <v>835.09699999999998</v>
      </c>
      <c r="AX187" s="162">
        <f ca="1">IF(OR(БД!GB184="",ISERROR(БД!GB184)),"",БД!GB184)</f>
        <v>816</v>
      </c>
      <c r="AY187" s="163">
        <f ca="1">IF(OR(БД!EC485="",ISERROR(БД!EC485)),"",БД!EC485)</f>
        <v>1145.9230000000002</v>
      </c>
      <c r="AZ187" s="125">
        <f ca="1">IF(OR(БД!DX485="",ISERROR(БД!DX485)),"",БД!DX485)</f>
        <v>5.1180000000000003</v>
      </c>
      <c r="BA187" s="137">
        <f ca="1">IF(OR(БД!DS485="",ISERROR(БД!DS485)),"",БД!DS485)</f>
        <v>808.83600000000001</v>
      </c>
      <c r="BB187" s="137">
        <f ca="1">IF(OR(БД!DN485="",ISERROR(БД!DN485)),"",БД!DN485)</f>
        <v>311.53800000000001</v>
      </c>
      <c r="BC187" s="137">
        <f ca="1">IF(OR(БД!DI485="",ISERROR(БД!DI485)),"",БД!DI485)</f>
        <v>19.297999999999998</v>
      </c>
      <c r="BD187" s="137">
        <f ca="1">IF(OR(БД!DD485="",ISERROR(БД!DD485)),"",БД!DD485)</f>
        <v>1.133</v>
      </c>
      <c r="BE187" s="163">
        <f ca="1">IF(OR(БД!FJ184="",ISERROR(БД!FJ184)),"",БД!FJ184)</f>
        <v>3704.2979999999998</v>
      </c>
      <c r="BF187" s="162">
        <f ca="1">IF(OR(БД!FQ184="",ISERROR(БД!FQ184)),"",БД!FQ184)</f>
        <v>3726</v>
      </c>
      <c r="BG187" s="159">
        <f ca="1">IF(OR(БД!CQ356="",ISERROR(БД!CQ356)),"",БД!CQ356)</f>
        <v>10.553000000000001</v>
      </c>
      <c r="BH187" s="162">
        <f ca="1">IF(OR(БД!CV356="",ISERROR(БД!CV356)),"",БД!CV356)</f>
        <v>21.6</v>
      </c>
      <c r="BI187" s="163">
        <f ca="1">IF(OR(БД!EH485="",ISERROR(БД!EH485)),"",БД!EH485)</f>
        <v>14.004986483136001</v>
      </c>
      <c r="BJ187" s="163">
        <f ca="1">IF(OR(БД!EA399="",ISERROR(БД!EA399)),"",БД!EA399)</f>
        <v>838.20000000004256</v>
      </c>
      <c r="BK187" s="162">
        <f ca="1">IF(OR(БД!EI399="",ISERROR(БД!EI399)),"",БД!EI399)</f>
        <v>875.73599999999999</v>
      </c>
      <c r="BL187" s="163">
        <f ca="1">IF(OR(БД!DV399="",ISERROR(БД!DV399)),"",БД!DV399)</f>
        <v>838.20000000004256</v>
      </c>
      <c r="BM187" s="159">
        <f ca="1">IF(OR(БД!DR399="",ISERROR(БД!DR399)),"",БД!DR399)</f>
        <v>0</v>
      </c>
      <c r="BN187" s="163">
        <f ca="1">IF(OR(БД!DG399="",ISERROR(БД!DG399)),"",БД!DG399)</f>
        <v>281.60000000003151</v>
      </c>
      <c r="BO187" s="162">
        <f ca="1">IF(OR(БД!DM399="",ISERROR(БД!DM399)),"",БД!DM399)</f>
        <v>333</v>
      </c>
      <c r="BP187" s="159" t="str">
        <f ca="1">IF(OR(БД!DB399="",ISERROR(БД!DB399)),"",БД!DB399)</f>
        <v/>
      </c>
      <c r="BQ187" s="163">
        <f ca="1">IF(OR(БД!CQ399="",ISERROR(БД!CQ399)),"",БД!CQ399)</f>
        <v>0</v>
      </c>
      <c r="BR187" s="162" t="str">
        <f ca="1">IF(OR(БД!CW399="",ISERROR(БД!CW399)),"",БД!CW399)</f>
        <v/>
      </c>
      <c r="BS187" s="163">
        <f ca="1">IF(OR(БД!D227="",ISERROR(БД!D227)),"",БД!D227)</f>
        <v>547.04759999999078</v>
      </c>
      <c r="BT187" s="162">
        <f ca="1">IF(OR(БД!J227="",ISERROR(БД!J227)),"",БД!J227)</f>
        <v>606.79999999999995</v>
      </c>
      <c r="BU187" s="143">
        <f ca="1">IF(OR(БД!CB485="",ISERROR(БД!CB485)),"",БД!CB485)</f>
        <v>0.89760000000001838</v>
      </c>
      <c r="BV187" s="142">
        <f>IF(OR(БД!CE485="",ISERROR(БД!CE485)),"",БД!CE485)</f>
        <v>7.873875</v>
      </c>
      <c r="BW187" s="143">
        <f ca="1">IF(OR(БД!CH485="",ISERROR(БД!CH485)),"",БД!CH485)</f>
        <v>271.62960000000567</v>
      </c>
      <c r="BX187" s="142">
        <f>IF(OR(БД!CK485="",ISERROR(БД!CK485)),"",БД!CK485)</f>
        <v>1410.2650000000001</v>
      </c>
      <c r="BY187" s="143">
        <f ca="1">IF(OR(БД!BP485="",ISERROR(БД!BP485)),"",БД!BP485)</f>
        <v>1.0032000000000068</v>
      </c>
      <c r="BZ187" s="142">
        <f>IF(OR(БД!BS485="",ISERROR(БД!BS485)),"",БД!BS485)</f>
        <v>10.252725</v>
      </c>
      <c r="CA187" s="143">
        <f ca="1">IF(OR(БД!BV485="",ISERROR(БД!BV485)),"",БД!BV485)</f>
        <v>275.41799999998511</v>
      </c>
      <c r="CB187" s="142">
        <f>IF(OR(БД!BY485="",ISERROR(БД!BY485)),"",БД!BY485)</f>
        <v>1415.5873999999999</v>
      </c>
      <c r="CC187" s="137">
        <f ca="1">IF(OR(БД!FX485="",ISERROR(БД!FX485)),"",БД!FX485)</f>
        <v>382.69439999999997</v>
      </c>
      <c r="CD187" s="162">
        <f ca="1">IF(OR(БД!GD485="",ISERROR(БД!GD485)),"",БД!GD485)</f>
        <v>100.8</v>
      </c>
      <c r="CE187" s="137">
        <f ca="1">IF(OR(БД!FM485="",ISERROR(БД!FM485)),"",БД!FM485)</f>
        <v>107.7285</v>
      </c>
      <c r="CF187" s="162">
        <f ca="1">IF(OR(БД!FS485="",ISERROR(БД!FS485)),"",БД!FS485)</f>
        <v>155</v>
      </c>
      <c r="CG187" s="137">
        <f ca="1">IF(OR(БД!FH485="",ISERROR(БД!FH485)),"",БД!FH485)</f>
        <v>0</v>
      </c>
      <c r="CH187" s="163">
        <f ca="1">IF(OR(БД!AI270="",ISERROR(БД!AI270)),"",БД!AI270)</f>
        <v>2478.4069000000691</v>
      </c>
      <c r="CI187" s="162">
        <f ca="1">IF(OR(БД!AO270="",ISERROR(БД!AO270)),"",БД!AO270)</f>
        <v>2422.7750000000001</v>
      </c>
      <c r="CK187" s="137">
        <f ca="1">IF(OR(БД!FE184="",ISERROR(БД!FE184)),"",БД!FE184)</f>
        <v>4.6658999999999997</v>
      </c>
      <c r="CL187" s="137">
        <f ca="1">IF(OR(БД!EZ184="",ISERROR(БД!EZ184)),"",БД!EZ184)</f>
        <v>2.5971000000000002</v>
      </c>
      <c r="CM187" s="137">
        <f ca="1">IF(OR(БД!EU184="",ISERROR(БД!EU184)),"",БД!EU184)</f>
        <v>6.7367999999999997</v>
      </c>
      <c r="CN187" s="137">
        <f ca="1">IF(OR(БД!EP184="",ISERROR(БД!EP184)),"",БД!EP184)</f>
        <v>6.9341999999999997</v>
      </c>
      <c r="CO187" s="137">
        <f ca="1">IF(OR(БД!EK184="",ISERROR(БД!EK184)),"",БД!EK184)</f>
        <v>14.1784</v>
      </c>
      <c r="CP187" s="137">
        <f ca="1">IF(OR(БД!EF184="",ISERROR(БД!EF184)),"",БД!EF184)</f>
        <v>13.044600000000001</v>
      </c>
      <c r="CQ187" s="137">
        <f ca="1">IF(OR(БД!EA184="",ISERROR(БД!EA184)),"",БД!EA184)</f>
        <v>28.566199999999998</v>
      </c>
      <c r="CR187" s="137">
        <f ca="1">IF(OR(БД!AQ227="",ISERROR(БД!AQ227)),"",БД!AQ227)</f>
        <v>96.843000000000004</v>
      </c>
      <c r="CS187" s="137">
        <f ca="1">IF(OR(БД!GU270="",ISERROR(БД!GU270)),"",БД!GU270)</f>
        <v>14.840000000003799</v>
      </c>
      <c r="CT187" s="137">
        <f ca="1">IF(OR(БД!GP270="",ISERROR(БД!GP270)),"",БД!GP270)</f>
        <v>0</v>
      </c>
      <c r="CU187" s="137">
        <f ca="1">IF(OR(БД!GK270="",ISERROR(БД!GK270)),"",БД!GK270)</f>
        <v>14.939</v>
      </c>
      <c r="CV187" s="137">
        <f ca="1">IF(OR(БД!FZ270="",ISERROR(БД!FZ270)),"",БД!FZ270)</f>
        <v>13.936999999999999</v>
      </c>
      <c r="CW187" s="162">
        <f ca="1">IF(OR(БД!GF270="",ISERROR(БД!GF270)),"",БД!GF270)</f>
        <v>16.093</v>
      </c>
      <c r="CX187" s="127">
        <f ca="1">IF(OR(БД!N528="",ISERROR(БД!N528)),"",БД!N528)</f>
        <v>0.14799999999999999</v>
      </c>
      <c r="CY187" s="162">
        <f ca="1">IF(OR(БД!S528="",ISERROR(БД!S528)),"",БД!S528)</f>
        <v>0.14799999999999999</v>
      </c>
      <c r="CZ187" s="127">
        <f ca="1">IF(OR(БД!GI485="",ISERROR(БД!GI485)),"",БД!GI485)</f>
        <v>5.5010000000000003</v>
      </c>
      <c r="DA187" s="162">
        <f ca="1">IF(OR(БД!GO485="",ISERROR(БД!GO485)),"",БД!GO485)</f>
        <v>5.5010000000000003</v>
      </c>
      <c r="DB187" s="127">
        <f ca="1">IF(OR(БД!D528="",ISERROR(БД!D528)),"",БД!D528)</f>
        <v>0.22</v>
      </c>
      <c r="DC187" s="162">
        <f ca="1">IF(OR(БД!I528="",ISERROR(БД!I528)),"",БД!I528)</f>
        <v>0.22</v>
      </c>
      <c r="DD187" s="137">
        <f ca="1">IF(OR(БД!FU270="",ISERROR(БД!FU270)),"",БД!FU270)</f>
        <v>19.154399999999999</v>
      </c>
      <c r="DE187" s="137">
        <f ca="1">IF(OR(БД!FP270="",ISERROR(БД!FP270)),"",БД!FP270)</f>
        <v>26.880000000001001</v>
      </c>
      <c r="DF187" s="159">
        <f ca="1">IF(OR(БД!FK270="",ISERROR(БД!FK270)),"",БД!FK270)</f>
        <v>0</v>
      </c>
      <c r="DG187" s="137">
        <f ca="1">IF(OR(БД!FF270="",ISERROR(БД!FF270)),"",БД!FF270)</f>
        <v>44.219000000000001</v>
      </c>
      <c r="DH187" s="137">
        <f ca="1">IF(OR(БД!AY270="",ISERROR(БД!AY270)),"",БД!AY270)</f>
        <v>0.36699999999999999</v>
      </c>
      <c r="DI187" s="137">
        <f ca="1">IF(OR(БД!FA270="",ISERROR(БД!FA270)),"",БД!FA270)</f>
        <v>9.8610000000000007</v>
      </c>
      <c r="DJ187" s="137">
        <f ca="1">IF(OR(БД!EV270="",ISERROR(БД!EV270)),"",БД!EV270)</f>
        <v>42.457799999999999</v>
      </c>
      <c r="DK187" s="159">
        <f ca="1">IF(OR(БД!CQ571="",ISERROR(БД!CQ571)),"",БД!CQ571)</f>
        <v>0</v>
      </c>
      <c r="DM187" s="163">
        <f ca="1">IF(OR(БД!ET356="",ISERROR(БД!ET356)),"",БД!ET356)</f>
        <v>907.23266093614643</v>
      </c>
      <c r="DN187" s="162">
        <f ca="1">IF(OR(БД!EZ356="",ISERROR(БД!EZ356)),"",БД!EZ356)</f>
        <v>1015.873</v>
      </c>
      <c r="DO187" s="163">
        <f ca="1">IF(OR(БД!AT270="",ISERROR(БД!AT270)),"",БД!AT270)</f>
        <v>2774.8809970674656</v>
      </c>
      <c r="DP187" s="163">
        <f ca="1">IF(OR(БД!BD270="",ISERROR(БД!BD270)),"",БД!BD270)</f>
        <v>1156.4760000000003</v>
      </c>
    </row>
    <row r="188" spans="1:120" x14ac:dyDescent="0.25">
      <c r="A188" s="164">
        <v>3</v>
      </c>
      <c r="B188" s="163">
        <f ca="1">IF(OR(БД!CG142="",ISERROR(БД!CG142)),"",БД!CG142)</f>
        <v>520.6010000000291</v>
      </c>
      <c r="C188" s="163">
        <f ca="1">IF(OR(БД!CB142="",ISERROR(БД!CB142)),"",БД!CB142)</f>
        <v>685.26000000003205</v>
      </c>
      <c r="D188" s="163">
        <f ca="1">IF(OR(БД!BW142="",ISERROR(БД!BW142)),"",БД!BW142)</f>
        <v>311.70200000000386</v>
      </c>
      <c r="E188" s="163">
        <f ca="1">IF(OR(БД!BL142="",ISERROR(БД!BL142)),"",БД!BL142)</f>
        <v>21174.12404211282</v>
      </c>
      <c r="F188" s="162">
        <f ca="1">IF(OR(БД!BR142="",ISERROR(БД!BR142)),"",БД!BR142)</f>
        <v>22470</v>
      </c>
      <c r="G188" s="163">
        <f ca="1">IF(OR(БД!AV142="",ISERROR(БД!AV142)),"",БД!AV142)</f>
        <v>534.69432499994616</v>
      </c>
      <c r="H188" s="163">
        <f ca="1">IF(OR(БД!GU357="",ISERROR(БД!GU357)),"",БД!GU357)</f>
        <v>626.81500000000005</v>
      </c>
      <c r="I188" s="162">
        <f ca="1">IF(OR(БД!HA357="",ISERROR(БД!HA357)),"",БД!HA357)</f>
        <v>512</v>
      </c>
      <c r="J188" s="127">
        <f ca="1">IF(OR(БД!D142="",ISERROR(БД!D142)),"",БД!D142)</f>
        <v>230.42</v>
      </c>
      <c r="K188" s="162">
        <f ca="1">IF(OR(БД!I142="",ISERROR(БД!I142)),"",БД!I142)</f>
        <v>230.42</v>
      </c>
      <c r="L188" s="163">
        <f ca="1">IF(OR(БД!BU400="",ISERROR(БД!BU400)),"",БД!BU400)</f>
        <v>1147.5805794072969</v>
      </c>
      <c r="M188" s="127">
        <f ca="1">IF(OR(БД!BK400="",ISERROR(БД!BK400)),"",БД!BK400)</f>
        <v>38.99</v>
      </c>
      <c r="N188" s="162">
        <f ca="1">IF(OR(БД!BP400="",ISERROR(БД!BP400)),"",БД!BP400)</f>
        <v>38.99</v>
      </c>
      <c r="O188" s="127">
        <f ca="1">IF(OR(БД!BA400="",ISERROR(БД!BA400)),"",БД!BA400)</f>
        <v>45.22</v>
      </c>
      <c r="P188" s="162">
        <f ca="1">IF(OR(БД!BF400="",ISERROR(БД!BF400)),"",БД!BF400)</f>
        <v>45.22</v>
      </c>
      <c r="Q188" s="163">
        <f ca="1">IF(OR(БД!AV400="",ISERROR(БД!AV400)),"",БД!AV400)</f>
        <v>6.2509738497709737</v>
      </c>
      <c r="R188" s="163">
        <f ca="1">IF(OR(БД!CY486="",ISERROR(БД!CY486)),"",БД!CY486)</f>
        <v>28.672420592771878</v>
      </c>
      <c r="S188" s="127">
        <f ca="1">IF(OR(БД!BP443="",ISERROR(БД!BP443)),"",БД!BP443)</f>
        <v>4.4710000000000001</v>
      </c>
      <c r="T188" s="162">
        <f ca="1">IF(OR(БД!BU443="",ISERROR(БД!BU443)),"",БД!BU443)</f>
        <v>4.4710000000000001</v>
      </c>
      <c r="U188" s="163">
        <f ca="1">IF(OR(БД!BK443="",ISERROR(БД!BK443)),"",БД!BK443)</f>
        <v>125.30909740544746</v>
      </c>
      <c r="V188" s="163">
        <f ca="1">IF(OR(БД!BF443="",ISERROR(БД!BF443)),"",БД!BF443)</f>
        <v>369.53150816155744</v>
      </c>
      <c r="W188" s="163">
        <f ca="1">IF(OR(БД!BA443="",ISERROR(БД!BA443)),"",БД!BA443)</f>
        <v>7.0957000456859696</v>
      </c>
      <c r="X188" s="127">
        <f ca="1">IF(OR(БД!CG572="",ISERROR(БД!CG572)),"",БД!CG572)</f>
        <v>12</v>
      </c>
      <c r="Y188" s="162">
        <f ca="1">IF(OR(БД!CL572="",ISERROR(БД!CL572)),"",БД!CL572)</f>
        <v>12</v>
      </c>
      <c r="Z188" s="163">
        <f ca="1">IF(OR(БД!P357="",ISERROR(БД!P357)),"",БД!P357)</f>
        <v>0</v>
      </c>
      <c r="AA188" s="48"/>
      <c r="AB188" s="137">
        <f ca="1">IF(OR(БД!AP443="",ISERROR(БД!AP443)),"",БД!AP443)</f>
        <v>25307.988168999898</v>
      </c>
      <c r="AC188" s="162">
        <f ca="1">IF(OR(БД!AV443="",ISERROR(БД!AV443)),"",БД!AV443)</f>
        <v>25939.728999999999</v>
      </c>
      <c r="AD188" s="163">
        <f ca="1">IF(OR(БД!CT486="",ISERROR(БД!CT486)),"",БД!CT486)</f>
        <v>24135.034168999897</v>
      </c>
      <c r="AE188" s="137">
        <f ca="1">IF(OR(БД!GP357="",ISERROR(БД!GP357)),"",БД!GP357)</f>
        <v>99.671140000237401</v>
      </c>
      <c r="AF188" s="163">
        <f ca="1">IF(OR(БД!BA142="",ISERROR(БД!BA142)),"",БД!BA142)</f>
        <v>2409.3763260570909</v>
      </c>
      <c r="AG188" s="162">
        <f ca="1">IF(OR(БД!BG142="",ISERROR(БД!BG142)),"",БД!BG142)</f>
        <v>1834</v>
      </c>
      <c r="AH188" s="159" t="str">
        <f ca="1">IF(OR(БД!D314="",ISERROR(БД!D314)),"",БД!D314)</f>
        <v/>
      </c>
      <c r="AI188" s="163">
        <f ca="1">IF(OR(БД!S271="",ISERROR(БД!S271)),"",БД!S271)</f>
        <v>494.8406055670049</v>
      </c>
      <c r="AJ188" s="48"/>
      <c r="AK188" s="137">
        <f ca="1">IF(OR(БД!AJ142="",ISERROR(БД!AJ142)),"",БД!AJ142)</f>
        <v>14199.513999999999</v>
      </c>
      <c r="AL188" s="126">
        <f ca="1">IF(OR(БД!AM142="",ISERROR(БД!AM142)),"",БД!AM142)</f>
        <v>14199.513999999999</v>
      </c>
      <c r="AM188" s="162">
        <f ca="1">IF(OR(БД!AQ142="",ISERROR(БД!AQ142)),"",БД!AQ142)</f>
        <v>16152</v>
      </c>
      <c r="AN188" s="137">
        <f ca="1">IF(OR(БД!Y142="",ISERROR(БД!Y142)),"",БД!Y142)</f>
        <v>0</v>
      </c>
      <c r="AO188" s="162">
        <f ca="1">IF(OR(БД!AE142="",ISERROR(БД!AE142)),"",БД!AE142)</f>
        <v>0</v>
      </c>
      <c r="AP188" s="137">
        <f ca="1">IF(OR(БД!N142="",ISERROR(БД!N142)),"",БД!N142)</f>
        <v>4955.3599999999997</v>
      </c>
      <c r="AQ188" s="162">
        <f ca="1">IF(OR(БД!T142="",ISERROR(БД!T142)),"",БД!T142)</f>
        <v>6000</v>
      </c>
      <c r="AR188" s="137">
        <f ca="1">IF(OR(БД!GR185="",ISERROR(БД!GR185)),"",БД!GR185)</f>
        <v>1976.875</v>
      </c>
      <c r="AS188" s="162">
        <f ca="1">IF(OR(БД!GX185="",ISERROR(БД!GX185)),"",БД!GX185)</f>
        <v>2880</v>
      </c>
      <c r="AT188" s="137">
        <f ca="1">IF(OR(БД!GG185="",ISERROR(БД!GG185)),"",БД!GG185)</f>
        <v>6456.0820000000003</v>
      </c>
      <c r="AU188" s="162">
        <f ca="1">IF(OR(БД!GM185="",ISERROR(БД!GM185)),"",БД!GM185)</f>
        <v>6456</v>
      </c>
      <c r="AV188" s="137">
        <f ca="1">IF(OR(БД!FE357="",ISERROR(БД!FE357)),"",БД!FE357)</f>
        <v>6388.8</v>
      </c>
      <c r="AW188" s="137">
        <f ca="1">IF(OR(БД!FV185="",ISERROR(БД!FV185)),"",БД!FV185)</f>
        <v>811.197</v>
      </c>
      <c r="AX188" s="162">
        <f ca="1">IF(OR(БД!GB185="",ISERROR(БД!GB185)),"",БД!GB185)</f>
        <v>816</v>
      </c>
      <c r="AY188" s="163">
        <f ca="1">IF(OR(БД!EC486="",ISERROR(БД!EC486)),"",БД!EC486)</f>
        <v>1193.1599999999999</v>
      </c>
      <c r="AZ188" s="125">
        <f ca="1">IF(OR(БД!DX486="",ISERROR(БД!DX486)),"",БД!DX486)</f>
        <v>6.87</v>
      </c>
      <c r="BA188" s="137">
        <f ca="1">IF(OR(БД!DS486="",ISERROR(БД!DS486)),"",БД!DS486)</f>
        <v>852.83</v>
      </c>
      <c r="BB188" s="137">
        <f ca="1">IF(OR(БД!DN486="",ISERROR(БД!DN486)),"",БД!DN486)</f>
        <v>312.11599999999999</v>
      </c>
      <c r="BC188" s="137">
        <f ca="1">IF(OR(БД!DI486="",ISERROR(БД!DI486)),"",БД!DI486)</f>
        <v>20.206</v>
      </c>
      <c r="BD188" s="137">
        <f ca="1">IF(OR(БД!DD486="",ISERROR(БД!DD486)),"",БД!DD486)</f>
        <v>1.1379999999999999</v>
      </c>
      <c r="BE188" s="163">
        <f ca="1">IF(OR(БД!FJ185="",ISERROR(БД!FJ185)),"",БД!FJ185)</f>
        <v>4068.2889999999998</v>
      </c>
      <c r="BF188" s="162">
        <f ca="1">IF(OR(БД!FQ185="",ISERROR(БД!FQ185)),"",БД!FQ185)</f>
        <v>4095</v>
      </c>
      <c r="BG188" s="159">
        <f ca="1">IF(OR(БД!CQ357="",ISERROR(БД!CQ357)),"",БД!CQ357)</f>
        <v>10.609</v>
      </c>
      <c r="BH188" s="162">
        <f ca="1">IF(OR(БД!CV357="",ISERROR(БД!CV357)),"",БД!CV357)</f>
        <v>21.6</v>
      </c>
      <c r="BI188" s="163">
        <f ca="1">IF(OR(БД!EH486="",ISERROR(БД!EH486)),"",БД!EH486)</f>
        <v>14.674100774751938</v>
      </c>
      <c r="BJ188" s="163">
        <f ca="1">IF(OR(БД!EA400="",ISERROR(БД!EA400)),"",БД!EA400)</f>
        <v>796.39999999998849</v>
      </c>
      <c r="BK188" s="162">
        <f ca="1">IF(OR(БД!EI400="",ISERROR(БД!EI400)),"",БД!EI400)</f>
        <v>792.60900000000004</v>
      </c>
      <c r="BL188" s="163">
        <f ca="1">IF(OR(БД!DV400="",ISERROR(БД!DV400)),"",БД!DV400)</f>
        <v>796.39999999998849</v>
      </c>
      <c r="BM188" s="159">
        <f ca="1">IF(OR(БД!DR400="",ISERROR(БД!DR400)),"",БД!DR400)</f>
        <v>0</v>
      </c>
      <c r="BN188" s="163">
        <f ca="1">IF(OR(БД!DG400="",ISERROR(БД!DG400)),"",БД!DG400)</f>
        <v>294.79999999996949</v>
      </c>
      <c r="BO188" s="162">
        <f ca="1">IF(OR(БД!DM400="",ISERROR(БД!DM400)),"",БД!DM400)</f>
        <v>307.89999999999998</v>
      </c>
      <c r="BP188" s="159" t="str">
        <f ca="1">IF(OR(БД!DB400="",ISERROR(БД!DB400)),"",БД!DB400)</f>
        <v/>
      </c>
      <c r="BQ188" s="163">
        <f ca="1">IF(OR(БД!CQ400="",ISERROR(БД!CQ400)),"",БД!CQ400)</f>
        <v>0</v>
      </c>
      <c r="BR188" s="162" t="str">
        <f ca="1">IF(OR(БД!CW400="",ISERROR(БД!CW400)),"",БД!CW400)</f>
        <v/>
      </c>
      <c r="BS188" s="163">
        <f ca="1">IF(OR(БД!D228="",ISERROR(БД!D228)),"",БД!D228)</f>
        <v>578.47019999998156</v>
      </c>
      <c r="BT188" s="162">
        <f ca="1">IF(OR(БД!J228="",ISERROR(БД!J228)),"",БД!J228)</f>
        <v>647.6</v>
      </c>
      <c r="BU188" s="143">
        <f ca="1">IF(OR(БД!CB486="",ISERROR(БД!CB486)),"",БД!CB486)</f>
        <v>0.85800000000011067</v>
      </c>
      <c r="BV188" s="142">
        <f>IF(OR(БД!CE486="",ISERROR(БД!CE486)),"",БД!CE486)</f>
        <v>7.8771250000000004</v>
      </c>
      <c r="BW188" s="143">
        <f ca="1">IF(OR(БД!CH486="",ISERROR(БД!CH486)),"",БД!CH486)</f>
        <v>288.49919999997292</v>
      </c>
      <c r="BX188" s="142">
        <f>IF(OR(БД!CK486="",ISERROR(БД!CK486)),"",БД!CK486)</f>
        <v>1411.3578</v>
      </c>
      <c r="BY188" s="143">
        <f ca="1">IF(OR(БД!BP486="",ISERROR(БД!BP486)),"",БД!BP486)</f>
        <v>0.97680000000006828</v>
      </c>
      <c r="BZ188" s="142">
        <f>IF(OR(БД!BS486="",ISERROR(БД!BS486)),"",БД!BS486)</f>
        <v>10.256425</v>
      </c>
      <c r="CA188" s="143">
        <f ca="1">IF(OR(БД!BV486="",ISERROR(БД!BV486)),"",БД!BV486)</f>
        <v>289.97100000000864</v>
      </c>
      <c r="CB188" s="142">
        <f>IF(OR(БД!BY486="",ISERROR(БД!BY486)),"",БД!BY486)</f>
        <v>1416.6857749999999</v>
      </c>
      <c r="CC188" s="137">
        <f ca="1">IF(OR(БД!FX486="",ISERROR(БД!FX486)),"",БД!FX486)</f>
        <v>654.49559999999997</v>
      </c>
      <c r="CD188" s="162">
        <f ca="1">IF(OR(БД!GD486="",ISERROR(БД!GD486)),"",БД!GD486)</f>
        <v>64.8</v>
      </c>
      <c r="CE188" s="137">
        <f ca="1">IF(OR(БД!FM486="",ISERROR(БД!FM486)),"",БД!FM486)</f>
        <v>269.08859999999999</v>
      </c>
      <c r="CF188" s="162">
        <f ca="1">IF(OR(БД!FS486="",ISERROR(БД!FS486)),"",БД!FS486)</f>
        <v>140</v>
      </c>
      <c r="CG188" s="137">
        <f ca="1">IF(OR(БД!FH486="",ISERROR(БД!FH486)),"",БД!FH486)</f>
        <v>0</v>
      </c>
      <c r="CH188" s="163">
        <f ca="1">IF(OR(БД!AI271="",ISERROR(БД!AI271)),"",БД!AI271)</f>
        <v>3014.9299499999352</v>
      </c>
      <c r="CI188" s="162">
        <f ca="1">IF(OR(БД!AO271="",ISERROR(БД!AO271)),"",БД!AO271)</f>
        <v>2293.4839999999999</v>
      </c>
      <c r="CK188" s="137">
        <f ca="1">IF(OR(БД!FE185="",ISERROR(БД!FE185)),"",БД!FE185)</f>
        <v>23.931899999999999</v>
      </c>
      <c r="CL188" s="137">
        <f ca="1">IF(OR(БД!EZ185="",ISERROR(БД!EZ185)),"",БД!EZ185)</f>
        <v>15.9099</v>
      </c>
      <c r="CM188" s="137">
        <f ca="1">IF(OR(БД!EU185="",ISERROR(БД!EU185)),"",БД!EU185)</f>
        <v>34.224299999999999</v>
      </c>
      <c r="CN188" s="137">
        <f ca="1">IF(OR(БД!EP185="",ISERROR(БД!EP185)),"",БД!EP185)</f>
        <v>41.828400000000002</v>
      </c>
      <c r="CO188" s="137">
        <f ca="1">IF(OR(БД!EK185="",ISERROR(БД!EK185)),"",БД!EK185)</f>
        <v>21.624099999999999</v>
      </c>
      <c r="CP188" s="137">
        <f ca="1">IF(OR(БД!EF185="",ISERROR(БД!EF185)),"",БД!EF185)</f>
        <v>21.885899999999999</v>
      </c>
      <c r="CQ188" s="137">
        <f ca="1">IF(OR(БД!EA185="",ISERROR(БД!EA185)),"",БД!EA185)</f>
        <v>25.182200000000002</v>
      </c>
      <c r="CR188" s="137">
        <f ca="1">IF(OR(БД!AQ228="",ISERROR(БД!AQ228)),"",БД!AQ228)</f>
        <v>97.275999999999996</v>
      </c>
      <c r="CS188" s="137">
        <f ca="1">IF(OR(БД!GU271="",ISERROR(БД!GU271)),"",БД!GU271)</f>
        <v>14.8799999999974</v>
      </c>
      <c r="CT188" s="137">
        <f ca="1">IF(OR(БД!GP271="",ISERROR(БД!GP271)),"",БД!GP271)</f>
        <v>7.3325240000000003</v>
      </c>
      <c r="CU188" s="137">
        <f ca="1">IF(OR(БД!GK271="",ISERROR(БД!GK271)),"",БД!GK271)</f>
        <v>15.298999999999999</v>
      </c>
      <c r="CV188" s="137">
        <f ca="1">IF(OR(БД!FZ271="",ISERROR(БД!FZ271)),"",БД!FZ271)</f>
        <v>23.88</v>
      </c>
      <c r="CW188" s="162">
        <f ca="1">IF(OR(БД!GF271="",ISERROR(БД!GF271)),"",БД!GF271)</f>
        <v>28.192</v>
      </c>
      <c r="CX188" s="127">
        <f ca="1">IF(OR(БД!N529="",ISERROR(БД!N529)),"",БД!N529)</f>
        <v>0.254</v>
      </c>
      <c r="CY188" s="162">
        <f ca="1">IF(OR(БД!S529="",ISERROR(БД!S529)),"",БД!S529)</f>
        <v>0.254</v>
      </c>
      <c r="CZ188" s="127">
        <f ca="1">IF(OR(БД!GI486="",ISERROR(БД!GI486)),"",БД!GI486)</f>
        <v>5.5650000000000004</v>
      </c>
      <c r="DA188" s="162">
        <f ca="1">IF(OR(БД!GO486="",ISERROR(БД!GO486)),"",БД!GO486)</f>
        <v>5.5650000000000004</v>
      </c>
      <c r="DB188" s="127">
        <f ca="1">IF(OR(БД!D529="",ISERROR(БД!D529)),"",БД!D529)</f>
        <v>0.223</v>
      </c>
      <c r="DC188" s="162">
        <f ca="1">IF(OR(БД!I529="",ISERROR(БД!I529)),"",БД!I529)</f>
        <v>0.223</v>
      </c>
      <c r="DD188" s="137">
        <f ca="1">IF(OR(БД!FU271="",ISERROR(БД!FU271)),"",БД!FU271)</f>
        <v>14.16615</v>
      </c>
      <c r="DE188" s="137">
        <f ca="1">IF(OR(БД!FP271="",ISERROR(БД!FP271)),"",БД!FP271)</f>
        <v>25.759999999998399</v>
      </c>
      <c r="DF188" s="159">
        <f ca="1">IF(OR(БД!FK271="",ISERROR(БД!FK271)),"",БД!FK271)</f>
        <v>0</v>
      </c>
      <c r="DG188" s="137">
        <f ca="1">IF(OR(БД!FF271="",ISERROR(БД!FF271)),"",БД!FF271)</f>
        <v>4.5819999999999999</v>
      </c>
      <c r="DH188" s="137">
        <f ca="1">IF(OR(БД!AY271="",ISERROR(БД!AY271)),"",БД!AY271)</f>
        <v>0.04</v>
      </c>
      <c r="DI188" s="137">
        <f ca="1">IF(OR(БД!FA271="",ISERROR(БД!FA271)),"",БД!FA271)</f>
        <v>0</v>
      </c>
      <c r="DJ188" s="137">
        <f ca="1">IF(OR(БД!EV271="",ISERROR(БД!EV271)),"",БД!EV271)</f>
        <v>40.262700000000002</v>
      </c>
      <c r="DK188" s="159">
        <f ca="1">IF(OR(БД!CQ572="",ISERROR(БД!CQ572)),"",БД!CQ572)</f>
        <v>0</v>
      </c>
      <c r="DM188" s="163">
        <f ca="1">IF(OR(БД!ET357="",ISERROR(БД!ET357)),"",БД!ET357)</f>
        <v>890.64066603342098</v>
      </c>
      <c r="DN188" s="162">
        <f ca="1">IF(OR(БД!EZ357="",ISERROR(БД!EZ357)),"",БД!EZ357)</f>
        <v>988.16700000000003</v>
      </c>
      <c r="DO188" s="163">
        <f ca="1">IF(OR(БД!AT271="",ISERROR(БД!AT271)),"",БД!AT271)</f>
        <v>2605.2675099647004</v>
      </c>
      <c r="DP188" s="163">
        <f ca="1">IF(OR(БД!BD271="",ISERROR(БД!BD271)),"",БД!BD271)</f>
        <v>1203.7689999999998</v>
      </c>
    </row>
    <row r="189" spans="1:120" x14ac:dyDescent="0.25">
      <c r="A189" s="164">
        <v>4</v>
      </c>
      <c r="B189" s="163">
        <f ca="1">IF(OR(БД!CG143="",ISERROR(БД!CG143)),"",БД!CG143)</f>
        <v>514.55499999999552</v>
      </c>
      <c r="C189" s="163">
        <f ca="1">IF(OR(БД!CB143="",ISERROR(БД!CB143)),"",БД!CB143)</f>
        <v>795.03299999993999</v>
      </c>
      <c r="D189" s="163">
        <f ca="1">IF(OR(БД!BW143="",ISERROR(БД!BW143)),"",БД!BW143)</f>
        <v>306.32449999999062</v>
      </c>
      <c r="E189" s="163">
        <f ca="1">IF(OR(БД!BL143="",ISERROR(БД!BL143)),"",БД!BL143)</f>
        <v>21367.29278787104</v>
      </c>
      <c r="F189" s="162">
        <f ca="1">IF(OR(БД!BR143="",ISERROR(БД!BR143)),"",БД!BR143)</f>
        <v>22470</v>
      </c>
      <c r="G189" s="163">
        <f ca="1">IF(OR(БД!AV143="",ISERROR(БД!AV143)),"",БД!AV143)</f>
        <v>516.78605000008747</v>
      </c>
      <c r="H189" s="163">
        <f ca="1">IF(OR(БД!GU358="",ISERROR(БД!GU358)),"",БД!GU358)</f>
        <v>752.024</v>
      </c>
      <c r="I189" s="162">
        <f ca="1">IF(OR(БД!HA358="",ISERROR(БД!HA358)),"",БД!HA358)</f>
        <v>512</v>
      </c>
      <c r="J189" s="127">
        <f ca="1">IF(OR(БД!D143="",ISERROR(БД!D143)),"",БД!D143)</f>
        <v>230.42</v>
      </c>
      <c r="K189" s="162">
        <f ca="1">IF(OR(БД!I143="",ISERROR(БД!I143)),"",БД!I143)</f>
        <v>230.42</v>
      </c>
      <c r="L189" s="163">
        <f ca="1">IF(OR(БД!BU401="",ISERROR(БД!BU401)),"",БД!BU401)</f>
        <v>1246.0205046892236</v>
      </c>
      <c r="M189" s="127">
        <f ca="1">IF(OR(БД!BK401="",ISERROR(БД!BK401)),"",БД!BK401)</f>
        <v>38.99</v>
      </c>
      <c r="N189" s="162">
        <f ca="1">IF(OR(БД!BP401="",ISERROR(БД!BP401)),"",БД!BP401)</f>
        <v>38.99</v>
      </c>
      <c r="O189" s="127">
        <f ca="1">IF(OR(БД!BA401="",ISERROR(БД!BA401)),"",БД!BA401)</f>
        <v>45.22</v>
      </c>
      <c r="P189" s="162">
        <f ca="1">IF(OR(БД!BF401="",ISERROR(БД!BF401)),"",БД!BF401)</f>
        <v>45.22</v>
      </c>
      <c r="Q189" s="163">
        <f ca="1">IF(OR(БД!AV401="",ISERROR(БД!AV401)),"",БД!AV401)</f>
        <v>6.3080006611718193</v>
      </c>
      <c r="R189" s="163">
        <f ca="1">IF(OR(БД!CY487="",ISERROR(БД!CY487)),"",БД!CY487)</f>
        <v>28.933995310703175</v>
      </c>
      <c r="S189" s="127">
        <f ca="1">IF(OR(БД!BP444="",ISERROR(БД!BP444)),"",БД!BP444)</f>
        <v>4.2530000000000001</v>
      </c>
      <c r="T189" s="162">
        <f ca="1">IF(OR(БД!BU444="",ISERROR(БД!BU444)),"",БД!BU444)</f>
        <v>4.2530000000000001</v>
      </c>
      <c r="U189" s="163">
        <f ca="1">IF(OR(БД!BK444="",ISERROR(БД!BK444)),"",БД!BK444)</f>
        <v>126.45227580233237</v>
      </c>
      <c r="V189" s="163">
        <f ca="1">IF(OR(БД!BF444="",ISERROR(БД!BF444)),"",БД!BF444)</f>
        <v>372.90269545637733</v>
      </c>
      <c r="W189" s="163">
        <f ca="1">IF(OR(БД!BA444="",ISERROR(БД!BA444)),"",БД!BA444)</f>
        <v>7.1604331829517953</v>
      </c>
      <c r="X189" s="127">
        <f ca="1">IF(OR(БД!CG573="",ISERROR(БД!CG573)),"",БД!CG573)</f>
        <v>12</v>
      </c>
      <c r="Y189" s="162">
        <f ca="1">IF(OR(БД!CL573="",ISERROR(БД!CL573)),"",БД!CL573)</f>
        <v>12</v>
      </c>
      <c r="Z189" s="163">
        <f ca="1">IF(OR(БД!P358="",ISERROR(БД!P358)),"",БД!P358)</f>
        <v>0</v>
      </c>
      <c r="AA189" s="48"/>
      <c r="AB189" s="137">
        <f ca="1">IF(OR(БД!AP444="",ISERROR(БД!AP444)),"",БД!AP444)</f>
        <v>25411.9329079993</v>
      </c>
      <c r="AC189" s="162">
        <f ca="1">IF(OR(БД!AV444="",ISERROR(БД!AV444)),"",БД!AV444)</f>
        <v>25614.388999999999</v>
      </c>
      <c r="AD189" s="163">
        <f ca="1">IF(OR(БД!CT487="",ISERROR(БД!CT487)),"",БД!CT487)</f>
        <v>24355.214907999303</v>
      </c>
      <c r="AE189" s="137">
        <f ca="1">IF(OR(БД!GP358="",ISERROR(БД!GP358)),"",БД!GP358)</f>
        <v>89.620881999509095</v>
      </c>
      <c r="AF189" s="163">
        <f ca="1">IF(OR(БД!BA143="",ISERROR(БД!BA143)),"",БД!BA143)</f>
        <v>2431.3567490506625</v>
      </c>
      <c r="AG189" s="162">
        <f ca="1">IF(OR(БД!BG143="",ISERROR(БД!BG143)),"",БД!BG143)</f>
        <v>1834</v>
      </c>
      <c r="AH189" s="159" t="str">
        <f ca="1">IF(OR(БД!D315="",ISERROR(БД!D315)),"",БД!D315)</f>
        <v/>
      </c>
      <c r="AI189" s="163">
        <f ca="1">IF(OR(БД!S272="",ISERROR(БД!S272)),"",БД!S272)</f>
        <v>499.35497125870972</v>
      </c>
      <c r="AJ189" s="48"/>
      <c r="AK189" s="137">
        <f ca="1">IF(OR(БД!AJ143="",ISERROR(БД!AJ143)),"",БД!AJ143)</f>
        <v>13965.891</v>
      </c>
      <c r="AL189" s="126">
        <f ca="1">IF(OR(БД!AM143="",ISERROR(БД!AM143)),"",БД!AM143)</f>
        <v>13965.891</v>
      </c>
      <c r="AM189" s="162">
        <f ca="1">IF(OR(БД!AQ143="",ISERROR(БД!AQ143)),"",БД!AQ143)</f>
        <v>14112</v>
      </c>
      <c r="AN189" s="137">
        <f ca="1">IF(OR(БД!Y143="",ISERROR(БД!Y143)),"",БД!Y143)</f>
        <v>0</v>
      </c>
      <c r="AO189" s="162">
        <f ca="1">IF(OR(БД!AE143="",ISERROR(БД!AE143)),"",БД!AE143)</f>
        <v>0</v>
      </c>
      <c r="AP189" s="137">
        <f ca="1">IF(OR(БД!N143="",ISERROR(БД!N143)),"",БД!N143)</f>
        <v>4827.2</v>
      </c>
      <c r="AQ189" s="162">
        <f ca="1">IF(OR(БД!T143="",ISERROR(БД!T143)),"",БД!T143)</f>
        <v>4800</v>
      </c>
      <c r="AR189" s="137">
        <f ca="1">IF(OR(БД!GR186="",ISERROR(БД!GR186)),"",БД!GR186)</f>
        <v>2132.2849999999999</v>
      </c>
      <c r="AS189" s="162">
        <f ca="1">IF(OR(БД!GX186="",ISERROR(БД!GX186)),"",БД!GX186)</f>
        <v>2040</v>
      </c>
      <c r="AT189" s="137">
        <f ca="1">IF(OR(БД!GG186="",ISERROR(БД!GG186)),"",БД!GG186)</f>
        <v>6168.1030000000001</v>
      </c>
      <c r="AU189" s="162">
        <f ca="1">IF(OR(БД!GM186="",ISERROR(БД!GM186)),"",БД!GM186)</f>
        <v>6456</v>
      </c>
      <c r="AV189" s="137">
        <f ca="1">IF(OR(БД!FE358="",ISERROR(БД!FE358)),"",БД!FE358)</f>
        <v>6113.8</v>
      </c>
      <c r="AW189" s="137">
        <f ca="1">IF(OR(БД!FV186="",ISERROR(БД!FV186)),"",БД!FV186)</f>
        <v>838.303</v>
      </c>
      <c r="AX189" s="162">
        <f ca="1">IF(OR(БД!GB186="",ISERROR(БД!GB186)),"",БД!GB186)</f>
        <v>816</v>
      </c>
      <c r="AY189" s="163">
        <f ca="1">IF(OR(БД!EC487="",ISERROR(БД!EC487)),"",БД!EC487)</f>
        <v>1076.0069999999998</v>
      </c>
      <c r="AZ189" s="125">
        <f ca="1">IF(OR(БД!DX487="",ISERROR(БД!DX487)),"",БД!DX487)</f>
        <v>6.4320000000000004</v>
      </c>
      <c r="BA189" s="137">
        <f ca="1">IF(OR(БД!DS487="",ISERROR(БД!DS487)),"",БД!DS487)</f>
        <v>745.63599999999997</v>
      </c>
      <c r="BB189" s="137">
        <f ca="1">IF(OR(БД!DN487="",ISERROR(БД!DN487)),"",БД!DN487)</f>
        <v>303.55099999999999</v>
      </c>
      <c r="BC189" s="137">
        <f ca="1">IF(OR(БД!DI487="",ISERROR(БД!DI487)),"",БД!DI487)</f>
        <v>19.289000000000001</v>
      </c>
      <c r="BD189" s="137">
        <f ca="1">IF(OR(БД!DD487="",ISERROR(БД!DD487)),"",БД!DD487)</f>
        <v>1.099</v>
      </c>
      <c r="BE189" s="163">
        <f ca="1">IF(OR(БД!FJ186="",ISERROR(БД!FJ186)),"",БД!FJ186)</f>
        <v>4142.902</v>
      </c>
      <c r="BF189" s="162">
        <f ca="1">IF(OR(БД!FQ186="",ISERROR(БД!FQ186)),"",БД!FQ186)</f>
        <v>4095</v>
      </c>
      <c r="BG189" s="159">
        <f ca="1">IF(OR(БД!CQ358="",ISERROR(БД!CQ358)),"",БД!CQ358)</f>
        <v>10.696999999999999</v>
      </c>
      <c r="BH189" s="162">
        <f ca="1">IF(OR(БД!CV358="",ISERROR(БД!CV358)),"",БД!CV358)</f>
        <v>21.6</v>
      </c>
      <c r="BI189" s="163">
        <f ca="1">IF(OR(БД!EH487="",ISERROR(БД!EH487)),"",БД!EH487)</f>
        <v>14.807970664063577</v>
      </c>
      <c r="BJ189" s="163">
        <f ca="1">IF(OR(БД!EA401="",ISERROR(БД!EA401)),"",БД!EA401)</f>
        <v>941.60000000001469</v>
      </c>
      <c r="BK189" s="162">
        <f ca="1">IF(OR(БД!EI401="",ISERROR(БД!EI401)),"",БД!EI401)</f>
        <v>898.02599999999995</v>
      </c>
      <c r="BL189" s="163">
        <f ca="1">IF(OR(БД!DV401="",ISERROR(БД!DV401)),"",БД!DV401)</f>
        <v>941.60000000001469</v>
      </c>
      <c r="BM189" s="159">
        <f ca="1">IF(OR(БД!DR401="",ISERROR(БД!DR401)),"",БД!DR401)</f>
        <v>0</v>
      </c>
      <c r="BN189" s="163">
        <f ca="1">IF(OR(БД!DG401="",ISERROR(БД!DG401)),"",БД!DG401)</f>
        <v>334.40000000003351</v>
      </c>
      <c r="BO189" s="162">
        <f ca="1">IF(OR(БД!DM401="",ISERROR(БД!DM401)),"",БД!DM401)</f>
        <v>336.7</v>
      </c>
      <c r="BP189" s="159" t="str">
        <f ca="1">IF(OR(БД!DB401="",ISERROR(БД!DB401)),"",БД!DB401)</f>
        <v/>
      </c>
      <c r="BQ189" s="163">
        <f ca="1">IF(OR(БД!CQ401="",ISERROR(БД!CQ401)),"",БД!CQ401)</f>
        <v>0</v>
      </c>
      <c r="BR189" s="162" t="str">
        <f ca="1">IF(OR(БД!CW401="",ISERROR(БД!CW401)),"",БД!CW401)</f>
        <v/>
      </c>
      <c r="BS189" s="163">
        <f ca="1">IF(OR(БД!D229="",ISERROR(БД!D229)),"",БД!D229)</f>
        <v>672.66539999998713</v>
      </c>
      <c r="BT189" s="162">
        <f ca="1">IF(OR(БД!J229="",ISERROR(БД!J229)),"",БД!J229)</f>
        <v>647.6</v>
      </c>
      <c r="BU189" s="143">
        <f ca="1">IF(OR(БД!CB487="",ISERROR(БД!CB487)),"",БД!CB487)</f>
        <v>0.8579999999998762</v>
      </c>
      <c r="BV189" s="142">
        <f>IF(OR(БД!CE487="",ISERROR(БД!CE487)),"",БД!CE487)</f>
        <v>7.8803749999999999</v>
      </c>
      <c r="BW189" s="143">
        <f ca="1">IF(OR(БД!CH487="",ISERROR(БД!CH487)),"",БД!CH487)</f>
        <v>335.90039999998953</v>
      </c>
      <c r="BX189" s="142">
        <f>IF(OR(БД!CK487="",ISERROR(БД!CK487)),"",БД!CK487)</f>
        <v>1412.63015</v>
      </c>
      <c r="BY189" s="143">
        <f ca="1">IF(OR(БД!BP487="",ISERROR(БД!BP487)),"",БД!BP487)</f>
        <v>0.96360000000009904</v>
      </c>
      <c r="BZ189" s="142">
        <f>IF(OR(БД!BS487="",ISERROR(БД!BS487)),"",БД!BS487)</f>
        <v>10.260075000000001</v>
      </c>
      <c r="CA189" s="143">
        <f ca="1">IF(OR(БД!BV487="",ISERROR(БД!BV487)),"",БД!BV487)</f>
        <v>336.7649999999976</v>
      </c>
      <c r="CB189" s="142">
        <f>IF(OR(БД!BY487="",ISERROR(БД!BY487)),"",БД!BY487)</f>
        <v>1417.9613999999999</v>
      </c>
      <c r="CC189" s="137">
        <f ca="1">IF(OR(БД!FX487="",ISERROR(БД!FX487)),"",БД!FX487)</f>
        <v>291.47579999999999</v>
      </c>
      <c r="CD189" s="162">
        <f ca="1">IF(OR(БД!GD487="",ISERROR(БД!GD487)),"",БД!GD487)</f>
        <v>118.8</v>
      </c>
      <c r="CE189" s="137">
        <f ca="1">IF(OR(БД!FM487="",ISERROR(БД!FM487)),"",БД!FM487)</f>
        <v>347.52960000000002</v>
      </c>
      <c r="CF189" s="162">
        <f ca="1">IF(OR(БД!FS487="",ISERROR(БД!FS487)),"",БД!FS487)</f>
        <v>85</v>
      </c>
      <c r="CG189" s="137">
        <f ca="1">IF(OR(БД!FH487="",ISERROR(БД!FH487)),"",БД!FH487)</f>
        <v>0</v>
      </c>
      <c r="CH189" s="163">
        <f ca="1">IF(OR(БД!AI272="",ISERROR(БД!AI272)),"",БД!AI272)</f>
        <v>3031.3339500000393</v>
      </c>
      <c r="CI189" s="162">
        <f ca="1">IF(OR(БД!AO272="",ISERROR(БД!AO272)),"",БД!AO272)</f>
        <v>2418.6889999999999</v>
      </c>
      <c r="CK189" s="137">
        <f ca="1">IF(OR(БД!FE186="",ISERROR(БД!FE186)),"",БД!FE186)</f>
        <v>14.6259</v>
      </c>
      <c r="CL189" s="137">
        <f ca="1">IF(OR(БД!EZ186="",ISERROR(БД!EZ186)),"",БД!EZ186)</f>
        <v>7.5998999999999999</v>
      </c>
      <c r="CM189" s="137">
        <f ca="1">IF(OR(БД!EU186="",ISERROR(БД!EU186)),"",БД!EU186)</f>
        <v>20.266200000000001</v>
      </c>
      <c r="CN189" s="137">
        <f ca="1">IF(OR(БД!EP186="",ISERROR(БД!EP186)),"",БД!EP186)</f>
        <v>25.3065</v>
      </c>
      <c r="CO189" s="137">
        <f ca="1">IF(OR(БД!EK186="",ISERROR(БД!EK186)),"",БД!EK186)</f>
        <v>31.0855</v>
      </c>
      <c r="CP189" s="137">
        <f ca="1">IF(OR(БД!EF186="",ISERROR(БД!EF186)),"",БД!EF186)</f>
        <v>29.847000000000001</v>
      </c>
      <c r="CQ189" s="137">
        <f ca="1">IF(OR(БД!EA186="",ISERROR(БД!EA186)),"",БД!EA186)</f>
        <v>32.686199999999999</v>
      </c>
      <c r="CR189" s="137">
        <f ca="1">IF(OR(БД!AQ229="",ISERROR(БД!AQ229)),"",БД!AQ229)</f>
        <v>93.742999999999995</v>
      </c>
      <c r="CS189" s="137">
        <f ca="1">IF(OR(БД!GU272="",ISERROR(БД!GU272)),"",БД!GU272)</f>
        <v>14.4400000000023</v>
      </c>
      <c r="CT189" s="137">
        <f ca="1">IF(OR(БД!GP272="",ISERROR(БД!GP272)),"",БД!GP272)</f>
        <v>6.5124959999999996</v>
      </c>
      <c r="CU189" s="137">
        <f ca="1">IF(OR(БД!GK272="",ISERROR(БД!GK272)),"",БД!GK272)</f>
        <v>17.620999999999999</v>
      </c>
      <c r="CV189" s="137">
        <f ca="1">IF(OR(БД!FZ272="",ISERROR(БД!FZ272)),"",БД!FZ272)</f>
        <v>30.873999999999999</v>
      </c>
      <c r="CW189" s="162">
        <f ca="1">IF(OR(БД!GF272="",ISERROR(БД!GF272)),"",БД!GF272)</f>
        <v>13.013</v>
      </c>
      <c r="CX189" s="127">
        <f ca="1">IF(OR(БД!N530="",ISERROR(БД!N530)),"",БД!N530)</f>
        <v>0.121</v>
      </c>
      <c r="CY189" s="162">
        <f ca="1">IF(OR(БД!S530="",ISERROR(БД!S530)),"",БД!S530)</f>
        <v>0.121</v>
      </c>
      <c r="CZ189" s="127">
        <f ca="1">IF(OR(БД!GI487="",ISERROR(БД!GI487)),"",БД!GI487)</f>
        <v>6.3019999999999996</v>
      </c>
      <c r="DA189" s="162">
        <f ca="1">IF(OR(БД!GO487="",ISERROR(БД!GO487)),"",БД!GO487)</f>
        <v>6.3019999999999996</v>
      </c>
      <c r="DB189" s="127">
        <f ca="1">IF(OR(БД!D530="",ISERROR(БД!D530)),"",БД!D530)</f>
        <v>0.252</v>
      </c>
      <c r="DC189" s="162">
        <f ca="1">IF(OR(БД!I530="",ISERROR(БД!I530)),"",БД!I530)</f>
        <v>0.252</v>
      </c>
      <c r="DD189" s="137">
        <f ca="1">IF(OR(БД!FU272="",ISERROR(БД!FU272)),"",БД!FU272)</f>
        <v>7.0501500000000004</v>
      </c>
      <c r="DE189" s="137">
        <f ca="1">IF(OR(БД!FP272="",ISERROR(БД!FP272)),"",БД!FP272)</f>
        <v>26.760000000002002</v>
      </c>
      <c r="DF189" s="159">
        <f ca="1">IF(OR(БД!FK272="",ISERROR(БД!FK272)),"",БД!FK272)</f>
        <v>0</v>
      </c>
      <c r="DG189" s="137">
        <f ca="1">IF(OR(БД!FF272="",ISERROR(БД!FF272)),"",БД!FF272)</f>
        <v>0</v>
      </c>
      <c r="DH189" s="137">
        <f ca="1">IF(OR(БД!AY272="",ISERROR(БД!AY272)),"",БД!AY272)</f>
        <v>0</v>
      </c>
      <c r="DI189" s="137">
        <f ca="1">IF(OR(БД!FA272="",ISERROR(БД!FA272)),"",БД!FA272)</f>
        <v>33.734000000000002</v>
      </c>
      <c r="DJ189" s="137">
        <f ca="1">IF(OR(БД!EV272="",ISERROR(БД!EV272)),"",БД!EV272)</f>
        <v>51.721800000000002</v>
      </c>
      <c r="DK189" s="159">
        <f ca="1">IF(OR(БД!CQ573="",ISERROR(БД!CQ573)),"",БД!CQ573)</f>
        <v>0</v>
      </c>
      <c r="DM189" s="163">
        <f ca="1">IF(OR(БД!ET358="",ISERROR(БД!ET358)),"",БД!ET358)</f>
        <v>905.82484578190497</v>
      </c>
      <c r="DN189" s="162">
        <f ca="1">IF(OR(БД!EZ358="",ISERROR(БД!EZ358)),"",БД!EZ358)</f>
        <v>969.697</v>
      </c>
      <c r="DO189" s="163">
        <f ca="1">IF(OR(БД!AT272="",ISERROR(БД!AT272)),"",БД!AT272)</f>
        <v>2810.4715587174364</v>
      </c>
      <c r="DP189" s="163">
        <f ca="1">IF(OR(БД!BD272="",ISERROR(БД!BD272)),"",БД!BD272)</f>
        <v>1086.7039999999997</v>
      </c>
    </row>
    <row r="190" spans="1:120" x14ac:dyDescent="0.25">
      <c r="A190" s="164">
        <v>5</v>
      </c>
      <c r="B190" s="163">
        <f ca="1">IF(OR(БД!CG144="",ISERROR(БД!CG144)),"",БД!CG144)</f>
        <v>468.58459999993374</v>
      </c>
      <c r="C190" s="163">
        <f ca="1">IF(OR(БД!CB144="",ISERROR(БД!CB144)),"",БД!CB144)</f>
        <v>667.92300000001103</v>
      </c>
      <c r="D190" s="163">
        <f ca="1">IF(OR(БД!BW144="",ISERROR(БД!BW144)),"",БД!BW144)</f>
        <v>248.81500000001103</v>
      </c>
      <c r="E190" s="163">
        <f ca="1">IF(OR(БД!BL144="",ISERROR(БД!BL144)),"",БД!BL144)</f>
        <v>21782.737704219653</v>
      </c>
      <c r="F190" s="162">
        <f ca="1">IF(OR(БД!BR144="",ISERROR(БД!BR144)),"",БД!BR144)</f>
        <v>22715</v>
      </c>
      <c r="G190" s="163">
        <f ca="1">IF(OR(БД!AV144="",ISERROR(БД!AV144)),"",БД!AV144)</f>
        <v>554.53529999989382</v>
      </c>
      <c r="H190" s="163">
        <f ca="1">IF(OR(БД!GU359="",ISERROR(БД!GU359)),"",БД!GU359)</f>
        <v>720.59500000000003</v>
      </c>
      <c r="I190" s="162">
        <f ca="1">IF(OR(БД!HA359="",ISERROR(БД!HA359)),"",БД!HA359)</f>
        <v>512</v>
      </c>
      <c r="J190" s="127">
        <f ca="1">IF(OR(БД!D144="",ISERROR(БД!D144)),"",БД!D144)</f>
        <v>236.89</v>
      </c>
      <c r="K190" s="162">
        <f ca="1">IF(OR(БД!I144="",ISERROR(БД!I144)),"",БД!I144)</f>
        <v>236.89</v>
      </c>
      <c r="L190" s="163">
        <f ca="1">IF(OR(БД!BU402="",ISERROR(БД!BU402)),"",БД!BU402)</f>
        <v>1003.7160401481431</v>
      </c>
      <c r="M190" s="127">
        <f ca="1">IF(OR(БД!BK402="",ISERROR(БД!BK402)),"",БД!BK402)</f>
        <v>38.99</v>
      </c>
      <c r="N190" s="162">
        <f ca="1">IF(OR(БД!BP402="",ISERROR(БД!BP402)),"",БД!BP402)</f>
        <v>38.99</v>
      </c>
      <c r="O190" s="127">
        <f ca="1">IF(OR(БД!BA402="",ISERROR(БД!BA402)),"",БД!BA402)</f>
        <v>45.22</v>
      </c>
      <c r="P190" s="162">
        <f ca="1">IF(OR(БД!BF402="",ISERROR(БД!BF402)),"",БД!BF402)</f>
        <v>45.22</v>
      </c>
      <c r="Q190" s="163">
        <f ca="1">IF(OR(БД!AV402="",ISERROR(БД!AV402)),"",БД!AV402)</f>
        <v>6.4306473077556632</v>
      </c>
      <c r="R190" s="163">
        <f ca="1">IF(OR(БД!CY488="",ISERROR(БД!CY488)),"",БД!CY488)</f>
        <v>29.496559851790455</v>
      </c>
      <c r="S190" s="127">
        <f ca="1">IF(OR(БД!BP445="",ISERROR(БД!BP445)),"",БД!BP445)</f>
        <v>7.4409999999999998</v>
      </c>
      <c r="T190" s="162">
        <f ca="1">IF(OR(БД!BU445="",ISERROR(БД!BU445)),"",БД!BU445)</f>
        <v>7.4409999999999998</v>
      </c>
      <c r="U190" s="163">
        <f ca="1">IF(OR(БД!BK445="",ISERROR(БД!BK445)),"",БД!BK445)</f>
        <v>128.91089120412124</v>
      </c>
      <c r="V190" s="163">
        <f ca="1">IF(OR(БД!BF445="",ISERROR(БД!BF445)),"",БД!BF445)</f>
        <v>380.15305378010407</v>
      </c>
      <c r="W190" s="163">
        <f ca="1">IF(OR(БД!BA445="",ISERROR(БД!BA445)),"",БД!BA445)</f>
        <v>7.2996537006956173</v>
      </c>
      <c r="X190" s="127">
        <f ca="1">IF(OR(БД!CG574="",ISERROR(БД!CG574)),"",БД!CG574)</f>
        <v>12</v>
      </c>
      <c r="Y190" s="162">
        <f ca="1">IF(OR(БД!CL574="",ISERROR(БД!CL574)),"",БД!CL574)</f>
        <v>12</v>
      </c>
      <c r="Z190" s="163">
        <f ca="1">IF(OR(БД!P359="",ISERROR(БД!P359)),"",БД!P359)</f>
        <v>0</v>
      </c>
      <c r="AA190" s="48"/>
      <c r="AB190" s="137">
        <f ca="1">IF(OR(БД!AP445="",ISERROR(БД!AP445)),"",БД!AP445)</f>
        <v>25904.001083998701</v>
      </c>
      <c r="AC190" s="162">
        <f ca="1">IF(OR(БД!AV445="",ISERROR(БД!AV445)),"",БД!AV445)</f>
        <v>25886.556</v>
      </c>
      <c r="AD190" s="163">
        <f ca="1">IF(OR(БД!CT488="",ISERROR(БД!CT488)),"",БД!CT488)</f>
        <v>24828.754083998698</v>
      </c>
      <c r="AE190" s="137">
        <f ca="1">IF(OR(БД!GP359="",ISERROR(БД!GP359)),"",БД!GP359)</f>
        <v>88.602085998518504</v>
      </c>
      <c r="AF190" s="163">
        <f ca="1">IF(OR(БД!BA144="",ISERROR(БД!BA144)),"",БД!BA144)</f>
        <v>2478.629691451506</v>
      </c>
      <c r="AG190" s="162">
        <f ca="1">IF(OR(БД!BG144="",ISERROR(БД!BG144)),"",БД!BG144)</f>
        <v>1848.001</v>
      </c>
      <c r="AH190" s="159" t="str">
        <f ca="1">IF(OR(БД!D316="",ISERROR(БД!D316)),"",БД!D316)</f>
        <v/>
      </c>
      <c r="AI190" s="163">
        <f ca="1">IF(OR(БД!S273="",ISERROR(БД!S273)),"",БД!S273)</f>
        <v>509.06394498422532</v>
      </c>
      <c r="AJ190" s="48"/>
      <c r="AK190" s="137">
        <f ca="1">IF(OR(БД!AJ144="",ISERROR(БД!AJ144)),"",БД!AJ144)</f>
        <v>13564.785</v>
      </c>
      <c r="AL190" s="126">
        <f ca="1">IF(OR(БД!AM144="",ISERROR(БД!AM144)),"",БД!AM144)</f>
        <v>13564.785</v>
      </c>
      <c r="AM190" s="162">
        <f ca="1">IF(OR(БД!AQ144="",ISERROR(БД!AQ144)),"",БД!AQ144)</f>
        <v>13560</v>
      </c>
      <c r="AN190" s="137">
        <f ca="1">IF(OR(БД!Y144="",ISERROR(БД!Y144)),"",БД!Y144)</f>
        <v>0</v>
      </c>
      <c r="AO190" s="162">
        <f ca="1">IF(OR(БД!AE144="",ISERROR(БД!AE144)),"",БД!AE144)</f>
        <v>0</v>
      </c>
      <c r="AP190" s="137">
        <f ca="1">IF(OR(БД!N144="",ISERROR(БД!N144)),"",БД!N144)</f>
        <v>4881.28</v>
      </c>
      <c r="AQ190" s="162">
        <f ca="1">IF(OR(БД!T144="",ISERROR(БД!T144)),"",БД!T144)</f>
        <v>4800</v>
      </c>
      <c r="AR190" s="137">
        <f ca="1">IF(OR(БД!GR187="",ISERROR(БД!GR187)),"",БД!GR187)</f>
        <v>2040.269</v>
      </c>
      <c r="AS190" s="162">
        <f ca="1">IF(OR(БД!GX187="",ISERROR(БД!GX187)),"",БД!GX187)</f>
        <v>2040</v>
      </c>
      <c r="AT190" s="137">
        <f ca="1">IF(OR(БД!GG187="",ISERROR(БД!GG187)),"",БД!GG187)</f>
        <v>5856.1130000000003</v>
      </c>
      <c r="AU190" s="162">
        <f ca="1">IF(OR(БД!GM187="",ISERROR(БД!GM187)),"",БД!GM187)</f>
        <v>5928</v>
      </c>
      <c r="AV190" s="137">
        <f ca="1">IF(OR(БД!FE359="",ISERROR(БД!FE359)),"",БД!FE359)</f>
        <v>5801.4</v>
      </c>
      <c r="AW190" s="137">
        <f ca="1">IF(OR(БД!FV187="",ISERROR(БД!FV187)),"",БД!FV187)</f>
        <v>787.12300000000005</v>
      </c>
      <c r="AX190" s="162">
        <f ca="1">IF(OR(БД!GB187="",ISERROR(БД!GB187)),"",БД!GB187)</f>
        <v>792</v>
      </c>
      <c r="AY190" s="163">
        <f ca="1">IF(OR(БД!EC488="",ISERROR(БД!EC488)),"",БД!EC488)</f>
        <v>1094.115</v>
      </c>
      <c r="AZ190" s="137">
        <f ca="1">IF(OR(БД!DX488="",ISERROR(БД!DX488)),"",БД!DX488)</f>
        <v>6.0780000000000003</v>
      </c>
      <c r="BA190" s="137">
        <f ca="1">IF(OR(БД!DS488="",ISERROR(БД!DS488)),"",БД!DS488)</f>
        <v>756.99</v>
      </c>
      <c r="BB190" s="137">
        <f ca="1">IF(OR(БД!DN488="",ISERROR(БД!DN488)),"",БД!DN488)</f>
        <v>311.14400000000001</v>
      </c>
      <c r="BC190" s="137">
        <f ca="1">IF(OR(БД!DI488="",ISERROR(БД!DI488)),"",БД!DI488)</f>
        <v>18.867999999999999</v>
      </c>
      <c r="BD190" s="137">
        <f ca="1">IF(OR(БД!DD488="",ISERROR(БД!DD488)),"",БД!DD488)</f>
        <v>1.0349999999999999</v>
      </c>
      <c r="BE190" s="163">
        <f ca="1">IF(OR(БД!FJ187="",ISERROR(БД!FJ187)),"",БД!FJ187)</f>
        <v>4572.9000000000005</v>
      </c>
      <c r="BF190" s="162">
        <f ca="1">IF(OR(БД!FQ187="",ISERROR(БД!FQ187)),"",БД!FQ187)</f>
        <v>4493</v>
      </c>
      <c r="BG190" s="128">
        <f ca="1">IF(OR(БД!CQ359="",ISERROR(БД!CQ359)),"",БД!CQ359)</f>
        <v>10.76</v>
      </c>
      <c r="BH190" s="162">
        <f ca="1">IF(OR(БД!CV359="",ISERROR(БД!CV359)),"",БД!CV359)</f>
        <v>21.6</v>
      </c>
      <c r="BI190" s="163">
        <f ca="1">IF(OR(БД!EH488="",ISERROR(БД!EH488)),"",БД!EH488)</f>
        <v>15.095882483071209</v>
      </c>
      <c r="BJ190" s="163">
        <f ca="1">IF(OR(БД!EA402="",ISERROR(БД!EA402)),"",БД!EA402)</f>
        <v>829.39999999995848</v>
      </c>
      <c r="BK190" s="162">
        <f ca="1">IF(OR(БД!EI402="",ISERROR(БД!EI402)),"",БД!EI402)</f>
        <v>885.25099999999998</v>
      </c>
      <c r="BL190" s="163">
        <f ca="1">IF(OR(БД!DV402="",ISERROR(БД!DV402)),"",БД!DV402)</f>
        <v>829.39999999995848</v>
      </c>
      <c r="BM190" s="159">
        <f ca="1">IF(OR(БД!DR402="",ISERROR(БД!DR402)),"",БД!DR402)</f>
        <v>0</v>
      </c>
      <c r="BN190" s="163">
        <f ca="1">IF(OR(БД!DG402="",ISERROR(БД!DG402)),"",БД!DG402)</f>
        <v>329.99999999994998</v>
      </c>
      <c r="BO190" s="162">
        <f ca="1">IF(OR(БД!DM402="",ISERROR(БД!DM402)),"",БД!DM402)</f>
        <v>312.5</v>
      </c>
      <c r="BP190" s="159" t="str">
        <f ca="1">IF(OR(БД!DB402="",ISERROR(БД!DB402)),"",БД!DB402)</f>
        <v/>
      </c>
      <c r="BQ190" s="163">
        <f ca="1">IF(OR(БД!CQ402="",ISERROR(БД!CQ402)),"",БД!CQ402)</f>
        <v>2.200000000000002</v>
      </c>
      <c r="BR190" s="162" t="str">
        <f ca="1">IF(OR(БД!CW402="",ISERROR(БД!CW402)),"",БД!CW402)</f>
        <v/>
      </c>
      <c r="BS190" s="163">
        <f ca="1">IF(OR(БД!D230="",ISERROR(БД!D230)),"",БД!D230)</f>
        <v>656.18520000002718</v>
      </c>
      <c r="BT190" s="162">
        <f ca="1">IF(OR(БД!J230="",ISERROR(БД!J230)),"",БД!J230)</f>
        <v>674.15</v>
      </c>
      <c r="BU190" s="143">
        <f ca="1">IF(OR(БД!CB488="",ISERROR(БД!CB488)),"",БД!CB488)</f>
        <v>0.87120000000007991</v>
      </c>
      <c r="BV190" s="142">
        <f>IF(OR(БД!CE488="",ISERROR(БД!CE488)),"",БД!CE488)</f>
        <v>7.8836750000000002</v>
      </c>
      <c r="BW190" s="143">
        <f ca="1">IF(OR(БД!CH488="",ISERROR(БД!CH488)),"",БД!CH488)</f>
        <v>327.4326000000292</v>
      </c>
      <c r="BX190" s="142">
        <f>IF(OR(БД!CK488="",ISERROR(БД!CK488)),"",БД!CK488)</f>
        <v>1413.8704250000001</v>
      </c>
      <c r="BY190" s="143">
        <f ca="1">IF(OR(БД!BP488="",ISERROR(БД!BP488)),"",БД!BP488)</f>
        <v>0.96360000000009904</v>
      </c>
      <c r="BZ190" s="142">
        <f>IF(OR(БД!BS488="",ISERROR(БД!BS488)),"",БД!BS488)</f>
        <v>10.263725000000001</v>
      </c>
      <c r="CA190" s="143">
        <f ca="1">IF(OR(БД!BV488="",ISERROR(БД!BV488)),"",БД!BV488)</f>
        <v>328.75259999999798</v>
      </c>
      <c r="CB190" s="142">
        <f>IF(OR(БД!BY488="",ISERROR(БД!BY488)),"",БД!BY488)</f>
        <v>1419.2066749999999</v>
      </c>
      <c r="CC190" s="137">
        <f ca="1">IF(OR(БД!FX488="",ISERROR(БД!FX488)),"",БД!FX488)</f>
        <v>228.0993</v>
      </c>
      <c r="CD190" s="162">
        <f ca="1">IF(OR(БД!GD488="",ISERROR(БД!GD488)),"",БД!GD488)</f>
        <v>86.4</v>
      </c>
      <c r="CE190" s="137">
        <f ca="1">IF(OR(БД!FM488="",ISERROR(БД!FM488)),"",БД!FM488)</f>
        <v>55.667700000000004</v>
      </c>
      <c r="CF190" s="162">
        <f ca="1">IF(OR(БД!FS488="",ISERROR(БД!FS488)),"",БД!FS488)</f>
        <v>95</v>
      </c>
      <c r="CG190" s="137">
        <f ca="1">IF(OR(БД!FH488="",ISERROR(БД!FH488)),"",БД!FH488)</f>
        <v>3.3999999999999998E-3</v>
      </c>
      <c r="CH190" s="163">
        <f ca="1">IF(OR(БД!AI273="",ISERROR(БД!AI273)),"",БД!AI273)</f>
        <v>2418.0068999999357</v>
      </c>
      <c r="CI190" s="162">
        <f ca="1">IF(OR(БД!AO273="",ISERROR(БД!AO273)),"",БД!AO273)</f>
        <v>2384.9430000000002</v>
      </c>
      <c r="CK190" s="137">
        <f ca="1">IF(OR(БД!FE187="",ISERROR(БД!FE187)),"",БД!FE187)</f>
        <v>3.2685</v>
      </c>
      <c r="CL190" s="137">
        <f ca="1">IF(OR(БД!EZ187="",ISERROR(БД!EZ187)),"",БД!EZ187)</f>
        <v>1.7094</v>
      </c>
      <c r="CM190" s="137">
        <f ca="1">IF(OR(БД!EU187="",ISERROR(БД!EU187)),"",БД!EU187)</f>
        <v>5.2664999999999997</v>
      </c>
      <c r="CN190" s="137">
        <f ca="1">IF(OR(БД!EP187="",ISERROR(БД!EP187)),"",БД!EP187)</f>
        <v>5.2256999999999998</v>
      </c>
      <c r="CO190" s="137">
        <f ca="1">IF(OR(БД!EK187="",ISERROR(БД!EK187)),"",БД!EK187)</f>
        <v>0.98640000000000005</v>
      </c>
      <c r="CP190" s="137">
        <f ca="1">IF(OR(БД!EF187="",ISERROR(БД!EF187)),"",БД!EF187)</f>
        <v>2.2323</v>
      </c>
      <c r="CQ190" s="137">
        <f ca="1">IF(OR(БД!EA187="",ISERROR(БД!EA187)),"",БД!EA187)</f>
        <v>32.751199999999997</v>
      </c>
      <c r="CR190" s="137">
        <f ca="1">IF(OR(БД!AQ230="",ISERROR(БД!AQ230)),"",БД!AQ230)</f>
        <v>81.591999999999999</v>
      </c>
      <c r="CS190" s="137">
        <f ca="1">IF(OR(БД!GU273="",ISERROR(БД!GU273)),"",БД!GU273)</f>
        <v>14.8600000000006</v>
      </c>
      <c r="CT190" s="137">
        <f ca="1">IF(OR(БД!GP273="",ISERROR(БД!GP273)),"",БД!GP273)</f>
        <v>7.2527480000000004</v>
      </c>
      <c r="CU190" s="137">
        <f ca="1">IF(OR(БД!GK273="",ISERROR(БД!GK273)),"",БД!GK273)</f>
        <v>17.556999999999999</v>
      </c>
      <c r="CV190" s="137">
        <f ca="1">IF(OR(БД!FZ273="",ISERROR(БД!FZ273)),"",БД!FZ273)</f>
        <v>1.92</v>
      </c>
      <c r="CW190" s="162">
        <f ca="1">IF(OR(БД!GF273="",ISERROR(БД!GF273)),"",БД!GF273)</f>
        <v>5.492</v>
      </c>
      <c r="CX190" s="127">
        <f ca="1">IF(OR(БД!N531="",ISERROR(БД!N531)),"",БД!N531)</f>
        <v>0.05</v>
      </c>
      <c r="CY190" s="162">
        <f ca="1">IF(OR(БД!S531="",ISERROR(БД!S531)),"",БД!S531)</f>
        <v>0.05</v>
      </c>
      <c r="CZ190" s="127">
        <f ca="1">IF(OR(БД!GI488="",ISERROR(БД!GI488)),"",БД!GI488)</f>
        <v>6.6020000000000003</v>
      </c>
      <c r="DA190" s="162">
        <f ca="1">IF(OR(БД!GO488="",ISERROR(БД!GO488)),"",БД!GO488)</f>
        <v>6.6020000000000003</v>
      </c>
      <c r="DB190" s="127">
        <f ca="1">IF(OR(БД!D531="",ISERROR(БД!D531)),"",БД!D531)</f>
        <v>0.26400000000000001</v>
      </c>
      <c r="DC190" s="162">
        <f ca="1">IF(OR(БД!I531="",ISERROR(БД!I531)),"",БД!I531)</f>
        <v>0.26400000000000001</v>
      </c>
      <c r="DD190" s="137">
        <f ca="1">IF(OR(БД!FU273="",ISERROR(БД!FU273)),"",БД!FU273)</f>
        <v>0.72660000000000002</v>
      </c>
      <c r="DE190" s="137">
        <f ca="1">IF(OR(БД!FP273="",ISERROR(БД!FP273)),"",БД!FP273)</f>
        <v>26.6399999999994</v>
      </c>
      <c r="DF190" s="159">
        <f ca="1">IF(OR(БД!FK273="",ISERROR(БД!FK273)),"",БД!FK273)</f>
        <v>0</v>
      </c>
      <c r="DG190" s="137">
        <f ca="1">IF(OR(БД!FF273="",ISERROR(БД!FF273)),"",БД!FF273)</f>
        <v>7.617</v>
      </c>
      <c r="DH190" s="137">
        <f ca="1">IF(OR(БД!AY273="",ISERROR(БД!AY273)),"",БД!AY273)</f>
        <v>5.7000000000000002E-2</v>
      </c>
      <c r="DI190" s="137">
        <f ca="1">IF(OR(БД!FA273="",ISERROR(БД!FA273)),"",БД!FA273)</f>
        <v>66.578000000000003</v>
      </c>
      <c r="DJ190" s="137">
        <f ca="1">IF(OR(БД!EV273="",ISERROR(БД!EV273)),"",БД!EV273)</f>
        <v>50.735700000000001</v>
      </c>
      <c r="DK190" s="159">
        <f ca="1">IF(OR(БД!CQ574="",ISERROR(БД!CQ574)),"",БД!CQ574)</f>
        <v>0</v>
      </c>
      <c r="DM190" s="163">
        <f ca="1">IF(OR(БД!ET359="",ISERROR(БД!ET359)),"",БД!ET359)</f>
        <v>950.03062051609709</v>
      </c>
      <c r="DN190" s="162">
        <f ca="1">IF(OR(БД!EZ359="",ISERROR(БД!EZ359)),"",БД!EZ359)</f>
        <v>1066.6659999999999</v>
      </c>
      <c r="DO190" s="163">
        <f ca="1">IF(OR(БД!AT273="",ISERROR(БД!AT273)),"",БД!AT273)</f>
        <v>2583.4601329884904</v>
      </c>
      <c r="DP190" s="163">
        <f ca="1">IF(OR(БД!BD273="",ISERROR(БД!BD273)),"",БД!BD273)</f>
        <v>1107.075</v>
      </c>
    </row>
    <row r="191" spans="1:120" x14ac:dyDescent="0.25">
      <c r="A191" s="164">
        <v>6</v>
      </c>
      <c r="B191" s="163">
        <f ca="1">IF(OR(БД!CG145="",ISERROR(БД!CG145)),"",БД!CG145)</f>
        <v>537.18964000003689</v>
      </c>
      <c r="C191" s="163">
        <f ca="1">IF(OR(БД!CB145="",ISERROR(БД!CB145)),"",БД!CB145)</f>
        <v>646.49200000002099</v>
      </c>
      <c r="D191" s="163">
        <f ca="1">IF(OR(БД!BW145="",ISERROR(БД!BW145)),"",БД!BW145)</f>
        <v>279.86800000000028</v>
      </c>
      <c r="E191" s="163">
        <f ca="1">IF(OR(БД!BL145="",ISERROR(БД!BL145)),"",БД!BL145)</f>
        <v>22174.286448665389</v>
      </c>
      <c r="F191" s="162">
        <f ca="1">IF(OR(БД!BR145="",ISERROR(БД!BR145)),"",БД!BR145)</f>
        <v>22535</v>
      </c>
      <c r="G191" s="163">
        <f ca="1">IF(OR(БД!AV145="",ISERROR(БД!AV145)),"",БД!AV145)</f>
        <v>521.73357499991857</v>
      </c>
      <c r="H191" s="163">
        <f ca="1">IF(OR(БД!GU360="",ISERROR(БД!GU360)),"",БД!GU360)</f>
        <v>728.38900000000001</v>
      </c>
      <c r="I191" s="162">
        <f ca="1">IF(OR(БД!HA360="",ISERROR(БД!HA360)),"",БД!HA360)</f>
        <v>512</v>
      </c>
      <c r="J191" s="127">
        <f ca="1">IF(OR(БД!D145="",ISERROR(БД!D145)),"",БД!D145)</f>
        <v>211.2</v>
      </c>
      <c r="K191" s="162">
        <f ca="1">IF(OR(БД!I145="",ISERROR(БД!I145)),"",БД!I145)</f>
        <v>211.2</v>
      </c>
      <c r="L191" s="163">
        <f ca="1">IF(OR(БД!BU403="",ISERROR(БД!BU403)),"",БД!BU403)</f>
        <v>1112.9398740221027</v>
      </c>
      <c r="M191" s="127">
        <f ca="1">IF(OR(БД!BK403="",ISERROR(БД!BK403)),"",БД!BK403)</f>
        <v>38.99</v>
      </c>
      <c r="N191" s="162">
        <f ca="1">IF(OR(БД!BP403="",ISERROR(БД!BP403)),"",БД!BP403)</f>
        <v>38.99</v>
      </c>
      <c r="O191" s="127">
        <f ca="1">IF(OR(БД!BA403="",ISERROR(БД!BA403)),"",БД!BA403)</f>
        <v>45.22</v>
      </c>
      <c r="P191" s="162">
        <f ca="1">IF(OR(БД!BF403="",ISERROR(БД!BF403)),"",БД!BF403)</f>
        <v>45.22</v>
      </c>
      <c r="Q191" s="163">
        <f ca="1">IF(OR(БД!AV403="",ISERROR(БД!AV403)),"",БД!AV403)</f>
        <v>6.5462393840830257</v>
      </c>
      <c r="R191" s="163">
        <f ca="1">IF(OR(БД!CY489="",ISERROR(БД!CY489)),"",БД!CY489)</f>
        <v>30.026765977956117</v>
      </c>
      <c r="S191" s="127">
        <f ca="1">IF(OR(БД!BP446="",ISERROR(БД!BP446)),"",БД!BP446)</f>
        <v>3.1619999999999999</v>
      </c>
      <c r="T191" s="162">
        <f ca="1">IF(OR(БД!BU446="",ISERROR(БД!BU446)),"",БД!BU446)</f>
        <v>3.1619999999999999</v>
      </c>
      <c r="U191" s="163">
        <f ca="1">IF(OR(БД!BK446="",ISERROR(БД!BK446)),"",БД!BK446)</f>
        <v>131.22808834810451</v>
      </c>
      <c r="V191" s="163">
        <f ca="1">IF(OR(БД!BF446="",ISERROR(БД!BF446)),"",БД!BF446)</f>
        <v>386.98637532700849</v>
      </c>
      <c r="W191" s="163">
        <f ca="1">IF(OR(БД!BA446="",ISERROR(БД!BA446)),"",БД!BA446)</f>
        <v>7.4308663278780287</v>
      </c>
      <c r="X191" s="127">
        <f ca="1">IF(OR(БД!CG575="",ISERROR(БД!CG575)),"",БД!CG575)</f>
        <v>12</v>
      </c>
      <c r="Y191" s="162">
        <f ca="1">IF(OR(БД!CL575="",ISERROR(БД!CL575)),"",БД!CL575)</f>
        <v>12</v>
      </c>
      <c r="Z191" s="163">
        <f ca="1">IF(OR(БД!P360="",ISERROR(БД!P360)),"",БД!P360)</f>
        <v>0</v>
      </c>
      <c r="AA191" s="48"/>
      <c r="AB191" s="137">
        <f ca="1">IF(OR(БД!AP446="",ISERROR(БД!AP446)),"",БД!AP446)</f>
        <v>26531.517537000102</v>
      </c>
      <c r="AC191" s="162">
        <f ca="1">IF(OR(БД!AV446="",ISERROR(БД!AV446)),"",БД!AV446)</f>
        <v>26002.366000000002</v>
      </c>
      <c r="AD191" s="163">
        <f ca="1">IF(OR(БД!CT489="",ISERROR(БД!CT489)),"",БД!CT489)</f>
        <v>25275.055537000098</v>
      </c>
      <c r="AE191" s="137">
        <f ca="1">IF(OR(БД!GP360="",ISERROR(БД!GP360)),"",БД!GP360)</f>
        <v>88.345958000780101</v>
      </c>
      <c r="AF191" s="163">
        <f ca="1">IF(OR(БД!BA145="",ISERROR(БД!BA145)),"",БД!BA145)</f>
        <v>2523.1835192031826</v>
      </c>
      <c r="AG191" s="162">
        <f ca="1">IF(OR(БД!BG145="",ISERROR(БД!BG145)),"",БД!BG145)</f>
        <v>1827.7</v>
      </c>
      <c r="AH191" s="159" t="str">
        <f ca="1">IF(OR(БД!D317="",ISERROR(БД!D317)),"",БД!D317)</f>
        <v/>
      </c>
      <c r="AI191" s="163">
        <f ca="1">IF(OR(БД!S274="",ISERROR(БД!S274)),"",БД!S274)</f>
        <v>518.21446367511294</v>
      </c>
      <c r="AJ191" s="48"/>
      <c r="AK191" s="137">
        <f ca="1">IF(OR(БД!AJ145="",ISERROR(БД!AJ145)),"",БД!AJ145)</f>
        <v>15168.284</v>
      </c>
      <c r="AL191" s="126">
        <f ca="1">IF(OR(БД!AM145="",ISERROR(БД!AM145)),"",БД!AM145)</f>
        <v>15168.284</v>
      </c>
      <c r="AM191" s="162">
        <f ca="1">IF(OR(БД!AQ145="",ISERROR(БД!AQ145)),"",БД!AQ145)</f>
        <v>15312</v>
      </c>
      <c r="AN191" s="137">
        <f ca="1">IF(OR(БД!Y145="",ISERROR(БД!Y145)),"",БД!Y145)</f>
        <v>0</v>
      </c>
      <c r="AO191" s="162">
        <f ca="1">IF(OR(БД!AE145="",ISERROR(БД!AE145)),"",БД!AE145)</f>
        <v>0</v>
      </c>
      <c r="AP191" s="137">
        <f ca="1">IF(OR(БД!N145="",ISERROR(БД!N145)),"",БД!N145)</f>
        <v>6002.08</v>
      </c>
      <c r="AQ191" s="162">
        <f ca="1">IF(OR(БД!T145="",ISERROR(БД!T145)),"",БД!T145)</f>
        <v>6000</v>
      </c>
      <c r="AR191" s="137">
        <f ca="1">IF(OR(БД!GR188="",ISERROR(БД!GR188)),"",БД!GR188)</f>
        <v>2787.24</v>
      </c>
      <c r="AS191" s="162">
        <f ca="1">IF(OR(БД!GX188="",ISERROR(БД!GX188)),"",БД!GX188)</f>
        <v>2880</v>
      </c>
      <c r="AT191" s="137">
        <f ca="1">IF(OR(БД!GG188="",ISERROR(БД!GG188)),"",БД!GG188)</f>
        <v>5592.1459999999997</v>
      </c>
      <c r="AU191" s="162">
        <f ca="1">IF(OR(БД!GM188="",ISERROR(БД!GM188)),"",БД!GM188)</f>
        <v>5640</v>
      </c>
      <c r="AV191" s="137">
        <f ca="1">IF(OR(БД!FE360="",ISERROR(БД!FE360)),"",БД!FE360)</f>
        <v>5524.2</v>
      </c>
      <c r="AW191" s="137">
        <f ca="1">IF(OR(БД!FV188="",ISERROR(БД!FV188)),"",БД!FV188)</f>
        <v>786.81799999999998</v>
      </c>
      <c r="AX191" s="162">
        <f ca="1">IF(OR(БД!GB188="",ISERROR(БД!GB188)),"",БД!GB188)</f>
        <v>792</v>
      </c>
      <c r="AY191" s="163">
        <f ca="1">IF(OR(БД!EC489="",ISERROR(БД!EC489)),"",БД!EC489)</f>
        <v>1275.425</v>
      </c>
      <c r="AZ191" s="137">
        <f ca="1">IF(OR(БД!DX489="",ISERROR(БД!DX489)),"",БД!DX489)</f>
        <v>6.0720000000000001</v>
      </c>
      <c r="BA191" s="137">
        <f ca="1">IF(OR(БД!DS489="",ISERROR(БД!DS489)),"",БД!DS489)</f>
        <v>882.18600000000004</v>
      </c>
      <c r="BB191" s="137">
        <f ca="1">IF(OR(БД!DN489="",ISERROR(БД!DN489)),"",БД!DN489)</f>
        <v>367.09399999999999</v>
      </c>
      <c r="BC191" s="137">
        <f ca="1">IF(OR(БД!DI489="",ISERROR(БД!DI489)),"",БД!DI489)</f>
        <v>18.963000000000001</v>
      </c>
      <c r="BD191" s="137">
        <f ca="1">IF(OR(БД!DD489="",ISERROR(БД!DD489)),"",БД!DD489)</f>
        <v>1.1100000000000001</v>
      </c>
      <c r="BE191" s="163">
        <f ca="1">IF(OR(БД!FJ188="",ISERROR(БД!FJ188)),"",БД!FJ188)</f>
        <v>5170.0380000000005</v>
      </c>
      <c r="BF191" s="162">
        <f ca="1">IF(OR(БД!FQ188="",ISERROR(БД!FQ188)),"",БД!FQ188)</f>
        <v>5186</v>
      </c>
      <c r="BG191" s="159">
        <f ca="1">IF(OR(БД!CQ360="",ISERROR(БД!CQ360)),"",БД!CQ360)</f>
        <v>10.653</v>
      </c>
      <c r="BH191" s="162">
        <f ca="1">IF(OR(БД!CV360="",ISERROR(БД!CV360)),"",БД!CV360)</f>
        <v>21.6</v>
      </c>
      <c r="BI191" s="163">
        <f ca="1">IF(OR(БД!EH489="",ISERROR(БД!EH489)),"",БД!EH489)</f>
        <v>15.36723376649606</v>
      </c>
      <c r="BJ191" s="163">
        <f ca="1">IF(OR(БД!EA403="",ISERROR(БД!EA403)),"",БД!EA403)</f>
        <v>882.20000000005427</v>
      </c>
      <c r="BK191" s="162">
        <f ca="1">IF(OR(БД!EI403="",ISERROR(БД!EI403)),"",БД!EI403)</f>
        <v>903.00800000000004</v>
      </c>
      <c r="BL191" s="163">
        <f ca="1">IF(OR(БД!DV403="",ISERROR(БД!DV403)),"",БД!DV403)</f>
        <v>882.20000000005427</v>
      </c>
      <c r="BM191" s="159">
        <f ca="1">IF(OR(БД!DR403="",ISERROR(БД!DR403)),"",БД!DR403)</f>
        <v>0</v>
      </c>
      <c r="BN191" s="163">
        <f ca="1">IF(OR(БД!DG403="",ISERROR(БД!DG403)),"",БД!DG403)</f>
        <v>308.00000000003251</v>
      </c>
      <c r="BO191" s="162">
        <f ca="1">IF(OR(БД!DM403="",ISERROR(БД!DM403)),"",БД!DM403)</f>
        <v>294.60000000000002</v>
      </c>
      <c r="BP191" s="159" t="str">
        <f ca="1">IF(OR(БД!DB403="",ISERROR(БД!DB403)),"",БД!DB403)</f>
        <v/>
      </c>
      <c r="BQ191" s="163">
        <f ca="1">IF(OR(БД!CQ403="",ISERROR(БД!CQ403)),"",БД!CQ403)</f>
        <v>2.200000000000002</v>
      </c>
      <c r="BR191" s="162" t="str">
        <f ca="1">IF(OR(БД!CW403="",ISERROR(БД!CW403)),"",БД!CW403)</f>
        <v/>
      </c>
      <c r="BS191" s="163">
        <f ca="1">IF(OR(БД!D231="",ISERROR(БД!D231)),"",БД!D231)</f>
        <v>503.46120000000701</v>
      </c>
      <c r="BT191" s="162">
        <f ca="1">IF(OR(БД!J231="",ISERROR(БД!J231)),"",БД!J231)</f>
        <v>637.9</v>
      </c>
      <c r="BU191" s="143">
        <f ca="1">IF(OR(БД!CB489="",ISERROR(БД!CB489)),"",БД!CB489)</f>
        <v>0.88440000000004915</v>
      </c>
      <c r="BV191" s="142">
        <f>IF(OR(БД!CE489="",ISERROR(БД!CE489)),"",БД!CE489)</f>
        <v>7.8870250000000004</v>
      </c>
      <c r="BW191" s="143">
        <f ca="1">IF(OR(БД!CH489="",ISERROR(БД!CH489)),"",БД!CH489)</f>
        <v>251.26859999999942</v>
      </c>
      <c r="BX191" s="124">
        <f>IF(OR(БД!CK489="",ISERROR(БД!CK489)),"",БД!CK489)</f>
        <v>1414.8222000000001</v>
      </c>
      <c r="BY191" s="143">
        <f ca="1">IF(OR(БД!BP489="",ISERROR(БД!BP489)),"",БД!BP489)</f>
        <v>0.99659999999978766</v>
      </c>
      <c r="BZ191" s="142">
        <f>IF(OR(БД!BS489="",ISERROR(БД!BS489)),"",БД!BS489)</f>
        <v>10.2675</v>
      </c>
      <c r="CA191" s="143">
        <f ca="1">IF(OR(БД!BV489="",ISERROR(БД!BV489)),"",БД!BV489)</f>
        <v>252.19260000000759</v>
      </c>
      <c r="CB191" s="142">
        <f>IF(OR(БД!BY489="",ISERROR(БД!BY489)),"",БД!BY489)</f>
        <v>1420.1619499999999</v>
      </c>
      <c r="CC191" s="137">
        <f ca="1">IF(OR(БД!FX489="",ISERROR(БД!FX489)),"",БД!FX489)</f>
        <v>509.8929</v>
      </c>
      <c r="CD191" s="162">
        <f ca="1">IF(OR(БД!GD489="",ISERROR(БД!GD489)),"",БД!GD489)</f>
        <v>82.8</v>
      </c>
      <c r="CE191" s="137">
        <f ca="1">IF(OR(БД!FM489="",ISERROR(БД!FM489)),"",БД!FM489)</f>
        <v>191.8092</v>
      </c>
      <c r="CF191" s="162">
        <f ca="1">IF(OR(БД!FS489="",ISERROR(БД!FS489)),"",БД!FS489)</f>
        <v>110</v>
      </c>
      <c r="CG191" s="137">
        <f ca="1">IF(OR(БД!FH489="",ISERROR(БД!FH489)),"",БД!FH489)</f>
        <v>0</v>
      </c>
      <c r="CH191" s="163">
        <f ca="1">IF(OR(БД!AI274="",ISERROR(БД!AI274)),"",БД!AI274)</f>
        <v>2756.1694500000954</v>
      </c>
      <c r="CI191" s="162">
        <f ca="1">IF(OR(БД!AO274="",ISERROR(БД!AO274)),"",БД!AO274)</f>
        <v>2354.1570000000002</v>
      </c>
      <c r="CK191" s="137">
        <f ca="1">IF(OR(БД!FE188="",ISERROR(БД!FE188)),"",БД!FE188)</f>
        <v>1.9599</v>
      </c>
      <c r="CL191" s="137">
        <f ca="1">IF(OR(БД!EZ188="",ISERROR(БД!EZ188)),"",БД!EZ188)</f>
        <v>0.88739999999999997</v>
      </c>
      <c r="CM191" s="137">
        <f ca="1">IF(OR(БД!EU188="",ISERROR(БД!EU188)),"",БД!EU188)</f>
        <v>2.7906</v>
      </c>
      <c r="CN191" s="137">
        <f ca="1">IF(OR(БД!EP188="",ISERROR(БД!EP188)),"",БД!EP188)</f>
        <v>2.6511</v>
      </c>
      <c r="CO191" s="137">
        <f ca="1">IF(OR(БД!EK188="",ISERROR(БД!EK188)),"",БД!EK188)</f>
        <v>10.0182</v>
      </c>
      <c r="CP191" s="137">
        <f ca="1">IF(OR(БД!EF188="",ISERROR(БД!EF188)),"",БД!EF188)</f>
        <v>11.943300000000001</v>
      </c>
      <c r="CQ191" s="137">
        <f ca="1">IF(OR(БД!EA188="",ISERROR(БД!EA188)),"",БД!EA188)</f>
        <v>31.140999999999998</v>
      </c>
      <c r="CR191" s="137">
        <f ca="1">IF(OR(БД!AQ231="",ISERROR(БД!AQ231)),"",БД!AQ231)</f>
        <v>90.849000000000004</v>
      </c>
      <c r="CS191" s="137">
        <f ca="1">IF(OR(БД!GU274="",ISERROR(БД!GU274)),"",БД!GU274)</f>
        <v>14.760000000002</v>
      </c>
      <c r="CT191" s="137">
        <f ca="1">IF(OR(БД!GP274="",ISERROR(БД!GP274)),"",БД!GP274)</f>
        <v>7.6175639999999998</v>
      </c>
      <c r="CU191" s="137">
        <f ca="1">IF(OR(БД!GK274="",ISERROR(БД!GK274)),"",БД!GK274)</f>
        <v>16.184000000000001</v>
      </c>
      <c r="CV191" s="137">
        <f ca="1">IF(OR(БД!FZ274="",ISERROR(БД!FZ274)),"",БД!FZ274)</f>
        <v>13.936</v>
      </c>
      <c r="CW191" s="162">
        <f ca="1">IF(OR(БД!GF274="",ISERROR(БД!GF274)),"",БД!GF274)</f>
        <v>9.7119999999999997</v>
      </c>
      <c r="CX191" s="127">
        <f ca="1">IF(OR(БД!N532="",ISERROR(БД!N532)),"",БД!N532)</f>
        <v>8.7999999999999995E-2</v>
      </c>
      <c r="CY191" s="162">
        <f ca="1">IF(OR(БД!S532="",ISERROR(БД!S532)),"",БД!S532)</f>
        <v>8.7999999999999995E-2</v>
      </c>
      <c r="CZ191" s="127">
        <f ca="1">IF(OR(БД!GI489="",ISERROR(БД!GI489)),"",БД!GI489)</f>
        <v>6.07</v>
      </c>
      <c r="DA191" s="162">
        <f ca="1">IF(OR(БД!GO489="",ISERROR(БД!GO489)),"",БД!GO489)</f>
        <v>6.07</v>
      </c>
      <c r="DB191" s="127">
        <f ca="1">IF(OR(БД!D532="",ISERROR(БД!D532)),"",БД!D532)</f>
        <v>0.182</v>
      </c>
      <c r="DC191" s="162">
        <f ca="1">IF(OR(БД!I532="",ISERROR(БД!I532)),"",БД!I532)</f>
        <v>0.182</v>
      </c>
      <c r="DD191" s="137">
        <f ca="1">IF(OR(БД!FU274="",ISERROR(БД!FU274)),"",БД!FU274)</f>
        <v>9.8953500000000005</v>
      </c>
      <c r="DE191" s="137">
        <f ca="1">IF(OR(БД!FP274="",ISERROR(БД!FP274)),"",БД!FP274)</f>
        <v>26.799999999999301</v>
      </c>
      <c r="DF191" s="159">
        <f ca="1">IF(OR(БД!FK274="",ISERROR(БД!FK274)),"",БД!FK274)</f>
        <v>0</v>
      </c>
      <c r="DG191" s="137">
        <f ca="1">IF(OR(БД!FF274="",ISERROR(БД!FF274)),"",БД!FF274)</f>
        <v>8.1319999999999997</v>
      </c>
      <c r="DH191" s="137">
        <f ca="1">IF(OR(БД!AY274="",ISERROR(БД!AY274)),"",БД!AY274)</f>
        <v>6.2E-2</v>
      </c>
      <c r="DI191" s="137">
        <f ca="1">IF(OR(БД!FA274="",ISERROR(БД!FA274)),"",БД!FA274)</f>
        <v>72.001999999999995</v>
      </c>
      <c r="DJ191" s="137">
        <f ca="1">IF(OR(БД!EV274="",ISERROR(БД!EV274)),"",БД!EV274)</f>
        <v>48.918300000000002</v>
      </c>
      <c r="DK191" s="159">
        <f ca="1">IF(OR(БД!CQ575="",ISERROR(БД!CQ575)),"",БД!CQ575)</f>
        <v>0</v>
      </c>
      <c r="DM191" s="163">
        <f ca="1">IF(OR(БД!ET360="",ISERROR(БД!ET360)),"",БД!ET360)</f>
        <v>1171.4367663366299</v>
      </c>
      <c r="DN191" s="162">
        <f ca="1">IF(OR(БД!EZ360="",ISERROR(БД!EZ360)),"",БД!EZ360)</f>
        <v>899.56799999999998</v>
      </c>
      <c r="DO191" s="163">
        <f ca="1">IF(OR(БД!AT274="",ISERROR(БД!AT274)),"",БД!AT274)</f>
        <v>2637.0614436599822</v>
      </c>
      <c r="DP191" s="163">
        <f ca="1">IF(OR(БД!BD274="",ISERROR(БД!BD274)),"",БД!BD274)</f>
        <v>1288.278</v>
      </c>
    </row>
    <row r="192" spans="1:120" x14ac:dyDescent="0.25">
      <c r="A192" s="164">
        <v>7</v>
      </c>
      <c r="B192" s="163">
        <f ca="1">IF(OR(БД!CG146="",ISERROR(БД!CG146)),"",БД!CG146)</f>
        <v>480.74999999995703</v>
      </c>
      <c r="C192" s="163">
        <f ca="1">IF(OR(БД!CB146="",ISERROR(БД!CB146)),"",БД!CB146)</f>
        <v>712.92099999999107</v>
      </c>
      <c r="D192" s="163">
        <f ca="1">IF(OR(БД!BW146="",ISERROR(БД!BW146)),"",БД!BW146)</f>
        <v>291.94599999999082</v>
      </c>
      <c r="E192" s="163">
        <f ca="1">IF(OR(БД!BL146="",ISERROR(БД!BL146)),"",БД!BL146)</f>
        <v>22853.003597938205</v>
      </c>
      <c r="F192" s="162">
        <f ca="1">IF(OR(БД!BR146="",ISERROR(БД!BR146)),"",БД!BR146)</f>
        <v>22265</v>
      </c>
      <c r="G192" s="163">
        <f ca="1">IF(OR(БД!AV146="",ISERROR(БД!AV146)),"",БД!AV146)</f>
        <v>531.99135000003855</v>
      </c>
      <c r="H192" s="163">
        <f ca="1">IF(OR(БД!GU361="",ISERROR(БД!GU361)),"",БД!GU361)</f>
        <v>668.42100000000005</v>
      </c>
      <c r="I192" s="162">
        <f ca="1">IF(OR(БД!HA361="",ISERROR(БД!HA361)),"",БД!HA361)</f>
        <v>512</v>
      </c>
      <c r="J192" s="127">
        <f ca="1">IF(OR(БД!D146="",ISERROR(БД!D146)),"",БД!D146)</f>
        <v>208.82</v>
      </c>
      <c r="K192" s="162">
        <f ca="1">IF(OR(БД!I146="",ISERROR(БД!I146)),"",БД!I146)</f>
        <v>208.82</v>
      </c>
      <c r="L192" s="163">
        <f ca="1">IF(OR(БД!BU404="",ISERROR(БД!BU404)),"",БД!BU404)</f>
        <v>1137.287165845712</v>
      </c>
      <c r="M192" s="127">
        <f ca="1">IF(OR(БД!BK404="",ISERROR(БД!BK404)),"",БД!BK404)</f>
        <v>38.99</v>
      </c>
      <c r="N192" s="162">
        <f ca="1">IF(OR(БД!BP404="",ISERROR(БД!BP404)),"",БД!BP404)</f>
        <v>38.99</v>
      </c>
      <c r="O192" s="127">
        <f ca="1">IF(OR(БД!BA404="",ISERROR(БД!BA404)),"",БД!BA404)</f>
        <v>45.22</v>
      </c>
      <c r="P192" s="162">
        <f ca="1">IF(OR(БД!BF404="",ISERROR(БД!BF404)),"",БД!BF404)</f>
        <v>45.22</v>
      </c>
      <c r="Q192" s="163">
        <f ca="1">IF(OR(БД!AV404="",ISERROR(БД!AV404)),"",БД!AV404)</f>
        <v>6.7466086245322341</v>
      </c>
      <c r="R192" s="163">
        <f ca="1">IF(OR(БД!CY490="",ISERROR(БД!CY490)),"",БД!CY490)</f>
        <v>30.945834154225075</v>
      </c>
      <c r="S192" s="127">
        <f ca="1">IF(OR(БД!BP447="",ISERROR(БД!BP447)),"",БД!BP447)</f>
        <v>3.0539999999999998</v>
      </c>
      <c r="T192" s="162">
        <f ca="1">IF(OR(БД!BU447="",ISERROR(БД!BU447)),"",БД!BU447)</f>
        <v>3.0539999999999998</v>
      </c>
      <c r="U192" s="163">
        <f ca="1">IF(OR(БД!BK447="",ISERROR(БД!BK447)),"",БД!BK447)</f>
        <v>135.24475667402069</v>
      </c>
      <c r="V192" s="163">
        <f ca="1">IF(OR(БД!BF447="",ISERROR(БД!BF447)),"",БД!BF447)</f>
        <v>398.83136930584186</v>
      </c>
      <c r="W192" s="163">
        <f ca="1">IF(OR(БД!BA447="",ISERROR(БД!BA447)),"",БД!BA447)</f>
        <v>7.6583124927122652</v>
      </c>
      <c r="X192" s="127">
        <f ca="1">IF(OR(БД!CG576="",ISERROR(БД!CG576)),"",БД!CG576)</f>
        <v>12</v>
      </c>
      <c r="Y192" s="162">
        <f ca="1">IF(OR(БД!CL576="",ISERROR(БД!CL576)),"",БД!CL576)</f>
        <v>12</v>
      </c>
      <c r="Z192" s="163">
        <f ca="1">IF(OR(БД!P361="",ISERROR(БД!P361)),"",БД!P361)</f>
        <v>0</v>
      </c>
      <c r="AA192" s="48"/>
      <c r="AB192" s="137">
        <f ca="1">IF(OR(БД!AP447="",ISERROR(БД!AP447)),"",БД!AP447)</f>
        <v>27286.740948000901</v>
      </c>
      <c r="AC192" s="162">
        <f ca="1">IF(OR(БД!AV447="",ISERROR(БД!AV447)),"",БД!AV447)</f>
        <v>25736.922999999999</v>
      </c>
      <c r="AD192" s="163">
        <f ca="1">IF(OR(БД!CT490="",ISERROR(БД!CT490)),"",БД!CT490)</f>
        <v>26048.681948000904</v>
      </c>
      <c r="AE192" s="137">
        <f ca="1">IF(OR(БД!GP361="",ISERROR(БД!GP361)),"",БД!GP361)</f>
        <v>87.159640000614203</v>
      </c>
      <c r="AF192" s="163">
        <f ca="1">IF(OR(БД!BA146="",ISERROR(БД!BA146)),"",БД!BA146)</f>
        <v>2600.4138701869824</v>
      </c>
      <c r="AG192" s="162">
        <f ca="1">IF(OR(БД!BG146="",ISERROR(БД!BG146)),"",БД!BG146)</f>
        <v>1853.6</v>
      </c>
      <c r="AH192" s="159" t="str">
        <f ca="1">IF(OR(БД!D318="",ISERROR(БД!D318)),"",БД!D318)</f>
        <v/>
      </c>
      <c r="AI192" s="163">
        <f ca="1">IF(OR(БД!S275="",ISERROR(БД!S275)),"",БД!S275)</f>
        <v>534.07612597986258</v>
      </c>
      <c r="AJ192" s="48"/>
      <c r="AK192" s="137">
        <f ca="1">IF(OR(БД!AJ146="",ISERROR(БД!AJ146)),"",БД!AJ146)</f>
        <v>15176.251</v>
      </c>
      <c r="AL192" s="126">
        <f ca="1">IF(OR(БД!AM146="",ISERROR(БД!AM146)),"",БД!AM146)</f>
        <v>15176.250999999998</v>
      </c>
      <c r="AM192" s="162">
        <f ca="1">IF(OR(БД!AQ146="",ISERROR(БД!AQ146)),"",БД!AQ146)</f>
        <v>15312</v>
      </c>
      <c r="AN192" s="137">
        <f ca="1">IF(OR(БД!Y146="",ISERROR(БД!Y146)),"",БД!Y146)</f>
        <v>0</v>
      </c>
      <c r="AO192" s="162">
        <f ca="1">IF(OR(БД!AE146="",ISERROR(БД!AE146)),"",БД!AE146)</f>
        <v>0</v>
      </c>
      <c r="AP192" s="137">
        <f ca="1">IF(OR(БД!N146="",ISERROR(БД!N146)),"",БД!N146)</f>
        <v>6104.8</v>
      </c>
      <c r="AQ192" s="162">
        <f ca="1">IF(OR(БД!T146="",ISERROR(БД!T146)),"",БД!T146)</f>
        <v>6000</v>
      </c>
      <c r="AR192" s="137">
        <f ca="1">IF(OR(БД!GR189="",ISERROR(БД!GR189)),"",БД!GR189)</f>
        <v>2692.442</v>
      </c>
      <c r="AS192" s="162">
        <f ca="1">IF(OR(БД!GX189="",ISERROR(БД!GX189)),"",БД!GX189)</f>
        <v>2880</v>
      </c>
      <c r="AT192" s="137">
        <f ca="1">IF(OR(БД!GG189="",ISERROR(БД!GG189)),"",БД!GG189)</f>
        <v>5592.1459999999997</v>
      </c>
      <c r="AU192" s="162">
        <f ca="1">IF(OR(БД!GM189="",ISERROR(БД!GM189)),"",БД!GM189)</f>
        <v>5640</v>
      </c>
      <c r="AV192" s="137">
        <f ca="1">IF(OR(БД!FE361="",ISERROR(БД!FE361)),"",БД!FE361)</f>
        <v>5528.6</v>
      </c>
      <c r="AW192" s="137">
        <f ca="1">IF(OR(БД!FV189="",ISERROR(БД!FV189)),"",БД!FV189)</f>
        <v>786.86300000000006</v>
      </c>
      <c r="AX192" s="162">
        <f ca="1">IF(OR(БД!GB189="",ISERROR(БД!GB189)),"",БД!GB189)</f>
        <v>792</v>
      </c>
      <c r="AY192" s="163">
        <f ca="1">IF(OR(БД!EC490="",ISERROR(БД!EC490)),"",БД!EC490)</f>
        <v>1259.0999999999999</v>
      </c>
      <c r="AZ192" s="137">
        <f ca="1">IF(OR(БД!DX490="",ISERROR(БД!DX490)),"",БД!DX490)</f>
        <v>6.4080000000000004</v>
      </c>
      <c r="BA192" s="137">
        <f ca="1">IF(OR(БД!DS490="",ISERROR(БД!DS490)),"",БД!DS490)</f>
        <v>891.77800000000002</v>
      </c>
      <c r="BB192" s="137">
        <f ca="1">IF(OR(БД!DN490="",ISERROR(БД!DN490)),"",БД!DN490)</f>
        <v>338.767</v>
      </c>
      <c r="BC192" s="137">
        <f ca="1">IF(OR(БД!DI490="",ISERROR(БД!DI490)),"",БД!DI490)</f>
        <v>21.041</v>
      </c>
      <c r="BD192" s="137">
        <f ca="1">IF(OR(БД!DD490="",ISERROR(БД!DD490)),"",БД!DD490)</f>
        <v>1.1060000000000001</v>
      </c>
      <c r="BE192" s="163">
        <f ca="1">IF(OR(БД!FJ189="",ISERROR(БД!FJ189)),"",БД!FJ189)</f>
        <v>5770.83</v>
      </c>
      <c r="BF192" s="162">
        <f ca="1">IF(OR(БД!FQ189="",ISERROR(БД!FQ189)),"",БД!FQ189)</f>
        <v>5783</v>
      </c>
      <c r="BG192" s="159">
        <f ca="1">IF(OR(БД!CQ361="",ISERROR(БД!CQ361)),"",БД!CQ361)</f>
        <v>10.734999999999999</v>
      </c>
      <c r="BH192" s="162">
        <f ca="1">IF(OR(БД!CV361="",ISERROR(БД!CV361)),"",БД!CV361)</f>
        <v>21.6</v>
      </c>
      <c r="BI192" s="163">
        <f ca="1">IF(OR(БД!EH490="",ISERROR(БД!EH490)),"",БД!EH490)</f>
        <v>15.837598624384551</v>
      </c>
      <c r="BJ192" s="163">
        <f ca="1">IF(OR(БД!EA404="",ISERROR(БД!EA404)),"",БД!EA404)</f>
        <v>807.39999999998918</v>
      </c>
      <c r="BK192" s="162">
        <f ca="1">IF(OR(БД!EI404="",ISERROR(БД!EI404)),"",БД!EI404)</f>
        <v>891.86900000000003</v>
      </c>
      <c r="BL192" s="163">
        <f ca="1">IF(OR(БД!DV404="",ISERROR(БД!DV404)),"",БД!DV404)</f>
        <v>807.39999999998918</v>
      </c>
      <c r="BM192" s="159">
        <f ca="1">IF(OR(БД!DR404="",ISERROR(БД!DR404)),"",БД!DR404)</f>
        <v>0</v>
      </c>
      <c r="BN192" s="163">
        <f ca="1">IF(OR(БД!DG404="",ISERROR(БД!DG404)),"",БД!DG404)</f>
        <v>318.99999999995998</v>
      </c>
      <c r="BO192" s="162">
        <f ca="1">IF(OR(БД!DM404="",ISERROR(БД!DM404)),"",БД!DM404)</f>
        <v>312.3</v>
      </c>
      <c r="BP192" s="159" t="str">
        <f ca="1">IF(OR(БД!DB404="",ISERROR(БД!DB404)),"",БД!DB404)</f>
        <v/>
      </c>
      <c r="BQ192" s="163">
        <f ca="1">IF(OR(БД!CQ404="",ISERROR(БД!CQ404)),"",БД!CQ404)</f>
        <v>0</v>
      </c>
      <c r="BR192" s="162" t="str">
        <f ca="1">IF(OR(БД!CW404="",ISERROR(БД!CW404)),"",БД!CW404)</f>
        <v/>
      </c>
      <c r="BS192" s="163">
        <f ca="1">IF(OR(БД!D232="",ISERROR(БД!D232)),"",БД!D232)</f>
        <v>617.01419999997051</v>
      </c>
      <c r="BT192" s="162">
        <f ca="1">IF(OR(БД!J232="",ISERROR(БД!J232)),"",БД!J232)</f>
        <v>599</v>
      </c>
      <c r="BU192" s="143">
        <f ca="1">IF(OR(БД!CB490="",ISERROR(БД!CB490)),"",БД!CB490)</f>
        <v>0.93719999999992609</v>
      </c>
      <c r="BV192" s="142">
        <f>IF(OR(БД!CE490="",ISERROR(БД!CE490)),"",БД!CE490)</f>
        <v>7.8905750000000001</v>
      </c>
      <c r="BW192" s="143">
        <f ca="1">IF(OR(БД!CH490="",ISERROR(БД!CH490)),"",БД!CH490)</f>
        <v>308.80079999997906</v>
      </c>
      <c r="BX192" s="124">
        <f>IF(OR(БД!CK490="",ISERROR(БД!CK490)),"",БД!CK490)</f>
        <v>1415.9919</v>
      </c>
      <c r="BY192" s="143">
        <f ca="1">IF(OR(БД!BP490="",ISERROR(БД!BP490)),"",БД!BP490)</f>
        <v>1.0362000000001643</v>
      </c>
      <c r="BZ192" s="142">
        <f>IF(OR(БД!BS490="",ISERROR(БД!BS490)),"",БД!BS490)</f>
        <v>10.271425000000001</v>
      </c>
      <c r="CA192" s="143">
        <f ca="1">IF(OR(БД!BV490="",ISERROR(БД!BV490)),"",БД!BV490)</f>
        <v>308.21339999999145</v>
      </c>
      <c r="CB192" s="142">
        <f>IF(OR(БД!BY490="",ISERROR(БД!BY490)),"",БД!BY490)</f>
        <v>1421.3294249999999</v>
      </c>
      <c r="CC192" s="137">
        <f ca="1">IF(OR(БД!FX490="",ISERROR(БД!FX490)),"",БД!FX490)</f>
        <v>226.1919</v>
      </c>
      <c r="CD192" s="162">
        <f ca="1">IF(OR(БД!GD490="",ISERROR(БД!GD490)),"",БД!GD490)</f>
        <v>54</v>
      </c>
      <c r="CE192" s="137">
        <f ca="1">IF(OR(БД!FM490="",ISERROR(БД!FM490)),"",БД!FM490)</f>
        <v>98.445599999999999</v>
      </c>
      <c r="CF192" s="162">
        <f ca="1">IF(OR(БД!FS490="",ISERROR(БД!FS490)),"",БД!FS490)</f>
        <v>160</v>
      </c>
      <c r="CG192" s="137">
        <f ca="1">IF(OR(БД!FH490="",ISERROR(БД!FH490)),"",БД!FH490)</f>
        <v>0</v>
      </c>
      <c r="CH192" s="163">
        <f ca="1">IF(OR(БД!AI275="",ISERROR(БД!AI275)),"",БД!AI275)</f>
        <v>2414.1400999999173</v>
      </c>
      <c r="CI192" s="162">
        <f ca="1">IF(OR(БД!AO275="",ISERROR(БД!AO275)),"",БД!AO275)</f>
        <v>2346.21</v>
      </c>
      <c r="CK192" s="137">
        <f ca="1">IF(OR(БД!FE189="",ISERROR(БД!FE189)),"",БД!FE189)</f>
        <v>2.2073999999999998</v>
      </c>
      <c r="CL192" s="137">
        <f ca="1">IF(OR(БД!EZ189="",ISERROR(БД!EZ189)),"",БД!EZ189)</f>
        <v>1.1025</v>
      </c>
      <c r="CM192" s="137">
        <f ca="1">IF(OR(БД!EU189="",ISERROR(БД!EU189)),"",БД!EU189)</f>
        <v>2.8214999999999999</v>
      </c>
      <c r="CN192" s="137">
        <f ca="1">IF(OR(БД!EP189="",ISERROR(БД!EP189)),"",БД!EP189)</f>
        <v>2.7296999999999998</v>
      </c>
      <c r="CO192" s="137">
        <f ca="1">IF(OR(БД!EK189="",ISERROR(БД!EK189)),"",БД!EK189)</f>
        <v>6.0151000000000003</v>
      </c>
      <c r="CP192" s="137">
        <f ca="1">IF(OR(БД!EF189="",ISERROR(БД!EF189)),"",БД!EF189)</f>
        <v>6.1757999999999997</v>
      </c>
      <c r="CQ192" s="137">
        <f ca="1">IF(OR(БД!EA189="",ISERROR(БД!EA189)),"",БД!EA189)</f>
        <v>27.697800000000001</v>
      </c>
      <c r="CR192" s="137">
        <f ca="1">IF(OR(БД!AQ232="",ISERROR(БД!AQ232)),"",БД!AQ232)</f>
        <v>91.028999999999996</v>
      </c>
      <c r="CS192" s="137">
        <f ca="1">IF(OR(БД!GU275="",ISERROR(БД!GU275)),"",БД!GU275)</f>
        <v>14.5999999999985</v>
      </c>
      <c r="CT192" s="137">
        <f ca="1">IF(OR(БД!GP275="",ISERROR(БД!GP275)),"",БД!GP275)</f>
        <v>7.6927880000000002</v>
      </c>
      <c r="CU192" s="137">
        <f ca="1">IF(OR(БД!GK275="",ISERROR(БД!GK275)),"",БД!GK275)</f>
        <v>15.715</v>
      </c>
      <c r="CV192" s="137">
        <f ca="1">IF(OR(БД!FZ275="",ISERROR(БД!FZ275)),"",БД!FZ275)</f>
        <v>7.0359999999999996</v>
      </c>
      <c r="CW192" s="162">
        <f ca="1">IF(OR(БД!GF275="",ISERROR(БД!GF275)),"",БД!GF275)</f>
        <v>16.614000000000001</v>
      </c>
      <c r="CX192" s="127">
        <f ca="1">IF(OR(БД!N533="",ISERROR(БД!N533)),"",БД!N533)</f>
        <v>0.15</v>
      </c>
      <c r="CY192" s="162">
        <f ca="1">IF(OR(БД!S533="",ISERROR(БД!S533)),"",БД!S533)</f>
        <v>0.15</v>
      </c>
      <c r="CZ192" s="127">
        <f ca="1">IF(OR(БД!GI490="",ISERROR(БД!GI490)),"",БД!GI490)</f>
        <v>5.9850000000000003</v>
      </c>
      <c r="DA192" s="162">
        <f ca="1">IF(OR(БД!GO490="",ISERROR(БД!GO490)),"",БД!GO490)</f>
        <v>5.9850000000000003</v>
      </c>
      <c r="DB192" s="127">
        <f ca="1">IF(OR(БД!D533="",ISERROR(БД!D533)),"",БД!D533)</f>
        <v>0.18</v>
      </c>
      <c r="DC192" s="162">
        <f ca="1">IF(OR(БД!I533="",ISERROR(БД!I533)),"",БД!I533)</f>
        <v>0.18</v>
      </c>
      <c r="DD192" s="137">
        <f ca="1">IF(OR(БД!FU275="",ISERROR(БД!FU275)),"",БД!FU275)</f>
        <v>12.7041</v>
      </c>
      <c r="DE192" s="137">
        <f ca="1">IF(OR(БД!FP275="",ISERROR(БД!FP275)),"",БД!FP275)</f>
        <v>26.799999999999301</v>
      </c>
      <c r="DF192" s="159">
        <f ca="1">IF(OR(БД!FK275="",ISERROR(БД!FK275)),"",БД!FK275)</f>
        <v>0</v>
      </c>
      <c r="DG192" s="137">
        <f ca="1">IF(OR(БД!FF275="",ISERROR(БД!FF275)),"",БД!FF275)</f>
        <v>0</v>
      </c>
      <c r="DH192" s="137">
        <f ca="1">IF(OR(БД!AY275="",ISERROR(БД!AY275)),"",БД!AY275)</f>
        <v>0</v>
      </c>
      <c r="DI192" s="137">
        <f ca="1">IF(OR(БД!FA275="",ISERROR(БД!FA275)),"",БД!FA275)</f>
        <v>75.435000000000002</v>
      </c>
      <c r="DJ192" s="137">
        <f ca="1">IF(OR(БД!EV275="",ISERROR(БД!EV275)),"",БД!EV275)</f>
        <v>48.034500000000001</v>
      </c>
      <c r="DK192" s="159">
        <f ca="1">IF(OR(БД!CQ576="",ISERROR(БД!CQ576)),"",БД!CQ576)</f>
        <v>0</v>
      </c>
      <c r="DM192" s="163">
        <f ca="1">IF(OR(БД!ET361="",ISERROR(БД!ET361)),"",БД!ET361)</f>
        <v>1240.2014384336924</v>
      </c>
      <c r="DN192" s="162">
        <f ca="1">IF(OR(БД!EZ361="",ISERROR(БД!EZ361)),"",БД!EZ361)</f>
        <v>944.54899999999998</v>
      </c>
      <c r="DO192" s="163">
        <f ca="1">IF(OR(БД!AT275="",ISERROR(БД!AT275)),"",БД!AT275)</f>
        <v>2608.0910730669939</v>
      </c>
      <c r="DP192" s="163">
        <f ca="1">IF(OR(БД!BD275="",ISERROR(БД!BD275)),"",БД!BD275)</f>
        <v>1269.8349999999998</v>
      </c>
    </row>
    <row r="193" spans="1:120" x14ac:dyDescent="0.25">
      <c r="A193" s="164">
        <v>8</v>
      </c>
      <c r="B193" s="163">
        <f ca="1">IF(OR(БД!CG147="",ISERROR(БД!CG147)),"",БД!CG147)</f>
        <v>499.22200000001834</v>
      </c>
      <c r="C193" s="163">
        <f ca="1">IF(OR(БД!CB147="",ISERROR(БД!CB147)),"",БД!CB147)</f>
        <v>623.29999999999006</v>
      </c>
      <c r="D193" s="163">
        <f ca="1">IF(OR(БД!BW147="",ISERROR(БД!BW147)),"",БД!BW147)</f>
        <v>238.87699999999973</v>
      </c>
      <c r="E193" s="163">
        <f ca="1">IF(OR(БД!BL147="",ISERROR(БД!BL147)),"",БД!BL147)</f>
        <v>21856.50701881872</v>
      </c>
      <c r="F193" s="162">
        <f ca="1">IF(OR(БД!BR147="",ISERROR(БД!BR147)),"",БД!BR147)</f>
        <v>21995</v>
      </c>
      <c r="G193" s="163">
        <f ca="1">IF(OR(БД!AV147="",ISERROR(БД!AV147)),"",БД!AV147)</f>
        <v>490.08190000010819</v>
      </c>
      <c r="H193" s="163">
        <f ca="1">IF(OR(БД!GU362="",ISERROR(БД!GU362)),"",БД!GU362)</f>
        <v>654.245</v>
      </c>
      <c r="I193" s="162">
        <f ca="1">IF(OR(БД!HA362="",ISERROR(БД!HA362)),"",БД!HA362)</f>
        <v>512</v>
      </c>
      <c r="J193" s="127">
        <f ca="1">IF(OR(БД!D147="",ISERROR(БД!D147)),"",БД!D147)</f>
        <v>229.22</v>
      </c>
      <c r="K193" s="162">
        <f ca="1">IF(OR(БД!I147="",ISERROR(БД!I147)),"",БД!I147)</f>
        <v>229.22</v>
      </c>
      <c r="L193" s="163">
        <f ca="1">IF(OR(БД!BU405="",ISERROR(БД!BU405)),"",БД!BU405)</f>
        <v>980.60054724068891</v>
      </c>
      <c r="M193" s="127">
        <f ca="1">IF(OR(БД!BK405="",ISERROR(БД!BK405)),"",БД!BK405)</f>
        <v>38.99</v>
      </c>
      <c r="N193" s="162">
        <f ca="1">IF(OR(БД!BP405="",ISERROR(БД!BP405)),"",БД!BP405)</f>
        <v>38.99</v>
      </c>
      <c r="O193" s="127">
        <f ca="1">IF(OR(БД!BA405="",ISERROR(БД!BA405)),"",БД!BA405)</f>
        <v>45.22</v>
      </c>
      <c r="P193" s="162">
        <f ca="1">IF(OR(БД!BF405="",ISERROR(БД!BF405)),"",БД!BF405)</f>
        <v>45.22</v>
      </c>
      <c r="Q193" s="163">
        <f ca="1">IF(OR(БД!AV405="",ISERROR(БД!AV405)),"",БД!AV405)</f>
        <v>6.452425306956818</v>
      </c>
      <c r="R193" s="163">
        <f ca="1">IF(OR(БД!CY491="",ISERROR(БД!CY491)),"",БД!CY491)</f>
        <v>29.596452759323167</v>
      </c>
      <c r="S193" s="127">
        <f ca="1">IF(OR(БД!BP448="",ISERROR(БД!BP448)),"",БД!BP448)</f>
        <v>3.8170000000000002</v>
      </c>
      <c r="T193" s="162">
        <f ca="1">IF(OR(БД!BU448="",ISERROR(БД!BU448)),"",БД!BU448)</f>
        <v>3.8170000000000002</v>
      </c>
      <c r="U193" s="163">
        <f ca="1">IF(OR(БД!BK448="",ISERROR(БД!BK448)),"",БД!BK448)</f>
        <v>129.34746020741235</v>
      </c>
      <c r="V193" s="163">
        <f ca="1">IF(OR(БД!BF448="",ISERROR(БД!BF448)),"",БД!BF448)</f>
        <v>381.44047828114225</v>
      </c>
      <c r="W193" s="163">
        <f ca="1">IF(OR(БД!BA448="",ISERROR(БД!BA448)),"",БД!BA448)</f>
        <v>7.3243746727617935</v>
      </c>
      <c r="X193" s="127">
        <f ca="1">IF(OR(БД!CG577="",ISERROR(БД!CG577)),"",БД!CG577)</f>
        <v>24</v>
      </c>
      <c r="Y193" s="162">
        <f ca="1">IF(OR(БД!CL577="",ISERROR(БД!CL577)),"",БД!CL577)</f>
        <v>24</v>
      </c>
      <c r="Z193" s="163">
        <f ca="1">IF(OR(БД!P362="",ISERROR(БД!P362)),"",БД!P362)</f>
        <v>0</v>
      </c>
      <c r="AA193" s="48"/>
      <c r="AB193" s="137">
        <f ca="1">IF(OR(БД!AP448="",ISERROR(БД!AP448)),"",БД!AP448)</f>
        <v>26175.056022999299</v>
      </c>
      <c r="AC193" s="162">
        <f ca="1">IF(OR(БД!AV448="",ISERROR(БД!AV448)),"",БД!AV448)</f>
        <v>25405.266</v>
      </c>
      <c r="AD193" s="163">
        <f ca="1">IF(OR(БД!CT491="",ISERROR(БД!CT491)),"",БД!CT491)</f>
        <v>24912.839022999298</v>
      </c>
      <c r="AE193" s="137">
        <f ca="1">IF(OR(БД!GP362="",ISERROR(БД!GP362)),"",БД!GP362)</f>
        <v>99.366239999132404</v>
      </c>
      <c r="AF193" s="163">
        <f ca="1">IF(OR(БД!BA147="",ISERROR(БД!BA147)),"",БД!BA147)</f>
        <v>2487.0238068269969</v>
      </c>
      <c r="AG193" s="162">
        <f ca="1">IF(OR(БД!BG147="",ISERROR(БД!BG147)),"",БД!BG147)</f>
        <v>1773.1</v>
      </c>
      <c r="AH193" s="159" t="str">
        <f ca="1">IF(OR(БД!D319="",ISERROR(БД!D319)),"",БД!D319)</f>
        <v/>
      </c>
      <c r="AI193" s="163">
        <f ca="1">IF(OR(БД!S276="",ISERROR(БД!S276)),"",БД!S276)</f>
        <v>510.78793848855457</v>
      </c>
      <c r="AJ193" s="48"/>
      <c r="AK193" s="137">
        <f ca="1">IF(OR(БД!AJ147="",ISERROR(БД!AJ147)),"",БД!AJ147)</f>
        <v>15452.433999999999</v>
      </c>
      <c r="AL193" s="126">
        <f ca="1">IF(OR(БД!AM147="",ISERROR(БД!AM147)),"",БД!AM147)</f>
        <v>15452.434000000001</v>
      </c>
      <c r="AM193" s="162">
        <f ca="1">IF(OR(БД!AQ147="",ISERROR(БД!AQ147)),"",БД!AQ147)</f>
        <v>15432</v>
      </c>
      <c r="AN193" s="137">
        <f ca="1">IF(OR(БД!Y147="",ISERROR(БД!Y147)),"",БД!Y147)</f>
        <v>0</v>
      </c>
      <c r="AO193" s="162">
        <f ca="1">IF(OR(БД!AE147="",ISERROR(БД!AE147)),"",БД!AE147)</f>
        <v>0</v>
      </c>
      <c r="AP193" s="137">
        <f ca="1">IF(OR(БД!N147="",ISERROR(БД!N147)),"",БД!N147)</f>
        <v>6267.52</v>
      </c>
      <c r="AQ193" s="162">
        <f ca="1">IF(OR(БД!T147="",ISERROR(БД!T147)),"",БД!T147)</f>
        <v>6120</v>
      </c>
      <c r="AR193" s="137">
        <f ca="1">IF(OR(БД!GR190="",ISERROR(БД!GR190)),"",БД!GR190)</f>
        <v>2806.4859999999999</v>
      </c>
      <c r="AS193" s="162">
        <f ca="1">IF(OR(БД!GX190="",ISERROR(БД!GX190)),"",БД!GX190)</f>
        <v>2880</v>
      </c>
      <c r="AT193" s="137">
        <f ca="1">IF(OR(БД!GG190="",ISERROR(БД!GG190)),"",БД!GG190)</f>
        <v>5592.1459999999997</v>
      </c>
      <c r="AU193" s="162">
        <f ca="1">IF(OR(БД!GM190="",ISERROR(БД!GM190)),"",БД!GM190)</f>
        <v>5640</v>
      </c>
      <c r="AV193" s="137">
        <f ca="1">IF(OR(БД!FE362="",ISERROR(БД!FE362)),"",БД!FE362)</f>
        <v>5530.8</v>
      </c>
      <c r="AW193" s="137">
        <f ca="1">IF(OR(БД!FV190="",ISERROR(БД!FV190)),"",БД!FV190)</f>
        <v>786.28200000000004</v>
      </c>
      <c r="AX193" s="162">
        <f ca="1">IF(OR(БД!GB190="",ISERROR(БД!GB190)),"",БД!GB190)</f>
        <v>792</v>
      </c>
      <c r="AY193" s="163">
        <f ca="1">IF(OR(БД!EC491="",ISERROR(БД!EC491)),"",БД!EC491)</f>
        <v>1282.5260000000001</v>
      </c>
      <c r="AZ193" s="137">
        <f ca="1">IF(OR(БД!DX491="",ISERROR(БД!DX491)),"",БД!DX491)</f>
        <v>5.1479999999999997</v>
      </c>
      <c r="BA193" s="137">
        <f ca="1">IF(OR(БД!DS491="",ISERROR(БД!DS491)),"",БД!DS491)</f>
        <v>893.31399999999996</v>
      </c>
      <c r="BB193" s="137">
        <f ca="1">IF(OR(БД!DN491="",ISERROR(БД!DN491)),"",БД!DN491)</f>
        <v>362.697</v>
      </c>
      <c r="BC193" s="137">
        <f ca="1">IF(OR(БД!DI491="",ISERROR(БД!DI491)),"",БД!DI491)</f>
        <v>20.309000000000001</v>
      </c>
      <c r="BD193" s="137">
        <f ca="1">IF(OR(БД!DD491="",ISERROR(БД!DD491)),"",БД!DD491)</f>
        <v>1.0580000000000001</v>
      </c>
      <c r="BE193" s="163">
        <f ca="1">IF(OR(БД!FJ190="",ISERROR(БД!FJ190)),"",БД!FJ190)</f>
        <v>5683.0999999999995</v>
      </c>
      <c r="BF193" s="162">
        <f ca="1">IF(OR(БД!FQ190="",ISERROR(БД!FQ190)),"",БД!FQ190)</f>
        <v>5716</v>
      </c>
      <c r="BG193" s="159">
        <f ca="1">IF(OR(БД!CQ362="",ISERROR(БД!CQ362)),"",БД!CQ362)</f>
        <v>10.565</v>
      </c>
      <c r="BH193" s="162">
        <f ca="1">IF(OR(БД!CV362="",ISERROR(БД!CV362)),"",БД!CV362)</f>
        <v>21.6</v>
      </c>
      <c r="BI193" s="163">
        <f ca="1">IF(OR(БД!EH491="",ISERROR(БД!EH491)),"",БД!EH491)</f>
        <v>15.147006125983575</v>
      </c>
      <c r="BJ193" s="163">
        <f ca="1">IF(OR(БД!EA405="",ISERROR(БД!EA405)),"",БД!EA405)</f>
        <v>840.39999999995894</v>
      </c>
      <c r="BK193" s="162">
        <f ca="1">IF(OR(БД!EI405="",ISERROR(БД!EI405)),"",БД!EI405)</f>
        <v>764.86599999999999</v>
      </c>
      <c r="BL193" s="163">
        <f ca="1">IF(OR(БД!DV405="",ISERROR(БД!DV405)),"",БД!DV405)</f>
        <v>840.39999999995894</v>
      </c>
      <c r="BM193" s="159">
        <f ca="1">IF(OR(БД!DR405="",ISERROR(БД!DR405)),"",БД!DR405)</f>
        <v>0</v>
      </c>
      <c r="BN193" s="163">
        <f ca="1">IF(OR(БД!DG405="",ISERROR(БД!DG405)),"",БД!DG405)</f>
        <v>292.60000000002151</v>
      </c>
      <c r="BO193" s="162">
        <f ca="1">IF(OR(БД!DM405="",ISERROR(БД!DM405)),"",БД!DM405)</f>
        <v>308.2</v>
      </c>
      <c r="BP193" s="159" t="str">
        <f ca="1">IF(OR(БД!DB405="",ISERROR(БД!DB405)),"",БД!DB405)</f>
        <v/>
      </c>
      <c r="BQ193" s="163">
        <f ca="1">IF(OR(БД!CQ405="",ISERROR(БД!CQ405)),"",БД!CQ405)</f>
        <v>2.200000000000002</v>
      </c>
      <c r="BR193" s="162" t="str">
        <f ca="1">IF(OR(БД!CW405="",ISERROR(БД!CW405)),"",БД!CW405)</f>
        <v/>
      </c>
      <c r="BS193" s="163">
        <f ca="1">IF(OR(БД!D233="",ISERROR(БД!D233)),"",БД!D233)</f>
        <v>551.74680000007174</v>
      </c>
      <c r="BT193" s="162">
        <f ca="1">IF(OR(БД!J233="",ISERROR(БД!J233)),"",БД!J233)</f>
        <v>628.70000000000005</v>
      </c>
      <c r="BU193" s="143">
        <f ca="1">IF(OR(БД!CB491="",ISERROR(БД!CB491)),"",БД!CB491)</f>
        <v>0.89760000000001838</v>
      </c>
      <c r="BV193" s="142">
        <f>IF(OR(БД!CE491="",ISERROR(БД!CE491)),"",БД!CE491)</f>
        <v>7.8939750000000002</v>
      </c>
      <c r="BW193" s="143">
        <f ca="1">IF(OR(БД!CH491="",ISERROR(БД!CH491)),"",БД!CH491)</f>
        <v>275.88660000003256</v>
      </c>
      <c r="BX193" s="124">
        <f>IF(OR(БД!CK491="",ISERROR(БД!CK491)),"",БД!CK491)</f>
        <v>1417.0369250000001</v>
      </c>
      <c r="BY193" s="143">
        <f ca="1">IF(OR(БД!BP491="",ISERROR(БД!BP491)),"",БД!BP491)</f>
        <v>1.0097999999997569</v>
      </c>
      <c r="BZ193" s="142">
        <f>IF(OR(БД!BS491="",ISERROR(БД!BS491)),"",БД!BS491)</f>
        <v>10.27525</v>
      </c>
      <c r="CA193" s="143">
        <f ca="1">IF(OR(БД!BV491="",ISERROR(БД!BV491)),"",БД!BV491)</f>
        <v>275.86020000003919</v>
      </c>
      <c r="CB193" s="142">
        <f>IF(OR(БД!BY491="",ISERROR(БД!BY491)),"",БД!BY491)</f>
        <v>1422.37435</v>
      </c>
      <c r="CC193" s="137">
        <f ca="1">IF(OR(БД!FX491="",ISERROR(БД!FX491)),"",БД!FX491)</f>
        <v>9.6987000000000005</v>
      </c>
      <c r="CD193" s="162">
        <f ca="1">IF(OR(БД!GD491="",ISERROR(БД!GD491)),"",БД!GD491)</f>
        <v>57.6</v>
      </c>
      <c r="CE193" s="137">
        <f ca="1">IF(OR(БД!FM491="",ISERROR(БД!FM491)),"",БД!FM491)</f>
        <v>0.25740000000000002</v>
      </c>
      <c r="CF193" s="162">
        <f ca="1">IF(OR(БД!FS491="",ISERROR(БД!FS491)),"",БД!FS491)</f>
        <v>95</v>
      </c>
      <c r="CG193" s="137">
        <f ca="1">IF(OR(БД!FH491="",ISERROR(БД!FH491)),"",БД!FH491)</f>
        <v>0</v>
      </c>
      <c r="CH193" s="163">
        <f ca="1">IF(OR(БД!AI276="",ISERROR(БД!AI276)),"",БД!AI276)</f>
        <v>2051.1833500000494</v>
      </c>
      <c r="CI193" s="162">
        <f ca="1">IF(OR(БД!AO276="",ISERROR(БД!AO276)),"",БД!AO276)</f>
        <v>2185.5149999999999</v>
      </c>
      <c r="CK193" s="137">
        <f ca="1">IF(OR(БД!FE190="",ISERROR(БД!FE190)),"",БД!FE190)</f>
        <v>4.6494</v>
      </c>
      <c r="CL193" s="137">
        <f ca="1">IF(OR(БД!EZ190="",ISERROR(БД!EZ190)),"",БД!EZ190)</f>
        <v>2.8746</v>
      </c>
      <c r="CM193" s="137">
        <f ca="1">IF(OR(БД!EU190="",ISERROR(БД!EU190)),"",БД!EU190)</f>
        <v>7.2683999999999997</v>
      </c>
      <c r="CN193" s="137">
        <f ca="1">IF(OR(БД!EP190="",ISERROR(БД!EP190)),"",БД!EP190)</f>
        <v>9.4920000000000009</v>
      </c>
      <c r="CO193" s="137">
        <f ca="1">IF(OR(БД!EK190="",ISERROR(БД!EK190)),"",БД!EK190)</f>
        <v>3.9779</v>
      </c>
      <c r="CP193" s="137">
        <f ca="1">IF(OR(БД!EF190="",ISERROR(БД!EF190)),"",БД!EF190)</f>
        <v>4.4184000000000001</v>
      </c>
      <c r="CQ193" s="137">
        <f ca="1">IF(OR(БД!EA190="",ISERROR(БД!EA190)),"",БД!EA190)</f>
        <v>24.290800000000001</v>
      </c>
      <c r="CR193" s="137">
        <f ca="1">IF(OR(БД!AQ233="",ISERROR(БД!AQ233)),"",БД!AQ233)</f>
        <v>98.697999999999993</v>
      </c>
      <c r="CS193" s="137">
        <f ca="1">IF(OR(БД!GU276="",ISERROR(БД!GU276)),"",БД!GU276)</f>
        <v>14.979999999995901</v>
      </c>
      <c r="CT193" s="137">
        <f ca="1">IF(OR(БД!GP276="",ISERROR(БД!GP276)),"",БД!GP276)</f>
        <v>7.008108</v>
      </c>
      <c r="CU193" s="137">
        <f ca="1">IF(OR(БД!GK276="",ISERROR(БД!GK276)),"",БД!GK276)</f>
        <v>14.428000000000001</v>
      </c>
      <c r="CV193" s="137">
        <f ca="1">IF(OR(БД!FZ276="",ISERROR(БД!FZ276)),"",БД!FZ276)</f>
        <v>4.9640000000000004</v>
      </c>
      <c r="CW193" s="162">
        <f ca="1">IF(OR(БД!GF276="",ISERROR(БД!GF276)),"",БД!GF276)</f>
        <v>9.2319999999999993</v>
      </c>
      <c r="CX193" s="127">
        <f ca="1">IF(OR(БД!N534="",ISERROR(БД!N534)),"",БД!N534)</f>
        <v>8.2000000000000003E-2</v>
      </c>
      <c r="CY193" s="162">
        <f ca="1">IF(OR(БД!S534="",ISERROR(БД!S534)),"",БД!S534)</f>
        <v>8.2000000000000003E-2</v>
      </c>
      <c r="CZ193" s="127">
        <f ca="1">IF(OR(БД!GI491="",ISERROR(БД!GI491)),"",БД!GI491)</f>
        <v>6.3470000000000004</v>
      </c>
      <c r="DA193" s="162">
        <f ca="1">IF(OR(БД!GO491="",ISERROR(БД!GO491)),"",БД!GO491)</f>
        <v>6.3470000000000004</v>
      </c>
      <c r="DB193" s="127">
        <f ca="1">IF(OR(БД!D534="",ISERROR(БД!D534)),"",БД!D534)</f>
        <v>0.19</v>
      </c>
      <c r="DC193" s="162">
        <f ca="1">IF(OR(БД!I534="",ISERROR(БД!I534)),"",БД!I534)</f>
        <v>0.19</v>
      </c>
      <c r="DD193" s="137">
        <f ca="1">IF(OR(БД!FU276="",ISERROR(БД!FU276)),"",БД!FU276)</f>
        <v>4.0168499999999998</v>
      </c>
      <c r="DE193" s="137">
        <f ca="1">IF(OR(БД!FP276="",ISERROR(БД!FP276)),"",БД!FP276)</f>
        <v>26.560000000001299</v>
      </c>
      <c r="DF193" s="159">
        <f ca="1">IF(OR(БД!FK276="",ISERROR(БД!FK276)),"",БД!FK276)</f>
        <v>0</v>
      </c>
      <c r="DG193" s="137">
        <f ca="1">IF(OR(БД!FF276="",ISERROR(БД!FF276)),"",БД!FF276)</f>
        <v>0</v>
      </c>
      <c r="DH193" s="137">
        <f ca="1">IF(OR(БД!AY276="",ISERROR(БД!AY276)),"",БД!AY276)</f>
        <v>0</v>
      </c>
      <c r="DI193" s="137">
        <f ca="1">IF(OR(БД!FA276="",ISERROR(БД!FA276)),"",БД!FA276)</f>
        <v>87.96</v>
      </c>
      <c r="DJ193" s="137">
        <f ca="1">IF(OR(БД!EV276="",ISERROR(БД!EV276)),"",БД!EV276)</f>
        <v>41.555100000000003</v>
      </c>
      <c r="DK193" s="159">
        <f ca="1">IF(OR(БД!CQ577="",ISERROR(БД!CQ577)),"",БД!CQ577)</f>
        <v>0</v>
      </c>
      <c r="DM193" s="163">
        <f ca="1">IF(OR(БД!ET362="",ISERROR(БД!ET362)),"",БД!ET362)</f>
        <v>1268.749887828641</v>
      </c>
      <c r="DN193" s="162">
        <f ca="1">IF(OR(БД!EZ362="",ISERROR(БД!EZ362)),"",БД!EZ362)</f>
        <v>923.904</v>
      </c>
      <c r="DO193" s="163">
        <f ca="1">IF(OR(БД!AT276="",ISERROR(БД!AT276)),"",БД!AT276)</f>
        <v>2430.1255691745173</v>
      </c>
      <c r="DP193" s="163">
        <f ca="1">IF(OR(БД!BD276="",ISERROR(БД!BD276)),"",БД!BD276)</f>
        <v>1295.2910000000002</v>
      </c>
    </row>
    <row r="194" spans="1:120" x14ac:dyDescent="0.25">
      <c r="A194" s="164">
        <v>9</v>
      </c>
      <c r="B194" s="163">
        <f ca="1">IF(OR(БД!CG148="",ISERROR(БД!CG148)),"",БД!CG148)</f>
        <v>497.55400000010354</v>
      </c>
      <c r="C194" s="163">
        <f ca="1">IF(OR(БД!CB148="",ISERROR(БД!CB148)),"",БД!CB148)</f>
        <v>684.27399999999989</v>
      </c>
      <c r="D194" s="163">
        <f ca="1">IF(OR(БД!BW148="",ISERROR(БД!BW148)),"",БД!BW148)</f>
        <v>304.86350000000704</v>
      </c>
      <c r="E194" s="163">
        <f ca="1">IF(OR(БД!BL148="",ISERROR(БД!BL148)),"",БД!BL148)</f>
        <v>21452.396984992709</v>
      </c>
      <c r="F194" s="162">
        <f ca="1">IF(OR(БД!BR148="",ISERROR(БД!BR148)),"",БД!BR148)</f>
        <v>22560</v>
      </c>
      <c r="G194" s="163">
        <f ca="1">IF(OR(БД!AV148="",ISERROR(БД!AV148)),"",БД!AV148)</f>
        <v>603.97342499998058</v>
      </c>
      <c r="H194" s="163">
        <f ca="1">IF(OR(БД!GU363="",ISERROR(БД!GU363)),"",БД!GU363)</f>
        <v>710.57600000000002</v>
      </c>
      <c r="I194" s="162">
        <f ca="1">IF(OR(БД!HA363="",ISERROR(БД!HA363)),"",БД!HA363)</f>
        <v>512</v>
      </c>
      <c r="J194" s="127">
        <f ca="1">IF(OR(БД!D148="",ISERROR(БД!D148)),"",БД!D148)</f>
        <v>212.38</v>
      </c>
      <c r="K194" s="162">
        <f ca="1">IF(OR(БД!I148="",ISERROR(БД!I148)),"",БД!I148)</f>
        <v>212.38</v>
      </c>
      <c r="L194" s="163">
        <f ca="1">IF(OR(БД!BU406="",ISERROR(БД!BU406)),"",БД!BU406)</f>
        <v>1122.1472629288</v>
      </c>
      <c r="M194" s="127">
        <f ca="1">IF(OR(БД!BK406="",ISERROR(БД!BK406)),"",БД!BK406)</f>
        <v>38.99</v>
      </c>
      <c r="N194" s="162">
        <f ca="1">IF(OR(БД!BP406="",ISERROR(БД!BP406)),"",БД!BP406)</f>
        <v>38.99</v>
      </c>
      <c r="O194" s="127">
        <f ca="1">IF(OR(БД!BA406="",ISERROR(БД!BA406)),"",БД!BA406)</f>
        <v>45.22</v>
      </c>
      <c r="P194" s="162">
        <f ca="1">IF(OR(БД!BF406="",ISERROR(БД!BF406)),"",БД!BF406)</f>
        <v>45.22</v>
      </c>
      <c r="Q194" s="163">
        <f ca="1">IF(OR(БД!AV406="",ISERROR(БД!AV406)),"",БД!AV406)</f>
        <v>6.3331249170633628</v>
      </c>
      <c r="R194" s="163">
        <f ca="1">IF(OR(БД!CY492="",ISERROR(БД!CY492)),"",БД!CY492)</f>
        <v>29.049237071317663</v>
      </c>
      <c r="S194" s="127">
        <f ca="1">IF(OR(БД!BP449="",ISERROR(БД!BP449)),"",БД!BP449)</f>
        <v>4.58</v>
      </c>
      <c r="T194" s="162">
        <f ca="1">IF(OR(БД!BU449="",ISERROR(БД!BU449)),"",БД!BU449)</f>
        <v>4.58</v>
      </c>
      <c r="U194" s="163">
        <f ca="1">IF(OR(БД!BK449="",ISERROR(БД!BK449)),"",БД!BK449)</f>
        <v>126.95592497835126</v>
      </c>
      <c r="V194" s="163">
        <f ca="1">IF(OR(БД!BF449="",ISERROR(БД!BF449)),"",БД!BF449)</f>
        <v>374.3879366994484</v>
      </c>
      <c r="W194" s="163">
        <f ca="1">IF(OR(БД!BA449="",ISERROR(БД!BA449)),"",БД!BA449)</f>
        <v>7.1889526085584112</v>
      </c>
      <c r="X194" s="127">
        <f ca="1">IF(OR(БД!CG578="",ISERROR(БД!CG578)),"",БД!CG578)</f>
        <v>24</v>
      </c>
      <c r="Y194" s="162">
        <f ca="1">IF(OR(БД!CL578="",ISERROR(БД!CL578)),"",БД!CL578)</f>
        <v>24</v>
      </c>
      <c r="Z194" s="163">
        <f ca="1">IF(OR(БД!P363="",ISERROR(БД!P363)),"",БД!P363)</f>
        <v>0</v>
      </c>
      <c r="AA194" s="48"/>
      <c r="AB194" s="137">
        <f ca="1">IF(OR(БД!AP449="",ISERROR(БД!AP449)),"",БД!AP449)</f>
        <v>25745.110757001399</v>
      </c>
      <c r="AC194" s="162">
        <f ca="1">IF(OR(БД!AV449="",ISERROR(БД!AV449)),"",БД!AV449)</f>
        <v>25946.172999999999</v>
      </c>
      <c r="AD194" s="163">
        <f ca="1">IF(OR(БД!CT492="",ISERROR(БД!CT492)),"",БД!CT492)</f>
        <v>24452.2197570014</v>
      </c>
      <c r="AE194" s="137">
        <f ca="1">IF(OR(БД!GP363="",ISERROR(БД!GP363)),"",БД!GP363)</f>
        <v>98.990792000828705</v>
      </c>
      <c r="AF194" s="163">
        <f ca="1">IF(OR(БД!BA148="",ISERROR(БД!BA148)),"",БД!BA148)</f>
        <v>2441.0406461216926</v>
      </c>
      <c r="AG194" s="162">
        <f ca="1">IF(OR(БД!BG148="",ISERROR(БД!BG148)),"",БД!BG148)</f>
        <v>1778.7</v>
      </c>
      <c r="AH194" s="159" t="str">
        <f ca="1">IF(OR(БД!D320="",ISERROR(БД!D320)),"",БД!D320)</f>
        <v/>
      </c>
      <c r="AI194" s="163">
        <f ca="1">IF(OR(БД!S277="",ISERROR(БД!S277)),"",БД!S277)</f>
        <v>501.34386167779968</v>
      </c>
      <c r="AJ194" s="48"/>
      <c r="AK194" s="137">
        <f ca="1">IF(OR(БД!AJ148="",ISERROR(БД!AJ148)),"",БД!AJ148)</f>
        <v>15251.197</v>
      </c>
      <c r="AL194" s="126">
        <f ca="1">IF(OR(БД!AM148="",ISERROR(БД!AM148)),"",БД!AM148)</f>
        <v>15251.196999999998</v>
      </c>
      <c r="AM194" s="162">
        <f ca="1">IF(OR(БД!AQ148="",ISERROR(БД!AQ148)),"",БД!AQ148)</f>
        <v>15264</v>
      </c>
      <c r="AN194" s="137">
        <f ca="1">IF(OR(БД!Y148="",ISERROR(БД!Y148)),"",БД!Y148)</f>
        <v>0</v>
      </c>
      <c r="AO194" s="162">
        <f ca="1">IF(OR(БД!AE148="",ISERROR(БД!AE148)),"",БД!AE148)</f>
        <v>0</v>
      </c>
      <c r="AP194" s="137">
        <f ca="1">IF(OR(БД!N148="",ISERROR(БД!N148)),"",БД!N148)</f>
        <v>6124.32</v>
      </c>
      <c r="AQ194" s="162">
        <f ca="1">IF(OR(БД!T148="",ISERROR(БД!T148)),"",БД!T148)</f>
        <v>6120</v>
      </c>
      <c r="AR194" s="137">
        <f ca="1">IF(OR(БД!GR191="",ISERROR(БД!GR191)),"",БД!GR191)</f>
        <v>2748.6669999999999</v>
      </c>
      <c r="AS194" s="162">
        <f ca="1">IF(OR(БД!GX191="",ISERROR(БД!GX191)),"",БД!GX191)</f>
        <v>2760</v>
      </c>
      <c r="AT194" s="137">
        <f ca="1">IF(OR(БД!GG191="",ISERROR(БД!GG191)),"",БД!GG191)</f>
        <v>5592.1459999999997</v>
      </c>
      <c r="AU194" s="162">
        <f ca="1">IF(OR(БД!GM191="",ISERROR(БД!GM191)),"",БД!GM191)</f>
        <v>5592</v>
      </c>
      <c r="AV194" s="137">
        <f ca="1">IF(OR(БД!FE363="",ISERROR(БД!FE363)),"",БД!FE363)</f>
        <v>5526.4</v>
      </c>
      <c r="AW194" s="137">
        <f ca="1">IF(OR(БД!FV191="",ISERROR(БД!FV191)),"",БД!FV191)</f>
        <v>786.06399999999996</v>
      </c>
      <c r="AX194" s="162">
        <f ca="1">IF(OR(БД!GB191="",ISERROR(БД!GB191)),"",БД!GB191)</f>
        <v>792</v>
      </c>
      <c r="AY194" s="163">
        <f ca="1">IF(OR(БД!EC492="",ISERROR(БД!EC492)),"",БД!EC492)</f>
        <v>1311.076</v>
      </c>
      <c r="AZ194" s="137">
        <f ca="1">IF(OR(БД!DX492="",ISERROR(БД!DX492)),"",БД!DX492)</f>
        <v>5.1840000000000002</v>
      </c>
      <c r="BA194" s="137">
        <f ca="1">IF(OR(БД!DS492="",ISERROR(БД!DS492)),"",БД!DS492)</f>
        <v>923.47799999999995</v>
      </c>
      <c r="BB194" s="137">
        <f ca="1">IF(OR(БД!DN492="",ISERROR(БД!DN492)),"",БД!DN492)</f>
        <v>363.12599999999998</v>
      </c>
      <c r="BC194" s="137">
        <f ca="1">IF(OR(БД!DI492="",ISERROR(БД!DI492)),"",БД!DI492)</f>
        <v>18.184999999999999</v>
      </c>
      <c r="BD194" s="137">
        <f ca="1">IF(OR(БД!DD492="",ISERROR(БД!DD492)),"",БД!DD492)</f>
        <v>1.103</v>
      </c>
      <c r="BE194" s="163">
        <f ca="1">IF(OR(БД!FJ191="",ISERROR(БД!FJ191)),"",БД!FJ191)</f>
        <v>5770.442</v>
      </c>
      <c r="BF194" s="162">
        <f ca="1">IF(OR(БД!FQ191="",ISERROR(БД!FQ191)),"",БД!FQ191)</f>
        <v>5716</v>
      </c>
      <c r="BG194" s="159">
        <f ca="1">IF(OR(БД!CQ363="",ISERROR(БД!CQ363)),"",БД!CQ363)</f>
        <v>10.622</v>
      </c>
      <c r="BH194" s="162">
        <f ca="1">IF(OR(БД!CV363="",ISERROR(БД!CV363)),"",БД!CV363)</f>
        <v>21.6</v>
      </c>
      <c r="BI194" s="163">
        <f ca="1">IF(OR(БД!EH492="",ISERROR(БД!EH492)),"",БД!EH492)</f>
        <v>14.866949612256851</v>
      </c>
      <c r="BJ194" s="163">
        <f ca="1">IF(OR(БД!EA406="",ISERROR(БД!EA406)),"",БД!EA406)</f>
        <v>873.40000000004352</v>
      </c>
      <c r="BK194" s="162">
        <f ca="1">IF(OR(БД!EI406="",ISERROR(БД!EI406)),"",БД!EI406)</f>
        <v>825.20399999999995</v>
      </c>
      <c r="BL194" s="163">
        <f ca="1">IF(OR(БД!DV406="",ISERROR(БД!DV406)),"",БД!DV406)</f>
        <v>873.40000000004352</v>
      </c>
      <c r="BM194" s="159">
        <f ca="1">IF(OR(БД!DR406="",ISERROR(БД!DR406)),"",БД!DR406)</f>
        <v>0</v>
      </c>
      <c r="BN194" s="163">
        <f ca="1">IF(OR(БД!DG406="",ISERROR(БД!DG406)),"",БД!DG406)</f>
        <v>319.00000000002251</v>
      </c>
      <c r="BO194" s="162">
        <f ca="1">IF(OR(БД!DM406="",ISERROR(БД!DM406)),"",БД!DM406)</f>
        <v>311.3</v>
      </c>
      <c r="BP194" s="159" t="str">
        <f ca="1">IF(OR(БД!DB406="",ISERROR(БД!DB406)),"",БД!DB406)</f>
        <v/>
      </c>
      <c r="BQ194" s="163">
        <f ca="1">IF(OR(БД!CQ406="",ISERROR(БД!CQ406)),"",БД!CQ406)</f>
        <v>0</v>
      </c>
      <c r="BR194" s="162" t="str">
        <f ca="1">IF(OR(БД!CW406="",ISERROR(БД!CW406)),"",БД!CW406)</f>
        <v/>
      </c>
      <c r="BS194" s="163">
        <f ca="1">IF(OR(БД!D234="",ISERROR(БД!D234)),"",БД!D234)</f>
        <v>610.20959999995284</v>
      </c>
      <c r="BT194" s="162">
        <f ca="1">IF(OR(БД!J234="",ISERROR(БД!J234)),"",БД!J234)</f>
        <v>625.70000000000005</v>
      </c>
      <c r="BU194" s="143">
        <f ca="1">IF(OR(БД!CB492="",ISERROR(БД!CB492)),"",БД!CB492)</f>
        <v>0.89760000000001838</v>
      </c>
      <c r="BV194" s="142">
        <f>IF(OR(БД!CE492="",ISERROR(БД!CE492)),"",БД!CE492)</f>
        <v>7.8973750000000003</v>
      </c>
      <c r="BW194" s="143">
        <f ca="1">IF(OR(БД!CH492="",ISERROR(БД!CH492)),"",БД!CH492)</f>
        <v>304.15439999994487</v>
      </c>
      <c r="BX194" s="124">
        <f>IF(OR(БД!CK492="",ISERROR(БД!CK492)),"",БД!CK492)</f>
        <v>1418.1890249999999</v>
      </c>
      <c r="BY194" s="143">
        <f ca="1">IF(OR(БД!BP492="",ISERROR(БД!BP492)),"",БД!BP492)</f>
        <v>1.0032000000000068</v>
      </c>
      <c r="BZ194" s="142">
        <f>IF(OR(БД!BS492="",ISERROR(БД!BS492)),"",БД!BS492)</f>
        <v>10.27905</v>
      </c>
      <c r="CA194" s="143">
        <f ca="1">IF(OR(БД!BV492="",ISERROR(БД!BV492)),"",БД!BV492)</f>
        <v>306.05520000000797</v>
      </c>
      <c r="CB194" s="142">
        <f>IF(OR(БД!BY492="",ISERROR(БД!BY492)),"",БД!BY492)</f>
        <v>1423.5336500000001</v>
      </c>
      <c r="CC194" s="137">
        <f ca="1">IF(OR(БД!FX492="",ISERROR(БД!FX492)),"",БД!FX492)</f>
        <v>11.3025</v>
      </c>
      <c r="CD194" s="162">
        <f ca="1">IF(OR(БД!GD492="",ISERROR(БД!GD492)),"",БД!GD492)</f>
        <v>39.6</v>
      </c>
      <c r="CE194" s="137">
        <f ca="1">IF(OR(БД!FM492="",ISERROR(БД!FM492)),"",БД!FM492)</f>
        <v>11.352</v>
      </c>
      <c r="CF194" s="162">
        <f ca="1">IF(OR(БД!FS492="",ISERROR(БД!FS492)),"",БД!FS492)</f>
        <v>130</v>
      </c>
      <c r="CG194" s="137">
        <f ca="1">IF(OR(БД!FH492="",ISERROR(БД!FH492)),"",БД!FH492)</f>
        <v>0</v>
      </c>
      <c r="CH194" s="163">
        <f ca="1">IF(OR(БД!AI277="",ISERROR(БД!AI277)),"",БД!AI277)</f>
        <v>2151.8544000000179</v>
      </c>
      <c r="CI194" s="162">
        <f ca="1">IF(OR(БД!AO277="",ISERROR(БД!AO277)),"",БД!AO277)</f>
        <v>2266.0100000000002</v>
      </c>
      <c r="CK194" s="137">
        <f ca="1">IF(OR(БД!FE191="",ISERROR(БД!FE191)),"",БД!FE191)</f>
        <v>2.214</v>
      </c>
      <c r="CL194" s="137">
        <f ca="1">IF(OR(БД!EZ191="",ISERROR(БД!EZ191)),"",БД!EZ191)</f>
        <v>1.2273000000000001</v>
      </c>
      <c r="CM194" s="137">
        <f ca="1">IF(OR(БД!EU191="",ISERROR(БД!EU191)),"",БД!EU191)</f>
        <v>1.8309</v>
      </c>
      <c r="CN194" s="137">
        <f ca="1">IF(OR(БД!EP191="",ISERROR(БД!EP191)),"",БД!EP191)</f>
        <v>2.8460999999999999</v>
      </c>
      <c r="CO194" s="137">
        <f ca="1">IF(OR(БД!EK191="",ISERROR(БД!EK191)),"",БД!EK191)</f>
        <v>0.83360000000000001</v>
      </c>
      <c r="CP194" s="137">
        <f ca="1">IF(OR(БД!EF191="",ISERROR(БД!EF191)),"",БД!EF191)</f>
        <v>1.1325000000000001</v>
      </c>
      <c r="CQ194" s="137">
        <f ca="1">IF(OR(БД!EA191="",ISERROR(БД!EA191)),"",БД!EA191)</f>
        <v>29.891999999999999</v>
      </c>
      <c r="CR194" s="137">
        <f ca="1">IF(OR(БД!AQ234="",ISERROR(БД!AQ234)),"",БД!AQ234)</f>
        <v>97.891000000000005</v>
      </c>
      <c r="CS194" s="137">
        <f ca="1">IF(OR(БД!GU277="",ISERROR(БД!GU277)),"",БД!GU277)</f>
        <v>14.8199999999997</v>
      </c>
      <c r="CT194" s="137">
        <f ca="1">IF(OR(БД!GP277="",ISERROR(БД!GP277)),"",БД!GP277)</f>
        <v>7.3916399999999998</v>
      </c>
      <c r="CU194" s="137">
        <f ca="1">IF(OR(БД!GK277="",ISERROR(БД!GK277)),"",БД!GK277)</f>
        <v>16.02</v>
      </c>
      <c r="CV194" s="137">
        <f ca="1">IF(OR(БД!FZ277="",ISERROR(БД!FZ277)),"",БД!FZ277)</f>
        <v>1.875</v>
      </c>
      <c r="CW194" s="162">
        <f ca="1">IF(OR(БД!GF277="",ISERROR(БД!GF277)),"",БД!GF277)</f>
        <v>6.7569999999999997</v>
      </c>
      <c r="CX194" s="127">
        <f ca="1">IF(OR(БД!N535="",ISERROR(БД!N535)),"",БД!N535)</f>
        <v>5.8999999999999997E-2</v>
      </c>
      <c r="CY194" s="162">
        <f ca="1">IF(OR(БД!S535="",ISERROR(БД!S535)),"",БД!S535)</f>
        <v>5.8999999999999997E-2</v>
      </c>
      <c r="CZ194" s="127">
        <f ca="1">IF(OR(БД!GI492="",ISERROR(БД!GI492)),"",БД!GI492)</f>
        <v>5.7910000000000004</v>
      </c>
      <c r="DA194" s="162">
        <f ca="1">IF(OR(БД!GO492="",ISERROR(БД!GO492)),"",БД!GO492)</f>
        <v>5.7910000000000004</v>
      </c>
      <c r="DB194" s="127">
        <f ca="1">IF(OR(БД!D535="",ISERROR(БД!D535)),"",БД!D535)</f>
        <v>0.17399999999999999</v>
      </c>
      <c r="DC194" s="162">
        <f ca="1">IF(OR(БД!I535="",ISERROR(БД!I535)),"",БД!I535)</f>
        <v>0.17399999999999999</v>
      </c>
      <c r="DD194" s="137">
        <f ca="1">IF(OR(БД!FU277="",ISERROR(БД!FU277)),"",БД!FU277)</f>
        <v>1.9269000000000001</v>
      </c>
      <c r="DE194" s="137">
        <f ca="1">IF(OR(БД!FP277="",ISERROR(БД!FP277)),"",БД!FP277)</f>
        <v>26.6399999999994</v>
      </c>
      <c r="DF194" s="159">
        <f ca="1">IF(OR(БД!FK277="",ISERROR(БД!FK277)),"",БД!FK277)</f>
        <v>0</v>
      </c>
      <c r="DG194" s="137">
        <f ca="1">IF(OR(БД!FF277="",ISERROR(БД!FF277)),"",БД!FF277)</f>
        <v>0</v>
      </c>
      <c r="DH194" s="137">
        <f ca="1">IF(OR(БД!AY277="",ISERROR(БД!AY277)),"",БД!AY277)</f>
        <v>0</v>
      </c>
      <c r="DI194" s="137">
        <f ca="1">IF(OR(БД!FA277="",ISERROR(БД!FA277)),"",БД!FA277)</f>
        <v>74.319000000000003</v>
      </c>
      <c r="DJ194" s="137">
        <f ca="1">IF(OR(БД!EV277="",ISERROR(БД!EV277)),"",БД!EV277)</f>
        <v>47.331000000000003</v>
      </c>
      <c r="DK194" s="159">
        <f ca="1">IF(OR(БД!CQ578="",ISERROR(БД!CQ578)),"",БД!CQ578)</f>
        <v>0</v>
      </c>
      <c r="DM194" s="163">
        <f ca="1">IF(OR(БД!ET363="",ISERROR(БД!ET363)),"",БД!ET363)</f>
        <v>1096.5017595570901</v>
      </c>
      <c r="DN194" s="162">
        <f ca="1">IF(OR(БД!EZ363="",ISERROR(БД!EZ363)),"",БД!EZ363)</f>
        <v>1027.192</v>
      </c>
      <c r="DO194" s="163">
        <f ca="1">IF(OR(БД!AT277="",ISERROR(БД!AT277)),"",БД!AT277)</f>
        <v>2726.4843259403997</v>
      </c>
      <c r="DP194" s="163">
        <f ca="1">IF(OR(БД!BD277="",ISERROR(БД!BD277)),"",БД!BD277)</f>
        <v>1321.6980000000001</v>
      </c>
    </row>
    <row r="195" spans="1:120" ht="15.75" thickBot="1" x14ac:dyDescent="0.3">
      <c r="A195" s="158">
        <v>10</v>
      </c>
      <c r="B195" s="157">
        <f ca="1">IF(OR(БД!CG149="",ISERROR(БД!CG149)),"",БД!CG149)</f>
        <v>435.05599999986129</v>
      </c>
      <c r="C195" s="157">
        <f ca="1">IF(OR(БД!CB149="",ISERROR(БД!CB149)),"",БД!CB149)</f>
        <v>655.10600000005206</v>
      </c>
      <c r="D195" s="157">
        <f ca="1">IF(OR(БД!BW149="",ISERROR(БД!BW149)),"",БД!BW149)</f>
        <v>287.24750000000222</v>
      </c>
      <c r="E195" s="163">
        <f ca="1">IF(OR(БД!BL149="",ISERROR(БД!BL149)),"",БД!BL149)</f>
        <v>23463.650441563444</v>
      </c>
      <c r="F195" s="162">
        <f ca="1">IF(OR(БД!BR149="",ISERROR(БД!BR149)),"",БД!BR149)</f>
        <v>23840</v>
      </c>
      <c r="G195" s="157">
        <f ca="1">IF(OR(БД!AV149="",ISERROR(БД!AV149)),"",БД!AV149)</f>
        <v>573.68960000001596</v>
      </c>
      <c r="H195" s="163">
        <f ca="1">IF(OR(БД!GU364="",ISERROR(БД!GU364)),"",БД!GU364)</f>
        <v>224.816</v>
      </c>
      <c r="I195" s="162">
        <f ca="1">IF(OR(БД!HA364="",ISERROR(БД!HA364)),"",БД!HA364)</f>
        <v>80</v>
      </c>
      <c r="J195" s="127">
        <f ca="1">IF(OR(БД!D149="",ISERROR(БД!D149)),"",БД!D149)</f>
        <v>212.38</v>
      </c>
      <c r="K195" s="162">
        <f ca="1">IF(OR(БД!I149="",ISERROR(БД!I149)),"",БД!I149)</f>
        <v>212.38</v>
      </c>
      <c r="L195" s="163">
        <f ca="1">IF(OR(БД!BU407="",ISERROR(БД!BU407)),"",БД!BU407)</f>
        <v>1009.9327734037809</v>
      </c>
      <c r="M195" s="127">
        <f ca="1">IF(OR(БД!BK407="",ISERROR(БД!BK407)),"",БД!BK407)</f>
        <v>38.99</v>
      </c>
      <c r="N195" s="162">
        <f ca="1">IF(OR(БД!BP407="",ISERROR(БД!BP407)),"",БД!BP407)</f>
        <v>38.99</v>
      </c>
      <c r="O195" s="127">
        <f ca="1">IF(OR(БД!BA407="",ISERROR(БД!BA407)),"",БД!BA407)</f>
        <v>45.22</v>
      </c>
      <c r="P195" s="162">
        <f ca="1">IF(OR(БД!BF407="",ISERROR(БД!BF407)),"",БД!BF407)</f>
        <v>45.22</v>
      </c>
      <c r="Q195" s="163">
        <f ca="1">IF(OR(БД!AV407="",ISERROR(БД!AV407)),"",БД!AV407)</f>
        <v>6.9268823134628708</v>
      </c>
      <c r="R195" s="163">
        <f ca="1">IF(OR(БД!CY493="",ISERROR(БД!CY493)),"",БД!CY493)</f>
        <v>31.772726596115408</v>
      </c>
      <c r="S195" s="127">
        <f ca="1">IF(OR(БД!BP450="",ISERROR(БД!BP450)),"",БД!BP450)</f>
        <v>4.3620000000000001</v>
      </c>
      <c r="T195" s="162">
        <f ca="1">IF(OR(БД!BU450="",ISERROR(БД!BU450)),"",БД!BU450)</f>
        <v>4.3620000000000001</v>
      </c>
      <c r="U195" s="163">
        <f ca="1">IF(OR(БД!BK450="",ISERROR(БД!BK450)),"",БД!BK450)</f>
        <v>138.85858290154138</v>
      </c>
      <c r="V195" s="163">
        <f ca="1">IF(OR(БД!BF450="",ISERROR(БД!BF450)),"",БД!BF450)</f>
        <v>409.48839807501935</v>
      </c>
      <c r="W195" s="163">
        <f ca="1">IF(OR(БД!BA450="",ISERROR(БД!BA450)),"",БД!BA450)</f>
        <v>7.8629474909578523</v>
      </c>
      <c r="X195" s="127">
        <f ca="1">IF(OR(БД!CG579="",ISERROR(БД!CG579)),"",БД!CG579)</f>
        <v>24</v>
      </c>
      <c r="Y195" s="162">
        <f ca="1">IF(OR(БД!CL579="",ISERROR(БД!CL579)),"",БД!CL579)</f>
        <v>24</v>
      </c>
      <c r="Z195" s="163">
        <f ca="1">IF(OR(БД!P364="",ISERROR(БД!P364)),"",БД!P364)</f>
        <v>0</v>
      </c>
      <c r="AA195" s="48"/>
      <c r="AB195" s="137">
        <f ca="1">IF(OR(БД!AP450="",ISERROR(БД!AP450)),"",БД!AP450)</f>
        <v>27899.928356999499</v>
      </c>
      <c r="AC195" s="162">
        <f ca="1">IF(OR(БД!AV450="",ISERROR(БД!AV450)),"",БД!AV450)</f>
        <v>27124.468000000001</v>
      </c>
      <c r="AD195" s="163">
        <f ca="1">IF(OR(БД!CT493="",ISERROR(БД!CT493)),"",БД!CT493)</f>
        <v>26744.7193569995</v>
      </c>
      <c r="AE195" s="130">
        <f ca="1">IF(OR(БД!GP364="",ISERROR(БД!GP364)),"",БД!GP364)</f>
        <v>74.262061999451802</v>
      </c>
      <c r="AF195" s="163">
        <f ca="1">IF(OR(БД!BA149="",ISERROR(БД!BA149)),"",БД!BA149)</f>
        <v>2669.8985886899031</v>
      </c>
      <c r="AG195" s="162">
        <f ca="1">IF(OR(БД!BG149="",ISERROR(БД!BG149)),"",БД!BG149)</f>
        <v>1859.2</v>
      </c>
      <c r="AH195" s="159" t="str">
        <f ca="1">IF(OR(БД!D321="",ISERROR(БД!D321)),"",БД!D321)</f>
        <v/>
      </c>
      <c r="AI195" s="163">
        <f ca="1">IF(OR(БД!S278="",ISERROR(БД!S278)),"",БД!S278)</f>
        <v>548.34698097656076</v>
      </c>
      <c r="AJ195" s="48"/>
      <c r="AK195" s="137">
        <f ca="1">IF(OR(БД!AJ149="",ISERROR(БД!AJ149)),"",БД!AJ149)</f>
        <v>13877.89</v>
      </c>
      <c r="AL195" s="126">
        <f ca="1">IF(OR(БД!AM149="",ISERROR(БД!AM149)),"",БД!AM149)</f>
        <v>13877.89</v>
      </c>
      <c r="AM195" s="162">
        <f ca="1">IF(OR(БД!AQ149="",ISERROR(БД!AQ149)),"",БД!AQ149)</f>
        <v>13944</v>
      </c>
      <c r="AN195" s="137">
        <f ca="1">IF(OR(БД!Y149="",ISERROR(БД!Y149)),"",БД!Y149)</f>
        <v>0</v>
      </c>
      <c r="AO195" s="162">
        <f ca="1">IF(OR(БД!AE149="",ISERROR(БД!AE149)),"",БД!AE149)</f>
        <v>0</v>
      </c>
      <c r="AP195" s="137">
        <f ca="1">IF(OR(БД!N149="",ISERROR(БД!N149)),"",БД!N149)</f>
        <v>4823.3599999999997</v>
      </c>
      <c r="AQ195" s="162">
        <f ca="1">IF(OR(БД!T149="",ISERROR(БД!T149)),"",БД!T149)</f>
        <v>4800</v>
      </c>
      <c r="AR195" s="137">
        <f ca="1">IF(OR(БД!GR192="",ISERROR(БД!GR192)),"",БД!GR192)</f>
        <v>2676.5709999999999</v>
      </c>
      <c r="AS195" s="162">
        <f ca="1">IF(OR(БД!GX192="",ISERROR(БД!GX192)),"",БД!GX192)</f>
        <v>2760</v>
      </c>
      <c r="AT195" s="137">
        <f ca="1">IF(OR(БД!GG192="",ISERROR(БД!GG192)),"",БД!GG192)</f>
        <v>5592.1459999999997</v>
      </c>
      <c r="AU195" s="162">
        <f ca="1">IF(OR(БД!GM192="",ISERROR(БД!GM192)),"",БД!GM192)</f>
        <v>5592</v>
      </c>
      <c r="AV195" s="130">
        <f ca="1">IF(OR(БД!FE364="",ISERROR(БД!FE364)),"",БД!FE364)</f>
        <v>5533</v>
      </c>
      <c r="AW195" s="137">
        <f ca="1">IF(OR(БД!FV192="",ISERROR(БД!FV192)),"",БД!FV192)</f>
        <v>785.81299999999999</v>
      </c>
      <c r="AX195" s="162">
        <f ca="1">IF(OR(БД!GB192="",ISERROR(БД!GB192)),"",БД!GB192)</f>
        <v>792</v>
      </c>
      <c r="AY195" s="163">
        <f ca="1">IF(OR(БД!EC493="",ISERROR(БД!EC493)),"",БД!EC493)</f>
        <v>1174.3520000000001</v>
      </c>
      <c r="AZ195" s="137">
        <f ca="1">IF(OR(БД!DX493="",ISERROR(БД!DX493)),"",БД!DX493)</f>
        <v>6.5819999999999999</v>
      </c>
      <c r="BA195" s="137">
        <f ca="1">IF(OR(БД!DS493="",ISERROR(БД!DS493)),"",БД!DS493)</f>
        <v>775.12800000000004</v>
      </c>
      <c r="BB195" s="137">
        <f ca="1">IF(OR(БД!DN493="",ISERROR(БД!DN493)),"",БД!DN493)</f>
        <v>372.40699999999998</v>
      </c>
      <c r="BC195" s="137">
        <f ca="1">IF(OR(БД!DI493="",ISERROR(БД!DI493)),"",БД!DI493)</f>
        <v>19.143000000000001</v>
      </c>
      <c r="BD195" s="137">
        <f ca="1">IF(OR(БД!DD493="",ISERROR(БД!DD493)),"",БД!DD493)</f>
        <v>1.0920000000000001</v>
      </c>
      <c r="BE195" s="163">
        <f ca="1">IF(OR(БД!FJ192="",ISERROR(БД!FJ192)),"",БД!FJ192)</f>
        <v>5795.4349999999995</v>
      </c>
      <c r="BF195" s="162">
        <f ca="1">IF(OR(БД!FQ192="",ISERROR(БД!FQ192)),"",БД!FQ192)</f>
        <v>5818</v>
      </c>
      <c r="BG195" s="159">
        <f ca="1">IF(OR(БД!CQ364="",ISERROR(БД!CQ364)),"",БД!CQ364)</f>
        <v>10.59</v>
      </c>
      <c r="BH195" s="162">
        <f ca="1">IF(OR(БД!CV364="",ISERROR(БД!CV364)),"",БД!CV364)</f>
        <v>21.6</v>
      </c>
      <c r="BI195" s="163">
        <f ca="1">IF(OR(БД!EH493="",ISERROR(БД!EH493)),"",БД!EH493)</f>
        <v>16.260789369055697</v>
      </c>
      <c r="BJ195" s="163">
        <f ca="1">IF(OR(БД!EA407="",ISERROR(БД!EA407)),"",БД!EA407)</f>
        <v>571.99999999997999</v>
      </c>
      <c r="BK195" s="162">
        <f ca="1">IF(OR(БД!EI407="",ISERROR(БД!EI407)),"",БД!EI407)</f>
        <v>659.43600000000004</v>
      </c>
      <c r="BL195" s="157">
        <f ca="1">IF(OR(БД!DV407="",ISERROR(БД!DV407)),"",БД!DV407)</f>
        <v>571.99999999997999</v>
      </c>
      <c r="BM195" s="155">
        <f ca="1">IF(OR(БД!DR407="",ISERROR(БД!DR407)),"",БД!DR407)</f>
        <v>0</v>
      </c>
      <c r="BN195" s="163">
        <f ca="1">IF(OR(БД!DG407="",ISERROR(БД!DG407)),"",БД!DG407)</f>
        <v>204.59999999997649</v>
      </c>
      <c r="BO195" s="162">
        <f ca="1">IF(OR(БД!DM407="",ISERROR(БД!DM407)),"",БД!DM407)</f>
        <v>304.7</v>
      </c>
      <c r="BP195" s="155" t="str">
        <f ca="1">IF(OR(БД!DB407="",ISERROR(БД!DB407)),"",БД!DB407)</f>
        <v/>
      </c>
      <c r="BQ195" s="163">
        <f ca="1">IF(OR(БД!CQ407="",ISERROR(БД!CQ407)),"",БД!CQ407)</f>
        <v>0</v>
      </c>
      <c r="BR195" s="162" t="str">
        <f ca="1">IF(OR(БД!CW407="",ISERROR(БД!CW407)),"",БД!CW407)</f>
        <v/>
      </c>
      <c r="BS195" s="163">
        <f ca="1">IF(OR(БД!D235="",ISERROR(БД!D235)),"",БД!D235)</f>
        <v>377.34179999995649</v>
      </c>
      <c r="BT195" s="162">
        <f ca="1">IF(OR(БД!J235="",ISERROR(БД!J235)),"",БД!J235)</f>
        <v>609.9</v>
      </c>
      <c r="BU195" s="143">
        <f ca="1">IF(OR(БД!CB493="",ISERROR(БД!CB493)),"",БД!CB493)</f>
        <v>0.85139999999989158</v>
      </c>
      <c r="BV195" s="142">
        <f>IF(OR(БД!CE493="",ISERROR(БД!CE493)),"",БД!CE493)</f>
        <v>7.9005999999999998</v>
      </c>
      <c r="BW195" s="143">
        <f ca="1">IF(OR(БД!CH493="",ISERROR(БД!CH493)),"",БД!CH493)</f>
        <v>187.88220000000365</v>
      </c>
      <c r="BX195" s="142">
        <f>IF(OR(БД!CK493="",ISERROR(БД!CK493)),"",БД!CK493)</f>
        <v>1418.9006999999999</v>
      </c>
      <c r="BY195" s="143">
        <f ca="1">IF(OR(БД!BP493="",ISERROR(БД!BP493)),"",БД!BP493)</f>
        <v>0.95040000000012981</v>
      </c>
      <c r="BZ195" s="142">
        <f>IF(OR(БД!BS493="",ISERROR(БД!BS493)),"",БД!BS493)</f>
        <v>10.28265</v>
      </c>
      <c r="CA195" s="143">
        <f ca="1">IF(OR(БД!BV493="",ISERROR(БД!BV493)),"",БД!BV493)</f>
        <v>189.45959999995284</v>
      </c>
      <c r="CB195" s="142">
        <f>IF(OR(БД!BY493="",ISERROR(БД!BY493)),"",БД!BY493)</f>
        <v>1424.2512999999999</v>
      </c>
      <c r="CC195" s="137">
        <f ca="1">IF(OR(БД!FX493="",ISERROR(БД!FX493)),"",БД!FX493)</f>
        <v>365.05919999999998</v>
      </c>
      <c r="CD195" s="162">
        <f ca="1">IF(OR(БД!GD493="",ISERROR(БД!GD493)),"",БД!GD493)</f>
        <v>72</v>
      </c>
      <c r="CE195" s="137">
        <f ca="1">IF(OR(БД!FM493="",ISERROR(БД!FM493)),"",БД!FM493)</f>
        <v>150.84299999999999</v>
      </c>
      <c r="CF195" s="162">
        <f ca="1">IF(OR(БД!FS493="",ISERROR(БД!FS493)),"",БД!FS493)</f>
        <v>130</v>
      </c>
      <c r="CG195" s="137">
        <f ca="1">IF(OR(БД!FH493="",ISERROR(БД!FH493)),"",БД!FH493)</f>
        <v>0</v>
      </c>
      <c r="CH195" s="163">
        <f ca="1">IF(OR(БД!AI278="",ISERROR(БД!AI278)),"",БД!AI278)</f>
        <v>2051.2870999999168</v>
      </c>
      <c r="CI195" s="162">
        <f ca="1">IF(OR(БД!AO278="",ISERROR(БД!AO278)),"",БД!AO278)</f>
        <v>2090.6849999999999</v>
      </c>
      <c r="CK195" s="130">
        <f ca="1">IF(OR(БД!FE192="",ISERROR(БД!FE192)),"",БД!FE192)</f>
        <v>15.6153</v>
      </c>
      <c r="CL195" s="130">
        <f ca="1">IF(OR(БД!EZ192="",ISERROR(БД!EZ192)),"",БД!EZ192)</f>
        <v>7.2302999999999997</v>
      </c>
      <c r="CM195" s="130">
        <f ca="1">IF(OR(БД!EU192="",ISERROR(БД!EU192)),"",БД!EU192)</f>
        <v>18.840299999999999</v>
      </c>
      <c r="CN195" s="130">
        <f ca="1">IF(OR(БД!EP192="",ISERROR(БД!EP192)),"",БД!EP192)</f>
        <v>19.796099999999999</v>
      </c>
      <c r="CO195" s="130">
        <f ca="1">IF(OR(БД!EK192="",ISERROR(БД!EK192)),"",БД!EK192)</f>
        <v>14.324199999999999</v>
      </c>
      <c r="CP195" s="130">
        <f ca="1">IF(OR(БД!EF192="",ISERROR(БД!EF192)),"",БД!EF192)</f>
        <v>13.992000000000001</v>
      </c>
      <c r="CQ195" s="130">
        <f ca="1">IF(OR(БД!EA192="",ISERROR(БД!EA192)),"",БД!EA192)</f>
        <v>16.392600000000002</v>
      </c>
      <c r="CR195" s="130">
        <f ca="1">IF(OR(БД!AQ235="",ISERROR(БД!AQ235)),"",БД!AQ235)</f>
        <v>87.236000000000004</v>
      </c>
      <c r="CS195" s="130">
        <f ca="1">IF(OR(БД!GU278="",ISERROR(БД!GU278)),"",БД!GU278)</f>
        <v>14.340000000003799</v>
      </c>
      <c r="CT195" s="130">
        <f ca="1">IF(OR(БД!GP278="",ISERROR(БД!GP278)),"",БД!GP278)</f>
        <v>0</v>
      </c>
      <c r="CU195" s="130">
        <f ca="1">IF(OR(БД!GK278="",ISERROR(БД!GK278)),"",БД!GK278)</f>
        <v>9.4610000000000003</v>
      </c>
      <c r="CV195" s="137">
        <f ca="1">IF(OR(БД!FZ278="",ISERROR(БД!FZ278)),"",БД!FZ278)</f>
        <v>13.762</v>
      </c>
      <c r="CW195" s="162">
        <f ca="1">IF(OR(БД!GF278="",ISERROR(БД!GF278)),"",БД!GF278)</f>
        <v>12.749000000000001</v>
      </c>
      <c r="CX195" s="127">
        <f ca="1">IF(OR(БД!N536="",ISERROR(БД!N536)),"",БД!N536)</f>
        <v>0.114</v>
      </c>
      <c r="CY195" s="162">
        <f ca="1">IF(OR(БД!S536="",ISERROR(БД!S536)),"",БД!S536)</f>
        <v>0.114</v>
      </c>
      <c r="CZ195" s="127">
        <f ca="1">IF(OR(БД!GI493="",ISERROR(БД!GI493)),"",БД!GI493)</f>
        <v>5.3959999999999999</v>
      </c>
      <c r="DA195" s="162">
        <f ca="1">IF(OR(БД!GO493="",ISERROR(БД!GO493)),"",БД!GO493)</f>
        <v>5.3959999999999999</v>
      </c>
      <c r="DB195" s="127">
        <f ca="1">IF(OR(БД!D536="",ISERROR(БД!D536)),"",БД!D536)</f>
        <v>0.16200000000000001</v>
      </c>
      <c r="DC195" s="162">
        <f ca="1">IF(OR(БД!I536="",ISERROR(БД!I536)),"",БД!I536)</f>
        <v>0.16200000000000001</v>
      </c>
      <c r="DD195" s="130">
        <f ca="1">IF(OR(БД!FU278="",ISERROR(БД!FU278)),"",БД!FU278)</f>
        <v>8.8800000000000008</v>
      </c>
      <c r="DE195" s="130">
        <f ca="1">IF(OR(БД!FP278="",ISERROR(БД!FP278)),"",БД!FP278)</f>
        <v>26.680000000000302</v>
      </c>
      <c r="DF195" s="155">
        <f ca="1">IF(OR(БД!FK278="",ISERROR(БД!FK278)),"",БД!FK278)</f>
        <v>0</v>
      </c>
      <c r="DG195" s="130">
        <f ca="1">IF(OR(БД!FF278="",ISERROR(БД!FF278)),"",БД!FF278)</f>
        <v>0</v>
      </c>
      <c r="DH195" s="137">
        <f ca="1">IF(OR(БД!AY278="",ISERROR(БД!AY278)),"",БД!AY278)</f>
        <v>0</v>
      </c>
      <c r="DI195" s="130">
        <f ca="1">IF(OR(БД!FA278="",ISERROR(БД!FA278)),"",БД!FA278)</f>
        <v>74.337000000000003</v>
      </c>
      <c r="DJ195" s="130">
        <f ca="1">IF(OR(БД!EV278="",ISERROR(БД!EV278)),"",БД!EV278)</f>
        <v>35.160299999999999</v>
      </c>
      <c r="DK195" s="159">
        <f ca="1">IF(OR(БД!CQ579="",ISERROR(БД!CQ579)),"",БД!CQ579)</f>
        <v>0</v>
      </c>
      <c r="DM195" s="163">
        <f ca="1">IF(OR(БД!ET364="",ISERROR(БД!ET364)),"",БД!ET364)</f>
        <v>1364.6170160046909</v>
      </c>
      <c r="DN195" s="162">
        <f ca="1">IF(OR(БД!EZ364="",ISERROR(БД!EZ364)),"",БД!EZ364)</f>
        <v>999.17200000000003</v>
      </c>
      <c r="DO195" s="163">
        <f ca="1">IF(OR(БД!AT278="",ISERROR(БД!AT278)),"",БД!AT278)</f>
        <v>2094.6907644942185</v>
      </c>
      <c r="DP195" s="163">
        <f ca="1">IF(OR(БД!BD278="",ISERROR(БД!BD278)),"",БД!BD278)</f>
        <v>1184.942</v>
      </c>
    </row>
    <row r="196" spans="1:120" ht="15.75" thickBot="1" x14ac:dyDescent="0.3">
      <c r="A196" s="264" t="s">
        <v>75</v>
      </c>
      <c r="B196" s="265">
        <f t="shared" ref="B196:R196" ca="1" si="135">SUM(B186:B195)</f>
        <v>4981.2280399998735</v>
      </c>
      <c r="C196" s="265">
        <f t="shared" ca="1" si="135"/>
        <v>6897.4510000000282</v>
      </c>
      <c r="D196" s="265">
        <f t="shared" ca="1" si="135"/>
        <v>2880.904500000001</v>
      </c>
      <c r="E196" s="265">
        <f t="shared" ca="1" si="135"/>
        <v>217269.06838482566</v>
      </c>
      <c r="F196" s="265">
        <f t="shared" ca="1" si="135"/>
        <v>223680</v>
      </c>
      <c r="G196" s="265">
        <f t="shared" ca="1" si="135"/>
        <v>5440.5939499999986</v>
      </c>
      <c r="H196" s="265">
        <f t="shared" ca="1" si="135"/>
        <v>6583.7439999999997</v>
      </c>
      <c r="I196" s="265">
        <f ca="1">SUM(I186:I195)</f>
        <v>4688</v>
      </c>
      <c r="J196" s="265">
        <f t="shared" ca="1" si="135"/>
        <v>2220.5500000000002</v>
      </c>
      <c r="K196" s="265">
        <f t="shared" ca="1" si="135"/>
        <v>2220.5500000000002</v>
      </c>
      <c r="L196" s="265">
        <f t="shared" ca="1" si="135"/>
        <v>11097.765961453008</v>
      </c>
      <c r="M196" s="265">
        <f t="shared" ca="1" si="135"/>
        <v>389.90000000000003</v>
      </c>
      <c r="N196" s="265">
        <f t="shared" ca="1" si="135"/>
        <v>389.90000000000003</v>
      </c>
      <c r="O196" s="265">
        <f t="shared" ca="1" si="135"/>
        <v>452.20000000000005</v>
      </c>
      <c r="P196" s="265">
        <f t="shared" ca="1" si="135"/>
        <v>452.20000000000005</v>
      </c>
      <c r="Q196" s="265">
        <f t="shared" ca="1" si="135"/>
        <v>64.141650541786802</v>
      </c>
      <c r="R196" s="265">
        <f t="shared" ca="1" si="135"/>
        <v>294.20957854688317</v>
      </c>
      <c r="S196" s="265">
        <f t="shared" ref="S196:Y196" ca="1" si="136">SUM(S186:S195)</f>
        <v>45.442999999999998</v>
      </c>
      <c r="T196" s="265">
        <f t="shared" ca="1" si="136"/>
        <v>45.442999999999998</v>
      </c>
      <c r="U196" s="265">
        <f t="shared" ca="1" si="136"/>
        <v>1285.8048247604518</v>
      </c>
      <c r="V196" s="265">
        <f t="shared" ca="1" si="136"/>
        <v>3791.7869167772101</v>
      </c>
      <c r="W196" s="265">
        <f t="shared" ca="1" si="136"/>
        <v>72.809441155541762</v>
      </c>
      <c r="X196" s="265">
        <f t="shared" ca="1" si="136"/>
        <v>156</v>
      </c>
      <c r="Y196" s="265">
        <f t="shared" ca="1" si="136"/>
        <v>156</v>
      </c>
      <c r="Z196" s="265">
        <f ca="1">SUM(Z186:Z195)</f>
        <v>0</v>
      </c>
      <c r="AA196" s="48"/>
      <c r="AB196" s="265">
        <f t="shared" ref="AB196:AG196" ca="1" si="137">SUM(AB186:AB195)</f>
        <v>259401.72939299917</v>
      </c>
      <c r="AC196" s="265">
        <f t="shared" ca="1" si="137"/>
        <v>256574.21100000001</v>
      </c>
      <c r="AD196" s="265">
        <f t="shared" ca="1" si="137"/>
        <v>247651.16039299924</v>
      </c>
      <c r="AE196" s="265">
        <f t="shared" ca="1" si="137"/>
        <v>924.30899599929273</v>
      </c>
      <c r="AF196" s="265">
        <f t="shared" ca="1" si="137"/>
        <v>24722.767690872715</v>
      </c>
      <c r="AG196" s="265">
        <f t="shared" ca="1" si="137"/>
        <v>18084.741000000002</v>
      </c>
      <c r="AH196" s="265">
        <f ca="1">SUM(AH186:AH195)</f>
        <v>0</v>
      </c>
      <c r="AI196" s="265">
        <f ca="1">SUM(AI186:AI195)</f>
        <v>5077.5917415376625</v>
      </c>
      <c r="AJ196" s="48"/>
      <c r="AK196" s="265">
        <f t="shared" ref="AK196:CE196" ca="1" si="138">SUM(AK186:AK195)</f>
        <v>144772.386</v>
      </c>
      <c r="AL196" s="265">
        <f t="shared" ca="1" si="138"/>
        <v>144772.386</v>
      </c>
      <c r="AM196" s="265">
        <f t="shared" ca="1" si="138"/>
        <v>147384</v>
      </c>
      <c r="AN196" s="265">
        <f t="shared" ca="1" si="138"/>
        <v>0</v>
      </c>
      <c r="AO196" s="265">
        <f t="shared" ca="1" si="138"/>
        <v>0</v>
      </c>
      <c r="AP196" s="265">
        <f t="shared" ca="1" si="138"/>
        <v>53764.32</v>
      </c>
      <c r="AQ196" s="265">
        <f t="shared" ca="1" si="138"/>
        <v>54240</v>
      </c>
      <c r="AR196" s="265">
        <f t="shared" ca="1" si="138"/>
        <v>23567.952000000001</v>
      </c>
      <c r="AS196" s="265">
        <f t="shared" ca="1" si="138"/>
        <v>25200</v>
      </c>
      <c r="AT196" s="265">
        <f t="shared" ca="1" si="138"/>
        <v>59401.215000000004</v>
      </c>
      <c r="AU196" s="265">
        <f t="shared" ca="1" si="138"/>
        <v>59904</v>
      </c>
      <c r="AV196" s="265">
        <f t="shared" ca="1" si="138"/>
        <v>58767.4</v>
      </c>
      <c r="AW196" s="265">
        <f t="shared" ca="1" si="138"/>
        <v>8038.8990000000013</v>
      </c>
      <c r="AX196" s="265">
        <f t="shared" ca="1" si="138"/>
        <v>8040</v>
      </c>
      <c r="AY196" s="265">
        <f t="shared" ca="1" si="138"/>
        <v>11944.547</v>
      </c>
      <c r="AZ196" s="298">
        <f t="shared" ca="1" si="138"/>
        <v>59.43</v>
      </c>
      <c r="BA196" s="265">
        <f t="shared" ca="1" si="138"/>
        <v>8333.4459999999999</v>
      </c>
      <c r="BB196" s="265">
        <f t="shared" ca="1" si="138"/>
        <v>3346.7120000000004</v>
      </c>
      <c r="BC196" s="265">
        <f t="shared" ca="1" si="138"/>
        <v>193.97799999999998</v>
      </c>
      <c r="BD196" s="265">
        <f t="shared" ca="1" si="138"/>
        <v>10.981000000000002</v>
      </c>
      <c r="BE196" s="265">
        <f t="shared" ca="1" si="138"/>
        <v>48769.587</v>
      </c>
      <c r="BF196" s="265">
        <f ca="1">SUM(BF186:BF195)</f>
        <v>47862</v>
      </c>
      <c r="BG196" s="265">
        <f t="shared" ca="1" si="138"/>
        <v>106.41199999999999</v>
      </c>
      <c r="BH196" s="265">
        <f t="shared" ca="1" si="138"/>
        <v>215.99999999999997</v>
      </c>
      <c r="BI196" s="265">
        <f t="shared" ca="1" si="138"/>
        <v>150.57190551894351</v>
      </c>
      <c r="BJ196" s="265">
        <f t="shared" ca="1" si="138"/>
        <v>8206</v>
      </c>
      <c r="BK196" s="265">
        <f ca="1">SUM(BK186:BK195)</f>
        <v>8353.2839999999997</v>
      </c>
      <c r="BL196" s="265">
        <f ca="1">SUM(BL186:BL195)</f>
        <v>8206</v>
      </c>
      <c r="BM196" s="265">
        <f ca="1">SUM(BM186:BM195)</f>
        <v>0</v>
      </c>
      <c r="BN196" s="265">
        <f t="shared" ca="1" si="138"/>
        <v>3005.199999999968</v>
      </c>
      <c r="BO196" s="265">
        <f ca="1">SUM(BO186:BO195)</f>
        <v>3166.2</v>
      </c>
      <c r="BP196" s="265">
        <f t="shared" ca="1" si="138"/>
        <v>0</v>
      </c>
      <c r="BQ196" s="265">
        <f t="shared" ca="1" si="138"/>
        <v>8.8000000000000078</v>
      </c>
      <c r="BR196" s="265">
        <f t="shared" ca="1" si="138"/>
        <v>0</v>
      </c>
      <c r="BS196" s="265">
        <f t="shared" ca="1" si="138"/>
        <v>5730.2057999999142</v>
      </c>
      <c r="BT196" s="265">
        <f ca="1">SUM(BT186:BT195)</f>
        <v>6322.65</v>
      </c>
      <c r="BU196" s="265">
        <f t="shared" ca="1" si="138"/>
        <v>8.8175999999998496</v>
      </c>
      <c r="BV196" s="265">
        <f>SUM(BV186:BV195)</f>
        <v>78.855074999999999</v>
      </c>
      <c r="BW196" s="265">
        <f t="shared" ca="1" si="138"/>
        <v>2858.3081999999595</v>
      </c>
      <c r="BX196" s="265">
        <f>SUM(BX186:BX195)</f>
        <v>14142.300225000001</v>
      </c>
      <c r="BY196" s="265">
        <f t="shared" ca="1" si="138"/>
        <v>9.8802000000001868</v>
      </c>
      <c r="BZ196" s="265">
        <f>SUM(BZ186:BZ195)</f>
        <v>102.65774999999999</v>
      </c>
      <c r="CA196" s="265">
        <f t="shared" ca="1" si="138"/>
        <v>2871.8975999999548</v>
      </c>
      <c r="CB196" s="265">
        <f>SUM(CB186:CB195)</f>
        <v>14195.636074999999</v>
      </c>
      <c r="CC196" s="265">
        <f t="shared" ca="1" si="138"/>
        <v>3021.0509999999995</v>
      </c>
      <c r="CD196" s="265">
        <f ca="1">SUM(CD186:CD195)</f>
        <v>759.6</v>
      </c>
      <c r="CE196" s="265">
        <f t="shared" ca="1" si="138"/>
        <v>1356.7619999999999</v>
      </c>
      <c r="CF196" s="265">
        <f ca="1">SUM(CF186:CF195)</f>
        <v>1220</v>
      </c>
      <c r="CG196" s="265">
        <f ca="1">SUM(CG186:CG195)</f>
        <v>3.3999999999999998E-3</v>
      </c>
      <c r="CH196" s="265">
        <f ca="1">SUM(CH186:CH195)</f>
        <v>24935.169399999882</v>
      </c>
      <c r="CI196" s="265">
        <f ca="1">SUM(CI186:CI195)</f>
        <v>23152.74</v>
      </c>
      <c r="CK196" s="265">
        <f t="shared" ref="CK196:DJ196" ca="1" si="139">SUM(CK186:CK195)</f>
        <v>77.415599999999998</v>
      </c>
      <c r="CL196" s="265">
        <f t="shared" ca="1" si="139"/>
        <v>43.550400000000003</v>
      </c>
      <c r="CM196" s="265">
        <f t="shared" ca="1" si="139"/>
        <v>105.4716</v>
      </c>
      <c r="CN196" s="265">
        <f t="shared" ca="1" si="139"/>
        <v>123.3963</v>
      </c>
      <c r="CO196" s="265">
        <f t="shared" ca="1" si="139"/>
        <v>109.08110000000001</v>
      </c>
      <c r="CP196" s="265">
        <f t="shared" ca="1" si="139"/>
        <v>112.19670000000001</v>
      </c>
      <c r="CQ196" s="265">
        <f t="shared" ca="1" si="139"/>
        <v>278.28879999999998</v>
      </c>
      <c r="CR196" s="265">
        <f t="shared" ca="1" si="139"/>
        <v>930.62499999999989</v>
      </c>
      <c r="CS196" s="265">
        <f t="shared" ca="1" si="139"/>
        <v>146.3600000000005</v>
      </c>
      <c r="CT196" s="265">
        <f t="shared" ca="1" si="139"/>
        <v>54.173232000000006</v>
      </c>
      <c r="CU196" s="265">
        <f t="shared" ca="1" si="139"/>
        <v>153.88000000000002</v>
      </c>
      <c r="CV196" s="265">
        <f t="shared" ca="1" si="139"/>
        <v>112.184</v>
      </c>
      <c r="CW196" s="265">
        <f ca="1">SUM(CW186:CW195)</f>
        <v>125.44700000000002</v>
      </c>
      <c r="CX196" s="265">
        <f t="shared" ca="1" si="139"/>
        <v>1.1400000000000001</v>
      </c>
      <c r="CY196" s="265">
        <f t="shared" ca="1" si="139"/>
        <v>1.1400000000000001</v>
      </c>
      <c r="CZ196" s="265">
        <f ca="1">SUM(CZ186:CZ195)</f>
        <v>60.045000000000002</v>
      </c>
      <c r="DA196" s="265">
        <f t="shared" ca="1" si="139"/>
        <v>60.045000000000002</v>
      </c>
      <c r="DB196" s="265">
        <f t="shared" ca="1" si="139"/>
        <v>2.1059999999999999</v>
      </c>
      <c r="DC196" s="265">
        <f t="shared" ca="1" si="139"/>
        <v>2.1059999999999999</v>
      </c>
      <c r="DD196" s="265">
        <f t="shared" ca="1" si="139"/>
        <v>82.301700000000011</v>
      </c>
      <c r="DE196" s="265">
        <f t="shared" ca="1" si="139"/>
        <v>266.43999999999869</v>
      </c>
      <c r="DF196" s="265">
        <f ca="1">SUM(DF186:DF195)</f>
        <v>0</v>
      </c>
      <c r="DG196" s="265">
        <f t="shared" ca="1" si="139"/>
        <v>108.32300000000001</v>
      </c>
      <c r="DH196" s="265">
        <f ca="1">SUM(DH186:DH195)</f>
        <v>0.879</v>
      </c>
      <c r="DI196" s="265">
        <f t="shared" ca="1" si="139"/>
        <v>563.84100000000001</v>
      </c>
      <c r="DJ196" s="265">
        <f t="shared" ca="1" si="139"/>
        <v>450.87</v>
      </c>
      <c r="DK196" s="265">
        <f ca="1">SUM(DK186:DK195)</f>
        <v>0</v>
      </c>
      <c r="DM196" s="265">
        <f ca="1">SUM(DM186:DM195)</f>
        <v>10815.290770634991</v>
      </c>
      <c r="DN196" s="265">
        <f ca="1">SUM(DN186:DN195)</f>
        <v>9906.9349999999995</v>
      </c>
      <c r="DO196" s="265">
        <f ca="1">SUM(DO186:DO195)</f>
        <v>26027.845682364339</v>
      </c>
      <c r="DP196" s="265">
        <f ca="1">SUM(DP186:DP195)</f>
        <v>12059.758999999998</v>
      </c>
    </row>
    <row r="197" spans="1:120" x14ac:dyDescent="0.25">
      <c r="A197" s="2">
        <v>11</v>
      </c>
      <c r="B197" s="85">
        <f ca="1">IF(OR(БД!CG151="",ISERROR(БД!CG151)),"",БД!CG151)</f>
        <v>479.19400000010694</v>
      </c>
      <c r="C197" s="85">
        <f ca="1">IF(OR(БД!CB151="",ISERROR(БД!CB151)),"",БД!CB151)</f>
        <v>586.98299999996698</v>
      </c>
      <c r="D197" s="85">
        <f ca="1">IF(OR(БД!BW151="",ISERROR(БД!BW151)),"",БД!BW151)</f>
        <v>224.49699999999123</v>
      </c>
      <c r="E197" s="163">
        <f ca="1">IF(OR(БД!BL151="",ISERROR(БД!BL151)),"",БД!BL151)</f>
        <v>23938.933695159038</v>
      </c>
      <c r="F197" s="162">
        <f ca="1">IF(OR(БД!BR151="",ISERROR(БД!BR151)),"",БД!BR151)</f>
        <v>23840</v>
      </c>
      <c r="G197" s="85">
        <f ca="1">IF(OR(БД!AV151="",ISERROR(БД!AV151)),"",БД!AV151)</f>
        <v>529.77979999986155</v>
      </c>
      <c r="H197" s="163">
        <f ca="1">IF(OR(БД!GU366="",ISERROR(БД!GU366)),"",БД!GU366)</f>
        <v>553.56799999999998</v>
      </c>
      <c r="I197" s="162">
        <f ca="1">IF(OR(БД!HA366="",ISERROR(БД!HA366)),"",БД!HA366)</f>
        <v>446</v>
      </c>
      <c r="J197" s="127">
        <f ca="1">IF(OR(БД!D151="",ISERROR(БД!D151)),"",БД!D151)</f>
        <v>212.38</v>
      </c>
      <c r="K197" s="162">
        <f ca="1">IF(OR(БД!I151="",ISERROR(БД!I151)),"",БД!I151)</f>
        <v>212.38</v>
      </c>
      <c r="L197" s="163">
        <f ca="1">IF(OR(БД!BU409="",ISERROR(БД!BU409)),"",БД!BU409)</f>
        <v>923.51868024653527</v>
      </c>
      <c r="M197" s="127">
        <f ca="1">IF(OR(БД!BK409="",ISERROR(БД!BK409)),"",БД!BK409)</f>
        <v>38.99</v>
      </c>
      <c r="N197" s="162">
        <f ca="1">IF(OR(БД!BP409="",ISERROR(БД!BP409)),"",БД!BP409)</f>
        <v>38.99</v>
      </c>
      <c r="O197" s="127">
        <f ca="1">IF(OR(БД!BA409="",ISERROR(БД!BA409)),"",БД!BA409)</f>
        <v>45.22</v>
      </c>
      <c r="P197" s="162">
        <f ca="1">IF(OR(БД!BF409="",ISERROR(БД!BF409)),"",БД!BF409)</f>
        <v>45.22</v>
      </c>
      <c r="Q197" s="163">
        <f ca="1">IF(OR(БД!AV409="",ISERROR(БД!AV409)),"",БД!AV409)</f>
        <v>7.0671942897009998</v>
      </c>
      <c r="R197" s="163">
        <f ca="1">IF(OR(БД!CY495="",ISERROR(БД!CY495)),"",БД!CY495)</f>
        <v>32.416319753532001</v>
      </c>
      <c r="S197" s="127">
        <f ca="1">IF(OR(БД!BP452="",ISERROR(БД!BP452)),"",БД!BP452)</f>
        <v>3.49</v>
      </c>
      <c r="T197" s="162">
        <f ca="1">IF(OR(БД!BU452="",ISERROR(БД!BU452)),"",БД!BU452)</f>
        <v>3.49</v>
      </c>
      <c r="U197" s="163">
        <f ca="1">IF(OR(БД!BK452="",ISERROR(БД!BK452)),"",БД!BK452)</f>
        <v>141.67132336728798</v>
      </c>
      <c r="V197" s="163">
        <f ca="1">IF(OR(БД!BF452="",ISERROR(БД!BF452)),"",БД!BF452)</f>
        <v>417.78305702552899</v>
      </c>
      <c r="W197" s="163">
        <f ca="1">IF(OR(БД!BA452="",ISERROR(БД!BA452)),"",БД!BA452)</f>
        <v>8.0222205450660002</v>
      </c>
      <c r="X197" s="127">
        <f ca="1">IF(OR(БД!CG581="",ISERROR(БД!CG581)),"",БД!CG581)</f>
        <v>24</v>
      </c>
      <c r="Y197" s="162">
        <f ca="1">IF(OR(БД!CL581="",ISERROR(БД!CL581)),"",БД!CL581)</f>
        <v>24</v>
      </c>
      <c r="Z197" s="163">
        <f ca="1">IF(OR(БД!P366="",ISERROR(БД!P366)),"",БД!P366)</f>
        <v>0</v>
      </c>
      <c r="AA197" s="48"/>
      <c r="AB197" s="137">
        <f ca="1">IF(OR(БД!AP452="",ISERROR(БД!AP452)),"",БД!AP452)</f>
        <v>28319.267438999999</v>
      </c>
      <c r="AC197" s="162">
        <f ca="1">IF(OR(БД!AV452="",ISERROR(БД!AV452)),"",БД!AV452)</f>
        <v>27031.442999999999</v>
      </c>
      <c r="AD197" s="163">
        <f ca="1">IF(OR(БД!CT495="",ISERROR(БД!CT495)),"",БД!CT495)</f>
        <v>27286.464438999999</v>
      </c>
      <c r="AE197" s="101">
        <f ca="1">IF(OR(БД!GP366="",ISERROR(БД!GP366)),"",БД!GP366)</f>
        <v>99.168172000522603</v>
      </c>
      <c r="AF197" s="163">
        <f ca="1">IF(OR(БД!BA151="",ISERROR(БД!BA151)),"",БД!BA151)</f>
        <v>2723.9804584809308</v>
      </c>
      <c r="AG197" s="162">
        <f ca="1">IF(OR(БД!BG151="",ISERROR(БД!BG151)),"",БД!BG151)</f>
        <v>1863.4</v>
      </c>
      <c r="AH197" s="159" t="str">
        <f ca="1">IF(OR(БД!D323="",ISERROR(БД!D323)),"",БД!D323)</f>
        <v/>
      </c>
      <c r="AI197" s="163">
        <f ca="1">IF(OR(БД!S280="",ISERROR(БД!S280)),"",БД!S280)</f>
        <v>559.45438039281703</v>
      </c>
      <c r="AJ197" s="48"/>
      <c r="AK197" s="137">
        <f ca="1">IF(OR(БД!AJ151="",ISERROR(БД!AJ151)),"",БД!AJ151)</f>
        <v>13251.004999999999</v>
      </c>
      <c r="AL197" s="126">
        <f ca="1">IF(OR(БД!AM151="",ISERROR(БД!AM151)),"",БД!AM151)</f>
        <v>13251.004999999999</v>
      </c>
      <c r="AM197" s="162">
        <f ca="1">IF(OR(БД!AQ151="",ISERROR(БД!AQ151)),"",БД!AQ151)</f>
        <v>13224</v>
      </c>
      <c r="AN197" s="137">
        <f ca="1">IF(OR(БД!Y151="",ISERROR(БД!Y151)),"",БД!Y151)</f>
        <v>0</v>
      </c>
      <c r="AO197" s="162">
        <f ca="1">IF(OR(БД!AE151="",ISERROR(БД!AE151)),"",БД!AE151)</f>
        <v>0</v>
      </c>
      <c r="AP197" s="137">
        <f ca="1">IF(OR(БД!N151="",ISERROR(БД!N151)),"",БД!N151)</f>
        <v>4838.08</v>
      </c>
      <c r="AQ197" s="162">
        <f ca="1">IF(OR(БД!T151="",ISERROR(БД!T151)),"",БД!T151)</f>
        <v>4800</v>
      </c>
      <c r="AR197" s="137">
        <f ca="1">IF(OR(БД!GR194="",ISERROR(БД!GR194)),"",БД!GR194)</f>
        <v>2026.932</v>
      </c>
      <c r="AS197" s="162">
        <f ca="1">IF(OR(БД!GX194="",ISERROR(БД!GX194)),"",БД!GX194)</f>
        <v>2040</v>
      </c>
      <c r="AT197" s="137">
        <f ca="1">IF(OR(БД!GG194="",ISERROR(БД!GG194)),"",БД!GG194)</f>
        <v>5592.1459999999997</v>
      </c>
      <c r="AU197" s="162">
        <f ca="1">IF(OR(БД!GM194="",ISERROR(БД!GM194)),"",БД!GM194)</f>
        <v>5592</v>
      </c>
      <c r="AV197" s="101">
        <f ca="1">IF(OR(БД!FE366="",ISERROR(БД!FE366)),"",БД!FE366)</f>
        <v>5526.4</v>
      </c>
      <c r="AW197" s="137">
        <f ca="1">IF(OR(БД!FV194="",ISERROR(БД!FV194)),"",БД!FV194)</f>
        <v>793.84699999999998</v>
      </c>
      <c r="AX197" s="162">
        <f ca="1">IF(OR(БД!GB194="",ISERROR(БД!GB194)),"",БД!GB194)</f>
        <v>792</v>
      </c>
      <c r="AY197" s="163">
        <f ca="1">IF(OR(БД!EC495="",ISERROR(БД!EC495)),"",БД!EC495)</f>
        <v>1054.8109999999999</v>
      </c>
      <c r="AZ197" s="137">
        <f ca="1">IF(OR(БД!DX495="",ISERROR(БД!DX495)),"",БД!DX495)</f>
        <v>6.27</v>
      </c>
      <c r="BA197" s="137">
        <f ca="1">IF(OR(БД!DS495="",ISERROR(БД!DS495)),"",БД!DS495)</f>
        <v>728.69399999999996</v>
      </c>
      <c r="BB197" s="137">
        <f ca="1">IF(OR(БД!DN495="",ISERROR(БД!DN495)),"",БД!DN495)</f>
        <v>296.76799999999997</v>
      </c>
      <c r="BC197" s="137">
        <f ca="1">IF(OR(БД!DI495="",ISERROR(БД!DI495)),"",БД!DI495)</f>
        <v>22.007999999999999</v>
      </c>
      <c r="BD197" s="137">
        <f ca="1">IF(OR(БД!DD495="",ISERROR(БД!DD495)),"",БД!DD495)</f>
        <v>1.071</v>
      </c>
      <c r="BE197" s="163">
        <f ca="1">IF(OR(БД!FJ194="",ISERROR(БД!FJ194)),"",БД!FJ194)</f>
        <v>5795.7310000000007</v>
      </c>
      <c r="BF197" s="162">
        <f ca="1">IF(OR(БД!FQ194="",ISERROR(БД!FQ194)),"",БД!FQ194)</f>
        <v>5818</v>
      </c>
      <c r="BG197" s="159">
        <f ca="1">IF(OR(БД!CQ366="",ISERROR(БД!CQ366)),"",БД!CQ366)</f>
        <v>10.666</v>
      </c>
      <c r="BH197" s="162">
        <f ca="1">IF(OR(БД!CV366="",ISERROR(БД!CV366)),"",БД!CV366)</f>
        <v>21.6</v>
      </c>
      <c r="BI197" s="163">
        <f ca="1">IF(OR(БД!EH495="",ISERROR(БД!EH495)),"",БД!EH495)</f>
        <v>16.590170378911999</v>
      </c>
      <c r="BJ197" s="163">
        <f ca="1">IF(OR(БД!EA409="",ISERROR(БД!EA409)),"",БД!EA409)</f>
        <v>593.99999999998067</v>
      </c>
      <c r="BK197" s="162">
        <f ca="1">IF(OR(БД!EI409="",ISERROR(БД!EI409)),"",БД!EI409)</f>
        <v>774.721</v>
      </c>
      <c r="BL197" s="85">
        <f ca="1">IF(OR(БД!DV409="",ISERROR(БД!DV409)),"",БД!DV409)</f>
        <v>593.99999999998067</v>
      </c>
      <c r="BM197" s="82">
        <f ca="1">IF(OR(БД!DR409="",ISERROR(БД!DR409)),"",БД!DR409)</f>
        <v>0</v>
      </c>
      <c r="BN197" s="163">
        <f ca="1">IF(OR(БД!DG409="",ISERROR(БД!DG409)),"",БД!DG409)</f>
        <v>242.00000000003001</v>
      </c>
      <c r="BO197" s="162">
        <f ca="1">IF(OR(БД!DM409="",ISERROR(БД!DM409)),"",БД!DM409)</f>
        <v>291.5</v>
      </c>
      <c r="BP197" s="82" t="str">
        <f ca="1">IF(OR(БД!DB409="",ISERROR(БД!DB409)),"",БД!DB409)</f>
        <v/>
      </c>
      <c r="BQ197" s="163">
        <f ca="1">IF(OR(БД!CQ409="",ISERROR(БД!CQ409)),"",БД!CQ409)</f>
        <v>2.200000000000002</v>
      </c>
      <c r="BR197" s="162" t="str">
        <f ca="1">IF(OR(БД!CW409="",ISERROR(БД!CW409)),"",БД!CW409)</f>
        <v/>
      </c>
      <c r="BS197" s="163">
        <f ca="1">IF(OR(БД!D237="",ISERROR(БД!D237)),"",БД!D237)</f>
        <v>437.19060000005993</v>
      </c>
      <c r="BT197" s="162">
        <f ca="1">IF(OR(БД!J237="",ISERROR(БД!J237)),"",БД!J237)</f>
        <v>592.70000000000005</v>
      </c>
      <c r="BU197" s="143">
        <f ca="1">IF(OR(БД!CB495="",ISERROR(БД!CB495)),"",БД!CB495)</f>
        <v>0.93059999999994147</v>
      </c>
      <c r="BV197" s="142">
        <f>IF(OR(БД!CE495="",ISERROR(БД!CE495)),"",БД!CE495)</f>
        <v>7.9041249999999996</v>
      </c>
      <c r="BW197" s="143">
        <f ca="1">IF(OR(БД!CH495="",ISERROR(БД!CH495)),"",БД!CH495)</f>
        <v>216.75060000005033</v>
      </c>
      <c r="BX197" s="142">
        <f>IF(OR(БД!CK495="",ISERROR(БД!CK495)),"",БД!CK495)</f>
        <v>1419.7217250000001</v>
      </c>
      <c r="BY197" s="143">
        <f ca="1">IF(OR(БД!BP495="",ISERROR(БД!BP495)),"",БД!BP495)</f>
        <v>1.0494000000001336</v>
      </c>
      <c r="BZ197" s="142">
        <f>IF(OR(БД!BS495="",ISERROR(БД!BS495)),"",БД!BS495)</f>
        <v>10.286625000000001</v>
      </c>
      <c r="CA197" s="143">
        <f ca="1">IF(OR(БД!BV495="",ISERROR(БД!BV495)),"",БД!BV495)</f>
        <v>220.4400000000096</v>
      </c>
      <c r="CB197" s="142">
        <f>IF(OR(БД!BY495="",ISERROR(БД!BY495)),"",БД!BY495)</f>
        <v>1425.0862999999999</v>
      </c>
      <c r="CC197" s="137">
        <f ca="1">IF(OR(БД!FX495="",ISERROR(БД!FX495)),"",БД!FX495)</f>
        <v>353.5455</v>
      </c>
      <c r="CD197" s="162">
        <f ca="1">IF(OR(БД!GD495="",ISERROR(БД!GD495)),"",БД!GD495)</f>
        <v>781.2</v>
      </c>
      <c r="CE197" s="137">
        <f ca="1">IF(OR(БД!FM495="",ISERROR(БД!FM495)),"",БД!FM495)</f>
        <v>120.1728</v>
      </c>
      <c r="CF197" s="162">
        <f ca="1">IF(OR(БД!FS495="",ISERROR(БД!FS495)),"",БД!FS495)</f>
        <v>105</v>
      </c>
      <c r="CG197" s="137">
        <f ca="1">IF(OR(БД!FH495="",ISERROR(БД!FH495)),"",БД!FH495)</f>
        <v>0</v>
      </c>
      <c r="CH197" s="163">
        <f ca="1">IF(OR(БД!AI280="",ISERROR(БД!AI280)),"",БД!AI280)</f>
        <v>2009.5797000000709</v>
      </c>
      <c r="CI197" s="162">
        <f ca="1">IF(OR(БД!AO280="",ISERROR(БД!AO280)),"",БД!AO280)</f>
        <v>2871.6669999999999</v>
      </c>
      <c r="CK197" s="101">
        <f ca="1">IF(OR(БД!FE194="",ISERROR(БД!FE194)),"",БД!FE194)</f>
        <v>5.4549000000000003</v>
      </c>
      <c r="CL197" s="101">
        <f ca="1">IF(OR(БД!EZ194="",ISERROR(БД!EZ194)),"",БД!EZ194)</f>
        <v>2.2484999999999999</v>
      </c>
      <c r="CM197" s="101">
        <f ca="1">IF(OR(БД!EU194="",ISERROR(БД!EU194)),"",БД!EU194)</f>
        <v>10.366199999999999</v>
      </c>
      <c r="CN197" s="101">
        <f ca="1">IF(OR(БД!EP194="",ISERROR(БД!EP194)),"",БД!EP194)</f>
        <v>8.7903000000000002</v>
      </c>
      <c r="CO197" s="101">
        <f ca="1">IF(OR(БД!EK194="",ISERROR(БД!EK194)),"",БД!EK194)</f>
        <v>7.2050999999999998</v>
      </c>
      <c r="CP197" s="101">
        <f ca="1">IF(OR(БД!EF194="",ISERROR(БД!EF194)),"",БД!EF194)</f>
        <v>5.8022999999999998</v>
      </c>
      <c r="CQ197" s="101">
        <f ca="1">IF(OR(БД!EA194="",ISERROR(БД!EA194)),"",БД!EA194)</f>
        <v>20.939599999999999</v>
      </c>
      <c r="CR197" s="101">
        <f ca="1">IF(OR(БД!AQ237="",ISERROR(БД!AQ237)),"",БД!AQ237)</f>
        <v>45.036000000000001</v>
      </c>
      <c r="CS197" s="101">
        <f ca="1">IF(OR(БД!GU280="",ISERROR(БД!GU280)),"",БД!GU280)</f>
        <v>14.5400000000009</v>
      </c>
      <c r="CT197" s="101">
        <f ca="1">IF(OR(БД!GP280="",ISERROR(БД!GP280)),"",БД!GP280)</f>
        <v>6.710432</v>
      </c>
      <c r="CU197" s="101">
        <f ca="1">IF(OR(БД!GK280="",ISERROR(БД!GK280)),"",БД!GK280)</f>
        <v>11.786</v>
      </c>
      <c r="CV197" s="137">
        <f ca="1">IF(OR(БД!FZ280="",ISERROR(БД!FZ280)),"",БД!FZ280)</f>
        <v>1.413</v>
      </c>
      <c r="CW197" s="162">
        <f ca="1">IF(OR(БД!GF280="",ISERROR(БД!GF280)),"",БД!GF280)</f>
        <v>13.3</v>
      </c>
      <c r="CX197" s="127">
        <f ca="1">IF(OR(БД!N538="",ISERROR(БД!N538)),"",БД!N538)</f>
        <v>0.122</v>
      </c>
      <c r="CY197" s="162">
        <f ca="1">IF(OR(БД!S538="",ISERROR(БД!S538)),"",БД!S538)</f>
        <v>0.122</v>
      </c>
      <c r="CZ197" s="127">
        <f ca="1">IF(OR(БД!GI495="",ISERROR(БД!GI495)),"",БД!GI495)</f>
        <v>4.8360000000000003</v>
      </c>
      <c r="DA197" s="162">
        <f ca="1">IF(OR(БД!GO495="",ISERROR(БД!GO495)),"",БД!GO495)</f>
        <v>4.8360000000000003</v>
      </c>
      <c r="DB197" s="127">
        <f ca="1">IF(OR(БД!D538="",ISERROR(БД!D538)),"",БД!D538)</f>
        <v>0.14499999999999999</v>
      </c>
      <c r="DC197" s="162">
        <f ca="1">IF(OR(БД!I538="",ISERROR(БД!I538)),"",БД!I538)</f>
        <v>0.14499999999999999</v>
      </c>
      <c r="DD197" s="101">
        <f ca="1">IF(OR(БД!FU280="",ISERROR(БД!FU280)),"",БД!FU280)</f>
        <v>24.497399999999999</v>
      </c>
      <c r="DE197" s="101">
        <f ca="1">IF(OR(БД!FP280="",ISERROR(БД!FP280)),"",БД!FP280)</f>
        <v>26.6399999999994</v>
      </c>
      <c r="DF197" s="82">
        <f ca="1">IF(OR(БД!FK280="",ISERROR(БД!FK280)),"",БД!FK280)</f>
        <v>0</v>
      </c>
      <c r="DG197" s="101">
        <f ca="1">IF(OR(БД!FF280="",ISERROR(БД!FF280)),"",БД!FF280)</f>
        <v>0</v>
      </c>
      <c r="DH197" s="137">
        <f ca="1">IF(OR(БД!AY280="",ISERROR(БД!AY280)),"",БД!AY280)</f>
        <v>0</v>
      </c>
      <c r="DI197" s="101">
        <f ca="1">IF(OR(БД!FA280="",ISERROR(БД!FA280)),"",БД!FA280)</f>
        <v>38.341000000000001</v>
      </c>
      <c r="DJ197" s="101">
        <f ca="1">IF(OR(БД!EV280="",ISERROR(БД!EV280)),"",БД!EV280)</f>
        <v>34.774500000000003</v>
      </c>
      <c r="DK197" s="159">
        <f ca="1">IF(OR(БД!CQ581="",ISERROR(БД!CQ581)),"",БД!CQ581)</f>
        <v>0</v>
      </c>
      <c r="DM197" s="163">
        <f ca="1">IF(OR(БД!ET366="",ISERROR(БД!ET366)),"",БД!ET366)</f>
        <v>1304.5535267962248</v>
      </c>
      <c r="DN197" s="162">
        <f ca="1">IF(OR(БД!EZ366="",ISERROR(БД!EZ366)),"",БД!EZ366)</f>
        <v>1045.865</v>
      </c>
      <c r="DO197" s="163">
        <f ca="1">IF(OR(БД!AT280="",ISERROR(БД!AT280)),"",БД!AT280)</f>
        <v>2291.462966203163</v>
      </c>
      <c r="DP197" s="163">
        <f ca="1">IF(OR(БД!BD280="",ISERROR(БД!BD280)),"",БД!BD280)</f>
        <v>1067.6769999999999</v>
      </c>
    </row>
    <row r="198" spans="1:120" x14ac:dyDescent="0.25">
      <c r="A198" s="164">
        <v>12</v>
      </c>
      <c r="B198" s="163">
        <f ca="1">IF(OR(БД!CG152="",ISERROR(БД!CG152)),"",БД!CG152)</f>
        <v>521.16859999983649</v>
      </c>
      <c r="C198" s="163">
        <f ca="1">IF(OR(БД!CB152="",ISERROR(БД!CB152)),"",БД!CB152)</f>
        <v>632.8520000000409</v>
      </c>
      <c r="D198" s="163">
        <f ca="1">IF(OR(БД!BW152="",ISERROR(БД!BW152)),"",БД!BW152)</f>
        <v>272.8470000000093</v>
      </c>
      <c r="E198" s="163">
        <f ca="1">IF(OR(БД!BL152="",ISERROR(БД!BL152)),"",БД!BL152)</f>
        <v>23188.622754306591</v>
      </c>
      <c r="F198" s="162">
        <f ca="1">IF(OR(БД!BR152="",ISERROR(БД!BR152)),"",БД!BR152)</f>
        <v>24485</v>
      </c>
      <c r="G198" s="163">
        <f ca="1">IF(OR(БД!AV152="",ISERROR(БД!AV152)),"",БД!AV152)</f>
        <v>528.24750000002518</v>
      </c>
      <c r="H198" s="163">
        <f ca="1">IF(OR(БД!GU367="",ISERROR(БД!GU367)),"",БД!GU367)</f>
        <v>733.78800000000001</v>
      </c>
      <c r="I198" s="162">
        <f ca="1">IF(OR(БД!HA367="",ISERROR(БД!HA367)),"",БД!HA367)</f>
        <v>512</v>
      </c>
      <c r="J198" s="127">
        <f ca="1">IF(OR(БД!D152="",ISERROR(БД!D152)),"",БД!D152)</f>
        <v>219.62</v>
      </c>
      <c r="K198" s="162">
        <f ca="1">IF(OR(БД!I152="",ISERROR(БД!I152)),"",БД!I152)</f>
        <v>219.62</v>
      </c>
      <c r="L198" s="163">
        <f ca="1">IF(OR(БД!BU410="",ISERROR(БД!BU410)),"",БД!BU410)</f>
        <v>1053.7482953990418</v>
      </c>
      <c r="M198" s="127">
        <f ca="1">IF(OR(БД!BK410="",ISERROR(БД!BK410)),"",БД!BK410)</f>
        <v>38.99</v>
      </c>
      <c r="N198" s="162">
        <f ca="1">IF(OR(БД!BP410="",ISERROR(БД!BP410)),"",БД!BP410)</f>
        <v>38.99</v>
      </c>
      <c r="O198" s="127">
        <f ca="1">IF(OR(БД!BA410="",ISERROR(БД!BA410)),"",БД!BA410)</f>
        <v>45.22</v>
      </c>
      <c r="P198" s="162">
        <f ca="1">IF(OR(БД!BF410="",ISERROR(БД!BF410)),"",БД!BF410)</f>
        <v>45.22</v>
      </c>
      <c r="Q198" s="163">
        <f ca="1">IF(OR(БД!AV410="",ISERROR(БД!AV410)),"",БД!AV410)</f>
        <v>6.845689302711337</v>
      </c>
      <c r="R198" s="163">
        <f ca="1">IF(OR(БД!CY496="",ISERROR(БД!CY496)),"",БД!CY496)</f>
        <v>31.400304600853545</v>
      </c>
      <c r="S198" s="127">
        <f ca="1">IF(OR(БД!BP453="",ISERROR(БД!BP453)),"",БД!BP453)</f>
        <v>3.49</v>
      </c>
      <c r="T198" s="162">
        <f ca="1">IF(OR(БД!BU453="",ISERROR(БД!BU453)),"",БД!BU453)</f>
        <v>3.49</v>
      </c>
      <c r="U198" s="163">
        <f ca="1">IF(OR(БД!BK453="",ISERROR(БД!BK453)),"",БД!BK453)</f>
        <v>137.23096084817473</v>
      </c>
      <c r="V198" s="163">
        <f ca="1">IF(OR(БД!BF453="",ISERROR(БД!BF453)),"",БД!BF453)</f>
        <v>404.68860584483889</v>
      </c>
      <c r="W198" s="163">
        <f ca="1">IF(OR(БД!BA453="",ISERROR(БД!BA453)),"",БД!BA453)</f>
        <v>7.7707824517263822</v>
      </c>
      <c r="X198" s="127">
        <f ca="1">IF(OR(БД!CG582="",ISERROR(БД!CG582)),"",БД!CG582)</f>
        <v>24</v>
      </c>
      <c r="Y198" s="162">
        <f ca="1">IF(OR(БД!CL582="",ISERROR(БД!CL582)),"",БД!CL582)</f>
        <v>24</v>
      </c>
      <c r="Z198" s="163">
        <f ca="1">IF(OR(БД!P367="",ISERROR(БД!P367)),"",БД!P367)</f>
        <v>0</v>
      </c>
      <c r="AA198" s="48"/>
      <c r="AB198" s="137">
        <f ca="1">IF(OR(БД!AP453="",ISERROR(БД!AP453)),"",БД!AP453)</f>
        <v>27494.812829001301</v>
      </c>
      <c r="AC198" s="162">
        <f ca="1">IF(OR(БД!AV453="",ISERROR(БД!AV453)),"",БД!AV453)</f>
        <v>27640.278999999999</v>
      </c>
      <c r="AD198" s="163">
        <f ca="1">IF(OR(БД!CT496="",ISERROR(БД!CT496)),"",БД!CT496)</f>
        <v>26431.232829001299</v>
      </c>
      <c r="AE198" s="137">
        <f ca="1">IF(OR(БД!GP367="",ISERROR(БД!GP367)),"",БД!GP367)</f>
        <v>94.743530000993005</v>
      </c>
      <c r="AF198" s="163">
        <f ca="1">IF(OR(БД!BA152="",ISERROR(БД!BA152)),"",БД!BA152)</f>
        <v>2638.6035420863709</v>
      </c>
      <c r="AG198" s="162">
        <f ca="1">IF(OR(БД!BG152="",ISERROR(БД!BG152)),"",БД!BG152)</f>
        <v>1897</v>
      </c>
      <c r="AH198" s="159" t="str">
        <f ca="1">IF(OR(БД!D324="",ISERROR(БД!D324)),"",БД!D324)</f>
        <v/>
      </c>
      <c r="AI198" s="163">
        <f ca="1">IF(OR(БД!S281="",ISERROR(БД!S281)),"",БД!S281)</f>
        <v>541.91956669301362</v>
      </c>
      <c r="AJ198" s="48"/>
      <c r="AK198" s="137">
        <f ca="1">IF(OR(БД!AJ152="",ISERROR(БД!AJ152)),"",БД!AJ152)</f>
        <v>13299.764999999999</v>
      </c>
      <c r="AL198" s="126">
        <f ca="1">IF(OR(БД!AM152="",ISERROR(БД!AM152)),"",БД!AM152)</f>
        <v>13299.764999999999</v>
      </c>
      <c r="AM198" s="162">
        <f ca="1">IF(OR(БД!AQ152="",ISERROR(БД!AQ152)),"",БД!AQ152)</f>
        <v>13224</v>
      </c>
      <c r="AN198" s="137">
        <f ca="1">IF(OR(БД!Y152="",ISERROR(БД!Y152)),"",БД!Y152)</f>
        <v>0</v>
      </c>
      <c r="AO198" s="162">
        <f ca="1">IF(OR(БД!AE152="",ISERROR(БД!AE152)),"",БД!AE152)</f>
        <v>0</v>
      </c>
      <c r="AP198" s="137">
        <f ca="1">IF(OR(БД!N152="",ISERROR(БД!N152)),"",БД!N152)</f>
        <v>4924.16</v>
      </c>
      <c r="AQ198" s="162">
        <f ca="1">IF(OR(БД!T152="",ISERROR(БД!T152)),"",БД!T152)</f>
        <v>4800</v>
      </c>
      <c r="AR198" s="137">
        <f ca="1">IF(OR(БД!GR195="",ISERROR(БД!GR195)),"",БД!GR195)</f>
        <v>1999.4880000000001</v>
      </c>
      <c r="AS198" s="162">
        <f ca="1">IF(OR(БД!GX195="",ISERROR(БД!GX195)),"",БД!GX195)</f>
        <v>2040</v>
      </c>
      <c r="AT198" s="137">
        <f ca="1">IF(OR(БД!GG195="",ISERROR(БД!GG195)),"",БД!GG195)</f>
        <v>5592.1459999999997</v>
      </c>
      <c r="AU198" s="162">
        <f ca="1">IF(OR(БД!GM195="",ISERROR(БД!GM195)),"",БД!GM195)</f>
        <v>5592</v>
      </c>
      <c r="AV198" s="137">
        <f ca="1">IF(OR(БД!FE367="",ISERROR(БД!FE367)),"",БД!FE367)</f>
        <v>5535.2</v>
      </c>
      <c r="AW198" s="137">
        <f ca="1">IF(OR(БД!FV195="",ISERROR(БД!FV195)),"",БД!FV195)</f>
        <v>783.971</v>
      </c>
      <c r="AX198" s="162">
        <f ca="1">IF(OR(БД!GB195="",ISERROR(БД!GB195)),"",БД!GB195)</f>
        <v>792</v>
      </c>
      <c r="AY198" s="163">
        <f ca="1">IF(OR(БД!EC496="",ISERROR(БД!EC496)),"",БД!EC496)</f>
        <v>1084.9830000000002</v>
      </c>
      <c r="AZ198" s="137">
        <f ca="1">IF(OR(БД!DX496="",ISERROR(БД!DX496)),"",БД!DX496)</f>
        <v>6.72</v>
      </c>
      <c r="BA198" s="137">
        <f ca="1">IF(OR(БД!DS496="",ISERROR(БД!DS496)),"",БД!DS496)</f>
        <v>732.71600000000001</v>
      </c>
      <c r="BB198" s="137">
        <f ca="1">IF(OR(БД!DN496="",ISERROR(БД!DN496)),"",БД!DN496)</f>
        <v>323.07900000000001</v>
      </c>
      <c r="BC198" s="137">
        <f ca="1">IF(OR(БД!DI496="",ISERROR(БД!DI496)),"",БД!DI496)</f>
        <v>21.402999999999999</v>
      </c>
      <c r="BD198" s="137">
        <f ca="1">IF(OR(БД!DD496="",ISERROR(БД!DD496)),"",БД!DD496)</f>
        <v>1.0649999999999999</v>
      </c>
      <c r="BE198" s="163">
        <f ca="1">IF(OR(БД!FJ195="",ISERROR(БД!FJ195)),"",БД!FJ195)</f>
        <v>5810.143</v>
      </c>
      <c r="BF198" s="162">
        <f ca="1">IF(OR(БД!FQ195="",ISERROR(БД!FQ195)),"",БД!FQ195)</f>
        <v>5818</v>
      </c>
      <c r="BG198" s="159">
        <f ca="1">IF(OR(БД!CQ367="",ISERROR(БД!CQ367)),"",БД!CQ367)</f>
        <v>10.723000000000001</v>
      </c>
      <c r="BH198" s="162">
        <f ca="1">IF(OR(БД!CV367="",ISERROR(БД!CV367)),"",БД!CV367)</f>
        <v>21.6</v>
      </c>
      <c r="BI198" s="163">
        <f ca="1">IF(OR(БД!EH496="",ISERROR(БД!EH496)),"",БД!EH496)</f>
        <v>16.070189560032791</v>
      </c>
      <c r="BJ198" s="163">
        <f ca="1">IF(OR(БД!EA410="",ISERROR(БД!EA410)),"",БД!EA410)</f>
        <v>886.60000000004402</v>
      </c>
      <c r="BK198" s="162">
        <f ca="1">IF(OR(БД!EI410="",ISERROR(БД!EI410)),"",БД!EI410)</f>
        <v>783.19</v>
      </c>
      <c r="BL198" s="163">
        <f ca="1">IF(OR(БД!DV410="",ISERROR(БД!DV410)),"",БД!DV410)</f>
        <v>886.60000000004402</v>
      </c>
      <c r="BM198" s="159">
        <f ca="1">IF(OR(БД!DR410="",ISERROR(БД!DR410)),"",БД!DR410)</f>
        <v>0</v>
      </c>
      <c r="BN198" s="163">
        <f ca="1">IF(OR(БД!DG410="",ISERROR(БД!DG410)),"",БД!DG410)</f>
        <v>208.9999999999975</v>
      </c>
      <c r="BO198" s="162">
        <f ca="1">IF(OR(БД!DM410="",ISERROR(БД!DM410)),"",БД!DM410)</f>
        <v>309.94099999999997</v>
      </c>
      <c r="BP198" s="159" t="str">
        <f ca="1">IF(OR(БД!DB410="",ISERROR(БД!DB410)),"",БД!DB410)</f>
        <v/>
      </c>
      <c r="BQ198" s="163">
        <f ca="1">IF(OR(БД!CQ410="",ISERROR(БД!CQ410)),"",БД!CQ410)</f>
        <v>0</v>
      </c>
      <c r="BR198" s="162" t="str">
        <f ca="1">IF(OR(БД!CW410="",ISERROR(БД!CW410)),"",БД!CW410)</f>
        <v/>
      </c>
      <c r="BS198" s="163">
        <f ca="1">IF(OR(БД!D238="",ISERROR(БД!D238)),"",БД!D238)</f>
        <v>511.58579999999347</v>
      </c>
      <c r="BT198" s="162">
        <f ca="1">IF(OR(БД!J238="",ISERROR(БД!J238)),"",БД!J238)</f>
        <v>570.70000000000005</v>
      </c>
      <c r="BU198" s="143">
        <f ca="1">IF(OR(БД!CB496="",ISERROR(БД!CB496)),"",БД!CB496)</f>
        <v>0.87120000000007991</v>
      </c>
      <c r="BV198" s="142">
        <f>IF(OR(БД!CE496="",ISERROR(БД!CE496)),"",БД!CE496)</f>
        <v>7.9074249999999999</v>
      </c>
      <c r="BW198" s="143">
        <f ca="1">IF(OR(БД!CH496="",ISERROR(БД!CH496)),"",БД!CH496)</f>
        <v>256.1261999999806</v>
      </c>
      <c r="BX198" s="142">
        <f>IF(OR(БД!CK496="",ISERROR(БД!CK496)),"",БД!CK496)</f>
        <v>1420.6919</v>
      </c>
      <c r="BY198" s="143">
        <f ca="1">IF(OR(БД!BP496="",ISERROR(БД!BP496)),"",БД!BP496)</f>
        <v>0.95699999999987995</v>
      </c>
      <c r="BZ198" s="142">
        <f>IF(OR(БД!BS496="",ISERROR(БД!BS496)),"",БД!BS496)</f>
        <v>10.29025</v>
      </c>
      <c r="CA198" s="143">
        <f ca="1">IF(OR(БД!BV496="",ISERROR(БД!BV496)),"",БД!BV496)</f>
        <v>255.45960000001287</v>
      </c>
      <c r="CB198" s="142">
        <f>IF(OR(БД!BY496="",ISERROR(БД!BY496)),"",БД!BY496)</f>
        <v>1426.05395</v>
      </c>
      <c r="CC198" s="137">
        <f ca="1">IF(OR(БД!FX496="",ISERROR(БД!FX496)),"",БД!FX496)</f>
        <v>352.40370000000001</v>
      </c>
      <c r="CD198" s="162">
        <f ca="1">IF(OR(БД!GD496="",ISERROR(БД!GD496)),"",БД!GD496)</f>
        <v>208.8</v>
      </c>
      <c r="CE198" s="137">
        <f ca="1">IF(OR(БД!FM496="",ISERROR(БД!FM496)),"",БД!FM496)</f>
        <v>168.00960000000001</v>
      </c>
      <c r="CF198" s="162">
        <f ca="1">IF(OR(БД!FS496="",ISERROR(БД!FS496)),"",БД!FS496)</f>
        <v>145</v>
      </c>
      <c r="CG198" s="137">
        <f ca="1">IF(OR(БД!FH496="",ISERROR(БД!FH496)),"",БД!FH496)</f>
        <v>0</v>
      </c>
      <c r="CH198" s="163">
        <f ca="1">IF(OR(БД!AI281="",ISERROR(БД!AI281)),"",БД!AI281)</f>
        <v>2511.6142000000377</v>
      </c>
      <c r="CI198" s="162">
        <f ca="1">IF(OR(БД!AO281="",ISERROR(БД!AO281)),"",БД!AO281)</f>
        <v>2393.1869999999999</v>
      </c>
      <c r="CK198" s="137">
        <f ca="1">IF(OR(БД!FE195="",ISERROR(БД!FE195)),"",БД!FE195)</f>
        <v>9.1773000000000007</v>
      </c>
      <c r="CL198" s="137">
        <f ca="1">IF(OR(БД!EZ195="",ISERROR(БД!EZ195)),"",БД!EZ195)</f>
        <v>5.2728000000000002</v>
      </c>
      <c r="CM198" s="137">
        <f ca="1">IF(OR(БД!EU195="",ISERROR(БД!EU195)),"",БД!EU195)</f>
        <v>17.805299999999999</v>
      </c>
      <c r="CN198" s="137">
        <f ca="1">IF(OR(БД!EP195="",ISERROR(БД!EP195)),"",БД!EP195)</f>
        <v>14.535</v>
      </c>
      <c r="CO198" s="137">
        <f ca="1">IF(OR(БД!EK195="",ISERROR(БД!EK195)),"",БД!EK195)</f>
        <v>11.542199999999999</v>
      </c>
      <c r="CP198" s="137">
        <f ca="1">IF(OR(БД!EF195="",ISERROR(БД!EF195)),"",БД!EF195)</f>
        <v>8.9552999999999994</v>
      </c>
      <c r="CQ198" s="137">
        <f ca="1">IF(OR(БД!EA195="",ISERROR(БД!EA195)),"",БД!EA195)</f>
        <v>21.745200000000001</v>
      </c>
      <c r="CR198" s="137">
        <f ca="1">IF(OR(БД!AQ238="",ISERROR(БД!AQ238)),"",БД!AQ238)</f>
        <v>98.808000000000007</v>
      </c>
      <c r="CS198" s="137">
        <f ca="1">IF(OR(БД!GU281="",ISERROR(БД!GU281)),"",БД!GU281)</f>
        <v>14.7200000000012</v>
      </c>
      <c r="CT198" s="137">
        <f ca="1">IF(OR(БД!GP281="",ISERROR(БД!GP281)),"",БД!GP281)</f>
        <v>2.305704</v>
      </c>
      <c r="CU198" s="137">
        <f ca="1">IF(OR(БД!GK281="",ISERROR(БД!GK281)),"",БД!GK281)</f>
        <v>12.114000000000001</v>
      </c>
      <c r="CV198" s="137">
        <f ca="1">IF(OR(БД!FZ281="",ISERROR(БД!FZ281)),"",БД!FZ281)</f>
        <v>12.287000000000001</v>
      </c>
      <c r="CW198" s="162">
        <f ca="1">IF(OR(БД!GF281="",ISERROR(БД!GF281)),"",БД!GF281)</f>
        <v>11.238</v>
      </c>
      <c r="CX198" s="127">
        <f ca="1">IF(OR(БД!N539="",ISERROR(БД!N539)),"",БД!N539)</f>
        <v>0.1</v>
      </c>
      <c r="CY198" s="162">
        <f ca="1">IF(OR(БД!S539="",ISERROR(БД!S539)),"",БД!S539)</f>
        <v>0.1</v>
      </c>
      <c r="CZ198" s="127">
        <f ca="1">IF(OR(БД!GI496="",ISERROR(БД!GI496)),"",БД!GI496)</f>
        <v>4.6280000000000001</v>
      </c>
      <c r="DA198" s="162">
        <f ca="1">IF(OR(БД!GO496="",ISERROR(БД!GO496)),"",БД!GO496)</f>
        <v>4.6280000000000001</v>
      </c>
      <c r="DB198" s="127">
        <f ca="1">IF(OR(БД!D539="",ISERROR(БД!D539)),"",БД!D539)</f>
        <v>0.13900000000000001</v>
      </c>
      <c r="DC198" s="162">
        <f ca="1">IF(OR(БД!I539="",ISERROR(БД!I539)),"",БД!I539)</f>
        <v>0.13900000000000001</v>
      </c>
      <c r="DD198" s="137">
        <f ca="1">IF(OR(БД!FU281="",ISERROR(БД!FU281)),"",БД!FU281)</f>
        <v>15.871499999999999</v>
      </c>
      <c r="DE198" s="137">
        <f ca="1">IF(OR(БД!FP281="",ISERROR(БД!FP281)),"",БД!FP281)</f>
        <v>26.7200000000012</v>
      </c>
      <c r="DF198" s="159">
        <f ca="1">IF(OR(БД!FK281="",ISERROR(БД!FK281)),"",БД!FK281)</f>
        <v>0</v>
      </c>
      <c r="DG198" s="137">
        <f ca="1">IF(OR(БД!FF281="",ISERROR(БД!FF281)),"",БД!FF281)</f>
        <v>35.488</v>
      </c>
      <c r="DH198" s="137">
        <f ca="1">IF(OR(БД!AY281="",ISERROR(БД!AY281)),"",БД!AY281)</f>
        <v>0.28799999999999998</v>
      </c>
      <c r="DI198" s="137">
        <f ca="1">IF(OR(БД!FA281="",ISERROR(БД!FA281)),"",БД!FA281)</f>
        <v>76.915999999999997</v>
      </c>
      <c r="DJ198" s="137">
        <f ca="1">IF(OR(БД!EV281="",ISERROR(БД!EV281)),"",БД!EV281)</f>
        <v>32.917499999999997</v>
      </c>
      <c r="DK198" s="159">
        <f ca="1">IF(OR(БД!CQ582="",ISERROR(БД!CQ582)),"",БД!CQ582)</f>
        <v>0</v>
      </c>
      <c r="DM198" s="163">
        <f ca="1">IF(OR(БД!ET367="",ISERROR(БД!ET367)),"",БД!ET367)</f>
        <v>1103.7464570056127</v>
      </c>
      <c r="DN198" s="162">
        <f ca="1">IF(OR(БД!EZ367="",ISERROR(БД!EZ367)),"",БД!EZ367)</f>
        <v>1150.451</v>
      </c>
      <c r="DO198" s="163">
        <f ca="1">IF(OR(БД!AT281="",ISERROR(БД!AT281)),"",БД!AT281)</f>
        <v>2608.8578014955024</v>
      </c>
      <c r="DP198" s="163">
        <f ca="1">IF(OR(БД!BD281="",ISERROR(БД!BD281)),"",БД!BD281)</f>
        <v>1095.7060000000001</v>
      </c>
    </row>
    <row r="199" spans="1:120" x14ac:dyDescent="0.25">
      <c r="A199" s="164">
        <v>13</v>
      </c>
      <c r="B199" s="163">
        <f ca="1">IF(OR(БД!CG153="",ISERROR(БД!CG153)),"",БД!CG153)</f>
        <v>476.12400000006801</v>
      </c>
      <c r="C199" s="163">
        <f ca="1">IF(OR(БД!CB153="",ISERROR(БД!CB153)),"",БД!CB153)</f>
        <v>577.40099999999688</v>
      </c>
      <c r="D199" s="163">
        <f ca="1">IF(OR(БД!BW153="",ISERROR(БД!BW153)),"",БД!BW153)</f>
        <v>220.34949999999003</v>
      </c>
      <c r="E199" s="163">
        <f ca="1">IF(OR(БД!BL153="",ISERROR(БД!BL153)),"",БД!BL153)</f>
        <v>22103.586962733683</v>
      </c>
      <c r="F199" s="162">
        <f ca="1">IF(OR(БД!BR153="",ISERROR(БД!BR153)),"",БД!BR153)</f>
        <v>23860</v>
      </c>
      <c r="G199" s="163">
        <f ca="1">IF(OR(БД!AV153="",ISERROR(БД!AV153)),"",БД!AV153)</f>
        <v>568.77672500002609</v>
      </c>
      <c r="H199" s="163">
        <f ca="1">IF(OR(БД!GU368="",ISERROR(БД!GU368)),"",БД!GU368)</f>
        <v>602.25</v>
      </c>
      <c r="I199" s="162">
        <f ca="1">IF(OR(БД!HA368="",ISERROR(БД!HA368)),"",БД!HA368)</f>
        <v>512</v>
      </c>
      <c r="J199" s="127">
        <f ca="1">IF(OR(БД!D153="",ISERROR(БД!D153)),"",БД!D153)</f>
        <v>232.8</v>
      </c>
      <c r="K199" s="162">
        <f ca="1">IF(OR(БД!I153="",ISERROR(БД!I153)),"",БД!I153)</f>
        <v>232.8</v>
      </c>
      <c r="L199" s="163">
        <f ca="1">IF(OR(БД!BU411="",ISERROR(БД!BU411)),"",БД!BU411)</f>
        <v>888.38146999645426</v>
      </c>
      <c r="M199" s="127">
        <f ca="1">IF(OR(БД!BK411="",ISERROR(БД!BK411)),"",БД!BK411)</f>
        <v>38.99</v>
      </c>
      <c r="N199" s="162">
        <f ca="1">IF(OR(БД!BP411="",ISERROR(БД!BP411)),"",БД!BP411)</f>
        <v>38.99</v>
      </c>
      <c r="O199" s="127">
        <f ca="1">IF(OR(БД!BA411="",ISERROR(БД!BA411)),"",БД!BA411)</f>
        <v>45.22</v>
      </c>
      <c r="P199" s="162">
        <f ca="1">IF(OR(БД!BF411="",ISERROR(БД!BF411)),"",БД!BF411)</f>
        <v>45.22</v>
      </c>
      <c r="Q199" s="163">
        <f ca="1">IF(OR(БД!AV411="",ISERROR(БД!AV411)),"",БД!AV411)</f>
        <v>6.5253676522998187</v>
      </c>
      <c r="R199" s="163">
        <f ca="1">IF(OR(БД!CY497="",ISERROR(БД!CY497)),"",БД!CY497)</f>
        <v>29.931030003599169</v>
      </c>
      <c r="S199" s="127">
        <f ca="1">IF(OR(БД!BP454="",ISERROR(БД!BP454)),"",БД!BP454)</f>
        <v>3.1629999999999998</v>
      </c>
      <c r="T199" s="162">
        <f ca="1">IF(OR(БД!BU454="",ISERROR(БД!BU454)),"",БД!BU454)</f>
        <v>3.1629999999999998</v>
      </c>
      <c r="U199" s="163">
        <f ca="1">IF(OR(БД!BK454="",ISERROR(БД!BK454)),"",БД!BK454)</f>
        <v>130.80968668239635</v>
      </c>
      <c r="V199" s="163">
        <f ca="1">IF(OR(БД!BF454="",ISERROR(БД!BF454)),"",БД!BF454)</f>
        <v>385.75252557668927</v>
      </c>
      <c r="W199" s="163">
        <f ca="1">IF(OR(БД!BA454="",ISERROR(БД!BA454)),"",БД!BA454)</f>
        <v>7.4071740917997939</v>
      </c>
      <c r="X199" s="127">
        <f ca="1">IF(OR(БД!CG583="",ISERROR(БД!CG583)),"",БД!CG583)</f>
        <v>24</v>
      </c>
      <c r="Y199" s="162">
        <f ca="1">IF(OR(БД!CL583="",ISERROR(БД!CL583)),"",БД!CL583)</f>
        <v>24</v>
      </c>
      <c r="Z199" s="163">
        <f ca="1">IF(OR(БД!P368="",ISERROR(БД!P368)),"",БД!P368)</f>
        <v>0</v>
      </c>
      <c r="AA199" s="48"/>
      <c r="AB199" s="137">
        <f ca="1">IF(OR(БД!AP454="",ISERROR(БД!AP454)),"",БД!AP454)</f>
        <v>26232.0816999993</v>
      </c>
      <c r="AC199" s="162">
        <f ca="1">IF(OR(БД!AV454="",ISERROR(БД!AV454)),"",БД!AV454)</f>
        <v>27005.162</v>
      </c>
      <c r="AD199" s="163">
        <f ca="1">IF(OR(БД!CT497="",ISERROR(БД!CT497)),"",БД!CT497)</f>
        <v>25194.469699999299</v>
      </c>
      <c r="AE199" s="137">
        <f ca="1">IF(OR(БД!GP368="",ISERROR(БД!GP368)),"",БД!GP368)</f>
        <v>99.511629999915797</v>
      </c>
      <c r="AF199" s="163">
        <f ca="1">IF(OR(БД!BA153="",ISERROR(БД!BA153)),"",БД!BA153)</f>
        <v>2515.1387156812302</v>
      </c>
      <c r="AG199" s="162">
        <f ca="1">IF(OR(БД!BG153="",ISERROR(БД!BG153)),"",БД!BG153)</f>
        <v>1890</v>
      </c>
      <c r="AH199" s="159" t="str">
        <f ca="1">IF(OR(БД!D325="",ISERROR(БД!D325)),"",БД!D325)</f>
        <v/>
      </c>
      <c r="AI199" s="163">
        <f ca="1">IF(OR(БД!S282="",ISERROR(БД!S282)),"",БД!S282)</f>
        <v>516.56221225908564</v>
      </c>
      <c r="AJ199" s="48"/>
      <c r="AK199" s="137">
        <f ca="1">IF(OR(БД!AJ153="",ISERROR(БД!AJ153)),"",БД!AJ153)</f>
        <v>13163.361000000001</v>
      </c>
      <c r="AL199" s="126">
        <f ca="1">IF(OR(БД!AM153="",ISERROR(БД!AM153)),"",БД!AM153)</f>
        <v>13163.360999999999</v>
      </c>
      <c r="AM199" s="162">
        <f ca="1">IF(OR(БД!AQ153="",ISERROR(БД!AQ153)),"",БД!AQ153)</f>
        <v>13224</v>
      </c>
      <c r="AN199" s="137">
        <f ca="1">IF(OR(БД!Y153="",ISERROR(БД!Y153)),"",БД!Y153)</f>
        <v>0</v>
      </c>
      <c r="AO199" s="162">
        <f ca="1">IF(OR(БД!AE153="",ISERROR(БД!AE153)),"",БД!AE153)</f>
        <v>0</v>
      </c>
      <c r="AP199" s="137">
        <f ca="1">IF(OR(БД!N153="",ISERROR(БД!N153)),"",БД!N153)</f>
        <v>4873.76</v>
      </c>
      <c r="AQ199" s="162">
        <f ca="1">IF(OR(БД!T153="",ISERROR(БД!T153)),"",БД!T153)</f>
        <v>4800</v>
      </c>
      <c r="AR199" s="137">
        <f ca="1">IF(OR(БД!GR196="",ISERROR(БД!GR196)),"",БД!GR196)</f>
        <v>1912.6420000000001</v>
      </c>
      <c r="AS199" s="162">
        <f ca="1">IF(OR(БД!GX196="",ISERROR(БД!GX196)),"",БД!GX196)</f>
        <v>2040</v>
      </c>
      <c r="AT199" s="137">
        <f ca="1">IF(OR(БД!GG196="",ISERROR(БД!GG196)),"",БД!GG196)</f>
        <v>5592.1459999999997</v>
      </c>
      <c r="AU199" s="162">
        <f ca="1">IF(OR(БД!GM196="",ISERROR(БД!GM196)),"",БД!GM196)</f>
        <v>5592</v>
      </c>
      <c r="AV199" s="137">
        <f ca="1">IF(OR(БД!FE368="",ISERROR(БД!FE368)),"",БД!FE368)</f>
        <v>5530.8</v>
      </c>
      <c r="AW199" s="137">
        <f ca="1">IF(OR(БД!FV196="",ISERROR(БД!FV196)),"",БД!FV196)</f>
        <v>784.81299999999999</v>
      </c>
      <c r="AX199" s="162">
        <f ca="1">IF(OR(БД!GB196="",ISERROR(БД!GB196)),"",БД!GB196)</f>
        <v>792</v>
      </c>
      <c r="AY199" s="163">
        <f ca="1">IF(OR(БД!EC497="",ISERROR(БД!EC497)),"",БД!EC497)</f>
        <v>1057.3110000000001</v>
      </c>
      <c r="AZ199" s="137">
        <f ca="1">IF(OR(БД!DX497="",ISERROR(БД!DX497)),"",БД!DX497)</f>
        <v>6.6840000000000002</v>
      </c>
      <c r="BA199" s="137">
        <f ca="1">IF(OR(БД!DS497="",ISERROR(БД!DS497)),"",БД!DS497)</f>
        <v>723.2</v>
      </c>
      <c r="BB199" s="137">
        <f ca="1">IF(OR(БД!DN497="",ISERROR(БД!DN497)),"",БД!DN497)</f>
        <v>306.67</v>
      </c>
      <c r="BC199" s="137">
        <f ca="1">IF(OR(БД!DI497="",ISERROR(БД!DI497)),"",БД!DI497)</f>
        <v>19.699000000000002</v>
      </c>
      <c r="BD199" s="137">
        <f ca="1">IF(OR(БД!DD497="",ISERROR(БД!DD497)),"",БД!DD497)</f>
        <v>1.0580000000000001</v>
      </c>
      <c r="BE199" s="163">
        <f ca="1">IF(OR(БД!FJ196="",ISERROR(БД!FJ196)),"",БД!FJ196)</f>
        <v>5809.0129999999999</v>
      </c>
      <c r="BF199" s="162">
        <f ca="1">IF(OR(БД!FQ196="",ISERROR(БД!FQ196)),"",БД!FQ196)</f>
        <v>5818</v>
      </c>
      <c r="BG199" s="159">
        <f ca="1">IF(OR(БД!CQ368="",ISERROR(БД!CQ368)),"",БД!CQ368)</f>
        <v>10.747999999999999</v>
      </c>
      <c r="BH199" s="162">
        <f ca="1">IF(OR(БД!CV368="",ISERROR(БД!CV368)),"",БД!CV368)</f>
        <v>21.6</v>
      </c>
      <c r="BI199" s="163">
        <f ca="1">IF(OR(БД!EH497="",ISERROR(БД!EH497)),"",БД!EH497)</f>
        <v>15.318237577599575</v>
      </c>
      <c r="BJ199" s="163">
        <f ca="1">IF(OR(БД!EA411="",ISERROR(БД!EA411)),"",БД!EA411)</f>
        <v>862.399999999991</v>
      </c>
      <c r="BK199" s="162">
        <f ca="1">IF(OR(БД!EI411="",ISERROR(БД!EI411)),"",БД!EI411)</f>
        <v>870.56100000000004</v>
      </c>
      <c r="BL199" s="163">
        <f ca="1">IF(OR(БД!DV411="",ISERROR(БД!DV411)),"",БД!DV411)</f>
        <v>862.399999999991</v>
      </c>
      <c r="BM199" s="159">
        <f ca="1">IF(OR(БД!DR411="",ISERROR(БД!DR411)),"",БД!DR411)</f>
        <v>0</v>
      </c>
      <c r="BN199" s="163">
        <f ca="1">IF(OR(БД!DG411="",ISERROR(БД!DG411)),"",БД!DG411)</f>
        <v>246.39999999998849</v>
      </c>
      <c r="BO199" s="162">
        <f ca="1">IF(OR(БД!DM411="",ISERROR(БД!DM411)),"",БД!DM411)</f>
        <v>285.13200000000001</v>
      </c>
      <c r="BP199" s="159" t="str">
        <f ca="1">IF(OR(БД!DB411="",ISERROR(БД!DB411)),"",БД!DB411)</f>
        <v/>
      </c>
      <c r="BQ199" s="163">
        <f ca="1">IF(OR(БД!CQ411="",ISERROR(БД!CQ411)),"",БД!CQ411)</f>
        <v>2.200000000000002</v>
      </c>
      <c r="BR199" s="162" t="str">
        <f ca="1">IF(OR(БД!CW411="",ISERROR(БД!CW411)),"",БД!CW411)</f>
        <v/>
      </c>
      <c r="BS199" s="163">
        <f ca="1">IF(OR(БД!D239="",ISERROR(БД!D239)),"",БД!D239)</f>
        <v>555.55500000003121</v>
      </c>
      <c r="BT199" s="162">
        <f ca="1">IF(OR(БД!J239="",ISERROR(БД!J239)),"",БД!J239)</f>
        <v>512.70000000000005</v>
      </c>
      <c r="BU199" s="143">
        <f ca="1">IF(OR(БД!CB497="",ISERROR(БД!CB497)),"",БД!CB497)</f>
        <v>0.86460000000009529</v>
      </c>
      <c r="BV199" s="142">
        <f>IF(OR(БД!CE497="",ISERROR(БД!CE497)),"",БД!CE497)</f>
        <v>7.9107000000000003</v>
      </c>
      <c r="BW199" s="143">
        <f ca="1">IF(OR(БД!CH497="",ISERROR(БД!CH497)),"",БД!CH497)</f>
        <v>277.26600000000144</v>
      </c>
      <c r="BX199" s="142">
        <f>IF(OR(БД!CK497="",ISERROR(БД!CK497)),"",БД!CK497)</f>
        <v>1421.74215</v>
      </c>
      <c r="BY199" s="143">
        <f ca="1">IF(OR(БД!BP497="",ISERROR(БД!BP497)),"",БД!BP497)</f>
        <v>0.96360000000009904</v>
      </c>
      <c r="BZ199" s="142">
        <f>IF(OR(БД!BS497="",ISERROR(БД!BS497)),"",БД!BS497)</f>
        <v>10.293900000000001</v>
      </c>
      <c r="CA199" s="143">
        <f ca="1">IF(OR(БД!BV497="",ISERROR(БД!BV497)),"",БД!BV497)</f>
        <v>278.28900000002977</v>
      </c>
      <c r="CB199" s="142">
        <f>IF(OR(БД!BY497="",ISERROR(БД!BY497)),"",БД!BY497)</f>
        <v>1427.1080750000001</v>
      </c>
      <c r="CC199" s="137">
        <f ca="1">IF(OR(БД!FX497="",ISERROR(БД!FX497)),"",БД!FX497)</f>
        <v>288.93150000000003</v>
      </c>
      <c r="CD199" s="162">
        <f ca="1">IF(OR(БД!GD497="",ISERROR(БД!GD497)),"",БД!GD497)</f>
        <v>86.4</v>
      </c>
      <c r="CE199" s="137">
        <f ca="1">IF(OR(БД!FM497="",ISERROR(БД!FM497)),"",БД!FM497)</f>
        <v>146.5299</v>
      </c>
      <c r="CF199" s="162">
        <f ca="1">IF(OR(БД!FS497="",ISERROR(БД!FS497)),"",БД!FS497)</f>
        <v>55</v>
      </c>
      <c r="CG199" s="137">
        <f ca="1">IF(OR(БД!FH497="",ISERROR(БД!FH497)),"",БД!FH497)</f>
        <v>0</v>
      </c>
      <c r="CH199" s="163">
        <f ca="1">IF(OR(БД!AI282="",ISERROR(БД!AI282)),"",БД!AI282)</f>
        <v>2461.1247000000103</v>
      </c>
      <c r="CI199" s="162">
        <f ca="1">IF(OR(БД!AO282="",ISERROR(БД!AO282)),"",БД!AO282)</f>
        <v>2128.7049999999999</v>
      </c>
      <c r="CK199" s="137">
        <f ca="1">IF(OR(БД!FE196="",ISERROR(БД!FE196)),"",БД!FE196)</f>
        <v>11.5215</v>
      </c>
      <c r="CL199" s="137">
        <f ca="1">IF(OR(БД!EZ196="",ISERROR(БД!EZ196)),"",БД!EZ196)</f>
        <v>6.7214999999999998</v>
      </c>
      <c r="CM199" s="137">
        <f ca="1">IF(OR(БД!EU196="",ISERROR(БД!EU196)),"",БД!EU196)</f>
        <v>20.723099999999999</v>
      </c>
      <c r="CN199" s="137">
        <f ca="1">IF(OR(БД!EP196="",ISERROR(БД!EP196)),"",БД!EP196)</f>
        <v>18.499500000000001</v>
      </c>
      <c r="CO199" s="137">
        <f ca="1">IF(OR(БД!EK196="",ISERROR(БД!EK196)),"",БД!EK196)</f>
        <v>4.4413999999999998</v>
      </c>
      <c r="CP199" s="137">
        <f ca="1">IF(OR(БД!EF196="",ISERROR(БД!EF196)),"",БД!EF196)</f>
        <v>5.0015999999999998</v>
      </c>
      <c r="CQ199" s="137">
        <f ca="1">IF(OR(БД!EA196="",ISERROR(БД!EA196)),"",БД!EA196)</f>
        <v>14.8714</v>
      </c>
      <c r="CR199" s="137">
        <f ca="1">IF(OR(БД!AQ239="",ISERROR(БД!AQ239)),"",БД!AQ239)</f>
        <v>97.593000000000004</v>
      </c>
      <c r="CS199" s="137">
        <f ca="1">IF(OR(БД!GU282="",ISERROR(БД!GU282)),"",БД!GU282)</f>
        <v>12.939999999999101</v>
      </c>
      <c r="CT199" s="137">
        <f ca="1">IF(OR(БД!GP282="",ISERROR(БД!GP282)),"",БД!GP282)</f>
        <v>5.7958400000000001</v>
      </c>
      <c r="CU199" s="137">
        <f ca="1">IF(OR(БД!GK282="",ISERROR(БД!GK282)),"",БД!GK282)</f>
        <v>13.356</v>
      </c>
      <c r="CV199" s="137">
        <f ca="1">IF(OR(БД!FZ282="",ISERROR(БД!FZ282)),"",БД!FZ282)</f>
        <v>7.798</v>
      </c>
      <c r="CW199" s="162">
        <f ca="1">IF(OR(БД!GF282="",ISERROR(БД!GF282)),"",БД!GF282)</f>
        <v>6.6680000000000001</v>
      </c>
      <c r="CX199" s="127">
        <f ca="1">IF(OR(БД!N540="",ISERROR(БД!N540)),"",БД!N540)</f>
        <v>6.0999999999999999E-2</v>
      </c>
      <c r="CY199" s="162">
        <f ca="1">IF(OR(БД!S540="",ISERROR(БД!S540)),"",БД!S540)</f>
        <v>6.0999999999999999E-2</v>
      </c>
      <c r="CZ199" s="127">
        <f ca="1">IF(OR(БД!GI497="",ISERROR(БД!GI497)),"",БД!GI497)</f>
        <v>5.18</v>
      </c>
      <c r="DA199" s="162">
        <f ca="1">IF(OR(БД!GO497="",ISERROR(БД!GO497)),"",БД!GO497)</f>
        <v>5.18</v>
      </c>
      <c r="DB199" s="127">
        <f ca="1">IF(OR(БД!D540="",ISERROR(БД!D540)),"",БД!D540)</f>
        <v>0.20599999999999999</v>
      </c>
      <c r="DC199" s="162">
        <f ca="1">IF(OR(БД!I540="",ISERROR(БД!I540)),"",БД!I540)</f>
        <v>0.20599999999999999</v>
      </c>
      <c r="DD199" s="137">
        <f ca="1">IF(OR(БД!FU282="",ISERROR(БД!FU282)),"",БД!FU282)</f>
        <v>0.54059999999999997</v>
      </c>
      <c r="DE199" s="137">
        <f ca="1">IF(OR(БД!FP282="",ISERROR(БД!FP282)),"",БД!FP282)</f>
        <v>26.680000000000302</v>
      </c>
      <c r="DF199" s="159">
        <f ca="1">IF(OR(БД!FK282="",ISERROR(БД!FK282)),"",БД!FK282)</f>
        <v>0</v>
      </c>
      <c r="DG199" s="137">
        <f ca="1">IF(OR(БД!FF282="",ISERROR(БД!FF282)),"",БД!FF282)</f>
        <v>4.0140000000000002</v>
      </c>
      <c r="DH199" s="137">
        <f ca="1">IF(OR(БД!AY282="",ISERROR(БД!AY282)),"",БД!AY282)</f>
        <v>3.5999999999999997E-2</v>
      </c>
      <c r="DI199" s="137">
        <f ca="1">IF(OR(БД!FA282="",ISERROR(БД!FA282)),"",БД!FA282)</f>
        <v>79.323999999999998</v>
      </c>
      <c r="DJ199" s="137">
        <f ca="1">IF(OR(БД!EV282="",ISERROR(БД!EV282)),"",БД!EV282)</f>
        <v>36.116700000000002</v>
      </c>
      <c r="DK199" s="159">
        <f ca="1">IF(OR(БД!CQ583="",ISERROR(БД!CQ583)),"",БД!CQ583)</f>
        <v>0</v>
      </c>
      <c r="DM199" s="163">
        <f ca="1">IF(OR(БД!ET368="",ISERROR(БД!ET368)),"",БД!ET368)</f>
        <v>1105.1075901593952</v>
      </c>
      <c r="DN199" s="162">
        <f ca="1">IF(OR(БД!EZ368="",ISERROR(БД!EZ368)),"",БД!EZ368)</f>
        <v>1119.422</v>
      </c>
      <c r="DO199" s="163">
        <f ca="1">IF(OR(БД!AT282="",ISERROR(БД!AT282)),"",БД!AT282)</f>
        <v>2367.1247973405816</v>
      </c>
      <c r="DP199" s="163">
        <f ca="1">IF(OR(БД!BD282="",ISERROR(БД!BD282)),"",БД!BD282)</f>
        <v>1070.2590000000002</v>
      </c>
    </row>
    <row r="200" spans="1:120" x14ac:dyDescent="0.25">
      <c r="A200" s="164">
        <v>14</v>
      </c>
      <c r="B200" s="163">
        <f ca="1">IF(OR(БД!CG154="",ISERROR(БД!CG154)),"",БД!CG154)</f>
        <v>461.59499999992704</v>
      </c>
      <c r="C200" s="163">
        <f ca="1">IF(OR(БД!CB154="",ISERROR(БД!CB154)),"",БД!CB154)</f>
        <v>654.41900000003898</v>
      </c>
      <c r="D200" s="163">
        <f ca="1">IF(OR(БД!BW154="",ISERROR(БД!BW154)),"",БД!BW154)</f>
        <v>256.16050000000558</v>
      </c>
      <c r="E200" s="163">
        <f ca="1">IF(OR(БД!BL154="",ISERROR(БД!BL154)),"",БД!BL154)</f>
        <v>22561.971687281355</v>
      </c>
      <c r="F200" s="162">
        <f ca="1">IF(OR(БД!BR154="",ISERROR(БД!BR154)),"",БД!BR154)</f>
        <v>23805</v>
      </c>
      <c r="G200" s="163">
        <f ca="1">IF(OR(БД!AV154="",ISERROR(БД!AV154)),"",БД!AV154)</f>
        <v>535.78442500005326</v>
      </c>
      <c r="H200" s="163">
        <f ca="1">IF(OR(БД!GU369="",ISERROR(БД!GU369)),"",БД!GU369)</f>
        <v>730.09199999999998</v>
      </c>
      <c r="I200" s="162">
        <f ca="1">IF(OR(БД!HA369="",ISERROR(БД!HA369)),"",БД!HA369)</f>
        <v>512</v>
      </c>
      <c r="J200" s="127">
        <f ca="1">IF(OR(БД!D154="",ISERROR(БД!D154)),"",БД!D154)</f>
        <v>218.39</v>
      </c>
      <c r="K200" s="162">
        <f ca="1">IF(OR(БД!I154="",ISERROR(БД!I154)),"",БД!I154)</f>
        <v>218.39</v>
      </c>
      <c r="L200" s="163">
        <f ca="1">IF(OR(БД!BU412="",ISERROR(БД!BU412)),"",БД!BU412)</f>
        <v>1001.1307595674925</v>
      </c>
      <c r="M200" s="127">
        <f ca="1">IF(OR(БД!BK412="",ISERROR(БД!BK412)),"",БД!BK412)</f>
        <v>38.99</v>
      </c>
      <c r="N200" s="162">
        <f ca="1">IF(OR(БД!BP412="",ISERROR(БД!BP412)),"",БД!BP412)</f>
        <v>38.99</v>
      </c>
      <c r="O200" s="127">
        <f ca="1">IF(OR(БД!BA412="",ISERROR(БД!BA412)),"",БД!BA412)</f>
        <v>45.22</v>
      </c>
      <c r="P200" s="162">
        <f ca="1">IF(OR(БД!BF412="",ISERROR(БД!BF412)),"",БД!BF412)</f>
        <v>45.22</v>
      </c>
      <c r="Q200" s="163">
        <f ca="1">IF(OR(БД!AV412="",ISERROR(БД!AV412)),"",БД!AV412)</f>
        <v>6.6606908855340778</v>
      </c>
      <c r="R200" s="163">
        <f ca="1">IF(OR(БД!CY498="",ISERROR(БД!CY498)),"",БД!CY498)</f>
        <v>30.551740432488359</v>
      </c>
      <c r="S200" s="127">
        <f ca="1">IF(OR(БД!BP455="",ISERROR(БД!BP455)),"",БД!BP455)</f>
        <v>3.0529999999999999</v>
      </c>
      <c r="T200" s="162">
        <f ca="1">IF(OR(БД!BU455="",ISERROR(БД!BU455)),"",БД!BU455)</f>
        <v>3.0529999999999999</v>
      </c>
      <c r="U200" s="163">
        <f ca="1">IF(OR(БД!BK455="",ISERROR(БД!BK455)),"",БД!BK455)</f>
        <v>133.52242114939355</v>
      </c>
      <c r="V200" s="163">
        <f ca="1">IF(OR(БД!BF455="",ISERROR(БД!BF455)),"",БД!BF455)</f>
        <v>393.7522708432906</v>
      </c>
      <c r="W200" s="163">
        <f ca="1">IF(OR(БД!BA455="",ISERROR(БД!BA455)),"",БД!BA455)</f>
        <v>7.5607842484440875</v>
      </c>
      <c r="X200" s="127">
        <f ca="1">IF(OR(БД!CG584="",ISERROR(БД!CG584)),"",БД!CG584)</f>
        <v>24</v>
      </c>
      <c r="Y200" s="162">
        <f ca="1">IF(OR(БД!CL584="",ISERROR(БД!CL584)),"",БД!CL584)</f>
        <v>24</v>
      </c>
      <c r="Z200" s="163">
        <f ca="1">IF(OR(БД!P369="",ISERROR(БД!P369)),"",БД!P369)</f>
        <v>0</v>
      </c>
      <c r="AA200" s="48"/>
      <c r="AB200" s="137">
        <f ca="1">IF(OR(БД!AP455="",ISERROR(БД!AP455)),"",БД!AP455)</f>
        <v>26838.090226000299</v>
      </c>
      <c r="AC200" s="162">
        <f ca="1">IF(OR(БД!AV455="",ISERROR(БД!AV455)),"",БД!AV455)</f>
        <v>26970.944</v>
      </c>
      <c r="AD200" s="163">
        <f ca="1">IF(OR(БД!CT498="",ISERROR(БД!CT498)),"",БД!CT498)</f>
        <v>25716.9532260003</v>
      </c>
      <c r="AE200" s="137">
        <f ca="1">IF(OR(БД!GP369="",ISERROR(БД!GP369)),"",БД!GP369)</f>
        <v>84.298303999672498</v>
      </c>
      <c r="AF200" s="163">
        <f ca="1">IF(OR(БД!BA154="",ISERROR(БД!BA154)),"",БД!BA154)</f>
        <v>2567.297723598384</v>
      </c>
      <c r="AG200" s="162">
        <f ca="1">IF(OR(БД!BG154="",ISERROR(БД!BG154)),"",БД!BG154)</f>
        <v>1909.08</v>
      </c>
      <c r="AH200" s="159" t="str">
        <f ca="1">IF(OR(БД!D326="",ISERROR(БД!D326)),"",БД!D326)</f>
        <v/>
      </c>
      <c r="AI200" s="163">
        <f ca="1">IF(OR(БД!S283="",ISERROR(БД!S283)),"",БД!S283)</f>
        <v>527.27469199268421</v>
      </c>
      <c r="AJ200" s="48"/>
      <c r="AK200" s="137">
        <f ca="1">IF(OR(БД!AJ154="",ISERROR(БД!AJ154)),"",БД!AJ154)</f>
        <v>13180.189</v>
      </c>
      <c r="AL200" s="126">
        <f ca="1">IF(OR(БД!AM154="",ISERROR(БД!AM154)),"",БД!AM154)</f>
        <v>13180.189</v>
      </c>
      <c r="AM200" s="162">
        <f ca="1">IF(OR(БД!AQ154="",ISERROR(БД!AQ154)),"",БД!AQ154)</f>
        <v>13344</v>
      </c>
      <c r="AN200" s="137">
        <f ca="1">IF(OR(БД!Y154="",ISERROR(БД!Y154)),"",БД!Y154)</f>
        <v>0</v>
      </c>
      <c r="AO200" s="162">
        <f ca="1">IF(OR(БД!AE154="",ISERROR(БД!AE154)),"",БД!AE154)</f>
        <v>0</v>
      </c>
      <c r="AP200" s="137">
        <f ca="1">IF(OR(БД!N154="",ISERROR(БД!N154)),"",БД!N154)</f>
        <v>4970.08</v>
      </c>
      <c r="AQ200" s="162">
        <f ca="1">IF(OR(БД!T154="",ISERROR(БД!T154)),"",БД!T154)</f>
        <v>4920</v>
      </c>
      <c r="AR200" s="137">
        <f ca="1">IF(OR(БД!GR197="",ISERROR(БД!GR197)),"",БД!GR197)</f>
        <v>1826.2370000000001</v>
      </c>
      <c r="AS200" s="162">
        <f ca="1">IF(OR(БД!GX197="",ISERROR(БД!GX197)),"",БД!GX197)</f>
        <v>2040</v>
      </c>
      <c r="AT200" s="137">
        <f ca="1">IF(OR(БД!GG197="",ISERROR(БД!GG197)),"",БД!GG197)</f>
        <v>5592.1459999999997</v>
      </c>
      <c r="AU200" s="162">
        <f ca="1">IF(OR(БД!GM197="",ISERROR(БД!GM197)),"",БД!GM197)</f>
        <v>5592</v>
      </c>
      <c r="AV200" s="137">
        <f ca="1">IF(OR(БД!FE369="",ISERROR(БД!FE369)),"",БД!FE369)</f>
        <v>5526.4</v>
      </c>
      <c r="AW200" s="137">
        <f ca="1">IF(OR(БД!FV197="",ISERROR(БД!FV197)),"",БД!FV197)</f>
        <v>791.726</v>
      </c>
      <c r="AX200" s="162">
        <f ca="1">IF(OR(БД!GB197="",ISERROR(БД!GB197)),"",БД!GB197)</f>
        <v>792</v>
      </c>
      <c r="AY200" s="163">
        <f ca="1">IF(OR(БД!EC498="",ISERROR(БД!EC498)),"",БД!EC498)</f>
        <v>1143.24</v>
      </c>
      <c r="AZ200" s="137">
        <f ca="1">IF(OR(БД!DX498="",ISERROR(БД!DX498)),"",БД!DX498)</f>
        <v>6.9119999999999999</v>
      </c>
      <c r="BA200" s="137">
        <f ca="1">IF(OR(БД!DS498="",ISERROR(БД!DS498)),"",БД!DS498)</f>
        <v>722.94399999999996</v>
      </c>
      <c r="BB200" s="137">
        <f ca="1">IF(OR(БД!DN498="",ISERROR(БД!DN498)),"",БД!DN498)</f>
        <v>390.21199999999999</v>
      </c>
      <c r="BC200" s="137">
        <f ca="1">IF(OR(БД!DI498="",ISERROR(БД!DI498)),"",БД!DI498)</f>
        <v>22.103000000000002</v>
      </c>
      <c r="BD200" s="137">
        <f ca="1">IF(OR(БД!DD498="",ISERROR(БД!DD498)),"",БД!DD498)</f>
        <v>1.069</v>
      </c>
      <c r="BE200" s="163">
        <f ca="1">IF(OR(БД!FJ197="",ISERROR(БД!FJ197)),"",БД!FJ197)</f>
        <v>5798.9120000000003</v>
      </c>
      <c r="BF200" s="162">
        <f ca="1">IF(OR(БД!FQ197="",ISERROR(БД!FQ197)),"",БД!FQ197)</f>
        <v>5818</v>
      </c>
      <c r="BG200" s="159">
        <f ca="1">IF(OR(БД!CQ369="",ISERROR(БД!CQ369)),"",БД!CQ369)</f>
        <v>10.766999999999999</v>
      </c>
      <c r="BH200" s="162">
        <f ca="1">IF(OR(БД!CV369="",ISERROR(БД!CV369)),"",БД!CV369)</f>
        <v>21.6</v>
      </c>
      <c r="BI200" s="163">
        <f ca="1">IF(OR(БД!EH498="",ISERROR(БД!EH498)),"",БД!EH498)</f>
        <v>15.635907561408183</v>
      </c>
      <c r="BJ200" s="163">
        <f ca="1">IF(OR(БД!EA412="",ISERROR(БД!EA412)),"",БД!EA412)</f>
        <v>959.20000000002597</v>
      </c>
      <c r="BK200" s="162">
        <f ca="1">IF(OR(БД!EI412="",ISERROR(БД!EI412)),"",БД!EI412)</f>
        <v>890.13499999999999</v>
      </c>
      <c r="BL200" s="163">
        <f ca="1">IF(OR(БД!DV412="",ISERROR(БД!DV412)),"",БД!DV412)</f>
        <v>959.20000000002597</v>
      </c>
      <c r="BM200" s="159">
        <f ca="1">IF(OR(БД!DR412="",ISERROR(БД!DR412)),"",БД!DR412)</f>
        <v>0</v>
      </c>
      <c r="BN200" s="163">
        <f ca="1">IF(OR(БД!DG412="",ISERROR(БД!DG412)),"",БД!DG412)</f>
        <v>283.79999999997949</v>
      </c>
      <c r="BO200" s="162">
        <f ca="1">IF(OR(БД!DM412="",ISERROR(БД!DM412)),"",БД!DM412)</f>
        <v>281.89800000000002</v>
      </c>
      <c r="BP200" s="159" t="str">
        <f ca="1">IF(OR(БД!DB412="",ISERROR(БД!DB412)),"",БД!DB412)</f>
        <v/>
      </c>
      <c r="BQ200" s="163">
        <f ca="1">IF(OR(БД!CQ412="",ISERROR(БД!CQ412)),"",БД!CQ412)</f>
        <v>0</v>
      </c>
      <c r="BR200" s="162" t="str">
        <f ca="1">IF(OR(БД!CW412="",ISERROR(БД!CW412)),"",БД!CW412)</f>
        <v/>
      </c>
      <c r="BS200" s="163">
        <f ca="1">IF(OR(БД!D240="",ISERROR(БД!D240)),"",БД!D240)</f>
        <v>534.54059999996389</v>
      </c>
      <c r="BT200" s="162">
        <f ca="1">IF(OR(БД!J240="",ISERROR(БД!J240)),"",БД!J240)</f>
        <v>523.70000000000005</v>
      </c>
      <c r="BU200" s="143">
        <f ca="1">IF(OR(БД!CB498="",ISERROR(БД!CB498)),"",БД!CB498)</f>
        <v>0.89760000000001838</v>
      </c>
      <c r="BV200" s="142">
        <f>IF(OR(БД!CE498="",ISERROR(БД!CE498)),"",БД!CE498)</f>
        <v>7.9141000000000004</v>
      </c>
      <c r="BW200" s="143">
        <f ca="1">IF(OR(БД!CH498="",ISERROR(БД!CH498)),"",БД!CH498)</f>
        <v>265.88099999996302</v>
      </c>
      <c r="BX200" s="142">
        <f>IF(OR(БД!CK498="",ISERROR(БД!CK498)),"",БД!CK498)</f>
        <v>1422.7492749999999</v>
      </c>
      <c r="BY200" s="143">
        <f ca="1">IF(OR(БД!BP498="",ISERROR(БД!BP498)),"",БД!BP498)</f>
        <v>0.99000000000003752</v>
      </c>
      <c r="BZ200" s="142">
        <f>IF(OR(БД!BS498="",ISERROR(БД!BS498)),"",БД!BS498)</f>
        <v>10.297650000000001</v>
      </c>
      <c r="CA200" s="143">
        <f ca="1">IF(OR(БД!BV498="",ISERROR(БД!BV498)),"",БД!BV498)</f>
        <v>268.65960000000086</v>
      </c>
      <c r="CB200" s="142">
        <f>IF(OR(БД!BY498="",ISERROR(БД!BY498)),"",БД!BY498)</f>
        <v>1428.1257250000001</v>
      </c>
      <c r="CC200" s="137">
        <f ca="1">IF(OR(БД!FX498="",ISERROR(БД!FX498)),"",БД!FX498)</f>
        <v>273.5865</v>
      </c>
      <c r="CD200" s="162">
        <f ca="1">IF(OR(БД!GD498="",ISERROR(БД!GD498)),"",БД!GD498)</f>
        <v>79.2</v>
      </c>
      <c r="CE200" s="137">
        <f ca="1">IF(OR(БД!FM498="",ISERROR(БД!FM498)),"",БД!FM498)</f>
        <v>148.41749999999999</v>
      </c>
      <c r="CF200" s="162">
        <f ca="1">IF(OR(БД!FS498="",ISERROR(БД!FS498)),"",БД!FS498)</f>
        <v>65</v>
      </c>
      <c r="CG200" s="137">
        <f ca="1">IF(OR(БД!FH498="",ISERROR(БД!FH498)),"",БД!FH498)</f>
        <v>0</v>
      </c>
      <c r="CH200" s="163">
        <f ca="1">IF(OR(БД!AI283="",ISERROR(БД!AI283)),"",БД!AI283)</f>
        <v>2561.5084999999667</v>
      </c>
      <c r="CI200" s="162">
        <f ca="1">IF(OR(БД!AO283="",ISERROR(БД!AO283)),"",БД!AO283)</f>
        <v>2150.12</v>
      </c>
      <c r="CK200" s="137">
        <f ca="1">IF(OR(БД!FE197="",ISERROR(БД!FE197)),"",БД!FE197)</f>
        <v>3.8109000000000002</v>
      </c>
      <c r="CL200" s="137">
        <f ca="1">IF(OR(БД!EZ197="",ISERROR(БД!EZ197)),"",БД!EZ197)</f>
        <v>2.6147999999999998</v>
      </c>
      <c r="CM200" s="137">
        <f ca="1">IF(OR(БД!EU197="",ISERROR(БД!EU197)),"",БД!EU197)</f>
        <v>6.2912999999999997</v>
      </c>
      <c r="CN200" s="137">
        <f ca="1">IF(OR(БД!EP197="",ISERROR(БД!EP197)),"",БД!EP197)</f>
        <v>5.8116000000000003</v>
      </c>
      <c r="CO200" s="137">
        <f ca="1">IF(OR(БД!EK197="",ISERROR(БД!EK197)),"",БД!EK197)</f>
        <v>5.2702</v>
      </c>
      <c r="CP200" s="137">
        <f ca="1">IF(OR(БД!EF197="",ISERROR(БД!EF197)),"",БД!EF197)</f>
        <v>9.1491000000000007</v>
      </c>
      <c r="CQ200" s="137">
        <f ca="1">IF(OR(БД!EA197="",ISERROR(БД!EA197)),"",БД!EA197)</f>
        <v>23.099599999999999</v>
      </c>
      <c r="CR200" s="137">
        <f ca="1">IF(OR(БД!AQ240="",ISERROR(БД!AQ240)),"",БД!AQ240)</f>
        <v>99.488</v>
      </c>
      <c r="CS200" s="137">
        <f ca="1">IF(OR(БД!GU283="",ISERROR(БД!GU283)),"",БД!GU283)</f>
        <v>14.5</v>
      </c>
      <c r="CT200" s="137">
        <f ca="1">IF(OR(БД!GP283="",ISERROR(БД!GP283)),"",БД!GP283)</f>
        <v>6.537452</v>
      </c>
      <c r="CU200" s="137">
        <f ca="1">IF(OR(БД!GK283="",ISERROR(БД!GK283)),"",БД!GK283)</f>
        <v>13.625999999999999</v>
      </c>
      <c r="CV200" s="137">
        <f ca="1">IF(OR(БД!FZ283="",ISERROR(БД!FZ283)),"",БД!FZ283)</f>
        <v>11.138999999999999</v>
      </c>
      <c r="CW200" s="162">
        <f ca="1">IF(OR(БД!GF283="",ISERROR(БД!GF283)),"",БД!GF283)</f>
        <v>5.0739999999999998</v>
      </c>
      <c r="CX200" s="127">
        <f ca="1">IF(OR(БД!N541="",ISERROR(БД!N541)),"",БД!N541)</f>
        <v>4.7E-2</v>
      </c>
      <c r="CY200" s="162">
        <f ca="1">IF(OR(БД!S541="",ISERROR(БД!S541)),"",БД!S541)</f>
        <v>4.7E-2</v>
      </c>
      <c r="CZ200" s="127">
        <f ca="1">IF(OR(БД!GI498="",ISERROR(БД!GI498)),"",БД!GI498)</f>
        <v>5.2119999999999997</v>
      </c>
      <c r="DA200" s="162">
        <f ca="1">IF(OR(БД!GO498="",ISERROR(БД!GO498)),"",БД!GO498)</f>
        <v>5.2119999999999997</v>
      </c>
      <c r="DB200" s="127">
        <f ca="1">IF(OR(БД!D541="",ISERROR(БД!D541)),"",БД!D541)</f>
        <v>0.20899999999999999</v>
      </c>
      <c r="DC200" s="162">
        <f ca="1">IF(OR(БД!I541="",ISERROR(БД!I541)),"",БД!I541)</f>
        <v>0.20899999999999999</v>
      </c>
      <c r="DD200" s="137">
        <f ca="1">IF(OR(БД!FU283="",ISERROR(БД!FU283)),"",БД!FU283)</f>
        <v>5.3265000000000002</v>
      </c>
      <c r="DE200" s="137">
        <f ca="1">IF(OR(БД!FP283="",ISERROR(БД!FP283)),"",БД!FP283)</f>
        <v>26.719999999997501</v>
      </c>
      <c r="DF200" s="159">
        <f ca="1">IF(OR(БД!FK283="",ISERROR(БД!FK283)),"",БД!FK283)</f>
        <v>0</v>
      </c>
      <c r="DG200" s="137">
        <f ca="1">IF(OR(БД!FF283="",ISERROR(БД!FF283)),"",БД!FF283)</f>
        <v>34.386000000000003</v>
      </c>
      <c r="DH200" s="137">
        <f ca="1">IF(OR(БД!AY283="",ISERROR(БД!AY283)),"",БД!AY283)</f>
        <v>0.254</v>
      </c>
      <c r="DI200" s="137">
        <f ca="1">IF(OR(БД!FA283="",ISERROR(БД!FA283)),"",БД!FA283)</f>
        <v>87.778000000000006</v>
      </c>
      <c r="DJ200" s="137">
        <f ca="1">IF(OR(БД!EV283="",ISERROR(БД!EV283)),"",БД!EV283)</f>
        <v>42.126899999999999</v>
      </c>
      <c r="DK200" s="159">
        <f ca="1">IF(OR(БД!CQ584="",ISERROR(БД!CQ584)),"",БД!CQ584)</f>
        <v>0</v>
      </c>
      <c r="DM200" s="163">
        <f ca="1">IF(OR(БД!ET369="",ISERROR(БД!ET369)),"",БД!ET369)</f>
        <v>1015.3324432482555</v>
      </c>
      <c r="DN200" s="162">
        <f ca="1">IF(OR(БД!EZ369="",ISERROR(БД!EZ369)),"",БД!EZ369)</f>
        <v>1457.2180000000001</v>
      </c>
      <c r="DO200" s="163">
        <f ca="1">IF(OR(БД!AT283="",ISERROR(БД!AT283)),"",БД!AT283)</f>
        <v>2559.447753249523</v>
      </c>
      <c r="DP200" s="163">
        <f ca="1">IF(OR(БД!BD283="",ISERROR(БД!BD283)),"",БД!BD283)</f>
        <v>1154.0070000000001</v>
      </c>
    </row>
    <row r="201" spans="1:120" x14ac:dyDescent="0.25">
      <c r="A201" s="164">
        <v>15</v>
      </c>
      <c r="B201" s="163">
        <f ca="1">IF(OR(БД!CG155="",ISERROR(БД!CG155)),"",БД!CG155)</f>
        <v>513.1309999999927</v>
      </c>
      <c r="C201" s="163">
        <f ca="1">IF(OR(БД!CB155="",ISERROR(БД!CB155)),"",БД!CB155)</f>
        <v>699.44399999989594</v>
      </c>
      <c r="D201" s="163">
        <f ca="1">IF(OR(БД!BW155="",ISERROR(БД!BW155)),"",БД!BW155)</f>
        <v>235.40599999999671</v>
      </c>
      <c r="E201" s="163">
        <f ca="1">IF(OR(БД!BL155="",ISERROR(БД!BL155)),"",БД!BL155)</f>
        <v>22054.387573835596</v>
      </c>
      <c r="F201" s="162">
        <f ca="1">IF(OR(БД!BR155="",ISERROR(БД!BR155)),"",БД!BR155)</f>
        <v>22935</v>
      </c>
      <c r="G201" s="163">
        <f ca="1">IF(OR(БД!AV155="",ISERROR(БД!AV155)),"",БД!AV155)</f>
        <v>556.28842500009091</v>
      </c>
      <c r="H201" s="163">
        <f ca="1">IF(OR(БД!GU370="",ISERROR(БД!GU370)),"",БД!GU370)</f>
        <v>660.89700000000005</v>
      </c>
      <c r="I201" s="162">
        <f ca="1">IF(OR(БД!HA370="",ISERROR(БД!HA370)),"",БД!HA370)</f>
        <v>512</v>
      </c>
      <c r="J201" s="127">
        <f ca="1">IF(OR(БД!D155="",ISERROR(БД!D155)),"",БД!D155)</f>
        <v>220.78</v>
      </c>
      <c r="K201" s="162">
        <f ca="1">IF(OR(БД!I155="",ISERROR(БД!I155)),"",БД!I155)</f>
        <v>220.78</v>
      </c>
      <c r="L201" s="163">
        <f ca="1">IF(OR(БД!BU413="",ISERROR(БД!BU413)),"",БД!BU413)</f>
        <v>1075.4945921417384</v>
      </c>
      <c r="M201" s="127">
        <f ca="1">IF(OR(БД!BK413="",ISERROR(БД!BK413)),"",БД!BK413)</f>
        <v>38.99</v>
      </c>
      <c r="N201" s="162">
        <f ca="1">IF(OR(БД!BP413="",ISERROR(БД!BP413)),"",БД!BP413)</f>
        <v>38.99</v>
      </c>
      <c r="O201" s="127">
        <f ca="1">IF(OR(БД!BA413="",ISERROR(БД!BA413)),"",БД!BA413)</f>
        <v>45.22</v>
      </c>
      <c r="P201" s="162">
        <f ca="1">IF(OR(БД!BF413="",ISERROR(БД!BF413)),"",БД!BF413)</f>
        <v>45.22</v>
      </c>
      <c r="Q201" s="163">
        <f ca="1">IF(OR(БД!AV413="",ISERROR(БД!AV413)),"",БД!AV413)</f>
        <v>6.5108431273270266</v>
      </c>
      <c r="R201" s="163">
        <f ca="1">IF(OR(БД!CY499="",ISERROR(БД!CY499)),"",БД!CY499)</f>
        <v>29.864407858164121</v>
      </c>
      <c r="S201" s="127">
        <f ca="1">IF(OR(БД!BP456="",ISERROR(БД!BP456)),"",БД!BP456)</f>
        <v>3.3809999999999998</v>
      </c>
      <c r="T201" s="162">
        <f ca="1">IF(OR(БД!BU456="",ISERROR(БД!BU456)),"",БД!BU456)</f>
        <v>3.3809999999999998</v>
      </c>
      <c r="U201" s="163">
        <f ca="1">IF(OR(БД!BK456="",ISERROR(БД!BK456)),"",БД!BK456)</f>
        <v>130.51852323197653</v>
      </c>
      <c r="V201" s="163">
        <f ca="1">IF(OR(БД!BF456="",ISERROR(БД!BF456)),"",БД!BF456)</f>
        <v>384.89389622588453</v>
      </c>
      <c r="W201" s="163">
        <f ca="1">IF(OR(БД!BA456="",ISERROR(БД!BA456)),"",БД!BA456)</f>
        <v>7.3906867931820299</v>
      </c>
      <c r="X201" s="127">
        <f ca="1">IF(OR(БД!CG585="",ISERROR(БД!CG585)),"",БД!CG585)</f>
        <v>24</v>
      </c>
      <c r="Y201" s="162">
        <f ca="1">IF(OR(БД!CL585="",ISERROR(БД!CL585)),"",БД!CL585)</f>
        <v>24</v>
      </c>
      <c r="Z201" s="163">
        <f ca="1">IF(OR(БД!P370="",ISERROR(БД!P370)),"",БД!P370)</f>
        <v>0</v>
      </c>
      <c r="AA201" s="48"/>
      <c r="AB201" s="137">
        <f ca="1">IF(OR(БД!AP456="",ISERROR(БД!AP456)),"",БД!AP456)</f>
        <v>26090.530453000101</v>
      </c>
      <c r="AC201" s="162">
        <f ca="1">IF(OR(БД!AV456="",ISERROR(БД!AV456)),"",БД!AV456)</f>
        <v>25995.624</v>
      </c>
      <c r="AD201" s="163">
        <f ca="1">IF(OR(БД!CT499="",ISERROR(БД!CT499)),"",БД!CT499)</f>
        <v>25138.390453000102</v>
      </c>
      <c r="AE201" s="137">
        <f ca="1">IF(OR(БД!GP370="",ISERROR(БД!GP370)),"",БД!GP370)</f>
        <v>95.368487999607595</v>
      </c>
      <c r="AF201" s="163">
        <f ca="1">IF(OR(БД!BA155="",ISERROR(БД!BA155)),"",БД!BA155)</f>
        <v>2509.5403805325473</v>
      </c>
      <c r="AG201" s="162">
        <f ca="1">IF(OR(БД!BG155="",ISERROR(БД!BG155)),"",БД!BG155)</f>
        <v>1838.2</v>
      </c>
      <c r="AH201" s="159" t="str">
        <f ca="1">IF(OR(БД!D327="",ISERROR(БД!D327)),"",БД!D327)</f>
        <v/>
      </c>
      <c r="AI201" s="163">
        <f ca="1">IF(OR(БД!S284="",ISERROR(БД!S284)),"",БД!S284)</f>
        <v>515.41241945786101</v>
      </c>
      <c r="AJ201" s="48"/>
      <c r="AK201" s="137">
        <f ca="1">IF(OR(БД!AJ155="",ISERROR(БД!AJ155)),"",БД!AJ155)</f>
        <v>13089.759</v>
      </c>
      <c r="AL201" s="126">
        <f ca="1">IF(OR(БД!AM155="",ISERROR(БД!AM155)),"",БД!AM155)</f>
        <v>13089.758999999998</v>
      </c>
      <c r="AM201" s="162">
        <f ca="1">IF(OR(БД!AQ155="",ISERROR(БД!AQ155)),"",БД!AQ155)</f>
        <v>13344</v>
      </c>
      <c r="AN201" s="137">
        <f ca="1">IF(OR(БД!Y155="",ISERROR(БД!Y155)),"",БД!Y155)</f>
        <v>0</v>
      </c>
      <c r="AO201" s="162">
        <f ca="1">IF(OR(БД!AE155="",ISERROR(БД!AE155)),"",БД!AE155)</f>
        <v>0</v>
      </c>
      <c r="AP201" s="137">
        <f ca="1">IF(OR(БД!N155="",ISERROR(БД!N155)),"",БД!N155)</f>
        <v>4775.2</v>
      </c>
      <c r="AQ201" s="162">
        <f ca="1">IF(OR(БД!T155="",ISERROR(БД!T155)),"",БД!T155)</f>
        <v>4920</v>
      </c>
      <c r="AR201" s="137">
        <f ca="1">IF(OR(БД!GR198="",ISERROR(БД!GR198)),"",БД!GR198)</f>
        <v>1921.5070000000001</v>
      </c>
      <c r="AS201" s="162">
        <f ca="1">IF(OR(БД!GX198="",ISERROR(БД!GX198)),"",БД!GX198)</f>
        <v>2040</v>
      </c>
      <c r="AT201" s="137">
        <f ca="1">IF(OR(БД!GG198="",ISERROR(БД!GG198)),"",БД!GG198)</f>
        <v>5592.1459999999997</v>
      </c>
      <c r="AU201" s="162">
        <f ca="1">IF(OR(БД!GM198="",ISERROR(БД!GM198)),"",БД!GM198)</f>
        <v>5592</v>
      </c>
      <c r="AV201" s="137">
        <f ca="1">IF(OR(БД!FE370="",ISERROR(БД!FE370)),"",БД!FE370)</f>
        <v>5533</v>
      </c>
      <c r="AW201" s="137">
        <f ca="1">IF(OR(БД!FV198="",ISERROR(БД!FV198)),"",БД!FV198)</f>
        <v>800.90599999999995</v>
      </c>
      <c r="AX201" s="162">
        <f ca="1">IF(OR(БД!GB198="",ISERROR(БД!GB198)),"",БД!GB198)</f>
        <v>792</v>
      </c>
      <c r="AY201" s="163">
        <f ca="1">IF(OR(БД!EC499="",ISERROR(БД!EC499)),"",БД!EC499)</f>
        <v>970.77300000000002</v>
      </c>
      <c r="AZ201" s="137">
        <f ca="1">IF(OR(БД!DX499="",ISERROR(БД!DX499)),"",БД!DX499)</f>
        <v>6.4320000000000004</v>
      </c>
      <c r="BA201" s="137">
        <f ca="1">IF(OR(БД!DS499="",ISERROR(БД!DS499)),"",БД!DS499)</f>
        <v>699.64</v>
      </c>
      <c r="BB201" s="137">
        <f ca="1">IF(OR(БД!DN499="",ISERROR(БД!DN499)),"",БД!DN499)</f>
        <v>244.94200000000001</v>
      </c>
      <c r="BC201" s="137">
        <f ca="1">IF(OR(БД!DI499="",ISERROR(БД!DI499)),"",БД!DI499)</f>
        <v>18.632999999999999</v>
      </c>
      <c r="BD201" s="137">
        <f ca="1">IF(OR(БД!DD499="",ISERROR(БД!DD499)),"",БД!DD499)</f>
        <v>1.1259999999999999</v>
      </c>
      <c r="BE201" s="163">
        <f ca="1">IF(OR(БД!FJ198="",ISERROR(БД!FJ198)),"",БД!FJ198)</f>
        <v>5798.4119999999994</v>
      </c>
      <c r="BF201" s="162">
        <f ca="1">IF(OR(БД!FQ198="",ISERROR(БД!FQ198)),"",БД!FQ198)</f>
        <v>5818</v>
      </c>
      <c r="BG201" s="159">
        <f ca="1">IF(OR(БД!CQ370="",ISERROR(БД!CQ370)),"",БД!CQ370)</f>
        <v>10.597</v>
      </c>
      <c r="BH201" s="162">
        <f ca="1">IF(OR(БД!CV370="",ISERROR(БД!CV370)),"",БД!CV370)</f>
        <v>21.6</v>
      </c>
      <c r="BI201" s="163">
        <f ca="1">IF(OR(БД!EH499="",ISERROR(БД!EH499)),"",БД!EH499)</f>
        <v>15.284141395424063</v>
      </c>
      <c r="BJ201" s="163">
        <f ca="1">IF(OR(БД!EA413="",ISERROR(БД!EA413)),"",БД!EA413)</f>
        <v>930.59999999995216</v>
      </c>
      <c r="BK201" s="162">
        <f ca="1">IF(OR(БД!EI413="",ISERROR(БД!EI413)),"",БД!EI413)</f>
        <v>883.68100000000004</v>
      </c>
      <c r="BL201" s="163">
        <f ca="1">IF(OR(БД!DV413="",ISERROR(БД!DV413)),"",БД!DV413)</f>
        <v>930.59999999995216</v>
      </c>
      <c r="BM201" s="159">
        <f ca="1">IF(OR(БД!DR413="",ISERROR(БД!DR413)),"",БД!DR413)</f>
        <v>0</v>
      </c>
      <c r="BN201" s="163">
        <f ca="1">IF(OR(БД!DG413="",ISERROR(БД!DG413)),"",БД!DG413)</f>
        <v>275</v>
      </c>
      <c r="BO201" s="162">
        <f ca="1">IF(OR(БД!DM413="",ISERROR(БД!DM413)),"",БД!DM413)</f>
        <v>245.33799999999999</v>
      </c>
      <c r="BP201" s="159" t="str">
        <f ca="1">IF(OR(БД!DB413="",ISERROR(БД!DB413)),"",БД!DB413)</f>
        <v/>
      </c>
      <c r="BQ201" s="163">
        <f ca="1">IF(OR(БД!CQ413="",ISERROR(БД!CQ413)),"",БД!CQ413)</f>
        <v>0</v>
      </c>
      <c r="BR201" s="162" t="str">
        <f ca="1">IF(OR(БД!CW413="",ISERROR(БД!CW413)),"",БД!CW413)</f>
        <v/>
      </c>
      <c r="BS201" s="163">
        <f ca="1">IF(OR(БД!D241="",ISERROR(БД!D241)),"",БД!D241)</f>
        <v>621.82559999997829</v>
      </c>
      <c r="BT201" s="162">
        <f ca="1">IF(OR(БД!J241="",ISERROR(БД!J241)),"",БД!J241)</f>
        <v>601</v>
      </c>
      <c r="BU201" s="143">
        <f ca="1">IF(OR(БД!CB499="",ISERROR(БД!CB499)),"",БД!CB499)</f>
        <v>0.8579999999998762</v>
      </c>
      <c r="BV201" s="142">
        <f>IF(OR(БД!CE499="",ISERROR(БД!CE499)),"",БД!CE499)</f>
        <v>7.9173499999999999</v>
      </c>
      <c r="BW201" s="143">
        <f ca="1">IF(OR(БД!CH499="",ISERROR(БД!CH499)),"",БД!CH499)</f>
        <v>304.84080000001268</v>
      </c>
      <c r="BX201" s="142">
        <f>IF(OR(БД!CK499="",ISERROR(БД!CK499)),"",БД!CK499)</f>
        <v>1423.9039749999999</v>
      </c>
      <c r="BY201" s="143">
        <f ca="1">IF(OR(БД!BP499="",ISERROR(БД!BP499)),"",БД!BP499)</f>
        <v>0.96359999999963009</v>
      </c>
      <c r="BZ201" s="142">
        <f>IF(OR(БД!BS499="",ISERROR(БД!BS499)),"",БД!BS499)</f>
        <v>10.301299999999999</v>
      </c>
      <c r="CA201" s="143">
        <f ca="1">IF(OR(БД!BV499="",ISERROR(БД!BV499)),"",БД!BV499)</f>
        <v>316.98479999996562</v>
      </c>
      <c r="CB201" s="142">
        <f>IF(OR(БД!BY499="",ISERROR(БД!BY499)),"",БД!BY499)</f>
        <v>1429.326425</v>
      </c>
      <c r="CC201" s="137">
        <f ca="1">IF(OR(БД!FX499="",ISERROR(БД!FX499)),"",БД!FX499)</f>
        <v>419.59829999999999</v>
      </c>
      <c r="CD201" s="162">
        <f ca="1">IF(OR(БД!GD499="",ISERROR(БД!GD499)),"",БД!GD499)</f>
        <v>187.2</v>
      </c>
      <c r="CE201" s="137">
        <f ca="1">IF(OR(БД!FM499="",ISERROR(БД!FM499)),"",БД!FM499)</f>
        <v>173.48759999999999</v>
      </c>
      <c r="CF201" s="162">
        <f ca="1">IF(OR(БД!FS499="",ISERROR(БД!FS499)),"",БД!FS499)</f>
        <v>150</v>
      </c>
      <c r="CG201" s="137">
        <f ca="1">IF(OR(БД!FH499="",ISERROR(БД!FH499)),"",БД!FH499)</f>
        <v>0</v>
      </c>
      <c r="CH201" s="163">
        <f ca="1">IF(OR(БД!AI284="",ISERROR(БД!AI284)),"",БД!AI284)</f>
        <v>2808.2622999999289</v>
      </c>
      <c r="CI201" s="162">
        <f ca="1">IF(OR(БД!AO284="",ISERROR(БД!AO284)),"",БД!AO284)</f>
        <v>2416.3000000000002</v>
      </c>
      <c r="CK201" s="137">
        <f ca="1">IF(OR(БД!FE198="",ISERROR(БД!FE198)),"",БД!FE198)</f>
        <v>6.0641999999999996</v>
      </c>
      <c r="CL201" s="137">
        <f ca="1">IF(OR(БД!EZ198="",ISERROR(БД!EZ198)),"",БД!EZ198)</f>
        <v>3.2486999999999999</v>
      </c>
      <c r="CM201" s="137">
        <f ca="1">IF(OR(БД!EU198="",ISERROR(БД!EU198)),"",БД!EU198)</f>
        <v>12.629099999999999</v>
      </c>
      <c r="CN201" s="137">
        <f ca="1">IF(OR(БД!EP198="",ISERROR(БД!EP198)),"",БД!EP198)</f>
        <v>11.4621</v>
      </c>
      <c r="CO201" s="137">
        <f ca="1">IF(OR(БД!EK198="",ISERROR(БД!EK198)),"",БД!EK198)</f>
        <v>7.2830000000000004</v>
      </c>
      <c r="CP201" s="137">
        <f ca="1">IF(OR(БД!EF198="",ISERROR(БД!EF198)),"",БД!EF198)</f>
        <v>8.9016000000000002</v>
      </c>
      <c r="CQ201" s="137">
        <f ca="1">IF(OR(БД!EA198="",ISERROR(БД!EA198)),"",БД!EA198)</f>
        <v>26.835599999999999</v>
      </c>
      <c r="CR201" s="137">
        <f ca="1">IF(OR(БД!AQ241="",ISERROR(БД!AQ241)),"",БД!AQ241)</f>
        <v>99.501000000000005</v>
      </c>
      <c r="CS201" s="137">
        <f ca="1">IF(OR(БД!GU284="",ISERROR(БД!GU284)),"",БД!GU284)</f>
        <v>14.8399999999965</v>
      </c>
      <c r="CT201" s="137">
        <f ca="1">IF(OR(БД!GP284="",ISERROR(БД!GP284)),"",БД!GP284)</f>
        <v>0</v>
      </c>
      <c r="CU201" s="137">
        <f ca="1">IF(OR(БД!GK284="",ISERROR(БД!GK284)),"",БД!GK284)</f>
        <v>15.212</v>
      </c>
      <c r="CV201" s="137">
        <f ca="1">IF(OR(БД!FZ284="",ISERROR(БД!FZ284)),"",БД!FZ284)</f>
        <v>9.83</v>
      </c>
      <c r="CW201" s="162">
        <f ca="1">IF(OR(БД!GF284="",ISERROR(БД!GF284)),"",БД!GF284)</f>
        <v>7.7249999999999996</v>
      </c>
      <c r="CX201" s="127">
        <f ca="1">IF(OR(БД!N542="",ISERROR(БД!N542)),"",БД!N542)</f>
        <v>6.8000000000000005E-2</v>
      </c>
      <c r="CY201" s="162">
        <f ca="1">IF(OR(БД!S542="",ISERROR(БД!S542)),"",БД!S542)</f>
        <v>6.8000000000000005E-2</v>
      </c>
      <c r="CZ201" s="127">
        <f ca="1">IF(OR(БД!GI499="",ISERROR(БД!GI499)),"",БД!GI499)</f>
        <v>6.1669999999999998</v>
      </c>
      <c r="DA201" s="162">
        <f ca="1">IF(OR(БД!GO499="",ISERROR(БД!GO499)),"",БД!GO499)</f>
        <v>6.1669999999999998</v>
      </c>
      <c r="DB201" s="127">
        <f ca="1">IF(OR(БД!D542="",ISERROR(БД!D542)),"",БД!D542)</f>
        <v>0.247</v>
      </c>
      <c r="DC201" s="162">
        <f ca="1">IF(OR(БД!I542="",ISERROR(БД!I542)),"",БД!I542)</f>
        <v>0.247</v>
      </c>
      <c r="DD201" s="137">
        <f ca="1">IF(OR(БД!FU284="",ISERROR(БД!FU284)),"",БД!FU284)</f>
        <v>2.4597000000000002</v>
      </c>
      <c r="DE201" s="137">
        <f ca="1">IF(OR(БД!FP284="",ISERROR(БД!FP284)),"",БД!FP284)</f>
        <v>26.600000000002201</v>
      </c>
      <c r="DF201" s="159">
        <f ca="1">IF(OR(БД!FK284="",ISERROR(БД!FK284)),"",БД!FK284)</f>
        <v>0</v>
      </c>
      <c r="DG201" s="137">
        <f ca="1">IF(OR(БД!FF284="",ISERROR(БД!FF284)),"",БД!FF284)</f>
        <v>41.433</v>
      </c>
      <c r="DH201" s="137">
        <f ca="1">IF(OR(БД!AY284="",ISERROR(БД!AY284)),"",БД!AY284)</f>
        <v>0.34599999999999997</v>
      </c>
      <c r="DI201" s="137">
        <f ca="1">IF(OR(БД!FA284="",ISERROR(БД!FA284)),"",БД!FA284)</f>
        <v>87.599000000000004</v>
      </c>
      <c r="DJ201" s="137">
        <f ca="1">IF(OR(БД!EV284="",ISERROR(БД!EV284)),"",БД!EV284)</f>
        <v>49.117800000000003</v>
      </c>
      <c r="DK201" s="159">
        <f ca="1">IF(OR(БД!CQ585="",ISERROR(БД!CQ585)),"",БД!CQ585)</f>
        <v>0</v>
      </c>
      <c r="DM201" s="163">
        <f ca="1">IF(OR(БД!ET370="",ISERROR(БД!ET370)),"",БД!ET370)</f>
        <v>1003.742021345402</v>
      </c>
      <c r="DN201" s="162">
        <f ca="1">IF(OR(БД!EZ370="",ISERROR(БД!EZ370)),"",БД!EZ370)</f>
        <v>1272.1130000000001</v>
      </c>
      <c r="DO201" s="163">
        <f ca="1">IF(OR(БД!AT284="",ISERROR(БД!AT284)),"",БД!AT284)</f>
        <v>2588.6757661563379</v>
      </c>
      <c r="DP201" s="163">
        <f ca="1">IF(OR(БД!BD284="",ISERROR(БД!BD284)),"",БД!BD284)</f>
        <v>981.37</v>
      </c>
    </row>
    <row r="202" spans="1:120" x14ac:dyDescent="0.25">
      <c r="A202" s="164">
        <v>16</v>
      </c>
      <c r="B202" s="163">
        <f ca="1">IF(OR(БД!CG156="",ISERROR(БД!CG156)),"",БД!CG156)</f>
        <v>446.49700000000064</v>
      </c>
      <c r="C202" s="163">
        <f ca="1">IF(OR(БД!CB156="",ISERROR(БД!CB156)),"",БД!CB156)</f>
        <v>584.85500000010393</v>
      </c>
      <c r="D202" s="163">
        <f ca="1">IF(OR(БД!BW156="",ISERROR(БД!BW156)),"",БД!BW156)</f>
        <v>212.43949999999836</v>
      </c>
      <c r="E202" s="163">
        <f ca="1">IF(OR(БД!BL156="",ISERROR(БД!BL156)),"",БД!BL156)</f>
        <v>21082.236851389851</v>
      </c>
      <c r="F202" s="162">
        <f ca="1">IF(OR(БД!BR156="",ISERROR(БД!BR156)),"",БД!BR156)</f>
        <v>22585</v>
      </c>
      <c r="G202" s="163">
        <f ca="1">IF(OR(БД!AV156="",ISERROR(БД!AV156)),"",БД!AV156)</f>
        <v>563.69059999981414</v>
      </c>
      <c r="H202" s="163">
        <f ca="1">IF(OR(БД!GU371="",ISERROR(БД!GU371)),"",БД!GU371)</f>
        <v>658.51499999999999</v>
      </c>
      <c r="I202" s="162">
        <f ca="1">IF(OR(БД!HA371="",ISERROR(БД!HA371)),"",БД!HA371)</f>
        <v>512</v>
      </c>
      <c r="J202" s="127">
        <f ca="1">IF(OR(БД!D156="",ISERROR(БД!D156)),"",БД!D156)</f>
        <v>211.2</v>
      </c>
      <c r="K202" s="162">
        <f ca="1">IF(OR(БД!I156="",ISERROR(БД!I156)),"",БД!I156)</f>
        <v>211.2</v>
      </c>
      <c r="L202" s="163">
        <f ca="1">IF(OR(БД!BU414="",ISERROR(БД!BU414)),"",БД!BU414)</f>
        <v>881.19650619231754</v>
      </c>
      <c r="M202" s="127">
        <f ca="1">IF(OR(БД!BK414="",ISERROR(БД!BK414)),"",БД!BK414)</f>
        <v>38.99</v>
      </c>
      <c r="N202" s="162">
        <f ca="1">IF(OR(БД!BP414="",ISERROR(БД!BP414)),"",БД!BP414)</f>
        <v>38.99</v>
      </c>
      <c r="O202" s="127">
        <f ca="1">IF(OR(БД!BA414="",ISERROR(БД!BA414)),"",БД!BA414)</f>
        <v>45.22</v>
      </c>
      <c r="P202" s="162">
        <f ca="1">IF(OR(БД!BF414="",ISERROR(БД!BF414)),"",БД!BF414)</f>
        <v>45.22</v>
      </c>
      <c r="Q202" s="163">
        <f ca="1">IF(OR(БД!AV414="",ISERROR(БД!AV414)),"",БД!AV414)</f>
        <v>6.2238471348619733</v>
      </c>
      <c r="R202" s="163">
        <f ca="1">IF(OR(БД!CY500="",ISERROR(БД!CY500)),"",БД!CY500)</f>
        <v>28.547993807783879</v>
      </c>
      <c r="S202" s="127">
        <f ca="1">IF(OR(БД!BP457="",ISERROR(БД!BP457)),"",БД!BP457)</f>
        <v>3.49</v>
      </c>
      <c r="T202" s="162">
        <f ca="1">IF(OR(БД!BU457="",ISERROR(БД!BU457)),"",БД!BU457)</f>
        <v>3.49</v>
      </c>
      <c r="U202" s="163">
        <f ca="1">IF(OR(БД!BK457="",ISERROR(БД!BK457)),"",БД!BK457)</f>
        <v>124.76530627105545</v>
      </c>
      <c r="V202" s="163">
        <f ca="1">IF(OR(БД!BF457="",ISERROR(БД!BF457)),"",БД!BF457)</f>
        <v>367.92788989139643</v>
      </c>
      <c r="W202" s="163">
        <f ca="1">IF(OR(БД!BA457="",ISERROR(БД!BA457)),"",БД!BA457)</f>
        <v>7.0649075584919698</v>
      </c>
      <c r="X202" s="127">
        <f ca="1">IF(OR(БД!CG586="",ISERROR(БД!CG586)),"",БД!CG586)</f>
        <v>24</v>
      </c>
      <c r="Y202" s="162">
        <f ca="1">IF(OR(БД!CL586="",ISERROR(БД!CL586)),"",БД!CL586)</f>
        <v>24</v>
      </c>
      <c r="Z202" s="163">
        <f ca="1">IF(OR(БД!P371="",ISERROR(БД!P371)),"",БД!P371)</f>
        <v>0</v>
      </c>
      <c r="AA202" s="48"/>
      <c r="AB202" s="137">
        <f ca="1">IF(OR(БД!AP457="",ISERROR(БД!AP457)),"",БД!AP457)</f>
        <v>25069.056817999899</v>
      </c>
      <c r="AC202" s="162">
        <f ca="1">IF(OR(БД!AV457="",ISERROR(БД!AV457)),"",БД!AV457)</f>
        <v>25630.345000000001</v>
      </c>
      <c r="AD202" s="163">
        <f ca="1">IF(OR(БД!CT500="",ISERROR(БД!CT500)),"",БД!CT500)</f>
        <v>24030.297817999897</v>
      </c>
      <c r="AE202" s="137">
        <f ca="1">IF(OR(БД!GP371="",ISERROR(БД!GP371)),"",БД!GP371)</f>
        <v>98.710104000759699</v>
      </c>
      <c r="AF202" s="163">
        <f ca="1">IF(OR(БД!BA156="",ISERROR(БД!BA156)),"",БД!BA156)</f>
        <v>2398.9206008731117</v>
      </c>
      <c r="AG202" s="162">
        <f ca="1">IF(OR(БД!BG156="",ISERROR(БД!BG156)),"",БД!BG156)</f>
        <v>1820</v>
      </c>
      <c r="AH202" s="159" t="str">
        <f ca="1">IF(OR(БД!D328="",ISERROR(БД!D328)),"",БД!D328)</f>
        <v/>
      </c>
      <c r="AI202" s="163">
        <f ca="1">IF(OR(БД!S285="",ISERROR(БД!S285)),"",БД!S285)</f>
        <v>492.6931961624519</v>
      </c>
      <c r="AJ202" s="48"/>
      <c r="AK202" s="137">
        <f ca="1">IF(OR(БД!AJ156="",ISERROR(БД!AJ156)),"",БД!AJ156)</f>
        <v>12931.148999999999</v>
      </c>
      <c r="AL202" s="126">
        <f ca="1">IF(OR(БД!AM156="",ISERROR(БД!AM156)),"",БД!AM156)</f>
        <v>12931.148999999998</v>
      </c>
      <c r="AM202" s="162">
        <f ca="1">IF(OR(БД!AQ156="",ISERROR(БД!AQ156)),"",БД!AQ156)</f>
        <v>12984</v>
      </c>
      <c r="AN202" s="137">
        <f ca="1">IF(OR(БД!Y156="",ISERROR(БД!Y156)),"",БД!Y156)</f>
        <v>0</v>
      </c>
      <c r="AO202" s="162">
        <f ca="1">IF(OR(БД!AE156="",ISERROR(БД!AE156)),"",БД!AE156)</f>
        <v>0</v>
      </c>
      <c r="AP202" s="137">
        <f ca="1">IF(OR(БД!N156="",ISERROR(БД!N156)),"",БД!N156)</f>
        <v>4904.32</v>
      </c>
      <c r="AQ202" s="162">
        <f ca="1">IF(OR(БД!T156="",ISERROR(БД!T156)),"",БД!T156)</f>
        <v>4920</v>
      </c>
      <c r="AR202" s="137">
        <f ca="1">IF(OR(БД!GR199="",ISERROR(БД!GR199)),"",БД!GR199)</f>
        <v>1995.6479999999999</v>
      </c>
      <c r="AS202" s="162">
        <f ca="1">IF(OR(БД!GX199="",ISERROR(БД!GX199)),"",БД!GX199)</f>
        <v>2040</v>
      </c>
      <c r="AT202" s="137">
        <f ca="1">IF(OR(БД!GG199="",ISERROR(БД!GG199)),"",БД!GG199)</f>
        <v>5232.1319999999996</v>
      </c>
      <c r="AU202" s="162">
        <f ca="1">IF(OR(БД!GM199="",ISERROR(БД!GM199)),"",БД!GM199)</f>
        <v>5256</v>
      </c>
      <c r="AV202" s="137">
        <f ca="1">IF(OR(БД!FE371="",ISERROR(БД!FE371)),"",БД!FE371)</f>
        <v>5176.6000000000004</v>
      </c>
      <c r="AW202" s="137">
        <f ca="1">IF(OR(БД!FV199="",ISERROR(БД!FV199)),"",БД!FV199)</f>
        <v>799.04899999999998</v>
      </c>
      <c r="AX202" s="162">
        <f ca="1">IF(OR(БД!GB199="",ISERROR(БД!GB199)),"",БД!GB199)</f>
        <v>768</v>
      </c>
      <c r="AY202" s="163">
        <f ca="1">IF(OR(БД!EC500="",ISERROR(БД!EC500)),"",БД!EC500)</f>
        <v>1040.2249999999999</v>
      </c>
      <c r="AZ202" s="137">
        <f ca="1">IF(OR(БД!DX500="",ISERROR(БД!DX500)),"",БД!DX500)</f>
        <v>5.82</v>
      </c>
      <c r="BA202" s="137">
        <f ca="1">IF(OR(БД!DS500="",ISERROR(БД!DS500)),"",БД!DS500)</f>
        <v>711.37</v>
      </c>
      <c r="BB202" s="137">
        <f ca="1">IF(OR(БД!DN500="",ISERROR(БД!DN500)),"",БД!DN500)</f>
        <v>320.47300000000001</v>
      </c>
      <c r="BC202" s="137">
        <f ca="1">IF(OR(БД!DI500="",ISERROR(БД!DI500)),"",БД!DI500)</f>
        <v>1.466</v>
      </c>
      <c r="BD202" s="137">
        <f ca="1">IF(OR(БД!DD500="",ISERROR(БД!DD500)),"",БД!DD500)</f>
        <v>1.0960000000000001</v>
      </c>
      <c r="BE202" s="163">
        <f ca="1">IF(OR(БД!FJ199="",ISERROR(БД!FJ199)),"",БД!FJ199)</f>
        <v>5812.143</v>
      </c>
      <c r="BF202" s="162">
        <f ca="1">IF(OR(БД!FQ199="",ISERROR(БД!FQ199)),"",БД!FQ199)</f>
        <v>5818</v>
      </c>
      <c r="BG202" s="159">
        <f ca="1">IF(OR(БД!CQ371="",ISERROR(БД!CQ371)),"",БД!CQ371)</f>
        <v>10.688000000000001</v>
      </c>
      <c r="BH202" s="162">
        <f ca="1">IF(OR(БД!CV371="",ISERROR(БД!CV371)),"",БД!CV371)</f>
        <v>21.6</v>
      </c>
      <c r="BI202" s="163">
        <f ca="1">IF(OR(БД!EH500="",ISERROR(БД!EH500)),"",БД!EH500)</f>
        <v>14.610421073343938</v>
      </c>
      <c r="BJ202" s="163">
        <f ca="1">IF(OR(БД!EA414="",ISERROR(БД!EA414)),"",БД!EA414)</f>
        <v>901.9999999999925</v>
      </c>
      <c r="BK202" s="162">
        <f ca="1">IF(OR(БД!EI414="",ISERROR(БД!EI414)),"",БД!EI414)</f>
        <v>878.46</v>
      </c>
      <c r="BL202" s="163">
        <f ca="1">IF(OR(БД!DV414="",ISERROR(БД!DV414)),"",БД!DV414)</f>
        <v>901.9999999999925</v>
      </c>
      <c r="BM202" s="159">
        <f ca="1">IF(OR(БД!DR414="",ISERROR(БД!DR414)),"",БД!DR414)</f>
        <v>0</v>
      </c>
      <c r="BN202" s="163">
        <f ca="1">IF(OR(БД!DG414="",ISERROR(БД!DG414)),"",БД!DG414)</f>
        <v>308.00000000003251</v>
      </c>
      <c r="BO202" s="162">
        <f ca="1">IF(OR(БД!DM414="",ISERROR(БД!DM414)),"",БД!DM414)</f>
        <v>294.60000000000002</v>
      </c>
      <c r="BP202" s="159" t="str">
        <f ca="1">IF(OR(БД!DB414="",ISERROR(БД!DB414)),"",БД!DB414)</f>
        <v/>
      </c>
      <c r="BQ202" s="163">
        <f ca="1">IF(OR(БД!CQ414="",ISERROR(БД!CQ414)),"",БД!CQ414)</f>
        <v>2.200000000000002</v>
      </c>
      <c r="BR202" s="162" t="str">
        <f ca="1">IF(OR(БД!CW414="",ISERROR(БД!CW414)),"",БД!CW414)</f>
        <v/>
      </c>
      <c r="BS202" s="163">
        <f ca="1">IF(OR(БД!D242="",ISERROR(БД!D242)),"",БД!D242)</f>
        <v>632.18759999998838</v>
      </c>
      <c r="BT202" s="162">
        <f ca="1">IF(OR(БД!J242="",ISERROR(БД!J242)),"",БД!J242)</f>
        <v>614</v>
      </c>
      <c r="BU202" s="143">
        <f ca="1">IF(OR(БД!CB500="",ISERROR(БД!CB500)),"",БД!CB500)</f>
        <v>0.87120000000007991</v>
      </c>
      <c r="BV202" s="142">
        <f>IF(OR(БД!CE500="",ISERROR(БД!CE500)),"",БД!CE500)</f>
        <v>7.9206500000000002</v>
      </c>
      <c r="BW202" s="143">
        <f ca="1">IF(OR(БД!CH500="",ISERROR(БД!CH500)),"",БД!CH500)</f>
        <v>314.72100000000864</v>
      </c>
      <c r="BX202" s="142">
        <f>IF(OR(БД!CK500="",ISERROR(БД!CK500)),"",БД!CK500)</f>
        <v>1425.0961</v>
      </c>
      <c r="BY202" s="143">
        <f ca="1">IF(OR(БД!BP500="",ISERROR(БД!BP500)),"",БД!BP500)</f>
        <v>0.99000000000003752</v>
      </c>
      <c r="BZ202" s="142">
        <f>IF(OR(БД!BS500="",ISERROR(БД!BS500)),"",БД!BS500)</f>
        <v>10.30505</v>
      </c>
      <c r="CA202" s="143">
        <f ca="1">IF(OR(БД!BV500="",ISERROR(БД!BV500)),"",БД!BV500)</f>
        <v>317.46659999997974</v>
      </c>
      <c r="CB202" s="142">
        <f>IF(OR(БД!BY500="",ISERROR(БД!BY500)),"",БД!BY500)</f>
        <v>1430.5289499999999</v>
      </c>
      <c r="CC202" s="137">
        <f ca="1">IF(OR(БД!FX500="",ISERROR(БД!FX500)),"",БД!FX500)</f>
        <v>423.24149999999997</v>
      </c>
      <c r="CD202" s="162">
        <f ca="1">IF(OR(БД!GD500="",ISERROR(БД!GD500)),"",БД!GD500)</f>
        <v>198</v>
      </c>
      <c r="CE202" s="137">
        <f ca="1">IF(OR(БД!FM500="",ISERROR(БД!FM500)),"",БД!FM500)</f>
        <v>149.61869999999999</v>
      </c>
      <c r="CF202" s="162">
        <f ca="1">IF(OR(БД!FS500="",ISERROR(БД!FS500)),"",БД!FS500)</f>
        <v>210</v>
      </c>
      <c r="CG202" s="137">
        <f ca="1">IF(OR(БД!FH500="",ISERROR(БД!FH500)),"",БД!FH500)</f>
        <v>0</v>
      </c>
      <c r="CH202" s="163">
        <f ca="1">IF(OR(БД!AI285="",ISERROR(БД!AI285)),"",БД!AI285)</f>
        <v>2841.7019500000101</v>
      </c>
      <c r="CI202" s="162">
        <f ca="1">IF(OR(БД!AO285="",ISERROR(БД!AO285)),"",БД!AO285)</f>
        <v>2528.4209999999998</v>
      </c>
      <c r="CK202" s="137">
        <f ca="1">IF(OR(БД!FE199="",ISERROR(БД!FE199)),"",БД!FE199)</f>
        <v>12.4788</v>
      </c>
      <c r="CL202" s="137">
        <f ca="1">IF(OR(БД!EZ199="",ISERROR(БД!EZ199)),"",БД!EZ199)</f>
        <v>6.8921999999999999</v>
      </c>
      <c r="CM202" s="137">
        <f ca="1">IF(OR(БД!EU199="",ISERROR(БД!EU199)),"",БД!EU199)</f>
        <v>25.965900000000001</v>
      </c>
      <c r="CN202" s="137">
        <f ca="1">IF(OR(БД!EP199="",ISERROR(БД!EP199)),"",БД!EP199)</f>
        <v>24.450600000000001</v>
      </c>
      <c r="CO202" s="137">
        <f ca="1">IF(OR(БД!EK199="",ISERROR(БД!EK199)),"",БД!EK199)</f>
        <v>9.7478999999999996</v>
      </c>
      <c r="CP202" s="137">
        <f ca="1">IF(OR(БД!EF199="",ISERROR(БД!EF199)),"",БД!EF199)</f>
        <v>9.5607000000000006</v>
      </c>
      <c r="CQ202" s="137">
        <f ca="1">IF(OR(БД!EA199="",ISERROR(БД!EA199)),"",БД!EA199)</f>
        <v>30.617000000000001</v>
      </c>
      <c r="CR202" s="137">
        <f ca="1">IF(OR(БД!AQ242="",ISERROR(БД!AQ242)),"",БД!AQ242)</f>
        <v>99.391000000000005</v>
      </c>
      <c r="CS202" s="137">
        <f ca="1">IF(OR(БД!GU285="",ISERROR(БД!GU285)),"",БД!GU285)</f>
        <v>14.4199999999983</v>
      </c>
      <c r="CT202" s="137">
        <f ca="1">IF(OR(БД!GP285="",ISERROR(БД!GP285)),"",БД!GP285)</f>
        <v>6.8120039999999999</v>
      </c>
      <c r="CU202" s="137">
        <f ca="1">IF(OR(БД!GK285="",ISERROR(БД!GK285)),"",БД!GK285)</f>
        <v>16.247</v>
      </c>
      <c r="CV202" s="137">
        <f ca="1">IF(OR(БД!FZ285="",ISERROR(БД!FZ285)),"",БД!FZ285)</f>
        <v>11.115</v>
      </c>
      <c r="CW202" s="162">
        <f ca="1">IF(OR(БД!GF285="",ISERROR(БД!GF285)),"",БД!GF285)</f>
        <v>8.7050000000000001</v>
      </c>
      <c r="CX202" s="127">
        <f ca="1">IF(OR(БД!N543="",ISERROR(БД!N543)),"",БД!N543)</f>
        <v>7.9000000000000001E-2</v>
      </c>
      <c r="CY202" s="162">
        <f ca="1">IF(OR(БД!S543="",ISERROR(БД!S543)),"",БД!S543)</f>
        <v>7.9000000000000001E-2</v>
      </c>
      <c r="CZ202" s="127">
        <f ca="1">IF(OR(БД!GI500="",ISERROR(БД!GI500)),"",БД!GI500)</f>
        <v>6.1580000000000004</v>
      </c>
      <c r="DA202" s="162">
        <f ca="1">IF(OR(БД!GO500="",ISERROR(БД!GO500)),"",БД!GO500)</f>
        <v>6.1580000000000004</v>
      </c>
      <c r="DB202" s="127">
        <f ca="1">IF(OR(БД!D543="",ISERROR(БД!D543)),"",БД!D543)</f>
        <v>0.246</v>
      </c>
      <c r="DC202" s="162">
        <f ca="1">IF(OR(БД!I543="",ISERROR(БД!I543)),"",БД!I543)</f>
        <v>0.246</v>
      </c>
      <c r="DD202" s="137">
        <f ca="1">IF(OR(БД!FU285="",ISERROR(БД!FU285)),"",БД!FU285)</f>
        <v>3.2197499999999999</v>
      </c>
      <c r="DE202" s="137">
        <f ca="1">IF(OR(БД!FP285="",ISERROR(БД!FP285)),"",БД!FP285)</f>
        <v>26.599999999998499</v>
      </c>
      <c r="DF202" s="159">
        <f ca="1">IF(OR(БД!FK285="",ISERROR(БД!FK285)),"",БД!FK285)</f>
        <v>0</v>
      </c>
      <c r="DG202" s="137">
        <f ca="1">IF(OR(БД!FF285="",ISERROR(БД!FF285)),"",БД!FF285)</f>
        <v>33.680999999999997</v>
      </c>
      <c r="DH202" s="137">
        <f ca="1">IF(OR(БД!AY285="",ISERROR(БД!AY285)),"",БД!AY285)</f>
        <v>0.27300000000000002</v>
      </c>
      <c r="DI202" s="137">
        <f ca="1">IF(OR(БД!FA285="",ISERROR(БД!FA285)),"",БД!FA285)</f>
        <v>81.22</v>
      </c>
      <c r="DJ202" s="137">
        <f ca="1">IF(OR(БД!EV285="",ISERROR(БД!EV285)),"",БД!EV285)</f>
        <v>48.570300000000003</v>
      </c>
      <c r="DK202" s="159">
        <f ca="1">IF(OR(БД!CQ586="",ISERROR(БД!CQ586)),"",БД!CQ586)</f>
        <v>0</v>
      </c>
      <c r="DM202" s="163">
        <f ca="1">IF(OR(БД!ET371="",ISERROR(БД!ET371)),"",БД!ET371)</f>
        <v>1046.7377542517659</v>
      </c>
      <c r="DN202" s="162">
        <f ca="1">IF(OR(БД!EZ371="",ISERROR(БД!EZ371)),"",БД!EZ371)</f>
        <v>967.31399999999996</v>
      </c>
      <c r="DO202" s="163">
        <f ca="1">IF(OR(БД!AT285="",ISERROR(БД!AT285)),"",БД!AT285)</f>
        <v>2391.5302652494856</v>
      </c>
      <c r="DP202" s="163">
        <f ca="1">IF(OR(БД!BD285="",ISERROR(БД!BD285)),"",БД!BD285)</f>
        <v>1053.1130000000001</v>
      </c>
    </row>
    <row r="203" spans="1:120" x14ac:dyDescent="0.25">
      <c r="A203" s="164">
        <v>17</v>
      </c>
      <c r="B203" s="163">
        <f ca="1">IF(OR(БД!CG157="",ISERROR(БД!CG157)),"",БД!CG157)</f>
        <v>432.45800000021563</v>
      </c>
      <c r="C203" s="163">
        <f ca="1">IF(OR(БД!CB157="",ISERROR(БД!CB157)),"",БД!CB157)</f>
        <v>525.23199999998803</v>
      </c>
      <c r="D203" s="163">
        <f ca="1">IF(OR(БД!BW157="",ISERROR(БД!BW157)),"",БД!BW157)</f>
        <v>243.01649999999844</v>
      </c>
      <c r="E203" s="163">
        <f ca="1">IF(OR(БД!BL157="",ISERROR(БД!BL157)),"",БД!BL157)</f>
        <v>23403.29146813121</v>
      </c>
      <c r="F203" s="162">
        <f ca="1">IF(OR(БД!BR157="",ISERROR(БД!BR157)),"",БД!BR157)</f>
        <v>24125</v>
      </c>
      <c r="G203" s="163">
        <f ca="1">IF(OR(БД!AV157="",ISERROR(БД!AV157)),"",БД!AV157)</f>
        <v>539.91245000014464</v>
      </c>
      <c r="H203" s="163">
        <f ca="1">IF(OR(БД!GU372="",ISERROR(БД!GU372)),"",БД!GU372)</f>
        <v>482.75700000000001</v>
      </c>
      <c r="I203" s="162">
        <f ca="1">IF(OR(БД!HA372="",ISERROR(БД!HA372)),"",БД!HA372)</f>
        <v>512</v>
      </c>
      <c r="J203" s="127">
        <f ca="1">IF(OR(БД!D157="",ISERROR(БД!D157)),"",БД!D157)</f>
        <v>232.8</v>
      </c>
      <c r="K203" s="162">
        <f ca="1">IF(OR(БД!I157="",ISERROR(БД!I157)),"",БД!I157)</f>
        <v>232.8</v>
      </c>
      <c r="L203" s="163">
        <f ca="1">IF(OR(БД!BU415="",ISERROR(БД!BU415)),"",БД!BU415)</f>
        <v>815.43750702711316</v>
      </c>
      <c r="M203" s="127">
        <f ca="1">IF(OR(БД!BK415="",ISERROR(БД!BK415)),"",БД!BK415)</f>
        <v>38.99</v>
      </c>
      <c r="N203" s="162">
        <f ca="1">IF(OR(БД!BP415="",ISERROR(БД!BP415)),"",БД!BP415)</f>
        <v>38.99</v>
      </c>
      <c r="O203" s="127">
        <f ca="1">IF(OR(БД!BA415="",ISERROR(БД!BA415)),"",БД!BA415)</f>
        <v>45.22</v>
      </c>
      <c r="P203" s="162">
        <f ca="1">IF(OR(БД!BF415="",ISERROR(БД!BF415)),"",БД!BF415)</f>
        <v>45.22</v>
      </c>
      <c r="Q203" s="163">
        <f ca="1">IF(OR(БД!AV415="",ISERROR(БД!AV415)),"",БД!AV415)</f>
        <v>6.9090632828492078</v>
      </c>
      <c r="R203" s="163">
        <f ca="1">IF(OR(БД!CY501="",ISERROR(БД!CY501)),"",БД!CY501)</f>
        <v>31.690992973068955</v>
      </c>
      <c r="S203" s="127">
        <f ca="1">IF(OR(БД!BP458="",ISERROR(БД!BP458)),"",БД!BP458)</f>
        <v>3.1629999999999998</v>
      </c>
      <c r="T203" s="162">
        <f ca="1">IF(OR(БД!BU458="",ISERROR(БД!BU458)),"",БД!BU458)</f>
        <v>3.1629999999999998</v>
      </c>
      <c r="U203" s="163">
        <f ca="1">IF(OR(БД!BK458="",ISERROR(БД!BK458)),"",БД!BK458)</f>
        <v>138.50137669711614</v>
      </c>
      <c r="V203" s="163">
        <f ca="1">IF(OR(БД!BF458="",ISERROR(БД!BF458)),"",БД!BF458)</f>
        <v>408.43501128843326</v>
      </c>
      <c r="W203" s="163">
        <f ca="1">IF(OR(БД!BA458="",ISERROR(БД!BA458)),"",БД!BA458)</f>
        <v>7.8427204832342357</v>
      </c>
      <c r="X203" s="127">
        <f ca="1">IF(OR(БД!CG587="",ISERROR(БД!CG587)),"",БД!CG587)</f>
        <v>24</v>
      </c>
      <c r="Y203" s="162">
        <f ca="1">IF(OR(БД!CL587="",ISERROR(БД!CL587)),"",БД!CL587)</f>
        <v>24</v>
      </c>
      <c r="Z203" s="163">
        <f ca="1">IF(OR(БД!P372="",ISERROR(БД!P372)),"",БД!P372)</f>
        <v>0</v>
      </c>
      <c r="AA203" s="48"/>
      <c r="AB203" s="137">
        <f ca="1">IF(OR(БД!AP458="",ISERROR(БД!AP458)),"",БД!AP458)</f>
        <v>27727.054011000801</v>
      </c>
      <c r="AC203" s="162">
        <f ca="1">IF(OR(БД!AV458="",ISERROR(БД!AV458)),"",БД!AV458)</f>
        <v>27275.382000000001</v>
      </c>
      <c r="AD203" s="163">
        <f ca="1">IF(OR(БД!CT501="",ISERROR(БД!CT501)),"",БД!CT501)</f>
        <v>26675.920011000802</v>
      </c>
      <c r="AE203" s="137">
        <f ca="1">IF(OR(БД!GP372="",ISERROR(БД!GP372)),"",БД!GP372)</f>
        <v>118.101180000277</v>
      </c>
      <c r="AF203" s="163">
        <f ca="1">IF(OR(БД!BA157="",ISERROR(БД!BA157)),"",БД!BA157)</f>
        <v>2663.030418778199</v>
      </c>
      <c r="AG203" s="162">
        <f ca="1">IF(OR(БД!BG157="",ISERROR(БД!BG157)),"",БД!BG157)</f>
        <v>1913.8</v>
      </c>
      <c r="AH203" s="159" t="str">
        <f ca="1">IF(OR(БД!D329="",ISERROR(БД!D329)),"",БД!D329)</f>
        <v/>
      </c>
      <c r="AI203" s="163">
        <f ca="1">IF(OR(БД!S286="",ISERROR(БД!S286)),"",БД!S286)</f>
        <v>546.93638798554935</v>
      </c>
      <c r="AJ203" s="48"/>
      <c r="AK203" s="137">
        <f ca="1">IF(OR(БД!AJ157="",ISERROR(БД!AJ157)),"",БД!AJ157)</f>
        <v>12675.466</v>
      </c>
      <c r="AL203" s="126">
        <f ca="1">IF(OR(БД!AM157="",ISERROR(БД!AM157)),"",БД!AM157)</f>
        <v>12675.466</v>
      </c>
      <c r="AM203" s="162">
        <f ca="1">IF(OR(БД!AQ157="",ISERROR(БД!AQ157)),"",БД!AQ157)</f>
        <v>12648</v>
      </c>
      <c r="AN203" s="137">
        <f ca="1">IF(OR(БД!Y157="",ISERROR(БД!Y157)),"",БД!Y157)</f>
        <v>0</v>
      </c>
      <c r="AO203" s="162">
        <f ca="1">IF(OR(БД!AE157="",ISERROR(БД!AE157)),"",БД!AE157)</f>
        <v>0</v>
      </c>
      <c r="AP203" s="137">
        <f ca="1">IF(OR(БД!N157="",ISERROR(БД!N157)),"",БД!N157)</f>
        <v>4863.68</v>
      </c>
      <c r="AQ203" s="162">
        <f ca="1">IF(OR(БД!T157="",ISERROR(БД!T157)),"",БД!T157)</f>
        <v>4920</v>
      </c>
      <c r="AR203" s="137">
        <f ca="1">IF(OR(БД!GR200="",ISERROR(БД!GR200)),"",БД!GR200)</f>
        <v>2122.373</v>
      </c>
      <c r="AS203" s="162">
        <f ca="1">IF(OR(БД!GX200="",ISERROR(БД!GX200)),"",БД!GX200)</f>
        <v>2040</v>
      </c>
      <c r="AT203" s="137">
        <f ca="1">IF(OR(БД!GG200="",ISERROR(БД!GG200)),"",БД!GG200)</f>
        <v>4896.1289999999999</v>
      </c>
      <c r="AU203" s="162">
        <f ca="1">IF(OR(БД!GM200="",ISERROR(БД!GM200)),"",БД!GM200)</f>
        <v>4920</v>
      </c>
      <c r="AV203" s="137">
        <f ca="1">IF(OR(БД!FE372="",ISERROR(БД!FE372)),"",БД!FE372)</f>
        <v>4837.8</v>
      </c>
      <c r="AW203" s="137">
        <f ca="1">IF(OR(БД!FV200="",ISERROR(БД!FV200)),"",БД!FV200)</f>
        <v>793.28399999999999</v>
      </c>
      <c r="AX203" s="162">
        <f ca="1">IF(OR(БД!GB200="",ISERROR(БД!GB200)),"",БД!GB200)</f>
        <v>768</v>
      </c>
      <c r="AY203" s="163">
        <f ca="1">IF(OR(БД!EC501="",ISERROR(БД!EC501)),"",БД!EC501)</f>
        <v>1069.9099999999999</v>
      </c>
      <c r="AZ203" s="137">
        <f ca="1">IF(OR(БД!DX501="",ISERROR(БД!DX501)),"",БД!DX501)</f>
        <v>6.492</v>
      </c>
      <c r="BA203" s="137">
        <f ca="1">IF(OR(БД!DS501="",ISERROR(БД!DS501)),"",БД!DS501)</f>
        <v>718.53</v>
      </c>
      <c r="BB203" s="137">
        <f ca="1">IF(OR(БД!DN501="",ISERROR(БД!DN501)),"",БД!DN501)</f>
        <v>324.96499999999997</v>
      </c>
      <c r="BC203" s="137">
        <f ca="1">IF(OR(БД!DI501="",ISERROR(БД!DI501)),"",БД!DI501)</f>
        <v>18.776</v>
      </c>
      <c r="BD203" s="137">
        <f ca="1">IF(OR(БД!DD501="",ISERROR(БД!DD501)),"",БД!DD501)</f>
        <v>1.147</v>
      </c>
      <c r="BE203" s="163">
        <f ca="1">IF(OR(БД!FJ200="",ISERROR(БД!FJ200)),"",БД!FJ200)</f>
        <v>5797.0160000000005</v>
      </c>
      <c r="BF203" s="162">
        <f ca="1">IF(OR(БД!FQ200="",ISERROR(БД!FQ200)),"",БД!FQ200)</f>
        <v>5818</v>
      </c>
      <c r="BG203" s="159">
        <f ca="1">IF(OR(БД!CQ372="",ISERROR(БД!CQ372)),"",БД!CQ372)</f>
        <v>10.521000000000001</v>
      </c>
      <c r="BH203" s="162">
        <f ca="1">IF(OR(БД!CV372="",ISERROR(БД!CV372)),"",БД!CV372)</f>
        <v>21.6</v>
      </c>
      <c r="BI203" s="163">
        <f ca="1">IF(OR(БД!EH501="",ISERROR(БД!EH501)),"",БД!EH501)</f>
        <v>16.218959366688487</v>
      </c>
      <c r="BJ203" s="163">
        <f ca="1">IF(OR(БД!EA415="",ISERROR(БД!EA415)),"",БД!EA415)</f>
        <v>785.3999999999985</v>
      </c>
      <c r="BK203" s="162">
        <f ca="1">IF(OR(БД!EI415="",ISERROR(БД!EI415)),"",БД!EI415)</f>
        <v>798.42700000000002</v>
      </c>
      <c r="BL203" s="163">
        <f ca="1">IF(OR(БД!DV415="",ISERROR(БД!DV415)),"",БД!DV415)</f>
        <v>785.3999999999985</v>
      </c>
      <c r="BM203" s="159">
        <f ca="1">IF(OR(БД!DR415="",ISERROR(БД!DR415)),"",БД!DR415)</f>
        <v>0</v>
      </c>
      <c r="BN203" s="163">
        <f ca="1">IF(OR(БД!DG415="",ISERROR(БД!DG415)),"",БД!DG415)</f>
        <v>261.7999999999995</v>
      </c>
      <c r="BO203" s="162">
        <f ca="1">IF(OR(БД!DM415="",ISERROR(БД!DM415)),"",БД!DM415)</f>
        <v>305.154</v>
      </c>
      <c r="BP203" s="159" t="str">
        <f ca="1">IF(OR(БД!DB415="",ISERROR(БД!DB415)),"",БД!DB415)</f>
        <v/>
      </c>
      <c r="BQ203" s="163">
        <f ca="1">IF(OR(БД!CQ415="",ISERROR(БД!CQ415)),"",БД!CQ415)</f>
        <v>0</v>
      </c>
      <c r="BR203" s="162" t="str">
        <f ca="1">IF(OR(БД!CW415="",ISERROR(БД!CW415)),"",БД!CW415)</f>
        <v/>
      </c>
      <c r="BS203" s="163">
        <f ca="1">IF(OR(БД!D243="",ISERROR(БД!D243)),"",БД!D243)</f>
        <v>629.41560000002391</v>
      </c>
      <c r="BT203" s="162">
        <f ca="1">IF(OR(БД!J243="",ISERROR(БД!J243)),"",БД!J243)</f>
        <v>628</v>
      </c>
      <c r="BU203" s="143">
        <f ca="1">IF(OR(БД!CB501="",ISERROR(БД!CB501)),"",БД!CB501)</f>
        <v>0.86459999999986081</v>
      </c>
      <c r="BV203" s="142">
        <f>IF(OR(БД!CE501="",ISERROR(БД!CE501)),"",БД!CE501)</f>
        <v>7.9239249999999997</v>
      </c>
      <c r="BW203" s="143">
        <f ca="1">IF(OR(БД!CH501="",ISERROR(БД!CH501)),"",БД!CH501)</f>
        <v>314.49000000002161</v>
      </c>
      <c r="BX203" s="142">
        <f>IF(OR(БД!CK501="",ISERROR(БД!CK501)),"",БД!CK501)</f>
        <v>1426.2873500000001</v>
      </c>
      <c r="BY203" s="143">
        <f ca="1">IF(OR(БД!BP501="",ISERROR(БД!BP501)),"",БД!BP501)</f>
        <v>0.98340000000028738</v>
      </c>
      <c r="BZ203" s="142">
        <f>IF(OR(БД!BS501="",ISERROR(БД!BS501)),"",БД!BS501)</f>
        <v>10.308775000000001</v>
      </c>
      <c r="CA203" s="143">
        <f ca="1">IF(OR(БД!BV501="",ISERROR(БД!BV501)),"",БД!BV501)</f>
        <v>314.92560000000231</v>
      </c>
      <c r="CB203" s="142">
        <f>IF(OR(БД!BY501="",ISERROR(БД!BY501)),"",БД!BY501)</f>
        <v>1431.7218499999999</v>
      </c>
      <c r="CC203" s="137">
        <f ca="1">IF(OR(БД!FX501="",ISERROR(БД!FX501)),"",БД!FX501)</f>
        <v>719.07659999999998</v>
      </c>
      <c r="CD203" s="162">
        <f ca="1">IF(OR(БД!GD501="",ISERROR(БД!GD501)),"",БД!GD501)</f>
        <v>237.6</v>
      </c>
      <c r="CE203" s="137">
        <f ca="1">IF(OR(БД!FM501="",ISERROR(БД!FM501)),"",БД!FM501)</f>
        <v>251.7372</v>
      </c>
      <c r="CF203" s="162">
        <f ca="1">IF(OR(БД!FS501="",ISERROR(БД!FS501)),"",БД!FS501)</f>
        <v>175</v>
      </c>
      <c r="CG203" s="137">
        <f ca="1">IF(OR(БД!FH501="",ISERROR(БД!FH501)),"",БД!FH501)</f>
        <v>0</v>
      </c>
      <c r="CH203" s="163">
        <f ca="1">IF(OR(БД!AI286="",ISERROR(БД!AI286)),"",БД!AI286)</f>
        <v>3089.7817000000273</v>
      </c>
      <c r="CI203" s="162">
        <f ca="1">IF(OR(БД!AO286="",ISERROR(БД!AO286)),"",БД!AO286)</f>
        <v>2508.348</v>
      </c>
      <c r="CK203" s="137">
        <f ca="1">IF(OR(БД!FE200="",ISERROR(БД!FE200)),"",БД!FE200)</f>
        <v>11.1225</v>
      </c>
      <c r="CL203" s="137">
        <f ca="1">IF(OR(БД!EZ200="",ISERROR(БД!EZ200)),"",БД!EZ200)</f>
        <v>5.9039999999999999</v>
      </c>
      <c r="CM203" s="137">
        <f ca="1">IF(OR(БД!EU200="",ISERROR(БД!EU200)),"",БД!EU200)</f>
        <v>19.652999999999999</v>
      </c>
      <c r="CN203" s="137">
        <f ca="1">IF(OR(БД!EP200="",ISERROR(БД!EP200)),"",БД!EP200)</f>
        <v>12.386100000000001</v>
      </c>
      <c r="CO203" s="137">
        <f ca="1">IF(OR(БД!EK200="",ISERROR(БД!EK200)),"",БД!EK200)</f>
        <v>21.717199999999998</v>
      </c>
      <c r="CP203" s="137">
        <f ca="1">IF(OR(БД!EF200="",ISERROR(БД!EF200)),"",БД!EF200)</f>
        <v>20.770800000000001</v>
      </c>
      <c r="CQ203" s="137">
        <f ca="1">IF(OR(БД!EA200="",ISERROR(БД!EA200)),"",БД!EA200)</f>
        <v>27.5002</v>
      </c>
      <c r="CR203" s="137">
        <f ca="1">IF(OR(БД!AQ243="",ISERROR(БД!AQ243)),"",БД!AQ243)</f>
        <v>98.150999999999996</v>
      </c>
      <c r="CS203" s="137">
        <f ca="1">IF(OR(БД!GU286="",ISERROR(БД!GU286)),"",БД!GU286)</f>
        <v>14.9800000000032</v>
      </c>
      <c r="CT203" s="137">
        <f ca="1">IF(OR(БД!GP286="",ISERROR(БД!GP286)),"",БД!GP286)</f>
        <v>6.4086759999999998</v>
      </c>
      <c r="CU203" s="137">
        <f ca="1">IF(OR(БД!GK286="",ISERROR(БД!GK286)),"",БД!GK286)</f>
        <v>15.914999999999999</v>
      </c>
      <c r="CV203" s="137">
        <f ca="1">IF(OR(БД!FZ286="",ISERROR(БД!FZ286)),"",БД!FZ286)</f>
        <v>24.488</v>
      </c>
      <c r="CW203" s="162">
        <f ca="1">IF(OR(БД!GF286="",ISERROR(БД!GF286)),"",БД!GF286)</f>
        <v>14.502000000000001</v>
      </c>
      <c r="CX203" s="127">
        <f ca="1">IF(OR(БД!N544="",ISERROR(БД!N544)),"",БД!N544)</f>
        <v>0.13100000000000001</v>
      </c>
      <c r="CY203" s="162">
        <f ca="1">IF(OR(БД!S544="",ISERROR(БД!S544)),"",БД!S544)</f>
        <v>0.13100000000000001</v>
      </c>
      <c r="CZ203" s="127">
        <f ca="1">IF(OR(БД!GI501="",ISERROR(БД!GI501)),"",БД!GI501)</f>
        <v>6.0090000000000003</v>
      </c>
      <c r="DA203" s="162">
        <f ca="1">IF(OR(БД!GO501="",ISERROR(БД!GO501)),"",БД!GO501)</f>
        <v>6.0090000000000003</v>
      </c>
      <c r="DB203" s="127">
        <f ca="1">IF(OR(БД!D544="",ISERROR(БД!D544)),"",БД!D544)</f>
        <v>0.24</v>
      </c>
      <c r="DC203" s="162">
        <f ca="1">IF(OR(БД!I544="",ISERROR(БД!I544)),"",БД!I544)</f>
        <v>0.24</v>
      </c>
      <c r="DD203" s="137">
        <f ca="1">IF(OR(БД!FU286="",ISERROR(БД!FU286)),"",БД!FU286)</f>
        <v>7.6262999999999996</v>
      </c>
      <c r="DE203" s="137">
        <f ca="1">IF(OR(БД!FP286="",ISERROR(БД!FP286)),"",БД!FP286)</f>
        <v>26.600000000002201</v>
      </c>
      <c r="DF203" s="159">
        <f ca="1">IF(OR(БД!FK286="",ISERROR(БД!FK286)),"",БД!FK286)</f>
        <v>0</v>
      </c>
      <c r="DG203" s="137">
        <f ca="1">IF(OR(БД!FF286="",ISERROR(БД!FF286)),"",БД!FF286)</f>
        <v>43.671999999999997</v>
      </c>
      <c r="DH203" s="137">
        <f ca="1">IF(OR(БД!AY286="",ISERROR(БД!AY286)),"",БД!AY286)</f>
        <v>0.35599999999999998</v>
      </c>
      <c r="DI203" s="137">
        <f ca="1">IF(OR(БД!FA286="",ISERROR(БД!FA286)),"",БД!FA286)</f>
        <v>83.793000000000006</v>
      </c>
      <c r="DJ203" s="137">
        <f ca="1">IF(OR(БД!EV286="",ISERROR(БД!EV286)),"",БД!EV286)</f>
        <v>45.736199999999997</v>
      </c>
      <c r="DK203" s="159">
        <f ca="1">IF(OR(БД!CQ587="",ISERROR(БД!CQ587)),"",БД!CQ587)</f>
        <v>0</v>
      </c>
      <c r="DM203" s="163">
        <f ca="1">IF(OR(БД!ET372="",ISERROR(БД!ET372)),"",БД!ET372)</f>
        <v>1214.4361507261513</v>
      </c>
      <c r="DN203" s="162">
        <f ca="1">IF(OR(БД!EZ372="",ISERROR(БД!EZ372)),"",БД!EZ372)</f>
        <v>1021.057</v>
      </c>
      <c r="DO203" s="163">
        <f ca="1">IF(OR(БД!AT286="",ISERROR(БД!AT286)),"",БД!AT286)</f>
        <v>2143.6799007713394</v>
      </c>
      <c r="DP203" s="163">
        <f ca="1">IF(OR(БД!BD286="",ISERROR(БД!BD286)),"",БД!BD286)</f>
        <v>1080.4309999999998</v>
      </c>
    </row>
    <row r="204" spans="1:120" x14ac:dyDescent="0.25">
      <c r="A204" s="164">
        <v>18</v>
      </c>
      <c r="B204" s="163">
        <f ca="1">IF(OR(БД!CG158="",ISERROR(БД!CG158)),"",БД!CG158)</f>
        <v>486.64199999981616</v>
      </c>
      <c r="C204" s="163">
        <f ca="1">IF(OR(БД!CB158="",ISERROR(БД!CB158)),"",БД!CB158)</f>
        <v>661.95100000002094</v>
      </c>
      <c r="D204" s="163">
        <f ca="1">IF(OR(БД!BW158="",ISERROR(БД!BW158)),"",БД!BW158)</f>
        <v>268.61650000000355</v>
      </c>
      <c r="E204" s="163">
        <f ca="1">IF(OR(БД!BL158="",ISERROR(БД!BL158)),"",БД!BL158)</f>
        <v>23843.156686055554</v>
      </c>
      <c r="F204" s="162">
        <f ca="1">IF(OR(БД!BR158="",ISERROR(БД!BR158)),"",БД!BR158)</f>
        <v>24070</v>
      </c>
      <c r="G204" s="163">
        <f ca="1">IF(OR(БД!AV158="",ISERROR(БД!AV158)),"",БД!AV158)</f>
        <v>508.89849999991395</v>
      </c>
      <c r="H204" s="163">
        <f ca="1">IF(OR(БД!GU373="",ISERROR(БД!GU373)),"",БД!GU373)</f>
        <v>422.21499999999997</v>
      </c>
      <c r="I204" s="162">
        <f ca="1">IF(OR(БД!HA373="",ISERROR(БД!HA373)),"",БД!HA373)</f>
        <v>512</v>
      </c>
      <c r="J204" s="127">
        <f ca="1">IF(OR(БД!D158="",ISERROR(БД!D158)),"",БД!D158)</f>
        <v>218.39</v>
      </c>
      <c r="K204" s="162">
        <f ca="1">IF(OR(БД!I158="",ISERROR(БД!I158)),"",БД!I158)</f>
        <v>218.39</v>
      </c>
      <c r="L204" s="163">
        <f ca="1">IF(OR(БД!BU416="",ISERROR(БД!BU416)),"",БД!BU416)</f>
        <v>1045.9708743334245</v>
      </c>
      <c r="M204" s="127">
        <f ca="1">IF(OR(БД!BK416="",ISERROR(БД!BK416)),"",БД!BK416)</f>
        <v>38.99</v>
      </c>
      <c r="N204" s="162">
        <f ca="1">IF(OR(БД!BP416="",ISERROR(БД!BP416)),"",БД!BP416)</f>
        <v>38.99</v>
      </c>
      <c r="O204" s="127">
        <f ca="1">IF(OR(БД!BA416="",ISERROR(БД!BA416)),"",БД!BA416)</f>
        <v>45.22</v>
      </c>
      <c r="P204" s="162">
        <f ca="1">IF(OR(БД!BF416="",ISERROR(БД!BF416)),"",БД!BF416)</f>
        <v>45.22</v>
      </c>
      <c r="Q204" s="163">
        <f ca="1">IF(OR(БД!AV416="",ISERROR(БД!AV416)),"",БД!AV416)</f>
        <v>7.0389192319878964</v>
      </c>
      <c r="R204" s="163">
        <f ca="1">IF(OR(БД!CY502="",ISERROR(БД!CY502)),"",БД!CY502)</f>
        <v>32.286625666415524</v>
      </c>
      <c r="S204" s="127">
        <f ca="1">IF(OR(БД!BP459="",ISERROR(БД!BP459)),"",БД!BP459)</f>
        <v>3.1629999999999998</v>
      </c>
      <c r="T204" s="162">
        <f ca="1">IF(OR(БД!BU459="",ISERROR(БД!BU459)),"",БД!BU459)</f>
        <v>3.1629999999999998</v>
      </c>
      <c r="U204" s="163">
        <f ca="1">IF(OR(БД!BK459="",ISERROR(БД!BK459)),"",БД!BK459)</f>
        <v>141.1045121717419</v>
      </c>
      <c r="V204" s="163">
        <f ca="1">IF(OR(БД!BF459="",ISERROR(БД!BF459)),"",БД!BF459)</f>
        <v>416.11155351724585</v>
      </c>
      <c r="W204" s="163">
        <f ca="1">IF(OR(БД!BA459="",ISERROR(БД!BA459)),"",БД!BA459)</f>
        <v>7.9901245336078812</v>
      </c>
      <c r="X204" s="127">
        <f ca="1">IF(OR(БД!CG588="",ISERROR(БД!CG588)),"",БД!CG588)</f>
        <v>24</v>
      </c>
      <c r="Y204" s="162">
        <f ca="1">IF(OR(БД!CL588="",ISERROR(БД!CL588)),"",БД!CL588)</f>
        <v>24</v>
      </c>
      <c r="Z204" s="163">
        <f ca="1">IF(OR(БД!P373="",ISERROR(БД!P373)),"",БД!P373)</f>
        <v>0</v>
      </c>
      <c r="AA204" s="48"/>
      <c r="AB204" s="137">
        <f ca="1">IF(OR(БД!AP459="",ISERROR(БД!AP459)),"",БД!AP459)</f>
        <v>28240.444331999599</v>
      </c>
      <c r="AC204" s="162">
        <f ca="1">IF(OR(БД!AV459="",ISERROR(БД!AV459)),"",БД!AV459)</f>
        <v>27219.855</v>
      </c>
      <c r="AD204" s="163">
        <f ca="1">IF(OR(БД!CT502="",ISERROR(БД!CT502)),"",БД!CT502)</f>
        <v>27177.294331999597</v>
      </c>
      <c r="AE204" s="137">
        <f ca="1">IF(OR(БД!GP373="",ISERROR(БД!GP373)),"",БД!GP373)</f>
        <v>159.350100000011</v>
      </c>
      <c r="AF204" s="163">
        <f ca="1">IF(OR(БД!BA158="",ISERROR(БД!BA158)),"",БД!BA158)</f>
        <v>2713.0821158691879</v>
      </c>
      <c r="AG204" s="162">
        <f ca="1">IF(OR(БД!BG158="",ISERROR(БД!BG158)),"",БД!BG158)</f>
        <v>1914.5</v>
      </c>
      <c r="AH204" s="159" t="str">
        <f ca="1">IF(OR(БД!D330="",ISERROR(БД!D330)),"",БД!D330)</f>
        <v/>
      </c>
      <c r="AI204" s="163">
        <f ca="1">IF(OR(БД!S287="",ISERROR(БД!S287)),"",БД!S287)</f>
        <v>557.21606568898778</v>
      </c>
      <c r="AJ204" s="48"/>
      <c r="AK204" s="137">
        <f ca="1">IF(OR(БД!AJ158="",ISERROR(БД!AJ158)),"",БД!AJ158)</f>
        <v>12518.375</v>
      </c>
      <c r="AL204" s="126">
        <f ca="1">IF(OR(БД!AM158="",ISERROR(БД!AM158)),"",БД!AM158)</f>
        <v>12518.375</v>
      </c>
      <c r="AM204" s="162">
        <f ca="1">IF(OR(БД!AQ158="",ISERROR(БД!AQ158)),"",БД!AQ158)</f>
        <v>12648</v>
      </c>
      <c r="AN204" s="137">
        <f ca="1">IF(OR(БД!Y158="",ISERROR(БД!Y158)),"",БД!Y158)</f>
        <v>0</v>
      </c>
      <c r="AO204" s="162">
        <f ca="1">IF(OR(БД!AE158="",ISERROR(БД!AE158)),"",БД!AE158)</f>
        <v>0</v>
      </c>
      <c r="AP204" s="137">
        <f ca="1">IF(OR(БД!N158="",ISERROR(БД!N158)),"",БД!N158)</f>
        <v>4786.3999999999996</v>
      </c>
      <c r="AQ204" s="162">
        <f ca="1">IF(OR(БД!T158="",ISERROR(БД!T158)),"",БД!T158)</f>
        <v>4920</v>
      </c>
      <c r="AR204" s="137">
        <f ca="1">IF(OR(БД!GR201="",ISERROR(БД!GR201)),"",БД!GR201)</f>
        <v>2047.973</v>
      </c>
      <c r="AS204" s="162">
        <f ca="1">IF(OR(БД!GX201="",ISERROR(БД!GX201)),"",БД!GX201)</f>
        <v>2040</v>
      </c>
      <c r="AT204" s="137">
        <f ca="1">IF(OR(БД!GG201="",ISERROR(БД!GG201)),"",БД!GG201)</f>
        <v>4896.13</v>
      </c>
      <c r="AU204" s="162">
        <f ca="1">IF(OR(БД!GM201="",ISERROR(БД!GM201)),"",БД!GM201)</f>
        <v>4920</v>
      </c>
      <c r="AV204" s="137">
        <f ca="1">IF(OR(БД!FE373="",ISERROR(БД!FE373)),"",БД!FE373)</f>
        <v>4842.2</v>
      </c>
      <c r="AW204" s="137">
        <f ca="1">IF(OR(БД!FV201="",ISERROR(БД!FV201)),"",БД!FV201)</f>
        <v>787.87199999999996</v>
      </c>
      <c r="AX204" s="162">
        <f ca="1">IF(OR(БД!GB201="",ISERROR(БД!GB201)),"",БД!GB201)</f>
        <v>768</v>
      </c>
      <c r="AY204" s="163">
        <f ca="1">IF(OR(БД!EC502="",ISERROR(БД!EC502)),"",БД!EC502)</f>
        <v>1083.6719999999998</v>
      </c>
      <c r="AZ204" s="137">
        <f ca="1">IF(OR(БД!DX502="",ISERROR(БД!DX502)),"",БД!DX502)</f>
        <v>6</v>
      </c>
      <c r="BA204" s="137">
        <f ca="1">IF(OR(БД!DS502="",ISERROR(БД!DS502)),"",БД!DS502)</f>
        <v>722.60599999999999</v>
      </c>
      <c r="BB204" s="137">
        <f ca="1">IF(OR(БД!DN502="",ISERROR(БД!DN502)),"",БД!DN502)</f>
        <v>333.38</v>
      </c>
      <c r="BC204" s="137">
        <f ca="1">IF(OR(БД!DI502="",ISERROR(БД!DI502)),"",БД!DI502)</f>
        <v>20.521999999999998</v>
      </c>
      <c r="BD204" s="137">
        <f ca="1">IF(OR(БД!DD502="",ISERROR(БД!DD502)),"",БД!DD502)</f>
        <v>1.1639999999999999</v>
      </c>
      <c r="BE204" s="163">
        <f ca="1">IF(OR(БД!FJ201="",ISERROR(БД!FJ201)),"",БД!FJ201)</f>
        <v>5791.5169999999998</v>
      </c>
      <c r="BF204" s="162">
        <f ca="1">IF(OR(БД!FQ201="",ISERROR(БД!FQ201)),"",БД!FQ201)</f>
        <v>5818</v>
      </c>
      <c r="BG204" s="159">
        <f ca="1">IF(OR(БД!CQ373="",ISERROR(БД!CQ373)),"",БД!CQ373)</f>
        <v>10.137</v>
      </c>
      <c r="BH204" s="162">
        <f ca="1">IF(OR(БД!CV373="",ISERROR(БД!CV373)),"",БД!CV373)</f>
        <v>21.6</v>
      </c>
      <c r="BI204" s="163">
        <f ca="1">IF(OR(БД!EH502="",ISERROR(БД!EH502)),"",БД!EH502)</f>
        <v>16.523794953855756</v>
      </c>
      <c r="BJ204" s="163">
        <f ca="1">IF(OR(БД!EA416="",ISERROR(БД!EA416)),"",БД!EA416)</f>
        <v>712.8000000000477</v>
      </c>
      <c r="BK204" s="162">
        <f ca="1">IF(OR(БД!EI416="",ISERROR(БД!EI416)),"",БД!EI416)</f>
        <v>764.19100000000003</v>
      </c>
      <c r="BL204" s="163">
        <f ca="1">IF(OR(БД!DV416="",ISERROR(БД!DV416)),"",БД!DV416)</f>
        <v>712.8000000000477</v>
      </c>
      <c r="BM204" s="159">
        <f ca="1">IF(OR(БД!DR416="",ISERROR(БД!DR416)),"",БД!DR416)</f>
        <v>0</v>
      </c>
      <c r="BN204" s="163">
        <f ca="1">IF(OR(БД!DG416="",ISERROR(БД!DG416)),"",БД!DG416)</f>
        <v>204.59999999997649</v>
      </c>
      <c r="BO204" s="162">
        <f ca="1">IF(OR(БД!DM416="",ISERROR(БД!DM416)),"",БД!DM416)</f>
        <v>245.24100000000001</v>
      </c>
      <c r="BP204" s="159" t="str">
        <f ca="1">IF(OR(БД!DB416="",ISERROR(БД!DB416)),"",БД!DB416)</f>
        <v/>
      </c>
      <c r="BQ204" s="163">
        <f ca="1">IF(OR(БД!CQ416="",ISERROR(БД!CQ416)),"",БД!CQ416)</f>
        <v>0</v>
      </c>
      <c r="BR204" s="162" t="str">
        <f ca="1">IF(OR(БД!CW416="",ISERROR(БД!CW416)),"",БД!CW416)</f>
        <v/>
      </c>
      <c r="BS204" s="163">
        <f ca="1">IF(OR(БД!D244="",ISERROR(БД!D244)),"",БД!D244)</f>
        <v>481.99799999999232</v>
      </c>
      <c r="BT204" s="162">
        <f ca="1">IF(OR(БД!J244="",ISERROR(БД!J244)),"",БД!J244)</f>
        <v>653</v>
      </c>
      <c r="BU204" s="143">
        <f ca="1">IF(OR(БД!CB502="",ISERROR(БД!CB502)),"",БД!CB502)</f>
        <v>0.904200000000003</v>
      </c>
      <c r="BV204" s="142">
        <f>IF(OR(БД!CE502="",ISERROR(БД!CE502)),"",БД!CE502)</f>
        <v>7.9273499999999997</v>
      </c>
      <c r="BW204" s="143">
        <f ca="1">IF(OR(БД!CH502="",ISERROR(БД!CH502)),"",БД!CH502)</f>
        <v>239.05859999997301</v>
      </c>
      <c r="BX204" s="142">
        <f>IF(OR(БД!CK502="",ISERROR(БД!CK502)),"",БД!CK502)</f>
        <v>1427.192875</v>
      </c>
      <c r="BY204" s="143">
        <f ca="1">IF(OR(БД!BP502="",ISERROR(БД!BP502)),"",БД!BP502)</f>
        <v>1.0229999999997261</v>
      </c>
      <c r="BZ204" s="142">
        <f>IF(OR(БД!BS502="",ISERROR(БД!BS502)),"",БД!BS502)</f>
        <v>10.31265</v>
      </c>
      <c r="CA204" s="143">
        <f ca="1">IF(OR(БД!BV502="",ISERROR(БД!BV502)),"",БД!BV502)</f>
        <v>242.9394000000193</v>
      </c>
      <c r="CB204" s="142">
        <f>IF(OR(БД!BY502="",ISERROR(БД!BY502)),"",БД!BY502)</f>
        <v>1432.642075</v>
      </c>
      <c r="CC204" s="137">
        <f ca="1">IF(OR(БД!FX502="",ISERROR(БД!FX502)),"",БД!FX502)</f>
        <v>621.66060000000004</v>
      </c>
      <c r="CD204" s="162">
        <f ca="1">IF(OR(БД!GD502="",ISERROR(БД!GD502)),"",БД!GD502)</f>
        <v>572.4</v>
      </c>
      <c r="CE204" s="137">
        <f ca="1">IF(OR(БД!FM502="",ISERROR(БД!FM502)),"",БД!FM502)</f>
        <v>247.03800000000001</v>
      </c>
      <c r="CF204" s="162">
        <f ca="1">IF(OR(БД!FS502="",ISERROR(БД!FS502)),"",БД!FS502)</f>
        <v>190</v>
      </c>
      <c r="CG204" s="137">
        <f ca="1">IF(OR(БД!FH502="",ISERROR(БД!FH502)),"",БД!FH502)</f>
        <v>0</v>
      </c>
      <c r="CH204" s="163">
        <f ca="1">IF(OR(БД!AI287="",ISERROR(БД!AI287)),"",БД!AI287)</f>
        <v>2644.1306000000172</v>
      </c>
      <c r="CI204" s="162">
        <f ca="1">IF(OR(БД!AO287="",ISERROR(БД!AO287)),"",БД!AO287)</f>
        <v>2829.9830000000002</v>
      </c>
      <c r="CK204" s="137">
        <f ca="1">IF(OR(БД!FE201="",ISERROR(БД!FE201)),"",БД!FE201)</f>
        <v>2.5122</v>
      </c>
      <c r="CL204" s="137">
        <f ca="1">IF(OR(БД!EZ201="",ISERROR(БД!EZ201)),"",БД!EZ201)</f>
        <v>1.1394</v>
      </c>
      <c r="CM204" s="137">
        <f ca="1">IF(OR(БД!EU201="",ISERROR(БД!EU201)),"",БД!EU201)</f>
        <v>4.4958</v>
      </c>
      <c r="CN204" s="137">
        <f ca="1">IF(OR(БД!EP201="",ISERROR(БД!EP201)),"",БД!EP201)</f>
        <v>3.7109999999999999</v>
      </c>
      <c r="CO204" s="137">
        <f ca="1">IF(OR(БД!EK201="",ISERROR(БД!EK201)),"",БД!EK201)</f>
        <v>20.545400000000001</v>
      </c>
      <c r="CP204" s="137">
        <f ca="1">IF(OR(БД!EF201="",ISERROR(БД!EF201)),"",БД!EF201)</f>
        <v>21.626999999999999</v>
      </c>
      <c r="CQ204" s="137">
        <f ca="1">IF(OR(БД!EA201="",ISERROR(БД!EA201)),"",БД!EA201)</f>
        <v>16.735199999999999</v>
      </c>
      <c r="CR204" s="137">
        <f ca="1">IF(OR(БД!AQ244="",ISERROR(БД!AQ244)),"",БД!AQ244)</f>
        <v>99.643000000000001</v>
      </c>
      <c r="CS204" s="137">
        <f ca="1">IF(OR(БД!GU287="",ISERROR(БД!GU287)),"",БД!GU287)</f>
        <v>14.5400000000009</v>
      </c>
      <c r="CT204" s="137">
        <f ca="1">IF(OR(БД!GP287="",ISERROR(БД!GP287)),"",БД!GP287)</f>
        <v>6.6995319999999996</v>
      </c>
      <c r="CU204" s="137">
        <f ca="1">IF(OR(БД!GK287="",ISERROR(БД!GK287)),"",БД!GK287)</f>
        <v>11.849</v>
      </c>
      <c r="CV204" s="137">
        <f ca="1">IF(OR(БД!FZ287="",ISERROR(БД!FZ287)),"",БД!FZ287)</f>
        <v>19.513999999999999</v>
      </c>
      <c r="CW204" s="162">
        <f ca="1">IF(OR(БД!GF287="",ISERROR(БД!GF287)),"",БД!GF287)</f>
        <v>19.399999999999999</v>
      </c>
      <c r="CX204" s="127">
        <f ca="1">IF(OR(БД!N545="",ISERROR(БД!N545)),"",БД!N545)</f>
        <v>0.17499999999999999</v>
      </c>
      <c r="CY204" s="162">
        <f ca="1">IF(OR(БД!S545="",ISERROR(БД!S545)),"",БД!S545)</f>
        <v>0.17499999999999999</v>
      </c>
      <c r="CZ204" s="127">
        <f ca="1">IF(OR(БД!GI502="",ISERROR(БД!GI502)),"",БД!GI502)</f>
        <v>5.4610000000000003</v>
      </c>
      <c r="DA204" s="162">
        <f ca="1">IF(OR(БД!GO502="",ISERROR(БД!GO502)),"",БД!GO502)</f>
        <v>5.4610000000000003</v>
      </c>
      <c r="DB204" s="127">
        <f ca="1">IF(OR(БД!D545="",ISERROR(БД!D545)),"",БД!D545)</f>
        <v>0.218</v>
      </c>
      <c r="DC204" s="162">
        <f ca="1">IF(OR(БД!I545="",ISERROR(БД!I545)),"",БД!I545)</f>
        <v>0.218</v>
      </c>
      <c r="DD204" s="137">
        <f ca="1">IF(OR(БД!FU287="",ISERROR(БД!FU287)),"",БД!FU287)</f>
        <v>11.2212</v>
      </c>
      <c r="DE204" s="137">
        <f ca="1">IF(OR(БД!FP287="",ISERROR(БД!FP287)),"",БД!FP287)</f>
        <v>26.479999999999599</v>
      </c>
      <c r="DF204" s="159">
        <f ca="1">IF(OR(БД!FK287="",ISERROR(БД!FK287)),"",БД!FK287)</f>
        <v>0</v>
      </c>
      <c r="DG204" s="137">
        <f ca="1">IF(OR(БД!FF287="",ISERROR(БД!FF287)),"",БД!FF287)</f>
        <v>41.249000000000002</v>
      </c>
      <c r="DH204" s="137">
        <f ca="1">IF(OR(БД!AY287="",ISERROR(БД!AY287)),"",БД!AY287)</f>
        <v>0.33200000000000002</v>
      </c>
      <c r="DI204" s="137">
        <f ca="1">IF(OR(БД!FA287="",ISERROR(БД!FA287)),"",БД!FA287)</f>
        <v>87.097999999999999</v>
      </c>
      <c r="DJ204" s="137">
        <f ca="1">IF(OR(БД!EV287="",ISERROR(БД!EV287)),"",БД!EV287)</f>
        <v>29.4618</v>
      </c>
      <c r="DK204" s="159">
        <f ca="1">IF(OR(БД!CQ588="",ISERROR(БД!CQ588)),"",БД!CQ588)</f>
        <v>0</v>
      </c>
      <c r="DM204" s="163">
        <f ca="1">IF(OR(БД!ET373="",ISERROR(БД!ET373)),"",БД!ET373)</f>
        <v>1197.4290105674881</v>
      </c>
      <c r="DN204" s="162">
        <f ca="1">IF(OR(БД!EZ373="",ISERROR(БД!EZ373)),"",БД!EZ373)</f>
        <v>1074.7950000000001</v>
      </c>
      <c r="DO204" s="163">
        <f ca="1">IF(OR(БД!AT287="",ISERROR(БД!AT287)),"",БД!AT287)</f>
        <v>2267.5218294349347</v>
      </c>
      <c r="DP204" s="163">
        <f ca="1">IF(OR(БД!BD287="",ISERROR(БД!BD287)),"",БД!BD287)</f>
        <v>1093.8089999999997</v>
      </c>
    </row>
    <row r="205" spans="1:120" x14ac:dyDescent="0.25">
      <c r="A205" s="164">
        <v>19</v>
      </c>
      <c r="B205" s="163">
        <f ca="1">IF(OR(БД!CG159="",ISERROR(БД!CG159)),"",БД!CG159)</f>
        <v>462.19460000017546</v>
      </c>
      <c r="C205" s="163">
        <f ca="1">IF(OR(БД!CB159="",ISERROR(БД!CB159)),"",БД!CB159)</f>
        <v>559.458999999968</v>
      </c>
      <c r="D205" s="163">
        <f ca="1">IF(OR(БД!BW159="",ISERROR(БД!BW159)),"",БД!BW159)</f>
        <v>235.79349999999855</v>
      </c>
      <c r="E205" s="163">
        <f ca="1">IF(OR(БД!BL159="",ISERROR(БД!BL159)),"",БД!BL159)</f>
        <v>23970.026469200355</v>
      </c>
      <c r="F205" s="162">
        <f ca="1">IF(OR(БД!BR159="",ISERROR(БД!BR159)),"",БД!BR159)</f>
        <v>23715</v>
      </c>
      <c r="G205" s="163">
        <f ca="1">IF(OR(БД!AV159="",ISERROR(БД!AV159)),"",БД!AV159)</f>
        <v>576.27185000003078</v>
      </c>
      <c r="H205" s="163">
        <f ca="1">IF(OR(БД!GU374="",ISERROR(БД!GU374)),"",БД!GU374)</f>
        <v>467.43799999999999</v>
      </c>
      <c r="I205" s="162">
        <f ca="1">IF(OR(БД!HA374="",ISERROR(БД!HA374)),"",БД!HA374)</f>
        <v>512</v>
      </c>
      <c r="J205" s="127">
        <f ca="1">IF(OR(БД!D159="",ISERROR(БД!D159)),"",БД!D159)</f>
        <v>240.01</v>
      </c>
      <c r="K205" s="162">
        <f ca="1">IF(OR(БД!I159="",ISERROR(БД!I159)),"",БД!I159)</f>
        <v>240.01</v>
      </c>
      <c r="L205" s="163">
        <f ca="1">IF(OR(БД!BU417="",ISERROR(БД!BU417)),"",БД!BU417)</f>
        <v>863.15467672945317</v>
      </c>
      <c r="M205" s="127">
        <f ca="1">IF(OR(БД!BK417="",ISERROR(БД!BK417)),"",БД!BK417)</f>
        <v>38.99</v>
      </c>
      <c r="N205" s="162">
        <f ca="1">IF(OR(БД!BP417="",ISERROR(БД!BP417)),"",БД!BP417)</f>
        <v>38.99</v>
      </c>
      <c r="O205" s="127">
        <f ca="1">IF(OR(БД!BA417="",ISERROR(БД!BA417)),"",БД!BA417)</f>
        <v>45.22</v>
      </c>
      <c r="P205" s="162">
        <f ca="1">IF(OR(БД!BF417="",ISERROR(БД!BF417)),"",БД!BF417)</f>
        <v>45.22</v>
      </c>
      <c r="Q205" s="163">
        <f ca="1">IF(OR(БД!AV417="",ISERROR(БД!AV417)),"",БД!AV417)</f>
        <v>7.0763734234900779</v>
      </c>
      <c r="R205" s="163">
        <f ca="1">IF(OR(БД!CY503="",ISERROR(БД!CY503)),"",БД!CY503)</f>
        <v>32.458423270680356</v>
      </c>
      <c r="S205" s="127">
        <f ca="1">IF(OR(БД!BP460="",ISERROR(БД!BP460)),"",БД!BP460)</f>
        <v>3.0529999999999999</v>
      </c>
      <c r="T205" s="162">
        <f ca="1">IF(OR(БД!BU460="",ISERROR(БД!BU460)),"",БД!BU460)</f>
        <v>3.0529999999999999</v>
      </c>
      <c r="U205" s="163">
        <f ca="1">IF(OR(БД!BK460="",ISERROR(БД!BK460)),"",БД!BK460)</f>
        <v>141.85533133112156</v>
      </c>
      <c r="V205" s="163">
        <f ca="1">IF(OR(БД!BF460="",ISERROR(БД!BF460)),"",БД!BF460)</f>
        <v>418.3256891392146</v>
      </c>
      <c r="W205" s="163">
        <f ca="1">IF(OR(БД!BA460="",ISERROR(БД!BA460)),"",БД!BA460)</f>
        <v>8.0326401023400891</v>
      </c>
      <c r="X205" s="127">
        <f ca="1">IF(OR(БД!CG589="",ISERROR(БД!CG589)),"",БД!CG589)</f>
        <v>24</v>
      </c>
      <c r="Y205" s="162">
        <f ca="1">IF(OR(БД!CL589="",ISERROR(БД!CL589)),"",БД!CL589)</f>
        <v>24</v>
      </c>
      <c r="Z205" s="163">
        <f ca="1">IF(OR(БД!P374="",ISERROR(БД!P374)),"",БД!P374)</f>
        <v>0</v>
      </c>
      <c r="AA205" s="48"/>
      <c r="AB205" s="137">
        <f ca="1">IF(OR(БД!AP460="",ISERROR(БД!AP460)),"",БД!AP460)</f>
        <v>28340.672110000301</v>
      </c>
      <c r="AC205" s="162">
        <f ca="1">IF(OR(БД!AV460="",ISERROR(БД!AV460)),"",БД!AV460)</f>
        <v>26837.813999999998</v>
      </c>
      <c r="AD205" s="163">
        <f ca="1">IF(OR(БД!CT503="",ISERROR(БД!CT503)),"",БД!CT503)</f>
        <v>27321.905110000302</v>
      </c>
      <c r="AE205" s="137">
        <f ca="1">IF(OR(БД!GP374="",ISERROR(БД!GP374)),"",БД!GP374)</f>
        <v>99.229758000501604</v>
      </c>
      <c r="AF205" s="163">
        <f ca="1">IF(OR(БД!BA159="",ISERROR(БД!BA159)),"",БД!BA159)</f>
        <v>2727.5184652262201</v>
      </c>
      <c r="AG205" s="162">
        <f ca="1">IF(OR(БД!BG159="",ISERROR(БД!BG159)),"",БД!BG159)</f>
        <v>1909.86</v>
      </c>
      <c r="AH205" s="159" t="str">
        <f ca="1">IF(OR(БД!D331="",ISERROR(БД!D331)),"",БД!D331)</f>
        <v/>
      </c>
      <c r="AI205" s="163">
        <f ca="1">IF(OR(БД!S288="",ISERROR(БД!S288)),"",БД!S288)</f>
        <v>560.18102047033619</v>
      </c>
      <c r="AJ205" s="48"/>
      <c r="AK205" s="137">
        <f ca="1">IF(OR(БД!AJ159="",ISERROR(БД!AJ159)),"",БД!AJ159)</f>
        <v>12367.534</v>
      </c>
      <c r="AL205" s="126">
        <f ca="1">IF(OR(БД!AM159="",ISERROR(БД!AM159)),"",БД!AM159)</f>
        <v>12367.534</v>
      </c>
      <c r="AM205" s="162">
        <f ca="1">IF(OR(БД!AQ159="",ISERROR(БД!AQ159)),"",БД!AQ159)</f>
        <v>12648</v>
      </c>
      <c r="AN205" s="137">
        <f ca="1">IF(OR(БД!Y159="",ISERROR(БД!Y159)),"",БД!Y159)</f>
        <v>0</v>
      </c>
      <c r="AO205" s="162">
        <f ca="1">IF(OR(БД!AE159="",ISERROR(БД!AE159)),"",БД!AE159)</f>
        <v>0</v>
      </c>
      <c r="AP205" s="137">
        <f ca="1">IF(OR(БД!N159="",ISERROR(БД!N159)),"",БД!N159)</f>
        <v>4708.8</v>
      </c>
      <c r="AQ205" s="162">
        <f ca="1">IF(OR(БД!T159="",ISERROR(БД!T159)),"",БД!T159)</f>
        <v>4920</v>
      </c>
      <c r="AR205" s="137">
        <f ca="1">IF(OR(БД!GR202="",ISERROR(БД!GR202)),"",БД!GR202)</f>
        <v>1977.883</v>
      </c>
      <c r="AS205" s="162">
        <f ca="1">IF(OR(БД!GX202="",ISERROR(БД!GX202)),"",БД!GX202)</f>
        <v>2040</v>
      </c>
      <c r="AT205" s="137">
        <f ca="1">IF(OR(БД!GG202="",ISERROR(БД!GG202)),"",БД!GG202)</f>
        <v>4896.13</v>
      </c>
      <c r="AU205" s="162">
        <f ca="1">IF(OR(БД!GM202="",ISERROR(БД!GM202)),"",БД!GM202)</f>
        <v>4896</v>
      </c>
      <c r="AV205" s="137">
        <f ca="1">IF(OR(БД!FE374="",ISERROR(БД!FE374)),"",БД!FE374)</f>
        <v>4837.8</v>
      </c>
      <c r="AW205" s="137">
        <f ca="1">IF(OR(БД!FV202="",ISERROR(БД!FV202)),"",БД!FV202)</f>
        <v>784.721</v>
      </c>
      <c r="AX205" s="162">
        <f ca="1">IF(OR(БД!GB202="",ISERROR(БД!GB202)),"",БД!GB202)</f>
        <v>792</v>
      </c>
      <c r="AY205" s="163">
        <f ca="1">IF(OR(БД!EC503="",ISERROR(БД!EC503)),"",БД!EC503)</f>
        <v>1040.5989999999999</v>
      </c>
      <c r="AZ205" s="137">
        <f ca="1">IF(OR(БД!DX503="",ISERROR(БД!DX503)),"",БД!DX503)</f>
        <v>0</v>
      </c>
      <c r="BA205" s="137">
        <f ca="1">IF(OR(БД!DS503="",ISERROR(БД!DS503)),"",БД!DS503)</f>
        <v>706.202</v>
      </c>
      <c r="BB205" s="137">
        <f ca="1">IF(OR(БД!DN503="",ISERROR(БД!DN503)),"",БД!DN503)</f>
        <v>311.40699999999998</v>
      </c>
      <c r="BC205" s="137">
        <f ca="1">IF(OR(БД!DI503="",ISERROR(БД!DI503)),"",БД!DI503)</f>
        <v>21.832000000000001</v>
      </c>
      <c r="BD205" s="137">
        <f ca="1">IF(OR(БД!DD503="",ISERROR(БД!DD503)),"",БД!DD503)</f>
        <v>1.1579999999999999</v>
      </c>
      <c r="BE205" s="163">
        <f ca="1">IF(OR(БД!FJ202="",ISERROR(БД!FJ202)),"",БД!FJ202)</f>
        <v>5810.8589999999995</v>
      </c>
      <c r="BF205" s="162">
        <f ca="1">IF(OR(БД!FQ202="",ISERROR(БД!FQ202)),"",БД!FQ202)</f>
        <v>5818</v>
      </c>
      <c r="BG205" s="159">
        <f ca="1">IF(OR(БД!CQ374="",ISERROR(БД!CQ374)),"",БД!CQ374)</f>
        <v>10.173999999999999</v>
      </c>
      <c r="BH205" s="162">
        <f ca="1">IF(OR(БД!CV374="",ISERROR(БД!CV374)),"",БД!CV374)</f>
        <v>21.6</v>
      </c>
      <c r="BI205" s="163">
        <f ca="1">IF(OR(БД!EH503="",ISERROR(БД!EH503)),"",БД!EH503)</f>
        <v>16.611718306880185</v>
      </c>
      <c r="BJ205" s="163">
        <f ca="1">IF(OR(БД!EA417="",ISERROR(БД!EA417)),"",БД!EA417)</f>
        <v>857.99999999998045</v>
      </c>
      <c r="BK205" s="162">
        <f ca="1">IF(OR(БД!EI417="",ISERROR(БД!EI417)),"",БД!EI417)</f>
        <v>704.851</v>
      </c>
      <c r="BL205" s="163">
        <f ca="1">IF(OR(БД!DV417="",ISERROR(БД!DV417)),"",БД!DV417)</f>
        <v>857.99999999998045</v>
      </c>
      <c r="BM205" s="159">
        <f ca="1">IF(OR(БД!DR417="",ISERROR(БД!DR417)),"",БД!DR417)</f>
        <v>0</v>
      </c>
      <c r="BN205" s="163">
        <f ca="1">IF(OR(БД!DG417="",ISERROR(БД!DG417)),"",БД!DG417)</f>
        <v>248.599999999999</v>
      </c>
      <c r="BO205" s="162">
        <f ca="1">IF(OR(БД!DM417="",ISERROR(БД!DM417)),"",БД!DM417)</f>
        <v>300.10000000000002</v>
      </c>
      <c r="BP205" s="159" t="str">
        <f ca="1">IF(OR(БД!DB417="",ISERROR(БД!DB417)),"",БД!DB417)</f>
        <v/>
      </c>
      <c r="BQ205" s="163">
        <f ca="1">IF(OR(БД!CQ417="",ISERROR(БД!CQ417)),"",БД!CQ417)</f>
        <v>2.200000000000002</v>
      </c>
      <c r="BR205" s="162" t="str">
        <f ca="1">IF(OR(БД!CW417="",ISERROR(БД!CW417)),"",БД!CW417)</f>
        <v/>
      </c>
      <c r="BS205" s="163">
        <f ca="1">IF(OR(БД!D245="",ISERROR(БД!D245)),"",БД!D245)</f>
        <v>515.42700000001969</v>
      </c>
      <c r="BT205" s="162">
        <f ca="1">IF(OR(БД!J245="",ISERROR(БД!J245)),"",БД!J245)</f>
        <v>523.6</v>
      </c>
      <c r="BU205" s="143">
        <f ca="1">IF(OR(БД!CB503="",ISERROR(БД!CB503)),"",БД!CB503)</f>
        <v>0.89100000000003376</v>
      </c>
      <c r="BV205" s="142">
        <f>IF(OR(БД!CE503="",ISERROR(БД!CE503)),"",БД!CE503)</f>
        <v>7.9307249999999998</v>
      </c>
      <c r="BW205" s="143">
        <f ca="1">IF(OR(БД!CH503="",ISERROR(БД!CH503)),"",БД!CH503)</f>
        <v>254.62800000001153</v>
      </c>
      <c r="BX205" s="142">
        <f>IF(OR(БД!CK503="",ISERROR(БД!CK503)),"",БД!CK503)</f>
        <v>1428.157375</v>
      </c>
      <c r="BY205" s="143">
        <f ca="1">IF(OR(БД!BP503="",ISERROR(БД!BP503)),"",БД!BP503)</f>
        <v>0.98340000000028738</v>
      </c>
      <c r="BZ205" s="142">
        <f>IF(OR(БД!BS503="",ISERROR(БД!BS503)),"",БД!BS503)</f>
        <v>10.316375000000001</v>
      </c>
      <c r="CA205" s="143">
        <f ca="1">IF(OR(БД!BV503="",ISERROR(БД!BV503)),"",БД!BV503)</f>
        <v>260.79900000000816</v>
      </c>
      <c r="CB205" s="142">
        <f>IF(OR(БД!BY503="",ISERROR(БД!BY503)),"",БД!BY503)</f>
        <v>1433.62995</v>
      </c>
      <c r="CC205" s="137">
        <f ca="1">IF(OR(БД!FX503="",ISERROR(БД!FX503)),"",БД!FX503)</f>
        <v>379.62869999999998</v>
      </c>
      <c r="CD205" s="162">
        <f ca="1">IF(OR(БД!GD503="",ISERROR(БД!GD503)),"",БД!GD503)</f>
        <v>727.2</v>
      </c>
      <c r="CE205" s="137">
        <f ca="1">IF(OR(БД!FM503="",ISERROR(БД!FM503)),"",БД!FM503)</f>
        <v>120.8295</v>
      </c>
      <c r="CF205" s="162">
        <f ca="1">IF(OR(БД!FS503="",ISERROR(БД!FS503)),"",БД!FS503)</f>
        <v>335</v>
      </c>
      <c r="CG205" s="137">
        <f ca="1">IF(OR(БД!FH503="",ISERROR(БД!FH503)),"",БД!FH503)</f>
        <v>0</v>
      </c>
      <c r="CH205" s="163">
        <f ca="1">IF(OR(БД!AI288="",ISERROR(БД!AI288)),"",БД!AI288)</f>
        <v>2517.1760499999959</v>
      </c>
      <c r="CI205" s="162">
        <f ca="1">IF(OR(БД!AO288="",ISERROR(БД!AO288)),"",БД!AO288)</f>
        <v>3088.31</v>
      </c>
      <c r="CK205" s="137">
        <f ca="1">IF(OR(БД!FE202="",ISERROR(БД!FE202)),"",БД!FE202)</f>
        <v>16.7346</v>
      </c>
      <c r="CL205" s="137">
        <f ca="1">IF(OR(БД!EZ202="",ISERROR(БД!EZ202)),"",БД!EZ202)</f>
        <v>9.7017000000000007</v>
      </c>
      <c r="CM205" s="137">
        <f ca="1">IF(OR(БД!EU202="",ISERROR(БД!EU202)),"",БД!EU202)</f>
        <v>23.011500000000002</v>
      </c>
      <c r="CN205" s="137">
        <f ca="1">IF(OR(БД!EP202="",ISERROR(БД!EP202)),"",БД!EP202)</f>
        <v>22.731000000000002</v>
      </c>
      <c r="CO205" s="137">
        <f ca="1">IF(OR(БД!EK202="",ISERROR(БД!EK202)),"",БД!EK202)</f>
        <v>4.8659999999999997</v>
      </c>
      <c r="CP205" s="137">
        <f ca="1">IF(OR(БД!EF202="",ISERROR(БД!EF202)),"",БД!EF202)</f>
        <v>6.8720999999999997</v>
      </c>
      <c r="CQ205" s="137">
        <f ca="1">IF(OR(БД!EA202="",ISERROR(БД!EA202)),"",БД!EA202)</f>
        <v>19.3338</v>
      </c>
      <c r="CR205" s="137">
        <f ca="1">IF(OR(БД!AQ245="",ISERROR(БД!AQ245)),"",БД!AQ245)</f>
        <v>99.510999999999996</v>
      </c>
      <c r="CS205" s="137">
        <f ca="1">IF(OR(БД!GU288="",ISERROR(БД!GU288)),"",БД!GU288)</f>
        <v>14.659999999996201</v>
      </c>
      <c r="CT205" s="137">
        <f ca="1">IF(OR(БД!GP288="",ISERROR(БД!GP288)),"",БД!GP288)</f>
        <v>6.4502319999999997</v>
      </c>
      <c r="CU205" s="137">
        <f ca="1">IF(OR(БД!GK288="",ISERROR(БД!GK288)),"",БД!GK288)</f>
        <v>12.23</v>
      </c>
      <c r="CV205" s="137">
        <f ca="1">IF(OR(БД!FZ288="",ISERROR(БД!FZ288)),"",БД!FZ288)</f>
        <v>9.7189999999999994</v>
      </c>
      <c r="CW205" s="162">
        <f ca="1">IF(OR(БД!GF288="",ISERROR(БД!GF288)),"",БД!GF288)</f>
        <v>32.902999999999999</v>
      </c>
      <c r="CX205" s="127">
        <f ca="1">IF(OR(БД!N546="",ISERROR(БД!N546)),"",БД!N546)</f>
        <v>0.29699999999999999</v>
      </c>
      <c r="CY205" s="162">
        <f ca="1">IF(OR(БД!S546="",ISERROR(БД!S546)),"",БД!S546)</f>
        <v>0.29699999999999999</v>
      </c>
      <c r="CZ205" s="127">
        <f ca="1">IF(OR(БД!GI503="",ISERROR(БД!GI503)),"",БД!GI503)</f>
        <v>4.1619999999999999</v>
      </c>
      <c r="DA205" s="162">
        <f ca="1">IF(OR(БД!GO503="",ISERROR(БД!GO503)),"",БД!GO503)</f>
        <v>4.1619999999999999</v>
      </c>
      <c r="DB205" s="127">
        <f ca="1">IF(OR(БД!D546="",ISERROR(БД!D546)),"",БД!D546)</f>
        <v>0.16600000000000001</v>
      </c>
      <c r="DC205" s="162">
        <f ca="1">IF(OR(БД!I546="",ISERROR(БД!I546)),"",БД!I546)</f>
        <v>0.16600000000000001</v>
      </c>
      <c r="DD205" s="137">
        <f ca="1">IF(OR(БД!FU288="",ISERROR(БД!FU288)),"",БД!FU288)</f>
        <v>4.8148499999999999</v>
      </c>
      <c r="DE205" s="137">
        <f ca="1">IF(OR(БД!FP288="",ISERROR(БД!FP288)),"",БД!FP288)</f>
        <v>26.520000000000401</v>
      </c>
      <c r="DF205" s="159">
        <f ca="1">IF(OR(БД!FK288="",ISERROR(БД!FK288)),"",БД!FK288)</f>
        <v>0</v>
      </c>
      <c r="DG205" s="137">
        <f ca="1">IF(OR(БД!FF288="",ISERROR(БД!FF288)),"",БД!FF288)</f>
        <v>40.543999999999997</v>
      </c>
      <c r="DH205" s="137">
        <f ca="1">IF(OR(БД!AY288="",ISERROR(БД!AY288)),"",БД!AY288)</f>
        <v>0.33100000000000002</v>
      </c>
      <c r="DI205" s="137">
        <f ca="1">IF(OR(БД!FA288="",ISERROR(БД!FA288)),"",БД!FA288)</f>
        <v>84.971999999999994</v>
      </c>
      <c r="DJ205" s="137">
        <f ca="1">IF(OR(БД!EV288="",ISERROR(БД!EV288)),"",БД!EV288)</f>
        <v>34.851300000000002</v>
      </c>
      <c r="DK205" s="159">
        <f ca="1">IF(OR(БД!CQ589="",ISERROR(БД!CQ589)),"",БД!CQ589)</f>
        <v>0</v>
      </c>
      <c r="DM205" s="163">
        <f ca="1">IF(OR(БД!ET374="",ISERROR(БД!ET374)),"",БД!ET374)</f>
        <v>1219.9908439608312</v>
      </c>
      <c r="DN205" s="162">
        <f ca="1">IF(OR(БД!EZ374="",ISERROR(БД!EZ374)),"",БД!EZ374)</f>
        <v>959.9</v>
      </c>
      <c r="DO205" s="163">
        <f ca="1">IF(OR(БД!AT288="",ISERROR(БД!AT288)),"",БД!AT288)</f>
        <v>2218.6027300353135</v>
      </c>
      <c r="DP205" s="163">
        <f ca="1">IF(OR(БД!BD288="",ISERROR(БД!BD288)),"",БД!BD288)</f>
        <v>1052.973</v>
      </c>
    </row>
    <row r="206" spans="1:120" ht="15.75" thickBot="1" x14ac:dyDescent="0.3">
      <c r="A206" s="158">
        <v>20</v>
      </c>
      <c r="B206" s="157">
        <f ca="1">IF(OR(БД!CG160="",ISERROR(БД!CG160)),"",БД!CG160)</f>
        <v>458.61399999989976</v>
      </c>
      <c r="C206" s="157">
        <f ca="1">IF(OR(БД!CB160="",ISERROR(БД!CB160)),"",БД!CB160)</f>
        <v>619.21699999998896</v>
      </c>
      <c r="D206" s="157">
        <f ca="1">IF(OR(БД!BW160="",ISERROR(БД!BW160)),"",БД!BW160)</f>
        <v>272.64450000000051</v>
      </c>
      <c r="E206" s="163">
        <f ca="1">IF(OR(БД!BL160="",ISERROR(БД!BL160)),"",БД!BL160)</f>
        <v>24259.564090656164</v>
      </c>
      <c r="F206" s="162">
        <f ca="1">IF(OR(БД!BR160="",ISERROR(БД!BR160)),"",БД!BR160)</f>
        <v>24385</v>
      </c>
      <c r="G206" s="157">
        <f ca="1">IF(OR(БД!AV160="",ISERROR(БД!AV160)),"",БД!AV160)</f>
        <v>510.8963750000126</v>
      </c>
      <c r="H206" s="163">
        <f ca="1">IF(OR(БД!GU375="",ISERROR(БД!GU375)),"",БД!GU375)</f>
        <v>749.53499999999997</v>
      </c>
      <c r="I206" s="162">
        <f ca="1">IF(OR(БД!HA375="",ISERROR(БД!HA375)),"",БД!HA375)</f>
        <v>480</v>
      </c>
      <c r="J206" s="127">
        <f ca="1">IF(OR(БД!D160="",ISERROR(БД!D160)),"",БД!D160)</f>
        <v>230.64</v>
      </c>
      <c r="K206" s="162">
        <f ca="1">IF(OR(БД!I160="",ISERROR(БД!I160)),"",БД!I160)</f>
        <v>230.64</v>
      </c>
      <c r="L206" s="163">
        <f ca="1">IF(OR(БД!BU418="",ISERROR(БД!BU418)),"",БД!BU418)</f>
        <v>966.32800646253031</v>
      </c>
      <c r="M206" s="127">
        <f ca="1">IF(OR(БД!BK418="",ISERROR(БД!BK418)),"",БД!BK418)</f>
        <v>38.99</v>
      </c>
      <c r="N206" s="162">
        <f ca="1">IF(OR(БД!BP418="",ISERROR(БД!BP418)),"",БД!BP418)</f>
        <v>38.99</v>
      </c>
      <c r="O206" s="127">
        <f ca="1">IF(OR(БД!BA418="",ISERROR(БД!BA418)),"",БД!BA418)</f>
        <v>45.22</v>
      </c>
      <c r="P206" s="162">
        <f ca="1">IF(OR(БД!BF418="",ISERROR(БД!BF418)),"",БД!BF418)</f>
        <v>45.22</v>
      </c>
      <c r="Q206" s="163">
        <f ca="1">IF(OR(БД!AV418="",ISERROR(БД!AV418)),"",БД!AV418)</f>
        <v>7.1618500220329748</v>
      </c>
      <c r="R206" s="163">
        <f ca="1">IF(OR(БД!CY504="",ISERROR(БД!CY504)),"",БД!CY504)</f>
        <v>32.850493537355881</v>
      </c>
      <c r="S206" s="127">
        <f ca="1">IF(OR(БД!BP461="",ISERROR(БД!BP461)),"",БД!BP461)</f>
        <v>2.7269999999999999</v>
      </c>
      <c r="T206" s="162">
        <f ca="1">IF(OR(БД!BU461="",ISERROR(БД!BU461)),"",БД!BU461)</f>
        <v>2.7269999999999999</v>
      </c>
      <c r="U206" s="163">
        <f ca="1">IF(OR(БД!BK461="",ISERROR(БД!BK461)),"",БД!BK461)</f>
        <v>143.56882360770348</v>
      </c>
      <c r="V206" s="163">
        <f ca="1">IF(OR(БД!BF461="",ISERROR(БД!BF461)),"",БД!BF461)</f>
        <v>423.37870921755547</v>
      </c>
      <c r="W206" s="163">
        <f ca="1">IF(OR(БД!BA461="",ISERROR(БД!BA461)),"",БД!BA461)</f>
        <v>8.1296675925779702</v>
      </c>
      <c r="X206" s="127">
        <f ca="1">IF(OR(БД!CG590="",ISERROR(БД!CG590)),"",БД!CG590)</f>
        <v>24</v>
      </c>
      <c r="Y206" s="162">
        <f ca="1">IF(OR(БД!CL590="",ISERROR(БД!CL590)),"",БД!CL590)</f>
        <v>24</v>
      </c>
      <c r="Z206" s="163">
        <f ca="1">IF(OR(БД!P375="",ISERROR(БД!P375)),"",БД!P375)</f>
        <v>0</v>
      </c>
      <c r="AA206" s="48"/>
      <c r="AB206" s="137">
        <f ca="1">IF(OR(БД!AP461="",ISERROR(БД!AP461)),"",БД!AP461)</f>
        <v>28704.452586999902</v>
      </c>
      <c r="AC206" s="162">
        <f ca="1">IF(OR(БД!AV461="",ISERROR(БД!AV461)),"",БД!AV461)</f>
        <v>27522.808000000001</v>
      </c>
      <c r="AD206" s="163">
        <f ca="1">IF(OR(БД!CT504="",ISERROR(БД!CT504)),"",БД!CT504)</f>
        <v>27651.930586999901</v>
      </c>
      <c r="AE206" s="130">
        <f ca="1">IF(OR(БД!GP375="",ISERROR(БД!GP375)),"",БД!GP375)</f>
        <v>93.088547999382797</v>
      </c>
      <c r="AF206" s="163">
        <f ca="1">IF(OR(БД!BA160="",ISERROR(БД!BA160)),"",БД!BA160)</f>
        <v>2760.464578569613</v>
      </c>
      <c r="AG206" s="162">
        <f ca="1">IF(OR(БД!BG160="",ISERROR(БД!BG160)),"",БД!BG160)</f>
        <v>1923.6</v>
      </c>
      <c r="AH206" s="159" t="str">
        <f ca="1">IF(OR(БД!D332="",ISERROR(БД!D332)),"",БД!D332)</f>
        <v/>
      </c>
      <c r="AI206" s="163">
        <f ca="1">IF(OR(БД!S289="",ISERROR(БД!S289)),"",БД!S289)</f>
        <v>566.94753282525892</v>
      </c>
      <c r="AJ206" s="48"/>
      <c r="AK206" s="137">
        <f ca="1">IF(OR(БД!AJ160="",ISERROR(БД!AJ160)),"",БД!AJ160)</f>
        <v>12252.932000000001</v>
      </c>
      <c r="AL206" s="126">
        <f ca="1">IF(OR(БД!AM160="",ISERROR(БД!AM160)),"",БД!AM160)</f>
        <v>12252.932000000001</v>
      </c>
      <c r="AM206" s="162">
        <f ca="1">IF(OR(БД!AQ160="",ISERROR(БД!AQ160)),"",БД!AQ160)</f>
        <v>12360</v>
      </c>
      <c r="AN206" s="137">
        <f ca="1">IF(OR(БД!Y160="",ISERROR(БД!Y160)),"",БД!Y160)</f>
        <v>0</v>
      </c>
      <c r="AO206" s="162">
        <f ca="1">IF(OR(БД!AE160="",ISERROR(БД!AE160)),"",БД!AE160)</f>
        <v>0</v>
      </c>
      <c r="AP206" s="137">
        <f ca="1">IF(OR(БД!N160="",ISERROR(БД!N160)),"",БД!N160)</f>
        <v>4872</v>
      </c>
      <c r="AQ206" s="162">
        <f ca="1">IF(OR(БД!T160="",ISERROR(БД!T160)),"",БД!T160)</f>
        <v>4920</v>
      </c>
      <c r="AR206" s="137">
        <f ca="1">IF(OR(БД!GR203="",ISERROR(БД!GR203)),"",БД!GR203)</f>
        <v>2025.4079999999999</v>
      </c>
      <c r="AS206" s="162">
        <f ca="1">IF(OR(БД!GX203="",ISERROR(БД!GX203)),"",БД!GX203)</f>
        <v>2040</v>
      </c>
      <c r="AT206" s="137">
        <f ca="1">IF(OR(БД!GG203="",ISERROR(БД!GG203)),"",БД!GG203)</f>
        <v>4560.1270000000004</v>
      </c>
      <c r="AU206" s="162">
        <f ca="1">IF(OR(БД!GM203="",ISERROR(БД!GM203)),"",БД!GM203)</f>
        <v>4608</v>
      </c>
      <c r="AV206" s="130">
        <f ca="1">IF(OR(БД!FE375="",ISERROR(БД!FE375)),"",БД!FE375)</f>
        <v>4505.6000000000004</v>
      </c>
      <c r="AW206" s="137">
        <f ca="1">IF(OR(БД!FV203="",ISERROR(БД!FV203)),"",БД!FV203)</f>
        <v>795.39700000000005</v>
      </c>
      <c r="AX206" s="162">
        <f ca="1">IF(OR(БД!GB203="",ISERROR(БД!GB203)),"",БД!GB203)</f>
        <v>792</v>
      </c>
      <c r="AY206" s="163">
        <f ca="1">IF(OR(БД!EC504="",ISERROR(БД!EC504)),"",БД!EC504)</f>
        <v>1074.635</v>
      </c>
      <c r="AZ206" s="137">
        <f ca="1">IF(OR(БД!DX504="",ISERROR(БД!DX504)),"",БД!DX504)</f>
        <v>7.0679999999999996</v>
      </c>
      <c r="BA206" s="137">
        <f ca="1">IF(OR(БД!DS504="",ISERROR(БД!DS504)),"",БД!DS504)</f>
        <v>717.43600000000004</v>
      </c>
      <c r="BB206" s="137">
        <f ca="1">IF(OR(БД!DN504="",ISERROR(БД!DN504)),"",БД!DN504)</f>
        <v>326.90199999999999</v>
      </c>
      <c r="BC206" s="137">
        <f ca="1">IF(OR(БД!DI504="",ISERROR(БД!DI504)),"",БД!DI504)</f>
        <v>22.113</v>
      </c>
      <c r="BD206" s="137">
        <f ca="1">IF(OR(БД!DD504="",ISERROR(БД!DD504)),"",БД!DD504)</f>
        <v>1.1160000000000001</v>
      </c>
      <c r="BE206" s="163">
        <f ca="1">IF(OR(БД!FJ203="",ISERROR(БД!FJ203)),"",БД!FJ203)</f>
        <v>5805.6530000000002</v>
      </c>
      <c r="BF206" s="162">
        <f ca="1">IF(OR(БД!FQ203="",ISERROR(БД!FQ203)),"",БД!FQ203)</f>
        <v>5818</v>
      </c>
      <c r="BG206" s="159">
        <f ca="1">IF(OR(БД!CQ375="",ISERROR(БД!CQ375)),"",БД!CQ375)</f>
        <v>10.193</v>
      </c>
      <c r="BH206" s="162">
        <f ca="1">IF(OR(БД!CV375="",ISERROR(БД!CV375)),"",БД!CV375)</f>
        <v>21.6</v>
      </c>
      <c r="BI206" s="163">
        <f ca="1">IF(OR(БД!EH504="",ISERROR(БД!EH504)),"",БД!EH504)</f>
        <v>16.81237379689594</v>
      </c>
      <c r="BJ206" s="163">
        <f ca="1">IF(OR(БД!EA418="",ISERROR(БД!EA418)),"",БД!EA418)</f>
        <v>917.39999999994097</v>
      </c>
      <c r="BK206" s="162">
        <f ca="1">IF(OR(БД!EI418="",ISERROR(БД!EI418)),"",БД!EI418)</f>
        <v>893.69</v>
      </c>
      <c r="BL206" s="157">
        <f ca="1">IF(OR(БД!DV418="",ISERROR(БД!DV418)),"",БД!DV418)</f>
        <v>917.39999999994097</v>
      </c>
      <c r="BM206" s="155">
        <f ca="1">IF(OR(БД!DR418="",ISERROR(БД!DR418)),"",БД!DR418)</f>
        <v>0</v>
      </c>
      <c r="BN206" s="163">
        <f ca="1">IF(OR(БД!DG418="",ISERROR(БД!DG418)),"",БД!DG418)</f>
        <v>323.39999999998099</v>
      </c>
      <c r="BO206" s="162">
        <f ca="1">IF(OR(БД!DM418="",ISERROR(БД!DM418)),"",БД!DM418)</f>
        <v>303.8</v>
      </c>
      <c r="BP206" s="155" t="str">
        <f ca="1">IF(OR(БД!DB418="",ISERROR(БД!DB418)),"",БД!DB418)</f>
        <v/>
      </c>
      <c r="BQ206" s="163">
        <f ca="1">IF(OR(БД!CQ418="",ISERROR(БД!CQ418)),"",БД!CQ418)</f>
        <v>0</v>
      </c>
      <c r="BR206" s="162" t="str">
        <f ca="1">IF(OR(БД!CW418="",ISERROR(БД!CW418)),"",БД!CW418)</f>
        <v/>
      </c>
      <c r="BS206" s="163">
        <f ca="1">IF(OR(БД!D246="",ISERROR(БД!D246)),"",БД!D246)</f>
        <v>621.52860000003784</v>
      </c>
      <c r="BT206" s="162">
        <f ca="1">IF(OR(БД!J246="",ISERROR(БД!J246)),"",БД!J246)</f>
        <v>613.5</v>
      </c>
      <c r="BU206" s="143">
        <f ca="1">IF(OR(БД!CB504="",ISERROR(БД!CB504)),"",БД!CB504)</f>
        <v>0.86460000000009529</v>
      </c>
      <c r="BV206" s="142">
        <f>IF(OR(БД!CE504="",ISERROR(БД!CE504)),"",БД!CE504)</f>
        <v>7.9340000000000002</v>
      </c>
      <c r="BW206" s="143">
        <f ca="1">IF(OR(БД!CH504="",ISERROR(БД!CH504)),"",БД!CH504)</f>
        <v>309.17700000001969</v>
      </c>
      <c r="BX206" s="142">
        <f>IF(OR(БД!CK504="",ISERROR(БД!CK504)),"",БД!CK504)</f>
        <v>1429.3285000000001</v>
      </c>
      <c r="BY206" s="143">
        <f ca="1">IF(OR(БД!BP504="",ISERROR(БД!BP504)),"",БД!BP504)</f>
        <v>0.97679999999959932</v>
      </c>
      <c r="BZ206" s="142">
        <f>IF(OR(БД!BS504="",ISERROR(БД!BS504)),"",БД!BS504)</f>
        <v>10.320074999999999</v>
      </c>
      <c r="CA206" s="143">
        <f ca="1">IF(OR(БД!BV504="",ISERROR(БД!BV504)),"",БД!BV504)</f>
        <v>312.35160000001815</v>
      </c>
      <c r="CB206" s="142">
        <f>IF(OR(БД!BY504="",ISERROR(БД!BY504)),"",БД!BY504)</f>
        <v>1434.8131000000001</v>
      </c>
      <c r="CC206" s="137">
        <f ca="1">IF(OR(БД!FX504="",ISERROR(БД!FX504)),"",БД!FX504)</f>
        <v>122.9217</v>
      </c>
      <c r="CD206" s="162">
        <f ca="1">IF(OR(БД!GD504="",ISERROR(БД!GD504)),"",БД!GD504)</f>
        <v>57.6</v>
      </c>
      <c r="CE206" s="137">
        <f ca="1">IF(OR(БД!FM504="",ISERROR(БД!FM504)),"",БД!FM504)</f>
        <v>53.6646</v>
      </c>
      <c r="CF206" s="162">
        <f ca="1">IF(OR(БД!FS504="",ISERROR(БД!FS504)),"",БД!FS504)</f>
        <v>260</v>
      </c>
      <c r="CG206" s="137">
        <f ca="1">IF(OR(БД!FH504="",ISERROR(БД!FH504)),"",БД!FH504)</f>
        <v>0</v>
      </c>
      <c r="CH206" s="163">
        <f ca="1">IF(OR(БД!AI289="",ISERROR(БД!AI289)),"",БД!AI289)</f>
        <v>2311.0092499999578</v>
      </c>
      <c r="CI206" s="162">
        <f ca="1">IF(OR(БД!AO289="",ISERROR(БД!AO289)),"",БД!AO289)</f>
        <v>2551.3310000000001</v>
      </c>
      <c r="CK206" s="130">
        <f ca="1">IF(OR(БД!FE203="",ISERROR(БД!FE203)),"",БД!FE203)</f>
        <v>3.6804000000000001</v>
      </c>
      <c r="CL206" s="130">
        <f ca="1">IF(OR(БД!EZ203="",ISERROR(БД!EZ203)),"",БД!EZ203)</f>
        <v>2.2644000000000002</v>
      </c>
      <c r="CM206" s="130">
        <f ca="1">IF(OR(БД!EU203="",ISERROR(БД!EU203)),"",БД!EU203)</f>
        <v>5.3586</v>
      </c>
      <c r="CN206" s="130">
        <f ca="1">IF(OR(БД!EP203="",ISERROR(БД!EP203)),"",БД!EP203)</f>
        <v>3.5682</v>
      </c>
      <c r="CO206" s="130">
        <f ca="1">IF(OR(БД!EK203="",ISERROR(БД!EK203)),"",БД!EK203)</f>
        <v>0.21659999999999999</v>
      </c>
      <c r="CP206" s="130">
        <f ca="1">IF(OR(БД!EF203="",ISERROR(БД!EF203)),"",БД!EF203)</f>
        <v>1.5831</v>
      </c>
      <c r="CQ206" s="130">
        <f ca="1">IF(OR(БД!EA203="",ISERROR(БД!EA203)),"",БД!EA203)</f>
        <v>31.541</v>
      </c>
      <c r="CR206" s="130">
        <f ca="1">IF(OR(БД!AQ246="",ISERROR(БД!AQ246)),"",БД!AQ246)</f>
        <v>61.055999999999997</v>
      </c>
      <c r="CS206" s="130">
        <f ca="1">IF(OR(БД!GU289="",ISERROR(БД!GU289)),"",БД!GU289)</f>
        <v>7.9799999999999898</v>
      </c>
      <c r="CT206" s="130">
        <f ca="1">IF(OR(БД!GP289="",ISERROR(БД!GP289)),"",БД!GP289)</f>
        <v>6.3113039999999998</v>
      </c>
      <c r="CU206" s="130">
        <f ca="1">IF(OR(БД!GK289="",ISERROR(БД!GK289)),"",БД!GK289)</f>
        <v>16.707999999999998</v>
      </c>
      <c r="CV206" s="137">
        <f ca="1">IF(OR(БД!FZ289="",ISERROR(БД!FZ289)),"",БД!FZ289)</f>
        <v>1.6930000000000001</v>
      </c>
      <c r="CW206" s="162">
        <f ca="1">IF(OR(БД!GF289="",ISERROR(БД!GF289)),"",БД!GF289)</f>
        <v>3.5329999999999999</v>
      </c>
      <c r="CX206" s="127">
        <f ca="1">IF(OR(БД!N547="",ISERROR(БД!N547)),"",БД!N547)</f>
        <v>3.2000000000000001E-2</v>
      </c>
      <c r="CY206" s="162">
        <f ca="1">IF(OR(БД!S547="",ISERROR(БД!S547)),"",БД!S547)</f>
        <v>3.2000000000000001E-2</v>
      </c>
      <c r="CZ206" s="127">
        <f ca="1">IF(OR(БД!GI504="",ISERROR(БД!GI504)),"",БД!GI504)</f>
        <v>6.0220000000000002</v>
      </c>
      <c r="DA206" s="162">
        <f ca="1">IF(OR(БД!GO504="",ISERROR(БД!GO504)),"",БД!GO504)</f>
        <v>6.0220000000000002</v>
      </c>
      <c r="DB206" s="127">
        <f ca="1">IF(OR(БД!D547="",ISERROR(БД!D547)),"",БД!D547)</f>
        <v>0.24099999999999999</v>
      </c>
      <c r="DC206" s="162">
        <f ca="1">IF(OR(БД!I547="",ISERROR(БД!I547)),"",БД!I547)</f>
        <v>0.24099999999999999</v>
      </c>
      <c r="DD206" s="130">
        <f ca="1">IF(OR(БД!FU289="",ISERROR(БД!FU289)),"",БД!FU289)</f>
        <v>3.7573500000000002</v>
      </c>
      <c r="DE206" s="130">
        <f ca="1">IF(OR(БД!FP289="",ISERROR(БД!FP289)),"",БД!FP289)</f>
        <v>26.5599999999977</v>
      </c>
      <c r="DF206" s="155">
        <f ca="1">IF(OR(БД!FK289="",ISERROR(БД!FK289)),"",БД!FK289)</f>
        <v>0</v>
      </c>
      <c r="DG206" s="130">
        <f ca="1">IF(OR(БД!FF289="",ISERROR(БД!FF289)),"",БД!FF289)</f>
        <v>36.652000000000001</v>
      </c>
      <c r="DH206" s="137">
        <f ca="1">IF(OR(БД!AY289="",ISERROR(БД!AY289)),"",БД!AY289)</f>
        <v>0.375</v>
      </c>
      <c r="DI206" s="130">
        <f ca="1">IF(OR(БД!FA289="",ISERROR(БД!FA289)),"",БД!FA289)</f>
        <v>51.113</v>
      </c>
      <c r="DJ206" s="130">
        <f ca="1">IF(OR(БД!EV289="",ISERROR(БД!EV289)),"",БД!EV289)</f>
        <v>48.992699999999999</v>
      </c>
      <c r="DK206" s="159">
        <f ca="1">IF(OR(БД!CQ590="",ISERROR(БД!CQ590)),"",БД!CQ590)</f>
        <v>0</v>
      </c>
      <c r="DM206" s="163">
        <f ca="1">IF(OR(БД!ET375="",ISERROR(БД!ET375)),"",БД!ET375)</f>
        <v>1175.8604400980325</v>
      </c>
      <c r="DN206" s="162">
        <f ca="1">IF(OR(БД!EZ375="",ISERROR(БД!EZ375)),"",БД!EZ375)</f>
        <v>1163.684</v>
      </c>
      <c r="DO206" s="163">
        <f ca="1">IF(OR(БД!AT289="",ISERROR(БД!AT289)),"",БД!AT289)</f>
        <v>2528.324037903154</v>
      </c>
      <c r="DP206" s="163">
        <f ca="1">IF(OR(БД!BD289="",ISERROR(БД!BD289)),"",БД!BD289)</f>
        <v>1084.828</v>
      </c>
    </row>
    <row r="207" spans="1:120" ht="15.75" thickBot="1" x14ac:dyDescent="0.3">
      <c r="A207" s="87" t="s">
        <v>76</v>
      </c>
      <c r="B207" s="265">
        <f t="shared" ref="B207:R207" ca="1" si="140">SUM(B197:B206)</f>
        <v>4737.618200000039</v>
      </c>
      <c r="C207" s="265">
        <f t="shared" ca="1" si="140"/>
        <v>6101.8130000000092</v>
      </c>
      <c r="D207" s="265">
        <f t="shared" ca="1" si="140"/>
        <v>2441.7704999999919</v>
      </c>
      <c r="E207" s="265">
        <f t="shared" ca="1" si="140"/>
        <v>230405.77823874942</v>
      </c>
      <c r="F207" s="265">
        <f t="shared" ca="1" si="140"/>
        <v>237805</v>
      </c>
      <c r="G207" s="265">
        <f t="shared" ca="1" si="140"/>
        <v>5418.5466499999739</v>
      </c>
      <c r="H207" s="265">
        <f t="shared" ca="1" si="140"/>
        <v>6061.0549999999994</v>
      </c>
      <c r="I207" s="265">
        <f ca="1">SUM(I197:I206)</f>
        <v>5022</v>
      </c>
      <c r="J207" s="265">
        <f t="shared" ca="1" si="140"/>
        <v>2237.0100000000002</v>
      </c>
      <c r="K207" s="265">
        <f t="shared" ca="1" si="140"/>
        <v>2237.0100000000002</v>
      </c>
      <c r="L207" s="265">
        <f t="shared" ca="1" si="140"/>
        <v>9514.3613680961007</v>
      </c>
      <c r="M207" s="265">
        <f t="shared" ca="1" si="140"/>
        <v>389.90000000000003</v>
      </c>
      <c r="N207" s="265">
        <f t="shared" ca="1" si="140"/>
        <v>389.90000000000003</v>
      </c>
      <c r="O207" s="265">
        <f t="shared" ca="1" si="140"/>
        <v>452.20000000000005</v>
      </c>
      <c r="P207" s="265">
        <f t="shared" ca="1" si="140"/>
        <v>452.20000000000005</v>
      </c>
      <c r="Q207" s="265">
        <f t="shared" ca="1" si="140"/>
        <v>68.019838352795389</v>
      </c>
      <c r="R207" s="265">
        <f t="shared" ca="1" si="140"/>
        <v>311.99833190394179</v>
      </c>
      <c r="S207" s="265">
        <f t="shared" ref="S207:Y207" ca="1" si="141">SUM(S197:S206)</f>
        <v>32.173000000000002</v>
      </c>
      <c r="T207" s="265">
        <f t="shared" ca="1" si="141"/>
        <v>32.173000000000002</v>
      </c>
      <c r="U207" s="265">
        <f t="shared" ca="1" si="141"/>
        <v>1363.5482653579677</v>
      </c>
      <c r="V207" s="265">
        <f t="shared" ca="1" si="141"/>
        <v>4021.0492085700776</v>
      </c>
      <c r="W207" s="265">
        <f t="shared" ca="1" si="141"/>
        <v>77.211708400470442</v>
      </c>
      <c r="X207" s="265">
        <f t="shared" ca="1" si="141"/>
        <v>240</v>
      </c>
      <c r="Y207" s="265">
        <f t="shared" ca="1" si="141"/>
        <v>240</v>
      </c>
      <c r="Z207" s="265">
        <f ca="1">SUM(Z197:Z206)</f>
        <v>0</v>
      </c>
      <c r="AA207" s="48"/>
      <c r="AB207" s="265">
        <f t="shared" ref="AB207:AG207" ca="1" si="142">SUM(AB197:AB206)</f>
        <v>273056.46250500152</v>
      </c>
      <c r="AC207" s="265">
        <f t="shared" ca="1" si="142"/>
        <v>269129.65600000002</v>
      </c>
      <c r="AD207" s="265">
        <f t="shared" ca="1" si="142"/>
        <v>262624.85850500152</v>
      </c>
      <c r="AE207" s="265">
        <f t="shared" ca="1" si="142"/>
        <v>1041.5698140016436</v>
      </c>
      <c r="AF207" s="265">
        <f t="shared" ca="1" si="142"/>
        <v>26217.576999695793</v>
      </c>
      <c r="AG207" s="265">
        <f t="shared" ca="1" si="142"/>
        <v>18879.439999999999</v>
      </c>
      <c r="AH207" s="265">
        <f ca="1">SUM(AH197:AH206)</f>
        <v>0</v>
      </c>
      <c r="AI207" s="265">
        <f ca="1">SUM(AI197:AI206)</f>
        <v>5384.5974739280464</v>
      </c>
      <c r="AJ207" s="48"/>
      <c r="AK207" s="265">
        <f t="shared" ref="AK207:CE207" ca="1" si="143">SUM(AK197:AK206)</f>
        <v>128729.535</v>
      </c>
      <c r="AL207" s="265">
        <f t="shared" ca="1" si="143"/>
        <v>128729.535</v>
      </c>
      <c r="AM207" s="265">
        <f t="shared" ca="1" si="143"/>
        <v>129648</v>
      </c>
      <c r="AN207" s="265">
        <f t="shared" ca="1" si="143"/>
        <v>0</v>
      </c>
      <c r="AO207" s="265">
        <f t="shared" ca="1" si="143"/>
        <v>0</v>
      </c>
      <c r="AP207" s="265">
        <f t="shared" ca="1" si="143"/>
        <v>48516.480000000003</v>
      </c>
      <c r="AQ207" s="265">
        <f t="shared" ca="1" si="143"/>
        <v>48840</v>
      </c>
      <c r="AR207" s="265">
        <f t="shared" ca="1" si="143"/>
        <v>19856.091</v>
      </c>
      <c r="AS207" s="265">
        <f t="shared" ca="1" si="143"/>
        <v>20400</v>
      </c>
      <c r="AT207" s="265">
        <f t="shared" ca="1" si="143"/>
        <v>52441.377999999997</v>
      </c>
      <c r="AU207" s="265">
        <f t="shared" ca="1" si="143"/>
        <v>52560</v>
      </c>
      <c r="AV207" s="265">
        <f t="shared" ca="1" si="143"/>
        <v>51851.799999999996</v>
      </c>
      <c r="AW207" s="265">
        <f t="shared" ca="1" si="143"/>
        <v>7915.5860000000002</v>
      </c>
      <c r="AX207" s="265">
        <f t="shared" ca="1" si="143"/>
        <v>7848</v>
      </c>
      <c r="AY207" s="265">
        <f t="shared" ca="1" si="143"/>
        <v>10620.159000000001</v>
      </c>
      <c r="AZ207" s="265">
        <f t="shared" ca="1" si="143"/>
        <v>58.397999999999996</v>
      </c>
      <c r="BA207" s="265">
        <f t="shared" ca="1" si="143"/>
        <v>7183.3379999999988</v>
      </c>
      <c r="BB207" s="265">
        <f t="shared" ca="1" si="143"/>
        <v>3178.7980000000002</v>
      </c>
      <c r="BC207" s="265">
        <f t="shared" ca="1" si="143"/>
        <v>188.55499999999998</v>
      </c>
      <c r="BD207" s="265">
        <f t="shared" ca="1" si="143"/>
        <v>11.069999999999999</v>
      </c>
      <c r="BE207" s="265">
        <f t="shared" ca="1" si="143"/>
        <v>58029.398999999998</v>
      </c>
      <c r="BF207" s="265">
        <f ca="1">SUM(BF197:BF206)</f>
        <v>58180</v>
      </c>
      <c r="BG207" s="265">
        <f t="shared" ca="1" si="143"/>
        <v>105.21399999999998</v>
      </c>
      <c r="BH207" s="265">
        <f t="shared" ca="1" si="143"/>
        <v>215.99999999999997</v>
      </c>
      <c r="BI207" s="265">
        <f t="shared" ca="1" si="143"/>
        <v>159.67591397104093</v>
      </c>
      <c r="BJ207" s="265">
        <f t="shared" ca="1" si="143"/>
        <v>8408.3999999999542</v>
      </c>
      <c r="BK207" s="265">
        <f ca="1">SUM(BK197:BK206)</f>
        <v>8241.9069999999992</v>
      </c>
      <c r="BL207" s="265">
        <f ca="1">SUM(BL197:BL206)</f>
        <v>8408.3999999999542</v>
      </c>
      <c r="BM207" s="265">
        <f ca="1">SUM(BM197:BM206)</f>
        <v>0</v>
      </c>
      <c r="BN207" s="265">
        <f t="shared" ca="1" si="143"/>
        <v>2602.599999999984</v>
      </c>
      <c r="BO207" s="265">
        <f ca="1">SUM(BO197:BO206)</f>
        <v>2862.7040000000002</v>
      </c>
      <c r="BP207" s="265">
        <f t="shared" ca="1" si="143"/>
        <v>0</v>
      </c>
      <c r="BQ207" s="265">
        <f t="shared" ca="1" si="143"/>
        <v>8.8000000000000078</v>
      </c>
      <c r="BR207" s="265">
        <f t="shared" ca="1" si="143"/>
        <v>0</v>
      </c>
      <c r="BS207" s="265">
        <f t="shared" ca="1" si="143"/>
        <v>5541.2544000000889</v>
      </c>
      <c r="BT207" s="265">
        <f ca="1">SUM(BT197:BT206)</f>
        <v>5832.9000000000005</v>
      </c>
      <c r="BU207" s="265">
        <f t="shared" ca="1" si="143"/>
        <v>8.817600000000084</v>
      </c>
      <c r="BV207" s="265">
        <f>SUM(BV197:BV206)</f>
        <v>79.190349999999995</v>
      </c>
      <c r="BW207" s="265">
        <f t="shared" ca="1" si="143"/>
        <v>2752.9392000000425</v>
      </c>
      <c r="BX207" s="265">
        <f>SUM(BX197:BX206)</f>
        <v>14244.871225000003</v>
      </c>
      <c r="BY207" s="265">
        <f t="shared" ca="1" si="143"/>
        <v>9.8801999999997179</v>
      </c>
      <c r="BZ207" s="265">
        <f>SUM(BZ197:BZ206)</f>
        <v>103.03265000000002</v>
      </c>
      <c r="CA207" s="265">
        <f t="shared" ca="1" si="143"/>
        <v>2788.3152000000464</v>
      </c>
      <c r="CB207" s="265">
        <f>SUM(CB197:CB206)</f>
        <v>14299.036400000001</v>
      </c>
      <c r="CC207" s="265">
        <f t="shared" ca="1" si="143"/>
        <v>3954.5946000000004</v>
      </c>
      <c r="CD207" s="265">
        <f ca="1">SUM(CD197:CD206)</f>
        <v>3135.6</v>
      </c>
      <c r="CE207" s="265">
        <f t="shared" ca="1" si="143"/>
        <v>1579.5054000000002</v>
      </c>
      <c r="CF207" s="265">
        <f ca="1">SUM(CF197:CF206)</f>
        <v>1690</v>
      </c>
      <c r="CG207" s="265">
        <f ca="1">SUM(CG197:CG206)</f>
        <v>0</v>
      </c>
      <c r="CH207" s="265">
        <f ca="1">SUM(CH197:CH206)</f>
        <v>25755.888950000026</v>
      </c>
      <c r="CI207" s="265">
        <f ca="1">SUM(CI197:CI206)</f>
        <v>25466.372000000003</v>
      </c>
      <c r="CK207" s="265">
        <f t="shared" ref="CK207:DJ207" ca="1" si="144">SUM(CK197:CK206)</f>
        <v>82.557300000000012</v>
      </c>
      <c r="CL207" s="265">
        <f t="shared" ca="1" si="144"/>
        <v>46.008000000000003</v>
      </c>
      <c r="CM207" s="265">
        <f t="shared" ca="1" si="144"/>
        <v>146.2998</v>
      </c>
      <c r="CN207" s="265">
        <f t="shared" ca="1" si="144"/>
        <v>125.94539999999999</v>
      </c>
      <c r="CO207" s="265">
        <f t="shared" ca="1" si="144"/>
        <v>92.834999999999994</v>
      </c>
      <c r="CP207" s="265">
        <f t="shared" ca="1" si="144"/>
        <v>98.223600000000005</v>
      </c>
      <c r="CQ207" s="265">
        <f t="shared" ca="1" si="144"/>
        <v>233.21859999999998</v>
      </c>
      <c r="CR207" s="265">
        <f t="shared" ca="1" si="144"/>
        <v>898.178</v>
      </c>
      <c r="CS207" s="265">
        <f t="shared" ca="1" si="144"/>
        <v>138.11999999999628</v>
      </c>
      <c r="CT207" s="265">
        <f t="shared" ca="1" si="144"/>
        <v>54.031175999999995</v>
      </c>
      <c r="CU207" s="265">
        <f t="shared" ca="1" si="144"/>
        <v>139.04300000000001</v>
      </c>
      <c r="CV207" s="265">
        <f t="shared" ca="1" si="144"/>
        <v>108.99599999999998</v>
      </c>
      <c r="CW207" s="265">
        <f ca="1">SUM(CW197:CW206)</f>
        <v>123.04799999999999</v>
      </c>
      <c r="CX207" s="265">
        <f t="shared" ca="1" si="144"/>
        <v>1.1120000000000001</v>
      </c>
      <c r="CY207" s="265">
        <f t="shared" ca="1" si="144"/>
        <v>1.1120000000000001</v>
      </c>
      <c r="CZ207" s="265">
        <f ca="1">SUM(CZ197:CZ206)</f>
        <v>53.835000000000001</v>
      </c>
      <c r="DA207" s="265">
        <f t="shared" ca="1" si="144"/>
        <v>53.835000000000001</v>
      </c>
      <c r="DB207" s="265">
        <f t="shared" ca="1" si="144"/>
        <v>2.0569999999999999</v>
      </c>
      <c r="DC207" s="265">
        <f t="shared" ca="1" si="144"/>
        <v>2.0569999999999999</v>
      </c>
      <c r="DD207" s="265">
        <f t="shared" ca="1" si="144"/>
        <v>79.335149999999999</v>
      </c>
      <c r="DE207" s="265">
        <f t="shared" ca="1" si="144"/>
        <v>266.11999999999898</v>
      </c>
      <c r="DF207" s="265">
        <f ca="1">SUM(DF197:DF206)</f>
        <v>0</v>
      </c>
      <c r="DG207" s="265">
        <f t="shared" ca="1" si="144"/>
        <v>311.11899999999997</v>
      </c>
      <c r="DH207" s="265">
        <f ca="1">SUM(DH197:DH206)</f>
        <v>2.5910000000000002</v>
      </c>
      <c r="DI207" s="265">
        <f t="shared" ca="1" si="144"/>
        <v>758.154</v>
      </c>
      <c r="DJ207" s="265">
        <f t="shared" ca="1" si="144"/>
        <v>402.66570000000002</v>
      </c>
      <c r="DK207" s="265">
        <f ca="1">SUM(DK197:DK206)</f>
        <v>0</v>
      </c>
      <c r="DM207" s="265">
        <f ca="1">SUM(DM197:DM206)</f>
        <v>11386.93623815916</v>
      </c>
      <c r="DN207" s="265">
        <f ca="1">SUM(DN197:DN206)</f>
        <v>11231.819</v>
      </c>
      <c r="DO207" s="265">
        <f ca="1">SUM(DO197:DO206)</f>
        <v>23965.227847839335</v>
      </c>
      <c r="DP207" s="265">
        <f ca="1">SUM(DP197:DP206)</f>
        <v>10734.172999999999</v>
      </c>
    </row>
    <row r="208" spans="1:120" ht="15.75" thickBot="1" x14ac:dyDescent="0.3">
      <c r="A208" s="154" t="s">
        <v>77</v>
      </c>
      <c r="B208" s="265">
        <f t="shared" ref="B208:Y208" ca="1" si="145">B196+B207</f>
        <v>9718.8462399999116</v>
      </c>
      <c r="C208" s="265">
        <f t="shared" ca="1" si="145"/>
        <v>12999.264000000037</v>
      </c>
      <c r="D208" s="265">
        <f t="shared" ca="1" si="145"/>
        <v>5322.6749999999929</v>
      </c>
      <c r="E208" s="265">
        <f t="shared" ca="1" si="145"/>
        <v>447674.84662357508</v>
      </c>
      <c r="F208" s="265">
        <f t="shared" ca="1" si="145"/>
        <v>461485</v>
      </c>
      <c r="G208" s="265">
        <f t="shared" ca="1" si="145"/>
        <v>10859.140599999973</v>
      </c>
      <c r="H208" s="265">
        <f t="shared" ca="1" si="145"/>
        <v>12644.798999999999</v>
      </c>
      <c r="I208" s="265">
        <f ca="1">I196+I207</f>
        <v>9710</v>
      </c>
      <c r="J208" s="265">
        <f t="shared" ca="1" si="145"/>
        <v>4457.5600000000004</v>
      </c>
      <c r="K208" s="265">
        <f t="shared" ca="1" si="145"/>
        <v>4457.5600000000004</v>
      </c>
      <c r="L208" s="265">
        <f t="shared" ca="1" si="145"/>
        <v>20612.127329549108</v>
      </c>
      <c r="M208" s="265">
        <f t="shared" ca="1" si="145"/>
        <v>779.80000000000007</v>
      </c>
      <c r="N208" s="265">
        <f t="shared" ca="1" si="145"/>
        <v>779.80000000000007</v>
      </c>
      <c r="O208" s="265">
        <f t="shared" ca="1" si="145"/>
        <v>904.40000000000009</v>
      </c>
      <c r="P208" s="265">
        <f t="shared" ca="1" si="145"/>
        <v>904.40000000000009</v>
      </c>
      <c r="Q208" s="265">
        <f t="shared" ca="1" si="145"/>
        <v>132.16148889458219</v>
      </c>
      <c r="R208" s="265">
        <f t="shared" ca="1" si="145"/>
        <v>606.20791045082501</v>
      </c>
      <c r="S208" s="265">
        <f t="shared" ca="1" si="145"/>
        <v>77.616</v>
      </c>
      <c r="T208" s="265">
        <f t="shared" ca="1" si="145"/>
        <v>77.616</v>
      </c>
      <c r="U208" s="265">
        <f t="shared" ca="1" si="145"/>
        <v>2649.3530901184195</v>
      </c>
      <c r="V208" s="265">
        <f t="shared" ca="1" si="145"/>
        <v>7812.8361253472876</v>
      </c>
      <c r="W208" s="265">
        <f t="shared" ca="1" si="145"/>
        <v>150.0211495560122</v>
      </c>
      <c r="X208" s="265">
        <f t="shared" ca="1" si="145"/>
        <v>396</v>
      </c>
      <c r="Y208" s="265">
        <f t="shared" ca="1" si="145"/>
        <v>396</v>
      </c>
      <c r="Z208" s="265">
        <f ca="1">Z196+Z207</f>
        <v>0</v>
      </c>
      <c r="AA208" s="48"/>
      <c r="AB208" s="265">
        <f t="shared" ref="AB208:AG208" ca="1" si="146">AB196+AB207</f>
        <v>532458.19189800066</v>
      </c>
      <c r="AC208" s="265">
        <f t="shared" ca="1" si="146"/>
        <v>525703.86700000009</v>
      </c>
      <c r="AD208" s="265">
        <f t="shared" ca="1" si="146"/>
        <v>510276.01889800077</v>
      </c>
      <c r="AE208" s="265">
        <f t="shared" ca="1" si="146"/>
        <v>1965.8788100009365</v>
      </c>
      <c r="AF208" s="265">
        <f t="shared" ca="1" si="146"/>
        <v>50940.344690568512</v>
      </c>
      <c r="AG208" s="265">
        <f t="shared" ca="1" si="146"/>
        <v>36964.180999999997</v>
      </c>
      <c r="AH208" s="265">
        <f ca="1">AH196+AH207</f>
        <v>0</v>
      </c>
      <c r="AI208" s="265">
        <f ca="1">AI196+AI207</f>
        <v>10462.189215465709</v>
      </c>
      <c r="AJ208" s="48"/>
      <c r="AK208" s="265">
        <f t="shared" ref="AK208:CE208" ca="1" si="147">AK196+AK207</f>
        <v>273501.92099999997</v>
      </c>
      <c r="AL208" s="265">
        <f t="shared" ca="1" si="147"/>
        <v>273501.92099999997</v>
      </c>
      <c r="AM208" s="265">
        <f t="shared" ca="1" si="147"/>
        <v>277032</v>
      </c>
      <c r="AN208" s="265">
        <f t="shared" ca="1" si="147"/>
        <v>0</v>
      </c>
      <c r="AO208" s="265">
        <f t="shared" ca="1" si="147"/>
        <v>0</v>
      </c>
      <c r="AP208" s="265">
        <f t="shared" ca="1" si="147"/>
        <v>102280.8</v>
      </c>
      <c r="AQ208" s="265">
        <f t="shared" ca="1" si="147"/>
        <v>103080</v>
      </c>
      <c r="AR208" s="265">
        <f t="shared" ca="1" si="147"/>
        <v>43424.043000000005</v>
      </c>
      <c r="AS208" s="265">
        <f t="shared" ca="1" si="147"/>
        <v>45600</v>
      </c>
      <c r="AT208" s="265">
        <f t="shared" ca="1" si="147"/>
        <v>111842.59299999999</v>
      </c>
      <c r="AU208" s="265">
        <f t="shared" ca="1" si="147"/>
        <v>112464</v>
      </c>
      <c r="AV208" s="265">
        <f t="shared" ca="1" si="147"/>
        <v>110619.2</v>
      </c>
      <c r="AW208" s="265">
        <f t="shared" ca="1" si="147"/>
        <v>15954.485000000001</v>
      </c>
      <c r="AX208" s="265">
        <f t="shared" ca="1" si="147"/>
        <v>15888</v>
      </c>
      <c r="AY208" s="265">
        <f t="shared" ca="1" si="147"/>
        <v>22564.706000000002</v>
      </c>
      <c r="AZ208" s="298">
        <f t="shared" ca="1" si="147"/>
        <v>117.828</v>
      </c>
      <c r="BA208" s="265">
        <f t="shared" ca="1" si="147"/>
        <v>15516.784</v>
      </c>
      <c r="BB208" s="265">
        <f t="shared" ca="1" si="147"/>
        <v>6525.51</v>
      </c>
      <c r="BC208" s="265">
        <f t="shared" ca="1" si="147"/>
        <v>382.53299999999996</v>
      </c>
      <c r="BD208" s="265">
        <f t="shared" ca="1" si="147"/>
        <v>22.051000000000002</v>
      </c>
      <c r="BE208" s="265">
        <f t="shared" ca="1" si="147"/>
        <v>106798.986</v>
      </c>
      <c r="BF208" s="265">
        <f ca="1">BF196+BF207</f>
        <v>106042</v>
      </c>
      <c r="BG208" s="265">
        <f t="shared" ca="1" si="147"/>
        <v>211.62599999999998</v>
      </c>
      <c r="BH208" s="265">
        <f t="shared" ca="1" si="147"/>
        <v>431.99999999999994</v>
      </c>
      <c r="BI208" s="265">
        <f t="shared" ca="1" si="147"/>
        <v>310.24781948998441</v>
      </c>
      <c r="BJ208" s="265">
        <f t="shared" ca="1" si="147"/>
        <v>16614.399999999954</v>
      </c>
      <c r="BK208" s="265">
        <f ca="1">BK196+BK207</f>
        <v>16595.190999999999</v>
      </c>
      <c r="BL208" s="265">
        <f ca="1">BL196+BL207</f>
        <v>16614.399999999954</v>
      </c>
      <c r="BM208" s="265">
        <f ca="1">BM196+BM207</f>
        <v>0</v>
      </c>
      <c r="BN208" s="265">
        <f t="shared" ca="1" si="147"/>
        <v>5607.799999999952</v>
      </c>
      <c r="BO208" s="265">
        <f ca="1">BO196+BO207</f>
        <v>6028.9040000000005</v>
      </c>
      <c r="BP208" s="265">
        <f t="shared" ca="1" si="147"/>
        <v>0</v>
      </c>
      <c r="BQ208" s="265">
        <f t="shared" ca="1" si="147"/>
        <v>17.600000000000016</v>
      </c>
      <c r="BR208" s="265">
        <f t="shared" ca="1" si="147"/>
        <v>0</v>
      </c>
      <c r="BS208" s="265">
        <f t="shared" ca="1" si="147"/>
        <v>11271.460200000003</v>
      </c>
      <c r="BT208" s="265">
        <f ca="1">BT196+BT207</f>
        <v>12155.55</v>
      </c>
      <c r="BU208" s="265">
        <f t="shared" ca="1" si="147"/>
        <v>17.635199999999934</v>
      </c>
      <c r="BV208" s="265">
        <f>BV196+BV207</f>
        <v>158.04542499999999</v>
      </c>
      <c r="BW208" s="265">
        <f t="shared" ca="1" si="147"/>
        <v>5611.247400000002</v>
      </c>
      <c r="BX208" s="265">
        <f>BX196+BX207</f>
        <v>28387.171450000002</v>
      </c>
      <c r="BY208" s="265">
        <f t="shared" ca="1" si="147"/>
        <v>19.760399999999905</v>
      </c>
      <c r="BZ208" s="265">
        <f>BZ196+BZ207</f>
        <v>205.69040000000001</v>
      </c>
      <c r="CA208" s="265">
        <f t="shared" ca="1" si="147"/>
        <v>5660.2128000000012</v>
      </c>
      <c r="CB208" s="265">
        <f>CB196+CB207</f>
        <v>28494.672474999999</v>
      </c>
      <c r="CC208" s="265">
        <f t="shared" ca="1" si="147"/>
        <v>6975.6455999999998</v>
      </c>
      <c r="CD208" s="265">
        <f ca="1">CD196+CD207</f>
        <v>3895.2</v>
      </c>
      <c r="CE208" s="265">
        <f t="shared" ca="1" si="147"/>
        <v>2936.2674000000002</v>
      </c>
      <c r="CF208" s="265">
        <f ca="1">CF196+CF207</f>
        <v>2910</v>
      </c>
      <c r="CG208" s="265">
        <f ca="1">CG196+CG207</f>
        <v>3.3999999999999998E-3</v>
      </c>
      <c r="CH208" s="265">
        <f ca="1">CH196+CH207</f>
        <v>50691.058349999905</v>
      </c>
      <c r="CI208" s="265">
        <f ca="1">CI196+CI207</f>
        <v>48619.112000000008</v>
      </c>
      <c r="CK208" s="265">
        <f t="shared" ref="CK208:DJ208" ca="1" si="148">CK196+CK207</f>
        <v>159.97290000000001</v>
      </c>
      <c r="CL208" s="265">
        <f t="shared" ca="1" si="148"/>
        <v>89.558400000000006</v>
      </c>
      <c r="CM208" s="265">
        <f t="shared" ca="1" si="148"/>
        <v>251.7714</v>
      </c>
      <c r="CN208" s="265">
        <f t="shared" ca="1" si="148"/>
        <v>249.3417</v>
      </c>
      <c r="CO208" s="265">
        <f t="shared" ca="1" si="148"/>
        <v>201.9161</v>
      </c>
      <c r="CP208" s="265">
        <f t="shared" ca="1" si="148"/>
        <v>210.4203</v>
      </c>
      <c r="CQ208" s="265">
        <f t="shared" ca="1" si="148"/>
        <v>511.50739999999996</v>
      </c>
      <c r="CR208" s="265">
        <f t="shared" ca="1" si="148"/>
        <v>1828.8029999999999</v>
      </c>
      <c r="CS208" s="265">
        <f t="shared" ca="1" si="148"/>
        <v>284.47999999999678</v>
      </c>
      <c r="CT208" s="265">
        <f t="shared" ca="1" si="148"/>
        <v>108.204408</v>
      </c>
      <c r="CU208" s="265">
        <f t="shared" ca="1" si="148"/>
        <v>292.923</v>
      </c>
      <c r="CV208" s="265">
        <f t="shared" ca="1" si="148"/>
        <v>221.17999999999998</v>
      </c>
      <c r="CW208" s="265">
        <f ca="1">CW196+CW207</f>
        <v>248.495</v>
      </c>
      <c r="CX208" s="265">
        <f t="shared" ca="1" si="148"/>
        <v>2.2520000000000002</v>
      </c>
      <c r="CY208" s="265">
        <f t="shared" ca="1" si="148"/>
        <v>2.2520000000000002</v>
      </c>
      <c r="CZ208" s="265">
        <f ca="1">CZ196+CZ207</f>
        <v>113.88</v>
      </c>
      <c r="DA208" s="265">
        <f t="shared" ca="1" si="148"/>
        <v>113.88</v>
      </c>
      <c r="DB208" s="265">
        <f t="shared" ca="1" si="148"/>
        <v>4.1630000000000003</v>
      </c>
      <c r="DC208" s="265">
        <f t="shared" ca="1" si="148"/>
        <v>4.1630000000000003</v>
      </c>
      <c r="DD208" s="265">
        <f t="shared" ca="1" si="148"/>
        <v>161.63685000000001</v>
      </c>
      <c r="DE208" s="265">
        <f t="shared" ca="1" si="148"/>
        <v>532.55999999999767</v>
      </c>
      <c r="DF208" s="265">
        <f ca="1">DF196+DF207</f>
        <v>0</v>
      </c>
      <c r="DG208" s="265">
        <f t="shared" ca="1" si="148"/>
        <v>419.44200000000001</v>
      </c>
      <c r="DH208" s="265">
        <f ca="1">DH196+DH207</f>
        <v>3.47</v>
      </c>
      <c r="DI208" s="265">
        <f t="shared" ca="1" si="148"/>
        <v>1321.9949999999999</v>
      </c>
      <c r="DJ208" s="265">
        <f t="shared" ca="1" si="148"/>
        <v>853.53570000000002</v>
      </c>
      <c r="DK208" s="265">
        <f ca="1">DK196+DK207</f>
        <v>0</v>
      </c>
      <c r="DM208" s="265">
        <f ca="1">DM196+DM207</f>
        <v>22202.227008794151</v>
      </c>
      <c r="DN208" s="265">
        <f ca="1">DN196+DN207</f>
        <v>21138.754000000001</v>
      </c>
      <c r="DO208" s="265">
        <f ca="1">DO196+DO207</f>
        <v>49993.073530203677</v>
      </c>
      <c r="DP208" s="265">
        <f ca="1">DP196+DP207</f>
        <v>22793.931999999997</v>
      </c>
    </row>
    <row r="209" spans="1:120" x14ac:dyDescent="0.25">
      <c r="A209" s="88">
        <v>21</v>
      </c>
      <c r="B209" s="85">
        <f ca="1">IF(OR(БД!CG163="",ISERROR(БД!CG163)),"",БД!CG163)</f>
        <v>476.55499999986699</v>
      </c>
      <c r="C209" s="85">
        <f ca="1">IF(OR(БД!CB163="",ISERROR(БД!CB163)),"",БД!CB163)</f>
        <v>690.94999999995889</v>
      </c>
      <c r="D209" s="85">
        <f ca="1">IF(OR(БД!BW163="",ISERROR(БД!BW163)),"",БД!BW163)</f>
        <v>298.29800000000608</v>
      </c>
      <c r="E209" s="163">
        <f ca="1">IF(OR(БД!BL163="",ISERROR(БД!BL163)),"",БД!BL163)</f>
        <v>24723.198584188369</v>
      </c>
      <c r="F209" s="162">
        <f ca="1">IF(OR(БД!BR163="",ISERROR(БД!BR163)),"",БД!BR163)</f>
        <v>24760</v>
      </c>
      <c r="G209" s="85">
        <f ca="1">IF(OR(БД!AV163="",ISERROR(БД!AV163)),"",БД!AV163)</f>
        <v>537.01642499997968</v>
      </c>
      <c r="H209" s="163">
        <f ca="1">IF(OR(БД!GU378="",ISERROR(БД!GU378)),"",БД!GU378)</f>
        <v>705.22900000000004</v>
      </c>
      <c r="I209" s="162">
        <f ca="1">IF(OR(БД!HA378="",ISERROR(БД!HA378)),"",БД!HA378)</f>
        <v>480</v>
      </c>
      <c r="J209" s="127">
        <f ca="1">IF(OR(БД!D163="",ISERROR(БД!D163)),"",БД!D163)</f>
        <v>229.91</v>
      </c>
      <c r="K209" s="162">
        <f ca="1">IF(OR(БД!I163="",ISERROR(БД!I163)),"",БД!I163)</f>
        <v>229.91</v>
      </c>
      <c r="L209" s="163">
        <f ca="1">IF(OR(БД!BU421="",ISERROR(БД!BU421)),"",БД!BU421)</f>
        <v>1080.1586871877005</v>
      </c>
      <c r="M209" s="127">
        <f ca="1">IF(OR(БД!BK421="",ISERROR(БД!BK421)),"",БД!BK421)</f>
        <v>38.99</v>
      </c>
      <c r="N209" s="162">
        <f ca="1">IF(OR(БД!BP421="",ISERROR(БД!BP421)),"",БД!BP421)</f>
        <v>38.99</v>
      </c>
      <c r="O209" s="127">
        <f ca="1">IF(OR(БД!BA421="",ISERROR(БД!BA421)),"",БД!BA421)</f>
        <v>45.22</v>
      </c>
      <c r="P209" s="162">
        <f ca="1">IF(OR(БД!BF421="",ISERROR(БД!BF421)),"",БД!BF421)</f>
        <v>45.22</v>
      </c>
      <c r="Q209" s="163">
        <f ca="1">IF(OR(БД!AV421="",ISERROR(БД!AV421)),"",БД!AV421)</f>
        <v>7.2987230794098705</v>
      </c>
      <c r="R209" s="163">
        <f ca="1">IF(OR(БД!CY507="",ISERROR(БД!CY507)),"",БД!CY507)</f>
        <v>33.478312812119405</v>
      </c>
      <c r="S209" s="127">
        <f ca="1">IF(OR(БД!BP464="",ISERROR(БД!BP464)),"",БД!BP464)</f>
        <v>2.7269999999999999</v>
      </c>
      <c r="T209" s="162">
        <f ca="1">IF(OR(БД!BU464="",ISERROR(БД!BU464)),"",БД!BU464)</f>
        <v>2.7269999999999999</v>
      </c>
      <c r="U209" s="163">
        <f ca="1">IF(OR(БД!BK464="",ISERROR(БД!BK464)),"",БД!BK464)</f>
        <v>146.31262636407737</v>
      </c>
      <c r="V209" s="163">
        <f ca="1">IF(OR(БД!BF464="",ISERROR(БД!BF464)),"",БД!BF464)</f>
        <v>431.47007362488233</v>
      </c>
      <c r="W209" s="163">
        <f ca="1">IF(OR(БД!BA464="",ISERROR(БД!BA464)),"",БД!BA464)</f>
        <v>8.2850370090598524</v>
      </c>
      <c r="X209" s="127">
        <f ca="1">IF(OR(БД!CG593="",ISERROR(БД!CG593)),"",БД!CG593)</f>
        <v>24</v>
      </c>
      <c r="Y209" s="162">
        <f ca="1">IF(OR(БД!CL593="",ISERROR(БД!CL593)),"",БД!CL593)</f>
        <v>24</v>
      </c>
      <c r="Z209" s="163">
        <f ca="1">IF(OR(БД!P378="",ISERROR(БД!P378)),"",БД!P378)</f>
        <v>0</v>
      </c>
      <c r="AA209" s="48"/>
      <c r="AB209" s="137">
        <f ca="1">IF(OR(БД!AP464="",ISERROR(БД!AP464)),"",БД!AP464)</f>
        <v>29255.2569899995</v>
      </c>
      <c r="AC209" s="162">
        <f ca="1">IF(OR(БД!AV464="",ISERROR(БД!AV464)),"",БД!AV464)</f>
        <v>27996.895</v>
      </c>
      <c r="AD209" s="163">
        <f ca="1">IF(OR(БД!CT507="",ISERROR(БД!CT507)),"",БД!CT507)</f>
        <v>28180.397989999499</v>
      </c>
      <c r="AE209" s="101">
        <f ca="1">IF(OR(БД!GP378="",ISERROR(БД!GP378)),"",БД!GP378)</f>
        <v>98.610172000047797</v>
      </c>
      <c r="AF209" s="163">
        <f ca="1">IF(OR(БД!BA163="",ISERROR(БД!BA163)),"",БД!BA163)</f>
        <v>2813.2209509436602</v>
      </c>
      <c r="AG209" s="162">
        <f ca="1">IF(OR(БД!BG163="",ISERROR(БД!BG163)),"",БД!BG163)</f>
        <v>2013.9860000000001</v>
      </c>
      <c r="AH209" s="159" t="str">
        <f ca="1">IF(OR(БД!D335="",ISERROR(БД!D335)),"",БД!D335)</f>
        <v/>
      </c>
      <c r="AI209" s="163">
        <f ca="1">IF(OR(БД!S292="",ISERROR(БД!S292)),"",БД!S292)</f>
        <v>577.78269998895973</v>
      </c>
      <c r="AJ209" s="48"/>
      <c r="AK209" s="137">
        <f ca="1">IF(OR(БД!AJ163="",ISERROR(БД!AJ163)),"",БД!AJ163)</f>
        <v>12261.867</v>
      </c>
      <c r="AL209" s="126">
        <f ca="1">IF(OR(БД!AM163="",ISERROR(БД!AM163)),"",БД!AM163)</f>
        <v>12261.866999999998</v>
      </c>
      <c r="AM209" s="162">
        <f ca="1">IF(OR(БД!AQ163="",ISERROR(БД!AQ163)),"",БД!AQ163)</f>
        <v>12360</v>
      </c>
      <c r="AN209" s="137">
        <f ca="1">IF(OR(БД!Y163="",ISERROR(БД!Y163)),"",БД!Y163)</f>
        <v>0</v>
      </c>
      <c r="AO209" s="162">
        <f ca="1">IF(OR(БД!AE163="",ISERROR(БД!AE163)),"",БД!AE163)</f>
        <v>0</v>
      </c>
      <c r="AP209" s="137">
        <f ca="1">IF(OR(БД!N163="",ISERROR(БД!N163)),"",БД!N163)</f>
        <v>4881.12</v>
      </c>
      <c r="AQ209" s="162">
        <f ca="1">IF(OR(БД!T163="",ISERROR(БД!T163)),"",БД!T163)</f>
        <v>4920</v>
      </c>
      <c r="AR209" s="137">
        <f ca="1">IF(OR(БД!GR206="",ISERROR(БД!GR206)),"",БД!GR206)</f>
        <v>2020.32</v>
      </c>
      <c r="AS209" s="162">
        <f ca="1">IF(OR(БД!GX206="",ISERROR(БД!GX206)),"",БД!GX206)</f>
        <v>2040</v>
      </c>
      <c r="AT209" s="137">
        <f ca="1">IF(OR(БД!GG206="",ISERROR(БД!GG206)),"",БД!GG206)</f>
        <v>4560.1270000000004</v>
      </c>
      <c r="AU209" s="162">
        <f ca="1">IF(OR(БД!GM206="",ISERROR(БД!GM206)),"",БД!GM206)</f>
        <v>4608</v>
      </c>
      <c r="AV209" s="101">
        <f ca="1">IF(OR(БД!FE378="",ISERROR(БД!FE378)),"",БД!FE378)</f>
        <v>4503.3999999999996</v>
      </c>
      <c r="AW209" s="137">
        <f ca="1">IF(OR(БД!FV206="",ISERROR(БД!FV206)),"",БД!FV206)</f>
        <v>800.3</v>
      </c>
      <c r="AX209" s="162">
        <f ca="1">IF(OR(БД!GB206="",ISERROR(БД!GB206)),"",БД!GB206)</f>
        <v>792</v>
      </c>
      <c r="AY209" s="163">
        <f ca="1">IF(OR(БД!EC507="",ISERROR(БД!EC507)),"",БД!EC507)</f>
        <v>1097.355</v>
      </c>
      <c r="AZ209" s="137">
        <f ca="1">IF(OR(БД!DX507="",ISERROR(БД!DX507)),"",БД!DX507)</f>
        <v>6.8879999999999999</v>
      </c>
      <c r="BA209" s="137">
        <f ca="1">IF(OR(БД!DS507="",ISERROR(БД!DS507)),"",БД!DS507)</f>
        <v>732.39599999999996</v>
      </c>
      <c r="BB209" s="137">
        <f ca="1">IF(OR(БД!DN507="",ISERROR(БД!DN507)),"",БД!DN507)</f>
        <v>334.41199999999998</v>
      </c>
      <c r="BC209" s="137">
        <f ca="1">IF(OR(БД!DI507="",ISERROR(БД!DI507)),"",БД!DI507)</f>
        <v>22.495999999999999</v>
      </c>
      <c r="BD209" s="137">
        <f ca="1">IF(OR(БД!DD507="",ISERROR(БД!DD507)),"",БД!DD507)</f>
        <v>1.163</v>
      </c>
      <c r="BE209" s="163">
        <f ca="1">IF(OR(БД!FJ206="",ISERROR(БД!FJ206)),"",БД!FJ206)</f>
        <v>5821.0129999999999</v>
      </c>
      <c r="BF209" s="162">
        <f ca="1">IF(OR(БД!FQ206="",ISERROR(БД!FQ206)),"",БД!FQ206)</f>
        <v>5818</v>
      </c>
      <c r="BG209" s="159">
        <f ca="1">IF(OR(БД!CQ378="",ISERROR(БД!CQ378)),"",БД!CQ378)</f>
        <v>10.263</v>
      </c>
      <c r="BH209" s="162">
        <f ca="1">IF(OR(БД!CV378="",ISERROR(БД!CV378)),"",БД!CV378)</f>
        <v>21.6</v>
      </c>
      <c r="BI209" s="163">
        <f ca="1">IF(OR(БД!EH507="",ISERROR(БД!EH507)),"",БД!EH507)</f>
        <v>17.133681977919696</v>
      </c>
      <c r="BJ209" s="163">
        <f ca="1">IF(OR(БД!EA421="",ISERROR(БД!EA421)),"",БД!EA421)</f>
        <v>572.00000000004252</v>
      </c>
      <c r="BK209" s="162">
        <f ca="1">IF(OR(БД!EI421="",ISERROR(БД!EI421)),"",БД!EI421)</f>
        <v>717.89499999999998</v>
      </c>
      <c r="BL209" s="85">
        <f ca="1">IF(OR(БД!DV421="",ISERROR(БД!DV421)),"",БД!DV421)</f>
        <v>572.00000000004252</v>
      </c>
      <c r="BM209" s="82">
        <f ca="1">IF(OR(БД!DR421="",ISERROR(БД!DR421)),"",БД!DR421)</f>
        <v>0</v>
      </c>
      <c r="BN209" s="163">
        <f ca="1">IF(OR(БД!DG421="",ISERROR(БД!DG421)),"",БД!DG421)</f>
        <v>305.80000000002201</v>
      </c>
      <c r="BO209" s="162">
        <f ca="1">IF(OR(БД!DM421="",ISERROR(БД!DM421)),"",БД!DM421)</f>
        <v>283.8</v>
      </c>
      <c r="BP209" s="82" t="str">
        <f ca="1">IF(OR(БД!DB421="",ISERROR(БД!DB421)),"",БД!DB421)</f>
        <v/>
      </c>
      <c r="BQ209" s="163">
        <f ca="1">IF(OR(БД!CQ421="",ISERROR(БД!CQ421)),"",БД!CQ421)</f>
        <v>2.200000000000002</v>
      </c>
      <c r="BR209" s="162" t="str">
        <f ca="1">IF(OR(БД!CW421="",ISERROR(БД!CW421)),"",БД!CW421)</f>
        <v/>
      </c>
      <c r="BS209" s="163">
        <f ca="1">IF(OR(БД!D249="",ISERROR(БД!D249)),"",БД!D249)</f>
        <v>629.17139999995015</v>
      </c>
      <c r="BT209" s="162">
        <f ca="1">IF(OR(БД!J249="",ISERROR(БД!J249)),"",БД!J249)</f>
        <v>545.9</v>
      </c>
      <c r="BU209" s="143">
        <f ca="1">IF(OR(БД!CB507="",ISERROR(БД!CB507)),"",БД!CB507)</f>
        <v>0.93719999999992609</v>
      </c>
      <c r="BV209" s="142">
        <f>IF(OR(БД!CE507="",ISERROR(БД!CE507)),"",БД!CE507)</f>
        <v>7.9375499999999999</v>
      </c>
      <c r="BW209" s="143">
        <f ca="1">IF(OR(БД!CH507="",ISERROR(БД!CH507)),"",БД!CH507)</f>
        <v>313.33499999996639</v>
      </c>
      <c r="BX209" s="142">
        <f>IF(OR(БД!CK507="",ISERROR(БД!CK507)),"",БД!CK507)</f>
        <v>1430.5153749999999</v>
      </c>
      <c r="BY209" s="143">
        <f ca="1">IF(OR(БД!BP507="",ISERROR(БД!BP507)),"",БД!BP507)</f>
        <v>1.0890000000000413</v>
      </c>
      <c r="BZ209" s="142">
        <f>IF(OR(БД!BS507="",ISERROR(БД!BS507)),"",БД!BS507)</f>
        <v>10.324199999999999</v>
      </c>
      <c r="CA209" s="143">
        <f ca="1">IF(OR(БД!BV507="",ISERROR(БД!BV507)),"",БД!BV507)</f>
        <v>315.83639999998377</v>
      </c>
      <c r="CB209" s="142">
        <f>IF(OR(БД!BY507="",ISERROR(БД!BY507)),"",БД!BY507)</f>
        <v>1436.00945</v>
      </c>
      <c r="CC209" s="137">
        <f ca="1">IF(OR(БД!FX507="",ISERROR(БД!FX507)),"",БД!FX507)</f>
        <v>608.67510000000004</v>
      </c>
      <c r="CD209" s="162">
        <f ca="1">IF(OR(БД!GD507="",ISERROR(БД!GD507)),"",БД!GD507)</f>
        <v>255.6</v>
      </c>
      <c r="CE209" s="137">
        <f ca="1">IF(OR(БД!FM507="",ISERROR(БД!FM507)),"",БД!FM507)</f>
        <v>217.00470000000001</v>
      </c>
      <c r="CF209" s="162">
        <f ca="1">IF(OR(БД!FS507="",ISERROR(БД!FS507)),"",БД!FS507)</f>
        <v>380</v>
      </c>
      <c r="CG209" s="137">
        <f ca="1">IF(OR(БД!FH507="",ISERROR(БД!FH507)),"",БД!FH507)</f>
        <v>0</v>
      </c>
      <c r="CH209" s="163">
        <f ca="1">IF(OR(БД!AI292="",ISERROR(БД!AI292)),"",БД!AI292)</f>
        <v>2664.2180500000159</v>
      </c>
      <c r="CI209" s="162">
        <f ca="1">IF(OR(БД!AO292="",ISERROR(БД!AO292)),"",БД!AO292)</f>
        <v>2576.123</v>
      </c>
      <c r="CK209" s="101">
        <f ca="1">IF(OR(БД!FE206="",ISERROR(БД!FE206)),"",БД!FE206)</f>
        <v>6.8720999999999997</v>
      </c>
      <c r="CL209" s="101">
        <f ca="1">IF(OR(БД!EZ206="",ISERROR(БД!EZ206)),"",БД!EZ206)</f>
        <v>3.4737</v>
      </c>
      <c r="CM209" s="101">
        <f ca="1">IF(OR(БД!EU206="",ISERROR(БД!EU206)),"",БД!EU206)</f>
        <v>8.4359999999999999</v>
      </c>
      <c r="CN209" s="101">
        <f ca="1">IF(OR(БД!EP206="",ISERROR(БД!EP206)),"",БД!EP206)</f>
        <v>9.6585000000000001</v>
      </c>
      <c r="CO209" s="101">
        <f ca="1">IF(OR(БД!EK206="",ISERROR(БД!EK206)),"",БД!EK206)</f>
        <v>14.347799999999999</v>
      </c>
      <c r="CP209" s="101">
        <f ca="1">IF(OR(БД!EF206="",ISERROR(БД!EF206)),"",БД!EF206)</f>
        <v>20.7393</v>
      </c>
      <c r="CQ209" s="101">
        <f ca="1">IF(OR(БД!EA206="",ISERROR(БД!EA206)),"",БД!EA206)</f>
        <v>29.161799999999999</v>
      </c>
      <c r="CR209" s="101">
        <f ca="1">IF(OR(БД!AQ249="",ISERROR(БД!AQ249)),"",БД!AQ249)</f>
        <v>63.213000000000001</v>
      </c>
      <c r="CS209" s="101">
        <f ca="1">IF(OR(БД!GU292="",ISERROR(БД!GU292)),"",БД!GU292)</f>
        <v>7.9000000000014596</v>
      </c>
      <c r="CT209" s="101">
        <f ca="1">IF(OR(БД!GP292="",ISERROR(БД!GP292)),"",БД!GP292)</f>
        <v>6.4820080000000004</v>
      </c>
      <c r="CU209" s="101">
        <f ca="1">IF(OR(БД!GK292="",ISERROR(БД!GK292)),"",БД!GK292)</f>
        <v>16.067</v>
      </c>
      <c r="CV209" s="137">
        <f ca="1">IF(OR(БД!FZ292="",ISERROR(БД!FZ292)),"",БД!FZ292)</f>
        <v>19.844999999999999</v>
      </c>
      <c r="CW209" s="162">
        <f ca="1">IF(OR(БД!GF292="",ISERROR(БД!GF292)),"",БД!GF292)</f>
        <v>20.093</v>
      </c>
      <c r="CX209" s="127">
        <f ca="1">IF(OR(БД!N550="",ISERROR(БД!N550)),"",БД!N550)</f>
        <v>0.187</v>
      </c>
      <c r="CY209" s="162">
        <f ca="1">IF(OR(БД!S550="",ISERROR(БД!S550)),"",БД!S550)</f>
        <v>0.187</v>
      </c>
      <c r="CZ209" s="127">
        <f ca="1">IF(OR(БД!GI507="",ISERROR(БД!GI507)),"",БД!GI507)</f>
        <v>4.8659999999999997</v>
      </c>
      <c r="DA209" s="162">
        <f ca="1">IF(OR(БД!GO507="",ISERROR(БД!GO507)),"",БД!GO507)</f>
        <v>4.8659999999999997</v>
      </c>
      <c r="DB209" s="127">
        <f ca="1">IF(OR(БД!D550="",ISERROR(БД!D550)),"",БД!D550)</f>
        <v>0.19500000000000001</v>
      </c>
      <c r="DC209" s="162">
        <f ca="1">IF(OR(БД!I550="",ISERROR(БД!I550)),"",БД!I550)</f>
        <v>0.19500000000000001</v>
      </c>
      <c r="DD209" s="101">
        <f ca="1">IF(OR(БД!FU292="",ISERROR(БД!FU292)),"",БД!FU292)</f>
        <v>14.579549999999999</v>
      </c>
      <c r="DE209" s="101">
        <f ca="1">IF(OR(БД!FP292="",ISERROR(БД!FP292)),"",БД!FP292)</f>
        <v>26.479999999999599</v>
      </c>
      <c r="DF209" s="82">
        <f ca="1">IF(OR(БД!FK292="",ISERROR(БД!FK292)),"",БД!FK292)</f>
        <v>0</v>
      </c>
      <c r="DG209" s="101">
        <f ca="1">IF(OR(БД!FF292="",ISERROR(БД!FF292)),"",БД!FF292)</f>
        <v>31.847000000000001</v>
      </c>
      <c r="DH209" s="137">
        <f ca="1">IF(OR(БД!AY292="",ISERROR(БД!AY292)),"",БД!AY292)</f>
        <v>0.26800000000000002</v>
      </c>
      <c r="DI209" s="101">
        <f ca="1">IF(OR(БД!FA292="",ISERROR(БД!FA292)),"",БД!FA292)</f>
        <v>47.432000000000002</v>
      </c>
      <c r="DJ209" s="101">
        <f ca="1">IF(OR(БД!EV292="",ISERROR(БД!EV292)),"",БД!EV292)</f>
        <v>38.495100000000001</v>
      </c>
      <c r="DK209" s="159">
        <f ca="1">IF(OR(БД!CQ593="",ISERROR(БД!CQ593)),"",БД!CQ593)</f>
        <v>0</v>
      </c>
      <c r="DM209" s="163">
        <f ca="1">IF(OR(БД!ET378="",ISERROR(БД!ET378)),"",БД!ET378)</f>
        <v>2375.9896287062074</v>
      </c>
      <c r="DN209" s="162">
        <f ca="1">IF(OR(БД!EZ378="",ISERROR(БД!EZ378)),"",БД!EZ378)</f>
        <v>1122.1890000000001</v>
      </c>
      <c r="DO209" s="163">
        <f ca="1">IF(OR(БД!AT292="",ISERROR(БД!AT292)),"",БД!AT292)</f>
        <v>2622.4740762961515</v>
      </c>
      <c r="DP209" s="163">
        <f ca="1">IF(OR(БД!BD292="",ISERROR(БД!BD292)),"",БД!BD292)</f>
        <v>1109.818</v>
      </c>
    </row>
    <row r="210" spans="1:120" x14ac:dyDescent="0.25">
      <c r="A210" s="164">
        <v>22</v>
      </c>
      <c r="B210" s="163">
        <f ca="1">IF(OR(БД!CG164="",ISERROR(БД!CG164)),"",БД!CG164)</f>
        <v>509.96220000015285</v>
      </c>
      <c r="C210" s="163">
        <f ca="1">IF(OR(БД!CB164="",ISERROR(БД!CB164)),"",БД!CB164)</f>
        <v>624.69600000007404</v>
      </c>
      <c r="D210" s="163">
        <f ca="1">IF(OR(БД!BW164="",ISERROR(БД!BW164)),"",БД!BW164)</f>
        <v>267.74299999999209</v>
      </c>
      <c r="E210" s="163">
        <f ca="1">IF(OR(БД!BL164="",ISERROR(БД!BL164)),"",БД!BL164)</f>
        <v>22913.573922782063</v>
      </c>
      <c r="F210" s="162">
        <f ca="1">IF(OR(БД!BR164="",ISERROR(БД!BR164)),"",БД!BR164)</f>
        <v>23165</v>
      </c>
      <c r="G210" s="163">
        <f ca="1">IF(OR(БД!AV164="",ISERROR(БД!AV164)),"",БД!AV164)</f>
        <v>536.37787500002287</v>
      </c>
      <c r="H210" s="163">
        <f ca="1">IF(OR(БД!GU379="",ISERROR(БД!GU379)),"",БД!GU379)</f>
        <v>714.68700000000001</v>
      </c>
      <c r="I210" s="162">
        <f ca="1">IF(OR(БД!HA379="",ISERROR(БД!HA379)),"",БД!HA379)</f>
        <v>744</v>
      </c>
      <c r="J210" s="127">
        <f ca="1">IF(OR(БД!D164="",ISERROR(БД!D164)),"",БД!D164)</f>
        <v>222.71</v>
      </c>
      <c r="K210" s="162">
        <f ca="1">IF(OR(БД!I164="",ISERROR(БД!I164)),"",БД!I164)</f>
        <v>222.71</v>
      </c>
      <c r="L210" s="163">
        <f ca="1">IF(OR(БД!BU422="",ISERROR(БД!BU422)),"",БД!BU422)</f>
        <v>1027.4983460266469</v>
      </c>
      <c r="M210" s="127">
        <f ca="1">IF(OR(БД!BK422="",ISERROR(БД!BK422)),"",БД!BK422)</f>
        <v>38.99</v>
      </c>
      <c r="N210" s="162">
        <f ca="1">IF(OR(БД!BP422="",ISERROR(БД!BP422)),"",БД!BP422)</f>
        <v>38.99</v>
      </c>
      <c r="O210" s="127">
        <f ca="1">IF(OR(БД!BA422="",ISERROR(БД!BA422)),"",БД!BA422)</f>
        <v>45.22</v>
      </c>
      <c r="P210" s="162">
        <f ca="1">IF(OR(БД!BF422="",ISERROR(БД!BF422)),"",БД!BF422)</f>
        <v>45.22</v>
      </c>
      <c r="Q210" s="163">
        <f ca="1">IF(OR(БД!AV422="",ISERROR(БД!AV422)),"",БД!AV422)</f>
        <v>6.7644900498000782</v>
      </c>
      <c r="R210" s="163">
        <f ca="1">IF(OR(БД!CY508="",ISERROR(БД!CY508)),"",БД!CY508)</f>
        <v>31.027853973600362</v>
      </c>
      <c r="S210" s="127">
        <f ca="1">IF(OR(БД!BP465="",ISERROR(БД!BP465)),"",БД!BP465)</f>
        <v>3.0539999999999998</v>
      </c>
      <c r="T210" s="162">
        <f ca="1">IF(OR(БД!BU465="",ISERROR(БД!BU465)),"",БД!BU465)</f>
        <v>3.0539999999999998</v>
      </c>
      <c r="U210" s="163">
        <f ca="1">IF(OR(БД!BK465="",ISERROR(БД!BK465)),"",БД!BK465)</f>
        <v>135.60321366240154</v>
      </c>
      <c r="V210" s="163">
        <f ca="1">IF(OR(БД!BF465="",ISERROR(БД!BF465)),"",БД!BF465)</f>
        <v>399.88844460420461</v>
      </c>
      <c r="W210" s="163">
        <f ca="1">IF(OR(БД!BA465="",ISERROR(БД!BA465)),"",БД!BA465)</f>
        <v>7.6786103268000883</v>
      </c>
      <c r="X210" s="127">
        <f ca="1">IF(OR(БД!CG594="",ISERROR(БД!CG594)),"",БД!CG594)</f>
        <v>24</v>
      </c>
      <c r="Y210" s="162">
        <f ca="1">IF(OR(БД!CL594="",ISERROR(БД!CL594)),"",БД!CL594)</f>
        <v>24</v>
      </c>
      <c r="Z210" s="163">
        <f ca="1">IF(OR(БД!P379="",ISERROR(БД!P379)),"",БД!P379)</f>
        <v>0</v>
      </c>
      <c r="AA210" s="48"/>
      <c r="AB210" s="137">
        <f ca="1">IF(OR(БД!AP465="",ISERROR(БД!AP465)),"",БД!AP465)</f>
        <v>27154.941200000299</v>
      </c>
      <c r="AC210" s="162">
        <f ca="1">IF(OR(БД!AV465="",ISERROR(БД!AV465)),"",БД!AV465)</f>
        <v>26299.228999999999</v>
      </c>
      <c r="AD210" s="163">
        <f ca="1">IF(OR(БД!CT508="",ISERROR(БД!CT508)),"",БД!CT508)</f>
        <v>26117.722200000302</v>
      </c>
      <c r="AE210" s="137">
        <f ca="1">IF(OR(БД!GP379="",ISERROR(БД!GP379)),"",БД!GP379)</f>
        <v>74.506809999074704</v>
      </c>
      <c r="AF210" s="163">
        <f ca="1">IF(OR(БД!BA164="",ISERROR(БД!BA164)),"",БД!BA164)</f>
        <v>2607.3060895038302</v>
      </c>
      <c r="AG210" s="162">
        <f ca="1">IF(OR(БД!BG164="",ISERROR(БД!BG164)),"",БД!BG164)</f>
        <v>1925</v>
      </c>
      <c r="AH210" s="159" t="str">
        <f ca="1">IF(OR(БД!D336="",ISERROR(БД!D336)),"",БД!D336)</f>
        <v/>
      </c>
      <c r="AI210" s="163">
        <f ca="1">IF(OR(БД!S293="",ISERROR(БД!S293)),"",БД!S293)</f>
        <v>535.49165826660612</v>
      </c>
      <c r="AJ210" s="48"/>
      <c r="AK210" s="137">
        <f ca="1">IF(OR(БД!AJ164="",ISERROR(БД!AJ164)),"",БД!AJ164)</f>
        <v>11479.052</v>
      </c>
      <c r="AL210" s="126">
        <f ca="1">IF(OR(БД!AM164="",ISERROR(БД!AM164)),"",БД!AM164)</f>
        <v>11479.052</v>
      </c>
      <c r="AM210" s="162">
        <f ca="1">IF(OR(БД!AQ164="",ISERROR(БД!AQ164)),"",БД!AQ164)</f>
        <v>12312</v>
      </c>
      <c r="AN210" s="137">
        <f ca="1">IF(OR(БД!Y164="",ISERROR(БД!Y164)),"",БД!Y164)</f>
        <v>0</v>
      </c>
      <c r="AO210" s="162">
        <f ca="1">IF(OR(БД!AE164="",ISERROR(БД!AE164)),"",БД!AE164)</f>
        <v>0</v>
      </c>
      <c r="AP210" s="137">
        <f ca="1">IF(OR(БД!N164="",ISERROR(БД!N164)),"",БД!N164)</f>
        <v>4094.56</v>
      </c>
      <c r="AQ210" s="162">
        <f ca="1">IF(OR(БД!T164="",ISERROR(БД!T164)),"",БД!T164)</f>
        <v>4920</v>
      </c>
      <c r="AR210" s="137">
        <f ca="1">IF(OR(БД!GR207="",ISERROR(БД!GR207)),"",БД!GR207)</f>
        <v>2028.2349999999999</v>
      </c>
      <c r="AS210" s="162">
        <f ca="1">IF(OR(БД!GX207="",ISERROR(БД!GX207)),"",БД!GX207)</f>
        <v>2040</v>
      </c>
      <c r="AT210" s="137">
        <f ca="1">IF(OR(БД!GG207="",ISERROR(БД!GG207)),"",БД!GG207)</f>
        <v>4560.1270000000004</v>
      </c>
      <c r="AU210" s="162">
        <f ca="1">IF(OR(БД!GM207="",ISERROR(БД!GM207)),"",БД!GM207)</f>
        <v>4560</v>
      </c>
      <c r="AV210" s="137">
        <f ca="1">IF(OR(БД!FE379="",ISERROR(БД!FE379)),"",БД!FE379)</f>
        <v>4507.8</v>
      </c>
      <c r="AW210" s="137">
        <f ca="1">IF(OR(БД!FV207="",ISERROR(БД!FV207)),"",БД!FV207)</f>
        <v>796.13</v>
      </c>
      <c r="AX210" s="162">
        <f ca="1">IF(OR(БД!GB207="",ISERROR(БД!GB207)),"",БД!GB207)</f>
        <v>792</v>
      </c>
      <c r="AY210" s="163">
        <f ca="1">IF(OR(БД!EC508="",ISERROR(БД!EC508)),"",БД!EC508)</f>
        <v>1057.578</v>
      </c>
      <c r="AZ210" s="137">
        <f ca="1">IF(OR(БД!DX508="",ISERROR(БД!DX508)),"",БД!DX508)</f>
        <v>5.64</v>
      </c>
      <c r="BA210" s="137">
        <f ca="1">IF(OR(БД!DS508="",ISERROR(БД!DS508)),"",БД!DS508)</f>
        <v>693.3</v>
      </c>
      <c r="BB210" s="137">
        <f ca="1">IF(OR(БД!DN508="",ISERROR(БД!DN508)),"",БД!DN508)</f>
        <v>337.214</v>
      </c>
      <c r="BC210" s="137">
        <f ca="1">IF(OR(БД!DI508="",ISERROR(БД!DI508)),"",БД!DI508)</f>
        <v>20.359000000000002</v>
      </c>
      <c r="BD210" s="137">
        <f ca="1">IF(OR(БД!DD508="",ISERROR(БД!DD508)),"",БД!DD508)</f>
        <v>1.0649999999999999</v>
      </c>
      <c r="BE210" s="163">
        <f ca="1">IF(OR(БД!FJ207="",ISERROR(БД!FJ207)),"",БД!FJ207)</f>
        <v>5191.3239999999996</v>
      </c>
      <c r="BF210" s="162">
        <f ca="1">IF(OR(БД!FQ207="",ISERROR(БД!FQ207)),"",БД!FQ207)</f>
        <v>5186</v>
      </c>
      <c r="BG210" s="159">
        <f ca="1">IF(OR(БД!CQ379="",ISERROR(БД!CQ379)),"",БД!CQ379)</f>
        <v>10.048999999999999</v>
      </c>
      <c r="BH210" s="162">
        <f ca="1">IF(OR(БД!CV379="",ISERROR(БД!CV379)),"",БД!CV379)</f>
        <v>21.6</v>
      </c>
      <c r="BI210" s="163">
        <f ca="1">IF(OR(БД!EH508="",ISERROR(БД!EH508)),"",БД!EH508)</f>
        <v>15.879575097600185</v>
      </c>
      <c r="BJ210" s="163">
        <f ca="1">IF(OR(БД!EA422="",ISERROR(БД!EA422)),"",БД!EA422)</f>
        <v>756.80000000000803</v>
      </c>
      <c r="BK210" s="162">
        <f ca="1">IF(OR(БД!EI422="",ISERROR(БД!EI422)),"",БД!EI422)</f>
        <v>615.37400000000002</v>
      </c>
      <c r="BL210" s="163">
        <f ca="1">IF(OR(БД!DV422="",ISERROR(БД!DV422)),"",БД!DV422)</f>
        <v>756.80000000000803</v>
      </c>
      <c r="BM210" s="159">
        <f ca="1">IF(OR(БД!DR422="",ISERROR(БД!DR422)),"",БД!DR422)</f>
        <v>0</v>
      </c>
      <c r="BN210" s="163">
        <f ca="1">IF(OR(БД!DG422="",ISERROR(БД!DG422)),"",БД!DG422)</f>
        <v>160.60000000001651</v>
      </c>
      <c r="BO210" s="162">
        <f ca="1">IF(OR(БД!DM422="",ISERROR(БД!DM422)),"",БД!DM422)</f>
        <v>225.5</v>
      </c>
      <c r="BP210" s="159" t="str">
        <f ca="1">IF(OR(БД!DB422="",ISERROR(БД!DB422)),"",БД!DB422)</f>
        <v/>
      </c>
      <c r="BQ210" s="163">
        <f ca="1">IF(OR(БД!CQ422="",ISERROR(БД!CQ422)),"",БД!CQ422)</f>
        <v>0</v>
      </c>
      <c r="BR210" s="162" t="str">
        <f ca="1">IF(OR(БД!CW422="",ISERROR(БД!CW422)),"",БД!CW422)</f>
        <v/>
      </c>
      <c r="BS210" s="163">
        <f ca="1">IF(OR(БД!D250="",ISERROR(БД!D250)),"",БД!D250)</f>
        <v>260.27100000002065</v>
      </c>
      <c r="BT210" s="162">
        <f ca="1">IF(OR(БД!J250="",ISERROR(БД!J250)),"",БД!J250)</f>
        <v>526.5</v>
      </c>
      <c r="BU210" s="143">
        <f ca="1">IF(OR(БД!CB508="",ISERROR(БД!CB508)),"",БД!CB508)</f>
        <v>0.89760000000001838</v>
      </c>
      <c r="BV210" s="142">
        <f>IF(OR(БД!CE508="",ISERROR(БД!CE508)),"",БД!CE508)</f>
        <v>7.94095</v>
      </c>
      <c r="BW210" s="143">
        <f ca="1">IF(OR(БД!CH508="",ISERROR(БД!CH508)),"",БД!CH508)</f>
        <v>129.81540000002315</v>
      </c>
      <c r="BX210" s="142">
        <f>IF(OR(БД!CK508="",ISERROR(БД!CK508)),"",БД!CK508)</f>
        <v>1431.0071</v>
      </c>
      <c r="BY210" s="143">
        <f ca="1">IF(OR(БД!BP508="",ISERROR(БД!BP508)),"",БД!BP508)</f>
        <v>1.0230000000001951</v>
      </c>
      <c r="BZ210" s="142">
        <f>IF(OR(БД!BS508="",ISERROR(БД!BS508)),"",БД!BS508)</f>
        <v>10.328075</v>
      </c>
      <c r="CA210" s="143">
        <f ca="1">IF(OR(БД!BV508="",ISERROR(БД!BV508)),"",БД!BV508)</f>
        <v>130.4555999999975</v>
      </c>
      <c r="CB210" s="142">
        <f>IF(OR(БД!BY508="",ISERROR(БД!BY508)),"",БД!BY508)</f>
        <v>1436.5036</v>
      </c>
      <c r="CC210" s="137">
        <f ca="1">IF(OR(БД!FX508="",ISERROR(БД!FX508)),"",БД!FX508)</f>
        <v>620.16899999999998</v>
      </c>
      <c r="CD210" s="162">
        <f ca="1">IF(OR(БД!GD508="",ISERROR(БД!GD508)),"",БД!GD508)</f>
        <v>313.2</v>
      </c>
      <c r="CE210" s="137">
        <f ca="1">IF(OR(БД!FM508="",ISERROR(БД!FM508)),"",БД!FM508)</f>
        <v>241.9659</v>
      </c>
      <c r="CF210" s="162">
        <f ca="1">IF(OR(БД!FS508="",ISERROR(БД!FS508)),"",БД!FS508)</f>
        <v>280</v>
      </c>
      <c r="CG210" s="137">
        <f ca="1">IF(OR(БД!FH508="",ISERROR(БД!FH508)),"",БД!FH508)</f>
        <v>0</v>
      </c>
      <c r="CH210" s="163">
        <f ca="1">IF(OR(БД!AI293="",ISERROR(БД!AI293)),"",БД!AI293)</f>
        <v>2410.6394000000519</v>
      </c>
      <c r="CI210" s="162">
        <f ca="1">IF(OR(БД!AO293="",ISERROR(БД!AO293)),"",БД!AO293)</f>
        <v>2314.69</v>
      </c>
      <c r="CK210" s="137">
        <f ca="1">IF(OR(БД!FE207="",ISERROR(БД!FE207)),"",БД!FE207)</f>
        <v>6.4092000000000002</v>
      </c>
      <c r="CL210" s="137">
        <f ca="1">IF(OR(БД!EZ207="",ISERROR(БД!EZ207)),"",БД!EZ207)</f>
        <v>3.5552999999999999</v>
      </c>
      <c r="CM210" s="137">
        <f ca="1">IF(OR(БД!EU207="",ISERROR(БД!EU207)),"",БД!EU207)</f>
        <v>8.5955999999999992</v>
      </c>
      <c r="CN210" s="137">
        <f ca="1">IF(OR(БД!EP207="",ISERROR(БД!EP207)),"",БД!EP207)</f>
        <v>7.9238999999999997</v>
      </c>
      <c r="CO210" s="137">
        <f ca="1">IF(OR(БД!EK207="",ISERROR(БД!EK207)),"",БД!EK207)</f>
        <v>24.953499999999998</v>
      </c>
      <c r="CP210" s="137">
        <f ca="1">IF(OR(БД!EF207="",ISERROR(БД!EF207)),"",БД!EF207)</f>
        <v>26.845800000000001</v>
      </c>
      <c r="CQ210" s="137">
        <f ca="1">IF(OR(БД!EA207="",ISERROR(БД!EA207)),"",БД!EA207)</f>
        <v>10.6616</v>
      </c>
      <c r="CR210" s="137">
        <f ca="1">IF(OR(БД!AQ250="",ISERROR(БД!AQ250)),"",БД!AQ250)</f>
        <v>98.900999999999996</v>
      </c>
      <c r="CS210" s="137">
        <f ca="1">IF(OR(БД!GU293="",ISERROR(БД!GU293)),"",БД!GU293)</f>
        <v>13.880000000004699</v>
      </c>
      <c r="CT210" s="137">
        <f ca="1">IF(OR(БД!GP293="",ISERROR(БД!GP293)),"",БД!GP293)</f>
        <v>0</v>
      </c>
      <c r="CU210" s="137">
        <f ca="1">IF(OR(БД!GK293="",ISERROR(БД!GK293)),"",БД!GK293)</f>
        <v>6.516</v>
      </c>
      <c r="CV210" s="137">
        <f ca="1">IF(OR(БД!FZ293="",ISERROR(БД!FZ293)),"",БД!FZ293)</f>
        <v>22.329000000000001</v>
      </c>
      <c r="CW210" s="162">
        <f ca="1">IF(OR(БД!GF293="",ISERROR(БД!GF293)),"",БД!GF293)</f>
        <v>15.77</v>
      </c>
      <c r="CX210" s="127">
        <f ca="1">IF(OR(БД!N551="",ISERROR(БД!N551)),"",БД!N551)</f>
        <v>0.14199999999999999</v>
      </c>
      <c r="CY210" s="162">
        <f ca="1">IF(OR(БД!S551="",ISERROR(БД!S551)),"",БД!S551)</f>
        <v>0.14199999999999999</v>
      </c>
      <c r="CZ210" s="127">
        <f ca="1">IF(OR(БД!GI508="",ISERROR(БД!GI508)),"",БД!GI508)</f>
        <v>3.0979999999999999</v>
      </c>
      <c r="DA210" s="162">
        <f ca="1">IF(OR(БД!GO508="",ISERROR(БД!GO508)),"",БД!GO508)</f>
        <v>3.0979999999999999</v>
      </c>
      <c r="DB210" s="127">
        <f ca="1">IF(OR(БД!D551="",ISERROR(БД!D551)),"",БД!D551)</f>
        <v>0.124</v>
      </c>
      <c r="DC210" s="162">
        <f ca="1">IF(OR(БД!I551="",ISERROR(БД!I551)),"",БД!I551)</f>
        <v>0.124</v>
      </c>
      <c r="DD210" s="137">
        <f ca="1">IF(OR(БД!FU293="",ISERROR(БД!FU293)),"",БД!FU293)</f>
        <v>7.7652000000000001</v>
      </c>
      <c r="DE210" s="137">
        <f ca="1">IF(OR(БД!FP293="",ISERROR(БД!FP293)),"",БД!FP293)</f>
        <v>26.4400000000023</v>
      </c>
      <c r="DF210" s="159">
        <f ca="1">IF(OR(БД!FK293="",ISERROR(БД!FK293)),"",БД!FK293)</f>
        <v>0</v>
      </c>
      <c r="DG210" s="137">
        <f ca="1">IF(OR(БД!FF293="",ISERROR(БД!FF293)),"",БД!FF293)</f>
        <v>43.235999999999997</v>
      </c>
      <c r="DH210" s="137">
        <f ca="1">IF(OR(БД!AY293="",ISERROR(БД!AY293)),"",БД!AY293)</f>
        <v>0.39900000000000002</v>
      </c>
      <c r="DI210" s="137">
        <f ca="1">IF(OR(БД!FA293="",ISERROR(БД!FA293)),"",БД!FA293)</f>
        <v>84.344999999999999</v>
      </c>
      <c r="DJ210" s="137">
        <f ca="1">IF(OR(БД!EV293="",ISERROR(БД!EV293)),"",БД!EV293)</f>
        <v>18.6144</v>
      </c>
      <c r="DK210" s="159">
        <f ca="1">IF(OR(БД!CQ594="",ISERROR(БД!CQ594)),"",БД!CQ594)</f>
        <v>0</v>
      </c>
      <c r="DM210" s="163">
        <f ca="1">IF(OR(БД!ET379="",ISERROR(БД!ET379)),"",БД!ET379)</f>
        <v>1661.7114859952703</v>
      </c>
      <c r="DN210" s="162">
        <f ca="1">IF(OR(БД!EZ379="",ISERROR(БД!EZ379)),"",БД!EZ379)</f>
        <v>1145.038</v>
      </c>
      <c r="DO210" s="163">
        <f ca="1">IF(OR(БД!AT293="",ISERROR(БД!AT293)),"",БД!AT293)</f>
        <v>2574.7448770032697</v>
      </c>
      <c r="DP210" s="163">
        <f ca="1">IF(OR(БД!BD293="",ISERROR(БД!BD293)),"",БД!BD293)</f>
        <v>1067.627</v>
      </c>
    </row>
    <row r="211" spans="1:120" x14ac:dyDescent="0.25">
      <c r="A211" s="164">
        <v>23</v>
      </c>
      <c r="B211" s="163">
        <f ca="1">IF(OR(БД!CG165="",ISERROR(БД!CG165)),"",БД!CG165)</f>
        <v>434.03199999985083</v>
      </c>
      <c r="C211" s="163">
        <f ca="1">IF(OR(БД!CB165="",ISERROR(БД!CB165)),"",БД!CB165)</f>
        <v>497.45500000000698</v>
      </c>
      <c r="D211" s="163">
        <f ca="1">IF(OR(БД!BW165="",ISERROR(БД!BW165)),"",БД!BW165)</f>
        <v>260.66750000000036</v>
      </c>
      <c r="E211" s="163">
        <f ca="1">IF(OR(БД!BL165="",ISERROR(БД!BL165)),"",БД!BL165)</f>
        <v>22703.843370902323</v>
      </c>
      <c r="F211" s="162">
        <f ca="1">IF(OR(БД!BR165="",ISERROR(БД!BR165)),"",БД!BR165)</f>
        <v>22995</v>
      </c>
      <c r="G211" s="163">
        <f ca="1">IF(OR(БД!AV165="",ISERROR(БД!AV165)),"",БД!AV165)</f>
        <v>499.72064999994438</v>
      </c>
      <c r="H211" s="163">
        <f ca="1">IF(OR(БД!GU380="",ISERROR(БД!GU380)),"",БД!GU380)</f>
        <v>678.68399999999997</v>
      </c>
      <c r="I211" s="162">
        <f ca="1">IF(OR(БД!HA380="",ISERROR(БД!HA380)),"",БД!HA380)</f>
        <v>744</v>
      </c>
      <c r="J211" s="127">
        <f ca="1">IF(OR(БД!D165="",ISERROR(БД!D165)),"",БД!D165)</f>
        <v>230.42</v>
      </c>
      <c r="K211" s="162">
        <f ca="1">IF(OR(БД!I165="",ISERROR(БД!I165)),"",БД!I165)</f>
        <v>230.42</v>
      </c>
      <c r="L211" s="163">
        <f ca="1">IF(OR(БД!BU423="",ISERROR(БД!BU423)),"",БД!BU423)</f>
        <v>810.01864750761479</v>
      </c>
      <c r="M211" s="127">
        <f ca="1">IF(OR(БД!BK423="",ISERROR(БД!BK423)),"",БД!BK423)</f>
        <v>37.729999999999997</v>
      </c>
      <c r="N211" s="162">
        <f ca="1">IF(OR(БД!BP423="",ISERROR(БД!BP423)),"",БД!BP423)</f>
        <v>37.729999999999997</v>
      </c>
      <c r="O211" s="127">
        <f ca="1">IF(OR(БД!BA423="",ISERROR(БД!BA423)),"",БД!BA423)</f>
        <v>45.22</v>
      </c>
      <c r="P211" s="162">
        <f ca="1">IF(OR(БД!BF423="",ISERROR(БД!BF423)),"",БД!BF423)</f>
        <v>45.22</v>
      </c>
      <c r="Q211" s="163">
        <f ca="1">IF(OR(БД!AV423="",ISERROR(БД!AV423)),"",БД!AV423)</f>
        <v>6.7025739019258701</v>
      </c>
      <c r="R211" s="163">
        <f ca="1">IF(OR(БД!CY509="",ISERROR(БД!CY509)),"",БД!CY509)</f>
        <v>30.743852492231401</v>
      </c>
      <c r="S211" s="127">
        <f ca="1">IF(OR(БД!BP466="",ISERROR(БД!BP466)),"",БД!BP466)</f>
        <v>2.944</v>
      </c>
      <c r="T211" s="162">
        <f ca="1">IF(OR(БД!BU466="",ISERROR(БД!BU466)),"",БД!BU466)</f>
        <v>2.944</v>
      </c>
      <c r="U211" s="163">
        <f ca="1">IF(OR(БД!BK466="",ISERROR(БД!BK466)),"",БД!BK466)</f>
        <v>134.36202200308537</v>
      </c>
      <c r="V211" s="163">
        <f ca="1">IF(OR(БД!BF466="",ISERROR(БД!BF466)),"",БД!BF466)</f>
        <v>396.22822012504628</v>
      </c>
      <c r="W211" s="163">
        <f ca="1">IF(OR(БД!BA466="",ISERROR(БД!BA466)),"",БД!BA466)</f>
        <v>7.6083271319158516</v>
      </c>
      <c r="X211" s="127">
        <f ca="1">IF(OR(БД!CG595="",ISERROR(БД!CG595)),"",БД!CG595)</f>
        <v>24</v>
      </c>
      <c r="Y211" s="162">
        <f ca="1">IF(OR(БД!CL595="",ISERROR(БД!CL595)),"",БД!CL595)</f>
        <v>24</v>
      </c>
      <c r="Z211" s="163">
        <f ca="1">IF(OR(БД!P380="",ISERROR(БД!P380)),"",БД!P380)</f>
        <v>0</v>
      </c>
      <c r="AA211" s="48"/>
      <c r="AB211" s="137">
        <f ca="1">IF(OR(БД!AP466="",ISERROR(БД!AP466)),"",БД!AP466)</f>
        <v>26898.297713999498</v>
      </c>
      <c r="AC211" s="162">
        <f ca="1">IF(OR(БД!AV466="",ISERROR(БД!AV466)),"",БД!AV466)</f>
        <v>26087.487000000001</v>
      </c>
      <c r="AD211" s="163">
        <f ca="1">IF(OR(БД!CT509="",ISERROR(БД!CT509)),"",БД!CT509)</f>
        <v>25878.663713999496</v>
      </c>
      <c r="AE211" s="137">
        <f ca="1">IF(OR(БД!GP380="",ISERROR(БД!GP380)),"",БД!GP380)</f>
        <v>91.367972000192793</v>
      </c>
      <c r="AF211" s="163">
        <f ca="1">IF(OR(БД!BA165="",ISERROR(БД!BA165)),"",БД!BA165)</f>
        <v>2583.4411199048559</v>
      </c>
      <c r="AG211" s="162">
        <f ca="1">IF(OR(БД!BG165="",ISERROR(БД!BG165)),"",БД!BG165)</f>
        <v>1876.24</v>
      </c>
      <c r="AH211" s="159" t="str">
        <f ca="1">IF(OR(БД!D337="",ISERROR(БД!D337)),"",БД!D337)</f>
        <v/>
      </c>
      <c r="AI211" s="163">
        <f ca="1">IF(OR(БД!S294="",ISERROR(БД!S294)),"",БД!S294)</f>
        <v>530.59024212813165</v>
      </c>
      <c r="AJ211" s="48"/>
      <c r="AK211" s="137">
        <f ca="1">IF(OR(БД!AJ165="",ISERROR(БД!AJ165)),"",БД!AJ165)</f>
        <v>11908.911</v>
      </c>
      <c r="AL211" s="126">
        <f ca="1">IF(OR(БД!AM165="",ISERROR(БД!AM165)),"",БД!AM165)</f>
        <v>11908.911000000002</v>
      </c>
      <c r="AM211" s="162">
        <f ca="1">IF(OR(БД!AQ165="",ISERROR(БД!AQ165)),"",БД!AQ165)</f>
        <v>12312</v>
      </c>
      <c r="AN211" s="137">
        <f ca="1">IF(OR(БД!Y165="",ISERROR(БД!Y165)),"",БД!Y165)</f>
        <v>0</v>
      </c>
      <c r="AO211" s="162">
        <f ca="1">IF(OR(БД!AE165="",ISERROR(БД!AE165)),"",БД!AE165)</f>
        <v>0</v>
      </c>
      <c r="AP211" s="137">
        <f ca="1">IF(OR(БД!N165="",ISERROR(БД!N165)),"",БД!N165)</f>
        <v>4503.68</v>
      </c>
      <c r="AQ211" s="162">
        <f ca="1">IF(OR(БД!T165="",ISERROR(БД!T165)),"",БД!T165)</f>
        <v>4920</v>
      </c>
      <c r="AR211" s="137">
        <f ca="1">IF(OR(БД!GR208="",ISERROR(БД!GR208)),"",БД!GR208)</f>
        <v>2040.3409999999999</v>
      </c>
      <c r="AS211" s="162">
        <f ca="1">IF(OR(БД!GX208="",ISERROR(БД!GX208)),"",БД!GX208)</f>
        <v>2040</v>
      </c>
      <c r="AT211" s="137">
        <f ca="1">IF(OR(БД!GG208="",ISERROR(БД!GG208)),"",БД!GG208)</f>
        <v>4560.1270000000004</v>
      </c>
      <c r="AU211" s="162">
        <f ca="1">IF(OR(БД!GM208="",ISERROR(БД!GM208)),"",БД!GM208)</f>
        <v>4560</v>
      </c>
      <c r="AV211" s="137">
        <f ca="1">IF(OR(БД!FE380="",ISERROR(БД!FE380)),"",БД!FE380)</f>
        <v>4510</v>
      </c>
      <c r="AW211" s="137">
        <f ca="1">IF(OR(БД!FV208="",ISERROR(БД!FV208)),"",БД!FV208)</f>
        <v>804.76300000000003</v>
      </c>
      <c r="AX211" s="162">
        <f ca="1">IF(OR(БД!GB208="",ISERROR(БД!GB208)),"",БД!GB208)</f>
        <v>792</v>
      </c>
      <c r="AY211" s="163">
        <f ca="1">IF(OR(БД!EC509="",ISERROR(БД!EC509)),"",БД!EC509)</f>
        <v>1024.77</v>
      </c>
      <c r="AZ211" s="137">
        <f ca="1">IF(OR(БД!DX509="",ISERROR(БД!DX509)),"",БД!DX509)</f>
        <v>6.48</v>
      </c>
      <c r="BA211" s="137">
        <f ca="1">IF(OR(БД!DS509="",ISERROR(БД!DS509)),"",БД!DS509)</f>
        <v>709.44799999999998</v>
      </c>
      <c r="BB211" s="137">
        <f ca="1">IF(OR(БД!DN509="",ISERROR(БД!DN509)),"",БД!DN509)</f>
        <v>302.55599999999998</v>
      </c>
      <c r="BC211" s="137">
        <f ca="1">IF(OR(БД!DI509="",ISERROR(БД!DI509)),"",БД!DI509)</f>
        <v>5.1360000000000001</v>
      </c>
      <c r="BD211" s="137">
        <f ca="1">IF(OR(БД!DD509="",ISERROR(БД!DD509)),"",БД!DD509)</f>
        <v>1.1499999999999999</v>
      </c>
      <c r="BE211" s="163">
        <f ca="1">IF(OR(БД!FJ208="",ISERROR(БД!FJ208)),"",БД!FJ208)</f>
        <v>5187.6320000000005</v>
      </c>
      <c r="BF211" s="162">
        <f ca="1">IF(OR(БД!FQ208="",ISERROR(БД!FQ208)),"",БД!FQ208)</f>
        <v>5186</v>
      </c>
      <c r="BG211" s="159">
        <f ca="1">IF(OR(БД!CQ380="",ISERROR(БД!CQ380)),"",БД!CQ380)</f>
        <v>10.042</v>
      </c>
      <c r="BH211" s="162">
        <f ca="1">IF(OR(БД!CV380="",ISERROR(БД!CV380)),"",БД!CV380)</f>
        <v>21.6</v>
      </c>
      <c r="BI211" s="163">
        <f ca="1">IF(OR(БД!EH509="",ISERROR(БД!EH509)),"",БД!EH509)</f>
        <v>15.734227538111694</v>
      </c>
      <c r="BJ211" s="163">
        <f ca="1">IF(OR(БД!EA423="",ISERROR(БД!EA423)),"",БД!EA423)</f>
        <v>682.00000000001546</v>
      </c>
      <c r="BK211" s="162">
        <f ca="1">IF(OR(БД!EI423="",ISERROR(БД!EI423)),"",БД!EI423)</f>
        <v>693.37400000000002</v>
      </c>
      <c r="BL211" s="163">
        <f ca="1">IF(OR(БД!DV423="",ISERROR(БД!DV423)),"",БД!DV423)</f>
        <v>682.00000000001546</v>
      </c>
      <c r="BM211" s="159">
        <f ca="1">IF(OR(БД!DR423="",ISERROR(БД!DR423)),"",БД!DR423)</f>
        <v>0</v>
      </c>
      <c r="BN211" s="163">
        <f ca="1">IF(OR(БД!DG423="",ISERROR(БД!DG423)),"",БД!DG423)</f>
        <v>272.7999999999895</v>
      </c>
      <c r="BO211" s="162">
        <f ca="1">IF(OR(БД!DM423="",ISERROR(БД!DM423)),"",БД!DM423)</f>
        <v>284.7</v>
      </c>
      <c r="BP211" s="159" t="str">
        <f ca="1">IF(OR(БД!DB423="",ISERROR(БД!DB423)),"",БД!DB423)</f>
        <v/>
      </c>
      <c r="BQ211" s="163">
        <f ca="1">IF(OR(БД!CQ423="",ISERROR(БД!CQ423)),"",БД!CQ423)</f>
        <v>2.200000000000002</v>
      </c>
      <c r="BR211" s="162" t="str">
        <f ca="1">IF(OR(БД!CW423="",ISERROR(БД!CW423)),"",БД!CW423)</f>
        <v/>
      </c>
      <c r="BS211" s="163">
        <f ca="1">IF(OR(БД!D251="",ISERROR(БД!D251)),"",БД!D251)</f>
        <v>540.34199999999328</v>
      </c>
      <c r="BT211" s="162">
        <f ca="1">IF(OR(БД!J251="",ISERROR(БД!J251)),"",БД!J251)</f>
        <v>617.79999999999995</v>
      </c>
      <c r="BU211" s="143">
        <f ca="1">IF(OR(БД!CB509="",ISERROR(БД!CB509)),"",БД!CB509)</f>
        <v>0.95039999999989533</v>
      </c>
      <c r="BV211" s="142">
        <f>IF(OR(БД!CE509="",ISERROR(БД!CE509)),"",БД!CE509)</f>
        <v>7.9445499999999996</v>
      </c>
      <c r="BW211" s="143">
        <f ca="1">IF(OR(БД!CH509="",ISERROR(БД!CH509)),"",БД!CH509)</f>
        <v>260.77260000001479</v>
      </c>
      <c r="BX211" s="142">
        <f>IF(OR(БД!CK509="",ISERROR(БД!CK509)),"",БД!CK509)</f>
        <v>1431.9948750000001</v>
      </c>
      <c r="BY211" s="143">
        <f ca="1">IF(OR(БД!BP509="",ISERROR(БД!BP509)),"",БД!BP509)</f>
        <v>1.1087999999997606</v>
      </c>
      <c r="BZ211" s="142">
        <f>IF(OR(БД!BS509="",ISERROR(БД!BS509)),"",БД!BS509)</f>
        <v>10.332274999999999</v>
      </c>
      <c r="CA211" s="143">
        <f ca="1">IF(OR(БД!BV509="",ISERROR(БД!BV509)),"",БД!BV509)</f>
        <v>279.56939999997849</v>
      </c>
      <c r="CB211" s="142">
        <f>IF(OR(БД!BY509="",ISERROR(БД!BY509)),"",БД!BY509)</f>
        <v>1437.5625749999999</v>
      </c>
      <c r="CC211" s="137">
        <f ca="1">IF(OR(БД!FX509="",ISERROR(БД!FX509)),"",БД!FX509)</f>
        <v>352.79969999999997</v>
      </c>
      <c r="CD211" s="162">
        <f ca="1">IF(OR(БД!GD509="",ISERROR(БД!GD509)),"",БД!GD509)</f>
        <v>93.6</v>
      </c>
      <c r="CE211" s="137">
        <f ca="1">IF(OR(БД!FM509="",ISERROR(БД!FM509)),"",БД!FM509)</f>
        <v>112.6092</v>
      </c>
      <c r="CF211" s="162">
        <f ca="1">IF(OR(БД!FS509="",ISERROR(БД!FS509)),"",БД!FS509)</f>
        <v>230</v>
      </c>
      <c r="CG211" s="167">
        <f ca="1">IF(OR(БД!FH509="",ISERROR(БД!FH509)),"",БД!FH509)</f>
        <v>0</v>
      </c>
      <c r="CH211" s="163">
        <f ca="1">IF(OR(БД!AI294="",ISERROR(БД!AI294)),"",БД!AI294)</f>
        <v>2307.8469999999948</v>
      </c>
      <c r="CI211" s="162">
        <f ca="1">IF(OR(БД!AO294="",ISERROR(БД!AO294)),"",БД!AO294)</f>
        <v>2282.4079999999999</v>
      </c>
      <c r="CK211" s="137">
        <f ca="1">IF(OR(БД!FE208="",ISERROR(БД!FE208)),"",БД!FE208)</f>
        <v>5.3685</v>
      </c>
      <c r="CL211" s="137">
        <f ca="1">IF(OR(БД!EZ208="",ISERROR(БД!EZ208)),"",БД!EZ208)</f>
        <v>2.4887999999999999</v>
      </c>
      <c r="CM211" s="137">
        <f ca="1">IF(OR(БД!EU208="",ISERROR(БД!EU208)),"",БД!EU208)</f>
        <v>4.1535000000000002</v>
      </c>
      <c r="CN211" s="137">
        <f ca="1">IF(OR(БД!EP208="",ISERROR(БД!EP208)),"",БД!EP208)</f>
        <v>7.2107999999999999</v>
      </c>
      <c r="CO211" s="137">
        <f ca="1">IF(OR(БД!EK208="",ISERROR(БД!EK208)),"",БД!EK208)</f>
        <v>3.7075999999999998</v>
      </c>
      <c r="CP211" s="137">
        <f ca="1">IF(OR(БД!EF208="",ISERROR(БД!EF208)),"",БД!EF208)</f>
        <v>5.8559999999999999</v>
      </c>
      <c r="CQ211" s="137">
        <f ca="1">IF(OR(БД!EA208="",ISERROR(БД!EA208)),"",БД!EA208)</f>
        <v>22.596399999999999</v>
      </c>
      <c r="CR211" s="137">
        <f ca="1">IF(OR(БД!AQ251="",ISERROR(БД!AQ251)),"",БД!AQ251)</f>
        <v>98.933000000000007</v>
      </c>
      <c r="CS211" s="137">
        <f ca="1">IF(OR(БД!GU294="",ISERROR(БД!GU294)),"",БД!GU294)</f>
        <v>14.5999999999985</v>
      </c>
      <c r="CT211" s="137">
        <f ca="1">IF(OR(БД!GP294="",ISERROR(БД!GP294)),"",БД!GP294)</f>
        <v>6.7146119999999998</v>
      </c>
      <c r="CU211" s="137">
        <f ca="1">IF(OR(БД!GK294="",ISERROR(БД!GK294)),"",БД!GK294)</f>
        <v>13.728999999999999</v>
      </c>
      <c r="CV211" s="137">
        <f ca="1">IF(OR(БД!FZ294="",ISERROR(БД!FZ294)),"",БД!FZ294)</f>
        <v>7.2119999999999997</v>
      </c>
      <c r="CW211" s="162">
        <f ca="1">IF(OR(БД!GF294="",ISERROR(БД!GF294)),"",БД!GF294)</f>
        <v>5.5069999999999997</v>
      </c>
      <c r="CX211" s="127">
        <f ca="1">IF(OR(БД!N552="",ISERROR(БД!N552)),"",БД!N552)</f>
        <v>0.05</v>
      </c>
      <c r="CY211" s="162">
        <f ca="1">IF(OR(БД!S552="",ISERROR(БД!S552)),"",БД!S552)</f>
        <v>0.05</v>
      </c>
      <c r="CZ211" s="127">
        <f ca="1">IF(OR(БД!GI509="",ISERROR(БД!GI509)),"",БД!GI509)</f>
        <v>4.1399999999999997</v>
      </c>
      <c r="DA211" s="162">
        <f ca="1">IF(OR(БД!GO509="",ISERROR(БД!GO509)),"",БД!GO509)</f>
        <v>4.1399999999999997</v>
      </c>
      <c r="DB211" s="127">
        <f ca="1">IF(OR(БД!D552="",ISERROR(БД!D552)),"",БД!D552)</f>
        <v>0.16600000000000001</v>
      </c>
      <c r="DC211" s="162">
        <f ca="1">IF(OR(БД!I552="",ISERROR(БД!I552)),"",БД!I552)</f>
        <v>0.16600000000000001</v>
      </c>
      <c r="DD211" s="137">
        <f ca="1">IF(OR(БД!FU294="",ISERROR(БД!FU294)),"",БД!FU294)</f>
        <v>11.0259</v>
      </c>
      <c r="DE211" s="137">
        <f ca="1">IF(OR(БД!FP294="",ISERROR(БД!FP294)),"",БД!FP294)</f>
        <v>26.399999999997799</v>
      </c>
      <c r="DF211" s="159">
        <f ca="1">IF(OR(БД!FK294="",ISERROR(БД!FK294)),"",БД!FK294)</f>
        <v>0</v>
      </c>
      <c r="DG211" s="137">
        <f ca="1">IF(OR(БД!FF294="",ISERROR(БД!FF294)),"",БД!FF294)</f>
        <v>41.063000000000002</v>
      </c>
      <c r="DH211" s="137">
        <f ca="1">IF(OR(БД!AY294="",ISERROR(БД!AY294)),"",БД!AY294)</f>
        <v>0.36</v>
      </c>
      <c r="DI211" s="137">
        <f ca="1">IF(OR(БД!FA294="",ISERROR(БД!FA294)),"",БД!FA294)</f>
        <v>86.870999999999995</v>
      </c>
      <c r="DJ211" s="137">
        <f ca="1">IF(OR(БД!EV294="",ISERROR(БД!EV294)),"",БД!EV294)</f>
        <v>33.003599999999999</v>
      </c>
      <c r="DK211" s="159">
        <f ca="1">IF(OR(БД!CQ595="",ISERROR(БД!CQ595)),"",БД!CQ595)</f>
        <v>0</v>
      </c>
      <c r="DM211" s="163">
        <f ca="1">IF(OR(БД!ET380="",ISERROR(БД!ET380)),"",БД!ET380)</f>
        <v>1305.5194963875758</v>
      </c>
      <c r="DN211" s="162">
        <f ca="1">IF(OR(БД!EZ380="",ISERROR(БД!EZ380)),"",БД!EZ380)</f>
        <v>1019.768</v>
      </c>
      <c r="DO211" s="163">
        <f ca="1">IF(OR(БД!AT294="",ISERROR(БД!AT294)),"",БД!AT294)</f>
        <v>2291.2908711134019</v>
      </c>
      <c r="DP211" s="163">
        <f ca="1">IF(OR(БД!BD294="",ISERROR(БД!BD294)),"",БД!BD294)</f>
        <v>1037.0119999999999</v>
      </c>
    </row>
    <row r="212" spans="1:120" x14ac:dyDescent="0.25">
      <c r="A212" s="164">
        <v>24</v>
      </c>
      <c r="B212" s="163">
        <f ca="1">IF(OR(БД!CG166="",ISERROR(БД!CG166)),"",БД!CG166)</f>
        <v>498.73800000006003</v>
      </c>
      <c r="C212" s="163">
        <f ca="1">IF(OR(БД!CB166="",ISERROR(БД!CB166)),"",БД!CB166)</f>
        <v>677.175000000002</v>
      </c>
      <c r="D212" s="163">
        <f ca="1">IF(OR(БД!BW166="",ISERROR(БД!BW166)),"",БД!BW166)</f>
        <v>248.24099999999999</v>
      </c>
      <c r="E212" s="163">
        <f ca="1">IF(OR(БД!BL166="",ISERROR(БД!BL166)),"",БД!BL166)</f>
        <v>23912.371025328579</v>
      </c>
      <c r="F212" s="162">
        <f ca="1">IF(OR(БД!BR166="",ISERROR(БД!BR166)),"",БД!BR166)</f>
        <v>25175</v>
      </c>
      <c r="G212" s="163">
        <f ca="1">IF(OR(БД!AV166="",ISERROR(БД!AV166)),"",БД!AV166)</f>
        <v>452.43742499993743</v>
      </c>
      <c r="H212" s="163">
        <f ca="1">IF(OR(БД!GU381="",ISERROR(БД!GU381)),"",БД!GU381)</f>
        <v>658.50800000000004</v>
      </c>
      <c r="I212" s="162">
        <f ca="1">IF(OR(БД!HA381="",ISERROR(БД!HA381)),"",БД!HA381)</f>
        <v>512</v>
      </c>
      <c r="J212" s="127">
        <f ca="1">IF(OR(БД!D166="",ISERROR(БД!D166)),"",БД!D166)</f>
        <v>224.64</v>
      </c>
      <c r="K212" s="162">
        <f ca="1">IF(OR(БД!I166="",ISERROR(БД!I166)),"",БД!I166)</f>
        <v>224.64</v>
      </c>
      <c r="L212" s="163">
        <f ca="1">IF(OR(БД!BU424="",ISERROR(БД!BU424)),"",БД!BU424)</f>
        <v>1129.7836494342055</v>
      </c>
      <c r="M212" s="127">
        <f ca="1">IF(OR(БД!BK424="",ISERROR(БД!BK424)),"",БД!BK424)</f>
        <v>0</v>
      </c>
      <c r="N212" s="162">
        <f ca="1">IF(OR(БД!BP424="",ISERROR(БД!BP424)),"",БД!BP424)</f>
        <v>0</v>
      </c>
      <c r="O212" s="127">
        <f ca="1">IF(OR(БД!BA424="",ISERROR(БД!BA424)),"",БД!BA424)</f>
        <v>0</v>
      </c>
      <c r="P212" s="162">
        <f ca="1">IF(OR(БД!BF424="",ISERROR(БД!BF424)),"",БД!BF424)</f>
        <v>0</v>
      </c>
      <c r="Q212" s="163">
        <f ca="1">IF(OR(БД!AV424="",ISERROR(БД!AV424)),"",БД!AV424)</f>
        <v>7.0593525223551552</v>
      </c>
      <c r="R212" s="163">
        <f ca="1">IF(OR(БД!CY510="",ISERROR(БД!CY510)),"",БД!CY510)</f>
        <v>32.380350565860709</v>
      </c>
      <c r="S212" s="127">
        <f ca="1">IF(OR(БД!BP467="",ISERROR(БД!BP467)),"",БД!BP467)</f>
        <v>2.8359999999999999</v>
      </c>
      <c r="T212" s="162">
        <f ca="1">IF(OR(БД!BU467="",ISERROR(БД!BU467)),"",БД!BU467)</f>
        <v>2.8359999999999999</v>
      </c>
      <c r="U212" s="163">
        <f ca="1">IF(OR(БД!BK467="",ISERROR(БД!BK467)),"",БД!BK467)</f>
        <v>141.51412469524308</v>
      </c>
      <c r="V212" s="163">
        <f ca="1">IF(OR(БД!BF467="",ISERROR(БД!BF467)),"",БД!BF467)</f>
        <v>417.31948443930418</v>
      </c>
      <c r="W212" s="163">
        <f ca="1">IF(OR(БД!BA467="",ISERROR(БД!BA467)),"",БД!BA467)</f>
        <v>8.0133190794301754</v>
      </c>
      <c r="X212" s="127">
        <f ca="1">IF(OR(БД!CG596="",ISERROR(БД!CG596)),"",БД!CG596)</f>
        <v>24</v>
      </c>
      <c r="Y212" s="162">
        <f ca="1">IF(OR(БД!CL596="",ISERROR(БД!CL596)),"",БД!CL596)</f>
        <v>24</v>
      </c>
      <c r="Z212" s="163">
        <f ca="1">IF(OR(БД!P381="",ISERROR(БД!P381)),"",БД!P381)</f>
        <v>0</v>
      </c>
      <c r="AA212" s="48"/>
      <c r="AB212" s="137">
        <f ca="1">IF(OR(БД!AP467="",ISERROR(БД!AP467)),"",БД!AP467)</f>
        <v>28342.862345000602</v>
      </c>
      <c r="AC212" s="162">
        <f ca="1">IF(OR(БД!AV467="",ISERROR(БД!AV467)),"",БД!AV467)</f>
        <v>28387.69</v>
      </c>
      <c r="AD212" s="163">
        <f ca="1">IF(OR(БД!CT510="",ISERROR(БД!CT510)),"",БД!CT510)</f>
        <v>27256.187345000599</v>
      </c>
      <c r="AE212" s="137">
        <f ca="1">IF(OR(БД!GP381="",ISERROR(БД!GP381)),"",БД!GP381)</f>
        <v>95.736464000508903</v>
      </c>
      <c r="AF212" s="163">
        <f ca="1">IF(OR(БД!BA166="",ISERROR(БД!BA166)),"",БД!BA166)</f>
        <v>2720.9579264640647</v>
      </c>
      <c r="AG212" s="162">
        <f ca="1">IF(OR(БД!BG166="",ISERROR(БД!BG166)),"",БД!BG166)</f>
        <v>1988.5540000000001</v>
      </c>
      <c r="AH212" s="159" t="str">
        <f ca="1">IF(OR(БД!D338="",ISERROR(БД!D338)),"",БД!D338)</f>
        <v/>
      </c>
      <c r="AI212" s="163">
        <f ca="1">IF(OR(БД!S295="",ISERROR(БД!S295)),"",БД!S295)</f>
        <v>558.83360913454726</v>
      </c>
      <c r="AJ212" s="48"/>
      <c r="AK212" s="137">
        <f ca="1">IF(OR(БД!AJ166="",ISERROR(БД!AJ166)),"",БД!AJ166)</f>
        <v>12284.361999999999</v>
      </c>
      <c r="AL212" s="126">
        <f ca="1">IF(OR(БД!AM166="",ISERROR(БД!AM166)),"",БД!AM166)</f>
        <v>12284.362000000001</v>
      </c>
      <c r="AM212" s="162">
        <f ca="1">IF(OR(БД!AQ166="",ISERROR(БД!AQ166)),"",БД!AQ166)</f>
        <v>12312</v>
      </c>
      <c r="AN212" s="137">
        <f ca="1">IF(OR(БД!Y166="",ISERROR(БД!Y166)),"",БД!Y166)</f>
        <v>0</v>
      </c>
      <c r="AO212" s="162">
        <f ca="1">IF(OR(БД!AE166="",ISERROR(БД!AE166)),"",БД!AE166)</f>
        <v>0</v>
      </c>
      <c r="AP212" s="137">
        <f ca="1">IF(OR(БД!N166="",ISERROR(БД!N166)),"",БД!N166)</f>
        <v>4878.5600000000004</v>
      </c>
      <c r="AQ212" s="162">
        <f ca="1">IF(OR(БД!T166="",ISERROR(БД!T166)),"",БД!T166)</f>
        <v>4920</v>
      </c>
      <c r="AR212" s="137">
        <f ca="1">IF(OR(БД!GR209="",ISERROR(БД!GR209)),"",БД!GR209)</f>
        <v>2016.288</v>
      </c>
      <c r="AS212" s="162">
        <f ca="1">IF(OR(БД!GX209="",ISERROR(БД!GX209)),"",БД!GX209)</f>
        <v>2040</v>
      </c>
      <c r="AT212" s="137">
        <f ca="1">IF(OR(БД!GG209="",ISERROR(БД!GG209)),"",БД!GG209)</f>
        <v>4560.1270000000004</v>
      </c>
      <c r="AU212" s="162">
        <f ca="1">IF(OR(БД!GM209="",ISERROR(БД!GM209)),"",БД!GM209)</f>
        <v>4560</v>
      </c>
      <c r="AV212" s="137">
        <f ca="1">IF(OR(БД!FE381="",ISERROR(БД!FE381)),"",БД!FE381)</f>
        <v>4505.6000000000004</v>
      </c>
      <c r="AW212" s="137">
        <f ca="1">IF(OR(БД!FV209="",ISERROR(БД!FV209)),"",БД!FV209)</f>
        <v>829.38699999999994</v>
      </c>
      <c r="AX212" s="162">
        <f ca="1">IF(OR(БД!GB209="",ISERROR(БД!GB209)),"",БД!GB209)</f>
        <v>792</v>
      </c>
      <c r="AY212" s="163">
        <f ca="1">IF(OR(БД!EC510="",ISERROR(БД!EC510)),"",БД!EC510)</f>
        <v>1106.951</v>
      </c>
      <c r="AZ212" s="137">
        <f ca="1">IF(OR(БД!DX510="",ISERROR(БД!DX510)),"",БД!DX510)</f>
        <v>7.3440000000000003</v>
      </c>
      <c r="BA212" s="137">
        <f ca="1">IF(OR(БД!DS510="",ISERROR(БД!DS510)),"",БД!DS510)</f>
        <v>713.31</v>
      </c>
      <c r="BB212" s="137">
        <f ca="1">IF(OR(БД!DN510="",ISERROR(БД!DN510)),"",БД!DN510)</f>
        <v>364.892</v>
      </c>
      <c r="BC212" s="137">
        <f ca="1">IF(OR(БД!DI510="",ISERROR(БД!DI510)),"",БД!DI510)</f>
        <v>20.276</v>
      </c>
      <c r="BD212" s="137">
        <f ca="1">IF(OR(БД!DD510="",ISERROR(БД!DD510)),"",БД!DD510)</f>
        <v>1.129</v>
      </c>
      <c r="BE212" s="163">
        <f ca="1">IF(OR(БД!FJ209="",ISERROR(БД!FJ209)),"",БД!FJ209)</f>
        <v>5053.6620000000003</v>
      </c>
      <c r="BF212" s="162">
        <f ca="1">IF(OR(БД!FQ209="",ISERROR(БД!FQ209)),"",БД!FQ209)</f>
        <v>4944.5600000000004</v>
      </c>
      <c r="BG212" s="159">
        <f ca="1">IF(OR(БД!CQ381="",ISERROR(БД!CQ381)),"",БД!CQ381)</f>
        <v>10.162000000000001</v>
      </c>
      <c r="BH212" s="162">
        <f ca="1">IF(OR(БД!CV381="",ISERROR(БД!CV381)),"",БД!CV381)</f>
        <v>21.6</v>
      </c>
      <c r="BI212" s="163">
        <f ca="1">IF(OR(БД!EH510="",ISERROR(БД!EH510)),"",БД!EH510)</f>
        <v>16.571761905760365</v>
      </c>
      <c r="BJ212" s="163">
        <f ca="1">IF(OR(БД!EA424="",ISERROR(БД!EA424)),"",БД!EA424)</f>
        <v>261.79999999993697</v>
      </c>
      <c r="BK212" s="162">
        <f ca="1">IF(OR(БД!EI424="",ISERROR(БД!EI424)),"",БД!EI424)</f>
        <v>519.23599999999999</v>
      </c>
      <c r="BL212" s="163">
        <f ca="1">IF(OR(БД!DV424="",ISERROR(БД!DV424)),"",БД!DV424)</f>
        <v>261.79999999993697</v>
      </c>
      <c r="BM212" s="159">
        <f ca="1">IF(OR(БД!DR424="",ISERROR(БД!DR424)),"",БД!DR424)</f>
        <v>0</v>
      </c>
      <c r="BN212" s="163">
        <f ca="1">IF(OR(БД!DG424="",ISERROR(БД!DG424)),"",БД!DG424)</f>
        <v>149.60000000002651</v>
      </c>
      <c r="BO212" s="162">
        <f ca="1">IF(OR(БД!DM424="",ISERROR(БД!DM424)),"",БД!DM424)</f>
        <v>305.2</v>
      </c>
      <c r="BP212" s="159" t="str">
        <f ca="1">IF(OR(БД!DB424="",ISERROR(БД!DB424)),"",БД!DB424)</f>
        <v/>
      </c>
      <c r="BQ212" s="163">
        <f ca="1">IF(OR(БД!CQ424="",ISERROR(БД!CQ424)),"",БД!CQ424)</f>
        <v>0</v>
      </c>
      <c r="BR212" s="162" t="str">
        <f ca="1">IF(OR(БД!CW424="",ISERROR(БД!CW424)),"",БД!CW424)</f>
        <v/>
      </c>
      <c r="BS212" s="163">
        <f ca="1">IF(OR(БД!D252="",ISERROR(БД!D252)),"",БД!D252)</f>
        <v>276.24299999997311</v>
      </c>
      <c r="BT212" s="162">
        <f ca="1">IF(OR(БД!J252="",ISERROR(БД!J252)),"",БД!J252)</f>
        <v>450.9</v>
      </c>
      <c r="BU212" s="143">
        <f ca="1">IF(OR(БД!CB510="",ISERROR(БД!CB510)),"",БД!CB510)</f>
        <v>0.95700000000011443</v>
      </c>
      <c r="BV212" s="142">
        <f>IF(OR(БД!CE510="",ISERROR(БД!CE510)),"",БД!CE510)</f>
        <v>7.948175</v>
      </c>
      <c r="BW212" s="143">
        <f ca="1">IF(OR(БД!CH510="",ISERROR(БД!CH510)),"",БД!CH510)</f>
        <v>136.69259999994756</v>
      </c>
      <c r="BX212" s="142">
        <f>IF(OR(БД!CK510="",ISERROR(БД!CK510)),"",БД!CK510)</f>
        <v>1432.5126499999999</v>
      </c>
      <c r="BY212" s="143">
        <f ca="1">IF(OR(БД!BP510="",ISERROR(БД!BP510)),"",БД!BP510)</f>
        <v>1.0824000000002911</v>
      </c>
      <c r="BZ212" s="142">
        <f>IF(OR(БД!BS510="",ISERROR(БД!BS510)),"",БД!BS510)</f>
        <v>10.336375</v>
      </c>
      <c r="CA212" s="143">
        <f ca="1">IF(OR(БД!BV510="",ISERROR(БД!BV510)),"",БД!BV510)</f>
        <v>139.55040000002555</v>
      </c>
      <c r="CB212" s="142">
        <f>IF(OR(БД!BY510="",ISERROR(БД!BY510)),"",БД!BY510)</f>
        <v>1438.091175</v>
      </c>
      <c r="CC212" s="137">
        <f ca="1">IF(OR(БД!FX510="",ISERROR(БД!FX510)),"",БД!FX510)</f>
        <v>487.58819999999997</v>
      </c>
      <c r="CD212" s="162">
        <f ca="1">IF(OR(БД!GD510="",ISERROR(БД!GD510)),"",БД!GD510)</f>
        <v>176.4</v>
      </c>
      <c r="CE212" s="137">
        <f ca="1">IF(OR(БД!FM510="",ISERROR(БД!FM510)),"",БД!FM510)</f>
        <v>234.43530000000001</v>
      </c>
      <c r="CF212" s="162">
        <f ca="1">IF(OR(БД!FS510="",ISERROR(БД!FS510)),"",БД!FS510)</f>
        <v>135</v>
      </c>
      <c r="CG212" s="137">
        <f ca="1">IF(OR(БД!FH510="",ISERROR(БД!FH510)),"",БД!FH510)</f>
        <v>0</v>
      </c>
      <c r="CH212" s="163">
        <f ca="1">IF(OR(БД!AI295="",ISERROR(БД!AI295)),"",БД!AI295)</f>
        <v>1770.807699999933</v>
      </c>
      <c r="CI212" s="162">
        <f ca="1">IF(OR(БД!AO295="",ISERROR(БД!AO295)),"",БД!AO295)</f>
        <v>1919.6569999999999</v>
      </c>
      <c r="CK212" s="137">
        <f ca="1">IF(OR(БД!FE209="",ISERROR(БД!FE209)),"",БД!FE209)</f>
        <v>7.9869000000000003</v>
      </c>
      <c r="CL212" s="137">
        <f ca="1">IF(OR(БД!EZ209="",ISERROR(БД!EZ209)),"",БД!EZ209)</f>
        <v>3.1166999999999998</v>
      </c>
      <c r="CM212" s="137">
        <f ca="1">IF(OR(БД!EU209="",ISERROR(БД!EU209)),"",БД!EU209)</f>
        <v>12.4488</v>
      </c>
      <c r="CN212" s="137">
        <f ca="1">IF(OR(БД!EP209="",ISERROR(БД!EP209)),"",БД!EP209)</f>
        <v>11.2326</v>
      </c>
      <c r="CO212" s="137">
        <f ca="1">IF(OR(БД!EK209="",ISERROR(БД!EK209)),"",БД!EK209)</f>
        <v>20.706099999999999</v>
      </c>
      <c r="CP212" s="137">
        <f ca="1">IF(OR(БД!EF209="",ISERROR(БД!EF209)),"",БД!EF209)</f>
        <v>22.880400000000002</v>
      </c>
      <c r="CQ212" s="137">
        <f ca="1">IF(OR(БД!EA209="",ISERROR(БД!EA209)),"",БД!EA209)</f>
        <v>9.7194000000000003</v>
      </c>
      <c r="CR212" s="137">
        <f ca="1">IF(OR(БД!AQ252="",ISERROR(БД!AQ252)),"",БД!AQ252)</f>
        <v>98.974000000000004</v>
      </c>
      <c r="CS212" s="137">
        <f ca="1">IF(OR(БД!GU295="",ISERROR(БД!GU295)),"",БД!GU295)</f>
        <v>14.7599999999948</v>
      </c>
      <c r="CT212" s="137">
        <f ca="1">IF(OR(БД!GP295="",ISERROR(БД!GP295)),"",БД!GP295)</f>
        <v>6.3661760000000003</v>
      </c>
      <c r="CU212" s="137">
        <f ca="1">IF(OR(БД!GK295="",ISERROR(БД!GK295)),"",БД!GK295)</f>
        <v>6.5049999999999999</v>
      </c>
      <c r="CV212" s="137">
        <f ca="1">IF(OR(БД!FZ295="",ISERROR(БД!FZ295)),"",БД!FZ295)</f>
        <v>19.13</v>
      </c>
      <c r="CW212" s="162">
        <f ca="1">IF(OR(БД!GF295="",ISERROR(БД!GF295)),"",БД!GF295)</f>
        <v>13.385999999999999</v>
      </c>
      <c r="CX212" s="127">
        <f ca="1">IF(OR(БД!N553="",ISERROR(БД!N553)),"",БД!N553)</f>
        <v>0.11899999999999999</v>
      </c>
      <c r="CY212" s="162">
        <f ca="1">IF(OR(БД!S553="",ISERROR(БД!S553)),"",БД!S553)</f>
        <v>0.11899999999999999</v>
      </c>
      <c r="CZ212" s="127">
        <f ca="1">IF(OR(БД!GI510="",ISERROR(БД!GI510)),"",БД!GI510)</f>
        <v>3.0249999999999999</v>
      </c>
      <c r="DA212" s="162">
        <f ca="1">IF(OR(БД!GO510="",ISERROR(БД!GO510)),"",БД!GO510)</f>
        <v>3.0249999999999999</v>
      </c>
      <c r="DB212" s="127">
        <f ca="1">IF(OR(БД!D553="",ISERROR(БД!D553)),"",БД!D553)</f>
        <v>0.121</v>
      </c>
      <c r="DC212" s="162">
        <f ca="1">IF(OR(БД!I553="",ISERROR(БД!I553)),"",БД!I553)</f>
        <v>0.121</v>
      </c>
      <c r="DD212" s="137">
        <f ca="1">IF(OR(БД!FU295="",ISERROR(БД!FU295)),"",БД!FU295)</f>
        <v>5.0406000000000004</v>
      </c>
      <c r="DE212" s="137">
        <f ca="1">IF(OR(БД!FP295="",ISERROR(БД!FP295)),"",БД!FP295)</f>
        <v>26.0800000000017</v>
      </c>
      <c r="DF212" s="159">
        <f ca="1">IF(OR(БД!FK295="",ISERROR(БД!FK295)),"",БД!FK295)</f>
        <v>0</v>
      </c>
      <c r="DG212" s="137">
        <f ca="1">IF(OR(БД!FF295="",ISERROR(БД!FF295)),"",БД!FF295)</f>
        <v>45.975999999999999</v>
      </c>
      <c r="DH212" s="137">
        <f ca="1">IF(OR(БД!AY295="",ISERROR(БД!AY295)),"",БД!AY295)</f>
        <v>0.40200000000000002</v>
      </c>
      <c r="DI212" s="137">
        <f ca="1">IF(OR(БД!FA295="",ISERROR(БД!FA295)),"",БД!FA295)</f>
        <v>81.313999999999993</v>
      </c>
      <c r="DJ212" s="137">
        <f ca="1">IF(OR(БД!EV295="",ISERROR(БД!EV295)),"",БД!EV295)</f>
        <v>18.221699999999998</v>
      </c>
      <c r="DK212" s="159">
        <f ca="1">IF(OR(БД!CQ596="",ISERROR(БД!CQ596)),"",БД!CQ596)</f>
        <v>0</v>
      </c>
      <c r="DM212" s="163">
        <f ca="1">IF(OR(БД!ET381="",ISERROR(БД!ET381)),"",БД!ET381)</f>
        <v>1334.6562481547014</v>
      </c>
      <c r="DN212" s="162">
        <f ca="1">IF(OR(БД!EZ381="",ISERROR(БД!EZ381)),"",БД!EZ381)</f>
        <v>1191.3150000000001</v>
      </c>
      <c r="DO212" s="163">
        <f ca="1">IF(OR(БД!AT295="",ISERROR(БД!AT295)),"",БД!AT295)</f>
        <v>2452.7653713459267</v>
      </c>
      <c r="DP212" s="163">
        <f ca="1">IF(OR(БД!BD295="",ISERROR(БД!BD295)),"",БД!BD295)</f>
        <v>1117.1130000000001</v>
      </c>
    </row>
    <row r="213" spans="1:12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>
        <f ca="1">IF(OR(БД!BR167="",ISERROR(БД!BR167)),"",БД!BR167)</f>
        <v>25175</v>
      </c>
      <c r="G213" s="163" t="str">
        <f ca="1">IF(OR(БД!AV167="",ISERROR(БД!AV167)),"",БД!AV167)</f>
        <v/>
      </c>
      <c r="H213" s="163" t="str">
        <f ca="1">IF(OR(БД!GU382="",ISERROR(БД!GU382)),"",БД!GU382)</f>
        <v/>
      </c>
      <c r="I213" s="162">
        <f ca="1">IF(OR(БД!HA382="",ISERROR(БД!HA382)),"",БД!HA382)</f>
        <v>512</v>
      </c>
      <c r="J213" s="127">
        <f ca="1">IF(OR(БД!D167="",ISERROR(БД!D167)),"",БД!D167)</f>
        <v>231.11</v>
      </c>
      <c r="K213" s="162">
        <f ca="1">IF(OR(БД!I167="",ISERROR(БД!I167)),"",БД!I167)</f>
        <v>231.11</v>
      </c>
      <c r="L213" s="163" t="str">
        <f ca="1">IF(OR(БД!BU425="",ISERROR(БД!BU425)),"",БД!BU425)</f>
        <v/>
      </c>
      <c r="M213" s="127">
        <f ca="1">IF(OR(БД!BK425="",ISERROR(БД!BK425)),"",БД!BK425)</f>
        <v>38.99</v>
      </c>
      <c r="N213" s="162">
        <f ca="1">IF(OR(БД!BP425="",ISERROR(БД!BP425)),"",БД!BP425)</f>
        <v>38.99</v>
      </c>
      <c r="O213" s="127">
        <f ca="1">IF(OR(БД!BA425="",ISERROR(БД!BA425)),"",БД!BA425)</f>
        <v>45.22</v>
      </c>
      <c r="P213" s="162">
        <f ca="1">IF(OR(БД!BF425="",ISERROR(БД!BF425)),"",БД!BF425)</f>
        <v>45.22</v>
      </c>
      <c r="Q213" s="163" t="str">
        <f ca="1">IF(OR(БД!AV425="",ISERROR(БД!AV425)),"",БД!AV425)</f>
        <v/>
      </c>
      <c r="R213" s="163" t="str">
        <f ca="1">IF(OR(БД!CY511="",ISERROR(БД!CY511)),"",БД!CY511)</f>
        <v/>
      </c>
      <c r="S213" s="127">
        <f ca="1">IF(OR(БД!BP468="",ISERROR(БД!BP468)),"",БД!BP468)</f>
        <v>3.1629999999999998</v>
      </c>
      <c r="T213" s="162">
        <f ca="1">IF(OR(БД!BU468="",ISERROR(БД!BU468)),"",БД!BU468)</f>
        <v>3.1629999999999998</v>
      </c>
      <c r="U213" s="163" t="str">
        <f ca="1">IF(OR(БД!BK468="",ISERROR(БД!BK468)),"",БД!BK468)</f>
        <v/>
      </c>
      <c r="V213" s="163" t="str">
        <f ca="1">IF(OR(БД!BF468="",ISERROR(БД!BF468)),"",БД!BF468)</f>
        <v/>
      </c>
      <c r="W213" s="163" t="str">
        <f ca="1">IF(OR(БД!BA468="",ISERROR(БД!BA468)),"",БД!BA468)</f>
        <v/>
      </c>
      <c r="X213" s="127">
        <f ca="1">IF(OR(БД!CG597="",ISERROR(БД!CG597)),"",БД!CG597)</f>
        <v>24</v>
      </c>
      <c r="Y213" s="162">
        <f ca="1">IF(OR(БД!CL597="",ISERROR(БД!CL597)),"",БД!CL597)</f>
        <v>24</v>
      </c>
      <c r="Z213" s="163">
        <f ca="1">IF(OR(БД!P382="",ISERROR(БД!P382)),"",БД!P382)</f>
        <v>0</v>
      </c>
      <c r="AA213" s="48"/>
      <c r="AB213" s="137" t="str">
        <f ca="1">IF(OR(БД!AP468="",ISERROR(БД!AP468)),"",БД!AP468)</f>
        <v/>
      </c>
      <c r="AC213" s="162">
        <f ca="1">IF(OR(БД!AV468="",ISERROR(БД!AV468)),"",БД!AV468)</f>
        <v>28394.197</v>
      </c>
      <c r="AD213" s="163" t="str">
        <f ca="1">IF(OR(БД!CT511="",ISERROR(БД!CT511)),"",БД!CT511)</f>
        <v/>
      </c>
      <c r="AE213" s="137" t="str">
        <f ca="1">IF(OR(БД!GP382="",ISERROR(БД!GP382)),"",БД!GP382)</f>
        <v/>
      </c>
      <c r="AF213" s="163" t="str">
        <f ca="1">IF(OR(БД!BA167="",ISERROR(БД!BA167)),"",БД!BA167)</f>
        <v/>
      </c>
      <c r="AG213" s="162">
        <f ca="1">IF(OR(БД!BG167="",ISERROR(БД!BG167)),"",БД!BG167)</f>
        <v>1995.046</v>
      </c>
      <c r="AH213" s="159" t="str">
        <f ca="1">IF(OR(БД!D339="",ISERROR(БД!D339)),"",БД!D339)</f>
        <v/>
      </c>
      <c r="AI213" s="163" t="str">
        <f ca="1">IF(OR(БД!S296="",ISERROR(БД!S296)),"",БД!S296)</f>
        <v/>
      </c>
      <c r="AJ213" s="48"/>
      <c r="AK213" s="137" t="str">
        <f ca="1">IF(OR(БД!AJ167="",ISERROR(БД!AJ167)),"",БД!AJ167)</f>
        <v/>
      </c>
      <c r="AL213" s="126" t="str">
        <f ca="1">IF(OR(БД!AM167="",ISERROR(БД!AM167)),"",БД!AM167)</f>
        <v/>
      </c>
      <c r="AM213" s="162">
        <f ca="1">IF(OR(БД!AQ167="",ISERROR(БД!AQ167)),"",БД!AQ167)</f>
        <v>12312</v>
      </c>
      <c r="AN213" s="137" t="str">
        <f ca="1">IF(OR(БД!Y167="",ISERROR(БД!Y167)),"",БД!Y167)</f>
        <v/>
      </c>
      <c r="AO213" s="162">
        <f ca="1">IF(OR(БД!AE167="",ISERROR(БД!AE167)),"",БД!AE167)</f>
        <v>0</v>
      </c>
      <c r="AP213" s="137" t="str">
        <f ca="1">IF(OR(БД!N167="",ISERROR(БД!N167)),"",БД!N167)</f>
        <v/>
      </c>
      <c r="AQ213" s="162">
        <f ca="1">IF(OR(БД!T167="",ISERROR(БД!T167)),"",БД!T167)</f>
        <v>4920</v>
      </c>
      <c r="AR213" s="137" t="str">
        <f ca="1">IF(OR(БД!GR210="",ISERROR(БД!GR210)),"",БД!GR210)</f>
        <v/>
      </c>
      <c r="AS213" s="162">
        <f ca="1">IF(OR(БД!GX210="",ISERROR(БД!GX210)),"",БД!GX210)</f>
        <v>2040</v>
      </c>
      <c r="AT213" s="137" t="str">
        <f ca="1">IF(OR(БД!GG210="",ISERROR(БД!GG210)),"",БД!GG210)</f>
        <v/>
      </c>
      <c r="AU213" s="162">
        <f ca="1">IF(OR(БД!GM210="",ISERROR(БД!GM210)),"",БД!GM210)</f>
        <v>4560</v>
      </c>
      <c r="AV213" s="137" t="str">
        <f ca="1">IF(OR(БД!FE382="",ISERROR(БД!FE382)),"",БД!FE382)</f>
        <v/>
      </c>
      <c r="AW213" s="137" t="str">
        <f ca="1">IF(OR(БД!FV210="",ISERROR(БД!FV210)),"",БД!FV210)</f>
        <v/>
      </c>
      <c r="AX213" s="162">
        <f ca="1">IF(OR(БД!GB210="",ISERROR(БД!GB210)),"",БД!GB210)</f>
        <v>792</v>
      </c>
      <c r="AY213" s="163" t="str">
        <f ca="1">IF(OR(БД!EC511="",ISERROR(БД!EC511)),"",БД!EC511)</f>
        <v/>
      </c>
      <c r="AZ213" s="137" t="str">
        <f ca="1">IF(OR(БД!DX511="",ISERROR(БД!DX511)),"",БД!DX511)</f>
        <v/>
      </c>
      <c r="BA213" s="137" t="str">
        <f ca="1">IF(OR(БД!DS511="",ISERROR(БД!DS511)),"",БД!DS511)</f>
        <v/>
      </c>
      <c r="BB213" s="137" t="str">
        <f ca="1">IF(OR(БД!DN511="",ISERROR(БД!DN511)),"",БД!DN511)</f>
        <v/>
      </c>
      <c r="BC213" s="137" t="str">
        <f ca="1">IF(OR(БД!DI511="",ISERROR(БД!DI511)),"",БД!DI511)</f>
        <v/>
      </c>
      <c r="BD213" s="137" t="str">
        <f ca="1">IF(OR(БД!DD511="",ISERROR(БД!DD511)),"",БД!DD511)</f>
        <v/>
      </c>
      <c r="BE213" s="163" t="str">
        <f ca="1">IF(OR(БД!FJ210="",ISERROR(БД!FJ210)),"",БД!FJ210)</f>
        <v/>
      </c>
      <c r="BF213" s="162">
        <f ca="1">IF(OR(БД!FQ210="",ISERROR(БД!FQ210)),"",БД!FQ210)</f>
        <v>4944.5600000000004</v>
      </c>
      <c r="BG213" s="159" t="str">
        <f ca="1">IF(OR(БД!CQ382="",ISERROR(БД!CQ382)),"",БД!CQ382)</f>
        <v/>
      </c>
      <c r="BH213" s="162">
        <f ca="1">IF(OR(БД!CV382="",ISERROR(БД!CV382)),"",БД!CV382)</f>
        <v>21.6</v>
      </c>
      <c r="BI213" s="163" t="str">
        <f ca="1">IF(OR(БД!EH511="",ISERROR(БД!EH511)),"",БД!EH511)</f>
        <v/>
      </c>
      <c r="BJ213" s="163" t="str">
        <f ca="1">IF(OR(БД!EA425="",ISERROR(БД!EA425)),"",БД!EA425)</f>
        <v/>
      </c>
      <c r="BK213" s="162">
        <f ca="1">IF(OR(БД!EI425="",ISERROR(БД!EI425)),"",БД!EI425)</f>
        <v>805.83</v>
      </c>
      <c r="BL213" s="163" t="str">
        <f ca="1">IF(OR(БД!DV425="",ISERROR(БД!DV425)),"",БД!DV425)</f>
        <v/>
      </c>
      <c r="BM213" s="159">
        <f ca="1">IF(OR(БД!DR425="",ISERROR(БД!DR425)),"",БД!DR425)</f>
        <v>0</v>
      </c>
      <c r="BN213" s="163" t="str">
        <f ca="1">IF(OR(БД!DG425="",ISERROR(БД!DG425)),"",БД!DG425)</f>
        <v/>
      </c>
      <c r="BO213" s="162">
        <f ca="1">IF(OR(БД!DM425="",ISERROR(БД!DM425)),"",БД!DM425)</f>
        <v>212</v>
      </c>
      <c r="BP213" s="159" t="str">
        <f ca="1">IF(OR(БД!DB425="",ISERROR(БД!DB425)),"",БД!DB425)</f>
        <v/>
      </c>
      <c r="BQ213" s="163" t="str">
        <f ca="1">IF(OR(БД!CQ425="",ISERROR(БД!CQ425)),"",БД!CQ425)</f>
        <v/>
      </c>
      <c r="BR213" s="162" t="str">
        <f ca="1">IF(OR(БД!CW425="",ISERROR(БД!CW425)),"",БД!CW425)</f>
        <v/>
      </c>
      <c r="BS213" s="163" t="str">
        <f ca="1">IF(OR(БД!D253="",ISERROR(БД!D253)),"",БД!D253)</f>
        <v/>
      </c>
      <c r="BT213" s="162">
        <f ca="1">IF(OR(БД!J253="",ISERROR(БД!J253)),"",БД!J253)</f>
        <v>589.1</v>
      </c>
      <c r="BU213" s="143" t="str">
        <f ca="1">IF(OR(БД!CB511="",ISERROR(БД!CB511)),"",БД!CB511)</f>
        <v/>
      </c>
      <c r="BV213" s="142" t="str">
        <f>IF(OR(БД!CE511="",ISERROR(БД!CE511)),"",БД!CE511)</f>
        <v/>
      </c>
      <c r="BW213" s="143" t="str">
        <f ca="1">IF(OR(БД!CH511="",ISERROR(БД!CH511)),"",БД!CH511)</f>
        <v/>
      </c>
      <c r="BX213" s="142" t="str">
        <f>IF(OR(БД!CK511="",ISERROR(БД!CK511)),"",БД!CK511)</f>
        <v/>
      </c>
      <c r="BY213" s="143" t="str">
        <f ca="1">IF(OR(БД!BP511="",ISERROR(БД!BP511)),"",БД!BP511)</f>
        <v/>
      </c>
      <c r="BZ213" s="142" t="str">
        <f>IF(OR(БД!BS511="",ISERROR(БД!BS511)),"",БД!BS511)</f>
        <v/>
      </c>
      <c r="CA213" s="143" t="str">
        <f ca="1">IF(OR(БД!BV511="",ISERROR(БД!BV511)),"",БД!BV511)</f>
        <v/>
      </c>
      <c r="CB213" s="142" t="str">
        <f>IF(OR(БД!BY511="",ISERROR(БД!BY511)),"",БД!BY511)</f>
        <v/>
      </c>
      <c r="CC213" s="137" t="str">
        <f ca="1">IF(OR(БД!FX511="",ISERROR(БД!FX511)),"",БД!FX511)</f>
        <v/>
      </c>
      <c r="CD213" s="162">
        <f ca="1">IF(OR(БД!GD511="",ISERROR(БД!GD511)),"",БД!GD511)</f>
        <v>547.20000000000005</v>
      </c>
      <c r="CE213" s="137" t="str">
        <f ca="1">IF(OR(БД!FM511="",ISERROR(БД!FM511)),"",БД!FM511)</f>
        <v/>
      </c>
      <c r="CF213" s="162">
        <f ca="1">IF(OR(БД!FS511="",ISERROR(БД!FS511)),"",БД!FS511)</f>
        <v>240</v>
      </c>
      <c r="CG213" s="137" t="str">
        <f ca="1">IF(OR(БД!FH511="",ISERROR(БД!FH511)),"",БД!FH511)</f>
        <v/>
      </c>
      <c r="CH213" s="163" t="str">
        <f ca="1">IF(OR(БД!AI296="",ISERROR(БД!AI296)),"",БД!AI296)</f>
        <v/>
      </c>
      <c r="CI213" s="162">
        <f ca="1">IF(OR(БД!AO296="",ISERROR(БД!AO296)),"",БД!AO296)</f>
        <v>2744.46</v>
      </c>
      <c r="CK213" s="137" t="str">
        <f ca="1">IF(OR(БД!FE210="",ISERROR(БД!FE210)),"",БД!FE210)</f>
        <v/>
      </c>
      <c r="CL213" s="137" t="str">
        <f ca="1">IF(OR(БД!EZ210="",ISERROR(БД!EZ210)),"",БД!EZ210)</f>
        <v/>
      </c>
      <c r="CM213" s="137" t="str">
        <f ca="1">IF(OR(БД!EU210="",ISERROR(БД!EU210)),"",БД!EU210)</f>
        <v/>
      </c>
      <c r="CN213" s="137" t="str">
        <f ca="1">IF(OR(БД!EP210="",ISERROR(БД!EP210)),"",БД!EP210)</f>
        <v/>
      </c>
      <c r="CO213" s="137" t="str">
        <f ca="1">IF(OR(БД!EK210="",ISERROR(БД!EK210)),"",БД!EK210)</f>
        <v/>
      </c>
      <c r="CP213" s="137" t="str">
        <f ca="1">IF(OR(БД!EF210="",ISERROR(БД!EF210)),"",БД!EF210)</f>
        <v/>
      </c>
      <c r="CQ213" s="137" t="str">
        <f ca="1">IF(OR(БД!EA210="",ISERROR(БД!EA210)),"",БД!EA210)</f>
        <v/>
      </c>
      <c r="CR213" s="137" t="str">
        <f ca="1">IF(OR(БД!AQ253="",ISERROR(БД!AQ253)),"",БД!AQ253)</f>
        <v/>
      </c>
      <c r="CS213" s="137" t="str">
        <f ca="1">IF(OR(БД!GU296="",ISERROR(БД!GU296)),"",БД!GU296)</f>
        <v/>
      </c>
      <c r="CT213" s="137" t="str">
        <f ca="1">IF(OR(БД!GP296="",ISERROR(БД!GP296)),"",БД!GP296)</f>
        <v/>
      </c>
      <c r="CU213" s="137" t="str">
        <f ca="1">IF(OR(БД!GK296="",ISERROR(БД!GK296)),"",БД!GK296)</f>
        <v/>
      </c>
      <c r="CV213" s="137" t="str">
        <f ca="1">IF(OR(БД!FZ296="",ISERROR(БД!FZ296)),"",БД!FZ296)</f>
        <v/>
      </c>
      <c r="CW213" s="162">
        <f ca="1">IF(OR(БД!GF296="",ISERROR(БД!GF296)),"",БД!GF296)</f>
        <v>7.391</v>
      </c>
      <c r="CX213" s="127">
        <f ca="1">IF(OR(БД!N554="",ISERROR(БД!N554)),"",БД!N554)</f>
        <v>6.6000000000000003E-2</v>
      </c>
      <c r="CY213" s="162">
        <f ca="1">IF(OR(БД!S554="",ISERROR(БД!S554)),"",БД!S554)</f>
        <v>6.6000000000000003E-2</v>
      </c>
      <c r="CZ213" s="127">
        <f ca="1">IF(OR(БД!GI511="",ISERROR(БД!GI511)),"",БД!GI511)</f>
        <v>4.7130000000000001</v>
      </c>
      <c r="DA213" s="162">
        <f ca="1">IF(OR(БД!GO511="",ISERROR(БД!GO511)),"",БД!GO511)</f>
        <v>4.7130000000000001</v>
      </c>
      <c r="DB213" s="127">
        <f ca="1">IF(OR(БД!D554="",ISERROR(БД!D554)),"",БД!D554)</f>
        <v>0.189</v>
      </c>
      <c r="DC213" s="162">
        <f ca="1">IF(OR(БД!I554="",ISERROR(БД!I554)),"",БД!I554)</f>
        <v>0.189</v>
      </c>
      <c r="DD213" s="137" t="str">
        <f ca="1">IF(OR(БД!FU296="",ISERROR(БД!FU296)),"",БД!FU296)</f>
        <v/>
      </c>
      <c r="DE213" s="137" t="str">
        <f ca="1">IF(OR(БД!FP296="",ISERROR(БД!FP296)),"",БД!FP296)</f>
        <v/>
      </c>
      <c r="DF213" s="159">
        <f ca="1">IF(OR(БД!FK296="",ISERROR(БД!FK296)),"",БД!FK296)</f>
        <v>0</v>
      </c>
      <c r="DG213" s="137" t="str">
        <f ca="1">IF(OR(БД!FF296="",ISERROR(БД!FF296)),"",БД!FF296)</f>
        <v/>
      </c>
      <c r="DH213" s="137" t="str">
        <f ca="1">IF(OR(БД!AY296="",ISERROR(БД!AY296)),"",БД!AY296)</f>
        <v/>
      </c>
      <c r="DI213" s="137" t="str">
        <f ca="1">IF(OR(БД!FA296="",ISERROR(БД!FA296)),"",БД!FA296)</f>
        <v/>
      </c>
      <c r="DJ213" s="137" t="str">
        <f ca="1">IF(OR(БД!EV296="",ISERROR(БД!EV296)),"",БД!EV296)</f>
        <v/>
      </c>
      <c r="DK213" s="159">
        <f ca="1">IF(OR(БД!CQ597="",ISERROR(БД!CQ597)),"",БД!CQ597)</f>
        <v>0</v>
      </c>
      <c r="DM213" s="163" t="str">
        <f ca="1">IF(OR(БД!ET382="",ISERROR(БД!ET382)),"",БД!ET382)</f>
        <v/>
      </c>
      <c r="DN213" s="162">
        <f ca="1">IF(OR(БД!EZ382="",ISERROR(БД!EZ382)),"",БД!EZ382)</f>
        <v>1124.6030000000001</v>
      </c>
      <c r="DO213" s="163" t="str">
        <f ca="1">IF(OR(БД!AT296="",ISERROR(БД!AT296)),"",БД!AT296)</f>
        <v/>
      </c>
      <c r="DP213" s="163" t="str">
        <f ca="1">IF(OR(БД!BD296="",ISERROR(БД!BD296)),"",БД!BD296)</f>
        <v/>
      </c>
    </row>
    <row r="214" spans="1:12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IF(OR(БД!GU383="",ISERROR(БД!GU383)),"",БД!GU383)</f>
        <v/>
      </c>
      <c r="I214" s="162" t="str">
        <f ca="1">IF(OR(БД!HA383="",ISERROR(БД!HA383)),"",БД!HA383)</f>
        <v/>
      </c>
      <c r="J214" s="127" t="str">
        <f ca="1">IF(OR(БД!D168="",ISERROR(БД!D168)),"",БД!D168)</f>
        <v/>
      </c>
      <c r="K214" s="162" t="str">
        <f ca="1">IF(OR(БД!I168="",ISERROR(БД!I168)),"",БД!I168)</f>
        <v/>
      </c>
      <c r="L214" s="163" t="str">
        <f ca="1">IF(OR(БД!BU426="",ISERROR(БД!BU426)),"",БД!BU426)</f>
        <v/>
      </c>
      <c r="M214" s="127" t="str">
        <f ca="1">IF(OR(БД!BK426="",ISERROR(БД!BK426)),"",БД!BK426)</f>
        <v/>
      </c>
      <c r="N214" s="162" t="str">
        <f ca="1">IF(OR(БД!BP426="",ISERROR(БД!BP426)),"",БД!BP426)</f>
        <v/>
      </c>
      <c r="O214" s="127" t="str">
        <f ca="1">IF(OR(БД!BA426="",ISERROR(БД!BA426)),"",БД!BA426)</f>
        <v/>
      </c>
      <c r="P214" s="162" t="str">
        <f ca="1">IF(OR(БД!BF426="",ISERROR(БД!BF426)),"",БД!BF426)</f>
        <v/>
      </c>
      <c r="Q214" s="163" t="str">
        <f ca="1">IF(OR(БД!AV426="",ISERROR(БД!AV426)),"",БД!AV426)</f>
        <v/>
      </c>
      <c r="R214" s="163" t="str">
        <f ca="1">IF(OR(БД!CY512="",ISERROR(БД!CY512)),"",БД!CY512)</f>
        <v/>
      </c>
      <c r="S214" s="127" t="str">
        <f ca="1">IF(OR(БД!BP469="",ISERROR(БД!BP469)),"",БД!BP469)</f>
        <v/>
      </c>
      <c r="T214" s="162" t="str">
        <f ca="1">IF(OR(БД!BU469="",ISERROR(БД!BU469)),"",БД!BU469)</f>
        <v/>
      </c>
      <c r="U214" s="163" t="str">
        <f ca="1">IF(OR(БД!BK469="",ISERROR(БД!BK469)),"",БД!BK469)</f>
        <v/>
      </c>
      <c r="V214" s="163" t="str">
        <f ca="1">IF(OR(БД!BF469="",ISERROR(БД!BF469)),"",БД!BF469)</f>
        <v/>
      </c>
      <c r="W214" s="163" t="str">
        <f ca="1">IF(OR(БД!BA469="",ISERROR(БД!BA469)),"",БД!BA469)</f>
        <v/>
      </c>
      <c r="X214" s="127" t="str">
        <f ca="1">IF(OR(БД!CG598="",ISERROR(БД!CG598)),"",БД!CG598)</f>
        <v/>
      </c>
      <c r="Y214" s="162" t="str">
        <f ca="1">IF(OR(БД!CL598="",ISERROR(БД!CL598)),"",БД!CL598)</f>
        <v/>
      </c>
      <c r="Z214" s="163">
        <f ca="1">IF(OR(БД!P383="",ISERROR(БД!P383)),"",БД!P383)</f>
        <v>0</v>
      </c>
      <c r="AA214" s="48"/>
      <c r="AB214" s="137" t="str">
        <f ca="1">IF(OR(БД!AP469="",ISERROR(БД!AP469)),"",БД!AP469)</f>
        <v/>
      </c>
      <c r="AC214" s="162" t="str">
        <f ca="1">IF(OR(БД!AV469="",ISERROR(БД!AV469)),"",БД!AV469)</f>
        <v/>
      </c>
      <c r="AD214" s="163" t="str">
        <f ca="1">IF(OR(БД!CT512="",ISERROR(БД!CT512)),"",БД!CT512)</f>
        <v/>
      </c>
      <c r="AE214" s="137" t="str">
        <f ca="1">IF(OR(БД!GP383="",ISERROR(БД!GP383)),"",БД!GP383)</f>
        <v/>
      </c>
      <c r="AF214" s="163" t="str">
        <f ca="1">IF(OR(БД!BA168="",ISERROR(БД!BA168)),"",БД!BA168)</f>
        <v/>
      </c>
      <c r="AG214" s="162" t="str">
        <f ca="1">IF(OR(БД!BG168="",ISERROR(БД!BG168)),"",БД!BG168)</f>
        <v/>
      </c>
      <c r="AH214" s="159" t="str">
        <f ca="1">IF(OR(БД!D340="",ISERROR(БД!D340)),"",БД!D340)</f>
        <v/>
      </c>
      <c r="AI214" s="163" t="str">
        <f ca="1">IF(OR(БД!S297="",ISERROR(БД!S297)),"",БД!S297)</f>
        <v/>
      </c>
      <c r="AJ214" s="48"/>
      <c r="AK214" s="137" t="str">
        <f ca="1">IF(OR(БД!AJ168="",ISERROR(БД!AJ168)),"",БД!AJ168)</f>
        <v/>
      </c>
      <c r="AL214" s="126" t="str">
        <f ca="1">IF(OR(БД!AM168="",ISERROR(БД!AM168)),"",БД!AM168)</f>
        <v/>
      </c>
      <c r="AM214" s="162" t="str">
        <f ca="1">IF(OR(БД!AQ168="",ISERROR(БД!AQ168)),"",БД!AQ168)</f>
        <v/>
      </c>
      <c r="AN214" s="137" t="str">
        <f ca="1">IF(OR(БД!Y168="",ISERROR(БД!Y168)),"",БД!Y168)</f>
        <v/>
      </c>
      <c r="AO214" s="162" t="str">
        <f ca="1">IF(OR(БД!AE168="",ISERROR(БД!AE168)),"",БД!AE168)</f>
        <v/>
      </c>
      <c r="AP214" s="137" t="str">
        <f ca="1">IF(OR(БД!N168="",ISERROR(БД!N168)),"",БД!N168)</f>
        <v/>
      </c>
      <c r="AQ214" s="162" t="str">
        <f ca="1">IF(OR(БД!T168="",ISERROR(БД!T168)),"",БД!T168)</f>
        <v/>
      </c>
      <c r="AR214" s="137" t="str">
        <f ca="1">IF(OR(БД!GR211="",ISERROR(БД!GR211)),"",БД!GR211)</f>
        <v/>
      </c>
      <c r="AS214" s="162" t="str">
        <f ca="1">IF(OR(БД!GX211="",ISERROR(БД!GX211)),"",БД!GX211)</f>
        <v/>
      </c>
      <c r="AT214" s="137" t="str">
        <f ca="1">IF(OR(БД!GG211="",ISERROR(БД!GG211)),"",БД!GG211)</f>
        <v/>
      </c>
      <c r="AU214" s="162" t="str">
        <f ca="1">IF(OR(БД!GM211="",ISERROR(БД!GM211)),"",БД!GM211)</f>
        <v/>
      </c>
      <c r="AV214" s="137" t="str">
        <f ca="1">IF(OR(БД!FE383="",ISERROR(БД!FE383)),"",БД!FE383)</f>
        <v/>
      </c>
      <c r="AW214" s="137" t="str">
        <f ca="1">IF(OR(БД!FV211="",ISERROR(БД!FV211)),"",БД!FV211)</f>
        <v/>
      </c>
      <c r="AX214" s="162" t="str">
        <f ca="1">IF(OR(БД!GB211="",ISERROR(БД!GB211)),"",БД!GB211)</f>
        <v/>
      </c>
      <c r="AY214" s="163" t="str">
        <f ca="1">IF(OR(БД!EC512="",ISERROR(БД!EC512)),"",БД!EC512)</f>
        <v/>
      </c>
      <c r="AZ214" s="137" t="str">
        <f ca="1">IF(OR(БД!DX512="",ISERROR(БД!DX512)),"",БД!DX512)</f>
        <v/>
      </c>
      <c r="BA214" s="137" t="str">
        <f ca="1">IF(OR(БД!DS512="",ISERROR(БД!DS512)),"",БД!DS512)</f>
        <v/>
      </c>
      <c r="BB214" s="137" t="str">
        <f ca="1">IF(OR(БД!DN512="",ISERROR(БД!DN512)),"",БД!DN512)</f>
        <v/>
      </c>
      <c r="BC214" s="137" t="str">
        <f ca="1">IF(OR(БД!DI512="",ISERROR(БД!DI512)),"",БД!DI512)</f>
        <v/>
      </c>
      <c r="BD214" s="137" t="str">
        <f ca="1">IF(OR(БД!DD512="",ISERROR(БД!DD512)),"",БД!DD512)</f>
        <v/>
      </c>
      <c r="BE214" s="163" t="str">
        <f ca="1">IF(OR(БД!FJ211="",ISERROR(БД!FJ211)),"",БД!FJ211)</f>
        <v/>
      </c>
      <c r="BF214" s="162" t="str">
        <f ca="1">IF(OR(БД!FQ211="",ISERROR(БД!FQ211)),"",БД!FQ211)</f>
        <v/>
      </c>
      <c r="BG214" s="159" t="str">
        <f ca="1">IF(OR(БД!CQ383="",ISERROR(БД!CQ383)),"",БД!CQ383)</f>
        <v/>
      </c>
      <c r="BH214" s="162" t="str">
        <f ca="1">IF(OR(БД!CV383="",ISERROR(БД!CV383)),"",БД!CV383)</f>
        <v/>
      </c>
      <c r="BI214" s="163" t="str">
        <f ca="1">IF(OR(БД!EH512="",ISERROR(БД!EH512)),"",БД!EH512)</f>
        <v/>
      </c>
      <c r="BJ214" s="163" t="str">
        <f ca="1">IF(OR(БД!EA426="",ISERROR(БД!EA426)),"",БД!EA426)</f>
        <v/>
      </c>
      <c r="BK214" s="162" t="str">
        <f ca="1">IF(OR(БД!EI426="",ISERROR(БД!EI426)),"",БД!EI426)</f>
        <v/>
      </c>
      <c r="BL214" s="163" t="str">
        <f ca="1">IF(OR(БД!DV426="",ISERROR(БД!DV426)),"",БД!DV426)</f>
        <v/>
      </c>
      <c r="BM214" s="159">
        <f ca="1">IF(OR(БД!DR426="",ISERROR(БД!DR426)),"",БД!DR426)</f>
        <v>0</v>
      </c>
      <c r="BN214" s="163" t="str">
        <f ca="1">IF(OR(БД!DG426="",ISERROR(БД!DG426)),"",БД!DG426)</f>
        <v/>
      </c>
      <c r="BO214" s="162" t="str">
        <f ca="1">IF(OR(БД!DM426="",ISERROR(БД!DM426)),"",БД!DM426)</f>
        <v/>
      </c>
      <c r="BP214" s="159" t="str">
        <f ca="1">IF(OR(БД!DB426="",ISERROR(БД!DB426)),"",БД!DB426)</f>
        <v/>
      </c>
      <c r="BQ214" s="163" t="str">
        <f ca="1">IF(OR(БД!CQ426="",ISERROR(БД!CQ426)),"",БД!CQ426)</f>
        <v/>
      </c>
      <c r="BR214" s="162" t="str">
        <f ca="1">IF(OR(БД!CW426="",ISERROR(БД!CW426)),"",БД!CW426)</f>
        <v/>
      </c>
      <c r="BS214" s="163" t="str">
        <f ca="1">IF(OR(БД!D254="",ISERROR(БД!D254)),"",БД!D254)</f>
        <v/>
      </c>
      <c r="BT214" s="162" t="str">
        <f ca="1">IF(OR(БД!J254="",ISERROR(БД!J254)),"",БД!J254)</f>
        <v/>
      </c>
      <c r="BU214" s="143" t="str">
        <f ca="1">IF(OR(БД!CB512="",ISERROR(БД!CB512)),"",БД!CB512)</f>
        <v/>
      </c>
      <c r="BV214" s="142" t="str">
        <f>IF(OR(БД!CE512="",ISERROR(БД!CE512)),"",БД!CE512)</f>
        <v/>
      </c>
      <c r="BW214" s="143" t="str">
        <f ca="1">IF(OR(БД!CH512="",ISERROR(БД!CH512)),"",БД!CH512)</f>
        <v/>
      </c>
      <c r="BX214" s="142" t="str">
        <f>IF(OR(БД!CK512="",ISERROR(БД!CK512)),"",БД!CK512)</f>
        <v/>
      </c>
      <c r="BY214" s="143" t="str">
        <f ca="1">IF(OR(БД!BP512="",ISERROR(БД!BP512)),"",БД!BP512)</f>
        <v/>
      </c>
      <c r="BZ214" s="142" t="str">
        <f>IF(OR(БД!BS512="",ISERROR(БД!BS512)),"",БД!BS512)</f>
        <v/>
      </c>
      <c r="CA214" s="143" t="str">
        <f ca="1">IF(OR(БД!BV512="",ISERROR(БД!BV512)),"",БД!BV512)</f>
        <v/>
      </c>
      <c r="CB214" s="142" t="str">
        <f>IF(OR(БД!BY512="",ISERROR(БД!BY512)),"",БД!BY512)</f>
        <v/>
      </c>
      <c r="CC214" s="137" t="str">
        <f ca="1">IF(OR(БД!FX512="",ISERROR(БД!FX512)),"",БД!FX512)</f>
        <v/>
      </c>
      <c r="CD214" s="162" t="str">
        <f ca="1">IF(OR(БД!GD512="",ISERROR(БД!GD512)),"",БД!GD512)</f>
        <v/>
      </c>
      <c r="CE214" s="137" t="str">
        <f ca="1">IF(OR(БД!FM512="",ISERROR(БД!FM512)),"",БД!FM512)</f>
        <v/>
      </c>
      <c r="CF214" s="162" t="str">
        <f ca="1">IF(OR(БД!FS512="",ISERROR(БД!FS512)),"",БД!FS512)</f>
        <v/>
      </c>
      <c r="CG214" s="137" t="str">
        <f ca="1">IF(OR(БД!FH512="",ISERROR(БД!FH512)),"",БД!FH512)</f>
        <v/>
      </c>
      <c r="CH214" s="163" t="str">
        <f ca="1">IF(OR(БД!AI297="",ISERROR(БД!AI297)),"",БД!AI297)</f>
        <v/>
      </c>
      <c r="CI214" s="162" t="str">
        <f ca="1">IF(OR(БД!AO297="",ISERROR(БД!AO297)),"",БД!AO297)</f>
        <v/>
      </c>
      <c r="CK214" s="137" t="str">
        <f ca="1">IF(OR(БД!FE211="",ISERROR(БД!FE211)),"",БД!FE211)</f>
        <v/>
      </c>
      <c r="CL214" s="137" t="str">
        <f ca="1">IF(OR(БД!EZ211="",ISERROR(БД!EZ211)),"",БД!EZ211)</f>
        <v/>
      </c>
      <c r="CM214" s="137" t="str">
        <f ca="1">IF(OR(БД!EU211="",ISERROR(БД!EU211)),"",БД!EU211)</f>
        <v/>
      </c>
      <c r="CN214" s="137" t="str">
        <f ca="1">IF(OR(БД!EP211="",ISERROR(БД!EP211)),"",БД!EP211)</f>
        <v/>
      </c>
      <c r="CO214" s="137" t="str">
        <f ca="1">IF(OR(БД!EK211="",ISERROR(БД!EK211)),"",БД!EK211)</f>
        <v/>
      </c>
      <c r="CP214" s="137" t="str">
        <f ca="1">IF(OR(БД!EF211="",ISERROR(БД!EF211)),"",БД!EF211)</f>
        <v/>
      </c>
      <c r="CQ214" s="137" t="str">
        <f ca="1">IF(OR(БД!EA211="",ISERROR(БД!EA211)),"",БД!EA211)</f>
        <v/>
      </c>
      <c r="CR214" s="137" t="str">
        <f ca="1">IF(OR(БД!AQ254="",ISERROR(БД!AQ254)),"",БД!AQ254)</f>
        <v/>
      </c>
      <c r="CS214" s="137" t="str">
        <f ca="1">IF(OR(БД!GU297="",ISERROR(БД!GU297)),"",БД!GU297)</f>
        <v/>
      </c>
      <c r="CT214" s="137" t="str">
        <f ca="1">IF(OR(БД!GP297="",ISERROR(БД!GP297)),"",БД!GP297)</f>
        <v/>
      </c>
      <c r="CU214" s="137" t="str">
        <f ca="1">IF(OR(БД!GK297="",ISERROR(БД!GK297)),"",БД!GK297)</f>
        <v/>
      </c>
      <c r="CV214" s="137" t="str">
        <f ca="1">IF(OR(БД!FZ297="",ISERROR(БД!FZ297)),"",БД!FZ297)</f>
        <v/>
      </c>
      <c r="CW214" s="162" t="str">
        <f ca="1">IF(OR(БД!GF297="",ISERROR(БД!GF297)),"",БД!GF297)</f>
        <v/>
      </c>
      <c r="CX214" s="127" t="str">
        <f ca="1">IF(OR(БД!N555="",ISERROR(БД!N555)),"",БД!N555)</f>
        <v/>
      </c>
      <c r="CY214" s="162" t="str">
        <f ca="1">IF(OR(БД!S555="",ISERROR(БД!S555)),"",БД!S555)</f>
        <v/>
      </c>
      <c r="CZ214" s="127" t="str">
        <f ca="1">IF(OR(БД!GI512="",ISERROR(БД!GI512)),"",БД!GI512)</f>
        <v/>
      </c>
      <c r="DA214" s="162" t="str">
        <f ca="1">IF(OR(БД!GO512="",ISERROR(БД!GO512)),"",БД!GO512)</f>
        <v/>
      </c>
      <c r="DB214" s="127" t="str">
        <f ca="1">IF(OR(БД!D555="",ISERROR(БД!D555)),"",БД!D555)</f>
        <v/>
      </c>
      <c r="DC214" s="162" t="str">
        <f ca="1">IF(OR(БД!I555="",ISERROR(БД!I555)),"",БД!I555)</f>
        <v/>
      </c>
      <c r="DD214" s="137" t="str">
        <f ca="1">IF(OR(БД!FU297="",ISERROR(БД!FU297)),"",БД!FU297)</f>
        <v/>
      </c>
      <c r="DE214" s="137" t="str">
        <f ca="1">IF(OR(БД!FP297="",ISERROR(БД!FP297)),"",БД!FP297)</f>
        <v/>
      </c>
      <c r="DF214" s="159">
        <f ca="1">IF(OR(БД!FK297="",ISERROR(БД!FK297)),"",БД!FK297)</f>
        <v>0</v>
      </c>
      <c r="DG214" s="137" t="str">
        <f ca="1">IF(OR(БД!FF297="",ISERROR(БД!FF297)),"",БД!FF297)</f>
        <v/>
      </c>
      <c r="DH214" s="137" t="str">
        <f ca="1">IF(OR(БД!AY297="",ISERROR(БД!AY297)),"",БД!AY297)</f>
        <v/>
      </c>
      <c r="DI214" s="137" t="str">
        <f ca="1">IF(OR(БД!FA297="",ISERROR(БД!FA297)),"",БД!FA297)</f>
        <v/>
      </c>
      <c r="DJ214" s="137" t="str">
        <f ca="1">IF(OR(БД!EV297="",ISERROR(БД!EV297)),"",БД!EV297)</f>
        <v/>
      </c>
      <c r="DK214" s="159">
        <f ca="1">IF(OR(БД!CQ598="",ISERROR(БД!CQ598)),"",БД!CQ598)</f>
        <v>0</v>
      </c>
      <c r="DM214" s="163" t="str">
        <f ca="1">IF(OR(БД!ET383="",ISERROR(БД!ET383)),"",БД!ET383)</f>
        <v/>
      </c>
      <c r="DN214" s="162" t="str">
        <f ca="1">IF(OR(БД!EZ383="",ISERROR(БД!EZ383)),"",БД!EZ383)</f>
        <v/>
      </c>
      <c r="DO214" s="163" t="str">
        <f ca="1">IF(OR(БД!AT297="",ISERROR(БД!AT297)),"",БД!AT297)</f>
        <v/>
      </c>
      <c r="DP214" s="163" t="str">
        <f ca="1">IF(OR(БД!BD297="",ISERROR(БД!BD297)),"",БД!BD297)</f>
        <v/>
      </c>
    </row>
    <row r="215" spans="1:12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IF(OR(БД!GU384="",ISERROR(БД!GU384)),"",БД!GU384)</f>
        <v/>
      </c>
      <c r="I215" s="162" t="str">
        <f ca="1">IF(OR(БД!HA384="",ISERROR(БД!HA384)),"",БД!HA384)</f>
        <v/>
      </c>
      <c r="J215" s="127" t="str">
        <f ca="1">IF(OR(БД!D169="",ISERROR(БД!D169)),"",БД!D169)</f>
        <v/>
      </c>
      <c r="K215" s="162" t="str">
        <f ca="1">IF(OR(БД!I169="",ISERROR(БД!I169)),"",БД!I169)</f>
        <v/>
      </c>
      <c r="L215" s="163" t="str">
        <f ca="1">IF(OR(БД!BU427="",ISERROR(БД!BU427)),"",БД!BU427)</f>
        <v/>
      </c>
      <c r="M215" s="127" t="str">
        <f ca="1">IF(OR(БД!BK427="",ISERROR(БД!BK427)),"",БД!BK427)</f>
        <v/>
      </c>
      <c r="N215" s="162" t="str">
        <f ca="1">IF(OR(БД!BP427="",ISERROR(БД!BP427)),"",БД!BP427)</f>
        <v/>
      </c>
      <c r="O215" s="127" t="str">
        <f ca="1">IF(OR(БД!BA427="",ISERROR(БД!BA427)),"",БД!BA427)</f>
        <v/>
      </c>
      <c r="P215" s="162" t="str">
        <f ca="1">IF(OR(БД!BF427="",ISERROR(БД!BF427)),"",БД!BF427)</f>
        <v/>
      </c>
      <c r="Q215" s="163" t="str">
        <f ca="1">IF(OR(БД!AV427="",ISERROR(БД!AV427)),"",БД!AV427)</f>
        <v/>
      </c>
      <c r="R215" s="163" t="str">
        <f ca="1">IF(OR(БД!CY513="",ISERROR(БД!CY513)),"",БД!CY513)</f>
        <v/>
      </c>
      <c r="S215" s="127" t="str">
        <f ca="1">IF(OR(БД!BP470="",ISERROR(БД!BP470)),"",БД!BP470)</f>
        <v/>
      </c>
      <c r="T215" s="162" t="str">
        <f ca="1">IF(OR(БД!BU470="",ISERROR(БД!BU470)),"",БД!BU470)</f>
        <v/>
      </c>
      <c r="U215" s="163" t="str">
        <f ca="1">IF(OR(БД!BK470="",ISERROR(БД!BK470)),"",БД!BK470)</f>
        <v/>
      </c>
      <c r="V215" s="163" t="str">
        <f ca="1">IF(OR(БД!BF470="",ISERROR(БД!BF470)),"",БД!BF470)</f>
        <v/>
      </c>
      <c r="W215" s="163" t="str">
        <f ca="1">IF(OR(БД!BA470="",ISERROR(БД!BA470)),"",БД!BA470)</f>
        <v/>
      </c>
      <c r="X215" s="127" t="str">
        <f ca="1">IF(OR(БД!CG599="",ISERROR(БД!CG599)),"",БД!CG599)</f>
        <v/>
      </c>
      <c r="Y215" s="162" t="str">
        <f ca="1">IF(OR(БД!CL599="",ISERROR(БД!CL599)),"",БД!CL599)</f>
        <v/>
      </c>
      <c r="Z215" s="163">
        <f ca="1">IF(OR(БД!P384="",ISERROR(БД!P384)),"",БД!P384)</f>
        <v>0</v>
      </c>
      <c r="AA215" s="48"/>
      <c r="AB215" s="137" t="str">
        <f ca="1">IF(OR(БД!AP470="",ISERROR(БД!AP470)),"",БД!AP470)</f>
        <v/>
      </c>
      <c r="AC215" s="162" t="str">
        <f ca="1">IF(OR(БД!AV470="",ISERROR(БД!AV470)),"",БД!AV470)</f>
        <v/>
      </c>
      <c r="AD215" s="163" t="str">
        <f ca="1">IF(OR(БД!CT513="",ISERROR(БД!CT513)),"",БД!CT513)</f>
        <v/>
      </c>
      <c r="AE215" s="137" t="str">
        <f ca="1">IF(OR(БД!GP384="",ISERROR(БД!GP384)),"",БД!GP384)</f>
        <v/>
      </c>
      <c r="AF215" s="163" t="str">
        <f ca="1">IF(OR(БД!BA169="",ISERROR(БД!BA169)),"",БД!BA169)</f>
        <v/>
      </c>
      <c r="AG215" s="162" t="str">
        <f ca="1">IF(OR(БД!BG169="",ISERROR(БД!BG169)),"",БД!BG169)</f>
        <v/>
      </c>
      <c r="AH215" s="159" t="str">
        <f ca="1">IF(OR(БД!D341="",ISERROR(БД!D341)),"",БД!D341)</f>
        <v/>
      </c>
      <c r="AI215" s="163" t="str">
        <f ca="1">IF(OR(БД!S298="",ISERROR(БД!S298)),"",БД!S298)</f>
        <v/>
      </c>
      <c r="AJ215" s="48"/>
      <c r="AK215" s="137" t="str">
        <f ca="1">IF(OR(БД!AJ169="",ISERROR(БД!AJ169)),"",БД!AJ169)</f>
        <v/>
      </c>
      <c r="AL215" s="126" t="str">
        <f ca="1">IF(OR(БД!AM169="",ISERROR(БД!AM169)),"",БД!AM169)</f>
        <v/>
      </c>
      <c r="AM215" s="162" t="str">
        <f ca="1">IF(OR(БД!AQ169="",ISERROR(БД!AQ169)),"",БД!AQ169)</f>
        <v/>
      </c>
      <c r="AN215" s="137" t="str">
        <f ca="1">IF(OR(БД!Y169="",ISERROR(БД!Y169)),"",БД!Y169)</f>
        <v/>
      </c>
      <c r="AO215" s="162" t="str">
        <f ca="1">IF(OR(БД!AE169="",ISERROR(БД!AE169)),"",БД!AE169)</f>
        <v/>
      </c>
      <c r="AP215" s="137" t="str">
        <f ca="1">IF(OR(БД!N169="",ISERROR(БД!N169)),"",БД!N169)</f>
        <v/>
      </c>
      <c r="AQ215" s="162" t="str">
        <f ca="1">IF(OR(БД!T169="",ISERROR(БД!T169)),"",БД!T169)</f>
        <v/>
      </c>
      <c r="AR215" s="137" t="str">
        <f ca="1">IF(OR(БД!GR212="",ISERROR(БД!GR212)),"",БД!GR212)</f>
        <v/>
      </c>
      <c r="AS215" s="162" t="str">
        <f ca="1">IF(OR(БД!GX212="",ISERROR(БД!GX212)),"",БД!GX212)</f>
        <v/>
      </c>
      <c r="AT215" s="137" t="str">
        <f ca="1">IF(OR(БД!GG212="",ISERROR(БД!GG212)),"",БД!GG212)</f>
        <v/>
      </c>
      <c r="AU215" s="162" t="str">
        <f ca="1">IF(OR(БД!GM212="",ISERROR(БД!GM212)),"",БД!GM212)</f>
        <v/>
      </c>
      <c r="AV215" s="137" t="str">
        <f ca="1">IF(OR(БД!FE384="",ISERROR(БД!FE384)),"",БД!FE384)</f>
        <v/>
      </c>
      <c r="AW215" s="137" t="str">
        <f ca="1">IF(OR(БД!FV212="",ISERROR(БД!FV212)),"",БД!FV212)</f>
        <v/>
      </c>
      <c r="AX215" s="162" t="str">
        <f ca="1">IF(OR(БД!GB212="",ISERROR(БД!GB212)),"",БД!GB212)</f>
        <v/>
      </c>
      <c r="AY215" s="163" t="str">
        <f ca="1">IF(OR(БД!EC513="",ISERROR(БД!EC513)),"",БД!EC513)</f>
        <v/>
      </c>
      <c r="AZ215" s="137" t="str">
        <f ca="1">IF(OR(БД!DX513="",ISERROR(БД!DX513)),"",БД!DX513)</f>
        <v/>
      </c>
      <c r="BA215" s="137" t="str">
        <f ca="1">IF(OR(БД!DS513="",ISERROR(БД!DS513)),"",БД!DS513)</f>
        <v/>
      </c>
      <c r="BB215" s="137" t="str">
        <f ca="1">IF(OR(БД!DN513="",ISERROR(БД!DN513)),"",БД!DN513)</f>
        <v/>
      </c>
      <c r="BC215" s="137" t="str">
        <f ca="1">IF(OR(БД!DI513="",ISERROR(БД!DI513)),"",БД!DI513)</f>
        <v/>
      </c>
      <c r="BD215" s="137" t="str">
        <f ca="1">IF(OR(БД!DD513="",ISERROR(БД!DD513)),"",БД!DD513)</f>
        <v/>
      </c>
      <c r="BE215" s="163" t="str">
        <f ca="1">IF(OR(БД!FJ212="",ISERROR(БД!FJ212)),"",БД!FJ212)</f>
        <v/>
      </c>
      <c r="BF215" s="162" t="str">
        <f ca="1">IF(OR(БД!FQ212="",ISERROR(БД!FQ212)),"",БД!FQ212)</f>
        <v/>
      </c>
      <c r="BG215" s="159" t="str">
        <f ca="1">IF(OR(БД!CQ384="",ISERROR(БД!CQ384)),"",БД!CQ384)</f>
        <v/>
      </c>
      <c r="BH215" s="162" t="str">
        <f ca="1">IF(OR(БД!CV384="",ISERROR(БД!CV384)),"",БД!CV384)</f>
        <v/>
      </c>
      <c r="BI215" s="163" t="str">
        <f ca="1">IF(OR(БД!EH513="",ISERROR(БД!EH513)),"",БД!EH513)</f>
        <v/>
      </c>
      <c r="BJ215" s="163" t="str">
        <f ca="1">IF(OR(БД!EA427="",ISERROR(БД!EA427)),"",БД!EA427)</f>
        <v/>
      </c>
      <c r="BK215" s="162" t="str">
        <f ca="1">IF(OR(БД!EI427="",ISERROR(БД!EI427)),"",БД!EI427)</f>
        <v/>
      </c>
      <c r="BL215" s="163" t="str">
        <f ca="1">IF(OR(БД!DV427="",ISERROR(БД!DV427)),"",БД!DV427)</f>
        <v/>
      </c>
      <c r="BM215" s="159">
        <f ca="1">IF(OR(БД!DR427="",ISERROR(БД!DR427)),"",БД!DR427)</f>
        <v>0</v>
      </c>
      <c r="BN215" s="163" t="str">
        <f ca="1">IF(OR(БД!DG427="",ISERROR(БД!DG427)),"",БД!DG427)</f>
        <v/>
      </c>
      <c r="BO215" s="162" t="str">
        <f ca="1">IF(OR(БД!DM427="",ISERROR(БД!DM427)),"",БД!DM427)</f>
        <v/>
      </c>
      <c r="BP215" s="159" t="str">
        <f ca="1">IF(OR(БД!DB427="",ISERROR(БД!DB427)),"",БД!DB427)</f>
        <v/>
      </c>
      <c r="BQ215" s="163" t="str">
        <f ca="1">IF(OR(БД!CQ427="",ISERROR(БД!CQ427)),"",БД!CQ427)</f>
        <v/>
      </c>
      <c r="BR215" s="162" t="str">
        <f ca="1">IF(OR(БД!CW427="",ISERROR(БД!CW427)),"",БД!CW427)</f>
        <v/>
      </c>
      <c r="BS215" s="163" t="str">
        <f ca="1">IF(OR(БД!D255="",ISERROR(БД!D255)),"",БД!D255)</f>
        <v/>
      </c>
      <c r="BT215" s="162" t="str">
        <f ca="1">IF(OR(БД!J255="",ISERROR(БД!J255)),"",БД!J255)</f>
        <v/>
      </c>
      <c r="BU215" s="143" t="str">
        <f ca="1">IF(OR(БД!CB513="",ISERROR(БД!CB513)),"",БД!CB513)</f>
        <v/>
      </c>
      <c r="BV215" s="142" t="str">
        <f>IF(OR(БД!CE513="",ISERROR(БД!CE513)),"",БД!CE513)</f>
        <v/>
      </c>
      <c r="BW215" s="143" t="str">
        <f ca="1">IF(OR(БД!CH513="",ISERROR(БД!CH513)),"",БД!CH513)</f>
        <v/>
      </c>
      <c r="BX215" s="142" t="str">
        <f>IF(OR(БД!CK513="",ISERROR(БД!CK513)),"",БД!CK513)</f>
        <v/>
      </c>
      <c r="BY215" s="143" t="str">
        <f ca="1">IF(OR(БД!BP513="",ISERROR(БД!BP513)),"",БД!BP513)</f>
        <v/>
      </c>
      <c r="BZ215" s="142" t="str">
        <f>IF(OR(БД!BS513="",ISERROR(БД!BS513)),"",БД!BS513)</f>
        <v/>
      </c>
      <c r="CA215" s="143" t="str">
        <f ca="1">IF(OR(БД!BV513="",ISERROR(БД!BV513)),"",БД!BV513)</f>
        <v/>
      </c>
      <c r="CB215" s="142" t="str">
        <f>IF(OR(БД!BY513="",ISERROR(БД!BY513)),"",БД!BY513)</f>
        <v/>
      </c>
      <c r="CC215" s="137" t="str">
        <f ca="1">IF(OR(БД!FX513="",ISERROR(БД!FX513)),"",БД!FX513)</f>
        <v/>
      </c>
      <c r="CD215" s="162" t="str">
        <f ca="1">IF(OR(БД!GD513="",ISERROR(БД!GD513)),"",БД!GD513)</f>
        <v/>
      </c>
      <c r="CE215" s="137" t="str">
        <f ca="1">IF(OR(БД!FM513="",ISERROR(БД!FM513)),"",БД!FM513)</f>
        <v/>
      </c>
      <c r="CF215" s="162" t="str">
        <f ca="1">IF(OR(БД!FS513="",ISERROR(БД!FS513)),"",БД!FS513)</f>
        <v/>
      </c>
      <c r="CG215" s="137" t="str">
        <f ca="1">IF(OR(БД!FH513="",ISERROR(БД!FH513)),"",БД!FH513)</f>
        <v/>
      </c>
      <c r="CH215" s="163" t="str">
        <f ca="1">IF(OR(БД!AI298="",ISERROR(БД!AI298)),"",БД!AI298)</f>
        <v/>
      </c>
      <c r="CI215" s="162" t="str">
        <f ca="1">IF(OR(БД!AO298="",ISERROR(БД!AO298)),"",БД!AO298)</f>
        <v/>
      </c>
      <c r="CK215" s="137" t="str">
        <f ca="1">IF(OR(БД!FE212="",ISERROR(БД!FE212)),"",БД!FE212)</f>
        <v/>
      </c>
      <c r="CL215" s="137" t="str">
        <f ca="1">IF(OR(БД!EZ212="",ISERROR(БД!EZ212)),"",БД!EZ212)</f>
        <v/>
      </c>
      <c r="CM215" s="137" t="str">
        <f ca="1">IF(OR(БД!EU212="",ISERROR(БД!EU212)),"",БД!EU212)</f>
        <v/>
      </c>
      <c r="CN215" s="137" t="str">
        <f ca="1">IF(OR(БД!EP212="",ISERROR(БД!EP212)),"",БД!EP212)</f>
        <v/>
      </c>
      <c r="CO215" s="137" t="str">
        <f ca="1">IF(OR(БД!EK212="",ISERROR(БД!EK212)),"",БД!EK212)</f>
        <v/>
      </c>
      <c r="CP215" s="137" t="str">
        <f ca="1">IF(OR(БД!EF212="",ISERROR(БД!EF212)),"",БД!EF212)</f>
        <v/>
      </c>
      <c r="CQ215" s="137" t="str">
        <f ca="1">IF(OR(БД!EA212="",ISERROR(БД!EA212)),"",БД!EA212)</f>
        <v/>
      </c>
      <c r="CR215" s="137" t="str">
        <f ca="1">IF(OR(БД!AQ255="",ISERROR(БД!AQ255)),"",БД!AQ255)</f>
        <v/>
      </c>
      <c r="CS215" s="137" t="str">
        <f ca="1">IF(OR(БД!GU298="",ISERROR(БД!GU298)),"",БД!GU298)</f>
        <v/>
      </c>
      <c r="CT215" s="137" t="str">
        <f ca="1">IF(OR(БД!GP298="",ISERROR(БД!GP298)),"",БД!GP298)</f>
        <v/>
      </c>
      <c r="CU215" s="137" t="str">
        <f ca="1">IF(OR(БД!GK298="",ISERROR(БД!GK298)),"",БД!GK298)</f>
        <v/>
      </c>
      <c r="CV215" s="137" t="str">
        <f ca="1">IF(OR(БД!FZ298="",ISERROR(БД!FZ298)),"",БД!FZ298)</f>
        <v/>
      </c>
      <c r="CW215" s="162" t="str">
        <f ca="1">IF(OR(БД!GF298="",ISERROR(БД!GF298)),"",БД!GF298)</f>
        <v/>
      </c>
      <c r="CX215" s="127" t="str">
        <f ca="1">IF(OR(БД!N556="",ISERROR(БД!N556)),"",БД!N556)</f>
        <v/>
      </c>
      <c r="CY215" s="162" t="str">
        <f ca="1">IF(OR(БД!S556="",ISERROR(БД!S556)),"",БД!S556)</f>
        <v/>
      </c>
      <c r="CZ215" s="127" t="str">
        <f ca="1">IF(OR(БД!GI513="",ISERROR(БД!GI513)),"",БД!GI513)</f>
        <v/>
      </c>
      <c r="DA215" s="162" t="str">
        <f ca="1">IF(OR(БД!GO513="",ISERROR(БД!GO513)),"",БД!GO513)</f>
        <v/>
      </c>
      <c r="DB215" s="127" t="str">
        <f ca="1">IF(OR(БД!D556="",ISERROR(БД!D556)),"",БД!D556)</f>
        <v/>
      </c>
      <c r="DC215" s="162" t="str">
        <f ca="1">IF(OR(БД!I556="",ISERROR(БД!I556)),"",БД!I556)</f>
        <v/>
      </c>
      <c r="DD215" s="137" t="str">
        <f ca="1">IF(OR(БД!FU298="",ISERROR(БД!FU298)),"",БД!FU298)</f>
        <v/>
      </c>
      <c r="DE215" s="137" t="str">
        <f ca="1">IF(OR(БД!FP298="",ISERROR(БД!FP298)),"",БД!FP298)</f>
        <v/>
      </c>
      <c r="DF215" s="159">
        <f ca="1">IF(OR(БД!FK298="",ISERROR(БД!FK298)),"",БД!FK298)</f>
        <v>0</v>
      </c>
      <c r="DG215" s="137" t="str">
        <f ca="1">IF(OR(БД!FF298="",ISERROR(БД!FF298)),"",БД!FF298)</f>
        <v/>
      </c>
      <c r="DH215" s="137" t="str">
        <f ca="1">IF(OR(БД!AY298="",ISERROR(БД!AY298)),"",БД!AY298)</f>
        <v/>
      </c>
      <c r="DI215" s="137" t="str">
        <f ca="1">IF(OR(БД!FA298="",ISERROR(БД!FA298)),"",БД!FA298)</f>
        <v/>
      </c>
      <c r="DJ215" s="137" t="str">
        <f ca="1">IF(OR(БД!EV298="",ISERROR(БД!EV298)),"",БД!EV298)</f>
        <v/>
      </c>
      <c r="DK215" s="159">
        <f ca="1">IF(OR(БД!CQ599="",ISERROR(БД!CQ599)),"",БД!CQ599)</f>
        <v>0</v>
      </c>
      <c r="DM215" s="163" t="str">
        <f ca="1">IF(OR(БД!ET384="",ISERROR(БД!ET384)),"",БД!ET384)</f>
        <v/>
      </c>
      <c r="DN215" s="162" t="str">
        <f ca="1">IF(OR(БД!EZ384="",ISERROR(БД!EZ384)),"",БД!EZ384)</f>
        <v/>
      </c>
      <c r="DO215" s="163" t="str">
        <f ca="1">IF(OR(БД!AT298="",ISERROR(БД!AT298)),"",БД!AT298)</f>
        <v/>
      </c>
      <c r="DP215" s="163" t="str">
        <f ca="1">IF(OR(БД!BD298="",ISERROR(БД!BD298)),"",БД!BD298)</f>
        <v/>
      </c>
    </row>
    <row r="216" spans="1:12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IF(OR(БД!GU385="",ISERROR(БД!GU385)),"",БД!GU385)</f>
        <v/>
      </c>
      <c r="I216" s="162" t="str">
        <f ca="1">IF(OR(БД!HA385="",ISERROR(БД!HA385)),"",БД!HA385)</f>
        <v/>
      </c>
      <c r="J216" s="127" t="str">
        <f ca="1">IF(OR(БД!D170="",ISERROR(БД!D170)),"",БД!D170)</f>
        <v/>
      </c>
      <c r="K216" s="162" t="str">
        <f ca="1">IF(OR(БД!I170="",ISERROR(БД!I170)),"",БД!I170)</f>
        <v/>
      </c>
      <c r="L216" s="163" t="str">
        <f ca="1">IF(OR(БД!BU428="",ISERROR(БД!BU428)),"",БД!BU428)</f>
        <v/>
      </c>
      <c r="M216" s="127" t="str">
        <f ca="1">IF(OR(БД!BK428="",ISERROR(БД!BK428)),"",БД!BK428)</f>
        <v/>
      </c>
      <c r="N216" s="162" t="str">
        <f ca="1">IF(OR(БД!BP428="",ISERROR(БД!BP428)),"",БД!BP428)</f>
        <v/>
      </c>
      <c r="O216" s="127" t="str">
        <f ca="1">IF(OR(БД!BA428="",ISERROR(БД!BA428)),"",БД!BA428)</f>
        <v/>
      </c>
      <c r="P216" s="162" t="str">
        <f ca="1">IF(OR(БД!BF428="",ISERROR(БД!BF428)),"",БД!BF428)</f>
        <v/>
      </c>
      <c r="Q216" s="163" t="str">
        <f ca="1">IF(OR(БД!AV428="",ISERROR(БД!AV428)),"",БД!AV428)</f>
        <v/>
      </c>
      <c r="R216" s="163" t="str">
        <f ca="1">IF(OR(БД!CY514="",ISERROR(БД!CY514)),"",БД!CY514)</f>
        <v/>
      </c>
      <c r="S216" s="127" t="str">
        <f ca="1">IF(OR(БД!BP471="",ISERROR(БД!BP471)),"",БД!BP471)</f>
        <v/>
      </c>
      <c r="T216" s="162" t="str">
        <f ca="1">IF(OR(БД!BU471="",ISERROR(БД!BU471)),"",БД!BU471)</f>
        <v/>
      </c>
      <c r="U216" s="163" t="str">
        <f ca="1">IF(OR(БД!BK471="",ISERROR(БД!BK471)),"",БД!BK471)</f>
        <v/>
      </c>
      <c r="V216" s="163" t="str">
        <f ca="1">IF(OR(БД!BF471="",ISERROR(БД!BF471)),"",БД!BF471)</f>
        <v/>
      </c>
      <c r="W216" s="163" t="str">
        <f ca="1">IF(OR(БД!BA471="",ISERROR(БД!BA471)),"",БД!BA471)</f>
        <v/>
      </c>
      <c r="X216" s="127" t="str">
        <f ca="1">IF(OR(БД!CG600="",ISERROR(БД!CG600)),"",БД!CG600)</f>
        <v/>
      </c>
      <c r="Y216" s="162" t="str">
        <f ca="1">IF(OR(БД!CL600="",ISERROR(БД!CL600)),"",БД!CL600)</f>
        <v/>
      </c>
      <c r="Z216" s="163">
        <f ca="1">IF(OR(БД!P385="",ISERROR(БД!P385)),"",БД!P385)</f>
        <v>0</v>
      </c>
      <c r="AA216" s="48"/>
      <c r="AB216" s="137" t="str">
        <f ca="1">IF(OR(БД!AP471="",ISERROR(БД!AP471)),"",БД!AP471)</f>
        <v/>
      </c>
      <c r="AC216" s="162" t="str">
        <f ca="1">IF(OR(БД!AV471="",ISERROR(БД!AV471)),"",БД!AV471)</f>
        <v/>
      </c>
      <c r="AD216" s="163" t="str">
        <f ca="1">IF(OR(БД!CT514="",ISERROR(БД!CT514)),"",БД!CT514)</f>
        <v/>
      </c>
      <c r="AE216" s="137" t="str">
        <f ca="1">IF(OR(БД!GP385="",ISERROR(БД!GP385)),"",БД!GP385)</f>
        <v/>
      </c>
      <c r="AF216" s="163" t="str">
        <f ca="1">IF(OR(БД!BA170="",ISERROR(БД!BA170)),"",БД!BA170)</f>
        <v/>
      </c>
      <c r="AG216" s="162" t="str">
        <f ca="1">IF(OR(БД!BG170="",ISERROR(БД!BG170)),"",БД!BG170)</f>
        <v/>
      </c>
      <c r="AH216" s="159" t="str">
        <f ca="1">IF(OR(БД!D342="",ISERROR(БД!D342)),"",БД!D342)</f>
        <v/>
      </c>
      <c r="AI216" s="163" t="str">
        <f ca="1">IF(OR(БД!S299="",ISERROR(БД!S299)),"",БД!S299)</f>
        <v/>
      </c>
      <c r="AJ216" s="48"/>
      <c r="AK216" s="137" t="str">
        <f ca="1">IF(OR(БД!AJ170="",ISERROR(БД!AJ170)),"",БД!AJ170)</f>
        <v/>
      </c>
      <c r="AL216" s="126" t="str">
        <f ca="1">IF(OR(БД!AM170="",ISERROR(БД!AM170)),"",БД!AM170)</f>
        <v/>
      </c>
      <c r="AM216" s="162" t="str">
        <f ca="1">IF(OR(БД!AQ170="",ISERROR(БД!AQ170)),"",БД!AQ170)</f>
        <v/>
      </c>
      <c r="AN216" s="137" t="str">
        <f ca="1">IF(OR(БД!Y170="",ISERROR(БД!Y170)),"",БД!Y170)</f>
        <v/>
      </c>
      <c r="AO216" s="162" t="str">
        <f ca="1">IF(OR(БД!AE170="",ISERROR(БД!AE170)),"",БД!AE170)</f>
        <v/>
      </c>
      <c r="AP216" s="137" t="str">
        <f ca="1">IF(OR(БД!N170="",ISERROR(БД!N170)),"",БД!N170)</f>
        <v/>
      </c>
      <c r="AQ216" s="162" t="str">
        <f ca="1">IF(OR(БД!T170="",ISERROR(БД!T170)),"",БД!T170)</f>
        <v/>
      </c>
      <c r="AR216" s="137" t="str">
        <f ca="1">IF(OR(БД!GR213="",ISERROR(БД!GR213)),"",БД!GR213)</f>
        <v/>
      </c>
      <c r="AS216" s="162" t="str">
        <f ca="1">IF(OR(БД!GX213="",ISERROR(БД!GX213)),"",БД!GX213)</f>
        <v/>
      </c>
      <c r="AT216" s="137" t="str">
        <f ca="1">IF(OR(БД!GG213="",ISERROR(БД!GG213)),"",БД!GG213)</f>
        <v/>
      </c>
      <c r="AU216" s="162" t="str">
        <f ca="1">IF(OR(БД!GM213="",ISERROR(БД!GM213)),"",БД!GM213)</f>
        <v/>
      </c>
      <c r="AV216" s="137" t="str">
        <f ca="1">IF(OR(БД!FE385="",ISERROR(БД!FE385)),"",БД!FE385)</f>
        <v/>
      </c>
      <c r="AW216" s="137" t="str">
        <f ca="1">IF(OR(БД!FV213="",ISERROR(БД!FV213)),"",БД!FV213)</f>
        <v/>
      </c>
      <c r="AX216" s="162" t="str">
        <f ca="1">IF(OR(БД!GB213="",ISERROR(БД!GB213)),"",БД!GB213)</f>
        <v/>
      </c>
      <c r="AY216" s="163" t="str">
        <f ca="1">IF(OR(БД!EC514="",ISERROR(БД!EC514)),"",БД!EC514)</f>
        <v/>
      </c>
      <c r="AZ216" s="137" t="str">
        <f ca="1">IF(OR(БД!DX514="",ISERROR(БД!DX514)),"",БД!DX514)</f>
        <v/>
      </c>
      <c r="BA216" s="137" t="str">
        <f ca="1">IF(OR(БД!DS514="",ISERROR(БД!DS514)),"",БД!DS514)</f>
        <v/>
      </c>
      <c r="BB216" s="137" t="str">
        <f ca="1">IF(OR(БД!DN514="",ISERROR(БД!DN514)),"",БД!DN514)</f>
        <v/>
      </c>
      <c r="BC216" s="137" t="str">
        <f ca="1">IF(OR(БД!DI514="",ISERROR(БД!DI514)),"",БД!DI514)</f>
        <v/>
      </c>
      <c r="BD216" s="137" t="str">
        <f ca="1">IF(OR(БД!DD514="",ISERROR(БД!DD514)),"",БД!DD514)</f>
        <v/>
      </c>
      <c r="BE216" s="163" t="str">
        <f ca="1">IF(OR(БД!FJ213="",ISERROR(БД!FJ213)),"",БД!FJ213)</f>
        <v/>
      </c>
      <c r="BF216" s="162" t="str">
        <f ca="1">IF(OR(БД!FQ213="",ISERROR(БД!FQ213)),"",БД!FQ213)</f>
        <v/>
      </c>
      <c r="BG216" s="159" t="str">
        <f ca="1">IF(OR(БД!CQ385="",ISERROR(БД!CQ385)),"",БД!CQ385)</f>
        <v/>
      </c>
      <c r="BH216" s="162" t="str">
        <f ca="1">IF(OR(БД!CV385="",ISERROR(БД!CV385)),"",БД!CV385)</f>
        <v/>
      </c>
      <c r="BI216" s="163" t="str">
        <f ca="1">IF(OR(БД!EH514="",ISERROR(БД!EH514)),"",БД!EH514)</f>
        <v/>
      </c>
      <c r="BJ216" s="163" t="str">
        <f ca="1">IF(OR(БД!EA428="",ISERROR(БД!EA428)),"",БД!EA428)</f>
        <v/>
      </c>
      <c r="BK216" s="162" t="str">
        <f ca="1">IF(OR(БД!EI428="",ISERROR(БД!EI428)),"",БД!EI428)</f>
        <v/>
      </c>
      <c r="BL216" s="163" t="str">
        <f ca="1">IF(OR(БД!DV428="",ISERROR(БД!DV428)),"",БД!DV428)</f>
        <v/>
      </c>
      <c r="BM216" s="159">
        <f ca="1">IF(OR(БД!DR428="",ISERROR(БД!DR428)),"",БД!DR428)</f>
        <v>0</v>
      </c>
      <c r="BN216" s="163" t="str">
        <f ca="1">IF(OR(БД!DG428="",ISERROR(БД!DG428)),"",БД!DG428)</f>
        <v/>
      </c>
      <c r="BO216" s="162" t="str">
        <f ca="1">IF(OR(БД!DM428="",ISERROR(БД!DM428)),"",БД!DM428)</f>
        <v/>
      </c>
      <c r="BP216" s="159" t="str">
        <f ca="1">IF(OR(БД!DB428="",ISERROR(БД!DB428)),"",БД!DB428)</f>
        <v/>
      </c>
      <c r="BQ216" s="163" t="str">
        <f ca="1">IF(OR(БД!CQ428="",ISERROR(БД!CQ428)),"",БД!CQ428)</f>
        <v/>
      </c>
      <c r="BR216" s="162" t="str">
        <f ca="1">IF(OR(БД!CW428="",ISERROR(БД!CW428)),"",БД!CW428)</f>
        <v/>
      </c>
      <c r="BS216" s="163" t="str">
        <f ca="1">IF(OR(БД!D256="",ISERROR(БД!D256)),"",БД!D256)</f>
        <v/>
      </c>
      <c r="BT216" s="162" t="str">
        <f ca="1">IF(OR(БД!J256="",ISERROR(БД!J256)),"",БД!J256)</f>
        <v/>
      </c>
      <c r="BU216" s="143" t="str">
        <f ca="1">IF(OR(БД!CB514="",ISERROR(БД!CB514)),"",БД!CB514)</f>
        <v/>
      </c>
      <c r="BV216" s="142" t="str">
        <f>IF(OR(БД!CE514="",ISERROR(БД!CE514)),"",БД!CE514)</f>
        <v/>
      </c>
      <c r="BW216" s="143" t="str">
        <f ca="1">IF(OR(БД!CH514="",ISERROR(БД!CH514)),"",БД!CH514)</f>
        <v/>
      </c>
      <c r="BX216" s="142" t="str">
        <f>IF(OR(БД!CK514="",ISERROR(БД!CK514)),"",БД!CK514)</f>
        <v/>
      </c>
      <c r="BY216" s="143" t="str">
        <f ca="1">IF(OR(БД!BP514="",ISERROR(БД!BP514)),"",БД!BP514)</f>
        <v/>
      </c>
      <c r="BZ216" s="142" t="str">
        <f>IF(OR(БД!BS514="",ISERROR(БД!BS514)),"",БД!BS514)</f>
        <v/>
      </c>
      <c r="CA216" s="143" t="str">
        <f ca="1">IF(OR(БД!BV514="",ISERROR(БД!BV514)),"",БД!BV514)</f>
        <v/>
      </c>
      <c r="CB216" s="142" t="str">
        <f>IF(OR(БД!BY514="",ISERROR(БД!BY514)),"",БД!BY514)</f>
        <v/>
      </c>
      <c r="CC216" s="137" t="str">
        <f ca="1">IF(OR(БД!FX514="",ISERROR(БД!FX514)),"",БД!FX514)</f>
        <v/>
      </c>
      <c r="CD216" s="162" t="str">
        <f ca="1">IF(OR(БД!GD514="",ISERROR(БД!GD514)),"",БД!GD514)</f>
        <v/>
      </c>
      <c r="CE216" s="137" t="str">
        <f ca="1">IF(OR(БД!FM514="",ISERROR(БД!FM514)),"",БД!FM514)</f>
        <v/>
      </c>
      <c r="CF216" s="162" t="str">
        <f ca="1">IF(OR(БД!FS514="",ISERROR(БД!FS514)),"",БД!FS514)</f>
        <v/>
      </c>
      <c r="CG216" s="137" t="str">
        <f ca="1">IF(OR(БД!FH514="",ISERROR(БД!FH514)),"",БД!FH514)</f>
        <v/>
      </c>
      <c r="CH216" s="163" t="str">
        <f ca="1">IF(OR(БД!AI299="",ISERROR(БД!AI299)),"",БД!AI299)</f>
        <v/>
      </c>
      <c r="CI216" s="162" t="str">
        <f ca="1">IF(OR(БД!AO299="",ISERROR(БД!AO299)),"",БД!AO299)</f>
        <v/>
      </c>
      <c r="CK216" s="137" t="str">
        <f ca="1">IF(OR(БД!FE213="",ISERROR(БД!FE213)),"",БД!FE213)</f>
        <v/>
      </c>
      <c r="CL216" s="137" t="str">
        <f ca="1">IF(OR(БД!EZ213="",ISERROR(БД!EZ213)),"",БД!EZ213)</f>
        <v/>
      </c>
      <c r="CM216" s="137" t="str">
        <f ca="1">IF(OR(БД!EU213="",ISERROR(БД!EU213)),"",БД!EU213)</f>
        <v/>
      </c>
      <c r="CN216" s="137" t="str">
        <f ca="1">IF(OR(БД!EP213="",ISERROR(БД!EP213)),"",БД!EP213)</f>
        <v/>
      </c>
      <c r="CO216" s="137" t="str">
        <f ca="1">IF(OR(БД!EK213="",ISERROR(БД!EK213)),"",БД!EK213)</f>
        <v/>
      </c>
      <c r="CP216" s="137" t="str">
        <f ca="1">IF(OR(БД!EF213="",ISERROR(БД!EF213)),"",БД!EF213)</f>
        <v/>
      </c>
      <c r="CQ216" s="137" t="str">
        <f ca="1">IF(OR(БД!EA213="",ISERROR(БД!EA213)),"",БД!EA213)</f>
        <v/>
      </c>
      <c r="CR216" s="137" t="str">
        <f ca="1">IF(OR(БД!AQ256="",ISERROR(БД!AQ256)),"",БД!AQ256)</f>
        <v/>
      </c>
      <c r="CS216" s="137" t="str">
        <f ca="1">IF(OR(БД!GU299="",ISERROR(БД!GU299)),"",БД!GU299)</f>
        <v/>
      </c>
      <c r="CT216" s="137" t="str">
        <f ca="1">IF(OR(БД!GP299="",ISERROR(БД!GP299)),"",БД!GP299)</f>
        <v/>
      </c>
      <c r="CU216" s="137" t="str">
        <f ca="1">IF(OR(БД!GK299="",ISERROR(БД!GK299)),"",БД!GK299)</f>
        <v/>
      </c>
      <c r="CV216" s="137" t="str">
        <f ca="1">IF(OR(БД!FZ299="",ISERROR(БД!FZ299)),"",БД!FZ299)</f>
        <v/>
      </c>
      <c r="CW216" s="162" t="str">
        <f ca="1">IF(OR(БД!GF299="",ISERROR(БД!GF299)),"",БД!GF299)</f>
        <v/>
      </c>
      <c r="CX216" s="127" t="str">
        <f ca="1">IF(OR(БД!N557="",ISERROR(БД!N557)),"",БД!N557)</f>
        <v/>
      </c>
      <c r="CY216" s="162" t="str">
        <f ca="1">IF(OR(БД!S557="",ISERROR(БД!S557)),"",БД!S557)</f>
        <v/>
      </c>
      <c r="CZ216" s="127" t="str">
        <f ca="1">IF(OR(БД!GI514="",ISERROR(БД!GI514)),"",БД!GI514)</f>
        <v/>
      </c>
      <c r="DA216" s="162" t="str">
        <f ca="1">IF(OR(БД!GO514="",ISERROR(БД!GO514)),"",БД!GO514)</f>
        <v/>
      </c>
      <c r="DB216" s="127" t="str">
        <f ca="1">IF(OR(БД!D557="",ISERROR(БД!D557)),"",БД!D557)</f>
        <v/>
      </c>
      <c r="DC216" s="162" t="str">
        <f ca="1">IF(OR(БД!I557="",ISERROR(БД!I557)),"",БД!I557)</f>
        <v/>
      </c>
      <c r="DD216" s="137" t="str">
        <f ca="1">IF(OR(БД!FU299="",ISERROR(БД!FU299)),"",БД!FU299)</f>
        <v/>
      </c>
      <c r="DE216" s="137" t="str">
        <f ca="1">IF(OR(БД!FP299="",ISERROR(БД!FP299)),"",БД!FP299)</f>
        <v/>
      </c>
      <c r="DF216" s="159">
        <f ca="1">IF(OR(БД!FK299="",ISERROR(БД!FK299)),"",БД!FK299)</f>
        <v>0</v>
      </c>
      <c r="DG216" s="137" t="str">
        <f ca="1">IF(OR(БД!FF299="",ISERROR(БД!FF299)),"",БД!FF299)</f>
        <v/>
      </c>
      <c r="DH216" s="137" t="str">
        <f ca="1">IF(OR(БД!AY299="",ISERROR(БД!AY299)),"",БД!AY299)</f>
        <v/>
      </c>
      <c r="DI216" s="137" t="str">
        <f ca="1">IF(OR(БД!FA299="",ISERROR(БД!FA299)),"",БД!FA299)</f>
        <v/>
      </c>
      <c r="DJ216" s="137" t="str">
        <f ca="1">IF(OR(БД!EV299="",ISERROR(БД!EV299)),"",БД!EV299)</f>
        <v/>
      </c>
      <c r="DK216" s="159">
        <f ca="1">IF(OR(БД!CQ600="",ISERROR(БД!CQ600)),"",БД!CQ600)</f>
        <v>0</v>
      </c>
      <c r="DM216" s="163" t="str">
        <f ca="1">IF(OR(БД!ET385="",ISERROR(БД!ET385)),"",БД!ET385)</f>
        <v/>
      </c>
      <c r="DN216" s="162" t="str">
        <f ca="1">IF(OR(БД!EZ385="",ISERROR(БД!EZ385)),"",БД!EZ385)</f>
        <v/>
      </c>
      <c r="DO216" s="163" t="str">
        <f ca="1">IF(OR(БД!AT299="",ISERROR(БД!AT299)),"",БД!AT299)</f>
        <v/>
      </c>
      <c r="DP216" s="163" t="str">
        <f ca="1">IF(OR(БД!BD299="",ISERROR(БД!BD299)),"",БД!BD299)</f>
        <v/>
      </c>
    </row>
    <row r="217" spans="1:12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IF(OR(БД!GU386="",ISERROR(БД!GU386)),"",БД!GU386)</f>
        <v/>
      </c>
      <c r="I217" s="162" t="str">
        <f ca="1">IF(OR(БД!HA386="",ISERROR(БД!HA386)),"",БД!HA386)</f>
        <v/>
      </c>
      <c r="J217" s="127" t="str">
        <f ca="1">IF(OR(БД!D171="",ISERROR(БД!D171)),"",БД!D171)</f>
        <v/>
      </c>
      <c r="K217" s="162" t="str">
        <f ca="1">IF(OR(БД!I171="",ISERROR(БД!I171)),"",БД!I171)</f>
        <v/>
      </c>
      <c r="L217" s="163" t="str">
        <f ca="1">IF(OR(БД!BU429="",ISERROR(БД!BU429)),"",БД!BU429)</f>
        <v/>
      </c>
      <c r="M217" s="127" t="str">
        <f ca="1">IF(OR(БД!BK429="",ISERROR(БД!BK429)),"",БД!BK429)</f>
        <v/>
      </c>
      <c r="N217" s="162" t="str">
        <f ca="1">IF(OR(БД!BP429="",ISERROR(БД!BP429)),"",БД!BP429)</f>
        <v/>
      </c>
      <c r="O217" s="127" t="str">
        <f ca="1">IF(OR(БД!BA429="",ISERROR(БД!BA429)),"",БД!BA429)</f>
        <v/>
      </c>
      <c r="P217" s="162" t="str">
        <f ca="1">IF(OR(БД!BF429="",ISERROR(БД!BF429)),"",БД!BF429)</f>
        <v/>
      </c>
      <c r="Q217" s="163" t="str">
        <f ca="1">IF(OR(БД!AV429="",ISERROR(БД!AV429)),"",БД!AV429)</f>
        <v/>
      </c>
      <c r="R217" s="163" t="str">
        <f ca="1">IF(OR(БД!CY515="",ISERROR(БД!CY515)),"",БД!CY515)</f>
        <v/>
      </c>
      <c r="S217" s="127" t="str">
        <f ca="1">IF(OR(БД!BP472="",ISERROR(БД!BP472)),"",БД!BP472)</f>
        <v/>
      </c>
      <c r="T217" s="162" t="str">
        <f ca="1">IF(OR(БД!BU472="",ISERROR(БД!BU472)),"",БД!BU472)</f>
        <v/>
      </c>
      <c r="U217" s="163" t="str">
        <f ca="1">IF(OR(БД!BK472="",ISERROR(БД!BK472)),"",БД!BK472)</f>
        <v/>
      </c>
      <c r="V217" s="163" t="str">
        <f ca="1">IF(OR(БД!BF472="",ISERROR(БД!BF472)),"",БД!BF472)</f>
        <v/>
      </c>
      <c r="W217" s="163" t="str">
        <f ca="1">IF(OR(БД!BA472="",ISERROR(БД!BA472)),"",БД!BA472)</f>
        <v/>
      </c>
      <c r="X217" s="127" t="str">
        <f ca="1">IF(OR(БД!CG601="",ISERROR(БД!CG601)),"",БД!CG601)</f>
        <v/>
      </c>
      <c r="Y217" s="162" t="str">
        <f ca="1">IF(OR(БД!CL601="",ISERROR(БД!CL601)),"",БД!CL601)</f>
        <v/>
      </c>
      <c r="Z217" s="163">
        <f ca="1">IF(OR(БД!P386="",ISERROR(БД!P386)),"",БД!P386)</f>
        <v>0</v>
      </c>
      <c r="AA217" s="48"/>
      <c r="AB217" s="137" t="str">
        <f ca="1">IF(OR(БД!AP472="",ISERROR(БД!AP472)),"",БД!AP472)</f>
        <v/>
      </c>
      <c r="AC217" s="162" t="str">
        <f ca="1">IF(OR(БД!AV472="",ISERROR(БД!AV472)),"",БД!AV472)</f>
        <v/>
      </c>
      <c r="AD217" s="163" t="str">
        <f ca="1">IF(OR(БД!CT515="",ISERROR(БД!CT515)),"",БД!CT515)</f>
        <v/>
      </c>
      <c r="AE217" s="137" t="str">
        <f ca="1">IF(OR(БД!GP386="",ISERROR(БД!GP386)),"",БД!GP386)</f>
        <v/>
      </c>
      <c r="AF217" s="163" t="str">
        <f ca="1">IF(OR(БД!BA171="",ISERROR(БД!BA171)),"",БД!BA171)</f>
        <v/>
      </c>
      <c r="AG217" s="162" t="str">
        <f ca="1">IF(OR(БД!BG171="",ISERROR(БД!BG171)),"",БД!BG171)</f>
        <v/>
      </c>
      <c r="AH217" s="159" t="str">
        <f ca="1">IF(OR(БД!D343="",ISERROR(БД!D343)),"",БД!D343)</f>
        <v/>
      </c>
      <c r="AI217" s="163" t="str">
        <f ca="1">IF(OR(БД!S300="",ISERROR(БД!S300)),"",БД!S300)</f>
        <v/>
      </c>
      <c r="AJ217" s="48"/>
      <c r="AK217" s="137" t="str">
        <f ca="1">IF(OR(БД!AJ171="",ISERROR(БД!AJ171)),"",БД!AJ171)</f>
        <v/>
      </c>
      <c r="AL217" s="126" t="str">
        <f ca="1">IF(OR(БД!AM171="",ISERROR(БД!AM171)),"",БД!AM171)</f>
        <v/>
      </c>
      <c r="AM217" s="162" t="str">
        <f ca="1">IF(OR(БД!AQ171="",ISERROR(БД!AQ171)),"",БД!AQ171)</f>
        <v/>
      </c>
      <c r="AN217" s="137" t="str">
        <f ca="1">IF(OR(БД!Y171="",ISERROR(БД!Y171)),"",БД!Y171)</f>
        <v/>
      </c>
      <c r="AO217" s="162" t="str">
        <f ca="1">IF(OR(БД!AE171="",ISERROR(БД!AE171)),"",БД!AE171)</f>
        <v/>
      </c>
      <c r="AP217" s="137" t="str">
        <f ca="1">IF(OR(БД!N171="",ISERROR(БД!N171)),"",БД!N171)</f>
        <v/>
      </c>
      <c r="AQ217" s="162" t="str">
        <f ca="1">IF(OR(БД!T171="",ISERROR(БД!T171)),"",БД!T171)</f>
        <v/>
      </c>
      <c r="AR217" s="137" t="str">
        <f ca="1">IF(OR(БД!GR214="",ISERROR(БД!GR214)),"",БД!GR214)</f>
        <v/>
      </c>
      <c r="AS217" s="162" t="str">
        <f ca="1">IF(OR(БД!GX214="",ISERROR(БД!GX214)),"",БД!GX214)</f>
        <v/>
      </c>
      <c r="AT217" s="137" t="str">
        <f ca="1">IF(OR(БД!GG214="",ISERROR(БД!GG214)),"",БД!GG214)</f>
        <v/>
      </c>
      <c r="AU217" s="162" t="str">
        <f ca="1">IF(OR(БД!GM214="",ISERROR(БД!GM214)),"",БД!GM214)</f>
        <v/>
      </c>
      <c r="AV217" s="137" t="str">
        <f ca="1">IF(OR(БД!FE386="",ISERROR(БД!FE386)),"",БД!FE386)</f>
        <v/>
      </c>
      <c r="AW217" s="137" t="str">
        <f ca="1">IF(OR(БД!FV214="",ISERROR(БД!FV214)),"",БД!FV214)</f>
        <v/>
      </c>
      <c r="AX217" s="162" t="str">
        <f ca="1">IF(OR(БД!GB214="",ISERROR(БД!GB214)),"",БД!GB214)</f>
        <v/>
      </c>
      <c r="AY217" s="163" t="str">
        <f ca="1">IF(OR(БД!EC515="",ISERROR(БД!EC515)),"",БД!EC515)</f>
        <v/>
      </c>
      <c r="AZ217" s="137" t="str">
        <f ca="1">IF(OR(БД!DX515="",ISERROR(БД!DX515)),"",БД!DX515)</f>
        <v/>
      </c>
      <c r="BA217" s="137" t="str">
        <f ca="1">IF(OR(БД!DS515="",ISERROR(БД!DS515)),"",БД!DS515)</f>
        <v/>
      </c>
      <c r="BB217" s="137" t="str">
        <f ca="1">IF(OR(БД!DN515="",ISERROR(БД!DN515)),"",БД!DN515)</f>
        <v/>
      </c>
      <c r="BC217" s="137" t="str">
        <f ca="1">IF(OR(БД!DI515="",ISERROR(БД!DI515)),"",БД!DI515)</f>
        <v/>
      </c>
      <c r="BD217" s="137" t="str">
        <f ca="1">IF(OR(БД!DD515="",ISERROR(БД!DD515)),"",БД!DD515)</f>
        <v/>
      </c>
      <c r="BE217" s="163" t="str">
        <f ca="1">IF(OR(БД!FJ214="",ISERROR(БД!FJ214)),"",БД!FJ214)</f>
        <v/>
      </c>
      <c r="BF217" s="162" t="str">
        <f ca="1">IF(OR(БД!FQ214="",ISERROR(БД!FQ214)),"",БД!FQ214)</f>
        <v/>
      </c>
      <c r="BG217" s="159" t="str">
        <f ca="1">IF(OR(БД!CQ386="",ISERROR(БД!CQ386)),"",БД!CQ386)</f>
        <v/>
      </c>
      <c r="BH217" s="162" t="str">
        <f ca="1">IF(OR(БД!CV386="",ISERROR(БД!CV386)),"",БД!CV386)</f>
        <v/>
      </c>
      <c r="BI217" s="163" t="str">
        <f ca="1">IF(OR(БД!EH515="",ISERROR(БД!EH515)),"",БД!EH515)</f>
        <v/>
      </c>
      <c r="BJ217" s="163">
        <f ca="1">IF(OR(БД!EA429="",ISERROR(БД!EA429)),"",БД!EA429)</f>
        <v>0</v>
      </c>
      <c r="BK217" s="162" t="str">
        <f ca="1">IF(OR(БД!EI429="",ISERROR(БД!EI429)),"",БД!EI429)</f>
        <v/>
      </c>
      <c r="BL217" s="163">
        <f ca="1">IF(OR(БД!DV429="",ISERROR(БД!DV429)),"",БД!DV429)</f>
        <v>0</v>
      </c>
      <c r="BM217" s="159">
        <f ca="1">IF(OR(БД!DR429="",ISERROR(БД!DR429)),"",БД!DR429)</f>
        <v>0</v>
      </c>
      <c r="BN217" s="163">
        <f ca="1">IF(OR(БД!DG429="",ISERROR(БД!DG429)),"",БД!DG429)</f>
        <v>0</v>
      </c>
      <c r="BO217" s="162" t="str">
        <f ca="1">IF(OR(БД!DM429="",ISERROR(БД!DM429)),"",БД!DM429)</f>
        <v/>
      </c>
      <c r="BP217" s="159" t="str">
        <f ca="1">IF(OR(БД!DB429="",ISERROR(БД!DB429)),"",БД!DB429)</f>
        <v/>
      </c>
      <c r="BQ217" s="163">
        <f ca="1">IF(OR(БД!CQ429="",ISERROR(БД!CQ429)),"",БД!CQ429)</f>
        <v>0</v>
      </c>
      <c r="BR217" s="162" t="str">
        <f ca="1">IF(OR(БД!CW429="",ISERROR(БД!CW429)),"",БД!CW429)</f>
        <v/>
      </c>
      <c r="BS217" s="163">
        <f ca="1">IF(OR(БД!D257="",ISERROR(БД!D257)),"",БД!D257)</f>
        <v>0</v>
      </c>
      <c r="BT217" s="162" t="str">
        <f ca="1">IF(OR(БД!J257="",ISERROR(БД!J257)),"",БД!J257)</f>
        <v/>
      </c>
      <c r="BU217" s="143">
        <f ca="1">IF(OR(БД!CB515="",ISERROR(БД!CB515)),"",БД!CB515)</f>
        <v>0</v>
      </c>
      <c r="BV217" s="142">
        <f>IF(OR(БД!CE515="",ISERROR(БД!CE515)),"",БД!CE515)</f>
        <v>0</v>
      </c>
      <c r="BW217" s="143">
        <f ca="1">IF(OR(БД!CH515="",ISERROR(БД!CH515)),"",БД!CH515)</f>
        <v>0</v>
      </c>
      <c r="BX217" s="142">
        <f>IF(OR(БД!CK515="",ISERROR(БД!CK515)),"",БД!CK515)</f>
        <v>0</v>
      </c>
      <c r="BY217" s="143">
        <f ca="1">IF(OR(БД!BP515="",ISERROR(БД!BP515)),"",БД!BP515)</f>
        <v>0</v>
      </c>
      <c r="BZ217" s="142">
        <f>IF(OR(БД!BS515="",ISERROR(БД!BS515)),"",БД!BS515)</f>
        <v>0</v>
      </c>
      <c r="CA217" s="143">
        <f ca="1">IF(OR(БД!BV515="",ISERROR(БД!BV515)),"",БД!BV515)</f>
        <v>0</v>
      </c>
      <c r="CB217" s="142">
        <f>IF(OR(БД!BY515="",ISERROR(БД!BY515)),"",БД!BY515)</f>
        <v>0</v>
      </c>
      <c r="CC217" s="137" t="str">
        <f ca="1">IF(OR(БД!FX515="",ISERROR(БД!FX515)),"",БД!FX515)</f>
        <v/>
      </c>
      <c r="CD217" s="162" t="str">
        <f ca="1">IF(OR(БД!GD515="",ISERROR(БД!GD515)),"",БД!GD515)</f>
        <v/>
      </c>
      <c r="CE217" s="137" t="str">
        <f ca="1">IF(OR(БД!FM515="",ISERROR(БД!FM515)),"",БД!FM515)</f>
        <v/>
      </c>
      <c r="CF217" s="162" t="str">
        <f ca="1">IF(OR(БД!FS515="",ISERROR(БД!FS515)),"",БД!FS515)</f>
        <v/>
      </c>
      <c r="CG217" s="137" t="str">
        <f ca="1">IF(OR(БД!FH515="",ISERROR(БД!FH515)),"",БД!FH515)</f>
        <v/>
      </c>
      <c r="CH217" s="163" t="str">
        <f ca="1">IF(OR(БД!AI300="",ISERROR(БД!AI300)),"",БД!AI300)</f>
        <v/>
      </c>
      <c r="CI217" s="162" t="str">
        <f ca="1">IF(OR(БД!AO300="",ISERROR(БД!AO300)),"",БД!AO300)</f>
        <v/>
      </c>
      <c r="CK217" s="137" t="str">
        <f ca="1">IF(OR(БД!FE214="",ISERROR(БД!FE214)),"",БД!FE214)</f>
        <v/>
      </c>
      <c r="CL217" s="137" t="str">
        <f ca="1">IF(OR(БД!EZ214="",ISERROR(БД!EZ214)),"",БД!EZ214)</f>
        <v/>
      </c>
      <c r="CM217" s="137" t="str">
        <f ca="1">IF(OR(БД!EU214="",ISERROR(БД!EU214)),"",БД!EU214)</f>
        <v/>
      </c>
      <c r="CN217" s="137" t="str">
        <f ca="1">IF(OR(БД!EP214="",ISERROR(БД!EP214)),"",БД!EP214)</f>
        <v/>
      </c>
      <c r="CO217" s="137" t="str">
        <f ca="1">IF(OR(БД!EK214="",ISERROR(БД!EK214)),"",БД!EK214)</f>
        <v/>
      </c>
      <c r="CP217" s="137" t="str">
        <f ca="1">IF(OR(БД!EF214="",ISERROR(БД!EF214)),"",БД!EF214)</f>
        <v/>
      </c>
      <c r="CQ217" s="137" t="str">
        <f ca="1">IF(OR(БД!EA214="",ISERROR(БД!EA214)),"",БД!EA214)</f>
        <v/>
      </c>
      <c r="CR217" s="137" t="str">
        <f ca="1">IF(OR(БД!AQ257="",ISERROR(БД!AQ257)),"",БД!AQ257)</f>
        <v/>
      </c>
      <c r="CS217" s="137" t="str">
        <f ca="1">IF(OR(БД!GU300="",ISERROR(БД!GU300)),"",БД!GU300)</f>
        <v/>
      </c>
      <c r="CT217" s="137" t="str">
        <f ca="1">IF(OR(БД!GP300="",ISERROR(БД!GP300)),"",БД!GP300)</f>
        <v/>
      </c>
      <c r="CU217" s="137" t="str">
        <f ca="1">IF(OR(БД!GK300="",ISERROR(БД!GK300)),"",БД!GK300)</f>
        <v/>
      </c>
      <c r="CV217" s="137" t="str">
        <f ca="1">IF(OR(БД!FZ300="",ISERROR(БД!FZ300)),"",БД!FZ300)</f>
        <v/>
      </c>
      <c r="CW217" s="162" t="str">
        <f ca="1">IF(OR(БД!GF300="",ISERROR(БД!GF300)),"",БД!GF300)</f>
        <v/>
      </c>
      <c r="CX217" s="127" t="str">
        <f ca="1">IF(OR(БД!N558="",ISERROR(БД!N558)),"",БД!N558)</f>
        <v/>
      </c>
      <c r="CY217" s="162" t="str">
        <f ca="1">IF(OR(БД!S558="",ISERROR(БД!S558)),"",БД!S558)</f>
        <v/>
      </c>
      <c r="CZ217" s="127" t="str">
        <f ca="1">IF(OR(БД!GI515="",ISERROR(БД!GI515)),"",БД!GI515)</f>
        <v/>
      </c>
      <c r="DA217" s="162" t="str">
        <f ca="1">IF(OR(БД!GO515="",ISERROR(БД!GO515)),"",БД!GO515)</f>
        <v/>
      </c>
      <c r="DB217" s="127" t="str">
        <f ca="1">IF(OR(БД!D558="",ISERROR(БД!D558)),"",БД!D558)</f>
        <v/>
      </c>
      <c r="DC217" s="162" t="str">
        <f ca="1">IF(OR(БД!I558="",ISERROR(БД!I558)),"",БД!I558)</f>
        <v/>
      </c>
      <c r="DD217" s="137" t="str">
        <f ca="1">IF(OR(БД!FU300="",ISERROR(БД!FU300)),"",БД!FU300)</f>
        <v/>
      </c>
      <c r="DE217" s="137" t="str">
        <f ca="1">IF(OR(БД!FP300="",ISERROR(БД!FP300)),"",БД!FP300)</f>
        <v/>
      </c>
      <c r="DF217" s="159">
        <f ca="1">IF(OR(БД!FK300="",ISERROR(БД!FK300)),"",БД!FK300)</f>
        <v>0</v>
      </c>
      <c r="DG217" s="137" t="str">
        <f ca="1">IF(OR(БД!FF300="",ISERROR(БД!FF300)),"",БД!FF300)</f>
        <v/>
      </c>
      <c r="DH217" s="137" t="str">
        <f ca="1">IF(OR(БД!AY300="",ISERROR(БД!AY300)),"",БД!AY300)</f>
        <v/>
      </c>
      <c r="DI217" s="137" t="str">
        <f ca="1">IF(OR(БД!FA300="",ISERROR(БД!FA300)),"",БД!FA300)</f>
        <v/>
      </c>
      <c r="DJ217" s="137" t="str">
        <f ca="1">IF(OR(БД!EV300="",ISERROR(БД!EV300)),"",БД!EV300)</f>
        <v/>
      </c>
      <c r="DK217" s="159">
        <f ca="1">IF(OR(БД!CQ601="",ISERROR(БД!CQ601)),"",БД!CQ601)</f>
        <v>0</v>
      </c>
      <c r="DM217" s="163" t="str">
        <f ca="1">IF(OR(БД!ET386="",ISERROR(БД!ET386)),"",БД!ET386)</f>
        <v/>
      </c>
      <c r="DN217" s="162" t="str">
        <f ca="1">IF(OR(БД!EZ386="",ISERROR(БД!EZ386)),"",БД!EZ386)</f>
        <v/>
      </c>
      <c r="DO217" s="163" t="str">
        <f ca="1">IF(OR(БД!AT300="",ISERROR(БД!AT300)),"",БД!AT300)</f>
        <v/>
      </c>
      <c r="DP217" s="163" t="str">
        <f ca="1">IF(OR(БД!BD300="",ISERROR(БД!BD300)),"",БД!BD300)</f>
        <v/>
      </c>
    </row>
    <row r="218" spans="1:12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IF(OR(БД!GU387="",ISERROR(БД!GU387)),"",БД!GU387)</f>
        <v/>
      </c>
      <c r="I218" s="162" t="str">
        <f ca="1">IF(OR(БД!HA387="",ISERROR(БД!HA387)),"",БД!HA387)</f>
        <v/>
      </c>
      <c r="J218" s="127" t="str">
        <f ca="1">IF(OR(БД!D172="",ISERROR(БД!D172)),"",БД!D172)</f>
        <v/>
      </c>
      <c r="K218" s="162" t="str">
        <f ca="1">IF(OR(БД!I172="",ISERROR(БД!I172)),"",БД!I172)</f>
        <v/>
      </c>
      <c r="L218" s="163" t="str">
        <f ca="1">IF(OR(БД!BU430="",ISERROR(БД!BU430)),"",БД!BU430)</f>
        <v/>
      </c>
      <c r="M218" s="127" t="str">
        <f ca="1">IF(OR(БД!BK430="",ISERROR(БД!BK430)),"",БД!BK430)</f>
        <v/>
      </c>
      <c r="N218" s="162" t="str">
        <f ca="1">IF(OR(БД!BP430="",ISERROR(БД!BP430)),"",БД!BP430)</f>
        <v/>
      </c>
      <c r="O218" s="127" t="str">
        <f ca="1">IF(OR(БД!BA430="",ISERROR(БД!BA430)),"",БД!BA430)</f>
        <v/>
      </c>
      <c r="P218" s="162" t="str">
        <f ca="1">IF(OR(БД!BF430="",ISERROR(БД!BF430)),"",БД!BF430)</f>
        <v/>
      </c>
      <c r="Q218" s="163" t="str">
        <f ca="1">IF(OR(БД!AV430="",ISERROR(БД!AV430)),"",БД!AV430)</f>
        <v/>
      </c>
      <c r="R218" s="163" t="str">
        <f ca="1">IF(OR(БД!CY516="",ISERROR(БД!CY516)),"",БД!CY516)</f>
        <v/>
      </c>
      <c r="S218" s="127" t="str">
        <f ca="1">IF(OR(БД!BP473="",ISERROR(БД!BP473)),"",БД!BP473)</f>
        <v/>
      </c>
      <c r="T218" s="162" t="str">
        <f ca="1">IF(OR(БД!BU473="",ISERROR(БД!BU473)),"",БД!BU473)</f>
        <v/>
      </c>
      <c r="U218" s="163" t="str">
        <f ca="1">IF(OR(БД!BK473="",ISERROR(БД!BK473)),"",БД!BK473)</f>
        <v/>
      </c>
      <c r="V218" s="163" t="str">
        <f ca="1">IF(OR(БД!BF473="",ISERROR(БД!BF473)),"",БД!BF473)</f>
        <v/>
      </c>
      <c r="W218" s="163" t="str">
        <f ca="1">IF(OR(БД!BA473="",ISERROR(БД!BA473)),"",БД!BA473)</f>
        <v/>
      </c>
      <c r="X218" s="127" t="str">
        <f ca="1">IF(OR(БД!CG602="",ISERROR(БД!CG602)),"",БД!CG602)</f>
        <v/>
      </c>
      <c r="Y218" s="162" t="str">
        <f ca="1">IF(OR(БД!CL602="",ISERROR(БД!CL602)),"",БД!CL602)</f>
        <v/>
      </c>
      <c r="Z218" s="163">
        <f ca="1">IF(OR(БД!P387="",ISERROR(БД!P387)),"",БД!P387)</f>
        <v>0</v>
      </c>
      <c r="AA218" s="48"/>
      <c r="AB218" s="137" t="str">
        <f ca="1">IF(OR(БД!AP473="",ISERROR(БД!AP473)),"",БД!AP473)</f>
        <v/>
      </c>
      <c r="AC218" s="162" t="str">
        <f ca="1">IF(OR(БД!AV473="",ISERROR(БД!AV473)),"",БД!AV473)</f>
        <v/>
      </c>
      <c r="AD218" s="163" t="str">
        <f ca="1">IF(OR(БД!CT516="",ISERROR(БД!CT516)),"",БД!CT516)</f>
        <v/>
      </c>
      <c r="AE218" s="137" t="str">
        <f ca="1">IF(OR(БД!GP387="",ISERROR(БД!GP387)),"",БД!GP387)</f>
        <v/>
      </c>
      <c r="AF218" s="163" t="str">
        <f ca="1">IF(OR(БД!BA172="",ISERROR(БД!BA172)),"",БД!BA172)</f>
        <v/>
      </c>
      <c r="AG218" s="162" t="str">
        <f ca="1">IF(OR(БД!BG172="",ISERROR(БД!BG172)),"",БД!BG172)</f>
        <v/>
      </c>
      <c r="AH218" s="159" t="str">
        <f ca="1">IF(OR(БД!D344="",ISERROR(БД!D344)),"",БД!D344)</f>
        <v/>
      </c>
      <c r="AI218" s="163" t="str">
        <f ca="1">IF(OR(БД!S301="",ISERROR(БД!S301)),"",БД!S301)</f>
        <v/>
      </c>
      <c r="AJ218" s="48"/>
      <c r="AK218" s="137" t="str">
        <f ca="1">IF(OR(БД!AJ172="",ISERROR(БД!AJ172)),"",БД!AJ172)</f>
        <v/>
      </c>
      <c r="AL218" s="126" t="str">
        <f ca="1">IF(OR(БД!AM172="",ISERROR(БД!AM172)),"",БД!AM172)</f>
        <v/>
      </c>
      <c r="AM218" s="162" t="str">
        <f ca="1">IF(OR(БД!AQ172="",ISERROR(БД!AQ172)),"",БД!AQ172)</f>
        <v/>
      </c>
      <c r="AN218" s="137" t="str">
        <f ca="1">IF(OR(БД!Y172="",ISERROR(БД!Y172)),"",БД!Y172)</f>
        <v/>
      </c>
      <c r="AO218" s="162" t="str">
        <f ca="1">IF(OR(БД!AE172="",ISERROR(БД!AE172)),"",БД!AE172)</f>
        <v/>
      </c>
      <c r="AP218" s="137" t="str">
        <f ca="1">IF(OR(БД!N172="",ISERROR(БД!N172)),"",БД!N172)</f>
        <v/>
      </c>
      <c r="AQ218" s="162" t="str">
        <f ca="1">IF(OR(БД!T172="",ISERROR(БД!T172)),"",БД!T172)</f>
        <v/>
      </c>
      <c r="AR218" s="137" t="str">
        <f ca="1">IF(OR(БД!GR215="",ISERROR(БД!GR215)),"",БД!GR215)</f>
        <v/>
      </c>
      <c r="AS218" s="162" t="str">
        <f ca="1">IF(OR(БД!GX215="",ISERROR(БД!GX215)),"",БД!GX215)</f>
        <v/>
      </c>
      <c r="AT218" s="137" t="str">
        <f ca="1">IF(OR(БД!GG215="",ISERROR(БД!GG215)),"",БД!GG215)</f>
        <v/>
      </c>
      <c r="AU218" s="162" t="str">
        <f ca="1">IF(OR(БД!GM215="",ISERROR(БД!GM215)),"",БД!GM215)</f>
        <v/>
      </c>
      <c r="AV218" s="137" t="str">
        <f ca="1">IF(OR(БД!FE387="",ISERROR(БД!FE387)),"",БД!FE387)</f>
        <v/>
      </c>
      <c r="AW218" s="137" t="str">
        <f ca="1">IF(OR(БД!FV215="",ISERROR(БД!FV215)),"",БД!FV215)</f>
        <v/>
      </c>
      <c r="AX218" s="162" t="str">
        <f ca="1">IF(OR(БД!GB215="",ISERROR(БД!GB215)),"",БД!GB215)</f>
        <v/>
      </c>
      <c r="AY218" s="163" t="str">
        <f ca="1">IF(OR(БД!EC516="",ISERROR(БД!EC516)),"",БД!EC516)</f>
        <v/>
      </c>
      <c r="AZ218" s="137" t="str">
        <f ca="1">IF(OR(БД!DX516="",ISERROR(БД!DX516)),"",БД!DX516)</f>
        <v/>
      </c>
      <c r="BA218" s="137" t="str">
        <f ca="1">IF(OR(БД!DS516="",ISERROR(БД!DS516)),"",БД!DS516)</f>
        <v/>
      </c>
      <c r="BB218" s="137" t="str">
        <f ca="1">IF(OR(БД!DN516="",ISERROR(БД!DN516)),"",БД!DN516)</f>
        <v/>
      </c>
      <c r="BC218" s="137" t="str">
        <f ca="1">IF(OR(БД!DI516="",ISERROR(БД!DI516)),"",БД!DI516)</f>
        <v/>
      </c>
      <c r="BD218" s="137" t="str">
        <f ca="1">IF(OR(БД!DD516="",ISERROR(БД!DD516)),"",БД!DD516)</f>
        <v/>
      </c>
      <c r="BE218" s="163" t="str">
        <f ca="1">IF(OR(БД!FJ215="",ISERROR(БД!FJ215)),"",БД!FJ215)</f>
        <v/>
      </c>
      <c r="BF218" s="162" t="str">
        <f ca="1">IF(OR(БД!FQ215="",ISERROR(БД!FQ215)),"",БД!FQ215)</f>
        <v/>
      </c>
      <c r="BG218" s="159" t="str">
        <f ca="1">IF(OR(БД!CQ387="",ISERROR(БД!CQ387)),"",БД!CQ387)</f>
        <v/>
      </c>
      <c r="BH218" s="162" t="str">
        <f ca="1">IF(OR(БД!CV387="",ISERROR(БД!CV387)),"",БД!CV387)</f>
        <v/>
      </c>
      <c r="BI218" s="163" t="str">
        <f ca="1">IF(OR(БД!EH516="",ISERROR(БД!EH516)),"",БД!EH516)</f>
        <v/>
      </c>
      <c r="BJ218" s="163">
        <f ca="1">IF(OR(БД!EA430="",ISERROR(БД!EA430)),"",БД!EA430)</f>
        <v>0</v>
      </c>
      <c r="BK218" s="162" t="str">
        <f ca="1">IF(OR(БД!EI430="",ISERROR(БД!EI430)),"",БД!EI430)</f>
        <v/>
      </c>
      <c r="BL218" s="163">
        <f ca="1">IF(OR(БД!DV430="",ISERROR(БД!DV430)),"",БД!DV430)</f>
        <v>0</v>
      </c>
      <c r="BM218" s="159">
        <f ca="1">IF(OR(БД!DR430="",ISERROR(БД!DR430)),"",БД!DR430)</f>
        <v>0</v>
      </c>
      <c r="BN218" s="163">
        <f ca="1">IF(OR(БД!DG430="",ISERROR(БД!DG430)),"",БД!DG430)</f>
        <v>0</v>
      </c>
      <c r="BO218" s="162" t="str">
        <f ca="1">IF(OR(БД!DM430="",ISERROR(БД!DM430)),"",БД!DM430)</f>
        <v/>
      </c>
      <c r="BP218" s="159" t="str">
        <f ca="1">IF(OR(БД!DB430="",ISERROR(БД!DB430)),"",БД!DB430)</f>
        <v/>
      </c>
      <c r="BQ218" s="163">
        <f ca="1">IF(OR(БД!CQ430="",ISERROR(БД!CQ430)),"",БД!CQ430)</f>
        <v>0</v>
      </c>
      <c r="BR218" s="162" t="str">
        <f ca="1">IF(OR(БД!CW430="",ISERROR(БД!CW430)),"",БД!CW430)</f>
        <v/>
      </c>
      <c r="BS218" s="163">
        <f ca="1">IF(OR(БД!D258="",ISERROR(БД!D258)),"",БД!D258)</f>
        <v>0</v>
      </c>
      <c r="BT218" s="162" t="str">
        <f ca="1">IF(OR(БД!J258="",ISERROR(БД!J258)),"",БД!J258)</f>
        <v/>
      </c>
      <c r="BU218" s="143">
        <f ca="1">IF(OR(БД!CB516="",ISERROR(БД!CB516)),"",БД!CB516)</f>
        <v>0</v>
      </c>
      <c r="BV218" s="142">
        <f>IF(OR(БД!CE516="",ISERROR(БД!CE516)),"",БД!CE516)</f>
        <v>0</v>
      </c>
      <c r="BW218" s="143">
        <f ca="1">IF(OR(БД!CH516="",ISERROR(БД!CH516)),"",БД!CH516)</f>
        <v>0</v>
      </c>
      <c r="BX218" s="142">
        <f>IF(OR(БД!CK516="",ISERROR(БД!CK516)),"",БД!CK516)</f>
        <v>0</v>
      </c>
      <c r="BY218" s="143">
        <f ca="1">IF(OR(БД!BP516="",ISERROR(БД!BP516)),"",БД!BP516)</f>
        <v>0</v>
      </c>
      <c r="BZ218" s="142">
        <f>IF(OR(БД!BS516="",ISERROR(БД!BS516)),"",БД!BS516)</f>
        <v>0</v>
      </c>
      <c r="CA218" s="143">
        <f ca="1">IF(OR(БД!BV516="",ISERROR(БД!BV516)),"",БД!BV516)</f>
        <v>0</v>
      </c>
      <c r="CB218" s="142">
        <f>IF(OR(БД!BY516="",ISERROR(БД!BY516)),"",БД!BY516)</f>
        <v>0</v>
      </c>
      <c r="CC218" s="137" t="str">
        <f ca="1">IF(OR(БД!FX516="",ISERROR(БД!FX516)),"",БД!FX516)</f>
        <v/>
      </c>
      <c r="CD218" s="162" t="str">
        <f ca="1">IF(OR(БД!GD516="",ISERROR(БД!GD516)),"",БД!GD516)</f>
        <v/>
      </c>
      <c r="CE218" s="137" t="str">
        <f ca="1">IF(OR(БД!FM516="",ISERROR(БД!FM516)),"",БД!FM516)</f>
        <v/>
      </c>
      <c r="CF218" s="162" t="str">
        <f ca="1">IF(OR(БД!FS516="",ISERROR(БД!FS516)),"",БД!FS516)</f>
        <v/>
      </c>
      <c r="CG218" s="137" t="str">
        <f ca="1">IF(OR(БД!FH516="",ISERROR(БД!FH516)),"",БД!FH516)</f>
        <v/>
      </c>
      <c r="CH218" s="163" t="str">
        <f ca="1">IF(OR(БД!AI301="",ISERROR(БД!AI301)),"",БД!AI301)</f>
        <v/>
      </c>
      <c r="CI218" s="162" t="str">
        <f ca="1">IF(OR(БД!AO301="",ISERROR(БД!AO301)),"",БД!AO301)</f>
        <v/>
      </c>
      <c r="CK218" s="137" t="str">
        <f ca="1">IF(OR(БД!FE215="",ISERROR(БД!FE215)),"",БД!FE215)</f>
        <v/>
      </c>
      <c r="CL218" s="137" t="str">
        <f ca="1">IF(OR(БД!EZ215="",ISERROR(БД!EZ215)),"",БД!EZ215)</f>
        <v/>
      </c>
      <c r="CM218" s="137" t="str">
        <f ca="1">IF(OR(БД!EU215="",ISERROR(БД!EU215)),"",БД!EU215)</f>
        <v/>
      </c>
      <c r="CN218" s="137" t="str">
        <f ca="1">IF(OR(БД!EP215="",ISERROR(БД!EP215)),"",БД!EP215)</f>
        <v/>
      </c>
      <c r="CO218" s="137" t="str">
        <f ca="1">IF(OR(БД!EK215="",ISERROR(БД!EK215)),"",БД!EK215)</f>
        <v/>
      </c>
      <c r="CP218" s="137" t="str">
        <f ca="1">IF(OR(БД!EF215="",ISERROR(БД!EF215)),"",БД!EF215)</f>
        <v/>
      </c>
      <c r="CQ218" s="137" t="str">
        <f ca="1">IF(OR(БД!EA215="",ISERROR(БД!EA215)),"",БД!EA215)</f>
        <v/>
      </c>
      <c r="CR218" s="137" t="str">
        <f ca="1">IF(OR(БД!AQ258="",ISERROR(БД!AQ258)),"",БД!AQ258)</f>
        <v/>
      </c>
      <c r="CS218" s="137" t="str">
        <f ca="1">IF(OR(БД!GU301="",ISERROR(БД!GU301)),"",БД!GU301)</f>
        <v/>
      </c>
      <c r="CT218" s="137" t="str">
        <f ca="1">IF(OR(БД!GP301="",ISERROR(БД!GP301)),"",БД!GP301)</f>
        <v/>
      </c>
      <c r="CU218" s="137" t="str">
        <f ca="1">IF(OR(БД!GK301="",ISERROR(БД!GK301)),"",БД!GK301)</f>
        <v/>
      </c>
      <c r="CV218" s="137" t="str">
        <f ca="1">IF(OR(БД!FZ301="",ISERROR(БД!FZ301)),"",БД!FZ301)</f>
        <v/>
      </c>
      <c r="CW218" s="162" t="str">
        <f ca="1">IF(OR(БД!GF301="",ISERROR(БД!GF301)),"",БД!GF301)</f>
        <v/>
      </c>
      <c r="CX218" s="127" t="str">
        <f ca="1">IF(OR(БД!N559="",ISERROR(БД!N559)),"",БД!N559)</f>
        <v/>
      </c>
      <c r="CY218" s="162" t="str">
        <f ca="1">IF(OR(БД!S559="",ISERROR(БД!S559)),"",БД!S559)</f>
        <v/>
      </c>
      <c r="CZ218" s="127" t="str">
        <f ca="1">IF(OR(БД!GI516="",ISERROR(БД!GI516)),"",БД!GI516)</f>
        <v/>
      </c>
      <c r="DA218" s="162" t="str">
        <f ca="1">IF(OR(БД!GO516="",ISERROR(БД!GO516)),"",БД!GO516)</f>
        <v/>
      </c>
      <c r="DB218" s="127" t="str">
        <f ca="1">IF(OR(БД!D559="",ISERROR(БД!D559)),"",БД!D559)</f>
        <v/>
      </c>
      <c r="DC218" s="162" t="str">
        <f ca="1">IF(OR(БД!I559="",ISERROR(БД!I559)),"",БД!I559)</f>
        <v/>
      </c>
      <c r="DD218" s="137" t="str">
        <f ca="1">IF(OR(БД!FU301="",ISERROR(БД!FU301)),"",БД!FU301)</f>
        <v/>
      </c>
      <c r="DE218" s="137" t="str">
        <f ca="1">IF(OR(БД!FP301="",ISERROR(БД!FP301)),"",БД!FP301)</f>
        <v/>
      </c>
      <c r="DF218" s="159">
        <f ca="1">IF(OR(БД!FK301="",ISERROR(БД!FK301)),"",БД!FK301)</f>
        <v>0</v>
      </c>
      <c r="DG218" s="137" t="str">
        <f ca="1">IF(OR(БД!FF301="",ISERROR(БД!FF301)),"",БД!FF301)</f>
        <v/>
      </c>
      <c r="DH218" s="137" t="str">
        <f ca="1">IF(OR(БД!AY301="",ISERROR(БД!AY301)),"",БД!AY301)</f>
        <v/>
      </c>
      <c r="DI218" s="137" t="str">
        <f ca="1">IF(OR(БД!FA301="",ISERROR(БД!FA301)),"",БД!FA301)</f>
        <v/>
      </c>
      <c r="DJ218" s="137" t="str">
        <f ca="1">IF(OR(БД!EV301="",ISERROR(БД!EV301)),"",БД!EV301)</f>
        <v/>
      </c>
      <c r="DK218" s="159">
        <f ca="1">IF(OR(БД!CQ602="",ISERROR(БД!CQ602)),"",БД!CQ602)</f>
        <v>0</v>
      </c>
      <c r="DM218" s="163" t="str">
        <f ca="1">IF(OR(БД!ET387="",ISERROR(БД!ET387)),"",БД!ET387)</f>
        <v/>
      </c>
      <c r="DN218" s="162" t="str">
        <f ca="1">IF(OR(БД!EZ387="",ISERROR(БД!EZ387)),"",БД!EZ387)</f>
        <v/>
      </c>
      <c r="DO218" s="163" t="str">
        <f ca="1">IF(OR(БД!AT301="",ISERROR(БД!AT301)),"",БД!AT301)</f>
        <v/>
      </c>
      <c r="DP218" s="163" t="str">
        <f ca="1">IF(OR(БД!BD301="",ISERROR(БД!BD301)),"",БД!BD301)</f>
        <v/>
      </c>
    </row>
    <row r="219" spans="1:12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IF(OR(БД!GU388="",ISERROR(БД!GU388)),"",БД!GU388)</f>
        <v/>
      </c>
      <c r="I219" s="162" t="str">
        <f ca="1">IF(OR(БД!HA388="",ISERROR(БД!HA388)),"",БД!HA388)</f>
        <v/>
      </c>
      <c r="J219" s="127" t="str">
        <f ca="1">IF(OR(БД!D173="",ISERROR(БД!D173)),"",БД!D173)</f>
        <v/>
      </c>
      <c r="K219" s="162" t="str">
        <f ca="1">IF(OR(БД!I173="",ISERROR(БД!I173)),"",БД!I173)</f>
        <v/>
      </c>
      <c r="L219" s="163" t="str">
        <f ca="1">IF(OR(БД!BU431="",ISERROR(БД!BU431)),"",БД!BU431)</f>
        <v/>
      </c>
      <c r="M219" s="127" t="str">
        <f ca="1">IF(OR(БД!BK431="",ISERROR(БД!BK431)),"",БД!BK431)</f>
        <v/>
      </c>
      <c r="N219" s="162" t="str">
        <f ca="1">IF(OR(БД!BP431="",ISERROR(БД!BP431)),"",БД!BP431)</f>
        <v/>
      </c>
      <c r="O219" s="127" t="str">
        <f ca="1">IF(OR(БД!BA431="",ISERROR(БД!BA431)),"",БД!BA431)</f>
        <v/>
      </c>
      <c r="P219" s="162" t="str">
        <f ca="1">IF(OR(БД!BF431="",ISERROR(БД!BF431)),"",БД!BF431)</f>
        <v/>
      </c>
      <c r="Q219" s="163" t="str">
        <f ca="1">IF(OR(БД!AV431="",ISERROR(БД!AV431)),"",БД!AV431)</f>
        <v/>
      </c>
      <c r="R219" s="163" t="str">
        <f ca="1">IF(OR(БД!CY517="",ISERROR(БД!CY517)),"",БД!CY517)</f>
        <v/>
      </c>
      <c r="S219" s="127" t="str">
        <f ca="1">IF(OR(БД!BP474="",ISERROR(БД!BP474)),"",БД!BP474)</f>
        <v/>
      </c>
      <c r="T219" s="162" t="str">
        <f ca="1">IF(OR(БД!BU474="",ISERROR(БД!BU474)),"",БД!BU474)</f>
        <v/>
      </c>
      <c r="U219" s="163" t="str">
        <f ca="1">IF(OR(БД!BK474="",ISERROR(БД!BK474)),"",БД!BK474)</f>
        <v/>
      </c>
      <c r="V219" s="163" t="str">
        <f ca="1">IF(OR(БД!BF474="",ISERROR(БД!BF474)),"",БД!BF474)</f>
        <v/>
      </c>
      <c r="W219" s="163" t="str">
        <f ca="1">IF(OR(БД!BA474="",ISERROR(БД!BA474)),"",БД!BA474)</f>
        <v/>
      </c>
      <c r="X219" s="127" t="str">
        <f ca="1">IF(OR(БД!CG603="",ISERROR(БД!CG603)),"",БД!CG603)</f>
        <v/>
      </c>
      <c r="Y219" s="162" t="str">
        <f ca="1">IF(OR(БД!CL603="",ISERROR(БД!CL603)),"",БД!CL603)</f>
        <v/>
      </c>
      <c r="Z219" s="163">
        <f ca="1">IF(OR(БД!P388="",ISERROR(БД!P388)),"",БД!P388)</f>
        <v>0</v>
      </c>
      <c r="AA219" s="48"/>
      <c r="AB219" s="137" t="str">
        <f ca="1">IF(OR(БД!AP474="",ISERROR(БД!AP474)),"",БД!AP474)</f>
        <v/>
      </c>
      <c r="AC219" s="162" t="str">
        <f ca="1">IF(OR(БД!AV474="",ISERROR(БД!AV474)),"",БД!AV474)</f>
        <v/>
      </c>
      <c r="AD219" s="163" t="str">
        <f ca="1">IF(OR(БД!CT517="",ISERROR(БД!CT517)),"",БД!CT517)</f>
        <v/>
      </c>
      <c r="AE219" s="130" t="str">
        <f ca="1">IF(OR(БД!GP388="",ISERROR(БД!GP388)),"",БД!GP388)</f>
        <v/>
      </c>
      <c r="AF219" s="163" t="str">
        <f ca="1">IF(OR(БД!BA173="",ISERROR(БД!BA173)),"",БД!BA173)</f>
        <v/>
      </c>
      <c r="AG219" s="162" t="str">
        <f ca="1">IF(OR(БД!BG173="",ISERROR(БД!BG173)),"",БД!BG173)</f>
        <v/>
      </c>
      <c r="AH219" s="159" t="str">
        <f ca="1">IF(OR(БД!D345="",ISERROR(БД!D345)),"",БД!D345)</f>
        <v/>
      </c>
      <c r="AI219" s="163" t="str">
        <f ca="1">IF(OR(БД!S302="",ISERROR(БД!S302)),"",БД!S302)</f>
        <v/>
      </c>
      <c r="AJ219" s="48"/>
      <c r="AK219" s="137" t="str">
        <f ca="1">IF(OR(БД!AJ173="",ISERROR(БД!AJ173)),"",БД!AJ173)</f>
        <v/>
      </c>
      <c r="AL219" s="126" t="str">
        <f ca="1">IF(OR(БД!AM173="",ISERROR(БД!AM173)),"",БД!AM173)</f>
        <v/>
      </c>
      <c r="AM219" s="162" t="str">
        <f ca="1">IF(OR(БД!AQ173="",ISERROR(БД!AQ173)),"",БД!AQ173)</f>
        <v/>
      </c>
      <c r="AN219" s="137" t="str">
        <f ca="1">IF(OR(БД!Y173="",ISERROR(БД!Y173)),"",БД!Y173)</f>
        <v/>
      </c>
      <c r="AO219" s="162" t="str">
        <f ca="1">IF(OR(БД!AE173="",ISERROR(БД!AE173)),"",БД!AE173)</f>
        <v/>
      </c>
      <c r="AP219" s="137" t="str">
        <f ca="1">IF(OR(БД!N173="",ISERROR(БД!N173)),"",БД!N173)</f>
        <v/>
      </c>
      <c r="AQ219" s="162" t="str">
        <f ca="1">IF(OR(БД!T173="",ISERROR(БД!T173)),"",БД!T173)</f>
        <v/>
      </c>
      <c r="AR219" s="137" t="str">
        <f ca="1">IF(OR(БД!GR216="",ISERROR(БД!GR216)),"",БД!GR216)</f>
        <v/>
      </c>
      <c r="AS219" s="162" t="str">
        <f ca="1">IF(OR(БД!GX216="",ISERROR(БД!GX216)),"",БД!GX216)</f>
        <v/>
      </c>
      <c r="AT219" s="137" t="str">
        <f ca="1">IF(OR(БД!GG216="",ISERROR(БД!GG216)),"",БД!GG216)</f>
        <v/>
      </c>
      <c r="AU219" s="162" t="str">
        <f ca="1">IF(OR(БД!GM216="",ISERROR(БД!GM216)),"",БД!GM216)</f>
        <v/>
      </c>
      <c r="AV219" s="130" t="str">
        <f ca="1">IF(OR(БД!FE388="",ISERROR(БД!FE388)),"",БД!FE388)</f>
        <v/>
      </c>
      <c r="AW219" s="137" t="str">
        <f ca="1">IF(OR(БД!FV216="",ISERROR(БД!FV216)),"",БД!FV216)</f>
        <v/>
      </c>
      <c r="AX219" s="162" t="str">
        <f ca="1">IF(OR(БД!GB216="",ISERROR(БД!GB216)),"",БД!GB216)</f>
        <v/>
      </c>
      <c r="AY219" s="163" t="str">
        <f ca="1">IF(OR(БД!EC517="",ISERROR(БД!EC517)),"",БД!EC517)</f>
        <v/>
      </c>
      <c r="AZ219" s="137" t="str">
        <f ca="1">IF(OR(БД!DX517="",ISERROR(БД!DX517)),"",БД!DX517)</f>
        <v/>
      </c>
      <c r="BA219" s="137" t="str">
        <f ca="1">IF(OR(БД!DS517="",ISERROR(БД!DS517)),"",БД!DS517)</f>
        <v/>
      </c>
      <c r="BB219" s="137" t="str">
        <f ca="1">IF(OR(БД!DN517="",ISERROR(БД!DN517)),"",БД!DN517)</f>
        <v/>
      </c>
      <c r="BC219" s="137" t="str">
        <f ca="1">IF(OR(БД!DI517="",ISERROR(БД!DI517)),"",БД!DI517)</f>
        <v/>
      </c>
      <c r="BD219" s="137" t="str">
        <f ca="1">IF(OR(БД!DD517="",ISERROR(БД!DD517)),"",БД!DD517)</f>
        <v/>
      </c>
      <c r="BE219" s="163" t="str">
        <f ca="1">IF(OR(БД!FJ216="",ISERROR(БД!FJ216)),"",БД!FJ216)</f>
        <v/>
      </c>
      <c r="BF219" s="162" t="str">
        <f ca="1">IF(OR(БД!FQ216="",ISERROR(БД!FQ216)),"",БД!FQ216)</f>
        <v/>
      </c>
      <c r="BG219" s="159" t="str">
        <f ca="1">IF(OR(БД!CQ388="",ISERROR(БД!CQ388)),"",БД!CQ388)</f>
        <v/>
      </c>
      <c r="BH219" s="162" t="str">
        <f ca="1">IF(OR(БД!CV388="",ISERROR(БД!CV388)),"",БД!CV388)</f>
        <v/>
      </c>
      <c r="BI219" s="163" t="str">
        <f ca="1">IF(OR(БД!EH517="",ISERROR(БД!EH517)),"",БД!EH517)</f>
        <v/>
      </c>
      <c r="BJ219" s="163">
        <f ca="1">IF(OR(БД!EA431="",ISERROR(БД!EA431)),"",БД!EA431)</f>
        <v>0</v>
      </c>
      <c r="BK219" s="162" t="str">
        <f ca="1">IF(OR(БД!EI431="",ISERROR(БД!EI431)),"",БД!EI431)</f>
        <v/>
      </c>
      <c r="BL219" s="157">
        <f ca="1">IF(OR(БД!DV431="",ISERROR(БД!DV431)),"",БД!DV431)</f>
        <v>0</v>
      </c>
      <c r="BM219" s="155">
        <f ca="1">IF(OR(БД!DR431="",ISERROR(БД!DR431)),"",БД!DR431)</f>
        <v>0</v>
      </c>
      <c r="BN219" s="163">
        <f ca="1">IF(OR(БД!DG431="",ISERROR(БД!DG431)),"",БД!DG431)</f>
        <v>0</v>
      </c>
      <c r="BO219" s="162" t="str">
        <f ca="1">IF(OR(БД!DM431="",ISERROR(БД!DM431)),"",БД!DM431)</f>
        <v/>
      </c>
      <c r="BP219" s="155" t="str">
        <f ca="1">IF(OR(БД!DB431="",ISERROR(БД!DB431)),"",БД!DB431)</f>
        <v/>
      </c>
      <c r="BQ219" s="163">
        <f ca="1">IF(OR(БД!CQ431="",ISERROR(БД!CQ431)),"",БД!CQ431)</f>
        <v>0</v>
      </c>
      <c r="BR219" s="162" t="str">
        <f ca="1">IF(OR(БД!CW431="",ISERROR(БД!CW431)),"",БД!CW431)</f>
        <v/>
      </c>
      <c r="BS219" s="163">
        <f ca="1">IF(OR(БД!D259="",ISERROR(БД!D259)),"",БД!D259)</f>
        <v>0</v>
      </c>
      <c r="BT219" s="162" t="str">
        <f ca="1">IF(OR(БД!J259="",ISERROR(БД!J259)),"",БД!J259)</f>
        <v/>
      </c>
      <c r="BU219" s="143">
        <f ca="1">IF(OR(БД!CB517="",ISERROR(БД!CB517)),"",БД!CB517)</f>
        <v>0</v>
      </c>
      <c r="BV219" s="142">
        <f>IF(OR(БД!CE517="",ISERROR(БД!CE517)),"",БД!CE517)</f>
        <v>0</v>
      </c>
      <c r="BW219" s="143">
        <f ca="1">IF(OR(БД!CH517="",ISERROR(БД!CH517)),"",БД!CH517)</f>
        <v>0</v>
      </c>
      <c r="BX219" s="142">
        <f>IF(OR(БД!CK517="",ISERROR(БД!CK517)),"",БД!CK517)</f>
        <v>0</v>
      </c>
      <c r="BY219" s="143">
        <f ca="1">IF(OR(БД!BP517="",ISERROR(БД!BP517)),"",БД!BP517)</f>
        <v>0</v>
      </c>
      <c r="BZ219" s="142">
        <f>IF(OR(БД!BS517="",ISERROR(БД!BS517)),"",БД!BS517)</f>
        <v>0</v>
      </c>
      <c r="CA219" s="143">
        <f ca="1">IF(OR(БД!BV517="",ISERROR(БД!BV517)),"",БД!BV517)</f>
        <v>0</v>
      </c>
      <c r="CB219" s="142">
        <f>IF(OR(БД!BY517="",ISERROR(БД!BY517)),"",БД!BY517)</f>
        <v>0</v>
      </c>
      <c r="CC219" s="137" t="str">
        <f ca="1">IF(OR(БД!FX517="",ISERROR(БД!FX517)),"",БД!FX517)</f>
        <v/>
      </c>
      <c r="CD219" s="162" t="str">
        <f ca="1">IF(OR(БД!GD517="",ISERROR(БД!GD517)),"",БД!GD517)</f>
        <v/>
      </c>
      <c r="CE219" s="137" t="str">
        <f ca="1">IF(OR(БД!FM517="",ISERROR(БД!FM517)),"",БД!FM517)</f>
        <v/>
      </c>
      <c r="CF219" s="162" t="str">
        <f ca="1">IF(OR(БД!FS517="",ISERROR(БД!FS517)),"",БД!FS517)</f>
        <v/>
      </c>
      <c r="CG219" s="137" t="str">
        <f ca="1">IF(OR(БД!FH517="",ISERROR(БД!FH517)),"",БД!FH517)</f>
        <v/>
      </c>
      <c r="CH219" s="163" t="str">
        <f ca="1">IF(OR(БД!AI302="",ISERROR(БД!AI302)),"",БД!AI302)</f>
        <v/>
      </c>
      <c r="CI219" s="162" t="str">
        <f ca="1">IF(OR(БД!AO302="",ISERROR(БД!AO302)),"",БД!AO302)</f>
        <v/>
      </c>
      <c r="CK219" s="130" t="str">
        <f ca="1">IF(OR(БД!FE216="",ISERROR(БД!FE216)),"",БД!FE216)</f>
        <v/>
      </c>
      <c r="CL219" s="130" t="str">
        <f ca="1">IF(OR(БД!EZ216="",ISERROR(БД!EZ216)),"",БД!EZ216)</f>
        <v/>
      </c>
      <c r="CM219" s="130" t="str">
        <f ca="1">IF(OR(БД!EU216="",ISERROR(БД!EU216)),"",БД!EU216)</f>
        <v/>
      </c>
      <c r="CN219" s="130" t="str">
        <f ca="1">IF(OR(БД!EP216="",ISERROR(БД!EP216)),"",БД!EP216)</f>
        <v/>
      </c>
      <c r="CO219" s="130" t="str">
        <f ca="1">IF(OR(БД!EK216="",ISERROR(БД!EK216)),"",БД!EK216)</f>
        <v/>
      </c>
      <c r="CP219" s="130" t="str">
        <f ca="1">IF(OR(БД!EF216="",ISERROR(БД!EF216)),"",БД!EF216)</f>
        <v/>
      </c>
      <c r="CQ219" s="130" t="str">
        <f ca="1">IF(OR(БД!EA216="",ISERROR(БД!EA216)),"",БД!EA216)</f>
        <v/>
      </c>
      <c r="CR219" s="130" t="str">
        <f ca="1">IF(OR(БД!AQ259="",ISERROR(БД!AQ259)),"",БД!AQ259)</f>
        <v/>
      </c>
      <c r="CS219" s="130" t="str">
        <f ca="1">IF(OR(БД!GU302="",ISERROR(БД!GU302)),"",БД!GU302)</f>
        <v/>
      </c>
      <c r="CT219" s="130" t="str">
        <f ca="1">IF(OR(БД!GP302="",ISERROR(БД!GP302)),"",БД!GP302)</f>
        <v/>
      </c>
      <c r="CU219" s="130" t="str">
        <f ca="1">IF(OR(БД!GK302="",ISERROR(БД!GK302)),"",БД!GK302)</f>
        <v/>
      </c>
      <c r="CV219" s="137" t="str">
        <f ca="1">IF(OR(БД!FZ302="",ISERROR(БД!FZ302)),"",БД!FZ302)</f>
        <v/>
      </c>
      <c r="CW219" s="162" t="str">
        <f ca="1">IF(OR(БД!GF302="",ISERROR(БД!GF302)),"",БД!GF302)</f>
        <v/>
      </c>
      <c r="CX219" s="127" t="str">
        <f ca="1">IF(OR(БД!N560="",ISERROR(БД!N560)),"",БД!N560)</f>
        <v/>
      </c>
      <c r="CY219" s="162" t="str">
        <f ca="1">IF(OR(БД!S560="",ISERROR(БД!S560)),"",БД!S560)</f>
        <v/>
      </c>
      <c r="CZ219" s="127" t="str">
        <f ca="1">IF(OR(БД!GI517="",ISERROR(БД!GI517)),"",БД!GI517)</f>
        <v/>
      </c>
      <c r="DA219" s="162" t="str">
        <f ca="1">IF(OR(БД!GO517="",ISERROR(БД!GO517)),"",БД!GO517)</f>
        <v/>
      </c>
      <c r="DB219" s="127" t="str">
        <f ca="1">IF(OR(БД!D560="",ISERROR(БД!D560)),"",БД!D560)</f>
        <v/>
      </c>
      <c r="DC219" s="162" t="str">
        <f ca="1">IF(OR(БД!I560="",ISERROR(БД!I560)),"",БД!I560)</f>
        <v/>
      </c>
      <c r="DD219" s="130" t="str">
        <f ca="1">IF(OR(БД!FU302="",ISERROR(БД!FU302)),"",БД!FU302)</f>
        <v/>
      </c>
      <c r="DE219" s="130" t="str">
        <f ca="1">IF(OR(БД!FP302="",ISERROR(БД!FP302)),"",БД!FP302)</f>
        <v/>
      </c>
      <c r="DF219" s="155">
        <f ca="1">IF(OR(БД!FK302="",ISERROR(БД!FK302)),"",БД!FK302)</f>
        <v>0</v>
      </c>
      <c r="DG219" s="130" t="str">
        <f ca="1">IF(OR(БД!FF302="",ISERROR(БД!FF302)),"",БД!FF302)</f>
        <v/>
      </c>
      <c r="DH219" s="137" t="str">
        <f ca="1">IF(OR(БД!AY302="",ISERROR(БД!AY302)),"",БД!AY302)</f>
        <v/>
      </c>
      <c r="DI219" s="130" t="str">
        <f ca="1">IF(OR(БД!FA302="",ISERROR(БД!FA302)),"",БД!FA302)</f>
        <v/>
      </c>
      <c r="DJ219" s="130" t="str">
        <f ca="1">IF(OR(БД!EV302="",ISERROR(БД!EV302)),"",БД!EV302)</f>
        <v/>
      </c>
      <c r="DK219" s="159">
        <f ca="1">IF(OR(БД!CQ603="",ISERROR(БД!CQ603)),"",БД!CQ603)</f>
        <v>0</v>
      </c>
      <c r="DM219" s="163" t="str">
        <f ca="1">IF(OR(БД!ET388="",ISERROR(БД!ET388)),"",БД!ET388)</f>
        <v/>
      </c>
      <c r="DN219" s="162" t="str">
        <f ca="1">IF(OR(БД!EZ388="",ISERROR(БД!EZ388)),"",БД!EZ388)</f>
        <v/>
      </c>
      <c r="DO219" s="163" t="str">
        <f ca="1">IF(OR(БД!AT302="",ISERROR(БД!AT302)),"",БД!AT302)</f>
        <v/>
      </c>
      <c r="DP219" s="163" t="str">
        <f ca="1">IF(OR(БД!BD302="",ISERROR(БД!BD302)),"",БД!BD302)</f>
        <v/>
      </c>
    </row>
    <row r="220" spans="1:120" ht="15.75" thickBot="1" x14ac:dyDescent="0.3">
      <c r="A220" s="89" t="s">
        <v>78</v>
      </c>
      <c r="B220" s="265">
        <f t="shared" ref="B220:R220" ca="1" si="149">SUM(B209:B219)</f>
        <v>1919.2871999999306</v>
      </c>
      <c r="C220" s="265">
        <f t="shared" ca="1" si="149"/>
        <v>2490.2760000000417</v>
      </c>
      <c r="D220" s="265">
        <f t="shared" ca="1" si="149"/>
        <v>1074.9494999999984</v>
      </c>
      <c r="E220" s="265">
        <f t="shared" ca="1" si="149"/>
        <v>94252.986903201338</v>
      </c>
      <c r="F220" s="265">
        <f t="shared" ca="1" si="149"/>
        <v>121270</v>
      </c>
      <c r="G220" s="265">
        <f t="shared" ca="1" si="149"/>
        <v>2025.5523749998843</v>
      </c>
      <c r="H220" s="265">
        <f t="shared" ca="1" si="149"/>
        <v>2757.1080000000002</v>
      </c>
      <c r="I220" s="265">
        <f ca="1">SUM(I209:I219)</f>
        <v>2992</v>
      </c>
      <c r="J220" s="265">
        <f t="shared" ca="1" si="149"/>
        <v>1138.79</v>
      </c>
      <c r="K220" s="265">
        <f t="shared" ca="1" si="149"/>
        <v>1138.79</v>
      </c>
      <c r="L220" s="265">
        <f t="shared" ca="1" si="149"/>
        <v>4047.4593301561677</v>
      </c>
      <c r="M220" s="265">
        <f t="shared" ca="1" si="149"/>
        <v>154.70000000000002</v>
      </c>
      <c r="N220" s="265">
        <f t="shared" ca="1" si="149"/>
        <v>154.70000000000002</v>
      </c>
      <c r="O220" s="265">
        <f t="shared" ca="1" si="149"/>
        <v>180.88</v>
      </c>
      <c r="P220" s="265">
        <f t="shared" ca="1" si="149"/>
        <v>180.88</v>
      </c>
      <c r="Q220" s="265">
        <f t="shared" ca="1" si="149"/>
        <v>27.825139553490974</v>
      </c>
      <c r="R220" s="265">
        <f t="shared" ca="1" si="149"/>
        <v>127.63036984381188</v>
      </c>
      <c r="S220" s="265">
        <f t="shared" ref="S220:Y220" ca="1" si="150">SUM(S209:S219)</f>
        <v>14.724</v>
      </c>
      <c r="T220" s="265">
        <f t="shared" ca="1" si="150"/>
        <v>14.724</v>
      </c>
      <c r="U220" s="265">
        <f t="shared" ca="1" si="150"/>
        <v>557.79198672480743</v>
      </c>
      <c r="V220" s="265">
        <f t="shared" ca="1" si="150"/>
        <v>1644.9062227934373</v>
      </c>
      <c r="W220" s="265">
        <f t="shared" ca="1" si="150"/>
        <v>31.585293547205968</v>
      </c>
      <c r="X220" s="265">
        <f t="shared" ca="1" si="150"/>
        <v>120</v>
      </c>
      <c r="Y220" s="265">
        <f t="shared" ca="1" si="150"/>
        <v>120</v>
      </c>
      <c r="Z220" s="265">
        <f ca="1">SUM(Z209:Z219)</f>
        <v>0</v>
      </c>
      <c r="AA220" s="48"/>
      <c r="AB220" s="265">
        <f t="shared" ref="AB220:AG220" ca="1" si="151">SUM(AB209:AB219)</f>
        <v>111651.3582489999</v>
      </c>
      <c r="AC220" s="265">
        <f t="shared" ca="1" si="151"/>
        <v>137165.49800000002</v>
      </c>
      <c r="AD220" s="265">
        <f t="shared" ca="1" si="151"/>
        <v>107432.97124899989</v>
      </c>
      <c r="AE220" s="265">
        <f t="shared" ca="1" si="151"/>
        <v>360.22141799982421</v>
      </c>
      <c r="AF220" s="265">
        <f t="shared" ca="1" si="151"/>
        <v>10724.926086816411</v>
      </c>
      <c r="AG220" s="265">
        <f t="shared" ca="1" si="151"/>
        <v>9798.8259999999991</v>
      </c>
      <c r="AH220" s="265">
        <f ca="1">SUM(AH209:AH219)</f>
        <v>0</v>
      </c>
      <c r="AI220" s="265">
        <f ca="1">SUM(AI209:AI219)</f>
        <v>2202.6982095182448</v>
      </c>
      <c r="AJ220" s="48"/>
      <c r="AK220" s="265">
        <f t="shared" ref="AK220:CE220" ca="1" si="152">SUM(AK209:AK219)</f>
        <v>47934.192000000003</v>
      </c>
      <c r="AL220" s="265">
        <f t="shared" ca="1" si="152"/>
        <v>47934.192000000003</v>
      </c>
      <c r="AM220" s="265">
        <f t="shared" ca="1" si="152"/>
        <v>61608</v>
      </c>
      <c r="AN220" s="265">
        <f t="shared" ca="1" si="152"/>
        <v>0</v>
      </c>
      <c r="AO220" s="265">
        <f t="shared" ca="1" si="152"/>
        <v>0</v>
      </c>
      <c r="AP220" s="265">
        <f t="shared" ca="1" si="152"/>
        <v>18357.920000000002</v>
      </c>
      <c r="AQ220" s="265">
        <f t="shared" ca="1" si="152"/>
        <v>24600</v>
      </c>
      <c r="AR220" s="265">
        <f t="shared" ca="1" si="152"/>
        <v>8105.1839999999993</v>
      </c>
      <c r="AS220" s="265">
        <f t="shared" ca="1" si="152"/>
        <v>10200</v>
      </c>
      <c r="AT220" s="265">
        <f t="shared" ca="1" si="152"/>
        <v>18240.508000000002</v>
      </c>
      <c r="AU220" s="265">
        <f t="shared" ca="1" si="152"/>
        <v>22848</v>
      </c>
      <c r="AV220" s="265">
        <f t="shared" ca="1" si="152"/>
        <v>18026.800000000003</v>
      </c>
      <c r="AW220" s="265">
        <f t="shared" ca="1" si="152"/>
        <v>3230.58</v>
      </c>
      <c r="AX220" s="265">
        <f t="shared" ca="1" si="152"/>
        <v>3960</v>
      </c>
      <c r="AY220" s="265">
        <f t="shared" ca="1" si="152"/>
        <v>4286.6540000000005</v>
      </c>
      <c r="AZ220" s="265">
        <f t="shared" ca="1" si="152"/>
        <v>26.352</v>
      </c>
      <c r="BA220" s="265">
        <f t="shared" ca="1" si="152"/>
        <v>2848.4539999999997</v>
      </c>
      <c r="BB220" s="265">
        <f t="shared" ca="1" si="152"/>
        <v>1339.0740000000001</v>
      </c>
      <c r="BC220" s="265">
        <f t="shared" ca="1" si="152"/>
        <v>68.26700000000001</v>
      </c>
      <c r="BD220" s="265">
        <f t="shared" ca="1" si="152"/>
        <v>4.5069999999999997</v>
      </c>
      <c r="BE220" s="265">
        <f t="shared" ca="1" si="152"/>
        <v>21253.631000000001</v>
      </c>
      <c r="BF220" s="265">
        <f ca="1">SUM(BF209:BF219)</f>
        <v>26079.120000000003</v>
      </c>
      <c r="BG220" s="265">
        <f t="shared" ca="1" si="152"/>
        <v>40.515999999999998</v>
      </c>
      <c r="BH220" s="265">
        <f t="shared" ca="1" si="152"/>
        <v>108</v>
      </c>
      <c r="BI220" s="265">
        <f t="shared" ca="1" si="152"/>
        <v>65.319246519391939</v>
      </c>
      <c r="BJ220" s="265">
        <f t="shared" ca="1" si="152"/>
        <v>2272.6000000000031</v>
      </c>
      <c r="BK220" s="265">
        <f ca="1">SUM(BK209:BK219)</f>
        <v>3351.7089999999998</v>
      </c>
      <c r="BL220" s="265">
        <f ca="1">SUM(BL209:BL219)</f>
        <v>2272.6000000000031</v>
      </c>
      <c r="BM220" s="265">
        <f t="shared" ca="1" si="152"/>
        <v>0</v>
      </c>
      <c r="BN220" s="265">
        <f t="shared" ca="1" si="152"/>
        <v>888.80000000005452</v>
      </c>
      <c r="BO220" s="265">
        <f ca="1">SUM(BO209:BO219)</f>
        <v>1311.2</v>
      </c>
      <c r="BP220" s="265">
        <f t="shared" ca="1" si="152"/>
        <v>0</v>
      </c>
      <c r="BQ220" s="265">
        <f t="shared" ca="1" si="152"/>
        <v>4.4000000000000039</v>
      </c>
      <c r="BR220" s="265">
        <f t="shared" ca="1" si="152"/>
        <v>0</v>
      </c>
      <c r="BS220" s="265">
        <f t="shared" ca="1" si="152"/>
        <v>1706.0273999999372</v>
      </c>
      <c r="BT220" s="265">
        <f ca="1">SUM(BT209:BT219)</f>
        <v>2730.2</v>
      </c>
      <c r="BU220" s="265">
        <f t="shared" ca="1" si="152"/>
        <v>3.7421999999999542</v>
      </c>
      <c r="BV220" s="265">
        <f>SUM(BV209:BV219)</f>
        <v>31.771224999999998</v>
      </c>
      <c r="BW220" s="265">
        <f t="shared" ca="1" si="152"/>
        <v>840.61559999995188</v>
      </c>
      <c r="BX220" s="265">
        <f>SUM(BX209:BX219)</f>
        <v>5726.03</v>
      </c>
      <c r="BY220" s="265">
        <f t="shared" ca="1" si="152"/>
        <v>4.3032000000002881</v>
      </c>
      <c r="BZ220" s="265">
        <f>SUM(BZ209:BZ219)</f>
        <v>41.320925000000003</v>
      </c>
      <c r="CA220" s="265">
        <f t="shared" ca="1" si="152"/>
        <v>865.41179999998531</v>
      </c>
      <c r="CB220" s="265">
        <f>SUM(CB209:CB219)</f>
        <v>5748.1667999999991</v>
      </c>
      <c r="CC220" s="265">
        <f t="shared" ca="1" si="152"/>
        <v>2069.232</v>
      </c>
      <c r="CD220" s="265">
        <f ca="1">SUM(CD209:CD219)</f>
        <v>1386</v>
      </c>
      <c r="CE220" s="265">
        <f t="shared" ca="1" si="152"/>
        <v>806.01509999999996</v>
      </c>
      <c r="CF220" s="265">
        <f ca="1">SUM(CF209:CF219)</f>
        <v>1265</v>
      </c>
      <c r="CG220" s="265">
        <f ca="1">SUM(CG209:CG219)</f>
        <v>0</v>
      </c>
      <c r="CH220" s="265">
        <f ca="1">SUM(CH209:CH219)</f>
        <v>9153.512149999995</v>
      </c>
      <c r="CI220" s="265">
        <f ca="1">SUM(CI209:CI219)</f>
        <v>11837.338</v>
      </c>
      <c r="CK220" s="265">
        <f t="shared" ref="CK220:DJ220" ca="1" si="153">SUM(CK209:CK219)</f>
        <v>26.636699999999998</v>
      </c>
      <c r="CL220" s="265">
        <f t="shared" ca="1" si="153"/>
        <v>12.634499999999999</v>
      </c>
      <c r="CM220" s="265">
        <f t="shared" ca="1" si="153"/>
        <v>33.633899999999997</v>
      </c>
      <c r="CN220" s="265">
        <f t="shared" ca="1" si="153"/>
        <v>36.025799999999997</v>
      </c>
      <c r="CO220" s="265">
        <f t="shared" ca="1" si="153"/>
        <v>63.714999999999996</v>
      </c>
      <c r="CP220" s="265">
        <f t="shared" ca="1" si="153"/>
        <v>76.3215</v>
      </c>
      <c r="CQ220" s="265">
        <f t="shared" ca="1" si="153"/>
        <v>72.139199999999988</v>
      </c>
      <c r="CR220" s="265">
        <f t="shared" ca="1" si="153"/>
        <v>360.02100000000002</v>
      </c>
      <c r="CS220" s="265">
        <f t="shared" ca="1" si="153"/>
        <v>51.139999999999461</v>
      </c>
      <c r="CT220" s="265">
        <f t="shared" ca="1" si="153"/>
        <v>19.562795999999999</v>
      </c>
      <c r="CU220" s="265">
        <f t="shared" ca="1" si="153"/>
        <v>42.817</v>
      </c>
      <c r="CV220" s="265">
        <f t="shared" ca="1" si="153"/>
        <v>68.515999999999991</v>
      </c>
      <c r="CW220" s="265">
        <f ca="1">SUM(CW209:CW219)</f>
        <v>62.146999999999998</v>
      </c>
      <c r="CX220" s="265">
        <f t="shared" ca="1" si="153"/>
        <v>0.56399999999999995</v>
      </c>
      <c r="CY220" s="265">
        <f t="shared" ca="1" si="153"/>
        <v>0.56399999999999995</v>
      </c>
      <c r="CZ220" s="265">
        <f ca="1">SUM(CZ209:CZ219)</f>
        <v>19.841999999999999</v>
      </c>
      <c r="DA220" s="265">
        <f t="shared" ca="1" si="153"/>
        <v>19.841999999999999</v>
      </c>
      <c r="DB220" s="265">
        <f t="shared" ca="1" si="153"/>
        <v>0.79499999999999993</v>
      </c>
      <c r="DC220" s="265">
        <f t="shared" ca="1" si="153"/>
        <v>0.79499999999999993</v>
      </c>
      <c r="DD220" s="265">
        <f t="shared" ca="1" si="153"/>
        <v>38.411249999999995</v>
      </c>
      <c r="DE220" s="265">
        <f t="shared" ca="1" si="153"/>
        <v>105.4000000000014</v>
      </c>
      <c r="DF220" s="265">
        <f ca="1">SUM(DF209:DF219)</f>
        <v>0</v>
      </c>
      <c r="DG220" s="265">
        <f t="shared" ca="1" si="153"/>
        <v>162.12200000000001</v>
      </c>
      <c r="DH220" s="265">
        <f ca="1">SUM(DH209:DH219)</f>
        <v>1.4290000000000003</v>
      </c>
      <c r="DI220" s="265">
        <f t="shared" ca="1" si="153"/>
        <v>299.96199999999999</v>
      </c>
      <c r="DJ220" s="265">
        <f t="shared" ca="1" si="153"/>
        <v>108.3348</v>
      </c>
      <c r="DK220" s="265">
        <f ca="1">SUM(DK209:DK219)</f>
        <v>0</v>
      </c>
      <c r="DM220" s="265">
        <f ca="1">SUM(DM209:DM219)</f>
        <v>6677.8768592437555</v>
      </c>
      <c r="DN220" s="265">
        <f ca="1">SUM(DN209:DN219)</f>
        <v>5602.9129999999996</v>
      </c>
      <c r="DO220" s="265">
        <f ca="1">SUM(DO209:DO219)</f>
        <v>9941.2751957587498</v>
      </c>
      <c r="DP220" s="265">
        <f ca="1">SUM(DP209:DP219)</f>
        <v>4331.57</v>
      </c>
    </row>
    <row r="221" spans="1:120" ht="15.75" thickBot="1" x14ac:dyDescent="0.3">
      <c r="A221" s="153" t="s">
        <v>79</v>
      </c>
      <c r="B221" s="265">
        <f t="shared" ref="B221:Y221" ca="1" si="154">B208+B220</f>
        <v>11638.133439999841</v>
      </c>
      <c r="C221" s="265">
        <f t="shared" ca="1" si="154"/>
        <v>15489.540000000079</v>
      </c>
      <c r="D221" s="265">
        <f t="shared" ca="1" si="154"/>
        <v>6397.6244999999908</v>
      </c>
      <c r="E221" s="265">
        <f t="shared" ca="1" si="154"/>
        <v>541927.83352677641</v>
      </c>
      <c r="F221" s="265">
        <f t="shared" ca="1" si="154"/>
        <v>582755</v>
      </c>
      <c r="G221" s="265">
        <f t="shared" ca="1" si="154"/>
        <v>12884.692974999858</v>
      </c>
      <c r="H221" s="265">
        <f t="shared" ca="1" si="154"/>
        <v>15401.906999999999</v>
      </c>
      <c r="I221" s="265">
        <f ca="1">I208+I220</f>
        <v>12702</v>
      </c>
      <c r="J221" s="265">
        <f t="shared" ca="1" si="154"/>
        <v>5596.35</v>
      </c>
      <c r="K221" s="265">
        <f t="shared" ca="1" si="154"/>
        <v>5596.35</v>
      </c>
      <c r="L221" s="265">
        <f t="shared" ca="1" si="154"/>
        <v>24659.586659705277</v>
      </c>
      <c r="M221" s="265">
        <f t="shared" ca="1" si="154"/>
        <v>934.50000000000011</v>
      </c>
      <c r="N221" s="265">
        <f t="shared" ca="1" si="154"/>
        <v>934.50000000000011</v>
      </c>
      <c r="O221" s="265">
        <f t="shared" ca="1" si="154"/>
        <v>1085.2800000000002</v>
      </c>
      <c r="P221" s="265">
        <f t="shared" ca="1" si="154"/>
        <v>1085.2800000000002</v>
      </c>
      <c r="Q221" s="265">
        <f t="shared" ca="1" si="154"/>
        <v>159.98662844807316</v>
      </c>
      <c r="R221" s="265">
        <f t="shared" ca="1" si="154"/>
        <v>733.83828029463689</v>
      </c>
      <c r="S221" s="265">
        <f t="shared" ca="1" si="154"/>
        <v>92.34</v>
      </c>
      <c r="T221" s="265">
        <f t="shared" ca="1" si="154"/>
        <v>92.34</v>
      </c>
      <c r="U221" s="265">
        <f t="shared" ca="1" si="154"/>
        <v>3207.1450768432269</v>
      </c>
      <c r="V221" s="265">
        <f t="shared" ca="1" si="154"/>
        <v>9457.7423481407241</v>
      </c>
      <c r="W221" s="265">
        <f t="shared" ca="1" si="154"/>
        <v>181.60644310321817</v>
      </c>
      <c r="X221" s="265">
        <f t="shared" ca="1" si="154"/>
        <v>516</v>
      </c>
      <c r="Y221" s="265">
        <f t="shared" ca="1" si="154"/>
        <v>516</v>
      </c>
      <c r="Z221" s="265">
        <f ca="1">Z208+Z220</f>
        <v>0</v>
      </c>
      <c r="AA221" s="48"/>
      <c r="AB221" s="265">
        <f t="shared" ref="AB221:AG221" ca="1" si="155">AB208+AB220</f>
        <v>644109.55014700058</v>
      </c>
      <c r="AC221" s="265">
        <f t="shared" ca="1" si="155"/>
        <v>662869.36500000011</v>
      </c>
      <c r="AD221" s="299">
        <f t="shared" ca="1" si="155"/>
        <v>617708.99014700064</v>
      </c>
      <c r="AE221" s="265">
        <f t="shared" ca="1" si="155"/>
        <v>2326.1002280007606</v>
      </c>
      <c r="AF221" s="265">
        <f t="shared" ca="1" si="155"/>
        <v>61665.270777384925</v>
      </c>
      <c r="AG221" s="265">
        <f t="shared" ca="1" si="155"/>
        <v>46763.006999999998</v>
      </c>
      <c r="AH221" s="265">
        <f ca="1">AH208+AH220</f>
        <v>0</v>
      </c>
      <c r="AI221" s="265">
        <f ca="1">AI208+AI220</f>
        <v>12664.887424983954</v>
      </c>
      <c r="AJ221" s="48"/>
      <c r="AK221" s="265">
        <f t="shared" ref="AK221:CE221" ca="1" si="156">AK208+AK220</f>
        <v>321436.11299999995</v>
      </c>
      <c r="AL221" s="265">
        <f t="shared" ca="1" si="156"/>
        <v>321436.11299999995</v>
      </c>
      <c r="AM221" s="265">
        <f t="shared" ca="1" si="156"/>
        <v>338640</v>
      </c>
      <c r="AN221" s="265">
        <f t="shared" ca="1" si="156"/>
        <v>0</v>
      </c>
      <c r="AO221" s="265">
        <f t="shared" ca="1" si="156"/>
        <v>0</v>
      </c>
      <c r="AP221" s="265">
        <f t="shared" ca="1" si="156"/>
        <v>120638.72</v>
      </c>
      <c r="AQ221" s="265">
        <f t="shared" ca="1" si="156"/>
        <v>127680</v>
      </c>
      <c r="AR221" s="265">
        <f t="shared" ca="1" si="156"/>
        <v>51529.227000000006</v>
      </c>
      <c r="AS221" s="265">
        <f t="shared" ca="1" si="156"/>
        <v>55800</v>
      </c>
      <c r="AT221" s="265">
        <f t="shared" ca="1" si="156"/>
        <v>130083.101</v>
      </c>
      <c r="AU221" s="265">
        <f t="shared" ca="1" si="156"/>
        <v>135312</v>
      </c>
      <c r="AV221" s="265">
        <f t="shared" ca="1" si="156"/>
        <v>128646</v>
      </c>
      <c r="AW221" s="265">
        <f t="shared" ca="1" si="156"/>
        <v>19185.065000000002</v>
      </c>
      <c r="AX221" s="265">
        <f t="shared" ca="1" si="156"/>
        <v>19848</v>
      </c>
      <c r="AY221" s="265">
        <f t="shared" ca="1" si="156"/>
        <v>26851.360000000001</v>
      </c>
      <c r="AZ221" s="298">
        <f t="shared" ca="1" si="156"/>
        <v>144.18</v>
      </c>
      <c r="BA221" s="265">
        <f t="shared" ca="1" si="156"/>
        <v>18365.237999999998</v>
      </c>
      <c r="BB221" s="265">
        <f t="shared" ca="1" si="156"/>
        <v>7864.5840000000007</v>
      </c>
      <c r="BC221" s="265">
        <f t="shared" ca="1" si="156"/>
        <v>450.79999999999995</v>
      </c>
      <c r="BD221" s="265">
        <f t="shared" ca="1" si="156"/>
        <v>26.558</v>
      </c>
      <c r="BE221" s="265">
        <f t="shared" ca="1" si="156"/>
        <v>128052.617</v>
      </c>
      <c r="BF221" s="265">
        <f ca="1">BF208+BF220</f>
        <v>132121.12</v>
      </c>
      <c r="BG221" s="265">
        <f t="shared" ca="1" si="156"/>
        <v>252.14199999999997</v>
      </c>
      <c r="BH221" s="265">
        <f t="shared" ca="1" si="156"/>
        <v>540</v>
      </c>
      <c r="BI221" s="265">
        <f t="shared" ca="1" si="156"/>
        <v>375.56706600937633</v>
      </c>
      <c r="BJ221" s="265">
        <f t="shared" ca="1" si="156"/>
        <v>18886.999999999956</v>
      </c>
      <c r="BK221" s="265">
        <f ca="1">BK208+BK220</f>
        <v>19946.899999999998</v>
      </c>
      <c r="BL221" s="265">
        <f ca="1">BL208+BL220</f>
        <v>18886.999999999956</v>
      </c>
      <c r="BM221" s="265">
        <f t="shared" ca="1" si="156"/>
        <v>0</v>
      </c>
      <c r="BN221" s="265">
        <f t="shared" ca="1" si="156"/>
        <v>6496.6000000000067</v>
      </c>
      <c r="BO221" s="265">
        <f ca="1">BO208+BO220</f>
        <v>7340.1040000000003</v>
      </c>
      <c r="BP221" s="265">
        <f t="shared" ca="1" si="156"/>
        <v>0</v>
      </c>
      <c r="BQ221" s="265">
        <f t="shared" ca="1" si="156"/>
        <v>22.000000000000021</v>
      </c>
      <c r="BR221" s="265">
        <f t="shared" ca="1" si="156"/>
        <v>0</v>
      </c>
      <c r="BS221" s="265">
        <f t="shared" ca="1" si="156"/>
        <v>12977.48759999994</v>
      </c>
      <c r="BT221" s="265">
        <f ca="1">BT208+BT220</f>
        <v>14885.75</v>
      </c>
      <c r="BU221" s="265">
        <f t="shared" ca="1" si="156"/>
        <v>21.377399999999888</v>
      </c>
      <c r="BV221" s="265">
        <f>BV208+BV220</f>
        <v>189.81664999999998</v>
      </c>
      <c r="BW221" s="265">
        <f t="shared" ca="1" si="156"/>
        <v>6451.8629999999539</v>
      </c>
      <c r="BX221" s="265">
        <f>BX208+BX220</f>
        <v>34113.20145</v>
      </c>
      <c r="BY221" s="265">
        <f t="shared" ca="1" si="156"/>
        <v>24.063600000000193</v>
      </c>
      <c r="BZ221" s="265">
        <f>BZ208+BZ220</f>
        <v>247.011325</v>
      </c>
      <c r="CA221" s="265">
        <f t="shared" ca="1" si="156"/>
        <v>6525.6245999999865</v>
      </c>
      <c r="CB221" s="265">
        <f>CB208+CB220</f>
        <v>34242.839274999998</v>
      </c>
      <c r="CC221" s="265">
        <f t="shared" ca="1" si="156"/>
        <v>9044.8775999999998</v>
      </c>
      <c r="CD221" s="265">
        <f ca="1">CD208+CD220</f>
        <v>5281.2</v>
      </c>
      <c r="CE221" s="265">
        <f t="shared" ca="1" si="156"/>
        <v>3742.2825000000003</v>
      </c>
      <c r="CF221" s="265">
        <f ca="1">CF208+CF220</f>
        <v>4175</v>
      </c>
      <c r="CG221" s="265">
        <f ca="1">CG208+CG220</f>
        <v>3.3999999999999998E-3</v>
      </c>
      <c r="CH221" s="265">
        <f ca="1">CH208+CH220</f>
        <v>59844.5704999999</v>
      </c>
      <c r="CI221" s="265">
        <f ca="1">CI208+CI220</f>
        <v>60456.450000000012</v>
      </c>
      <c r="CK221" s="265">
        <f t="shared" ref="CK221:DJ221" ca="1" si="157">CK208+CK220</f>
        <v>186.6096</v>
      </c>
      <c r="CL221" s="265">
        <f t="shared" ca="1" si="157"/>
        <v>102.19290000000001</v>
      </c>
      <c r="CM221" s="265">
        <f t="shared" ca="1" si="157"/>
        <v>285.40530000000001</v>
      </c>
      <c r="CN221" s="265">
        <f t="shared" ca="1" si="157"/>
        <v>285.36750000000001</v>
      </c>
      <c r="CO221" s="265">
        <f t="shared" ca="1" si="157"/>
        <v>265.6311</v>
      </c>
      <c r="CP221" s="265">
        <f t="shared" ca="1" si="157"/>
        <v>286.74180000000001</v>
      </c>
      <c r="CQ221" s="265">
        <f t="shared" ca="1" si="157"/>
        <v>583.64659999999992</v>
      </c>
      <c r="CR221" s="265">
        <f t="shared" ca="1" si="157"/>
        <v>2188.8240000000001</v>
      </c>
      <c r="CS221" s="265">
        <f t="shared" ca="1" si="157"/>
        <v>335.61999999999625</v>
      </c>
      <c r="CT221" s="265">
        <f t="shared" ca="1" si="157"/>
        <v>127.76720399999999</v>
      </c>
      <c r="CU221" s="265">
        <f t="shared" ca="1" si="157"/>
        <v>335.74</v>
      </c>
      <c r="CV221" s="265">
        <f t="shared" ca="1" si="157"/>
        <v>289.69599999999997</v>
      </c>
      <c r="CW221" s="265">
        <f ca="1">CW208+CW220</f>
        <v>310.642</v>
      </c>
      <c r="CX221" s="265">
        <f t="shared" ca="1" si="157"/>
        <v>2.8160000000000003</v>
      </c>
      <c r="CY221" s="265">
        <f t="shared" ca="1" si="157"/>
        <v>2.8160000000000003</v>
      </c>
      <c r="CZ221" s="265">
        <f ca="1">CZ208+CZ220</f>
        <v>133.72199999999998</v>
      </c>
      <c r="DA221" s="265">
        <f t="shared" ca="1" si="157"/>
        <v>133.72199999999998</v>
      </c>
      <c r="DB221" s="265">
        <f t="shared" ca="1" si="157"/>
        <v>4.9580000000000002</v>
      </c>
      <c r="DC221" s="265">
        <f t="shared" ca="1" si="157"/>
        <v>4.9580000000000002</v>
      </c>
      <c r="DD221" s="265">
        <f t="shared" ca="1" si="157"/>
        <v>200.04810000000001</v>
      </c>
      <c r="DE221" s="265">
        <f t="shared" ca="1" si="157"/>
        <v>637.95999999999913</v>
      </c>
      <c r="DF221" s="265">
        <f ca="1">DF208+DF220</f>
        <v>0</v>
      </c>
      <c r="DG221" s="265">
        <f t="shared" ca="1" si="157"/>
        <v>581.56400000000008</v>
      </c>
      <c r="DH221" s="265">
        <f ca="1">DH208+DH220</f>
        <v>4.8990000000000009</v>
      </c>
      <c r="DI221" s="265">
        <f t="shared" ca="1" si="157"/>
        <v>1621.9569999999999</v>
      </c>
      <c r="DJ221" s="265">
        <f t="shared" ca="1" si="157"/>
        <v>961.87049999999999</v>
      </c>
      <c r="DK221" s="265">
        <f ca="1">DK208+DK220</f>
        <v>0</v>
      </c>
      <c r="DM221" s="265">
        <f ca="1">DM208+DM220</f>
        <v>28880.103868037906</v>
      </c>
      <c r="DN221" s="265">
        <f ca="1">DN208+DN220</f>
        <v>26741.667000000001</v>
      </c>
      <c r="DO221" s="265">
        <f ca="1">DO208+DO220</f>
        <v>59934.348725962423</v>
      </c>
      <c r="DP221" s="265">
        <f ca="1">DP208+DP220</f>
        <v>27125.501999999997</v>
      </c>
    </row>
    <row r="222" spans="1:120" ht="15.75" thickBot="1" x14ac:dyDescent="0.3"/>
    <row r="223" spans="1:120" ht="19.5" thickBot="1" x14ac:dyDescent="0.35">
      <c r="B223" s="195" t="s">
        <v>395</v>
      </c>
      <c r="C223" s="196"/>
      <c r="D223" s="196"/>
      <c r="E223" s="196"/>
      <c r="F223" s="196"/>
      <c r="G223" s="196"/>
      <c r="H223" s="196"/>
      <c r="I223" s="196"/>
      <c r="J223" s="196"/>
      <c r="K223" s="196"/>
      <c r="L223" s="196"/>
      <c r="M223" s="196"/>
      <c r="N223" s="196"/>
      <c r="O223" s="196"/>
      <c r="P223" s="196"/>
      <c r="Q223" s="196"/>
      <c r="R223" s="196"/>
      <c r="S223" s="196"/>
      <c r="T223" s="196"/>
      <c r="U223" s="196"/>
      <c r="V223" s="196"/>
      <c r="W223" s="196"/>
      <c r="X223" s="196"/>
      <c r="Y223" s="196"/>
      <c r="Z223" s="196"/>
      <c r="AA223" s="196"/>
      <c r="AB223" s="196"/>
      <c r="AC223" s="196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7"/>
    </row>
    <row r="224" spans="1:120" ht="19.5" thickBot="1" x14ac:dyDescent="0.35">
      <c r="B224" s="177" t="s">
        <v>396</v>
      </c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9"/>
      <c r="AO224" s="43"/>
      <c r="AP224" s="177" t="s">
        <v>397</v>
      </c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  <c r="BQ224" s="178"/>
      <c r="BR224" s="178"/>
      <c r="BS224" s="178"/>
      <c r="BT224" s="178"/>
      <c r="BU224" s="178"/>
      <c r="BV224" s="178"/>
      <c r="BW224" s="179"/>
      <c r="BX224" s="22"/>
      <c r="BY224" s="177" t="s">
        <v>398</v>
      </c>
      <c r="BZ224" s="178"/>
      <c r="CA224" s="178"/>
      <c r="CB224" s="178"/>
      <c r="CC224" s="179"/>
    </row>
    <row r="225" spans="1:81" ht="15" customHeight="1" thickBot="1" x14ac:dyDescent="0.3">
      <c r="A225" s="201" t="s">
        <v>5</v>
      </c>
      <c r="B225" s="175" t="s">
        <v>346</v>
      </c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76"/>
      <c r="N225" s="180" t="s">
        <v>347</v>
      </c>
      <c r="O225" s="214"/>
      <c r="P225" s="181"/>
      <c r="Q225" s="180" t="s">
        <v>723</v>
      </c>
      <c r="R225" s="181"/>
      <c r="S225" s="291" t="s">
        <v>348</v>
      </c>
      <c r="T225" s="180" t="s">
        <v>349</v>
      </c>
      <c r="U225" s="181"/>
      <c r="V225" s="291" t="s">
        <v>350</v>
      </c>
      <c r="W225" s="291" t="s">
        <v>389</v>
      </c>
      <c r="X225" s="180" t="s">
        <v>391</v>
      </c>
      <c r="Y225" s="214"/>
      <c r="Z225" s="214"/>
      <c r="AA225" s="214"/>
      <c r="AB225" s="214"/>
      <c r="AC225" s="214"/>
      <c r="AD225" s="181"/>
      <c r="AE225" s="180" t="s">
        <v>523</v>
      </c>
      <c r="AF225" s="181"/>
      <c r="AG225" s="291" t="s">
        <v>725</v>
      </c>
      <c r="AH225" s="291" t="s">
        <v>680</v>
      </c>
      <c r="AI225" s="291" t="s">
        <v>692</v>
      </c>
      <c r="AJ225" s="291" t="s">
        <v>719</v>
      </c>
      <c r="AK225" s="291" t="s">
        <v>727</v>
      </c>
      <c r="AL225" s="291" t="s">
        <v>729</v>
      </c>
      <c r="AM225" s="291" t="s">
        <v>731</v>
      </c>
      <c r="AN225" s="291" t="s">
        <v>733</v>
      </c>
      <c r="AO225" s="112"/>
      <c r="AP225" s="175" t="s">
        <v>351</v>
      </c>
      <c r="AQ225" s="194"/>
      <c r="AR225" s="194"/>
      <c r="AS225" s="194"/>
      <c r="AT225" s="176"/>
      <c r="AU225" s="175" t="s">
        <v>352</v>
      </c>
      <c r="AV225" s="194"/>
      <c r="AW225" s="194"/>
      <c r="AX225" s="176"/>
      <c r="AY225" s="175" t="s">
        <v>353</v>
      </c>
      <c r="AZ225" s="194"/>
      <c r="BA225" s="194"/>
      <c r="BB225" s="194"/>
      <c r="BC225" s="176"/>
      <c r="BD225" s="175" t="s">
        <v>354</v>
      </c>
      <c r="BE225" s="176"/>
      <c r="BF225" s="292" t="s">
        <v>411</v>
      </c>
      <c r="BG225" s="292" t="s">
        <v>413</v>
      </c>
      <c r="BH225" s="175" t="s">
        <v>415</v>
      </c>
      <c r="BI225" s="194"/>
      <c r="BJ225" s="194"/>
      <c r="BK225" s="176"/>
      <c r="BL225" s="292" t="s">
        <v>417</v>
      </c>
      <c r="BM225" s="292" t="s">
        <v>419</v>
      </c>
      <c r="BN225" s="175" t="s">
        <v>487</v>
      </c>
      <c r="BO225" s="176"/>
      <c r="BP225" s="175" t="s">
        <v>495</v>
      </c>
      <c r="BQ225" s="194"/>
      <c r="BR225" s="176"/>
      <c r="BS225" s="175" t="s">
        <v>595</v>
      </c>
      <c r="BT225" s="194"/>
      <c r="BU225" s="194"/>
      <c r="BV225" s="176"/>
      <c r="BW225" s="292" t="s">
        <v>698</v>
      </c>
      <c r="BX225" s="23"/>
      <c r="BY225" s="180" t="s">
        <v>399</v>
      </c>
      <c r="BZ225" s="214"/>
      <c r="CA225" s="181"/>
      <c r="CB225" s="175" t="s">
        <v>401</v>
      </c>
      <c r="CC225" s="176"/>
    </row>
    <row r="226" spans="1:81" ht="72.75" thickBot="1" x14ac:dyDescent="0.3">
      <c r="A226" s="202"/>
      <c r="B226" s="198" t="s">
        <v>371</v>
      </c>
      <c r="C226" s="198"/>
      <c r="D226" s="198"/>
      <c r="E226" s="52" t="s">
        <v>485</v>
      </c>
      <c r="F226" s="174" t="s">
        <v>372</v>
      </c>
      <c r="G226" s="174" t="s">
        <v>486</v>
      </c>
      <c r="H226" s="198" t="s">
        <v>499</v>
      </c>
      <c r="I226" s="198"/>
      <c r="J226" s="198" t="s">
        <v>683</v>
      </c>
      <c r="K226" s="198"/>
      <c r="L226" s="198" t="s">
        <v>687</v>
      </c>
      <c r="M226" s="198"/>
      <c r="N226" s="198" t="s">
        <v>303</v>
      </c>
      <c r="O226" s="198"/>
      <c r="P226" s="198"/>
      <c r="Q226" s="198" t="s">
        <v>724</v>
      </c>
      <c r="R226" s="198"/>
      <c r="S226" s="174" t="s">
        <v>300</v>
      </c>
      <c r="T226" s="198" t="s">
        <v>301</v>
      </c>
      <c r="U226" s="198"/>
      <c r="V226" s="174" t="s">
        <v>302</v>
      </c>
      <c r="W226" s="174" t="s">
        <v>390</v>
      </c>
      <c r="X226" s="198" t="s">
        <v>392</v>
      </c>
      <c r="Y226" s="198"/>
      <c r="Z226" s="198" t="s">
        <v>393</v>
      </c>
      <c r="AA226" s="198"/>
      <c r="AB226" s="198" t="s">
        <v>394</v>
      </c>
      <c r="AC226" s="198"/>
      <c r="AD226" s="174" t="s">
        <v>490</v>
      </c>
      <c r="AE226" s="198" t="s">
        <v>524</v>
      </c>
      <c r="AF226" s="198"/>
      <c r="AG226" s="174" t="s">
        <v>726</v>
      </c>
      <c r="AH226" s="174" t="s">
        <v>681</v>
      </c>
      <c r="AI226" s="174" t="s">
        <v>693</v>
      </c>
      <c r="AJ226" s="174" t="s">
        <v>720</v>
      </c>
      <c r="AK226" s="174" t="s">
        <v>728</v>
      </c>
      <c r="AL226" s="174" t="s">
        <v>730</v>
      </c>
      <c r="AM226" s="174" t="s">
        <v>732</v>
      </c>
      <c r="AN226" s="174" t="s">
        <v>734</v>
      </c>
      <c r="AO226" s="45"/>
      <c r="AP226" s="174" t="s">
        <v>195</v>
      </c>
      <c r="AQ226" s="174" t="s">
        <v>194</v>
      </c>
      <c r="AR226" s="174" t="s">
        <v>231</v>
      </c>
      <c r="AS226" s="198" t="s">
        <v>694</v>
      </c>
      <c r="AT226" s="198"/>
      <c r="AU226" s="198" t="s">
        <v>193</v>
      </c>
      <c r="AV226" s="198"/>
      <c r="AW226" s="174" t="s">
        <v>192</v>
      </c>
      <c r="AX226" s="174" t="s">
        <v>230</v>
      </c>
      <c r="AY226" s="198" t="s">
        <v>233</v>
      </c>
      <c r="AZ226" s="198"/>
      <c r="BA226" s="174" t="s">
        <v>232</v>
      </c>
      <c r="BB226" s="198" t="s">
        <v>229</v>
      </c>
      <c r="BC226" s="198"/>
      <c r="BD226" s="174" t="s">
        <v>265</v>
      </c>
      <c r="BE226" s="174" t="s">
        <v>264</v>
      </c>
      <c r="BF226" s="174" t="s">
        <v>412</v>
      </c>
      <c r="BG226" s="174" t="s">
        <v>414</v>
      </c>
      <c r="BH226" s="174" t="s">
        <v>416</v>
      </c>
      <c r="BI226" s="174" t="s">
        <v>697</v>
      </c>
      <c r="BJ226" s="198" t="s">
        <v>686</v>
      </c>
      <c r="BK226" s="198"/>
      <c r="BL226" s="174" t="s">
        <v>418</v>
      </c>
      <c r="BM226" s="174" t="s">
        <v>420</v>
      </c>
      <c r="BN226" s="198" t="s">
        <v>488</v>
      </c>
      <c r="BO226" s="198"/>
      <c r="BP226" s="174" t="s">
        <v>496</v>
      </c>
      <c r="BQ226" s="174" t="s">
        <v>497</v>
      </c>
      <c r="BR226" s="174" t="s">
        <v>498</v>
      </c>
      <c r="BS226" s="174" t="s">
        <v>596</v>
      </c>
      <c r="BT226" s="174" t="s">
        <v>696</v>
      </c>
      <c r="BU226" s="198" t="s">
        <v>695</v>
      </c>
      <c r="BV226" s="198"/>
      <c r="BW226" s="174" t="s">
        <v>699</v>
      </c>
      <c r="BX226" s="24"/>
      <c r="BY226" s="198" t="s">
        <v>400</v>
      </c>
      <c r="BZ226" s="198"/>
      <c r="CA226" s="174" t="s">
        <v>525</v>
      </c>
      <c r="CB226" s="198" t="s">
        <v>402</v>
      </c>
      <c r="CC226" s="198"/>
    </row>
    <row r="227" spans="1:81" ht="15.75" thickBot="1" x14ac:dyDescent="0.3">
      <c r="A227" s="203"/>
      <c r="B227" s="275" t="s">
        <v>70</v>
      </c>
      <c r="C227" s="275"/>
      <c r="D227" s="257" t="s">
        <v>356</v>
      </c>
      <c r="E227" s="256" t="s">
        <v>70</v>
      </c>
      <c r="F227" s="256" t="s">
        <v>70</v>
      </c>
      <c r="G227" s="256" t="s">
        <v>70</v>
      </c>
      <c r="H227" s="256" t="s">
        <v>70</v>
      </c>
      <c r="I227" s="257" t="s">
        <v>356</v>
      </c>
      <c r="J227" s="256" t="s">
        <v>70</v>
      </c>
      <c r="K227" s="257" t="s">
        <v>356</v>
      </c>
      <c r="L227" s="256" t="s">
        <v>70</v>
      </c>
      <c r="M227" s="257" t="s">
        <v>356</v>
      </c>
      <c r="N227" s="275" t="s">
        <v>70</v>
      </c>
      <c r="O227" s="275"/>
      <c r="P227" s="257" t="s">
        <v>356</v>
      </c>
      <c r="Q227" s="256" t="s">
        <v>70</v>
      </c>
      <c r="R227" s="257" t="s">
        <v>356</v>
      </c>
      <c r="S227" s="256" t="s">
        <v>70</v>
      </c>
      <c r="T227" s="256" t="s">
        <v>70</v>
      </c>
      <c r="U227" s="257" t="s">
        <v>356</v>
      </c>
      <c r="V227" s="256" t="s">
        <v>70</v>
      </c>
      <c r="W227" s="256" t="s">
        <v>70</v>
      </c>
      <c r="X227" s="256" t="s">
        <v>70</v>
      </c>
      <c r="Y227" s="257" t="s">
        <v>356</v>
      </c>
      <c r="Z227" s="256" t="s">
        <v>70</v>
      </c>
      <c r="AA227" s="257" t="s">
        <v>356</v>
      </c>
      <c r="AB227" s="256" t="s">
        <v>70</v>
      </c>
      <c r="AC227" s="257" t="s">
        <v>356</v>
      </c>
      <c r="AD227" s="256" t="s">
        <v>70</v>
      </c>
      <c r="AE227" s="275" t="s">
        <v>70</v>
      </c>
      <c r="AF227" s="275"/>
      <c r="AG227" s="256" t="s">
        <v>70</v>
      </c>
      <c r="AH227" s="256" t="s">
        <v>70</v>
      </c>
      <c r="AI227" s="256" t="s">
        <v>70</v>
      </c>
      <c r="AJ227" s="256" t="s">
        <v>70</v>
      </c>
      <c r="AK227" s="256" t="s">
        <v>70</v>
      </c>
      <c r="AL227" s="256" t="s">
        <v>70</v>
      </c>
      <c r="AM227" s="256" t="s">
        <v>70</v>
      </c>
      <c r="AN227" s="256" t="s">
        <v>70</v>
      </c>
      <c r="AO227" s="46"/>
      <c r="AP227" s="259" t="s">
        <v>71</v>
      </c>
      <c r="AQ227" s="259" t="s">
        <v>71</v>
      </c>
      <c r="AR227" s="256" t="s">
        <v>70</v>
      </c>
      <c r="AS227" s="256" t="s">
        <v>70</v>
      </c>
      <c r="AT227" s="257" t="s">
        <v>356</v>
      </c>
      <c r="AU227" s="259" t="s">
        <v>71</v>
      </c>
      <c r="AV227" s="257" t="s">
        <v>356</v>
      </c>
      <c r="AW227" s="259" t="s">
        <v>71</v>
      </c>
      <c r="AX227" s="256" t="s">
        <v>70</v>
      </c>
      <c r="AY227" s="276" t="s">
        <v>71</v>
      </c>
      <c r="AZ227" s="276"/>
      <c r="BA227" s="259" t="s">
        <v>71</v>
      </c>
      <c r="BB227" s="275" t="s">
        <v>70</v>
      </c>
      <c r="BC227" s="275"/>
      <c r="BD227" s="259" t="s">
        <v>71</v>
      </c>
      <c r="BE227" s="259" t="s">
        <v>71</v>
      </c>
      <c r="BF227" s="259" t="s">
        <v>71</v>
      </c>
      <c r="BG227" s="259" t="s">
        <v>71</v>
      </c>
      <c r="BH227" s="259" t="s">
        <v>71</v>
      </c>
      <c r="BI227" s="259" t="s">
        <v>71</v>
      </c>
      <c r="BJ227" s="256" t="s">
        <v>70</v>
      </c>
      <c r="BK227" s="257" t="s">
        <v>356</v>
      </c>
      <c r="BL227" s="259" t="s">
        <v>71</v>
      </c>
      <c r="BM227" s="259" t="s">
        <v>71</v>
      </c>
      <c r="BN227" s="259" t="s">
        <v>71</v>
      </c>
      <c r="BO227" s="257" t="s">
        <v>356</v>
      </c>
      <c r="BP227" s="259" t="s">
        <v>71</v>
      </c>
      <c r="BQ227" s="259" t="s">
        <v>71</v>
      </c>
      <c r="BR227" s="256" t="s">
        <v>70</v>
      </c>
      <c r="BS227" s="259" t="s">
        <v>71</v>
      </c>
      <c r="BT227" s="259" t="s">
        <v>71</v>
      </c>
      <c r="BU227" s="256" t="s">
        <v>70</v>
      </c>
      <c r="BV227" s="257" t="s">
        <v>356</v>
      </c>
      <c r="BW227" s="259" t="s">
        <v>71</v>
      </c>
      <c r="BX227" s="25"/>
      <c r="BY227" s="256" t="s">
        <v>70</v>
      </c>
      <c r="BZ227" s="257" t="s">
        <v>356</v>
      </c>
      <c r="CA227" s="256" t="s">
        <v>70</v>
      </c>
      <c r="CB227" s="256" t="s">
        <v>70</v>
      </c>
      <c r="CC227" s="257" t="s">
        <v>356</v>
      </c>
    </row>
    <row r="228" spans="1:81" ht="15.75" thickBot="1" x14ac:dyDescent="0.3">
      <c r="A228" s="260"/>
      <c r="B228" s="261" t="s">
        <v>72</v>
      </c>
      <c r="C228" s="290" t="s">
        <v>489</v>
      </c>
      <c r="D228" s="262" t="s">
        <v>357</v>
      </c>
      <c r="E228" s="287" t="s">
        <v>74</v>
      </c>
      <c r="F228" s="261" t="s">
        <v>72</v>
      </c>
      <c r="G228" s="287" t="s">
        <v>74</v>
      </c>
      <c r="H228" s="296" t="s">
        <v>360</v>
      </c>
      <c r="I228" s="262" t="s">
        <v>357</v>
      </c>
      <c r="J228" s="296" t="s">
        <v>360</v>
      </c>
      <c r="K228" s="262" t="s">
        <v>357</v>
      </c>
      <c r="L228" s="296" t="s">
        <v>360</v>
      </c>
      <c r="M228" s="262" t="s">
        <v>357</v>
      </c>
      <c r="N228" s="261" t="s">
        <v>72</v>
      </c>
      <c r="O228" s="290" t="s">
        <v>489</v>
      </c>
      <c r="P228" s="262" t="s">
        <v>357</v>
      </c>
      <c r="Q228" s="287" t="s">
        <v>74</v>
      </c>
      <c r="R228" s="262" t="s">
        <v>357</v>
      </c>
      <c r="S228" s="287" t="s">
        <v>74</v>
      </c>
      <c r="T228" s="287" t="s">
        <v>74</v>
      </c>
      <c r="U228" s="262" t="s">
        <v>357</v>
      </c>
      <c r="V228" s="287" t="s">
        <v>74</v>
      </c>
      <c r="W228" s="287" t="s">
        <v>74</v>
      </c>
      <c r="X228" s="287" t="s">
        <v>74</v>
      </c>
      <c r="Y228" s="262" t="s">
        <v>357</v>
      </c>
      <c r="Z228" s="261" t="s">
        <v>72</v>
      </c>
      <c r="AA228" s="262" t="s">
        <v>357</v>
      </c>
      <c r="AB228" s="296" t="s">
        <v>360</v>
      </c>
      <c r="AC228" s="262" t="s">
        <v>357</v>
      </c>
      <c r="AD228" s="287" t="s">
        <v>74</v>
      </c>
      <c r="AE228" s="287" t="s">
        <v>74</v>
      </c>
      <c r="AF228" s="297" t="s">
        <v>438</v>
      </c>
      <c r="AG228" s="261" t="s">
        <v>72</v>
      </c>
      <c r="AH228" s="287" t="s">
        <v>74</v>
      </c>
      <c r="AI228" s="287" t="s">
        <v>74</v>
      </c>
      <c r="AJ228" s="287" t="s">
        <v>74</v>
      </c>
      <c r="AK228" s="287" t="s">
        <v>74</v>
      </c>
      <c r="AL228" s="287" t="s">
        <v>74</v>
      </c>
      <c r="AM228" s="287" t="s">
        <v>74</v>
      </c>
      <c r="AN228" s="287" t="s">
        <v>74</v>
      </c>
      <c r="AO228" s="47"/>
      <c r="AP228" s="287" t="s">
        <v>74</v>
      </c>
      <c r="AQ228" s="261" t="s">
        <v>72</v>
      </c>
      <c r="AR228" s="287" t="s">
        <v>74</v>
      </c>
      <c r="AS228" s="296" t="s">
        <v>360</v>
      </c>
      <c r="AT228" s="262" t="s">
        <v>357</v>
      </c>
      <c r="AU228" s="261" t="s">
        <v>72</v>
      </c>
      <c r="AV228" s="262" t="s">
        <v>357</v>
      </c>
      <c r="AW228" s="261" t="s">
        <v>72</v>
      </c>
      <c r="AX228" s="263" t="s">
        <v>73</v>
      </c>
      <c r="AY228" s="263" t="s">
        <v>73</v>
      </c>
      <c r="AZ228" s="300" t="s">
        <v>484</v>
      </c>
      <c r="BA228" s="261" t="s">
        <v>72</v>
      </c>
      <c r="BB228" s="263" t="s">
        <v>73</v>
      </c>
      <c r="BC228" s="300" t="s">
        <v>484</v>
      </c>
      <c r="BD228" s="263" t="s">
        <v>73</v>
      </c>
      <c r="BE228" s="263" t="s">
        <v>73</v>
      </c>
      <c r="BF228" s="263" t="s">
        <v>73</v>
      </c>
      <c r="BG228" s="263" t="s">
        <v>73</v>
      </c>
      <c r="BH228" s="261" t="s">
        <v>72</v>
      </c>
      <c r="BI228" s="261" t="s">
        <v>72</v>
      </c>
      <c r="BJ228" s="296" t="s">
        <v>360</v>
      </c>
      <c r="BK228" s="262" t="s">
        <v>357</v>
      </c>
      <c r="BL228" s="263" t="s">
        <v>73</v>
      </c>
      <c r="BM228" s="263" t="s">
        <v>73</v>
      </c>
      <c r="BN228" s="287" t="s">
        <v>74</v>
      </c>
      <c r="BO228" s="262" t="s">
        <v>357</v>
      </c>
      <c r="BP228" s="261" t="s">
        <v>72</v>
      </c>
      <c r="BQ228" s="261" t="s">
        <v>72</v>
      </c>
      <c r="BR228" s="263" t="s">
        <v>73</v>
      </c>
      <c r="BS228" s="261" t="s">
        <v>72</v>
      </c>
      <c r="BT228" s="261" t="s">
        <v>72</v>
      </c>
      <c r="BU228" s="296" t="s">
        <v>360</v>
      </c>
      <c r="BV228" s="262" t="s">
        <v>357</v>
      </c>
      <c r="BW228" s="287" t="s">
        <v>74</v>
      </c>
      <c r="BX228" s="26"/>
      <c r="BY228" s="261" t="s">
        <v>72</v>
      </c>
      <c r="BZ228" s="262" t="s">
        <v>357</v>
      </c>
      <c r="CA228" s="261" t="s">
        <v>72</v>
      </c>
      <c r="CB228" s="261" t="s">
        <v>72</v>
      </c>
      <c r="CC228" s="262" t="s">
        <v>357</v>
      </c>
    </row>
    <row r="229" spans="1:81" x14ac:dyDescent="0.25">
      <c r="A229" s="2">
        <v>1</v>
      </c>
      <c r="B229" s="85">
        <f ca="1">IF(OR(БД!EE226="",ISERROR(БД!EE226)),"",БД!EE226)</f>
        <v>143.97499999999999</v>
      </c>
      <c r="C229" s="108">
        <f>IF(OR(БД!EI226="",ISERROR(БД!EI226)),"",БД!EI226)</f>
        <v>0</v>
      </c>
      <c r="D229" s="86">
        <f ca="1">IF(OR(БД!EL226="",ISERROR(БД!EL226)),"",БД!EL226)</f>
        <v>239.98599999999999</v>
      </c>
      <c r="E229" s="101">
        <f ca="1">IF(OR(БД!DZ226="",ISERROR(БД!DZ226)),"",БД!DZ226)</f>
        <v>38.780000000006098</v>
      </c>
      <c r="F229" s="85">
        <f ca="1">IF(OR(БД!CJ312="",ISERROR(БД!CJ312)),"",БД!CJ312)</f>
        <v>178.4049999999412</v>
      </c>
      <c r="G229" s="101">
        <f ca="1">IF(OR(БД!U484="",ISERROR(БД!U484)),"",БД!U484)</f>
        <v>35.594999999993902</v>
      </c>
      <c r="H229" s="105">
        <f ca="1">IF(OR(БД!BI269="",ISERROR(БД!BI269)),"",БД!BI269)</f>
        <v>0</v>
      </c>
      <c r="I229" s="86">
        <f ca="1">IF(OR(БД!BN269="",ISERROR(БД!BN269)),"",БД!BN269)</f>
        <v>0</v>
      </c>
      <c r="J229" s="105">
        <f ca="1">IF(OR(БД!BR570="",ISERROR(БД!BR570)),"",БД!BR570)</f>
        <v>38.4</v>
      </c>
      <c r="K229" s="86">
        <f ca="1">IF(OR(БД!BW570="",ISERROR(БД!BW570)),"",БД!BW570)</f>
        <v>38.4</v>
      </c>
      <c r="L229" s="105">
        <f ca="1">IF(OR(БД!AX570="",ISERROR(БД!AX570)),"",БД!AX570)</f>
        <v>31.2</v>
      </c>
      <c r="M229" s="86">
        <f ca="1">IF(OR(БД!BC570="",ISERROR(БД!BC570)),"",БД!BC570)</f>
        <v>31.2</v>
      </c>
      <c r="N229" s="85">
        <f ca="1">IF(OR(БД!FT398="",ISERROR(БД!FT398)),"",БД!FT398)</f>
        <v>2013.8042299999038</v>
      </c>
      <c r="O229" s="108">
        <f>IF(OR(БД!FW398="",ISERROR(БД!FW398)),"",БД!FW398)</f>
        <v>0</v>
      </c>
      <c r="P229" s="86">
        <f ca="1">IF(OR(БД!GA398="",ISERROR(БД!GA398)),"",БД!GA398)</f>
        <v>2232</v>
      </c>
      <c r="Q229" s="101">
        <f ca="1">IF(OR(БД!EN398="",ISERROR(БД!EN398)),"",БД!EN398)</f>
        <v>106.02032000000899</v>
      </c>
      <c r="R229" s="86">
        <f ca="1">IF(OR(БД!ET398="",ISERROR(БД!ET398)),"",БД!ET398)</f>
        <v>98.4</v>
      </c>
      <c r="S229" s="101">
        <f ca="1">IF(OR(БД!EY398="",ISERROR(БД!EY398)),"",БД!EY398)</f>
        <v>134.59800000002701</v>
      </c>
      <c r="T229" s="101">
        <f ca="1">IF(OR(БД!FD398="",ISERROR(БД!FD398)),"",БД!FD398)</f>
        <v>36.512699999997501</v>
      </c>
      <c r="U229" s="86">
        <f ca="1">IF(OR(БД!FJ398="",ISERROR(БД!FJ398)),"",БД!FJ398)</f>
        <v>34.799999999999997</v>
      </c>
      <c r="V229" s="101">
        <f ca="1">IF(OR(БД!FO398="",ISERROR(БД!FO398)),"",БД!FO398)</f>
        <v>14.612</v>
      </c>
      <c r="W229" s="101">
        <f ca="1">IF(OR(БД!O226="",ISERROR(БД!O226)),"",БД!O226)</f>
        <v>45</v>
      </c>
      <c r="X229" s="101">
        <f ca="1">IF(OR(БД!AE441="",ISERROR(БД!AE441)),"",БД!AE441)</f>
        <v>10.093949999999801</v>
      </c>
      <c r="Y229" s="86">
        <f ca="1">IF(OR(БД!AK441="",ISERROR(БД!AK441)),"",БД!AK441)</f>
        <v>5.2370000000000001</v>
      </c>
      <c r="Z229" s="85">
        <f ca="1">IF(OR(БД!T441="",ISERROR(БД!T441)),"",БД!T441)</f>
        <v>23.160999999999998</v>
      </c>
      <c r="AA229" s="86">
        <f ca="1">IF(OR(БД!Z441="",ISERROR(БД!Z441)),"",БД!Z441)</f>
        <v>15.39</v>
      </c>
      <c r="AB229" s="105">
        <f ca="1">IF(OR(БД!J441="",ISERROR(БД!J441)),"",БД!J441)</f>
        <v>21.91</v>
      </c>
      <c r="AC229" s="86">
        <f ca="1">IF(OR(БД!O441="",ISERROR(БД!O441)),"",БД!O441)</f>
        <v>21.91</v>
      </c>
      <c r="AD229" s="101">
        <f ca="1">IF(OR(БД!D484="",ISERROR(БД!D484)),"",БД!D484)</f>
        <v>45.070999999999998</v>
      </c>
      <c r="AE229" s="101">
        <f ca="1">IF(OR(БД!AC269="",ISERROR(БД!AC269)),"",БД!AC269)</f>
        <v>85.703999999997905</v>
      </c>
      <c r="AF229" s="107">
        <f ca="1">IF(OR(БД!AF269="",ISERROR(БД!AF269)),"",БД!AF269)</f>
        <v>57.135999999998603</v>
      </c>
      <c r="AG229" s="85">
        <f ca="1">IF(OR(БД!N269="",ISERROR(БД!N269)),"",БД!N269)</f>
        <v>2157.7792299999037</v>
      </c>
      <c r="AH229" s="101">
        <f ca="1">IF(OR(БД!CB570="",ISERROR(БД!CB570)),"",БД!CB570)</f>
        <v>0</v>
      </c>
      <c r="AI229" s="101">
        <f ca="1">IF(OR(БД!AS570="",ISERROR(БД!AS570)),"",БД!AS570)</f>
        <v>0.24399999999999999</v>
      </c>
      <c r="AJ229" s="101">
        <f ca="1">IF(OR(БД!D570="",ISERROR(БД!D570)),"",БД!D570)</f>
        <v>426.82200000000603</v>
      </c>
      <c r="AK229" s="101">
        <f ca="1">IF(OR(БД!AE398="",ISERROR(БД!AE398)),"",БД!AE398)</f>
        <v>18.010000000000002</v>
      </c>
      <c r="AL229" s="101">
        <f ca="1">IF(OR(БД!Z398="",ISERROR(БД!Z398)),"",БД!Z398)</f>
        <v>20.72</v>
      </c>
      <c r="AM229" s="101">
        <f ca="1">IF(OR(БД!U398="",ISERROR(БД!U398)),"",БД!U398)</f>
        <v>48</v>
      </c>
      <c r="AN229" s="101">
        <f ca="1">IF(OR(БД!P398="",ISERROR(БД!P398)),"",БД!P398)</f>
        <v>18.010000000000002</v>
      </c>
      <c r="AO229" s="48"/>
      <c r="AP229" s="101">
        <f ca="1">IF(OR(БД!Y183="",ISERROR(БД!Y183)),"",БД!Y183)</f>
        <v>576.01900000000001</v>
      </c>
      <c r="AQ229" s="85">
        <f ca="1">IF(OR(БД!T183="",ISERROR(БД!T183)),"",БД!T183)</f>
        <v>522.45699999999999</v>
      </c>
      <c r="AR229" s="101">
        <f ca="1">IF(OR(БД!HU226="",ISERROR(БД!HU226)),"",БД!HU226)</f>
        <v>51.137999999999998</v>
      </c>
      <c r="AS229" s="105">
        <f ca="1">IF(OR(БД!AH570="",ISERROR(БД!AH570)),"",БД!AH570)</f>
        <v>2.4239999999999999</v>
      </c>
      <c r="AT229" s="86">
        <f ca="1">IF(OR(БД!AN570="",ISERROR(БД!AN570)),"",БД!AN570)</f>
        <v>2.4239999999999999</v>
      </c>
      <c r="AU229" s="85">
        <f ca="1">IF(OR(БД!I183="",ISERROR(БД!I183)),"",БД!I183)</f>
        <v>39.176000000006098</v>
      </c>
      <c r="AV229" s="86">
        <f ca="1">IF(OR(БД!O183="",ISERROR(БД!O183)),"",БД!O183)</f>
        <v>39.456000000000003</v>
      </c>
      <c r="AW229" s="85">
        <f ca="1">IF(OR(БД!D183="",ISERROR(БД!D183)),"",БД!D183)</f>
        <v>38.780000000006098</v>
      </c>
      <c r="AX229" s="82">
        <f ca="1">IF(OR(БД!HQ226="",ISERROR(БД!HQ226)),"",БД!HQ226)</f>
        <v>0.39600000000000002</v>
      </c>
      <c r="AY229" s="82">
        <f ca="1">IF(OR(БД!IE226="",ISERROR(БД!IE226)),"",БД!IE226)</f>
        <v>367.93400000000003</v>
      </c>
      <c r="AZ229" s="106">
        <f>IF(OR(БД!IF226="",ISERROR(БД!IF226)),"",БД!IF226)</f>
        <v>183.96700000000001</v>
      </c>
      <c r="BA229" s="85">
        <f ca="1">IF(OR(БД!HZ226="",ISERROR(БД!HZ226)),"",БД!HZ226)</f>
        <v>367.67900000000003</v>
      </c>
      <c r="BB229" s="82">
        <f ca="1">IF(OR(БД!HM226="",ISERROR(БД!HM226)),"",БД!HM226)</f>
        <v>0.255</v>
      </c>
      <c r="BC229" s="106">
        <f>IF(OR(БД!HN226="",ISERROR(БД!HN226)),"",БД!HN226)</f>
        <v>7.1999999999999995E-2</v>
      </c>
      <c r="BD229" s="82" t="str">
        <f ca="1">IF(OR(БД!EK312="",ISERROR(БД!EK312)),"",БД!EK312)</f>
        <v/>
      </c>
      <c r="BE229" s="82" t="str">
        <f ca="1">IF(OR(БД!EG312="",ISERROR(БД!EG312)),"",БД!EG312)</f>
        <v/>
      </c>
      <c r="BF229" s="82" t="str">
        <f ca="1">IF(OR(БД!FD484="",ISERROR(БД!FD484)),"",БД!FD484)</f>
        <v/>
      </c>
      <c r="BG229" s="82" t="str">
        <f ca="1">IF(OR(БД!EZ484="",ISERROR(БД!EZ484)),"",БД!EZ484)</f>
        <v/>
      </c>
      <c r="BH229" s="85">
        <f ca="1">IF(OR(БД!EU484="",ISERROR(БД!EU484)),"",БД!EU484)</f>
        <v>31.247999999999998</v>
      </c>
      <c r="BI229" s="85">
        <f ca="1">IF(OR(БД!N570="",ISERROR(БД!N570)),"",БД!N570)</f>
        <v>31.2</v>
      </c>
      <c r="BJ229" s="105">
        <f ca="1">IF(OR(БД!BH570="",ISERROR(БД!BH570)),"",БД!BH570)</f>
        <v>4.8000000000000001E-2</v>
      </c>
      <c r="BK229" s="86">
        <f ca="1">IF(OR(БД!BM570="",ISERROR(БД!BM570)),"",БД!BM570)</f>
        <v>4.8000000000000001E-2</v>
      </c>
      <c r="BL229" s="82" t="str">
        <f ca="1">IF(OR(БД!EQ484="",ISERROR(БД!EQ484)),"",БД!EQ484)</f>
        <v/>
      </c>
      <c r="BM229" s="82" t="str">
        <f ca="1">IF(OR(БД!EM484="",ISERROR(БД!EM484)),"",БД!EM484)</f>
        <v/>
      </c>
      <c r="BN229" s="101">
        <f ca="1">IF(OR(БД!I484="",ISERROR(БД!I484)),"",БД!I484)</f>
        <v>2024.2811999999999</v>
      </c>
      <c r="BO229" s="86">
        <f ca="1">IF(OR(БД!P484="",ISERROR(БД!P484)),"",БД!P484)</f>
        <v>1798.97</v>
      </c>
      <c r="BP229" s="85">
        <f ca="1">IF(OR(БД!M54="",ISERROR(БД!M54)),"",БД!M54)</f>
        <v>35.594999999993902</v>
      </c>
      <c r="BQ229" s="85">
        <f ca="1">IF(OR(БД!H54="",ISERROR(БД!H54)),"",БД!H54)</f>
        <v>35.594999999993902</v>
      </c>
      <c r="BR229" s="82">
        <f ca="1">IF(OR(БД!D54="",ISERROR(БД!D54)),"",БД!D54)</f>
        <v>0</v>
      </c>
      <c r="BS229" s="85">
        <f ca="1">IF(OR(БД!D269="",ISERROR(БД!D269)),"",БД!D269)</f>
        <v>38.4</v>
      </c>
      <c r="BT229" s="85">
        <f ca="1">IF(OR(БД!S570="",ISERROR(БД!S570)),"",БД!S570)</f>
        <v>38.4</v>
      </c>
      <c r="BU229" s="105">
        <f ca="1">IF(OR(БД!X570="",ISERROR(БД!X570)),"",БД!X570)</f>
        <v>0</v>
      </c>
      <c r="BV229" s="86">
        <f ca="1">IF(OR(БД!AC570="",ISERROR(БД!AC570)),"",БД!AC570)</f>
        <v>0</v>
      </c>
      <c r="BW229" s="101">
        <f ca="1">IF(OR(БД!I570="",ISERROR(БД!I570)),"",БД!I570)</f>
        <v>294.90120000000002</v>
      </c>
      <c r="BX229" s="27"/>
      <c r="BY229" s="85">
        <f ca="1">IF(OR(БД!AV226="",ISERROR(БД!AV226)),"",БД!AV226)</f>
        <v>223.35880000002771</v>
      </c>
      <c r="BZ229" s="86">
        <f ca="1">IF(OR(БД!BB226="",ISERROR(БД!BB226)),"",БД!BB226)</f>
        <v>223.833</v>
      </c>
      <c r="CA229" s="85">
        <f ca="1">IF(OR(БД!X269="",ISERROR(БД!X269)),"",БД!X269)</f>
        <v>1011.8419700000372</v>
      </c>
      <c r="CB229" s="85">
        <f ca="1">IF(OR(БД!AF226="",ISERROR(БД!AF226)),"",БД!AF226)</f>
        <v>51.789000000000001</v>
      </c>
      <c r="CC229" s="86">
        <f ca="1">IF(OR(БД!AL226="",ISERROR(БД!AL226)),"",БД!AL226)</f>
        <v>65.834000000000003</v>
      </c>
    </row>
    <row r="230" spans="1:81" x14ac:dyDescent="0.25">
      <c r="A230" s="164">
        <v>2</v>
      </c>
      <c r="B230" s="163">
        <f ca="1">IF(OR(БД!EE227="",ISERROR(БД!EE227)),"",БД!EE227)</f>
        <v>146.72499999999491</v>
      </c>
      <c r="C230" s="133">
        <f>IF(OR(БД!EI227="",ISERROR(БД!EI227)),"",БД!EI227)</f>
        <v>0</v>
      </c>
      <c r="D230" s="162">
        <f ca="1">IF(OR(БД!EL227="",ISERROR(БД!EL227)),"",БД!EL227)</f>
        <v>239.989</v>
      </c>
      <c r="E230" s="137">
        <f ca="1">IF(OR(БД!DZ227="",ISERROR(БД!DZ227)),"",БД!DZ227)</f>
        <v>39.164999999995402</v>
      </c>
      <c r="F230" s="163">
        <f ca="1">IF(OR(БД!CJ313="",ISERROR(БД!CJ313)),"",БД!CJ313)</f>
        <v>-87.610999999936894</v>
      </c>
      <c r="G230" s="137">
        <f ca="1">IF(OR(БД!U485="",ISERROR(БД!U485)),"",БД!U485)</f>
        <v>35.559999999999498</v>
      </c>
      <c r="H230" s="127">
        <f ca="1">IF(OR(БД!BI270="",ISERROR(БД!BI270)),"",БД!BI270)</f>
        <v>0</v>
      </c>
      <c r="I230" s="162">
        <f ca="1">IF(OR(БД!BN270="",ISERROR(БД!BN270)),"",БД!BN270)</f>
        <v>0</v>
      </c>
      <c r="J230" s="127">
        <f ca="1">IF(OR(БД!BR571="",ISERROR(БД!BR571)),"",БД!BR571)</f>
        <v>40.799999999999997</v>
      </c>
      <c r="K230" s="162">
        <f ca="1">IF(OR(БД!BW571="",ISERROR(БД!BW571)),"",БД!BW571)</f>
        <v>40.799999999999997</v>
      </c>
      <c r="L230" s="127">
        <f ca="1">IF(OR(БД!AX571="",ISERROR(БД!AX571)),"",БД!AX571)</f>
        <v>31.2</v>
      </c>
      <c r="M230" s="162">
        <f ca="1">IF(OR(БД!BC571="",ISERROR(БД!BC571)),"",БД!BC571)</f>
        <v>31.2</v>
      </c>
      <c r="N230" s="163">
        <f ca="1">IF(OR(БД!FT399="",ISERROR(БД!FT399)),"",БД!FT399)</f>
        <v>1584.0096800001847</v>
      </c>
      <c r="O230" s="133">
        <f>IF(OR(БД!FW399="",ISERROR(БД!FW399)),"",БД!FW399)</f>
        <v>0</v>
      </c>
      <c r="P230" s="162">
        <f ca="1">IF(OR(БД!GA399="",ISERROR(БД!GA399)),"",БД!GA399)</f>
        <v>2160</v>
      </c>
      <c r="Q230" s="137">
        <f ca="1">IF(OR(БД!EN399="",ISERROR(БД!EN399)),"",БД!EN399)</f>
        <v>105.40992000000701</v>
      </c>
      <c r="R230" s="162">
        <f ca="1">IF(OR(БД!ET399="",ISERROR(БД!ET399)),"",БД!ET399)</f>
        <v>98.4</v>
      </c>
      <c r="S230" s="137">
        <f ca="1">IF(OR(БД!EY399="",ISERROR(БД!EY399)),"",БД!EY399)</f>
        <v>101.309999999965</v>
      </c>
      <c r="T230" s="137">
        <f ca="1">IF(OR(БД!FD399="",ISERROR(БД!FD399)),"",БД!FD399)</f>
        <v>37.112250000007002</v>
      </c>
      <c r="U230" s="162">
        <f ca="1">IF(OR(БД!FJ399="",ISERROR(БД!FJ399)),"",БД!FJ399)</f>
        <v>34.799999999999997</v>
      </c>
      <c r="V230" s="137">
        <f ca="1">IF(OR(БД!FO399="",ISERROR(БД!FO399)),"",БД!FO399)</f>
        <v>47.189999999889601</v>
      </c>
      <c r="W230" s="137">
        <f ca="1">IF(OR(БД!O227="",ISERROR(БД!O227)),"",БД!O227)</f>
        <v>45</v>
      </c>
      <c r="X230" s="137">
        <f ca="1">IF(OR(БД!AE442="",ISERROR(БД!AE442)),"",БД!AE442)</f>
        <v>17.7691500000006</v>
      </c>
      <c r="Y230" s="162">
        <f ca="1">IF(OR(БД!AK442="",ISERROR(БД!AK442)),"",БД!AK442)</f>
        <v>5.2519999999999998</v>
      </c>
      <c r="Z230" s="163">
        <f ca="1">IF(OR(БД!T442="",ISERROR(БД!T442)),"",БД!T442)</f>
        <v>23.534000000000002</v>
      </c>
      <c r="AA230" s="162">
        <f ca="1">IF(OR(БД!Z442="",ISERROR(БД!Z442)),"",БД!Z442)</f>
        <v>15.39</v>
      </c>
      <c r="AB230" s="127">
        <f ca="1">IF(OR(БД!J442="",ISERROR(БД!J442)),"",БД!J442)</f>
        <v>21.91</v>
      </c>
      <c r="AC230" s="162">
        <f ca="1">IF(OR(БД!O442="",ISERROR(БД!O442)),"",БД!O442)</f>
        <v>21.91</v>
      </c>
      <c r="AD230" s="137">
        <f ca="1">IF(OR(БД!D485="",ISERROR(БД!D485)),"",БД!D485)</f>
        <v>45.444000000000003</v>
      </c>
      <c r="AE230" s="137">
        <f ca="1">IF(OR(БД!AC270="",ISERROR(БД!AC270)),"",БД!AC270)</f>
        <v>89.712000000006796</v>
      </c>
      <c r="AF230" s="126">
        <f ca="1">IF(OR(БД!AF270="",ISERROR(БД!AF270)),"",БД!AF270)</f>
        <v>59.80800000000454</v>
      </c>
      <c r="AG230" s="163">
        <f ca="1">IF(OR(БД!N270="",ISERROR(БД!N270)),"",БД!N270)</f>
        <v>1730.7346800001797</v>
      </c>
      <c r="AH230" s="137">
        <f ca="1">IF(OR(БД!CB571="",ISERROR(БД!CB571)),"",БД!CB571)</f>
        <v>0</v>
      </c>
      <c r="AI230" s="137">
        <f ca="1">IF(OR(БД!AS571="",ISERROR(БД!AS571)),"",БД!AS571)</f>
        <v>0.22</v>
      </c>
      <c r="AJ230" s="137">
        <f ca="1">IF(OR(БД!D571="",ISERROR(БД!D571)),"",БД!D571)</f>
        <v>407.35200000000202</v>
      </c>
      <c r="AK230" s="137">
        <f ca="1">IF(OR(БД!AE399="",ISERROR(БД!AE399)),"",БД!AE399)</f>
        <v>4.0999999999999996</v>
      </c>
      <c r="AL230" s="137">
        <f ca="1">IF(OR(БД!Z399="",ISERROR(БД!Z399)),"",БД!Z399)</f>
        <v>20.72</v>
      </c>
      <c r="AM230" s="137">
        <f ca="1">IF(OR(БД!U399="",ISERROR(БД!U399)),"",БД!U399)</f>
        <v>48</v>
      </c>
      <c r="AN230" s="137">
        <f ca="1">IF(OR(БД!P399="",ISERROR(БД!P399)),"",БД!P399)</f>
        <v>16.48</v>
      </c>
      <c r="AO230" s="48"/>
      <c r="AP230" s="137">
        <f ca="1">IF(OR(БД!Y184="",ISERROR(БД!Y184)),"",БД!Y184)</f>
        <v>576.70100000000002</v>
      </c>
      <c r="AQ230" s="163">
        <f ca="1">IF(OR(БД!T184="",ISERROR(БД!T184)),"",БД!T184)</f>
        <v>523.53200000000004</v>
      </c>
      <c r="AR230" s="137">
        <f ca="1">IF(OR(БД!HU227="",ISERROR(БД!HU227)),"",БД!HU227)</f>
        <v>50.720999999999997</v>
      </c>
      <c r="AS230" s="127">
        <f ca="1">IF(OR(БД!AH571="",ISERROR(БД!AH571)),"",БД!AH571)</f>
        <v>2.448</v>
      </c>
      <c r="AT230" s="162">
        <f ca="1">IF(OR(БД!AN571="",ISERROR(БД!AN571)),"",БД!AN571)</f>
        <v>2.448</v>
      </c>
      <c r="AU230" s="163">
        <f ca="1">IF(OR(БД!I184="",ISERROR(БД!I184)),"",БД!I184)</f>
        <v>39.565999999995405</v>
      </c>
      <c r="AV230" s="162">
        <f ca="1">IF(OR(БД!O184="",ISERROR(БД!O184)),"",БД!O184)</f>
        <v>39.695999999999998</v>
      </c>
      <c r="AW230" s="163">
        <f ca="1">IF(OR(БД!D184="",ISERROR(БД!D184)),"",БД!D184)</f>
        <v>39.164999999995402</v>
      </c>
      <c r="AX230" s="159">
        <f ca="1">IF(OR(БД!HQ227="",ISERROR(БД!HQ227)),"",БД!HQ227)</f>
        <v>0.40100000000000002</v>
      </c>
      <c r="AY230" s="159">
        <f ca="1">IF(OR(БД!IE227="",ISERROR(БД!IE227)),"",БД!IE227)</f>
        <v>465.70400000000001</v>
      </c>
      <c r="AZ230" s="134">
        <f>IF(OR(БД!IF227="",ISERROR(БД!IF227)),"",БД!IF227)</f>
        <v>183.92099999999999</v>
      </c>
      <c r="BA230" s="163">
        <f ca="1">IF(OR(БД!HZ227="",ISERROR(БД!HZ227)),"",БД!HZ227)</f>
        <v>465.44</v>
      </c>
      <c r="BB230" s="159">
        <f ca="1">IF(OR(БД!HM227="",ISERROR(БД!HM227)),"",БД!HM227)</f>
        <v>0.26400000000000001</v>
      </c>
      <c r="BC230" s="134">
        <f>IF(OR(БД!HN227="",ISERROR(БД!HN227)),"",БД!HN227)</f>
        <v>7.1999999999999995E-2</v>
      </c>
      <c r="BD230" s="159" t="str">
        <f ca="1">IF(OR(БД!EK313="",ISERROR(БД!EK313)),"",БД!EK313)</f>
        <v/>
      </c>
      <c r="BE230" s="159" t="str">
        <f ca="1">IF(OR(БД!EG313="",ISERROR(БД!EG313)),"",БД!EG313)</f>
        <v/>
      </c>
      <c r="BF230" s="159" t="str">
        <f ca="1">IF(OR(БД!FD485="",ISERROR(БД!FD485)),"",БД!FD485)</f>
        <v/>
      </c>
      <c r="BG230" s="159" t="str">
        <f ca="1">IF(OR(БД!EZ485="",ISERROR(БД!EZ485)),"",БД!EZ485)</f>
        <v/>
      </c>
      <c r="BH230" s="163">
        <f ca="1">IF(OR(БД!EU485="",ISERROR(БД!EU485)),"",БД!EU485)</f>
        <v>31.247999999999998</v>
      </c>
      <c r="BI230" s="163">
        <f ca="1">IF(OR(БД!N571="",ISERROR(БД!N571)),"",БД!N571)</f>
        <v>31.2</v>
      </c>
      <c r="BJ230" s="127">
        <f ca="1">IF(OR(БД!BH571="",ISERROR(БД!BH571)),"",БД!BH571)</f>
        <v>4.8000000000000001E-2</v>
      </c>
      <c r="BK230" s="162">
        <f ca="1">IF(OR(БД!BM571="",ISERROR(БД!BM571)),"",БД!BM571)</f>
        <v>4.8000000000000001E-2</v>
      </c>
      <c r="BL230" s="159" t="str">
        <f ca="1">IF(OR(БД!EQ485="",ISERROR(БД!EQ485)),"",БД!EQ485)</f>
        <v/>
      </c>
      <c r="BM230" s="159" t="str">
        <f ca="1">IF(OR(БД!EM485="",ISERROR(БД!EM485)),"",БД!EM485)</f>
        <v/>
      </c>
      <c r="BN230" s="137">
        <f ca="1">IF(OR(БД!I485="",ISERROR(БД!I485)),"",БД!I485)</f>
        <v>1740.4680000000001</v>
      </c>
      <c r="BO230" s="162">
        <f ca="1">IF(OR(БД!P485="",ISERROR(БД!P485)),"",БД!P485)</f>
        <v>2028.1</v>
      </c>
      <c r="BP230" s="163">
        <f ca="1">IF(OR(БД!M55="",ISERROR(БД!M55)),"",БД!M55)</f>
        <v>35.559999999999498</v>
      </c>
      <c r="BQ230" s="163">
        <f ca="1">IF(OR(БД!H55="",ISERROR(БД!H55)),"",БД!H55)</f>
        <v>35.559999999999498</v>
      </c>
      <c r="BR230" s="159">
        <f ca="1">IF(OR(БД!D55="",ISERROR(БД!D55)),"",БД!D55)</f>
        <v>0</v>
      </c>
      <c r="BS230" s="163">
        <f ca="1">IF(OR(БД!D270="",ISERROR(БД!D270)),"",БД!D270)</f>
        <v>40.799999999999997</v>
      </c>
      <c r="BT230" s="163">
        <f ca="1">IF(OR(БД!S571="",ISERROR(БД!S571)),"",БД!S571)</f>
        <v>40.799999999999997</v>
      </c>
      <c r="BU230" s="127">
        <f ca="1">IF(OR(БД!X571="",ISERROR(БД!X571)),"",БД!X571)</f>
        <v>0</v>
      </c>
      <c r="BV230" s="162">
        <f ca="1">IF(OR(БД!AC571="",ISERROR(БД!AC571)),"",БД!AC571)</f>
        <v>0</v>
      </c>
      <c r="BW230" s="137">
        <f ca="1">IF(OR(БД!I571="",ISERROR(БД!I571)),"",БД!I571)</f>
        <v>509.79700000000003</v>
      </c>
      <c r="BX230" s="27"/>
      <c r="BY230" s="163">
        <f ca="1">IF(OR(БД!AV227="",ISERROR(БД!AV227)),"",БД!AV227)</f>
        <v>195.5085999999277</v>
      </c>
      <c r="BZ230" s="162">
        <f ca="1">IF(OR(БД!BB227="",ISERROR(БД!BB227)),"",БД!BB227)</f>
        <v>232.393</v>
      </c>
      <c r="CA230" s="163">
        <f ca="1">IF(OR(БД!X270="",ISERROR(БД!X270)),"",БД!X270)</f>
        <v>988.26731999987817</v>
      </c>
      <c r="CB230" s="163">
        <f ca="1">IF(OR(БД!AF227="",ISERROR(БД!AF227)),"",БД!AF227)</f>
        <v>51.386000000000003</v>
      </c>
      <c r="CC230" s="162">
        <f ca="1">IF(OR(БД!AL227="",ISERROR(БД!AL227)),"",БД!AL227)</f>
        <v>66.578000000000003</v>
      </c>
    </row>
    <row r="231" spans="1:81" x14ac:dyDescent="0.25">
      <c r="A231" s="164">
        <v>3</v>
      </c>
      <c r="B231" s="163">
        <f ca="1">IF(OR(БД!EE228="",ISERROR(БД!EE228)),"",БД!EE228)</f>
        <v>147.1800000000112</v>
      </c>
      <c r="C231" s="133">
        <f>IF(OR(БД!EI228="",ISERROR(БД!EI228)),"",БД!EI228)</f>
        <v>0</v>
      </c>
      <c r="D231" s="162">
        <f ca="1">IF(OR(БД!EL228="",ISERROR(БД!EL228)),"",БД!EL228)</f>
        <v>239.98500000000001</v>
      </c>
      <c r="E231" s="137">
        <f ca="1">IF(OR(БД!DZ228="",ISERROR(БД!DZ228)),"",БД!DZ228)</f>
        <v>40.145000000004103</v>
      </c>
      <c r="F231" s="163">
        <f ca="1">IF(OR(БД!CJ314="",ISERROR(БД!CJ314)),"",БД!CJ314)</f>
        <v>35.877999999995154</v>
      </c>
      <c r="G231" s="137">
        <f ca="1">IF(OR(БД!U486="",ISERROR(БД!U486)),"",БД!U486)</f>
        <v>35.035000000007102</v>
      </c>
      <c r="H231" s="127">
        <f ca="1">IF(OR(БД!BI271="",ISERROR(БД!BI271)),"",БД!BI271)</f>
        <v>0</v>
      </c>
      <c r="I231" s="162">
        <f ca="1">IF(OR(БД!BN271="",ISERROR(БД!BN271)),"",БД!BN271)</f>
        <v>0</v>
      </c>
      <c r="J231" s="127">
        <f ca="1">IF(OR(БД!BR572="",ISERROR(БД!BR572)),"",БД!BR572)</f>
        <v>40.799999999999997</v>
      </c>
      <c r="K231" s="162">
        <f ca="1">IF(OR(БД!BW572="",ISERROR(БД!BW572)),"",БД!BW572)</f>
        <v>40.799999999999997</v>
      </c>
      <c r="L231" s="127">
        <f ca="1">IF(OR(БД!AX572="",ISERROR(БД!AX572)),"",БД!AX572)</f>
        <v>31.2</v>
      </c>
      <c r="M231" s="162">
        <f ca="1">IF(OR(БД!BC572="",ISERROR(БД!BC572)),"",БД!BC572)</f>
        <v>31.2</v>
      </c>
      <c r="N231" s="163">
        <f ca="1">IF(OR(БД!FT400="",ISERROR(БД!FT400)),"",БД!FT400)</f>
        <v>1822.0422800000329</v>
      </c>
      <c r="O231" s="133">
        <f>IF(OR(БД!FW400="",ISERROR(БД!FW400)),"",БД!FW400)</f>
        <v>0</v>
      </c>
      <c r="P231" s="162">
        <f ca="1">IF(OR(БД!GA400="",ISERROR(БД!GA400)),"",БД!GA400)</f>
        <v>2160</v>
      </c>
      <c r="Q231" s="137">
        <f ca="1">IF(OR(БД!EN400="",ISERROR(БД!EN400)),"",БД!EN400)</f>
        <v>104.189119999974</v>
      </c>
      <c r="R231" s="162">
        <f ca="1">IF(OR(БД!ET400="",ISERROR(БД!ET400)),"",БД!ET400)</f>
        <v>98.4</v>
      </c>
      <c r="S231" s="137">
        <f ca="1">IF(OR(БД!EY400="",ISERROR(БД!EY400)),"",БД!EY400)</f>
        <v>156.009999999987</v>
      </c>
      <c r="T231" s="137">
        <f ca="1">IF(OR(БД!FD400="",ISERROR(БД!FD400)),"",БД!FD400)</f>
        <v>36.819299999998798</v>
      </c>
      <c r="U231" s="162">
        <f ca="1">IF(OR(БД!FJ400="",ISERROR(БД!FJ400)),"",БД!FJ400)</f>
        <v>35.04</v>
      </c>
      <c r="V231" s="137">
        <f ca="1">IF(OR(БД!FO400="",ISERROR(БД!FO400)),"",БД!FO400)</f>
        <v>47.190000000009597</v>
      </c>
      <c r="W231" s="137">
        <f ca="1">IF(OR(БД!O228="",ISERROR(БД!O228)),"",БД!O228)</f>
        <v>45</v>
      </c>
      <c r="X231" s="137">
        <f ca="1">IF(OR(БД!AE443="",ISERROR(БД!AE443)),"",БД!AE443)</f>
        <v>20.6553000000001</v>
      </c>
      <c r="Y231" s="162">
        <f ca="1">IF(OR(БД!AK443="",ISERROR(БД!AK443)),"",БД!AK443)</f>
        <v>5.2270000000000003</v>
      </c>
      <c r="Z231" s="163">
        <f ca="1">IF(OR(БД!T443="",ISERROR(БД!T443)),"",БД!T443)</f>
        <v>23.12</v>
      </c>
      <c r="AA231" s="162">
        <f ca="1">IF(OR(БД!Z443="",ISERROR(БД!Z443)),"",БД!Z443)</f>
        <v>15.39</v>
      </c>
      <c r="AB231" s="127">
        <f ca="1">IF(OR(БД!J443="",ISERROR(БД!J443)),"",БД!J443)</f>
        <v>21.91</v>
      </c>
      <c r="AC231" s="162">
        <f ca="1">IF(OR(БД!O443="",ISERROR(БД!O443)),"",БД!O443)</f>
        <v>21.91</v>
      </c>
      <c r="AD231" s="137">
        <f ca="1">IF(OR(БД!D486="",ISERROR(БД!D486)),"",БД!D486)</f>
        <v>45.03</v>
      </c>
      <c r="AE231" s="137">
        <f ca="1">IF(OR(БД!AC271="",ISERROR(БД!AC271)),"",БД!AC271)</f>
        <v>89.963999999992694</v>
      </c>
      <c r="AF231" s="126">
        <f ca="1">IF(OR(БД!AF271="",ISERROR(БД!AF271)),"",БД!AF271)</f>
        <v>59.975999999995111</v>
      </c>
      <c r="AG231" s="163">
        <f ca="1">IF(OR(БД!N271="",ISERROR(БД!N271)),"",БД!N271)</f>
        <v>1969.2222800000441</v>
      </c>
      <c r="AH231" s="137">
        <f ca="1">IF(OR(БД!CB572="",ISERROR(БД!CB572)),"",БД!CB572)</f>
        <v>0</v>
      </c>
      <c r="AI231" s="137">
        <f ca="1">IF(OR(БД!AS572="",ISERROR(БД!AS572)),"",БД!AS572)</f>
        <v>0.215</v>
      </c>
      <c r="AJ231" s="137">
        <f ca="1">IF(OR(БД!D572="",ISERROR(БД!D572)),"",БД!D572)</f>
        <v>425.83199999999999</v>
      </c>
      <c r="AK231" s="137">
        <f ca="1">IF(OR(БД!AE400="",ISERROR(БД!AE400)),"",БД!AE400)</f>
        <v>37.200000000000003</v>
      </c>
      <c r="AL231" s="137">
        <f ca="1">IF(OR(БД!Z400="",ISERROR(БД!Z400)),"",БД!Z400)</f>
        <v>20.72</v>
      </c>
      <c r="AM231" s="137">
        <f ca="1">IF(OR(БД!U400="",ISERROR(БД!U400)),"",БД!U400)</f>
        <v>48</v>
      </c>
      <c r="AN231" s="137">
        <f ca="1">IF(OR(БД!P400="",ISERROR(БД!P400)),"",БД!P400)</f>
        <v>21.35</v>
      </c>
      <c r="AO231" s="48"/>
      <c r="AP231" s="137">
        <f ca="1">IF(OR(БД!Y185="",ISERROR(БД!Y185)),"",БД!Y185)</f>
        <v>544.99599999999998</v>
      </c>
      <c r="AQ231" s="163">
        <f ca="1">IF(OR(БД!T185="",ISERROR(БД!T185)),"",БД!T185)</f>
        <v>486.68200000000002</v>
      </c>
      <c r="AR231" s="137">
        <f ca="1">IF(OR(БД!HU228="",ISERROR(БД!HU228)),"",БД!HU228)</f>
        <v>55.866</v>
      </c>
      <c r="AS231" s="127">
        <f ca="1">IF(OR(БД!AH572="",ISERROR(БД!AH572)),"",БД!AH572)</f>
        <v>2.448</v>
      </c>
      <c r="AT231" s="162">
        <f ca="1">IF(OR(БД!AN572="",ISERROR(БД!AN572)),"",БД!AN572)</f>
        <v>2.448</v>
      </c>
      <c r="AU231" s="163">
        <f ca="1">IF(OR(БД!I185="",ISERROR(БД!I185)),"",БД!I185)</f>
        <v>40.545000000004102</v>
      </c>
      <c r="AV231" s="162">
        <f ca="1">IF(OR(БД!O185="",ISERROR(БД!O185)),"",БД!O185)</f>
        <v>39.695999999999998</v>
      </c>
      <c r="AW231" s="163">
        <f ca="1">IF(OR(БД!D185="",ISERROR(БД!D185)),"",БД!D185)</f>
        <v>40.145000000004103</v>
      </c>
      <c r="AX231" s="159">
        <f ca="1">IF(OR(БД!HQ228="",ISERROR(БД!HQ228)),"",БД!HQ228)</f>
        <v>0.4</v>
      </c>
      <c r="AY231" s="159">
        <f ca="1">IF(OR(БД!IE228="",ISERROR(БД!IE228)),"",БД!IE228)</f>
        <v>466.58000000000004</v>
      </c>
      <c r="AZ231" s="134">
        <f>IF(OR(БД!IF228="",ISERROR(БД!IF228)),"",БД!IF228)</f>
        <v>183.744</v>
      </c>
      <c r="BA231" s="163">
        <f ca="1">IF(OR(БД!HZ228="",ISERROR(БД!HZ228)),"",БД!HZ228)</f>
        <v>466.30700000000002</v>
      </c>
      <c r="BB231" s="159">
        <f ca="1">IF(OR(БД!HM228="",ISERROR(БД!HM228)),"",БД!HM228)</f>
        <v>0.27300000000000002</v>
      </c>
      <c r="BC231" s="134">
        <f>IF(OR(БД!HN228="",ISERROR(БД!HN228)),"",БД!HN228)</f>
        <v>7.1999999999999995E-2</v>
      </c>
      <c r="BD231" s="159" t="str">
        <f ca="1">IF(OR(БД!EK314="",ISERROR(БД!EK314)),"",БД!EK314)</f>
        <v/>
      </c>
      <c r="BE231" s="159" t="str">
        <f ca="1">IF(OR(БД!EG314="",ISERROR(БД!EG314)),"",БД!EG314)</f>
        <v/>
      </c>
      <c r="BF231" s="159" t="str">
        <f ca="1">IF(OR(БД!FD486="",ISERROR(БД!FD486)),"",БД!FD486)</f>
        <v/>
      </c>
      <c r="BG231" s="159" t="str">
        <f ca="1">IF(OR(БД!EZ486="",ISERROR(БД!EZ486)),"",БД!EZ486)</f>
        <v/>
      </c>
      <c r="BH231" s="163">
        <f ca="1">IF(OR(БД!EU486="",ISERROR(БД!EU486)),"",БД!EU486)</f>
        <v>31.247999999999998</v>
      </c>
      <c r="BI231" s="163">
        <f ca="1">IF(OR(БД!N572="",ISERROR(БД!N572)),"",БД!N572)</f>
        <v>31.2</v>
      </c>
      <c r="BJ231" s="127">
        <f ca="1">IF(OR(БД!BH572="",ISERROR(БД!BH572)),"",БД!BH572)</f>
        <v>4.8000000000000001E-2</v>
      </c>
      <c r="BK231" s="162">
        <f ca="1">IF(OR(БД!BM572="",ISERROR(БД!BM572)),"",БД!BM572)</f>
        <v>4.8000000000000001E-2</v>
      </c>
      <c r="BL231" s="159" t="str">
        <f ca="1">IF(OR(БД!EQ486="",ISERROR(БД!EQ486)),"",БД!EQ486)</f>
        <v/>
      </c>
      <c r="BM231" s="159" t="str">
        <f ca="1">IF(OR(БД!EM486="",ISERROR(БД!EM486)),"",БД!EM486)</f>
        <v/>
      </c>
      <c r="BN231" s="137">
        <f ca="1">IF(OR(БД!I486="",ISERROR(БД!I486)),"",БД!I486)</f>
        <v>2003.35</v>
      </c>
      <c r="BO231" s="162">
        <f ca="1">IF(OR(БД!P486="",ISERROR(БД!P486)),"",БД!P486)</f>
        <v>2117.09</v>
      </c>
      <c r="BP231" s="163">
        <f ca="1">IF(OR(БД!M56="",ISERROR(БД!M56)),"",БД!M56)</f>
        <v>35.035000000007102</v>
      </c>
      <c r="BQ231" s="163">
        <f ca="1">IF(OR(БД!H56="",ISERROR(БД!H56)),"",БД!H56)</f>
        <v>35.035000000007102</v>
      </c>
      <c r="BR231" s="159">
        <f ca="1">IF(OR(БД!D56="",ISERROR(БД!D56)),"",БД!D56)</f>
        <v>0</v>
      </c>
      <c r="BS231" s="163">
        <f ca="1">IF(OR(БД!D271="",ISERROR(БД!D271)),"",БД!D271)</f>
        <v>40.799999999999997</v>
      </c>
      <c r="BT231" s="163">
        <f ca="1">IF(OR(БД!S572="",ISERROR(БД!S572)),"",БД!S572)</f>
        <v>40.799999999999997</v>
      </c>
      <c r="BU231" s="127">
        <f ca="1">IF(OR(БД!X572="",ISERROR(БД!X572)),"",БД!X572)</f>
        <v>0</v>
      </c>
      <c r="BV231" s="162">
        <f ca="1">IF(OR(БД!AC572="",ISERROR(БД!AC572)),"",БД!AC572)</f>
        <v>0</v>
      </c>
      <c r="BW231" s="137">
        <f ca="1">IF(OR(БД!I572="",ISERROR(БД!I572)),"",БД!I572)</f>
        <v>642.404</v>
      </c>
      <c r="BX231" s="27"/>
      <c r="BY231" s="163">
        <f ca="1">IF(OR(БД!AV228="",ISERROR(БД!AV228)),"",БД!AV228)</f>
        <v>219.64219999998647</v>
      </c>
      <c r="BZ231" s="162">
        <f ca="1">IF(OR(БД!BB228="",ISERROR(БД!BB228)),"",БД!BB228)</f>
        <v>226.05600000000001</v>
      </c>
      <c r="CA231" s="163">
        <f ca="1">IF(OR(БД!X271="",ISERROR(БД!X271)),"",БД!X271)</f>
        <v>1100.6227199999621</v>
      </c>
      <c r="CB231" s="163">
        <f ca="1">IF(OR(БД!AF228="",ISERROR(БД!AF228)),"",БД!AF228)</f>
        <v>56.539000000000001</v>
      </c>
      <c r="CC231" s="162">
        <f ca="1">IF(OR(БД!AL228="",ISERROR(БД!AL228)),"",БД!AL228)</f>
        <v>66.225999999999999</v>
      </c>
    </row>
    <row r="232" spans="1:81" x14ac:dyDescent="0.25">
      <c r="A232" s="164">
        <v>4</v>
      </c>
      <c r="B232" s="163">
        <f ca="1">IF(OR(БД!EE229="",ISERROR(БД!EE229)),"",БД!EE229)</f>
        <v>147.3199999999959</v>
      </c>
      <c r="C232" s="133">
        <f>IF(OR(БД!EI229="",ISERROR(БД!EI229)),"",БД!EI229)</f>
        <v>0</v>
      </c>
      <c r="D232" s="162">
        <f ca="1">IF(OR(БД!EL229="",ISERROR(БД!EL229)),"",БД!EL229)</f>
        <v>239.98500000000001</v>
      </c>
      <c r="E232" s="137">
        <f ca="1">IF(OR(БД!DZ229="",ISERROR(БД!DZ229)),"",БД!DZ229)</f>
        <v>39.7249999999949</v>
      </c>
      <c r="F232" s="163">
        <f ca="1">IF(OR(БД!CJ315="",ISERROR(БД!CJ315)),"",БД!CJ315)</f>
        <v>26.749999999927809</v>
      </c>
      <c r="G232" s="137">
        <f ca="1">IF(OR(БД!U487="",ISERROR(БД!U487)),"",БД!U487)</f>
        <v>35.595000000001001</v>
      </c>
      <c r="H232" s="127">
        <f ca="1">IF(OR(БД!BI272="",ISERROR(БД!BI272)),"",БД!BI272)</f>
        <v>0</v>
      </c>
      <c r="I232" s="162">
        <f ca="1">IF(OR(БД!BN272="",ISERROR(БД!BN272)),"",БД!BN272)</f>
        <v>0</v>
      </c>
      <c r="J232" s="127">
        <f ca="1">IF(OR(БД!BR573="",ISERROR(БД!BR573)),"",БД!BR573)</f>
        <v>40.799999999999997</v>
      </c>
      <c r="K232" s="162">
        <f ca="1">IF(OR(БД!BW573="",ISERROR(БД!BW573)),"",БД!BW573)</f>
        <v>40.799999999999997</v>
      </c>
      <c r="L232" s="127">
        <f ca="1">IF(OR(БД!AX573="",ISERROR(БД!AX573)),"",БД!AX573)</f>
        <v>31.2</v>
      </c>
      <c r="M232" s="162">
        <f ca="1">IF(OR(БД!BC573="",ISERROR(БД!BC573)),"",БД!BC573)</f>
        <v>31.2</v>
      </c>
      <c r="N232" s="163">
        <f ca="1">IF(OR(БД!FT401="",ISERROR(БД!FT401)),"",БД!FT401)</f>
        <v>2142.0589199998562</v>
      </c>
      <c r="O232" s="133">
        <f>IF(OR(БД!FW401="",ISERROR(БД!FW401)),"",БД!FW401)</f>
        <v>0</v>
      </c>
      <c r="P232" s="162">
        <f ca="1">IF(OR(БД!GA401="",ISERROR(БД!GA401)),"",БД!GA401)</f>
        <v>2160</v>
      </c>
      <c r="Q232" s="137">
        <f ca="1">IF(OR(БД!EN401="",ISERROR(БД!EN401)),"",БД!EN401)</f>
        <v>103.92928000003501</v>
      </c>
      <c r="R232" s="162">
        <f ca="1">IF(OR(БД!ET401="",ISERROR(БД!ET401)),"",БД!ET401)</f>
        <v>98.4</v>
      </c>
      <c r="S232" s="137">
        <f ca="1">IF(OR(БД!EY401="",ISERROR(БД!EY401)),"",БД!EY401)</f>
        <v>200.954000000034</v>
      </c>
      <c r="T232" s="137">
        <f ca="1">IF(OR(БД!FD401="",ISERROR(БД!FD401)),"",БД!FD401)</f>
        <v>36.722700000002099</v>
      </c>
      <c r="U232" s="162">
        <f ca="1">IF(OR(БД!FJ401="",ISERROR(БД!FJ401)),"",БД!FJ401)</f>
        <v>35.04</v>
      </c>
      <c r="V232" s="137">
        <f ca="1">IF(OR(БД!FO401="",ISERROR(БД!FO401)),"",БД!FO401)</f>
        <v>17.800999999999998</v>
      </c>
      <c r="W232" s="137">
        <f ca="1">IF(OR(БД!O229="",ISERROR(БД!O229)),"",БД!O229)</f>
        <v>45</v>
      </c>
      <c r="X232" s="137">
        <f ca="1">IF(OR(БД!AE444="",ISERROR(БД!AE444)),"",БД!AE444)</f>
        <v>20.352299999999399</v>
      </c>
      <c r="Y232" s="162">
        <f ca="1">IF(OR(БД!AK444="",ISERROR(БД!AK444)),"",БД!AK444)</f>
        <v>5.2220000000000004</v>
      </c>
      <c r="Z232" s="163">
        <f ca="1">IF(OR(БД!T444="",ISERROR(БД!T444)),"",БД!T444)</f>
        <v>23.157</v>
      </c>
      <c r="AA232" s="162">
        <f ca="1">IF(OR(БД!Z444="",ISERROR(БД!Z444)),"",БД!Z444)</f>
        <v>15.39</v>
      </c>
      <c r="AB232" s="127">
        <f ca="1">IF(OR(БД!J444="",ISERROR(БД!J444)),"",БД!J444)</f>
        <v>21.91</v>
      </c>
      <c r="AC232" s="162">
        <f ca="1">IF(OR(БД!O444="",ISERROR(БД!O444)),"",БД!O444)</f>
        <v>21.91</v>
      </c>
      <c r="AD232" s="137">
        <f ca="1">IF(OR(БД!D487="",ISERROR(БД!D487)),"",БД!D487)</f>
        <v>45.067</v>
      </c>
      <c r="AE232" s="137">
        <f ca="1">IF(OR(БД!AC272="",ISERROR(БД!AC272)),"",БД!AC272)</f>
        <v>88.5</v>
      </c>
      <c r="AF232" s="126">
        <f ca="1">IF(OR(БД!AF272="",ISERROR(БД!AF272)),"",БД!AF272)</f>
        <v>59</v>
      </c>
      <c r="AG232" s="163">
        <f ca="1">IF(OR(БД!N272="",ISERROR(БД!N272)),"",БД!N272)</f>
        <v>2289.3789199998523</v>
      </c>
      <c r="AH232" s="137">
        <f ca="1">IF(OR(БД!CB573="",ISERROR(БД!CB573)),"",БД!CB573)</f>
        <v>0</v>
      </c>
      <c r="AI232" s="137">
        <f ca="1">IF(OR(БД!AS573="",ISERROR(БД!AS573)),"",БД!AS573)</f>
        <v>0.21299999999999999</v>
      </c>
      <c r="AJ232" s="137">
        <f ca="1">IF(OR(БД!D573="",ISERROR(БД!D573)),"",БД!D573)</f>
        <v>345.840000000001</v>
      </c>
      <c r="AK232" s="137">
        <f ca="1">IF(OR(БД!AE401="",ISERROR(БД!AE401)),"",БД!AE401)</f>
        <v>21.35</v>
      </c>
      <c r="AL232" s="137">
        <f ca="1">IF(OR(БД!Z401="",ISERROR(БД!Z401)),"",БД!Z401)</f>
        <v>20</v>
      </c>
      <c r="AM232" s="137">
        <f ca="1">IF(OR(БД!U401="",ISERROR(БД!U401)),"",БД!U401)</f>
        <v>48</v>
      </c>
      <c r="AN232" s="137">
        <f ca="1">IF(OR(БД!P401="",ISERROR(БД!P401)),"",БД!P401)</f>
        <v>21.35</v>
      </c>
      <c r="AO232" s="48"/>
      <c r="AP232" s="137">
        <f ca="1">IF(OR(БД!Y186="",ISERROR(БД!Y186)),"",БД!Y186)</f>
        <v>545.53200000000004</v>
      </c>
      <c r="AQ232" s="163">
        <f ca="1">IF(OR(БД!T186="",ISERROR(БД!T186)),"",БД!T186)</f>
        <v>485.09300000000007</v>
      </c>
      <c r="AR232" s="137">
        <f ca="1">IF(OR(БД!HU229="",ISERROR(БД!HU229)),"",БД!HU229)</f>
        <v>58.039000000000001</v>
      </c>
      <c r="AS232" s="127">
        <f ca="1">IF(OR(БД!AH573="",ISERROR(БД!AH573)),"",БД!AH573)</f>
        <v>2.4</v>
      </c>
      <c r="AT232" s="162">
        <f ca="1">IF(OR(БД!AN573="",ISERROR(БД!AN573)),"",БД!AN573)</f>
        <v>2.4</v>
      </c>
      <c r="AU232" s="163">
        <f ca="1">IF(OR(БД!I186="",ISERROR(БД!I186)),"",БД!I186)</f>
        <v>40.129999999994901</v>
      </c>
      <c r="AV232" s="162">
        <f ca="1">IF(OR(БД!O186="",ISERROR(БД!O186)),"",БД!O186)</f>
        <v>39.695999999999998</v>
      </c>
      <c r="AW232" s="163">
        <f ca="1">IF(OR(БД!D186="",ISERROR(БД!D186)),"",БД!D186)</f>
        <v>39.7249999999949</v>
      </c>
      <c r="AX232" s="159">
        <f ca="1">IF(OR(БД!HQ229="",ISERROR(БД!HQ229)),"",БД!HQ229)</f>
        <v>0.40500000000000003</v>
      </c>
      <c r="AY232" s="159">
        <f ca="1">IF(OR(БД!IE229="",ISERROR(БД!IE229)),"",БД!IE229)</f>
        <v>467.608</v>
      </c>
      <c r="AZ232" s="134">
        <f>IF(OR(БД!IF229="",ISERROR(БД!IF229)),"",БД!IF229)</f>
        <v>183.64699999999999</v>
      </c>
      <c r="BA232" s="163">
        <f ca="1">IF(OR(БД!HZ229="",ISERROR(БД!HZ229)),"",БД!HZ229)</f>
        <v>467.33600000000001</v>
      </c>
      <c r="BB232" s="159">
        <f ca="1">IF(OR(БД!HM229="",ISERROR(БД!HM229)),"",БД!HM229)</f>
        <v>0.27200000000000002</v>
      </c>
      <c r="BC232" s="134">
        <f>IF(OR(БД!HN229="",ISERROR(БД!HN229)),"",БД!HN229)</f>
        <v>7.1999999999999995E-2</v>
      </c>
      <c r="BD232" s="159" t="str">
        <f ca="1">IF(OR(БД!EK315="",ISERROR(БД!EK315)),"",БД!EK315)</f>
        <v/>
      </c>
      <c r="BE232" s="159" t="str">
        <f ca="1">IF(OR(БД!EG315="",ISERROR(БД!EG315)),"",БД!EG315)</f>
        <v/>
      </c>
      <c r="BF232" s="159" t="str">
        <f ca="1">IF(OR(БД!FD487="",ISERROR(БД!FD487)),"",БД!FD487)</f>
        <v/>
      </c>
      <c r="BG232" s="159" t="str">
        <f ca="1">IF(OR(БД!EZ487="",ISERROR(БД!EZ487)),"",БД!EZ487)</f>
        <v/>
      </c>
      <c r="BH232" s="163">
        <f ca="1">IF(OR(БД!EU487="",ISERROR(БД!EU487)),"",БД!EU487)</f>
        <v>31.247999999999998</v>
      </c>
      <c r="BI232" s="163">
        <f ca="1">IF(OR(БД!N573="",ISERROR(БД!N573)),"",БД!N573)</f>
        <v>31.2</v>
      </c>
      <c r="BJ232" s="127">
        <f ca="1">IF(OR(БД!BH573="",ISERROR(БД!BH573)),"",БД!BH573)</f>
        <v>4.8000000000000001E-2</v>
      </c>
      <c r="BK232" s="162">
        <f ca="1">IF(OR(БД!BM573="",ISERROR(БД!BM573)),"",БД!BM573)</f>
        <v>4.8000000000000001E-2</v>
      </c>
      <c r="BL232" s="159" t="str">
        <f ca="1">IF(OR(БД!EQ487="",ISERROR(БД!EQ487)),"",БД!EQ487)</f>
        <v/>
      </c>
      <c r="BM232" s="159" t="str">
        <f ca="1">IF(OR(БД!EM487="",ISERROR(БД!EM487)),"",БД!EM487)</f>
        <v/>
      </c>
      <c r="BN232" s="137">
        <f ca="1">IF(OR(БД!I487="",ISERROR(БД!I487)),"",БД!I487)</f>
        <v>2249.9591999999998</v>
      </c>
      <c r="BO232" s="162">
        <f ca="1">IF(OR(БД!P487="",ISERROR(БД!P487)),"",БД!P487)</f>
        <v>2135.5700000000002</v>
      </c>
      <c r="BP232" s="163">
        <f ca="1">IF(OR(БД!M57="",ISERROR(БД!M57)),"",БД!M57)</f>
        <v>35.595000000001001</v>
      </c>
      <c r="BQ232" s="163">
        <f ca="1">IF(OR(БД!H57="",ISERROR(БД!H57)),"",БД!H57)</f>
        <v>35.595000000001001</v>
      </c>
      <c r="BR232" s="159">
        <f ca="1">IF(OR(БД!D57="",ISERROR(БД!D57)),"",БД!D57)</f>
        <v>0</v>
      </c>
      <c r="BS232" s="163">
        <f ca="1">IF(OR(БД!D272="",ISERROR(БД!D272)),"",БД!D272)</f>
        <v>40.799999999999997</v>
      </c>
      <c r="BT232" s="163">
        <f ca="1">IF(OR(БД!S573="",ISERROR(БД!S573)),"",БД!S573)</f>
        <v>40.799999999999997</v>
      </c>
      <c r="BU232" s="127">
        <f ca="1">IF(OR(БД!X573="",ISERROR(БД!X573)),"",БД!X573)</f>
        <v>0</v>
      </c>
      <c r="BV232" s="162">
        <f ca="1">IF(OR(БД!AC573="",ISERROR(БД!AC573)),"",БД!AC573)</f>
        <v>0</v>
      </c>
      <c r="BW232" s="137">
        <f ca="1">IF(OR(БД!I573="",ISERROR(БД!I573)),"",БД!I573)</f>
        <v>544.77719999999999</v>
      </c>
      <c r="BX232" s="27"/>
      <c r="BY232" s="163">
        <f ca="1">IF(OR(БД!AV229="",ISERROR(БД!AV229)),"",БД!AV229)</f>
        <v>263.16540000005932</v>
      </c>
      <c r="BZ232" s="162">
        <f ca="1">IF(OR(БД!BB229="",ISERROR(БД!BB229)),"",БД!BB229)</f>
        <v>221.83099999999999</v>
      </c>
      <c r="CA232" s="163">
        <f ca="1">IF(OR(БД!X272="",ISERROR(БД!X272)),"",БД!X272)</f>
        <v>1017.4792800000714</v>
      </c>
      <c r="CB232" s="163">
        <f ca="1">IF(OR(БД!AF229="",ISERROR(БД!AF229)),"",БД!AF229)</f>
        <v>58.716000000000001</v>
      </c>
      <c r="CC232" s="162">
        <f ca="1">IF(OR(БД!AL229="",ISERROR(БД!AL229)),"",БД!AL229)</f>
        <v>65.962000000000003</v>
      </c>
    </row>
    <row r="233" spans="1:81" x14ac:dyDescent="0.25">
      <c r="A233" s="164">
        <v>5</v>
      </c>
      <c r="B233" s="163">
        <f ca="1">IF(OR(БД!EE230="",ISERROR(БД!EE230)),"",БД!EE230)</f>
        <v>143.91999999999391</v>
      </c>
      <c r="C233" s="133">
        <f>IF(OR(БД!EI230="",ISERROR(БД!EI230)),"",БД!EI230)</f>
        <v>0</v>
      </c>
      <c r="D233" s="162">
        <f ca="1">IF(OR(БД!EL230="",ISERROR(БД!EL230)),"",БД!EL230)</f>
        <v>239.98599999999999</v>
      </c>
      <c r="E233" s="137">
        <f ca="1">IF(OR(БД!DZ230="",ISERROR(БД!DZ230)),"",БД!DZ230)</f>
        <v>40.669999999996399</v>
      </c>
      <c r="F233" s="163">
        <f ca="1">IF(OR(БД!CJ316="",ISERROR(БД!CJ316)),"",БД!CJ316)</f>
        <v>112.09900000000209</v>
      </c>
      <c r="G233" s="137">
        <f ca="1">IF(OR(БД!U488="",ISERROR(БД!U488)),"",БД!U488)</f>
        <v>36.049999999997503</v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IF(OR(БД!BR574="",ISERROR(БД!BR574)),"",БД!BR574)</f>
        <v>36</v>
      </c>
      <c r="K233" s="162">
        <f ca="1">IF(OR(БД!BW574="",ISERROR(БД!BW574)),"",БД!BW574)</f>
        <v>36</v>
      </c>
      <c r="L233" s="127">
        <f ca="1">IF(OR(БД!AX574="",ISERROR(БД!AX574)),"",БД!AX574)</f>
        <v>31.2</v>
      </c>
      <c r="M233" s="162">
        <f ca="1">IF(OR(БД!BC574="",ISERROR(БД!BC574)),"",БД!BC574)</f>
        <v>31.2</v>
      </c>
      <c r="N233" s="163">
        <f ca="1">IF(OR(БД!FT402="",ISERROR(БД!FT402)),"",БД!FT402)</f>
        <v>2017.2978099999991</v>
      </c>
      <c r="O233" s="133">
        <f>IF(OR(БД!FW402="",ISERROR(БД!FW402)),"",БД!FW402)</f>
        <v>0</v>
      </c>
      <c r="P233" s="162">
        <f ca="1">IF(OR(БД!GA402="",ISERROR(БД!GA402)),"",БД!GA402)</f>
        <v>2160</v>
      </c>
      <c r="Q233" s="137">
        <f ca="1">IF(OR(БД!EN402="",ISERROR(БД!EN402)),"",БД!EN402)</f>
        <v>105.71903999998401</v>
      </c>
      <c r="R233" s="162">
        <f ca="1">IF(OR(БД!ET402="",ISERROR(БД!ET402)),"",БД!ET402)</f>
        <v>98.4</v>
      </c>
      <c r="S233" s="137">
        <f ca="1">IF(OR(БД!EY402="",ISERROR(БД!EY402)),"",БД!EY402)</f>
        <v>197.62999999999701</v>
      </c>
      <c r="T233" s="137">
        <f ca="1">IF(OR(БД!FD402="",ISERROR(БД!FD402)),"",БД!FD402)</f>
        <v>41.294399999995697</v>
      </c>
      <c r="U233" s="162">
        <f ca="1">IF(OR(БД!FJ402="",ISERROR(БД!FJ402)),"",БД!FJ402)</f>
        <v>35.520000000000003</v>
      </c>
      <c r="V233" s="137">
        <f ca="1">IF(OR(БД!FO402="",ISERROR(БД!FO402)),"",БД!FO402)</f>
        <v>52.536000000018198</v>
      </c>
      <c r="W233" s="137">
        <f ca="1">IF(OR(БД!O230="",ISERROR(БД!O230)),"",БД!O230)</f>
        <v>48</v>
      </c>
      <c r="X233" s="137">
        <f ca="1">IF(OR(БД!AE445="",ISERROR(БД!AE445)),"",БД!AE445)</f>
        <v>12.111750000000599</v>
      </c>
      <c r="Y233" s="162">
        <f ca="1">IF(OR(БД!AK445="",ISERROR(БД!AK445)),"",БД!AK445)</f>
        <v>5.2270000000000003</v>
      </c>
      <c r="Z233" s="163">
        <f ca="1">IF(OR(БД!T445="",ISERROR(БД!T445)),"",БД!T445)</f>
        <v>23.529</v>
      </c>
      <c r="AA233" s="162">
        <f ca="1">IF(OR(БД!Z445="",ISERROR(БД!Z445)),"",БД!Z445)</f>
        <v>15.39</v>
      </c>
      <c r="AB233" s="127">
        <f ca="1">IF(OR(БД!J445="",ISERROR(БД!J445)),"",БД!J445)</f>
        <v>21.91</v>
      </c>
      <c r="AC233" s="162">
        <f ca="1">IF(OR(БД!O445="",ISERROR(БД!O445)),"",БД!O445)</f>
        <v>21.91</v>
      </c>
      <c r="AD233" s="137">
        <f ca="1">IF(OR(БД!D488="",ISERROR(БД!D488)),"",БД!D488)</f>
        <v>45.439</v>
      </c>
      <c r="AE233" s="137">
        <f ca="1">IF(OR(БД!AC273="",ISERROR(БД!AC273)),"",БД!AC273)</f>
        <v>87.036000000007306</v>
      </c>
      <c r="AF233" s="126">
        <f ca="1">IF(OR(БД!AF273="",ISERROR(БД!AF273)),"",БД!AF273)</f>
        <v>58.024000000004889</v>
      </c>
      <c r="AG233" s="163">
        <f ca="1">IF(OR(БД!N273="",ISERROR(БД!N273)),"",БД!N273)</f>
        <v>2161.2178099999928</v>
      </c>
      <c r="AH233" s="137">
        <f ca="1">IF(OR(БД!CB574="",ISERROR(БД!CB574)),"",БД!CB574)</f>
        <v>0</v>
      </c>
      <c r="AI233" s="137">
        <f ca="1">IF(OR(БД!AS574="",ISERROR(БД!AS574)),"",БД!AS574)</f>
        <v>0.21</v>
      </c>
      <c r="AJ233" s="137">
        <f ca="1">IF(OR(БД!D574="",ISERROR(БД!D574)),"",БД!D574)</f>
        <v>282.41399999999999</v>
      </c>
      <c r="AK233" s="137">
        <f ca="1">IF(OR(БД!AE402="",ISERROR(БД!AE402)),"",БД!AE402)</f>
        <v>36.200000000000003</v>
      </c>
      <c r="AL233" s="137">
        <f ca="1">IF(OR(БД!Z402="",ISERROR(БД!Z402)),"",БД!Z402)</f>
        <v>20.768000000000001</v>
      </c>
      <c r="AM233" s="137">
        <f ca="1">IF(OR(БД!U402="",ISERROR(БД!U402)),"",БД!U402)</f>
        <v>48</v>
      </c>
      <c r="AN233" s="137">
        <f ca="1">IF(OR(БД!P402="",ISERROR(БД!P402)),"",БД!P402)</f>
        <v>21.21</v>
      </c>
      <c r="AO233" s="48"/>
      <c r="AP233" s="137">
        <f ca="1">IF(OR(БД!Y187="",ISERROR(БД!Y187)),"",БД!Y187)</f>
        <v>576.08399999999995</v>
      </c>
      <c r="AQ233" s="163">
        <f ca="1">IF(OR(БД!T187="",ISERROR(БД!T187)),"",БД!T187)</f>
        <v>518.10399999999993</v>
      </c>
      <c r="AR233" s="137">
        <f ca="1">IF(OR(БД!HU230="",ISERROR(БД!HU230)),"",БД!HU230)</f>
        <v>55.555999999999997</v>
      </c>
      <c r="AS233" s="127">
        <f ca="1">IF(OR(БД!AH574="",ISERROR(БД!AH574)),"",БД!AH574)</f>
        <v>2.4239999999999999</v>
      </c>
      <c r="AT233" s="162">
        <f ca="1">IF(OR(БД!AN574="",ISERROR(БД!AN574)),"",БД!AN574)</f>
        <v>2.4239999999999999</v>
      </c>
      <c r="AU233" s="163">
        <f ca="1">IF(OR(БД!I187="",ISERROR(БД!I187)),"",БД!I187)</f>
        <v>41.0539999999964</v>
      </c>
      <c r="AV233" s="162">
        <f ca="1">IF(OR(БД!O187="",ISERROR(БД!O187)),"",БД!O187)</f>
        <v>39.695999999999998</v>
      </c>
      <c r="AW233" s="163">
        <f ca="1">IF(OR(БД!D187="",ISERROR(БД!D187)),"",БД!D187)</f>
        <v>40.669999999996399</v>
      </c>
      <c r="AX233" s="159">
        <f ca="1">IF(OR(БД!HQ230="",ISERROR(БД!HQ230)),"",БД!HQ230)</f>
        <v>0.38400000000000001</v>
      </c>
      <c r="AY233" s="159">
        <f ca="1">IF(OR(БД!IE230="",ISERROR(БД!IE230)),"",БД!IE230)</f>
        <v>466.29200000000003</v>
      </c>
      <c r="AZ233" s="134">
        <f>IF(OR(БД!IF230="",ISERROR(БД!IF230)),"",БД!IF230)</f>
        <v>183.898</v>
      </c>
      <c r="BA233" s="163">
        <f ca="1">IF(OR(БД!HZ230="",ISERROR(БД!HZ230)),"",БД!HZ230)</f>
        <v>466.02000000000004</v>
      </c>
      <c r="BB233" s="159">
        <f ca="1">IF(OR(БД!HM230="",ISERROR(БД!HM230)),"",БД!HM230)</f>
        <v>0.27200000000000002</v>
      </c>
      <c r="BC233" s="134">
        <f>IF(OR(БД!HN230="",ISERROR(БД!HN230)),"",БД!HN230)</f>
        <v>7.1999999999999995E-2</v>
      </c>
      <c r="BD233" s="159" t="str">
        <f ca="1">IF(OR(БД!EK316="",ISERROR(БД!EK316)),"",БД!EK316)</f>
        <v/>
      </c>
      <c r="BE233" s="159" t="str">
        <f ca="1">IF(OR(БД!EG316="",ISERROR(БД!EG316)),"",БД!EG316)</f>
        <v/>
      </c>
      <c r="BF233" s="159" t="str">
        <f ca="1">IF(OR(БД!FD488="",ISERROR(БД!FD488)),"",БД!FD488)</f>
        <v/>
      </c>
      <c r="BG233" s="159" t="str">
        <f ca="1">IF(OR(БД!EZ488="",ISERROR(БД!EZ488)),"",БД!EZ488)</f>
        <v/>
      </c>
      <c r="BH233" s="163">
        <f ca="1">IF(OR(БД!EU488="",ISERROR(БД!EU488)),"",БД!EU488)</f>
        <v>31.247999999999998</v>
      </c>
      <c r="BI233" s="163">
        <f ca="1">IF(OR(БД!N574="",ISERROR(БД!N574)),"",БД!N574)</f>
        <v>31.2</v>
      </c>
      <c r="BJ233" s="127">
        <f ca="1">IF(OR(БД!BH574="",ISERROR(БД!BH574)),"",БД!BH574)</f>
        <v>4.8000000000000001E-2</v>
      </c>
      <c r="BK233" s="162">
        <f ca="1">IF(OR(БД!BM574="",ISERROR(БД!BM574)),"",БД!BM574)</f>
        <v>4.8000000000000001E-2</v>
      </c>
      <c r="BL233" s="159" t="str">
        <f ca="1">IF(OR(БД!EQ488="",ISERROR(БД!EQ488)),"",БД!EQ488)</f>
        <v/>
      </c>
      <c r="BM233" s="159" t="str">
        <f ca="1">IF(OR(БД!EM488="",ISERROR(БД!EM488)),"",БД!EM488)</f>
        <v/>
      </c>
      <c r="BN233" s="137">
        <f ca="1">IF(OR(БД!I488="",ISERROR(БД!I488)),"",БД!I488)</f>
        <v>1986.8430000000001</v>
      </c>
      <c r="BO233" s="162">
        <f ca="1">IF(OR(БД!P488="",ISERROR(БД!P488)),"",БД!P488)</f>
        <v>1811.55</v>
      </c>
      <c r="BP233" s="163">
        <f ca="1">IF(OR(БД!M58="",ISERROR(БД!M58)),"",БД!M58)</f>
        <v>36.049999999997503</v>
      </c>
      <c r="BQ233" s="163">
        <f ca="1">IF(OR(БД!H58="",ISERROR(БД!H58)),"",БД!H58)</f>
        <v>36.049999999997503</v>
      </c>
      <c r="BR233" s="159">
        <f ca="1">IF(OR(БД!D58="",ISERROR(БД!D58)),"",БД!D58)</f>
        <v>0</v>
      </c>
      <c r="BS233" s="163">
        <f ca="1">IF(OR(БД!D273="",ISERROR(БД!D273)),"",БД!D273)</f>
        <v>36</v>
      </c>
      <c r="BT233" s="163">
        <f ca="1">IF(OR(БД!S574="",ISERROR(БД!S574)),"",БД!S574)</f>
        <v>36</v>
      </c>
      <c r="BU233" s="127">
        <f ca="1">IF(OR(БД!X574="",ISERROR(БД!X574)),"",БД!X574)</f>
        <v>0</v>
      </c>
      <c r="BV233" s="162">
        <f ca="1">IF(OR(БД!AC574="",ISERROR(БД!AC574)),"",БД!AC574)</f>
        <v>0</v>
      </c>
      <c r="BW233" s="137">
        <f ca="1">IF(OR(БД!I574="",ISERROR(БД!I574)),"",БД!I574)</f>
        <v>261.80799999999999</v>
      </c>
      <c r="BX233" s="27"/>
      <c r="BY233" s="163">
        <f ca="1">IF(OR(БД!AV230="",ISERROR(БД!AV230)),"",БД!AV230)</f>
        <v>346.23620000002506</v>
      </c>
      <c r="BZ233" s="162">
        <f ca="1">IF(OR(БД!BB230="",ISERROR(БД!BB230)),"",БД!BB230)</f>
        <v>244.01400000000001</v>
      </c>
      <c r="CA233" s="163">
        <f ca="1">IF(OR(БД!X273="",ISERROR(БД!X273)),"",БД!X273)</f>
        <v>1000.992190000003</v>
      </c>
      <c r="CB233" s="163">
        <f ca="1">IF(OR(БД!AF230="",ISERROR(БД!AF230)),"",БД!AF230)</f>
        <v>56.211999999999996</v>
      </c>
      <c r="CC233" s="162">
        <f ca="1">IF(OR(БД!AL230="",ISERROR(БД!AL230)),"",БД!AL230)</f>
        <v>66.561000000000007</v>
      </c>
    </row>
    <row r="234" spans="1:81" x14ac:dyDescent="0.25">
      <c r="A234" s="164">
        <v>6</v>
      </c>
      <c r="B234" s="163">
        <f ca="1">IF(OR(БД!EE231="",ISERROR(БД!EE231)),"",БД!EE231)</f>
        <v>149.1750000000101</v>
      </c>
      <c r="C234" s="133">
        <f>IF(OR(БД!EI231="",ISERROR(БД!EI231)),"",БД!EI231)</f>
        <v>0</v>
      </c>
      <c r="D234" s="162">
        <f ca="1">IF(OR(БД!EL231="",ISERROR(БД!EL231)),"",БД!EL231)</f>
        <v>239.99</v>
      </c>
      <c r="E234" s="137">
        <f ca="1">IF(OR(БД!DZ231="",ISERROR(БД!DZ231)),"",БД!DZ231)</f>
        <v>40.915000000008099</v>
      </c>
      <c r="F234" s="163">
        <f ca="1">IF(OR(БД!CJ317="",ISERROR(БД!CJ317)),"",БД!CJ317)</f>
        <v>402.38300000008564</v>
      </c>
      <c r="G234" s="137">
        <f ca="1">IF(OR(БД!U489="",ISERROR(БД!U489)),"",БД!U489)</f>
        <v>36.260000000002002</v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IF(OR(БД!BR575="",ISERROR(БД!BR575)),"",БД!BR575)</f>
        <v>40.799999999999997</v>
      </c>
      <c r="K234" s="162">
        <f ca="1">IF(OR(БД!BW575="",ISERROR(БД!BW575)),"",БД!BW575)</f>
        <v>40.799999999999997</v>
      </c>
      <c r="L234" s="127">
        <f ca="1">IF(OR(БД!AX575="",ISERROR(БД!AX575)),"",БД!AX575)</f>
        <v>31.2</v>
      </c>
      <c r="M234" s="162">
        <f ca="1">IF(OR(БД!BC575="",ISERROR(БД!BC575)),"",БД!BC575)</f>
        <v>31.2</v>
      </c>
      <c r="N234" s="163">
        <f ca="1">IF(OR(БД!FT403="",ISERROR(БД!FT403)),"",БД!FT403)</f>
        <v>2265.1975600001451</v>
      </c>
      <c r="O234" s="133">
        <f>IF(OR(БД!FW403="",ISERROR(БД!FW403)),"",БД!FW403)</f>
        <v>0</v>
      </c>
      <c r="P234" s="162">
        <f ca="1">IF(OR(БД!GA403="",ISERROR(БД!GA403)),"",БД!GA403)</f>
        <v>2160</v>
      </c>
      <c r="Q234" s="137">
        <f ca="1">IF(OR(БД!EN403="",ISERROR(БД!EN403)),"",БД!EN403)</f>
        <v>106.335040000003</v>
      </c>
      <c r="R234" s="162">
        <f ca="1">IF(OR(БД!ET403="",ISERROR(БД!ET403)),"",БД!ET403)</f>
        <v>98.4</v>
      </c>
      <c r="S234" s="137">
        <f ca="1">IF(OR(БД!EY403="",ISERROR(БД!EY403)),"",БД!EY403)</f>
        <v>198.056000000002</v>
      </c>
      <c r="T234" s="137">
        <f ca="1">IF(OR(БД!FD403="",ISERROR(БД!FD403)),"",БД!FD403)</f>
        <v>41.703899999996999</v>
      </c>
      <c r="U234" s="162">
        <f ca="1">IF(OR(БД!FJ403="",ISERROR(БД!FJ403)),"",БД!FJ403)</f>
        <v>14.4</v>
      </c>
      <c r="V234" s="137">
        <f ca="1">IF(OR(БД!FO403="",ISERROR(БД!FO403)),"",БД!FO403)</f>
        <v>57.551999999959698</v>
      </c>
      <c r="W234" s="137">
        <f ca="1">IF(OR(БД!O231="",ISERROR(БД!O231)),"",БД!O231)</f>
        <v>48</v>
      </c>
      <c r="X234" s="137">
        <f ca="1">IF(OR(БД!AE446="",ISERROR(БД!AE446)),"",БД!AE446)</f>
        <v>12.247500000000301</v>
      </c>
      <c r="Y234" s="162">
        <f ca="1">IF(OR(БД!AK446="",ISERROR(БД!AK446)),"",БД!AK446)</f>
        <v>5.0110000000000001</v>
      </c>
      <c r="Z234" s="163">
        <f ca="1">IF(OR(БД!T446="",ISERROR(БД!T446)),"",БД!T446)</f>
        <v>23.095000000000002</v>
      </c>
      <c r="AA234" s="162">
        <f ca="1">IF(OR(БД!Z446="",ISERROR(БД!Z446)),"",БД!Z446)</f>
        <v>15.39</v>
      </c>
      <c r="AB234" s="127">
        <f ca="1">IF(OR(БД!J446="",ISERROR(БД!J446)),"",БД!J446)</f>
        <v>21.91</v>
      </c>
      <c r="AC234" s="162">
        <f ca="1">IF(OR(БД!O446="",ISERROR(БД!O446)),"",БД!O446)</f>
        <v>21.91</v>
      </c>
      <c r="AD234" s="137">
        <f ca="1">IF(OR(БД!D489="",ISERROR(БД!D489)),"",БД!D489)</f>
        <v>45.005000000000003</v>
      </c>
      <c r="AE234" s="137">
        <f ca="1">IF(OR(БД!AC274="",ISERROR(БД!AC274)),"",БД!AC274)</f>
        <v>77.711999999984997</v>
      </c>
      <c r="AF234" s="126">
        <f ca="1">IF(OR(БД!AF274="",ISERROR(БД!AF274)),"",БД!AF274)</f>
        <v>51.807999999989988</v>
      </c>
      <c r="AG234" s="163">
        <f ca="1">IF(OR(БД!N274="",ISERROR(БД!N274)),"",БД!N274)</f>
        <v>2414.3725600001553</v>
      </c>
      <c r="AH234" s="137">
        <f ca="1">IF(OR(БД!CB575="",ISERROR(БД!CB575)),"",БД!CB575)</f>
        <v>0</v>
      </c>
      <c r="AI234" s="137">
        <f ca="1">IF(OR(БД!AS575="",ISERROR(БД!AS575)),"",БД!AS575)</f>
        <v>0.20499999999999999</v>
      </c>
      <c r="AJ234" s="137">
        <f ca="1">IF(OR(БД!D575="",ISERROR(БД!D575)),"",БД!D575)</f>
        <v>299.83799999999297</v>
      </c>
      <c r="AK234" s="137">
        <f ca="1">IF(OR(БД!AE403="",ISERROR(БД!AE403)),"",БД!AE403)</f>
        <v>36.200000000000003</v>
      </c>
      <c r="AL234" s="137">
        <f ca="1">IF(OR(БД!Z403="",ISERROR(БД!Z403)),"",БД!Z403)</f>
        <v>20.84</v>
      </c>
      <c r="AM234" s="137">
        <f ca="1">IF(OR(БД!U403="",ISERROR(БД!U403)),"",БД!U403)</f>
        <v>48</v>
      </c>
      <c r="AN234" s="137">
        <f ca="1">IF(OR(БД!P403="",ISERROR(БД!P403)),"",БД!P403)</f>
        <v>18.02</v>
      </c>
      <c r="AO234" s="48"/>
      <c r="AP234" s="137">
        <f ca="1">IF(OR(БД!Y188="",ISERROR(БД!Y188)),"",БД!Y188)</f>
        <v>576.50400000000002</v>
      </c>
      <c r="AQ234" s="163">
        <f ca="1">IF(OR(БД!T188="",ISERROR(БД!T188)),"",БД!T188)</f>
        <v>520.0920000000001</v>
      </c>
      <c r="AR234" s="137">
        <f ca="1">IF(OR(БД!HU231="",ISERROR(БД!HU231)),"",БД!HU231)</f>
        <v>53.988</v>
      </c>
      <c r="AS234" s="127">
        <f ca="1">IF(OR(БД!AH575="",ISERROR(БД!AH575)),"",БД!AH575)</f>
        <v>2.4239999999999999</v>
      </c>
      <c r="AT234" s="162">
        <f ca="1">IF(OR(БД!AN575="",ISERROR(БД!AN575)),"",БД!AN575)</f>
        <v>2.4239999999999999</v>
      </c>
      <c r="AU234" s="163">
        <f ca="1">IF(OR(БД!I188="",ISERROR(БД!I188)),"",БД!I188)</f>
        <v>41.315000000008098</v>
      </c>
      <c r="AV234" s="162">
        <f ca="1">IF(OR(БД!O188="",ISERROR(БД!O188)),"",БД!O188)</f>
        <v>39.695999999999998</v>
      </c>
      <c r="AW234" s="163">
        <f ca="1">IF(OR(БД!D188="",ISERROR(БД!D188)),"",БД!D188)</f>
        <v>40.915000000008099</v>
      </c>
      <c r="AX234" s="159">
        <f ca="1">IF(OR(БД!HQ231="",ISERROR(БД!HQ231)),"",БД!HQ231)</f>
        <v>0.4</v>
      </c>
      <c r="AY234" s="159">
        <f ca="1">IF(OR(БД!IE231="",ISERROR(БД!IE231)),"",БД!IE231)</f>
        <v>468.88799999999998</v>
      </c>
      <c r="AZ234" s="134">
        <f>IF(OR(БД!IF231="",ISERROR(БД!IF231)),"",БД!IF231)</f>
        <v>184.25</v>
      </c>
      <c r="BA234" s="163">
        <f ca="1">IF(OR(БД!HZ231="",ISERROR(БД!HZ231)),"",БД!HZ231)</f>
        <v>468.62399999999997</v>
      </c>
      <c r="BB234" s="159">
        <f ca="1">IF(OR(БД!HM231="",ISERROR(БД!HM231)),"",БД!HM231)</f>
        <v>0.26400000000000001</v>
      </c>
      <c r="BC234" s="134">
        <f>IF(OR(БД!HN231="",ISERROR(БД!HN231)),"",БД!HN231)</f>
        <v>7.1999999999999995E-2</v>
      </c>
      <c r="BD234" s="159" t="str">
        <f ca="1">IF(OR(БД!EK317="",ISERROR(БД!EK317)),"",БД!EK317)</f>
        <v/>
      </c>
      <c r="BE234" s="159" t="str">
        <f ca="1">IF(OR(БД!EG317="",ISERROR(БД!EG317)),"",БД!EG317)</f>
        <v/>
      </c>
      <c r="BF234" s="159" t="str">
        <f ca="1">IF(OR(БД!FD489="",ISERROR(БД!FD489)),"",БД!FD489)</f>
        <v/>
      </c>
      <c r="BG234" s="159" t="str">
        <f ca="1">IF(OR(БД!EZ489="",ISERROR(БД!EZ489)),"",БД!EZ489)</f>
        <v/>
      </c>
      <c r="BH234" s="163">
        <f ca="1">IF(OR(БД!EU489="",ISERROR(БД!EU489)),"",БД!EU489)</f>
        <v>31.247999999999998</v>
      </c>
      <c r="BI234" s="163">
        <f ca="1">IF(OR(БД!N575="",ISERROR(БД!N575)),"",БД!N575)</f>
        <v>31.2</v>
      </c>
      <c r="BJ234" s="127">
        <f ca="1">IF(OR(БД!BH575="",ISERROR(БД!BH575)),"",БД!BH575)</f>
        <v>4.8000000000000001E-2</v>
      </c>
      <c r="BK234" s="162">
        <f ca="1">IF(OR(БД!BM575="",ISERROR(БД!BM575)),"",БД!BM575)</f>
        <v>4.8000000000000001E-2</v>
      </c>
      <c r="BL234" s="159" t="str">
        <f ca="1">IF(OR(БД!EQ489="",ISERROR(БД!EQ489)),"",БД!EQ489)</f>
        <v/>
      </c>
      <c r="BM234" s="159" t="str">
        <f ca="1">IF(OR(БД!EM489="",ISERROR(БД!EM489)),"",БД!EM489)</f>
        <v/>
      </c>
      <c r="BN234" s="137">
        <f ca="1">IF(OR(БД!I489="",ISERROR(БД!I489)),"",БД!I489)</f>
        <v>1955.8130000000001</v>
      </c>
      <c r="BO234" s="162">
        <f ca="1">IF(OR(БД!P489="",ISERROR(БД!P489)),"",БД!P489)</f>
        <v>2111.1999999999998</v>
      </c>
      <c r="BP234" s="163">
        <f ca="1">IF(OR(БД!M59="",ISERROR(БД!M59)),"",БД!M59)</f>
        <v>36.260000000002002</v>
      </c>
      <c r="BQ234" s="163">
        <f ca="1">IF(OR(БД!H59="",ISERROR(БД!H59)),"",БД!H59)</f>
        <v>36.260000000002002</v>
      </c>
      <c r="BR234" s="159">
        <f ca="1">IF(OR(БД!D59="",ISERROR(БД!D59)),"",БД!D59)</f>
        <v>0</v>
      </c>
      <c r="BS234" s="163">
        <f ca="1">IF(OR(БД!D274="",ISERROR(БД!D274)),"",БД!D274)</f>
        <v>40.799999999999997</v>
      </c>
      <c r="BT234" s="163">
        <f ca="1">IF(OR(БД!S575="",ISERROR(БД!S575)),"",БД!S575)</f>
        <v>40.799999999999997</v>
      </c>
      <c r="BU234" s="127">
        <f ca="1">IF(OR(БД!X575="",ISERROR(БД!X575)),"",БД!X575)</f>
        <v>0</v>
      </c>
      <c r="BV234" s="162">
        <f ca="1">IF(OR(БД!AC575="",ISERROR(БД!AC575)),"",БД!AC575)</f>
        <v>0</v>
      </c>
      <c r="BW234" s="137">
        <f ca="1">IF(OR(БД!I575="",ISERROR(БД!I575)),"",БД!I575)</f>
        <v>257.79599999999999</v>
      </c>
      <c r="BX234" s="27"/>
      <c r="BY234" s="163">
        <f ca="1">IF(OR(БД!AV231="",ISERROR(БД!AV231)),"",БД!AV231)</f>
        <v>128.12819999992132</v>
      </c>
      <c r="BZ234" s="162">
        <f ca="1">IF(OR(БД!BB231="",ISERROR(БД!BB231)),"",БД!BB231)</f>
        <v>193.983</v>
      </c>
      <c r="CA234" s="163">
        <f ca="1">IF(OR(БД!X274="",ISERROR(БД!X274)),"",БД!X274)</f>
        <v>1012.1384399999399</v>
      </c>
      <c r="CB234" s="163">
        <f ca="1">IF(OR(БД!AF231="",ISERROR(БД!AF231)),"",БД!AF231)</f>
        <v>54.652000000000001</v>
      </c>
      <c r="CC234" s="162">
        <f ca="1">IF(OR(БД!AL231="",ISERROR(БД!AL231)),"",БД!AL231)</f>
        <v>71.706999999999994</v>
      </c>
    </row>
    <row r="235" spans="1:81" x14ac:dyDescent="0.25">
      <c r="A235" s="164">
        <v>7</v>
      </c>
      <c r="B235" s="163">
        <f ca="1">IF(OR(БД!EE232="",ISERROR(БД!EE232)),"",БД!EE232)</f>
        <v>143.39500000000149</v>
      </c>
      <c r="C235" s="133">
        <f>IF(OR(БД!EI232="",ISERROR(БД!EI232)),"",БД!EI232)</f>
        <v>0</v>
      </c>
      <c r="D235" s="162">
        <f ca="1">IF(OR(БД!EL232="",ISERROR(БД!EL232)),"",БД!EL232)</f>
        <v>239.99</v>
      </c>
      <c r="E235" s="137">
        <f ca="1">IF(OR(БД!DZ232="",ISERROR(БД!DZ232)),"",БД!DZ232)</f>
        <v>40.565000000000502</v>
      </c>
      <c r="F235" s="163">
        <f ca="1">IF(OR(БД!CJ318="",ISERROR(БД!CJ318)),"",БД!CJ318)</f>
        <v>468.98199999996746</v>
      </c>
      <c r="G235" s="137">
        <f ca="1">IF(OR(БД!U490="",ISERROR(БД!U490)),"",БД!U490)</f>
        <v>35.630000000000997</v>
      </c>
      <c r="H235" s="127">
        <f ca="1">IF(OR(БД!BI275="",ISERROR(БД!BI275)),"",БД!BI275)</f>
        <v>0</v>
      </c>
      <c r="I235" s="162">
        <f ca="1">IF(OR(БД!BN275="",ISERROR(БД!BN275)),"",БД!BN275)</f>
        <v>0</v>
      </c>
      <c r="J235" s="127">
        <f ca="1">IF(OR(БД!BR576="",ISERROR(БД!BR576)),"",БД!BR576)</f>
        <v>36</v>
      </c>
      <c r="K235" s="162">
        <f ca="1">IF(OR(БД!BW576="",ISERROR(БД!BW576)),"",БД!BW576)</f>
        <v>36</v>
      </c>
      <c r="L235" s="127">
        <f ca="1">IF(OR(БД!AX576="",ISERROR(БД!AX576)),"",БД!AX576)</f>
        <v>31.2</v>
      </c>
      <c r="M235" s="162">
        <f ca="1">IF(OR(БД!BC576="",ISERROR(БД!BC576)),"",БД!BC576)</f>
        <v>31.2</v>
      </c>
      <c r="N235" s="163">
        <f ca="1">IF(OR(БД!FT404="",ISERROR(БД!FT404)),"",БД!FT404)</f>
        <v>2239.171239999941</v>
      </c>
      <c r="O235" s="133">
        <f>IF(OR(БД!FW404="",ISERROR(БД!FW404)),"",БД!FW404)</f>
        <v>0</v>
      </c>
      <c r="P235" s="162">
        <f ca="1">IF(OR(БД!GA404="",ISERROR(БД!GA404)),"",БД!GA404)</f>
        <v>2160</v>
      </c>
      <c r="Q235" s="137">
        <f ca="1">IF(OR(БД!EN404="",ISERROR(БД!EN404)),"",БД!EN404)</f>
        <v>108.223359999995</v>
      </c>
      <c r="R235" s="162">
        <f ca="1">IF(OR(БД!ET404="",ISERROR(БД!ET404)),"",БД!ET404)</f>
        <v>96</v>
      </c>
      <c r="S235" s="137">
        <f ca="1">IF(OR(БД!EY404="",ISERROR(БД!EY404)),"",БД!EY404)</f>
        <v>190.54800000000799</v>
      </c>
      <c r="T235" s="137">
        <f ca="1">IF(OR(БД!FD404="",ISERROR(БД!FD404)),"",БД!FD404)</f>
        <v>40.689600000000397</v>
      </c>
      <c r="U235" s="162">
        <f ca="1">IF(OR(БД!FJ404="",ISERROR(БД!FJ404)),"",БД!FJ404)</f>
        <v>0</v>
      </c>
      <c r="V235" s="137">
        <f ca="1">IF(OR(БД!FO404="",ISERROR(БД!FO404)),"",БД!FO404)</f>
        <v>15.808</v>
      </c>
      <c r="W235" s="137">
        <f ca="1">IF(OR(БД!O232="",ISERROR(БД!O232)),"",БД!O232)</f>
        <v>48</v>
      </c>
      <c r="X235" s="137">
        <f ca="1">IF(OR(БД!AE447="",ISERROR(БД!AE447)),"",БД!AE447)</f>
        <v>11.3100000000005</v>
      </c>
      <c r="Y235" s="162">
        <f ca="1">IF(OR(БД!AK447="",ISERROR(БД!AK447)),"",БД!AK447)</f>
        <v>4.9569999999999999</v>
      </c>
      <c r="Z235" s="163">
        <f ca="1">IF(OR(БД!T447="",ISERROR(БД!T447)),"",БД!T447)</f>
        <v>23.011999999999997</v>
      </c>
      <c r="AA235" s="162">
        <f ca="1">IF(OR(БД!Z447="",ISERROR(БД!Z447)),"",БД!Z447)</f>
        <v>15.39</v>
      </c>
      <c r="AB235" s="127">
        <f ca="1">IF(OR(БД!J447="",ISERROR(БД!J447)),"",БД!J447)</f>
        <v>21.91</v>
      </c>
      <c r="AC235" s="162">
        <f ca="1">IF(OR(БД!O447="",ISERROR(БД!O447)),"",БД!O447)</f>
        <v>21.91</v>
      </c>
      <c r="AD235" s="137">
        <f ca="1">IF(OR(БД!D490="",ISERROR(БД!D490)),"",БД!D490)</f>
        <v>44.921999999999997</v>
      </c>
      <c r="AE235" s="137">
        <f ca="1">IF(OR(БД!AC275="",ISERROR(БД!AC275)),"",БД!AC275)</f>
        <v>86.100000000013097</v>
      </c>
      <c r="AF235" s="126">
        <f ca="1">IF(OR(БД!AF275="",ISERROR(БД!AF275)),"",БД!AF275)</f>
        <v>57.400000000008731</v>
      </c>
      <c r="AG235" s="163">
        <f ca="1">IF(OR(БД!N275="",ISERROR(БД!N275)),"",БД!N275)</f>
        <v>2382.5662399999424</v>
      </c>
      <c r="AH235" s="137">
        <f ca="1">IF(OR(БД!CB576="",ISERROR(БД!CB576)),"",БД!CB576)</f>
        <v>0</v>
      </c>
      <c r="AI235" s="137">
        <f ca="1">IF(OR(БД!AS576="",ISERROR(БД!AS576)),"",БД!AS576)</f>
        <v>0.20300000000000001</v>
      </c>
      <c r="AJ235" s="137">
        <f ca="1">IF(OR(БД!D576="",ISERROR(БД!D576)),"",БД!D576)</f>
        <v>409.59600000000898</v>
      </c>
      <c r="AK235" s="137">
        <f ca="1">IF(OR(БД!AE404="",ISERROR(БД!AE404)),"",БД!AE404)</f>
        <v>21.21</v>
      </c>
      <c r="AL235" s="137">
        <f ca="1">IF(OR(БД!Z404="",ISERROR(БД!Z404)),"",БД!Z404)</f>
        <v>20.768000000000001</v>
      </c>
      <c r="AM235" s="137">
        <f ca="1">IF(OR(БД!U404="",ISERROR(БД!U404)),"",БД!U404)</f>
        <v>48</v>
      </c>
      <c r="AN235" s="137">
        <f ca="1">IF(OR(БД!P404="",ISERROR(БД!P404)),"",БД!P404)</f>
        <v>21.21</v>
      </c>
      <c r="AO235" s="48"/>
      <c r="AP235" s="137">
        <f ca="1">IF(OR(БД!Y189="",ISERROR(БД!Y189)),"",БД!Y189)</f>
        <v>576.44399999999996</v>
      </c>
      <c r="AQ235" s="163">
        <f ca="1">IF(OR(БД!T189="",ISERROR(БД!T189)),"",БД!T189)</f>
        <v>522.15199999999993</v>
      </c>
      <c r="AR235" s="137">
        <f ca="1">IF(OR(БД!HU232="",ISERROR(БД!HU232)),"",БД!HU232)</f>
        <v>51.844000000000001</v>
      </c>
      <c r="AS235" s="127">
        <f ca="1">IF(OR(БД!AH576="",ISERROR(БД!AH576)),"",БД!AH576)</f>
        <v>2.448</v>
      </c>
      <c r="AT235" s="162">
        <f ca="1">IF(OR(БД!AN576="",ISERROR(БД!AN576)),"",БД!AN576)</f>
        <v>2.448</v>
      </c>
      <c r="AU235" s="163">
        <f ca="1">IF(OR(БД!I189="",ISERROR(БД!I189)),"",БД!I189)</f>
        <v>40.951000000000505</v>
      </c>
      <c r="AV235" s="162">
        <f ca="1">IF(OR(БД!O189="",ISERROR(БД!O189)),"",БД!O189)</f>
        <v>40.176000000000002</v>
      </c>
      <c r="AW235" s="163">
        <f ca="1">IF(OR(БД!D189="",ISERROR(БД!D189)),"",БД!D189)</f>
        <v>40.565000000000502</v>
      </c>
      <c r="AX235" s="159">
        <f ca="1">IF(OR(БД!HQ232="",ISERROR(БД!HQ232)),"",БД!HQ232)</f>
        <v>0.38600000000000001</v>
      </c>
      <c r="AY235" s="159">
        <f ca="1">IF(OR(БД!IE232="",ISERROR(БД!IE232)),"",БД!IE232)</f>
        <v>467.71800000000002</v>
      </c>
      <c r="AZ235" s="134">
        <f>IF(OR(БД!IF232="",ISERROR(БД!IF232)),"",БД!IF232)</f>
        <v>184.47300000000001</v>
      </c>
      <c r="BA235" s="163">
        <f ca="1">IF(OR(БД!HZ232="",ISERROR(БД!HZ232)),"",БД!HZ232)</f>
        <v>467.45000000000005</v>
      </c>
      <c r="BB235" s="159">
        <f ca="1">IF(OR(БД!HM232="",ISERROR(БД!HM232)),"",БД!HM232)</f>
        <v>0.26800000000000002</v>
      </c>
      <c r="BC235" s="134">
        <f>IF(OR(БД!HN232="",ISERROR(БД!HN232)),"",БД!HN232)</f>
        <v>7.1999999999999995E-2</v>
      </c>
      <c r="BD235" s="159" t="str">
        <f ca="1">IF(OR(БД!EK318="",ISERROR(БД!EK318)),"",БД!EK318)</f>
        <v/>
      </c>
      <c r="BE235" s="159" t="str">
        <f ca="1">IF(OR(БД!EG318="",ISERROR(БД!EG318)),"",БД!EG318)</f>
        <v/>
      </c>
      <c r="BF235" s="159" t="str">
        <f ca="1">IF(OR(БД!FD490="",ISERROR(БД!FD490)),"",БД!FD490)</f>
        <v/>
      </c>
      <c r="BG235" s="159" t="str">
        <f ca="1">IF(OR(БД!EZ490="",ISERROR(БД!EZ490)),"",БД!EZ490)</f>
        <v/>
      </c>
      <c r="BH235" s="163">
        <f ca="1">IF(OR(БД!EU490="",ISERROR(БД!EU490)),"",БД!EU490)</f>
        <v>31.247999999999998</v>
      </c>
      <c r="BI235" s="163">
        <f ca="1">IF(OR(БД!N576="",ISERROR(БД!N576)),"",БД!N576)</f>
        <v>31.2</v>
      </c>
      <c r="BJ235" s="127">
        <f ca="1">IF(OR(БД!BH576="",ISERROR(БД!BH576)),"",БД!BH576)</f>
        <v>4.8000000000000001E-2</v>
      </c>
      <c r="BK235" s="162">
        <f ca="1">IF(OR(БД!BM576="",ISERROR(БД!BM576)),"",БД!BM576)</f>
        <v>4.8000000000000001E-2</v>
      </c>
      <c r="BL235" s="159" t="str">
        <f ca="1">IF(OR(БД!EQ490="",ISERROR(БД!EQ490)),"",БД!EQ490)</f>
        <v/>
      </c>
      <c r="BM235" s="159" t="str">
        <f ca="1">IF(OR(БД!EM490="",ISERROR(БД!EM490)),"",БД!EM490)</f>
        <v/>
      </c>
      <c r="BN235" s="137">
        <f ca="1">IF(OR(БД!I490="",ISERROR(БД!I490)),"",БД!I490)</f>
        <v>1914.3751999999999</v>
      </c>
      <c r="BO235" s="162">
        <f ca="1">IF(OR(БД!P490="",ISERROR(БД!P490)),"",БД!P490)</f>
        <v>1842.5</v>
      </c>
      <c r="BP235" s="163">
        <f ca="1">IF(OR(БД!M60="",ISERROR(БД!M60)),"",БД!M60)</f>
        <v>35.630000000000997</v>
      </c>
      <c r="BQ235" s="163">
        <f ca="1">IF(OR(БД!H60="",ISERROR(БД!H60)),"",БД!H60)</f>
        <v>35.630000000000997</v>
      </c>
      <c r="BR235" s="159">
        <f ca="1">IF(OR(БД!D60="",ISERROR(БД!D60)),"",БД!D60)</f>
        <v>0</v>
      </c>
      <c r="BS235" s="163">
        <f ca="1">IF(OR(БД!D275="",ISERROR(БД!D275)),"",БД!D275)</f>
        <v>36</v>
      </c>
      <c r="BT235" s="163">
        <f ca="1">IF(OR(БД!S576="",ISERROR(БД!S576)),"",БД!S576)</f>
        <v>36</v>
      </c>
      <c r="BU235" s="127">
        <f ca="1">IF(OR(БД!X576="",ISERROR(БД!X576)),"",БД!X576)</f>
        <v>0</v>
      </c>
      <c r="BV235" s="162">
        <f ca="1">IF(OR(БД!AC576="",ISERROR(БД!AC576)),"",БД!AC576)</f>
        <v>0</v>
      </c>
      <c r="BW235" s="137">
        <f ca="1">IF(OR(БД!I576="",ISERROR(БД!I576)),"",БД!I576)</f>
        <v>126.3372</v>
      </c>
      <c r="BX235" s="27"/>
      <c r="BY235" s="163">
        <f ca="1">IF(OR(БД!AV232="",ISERROR(БД!AV232)),"",БД!AV232)</f>
        <v>245.38220000000308</v>
      </c>
      <c r="BZ235" s="162">
        <f ca="1">IF(OR(БД!BB232="",ISERROR(БД!BB232)),"",БД!BB232)</f>
        <v>203.68299999999999</v>
      </c>
      <c r="CA235" s="163">
        <f ca="1">IF(OR(БД!X275="",ISERROR(БД!X275)),"",БД!X275)</f>
        <v>1069.0359600000261</v>
      </c>
      <c r="CB235" s="163">
        <f ca="1">IF(OR(БД!AF232="",ISERROR(БД!AF232)),"",БД!AF232)</f>
        <v>52.498000000000005</v>
      </c>
      <c r="CC235" s="162">
        <f ca="1">IF(OR(БД!AL232="",ISERROR(БД!AL232)),"",БД!AL232)</f>
        <v>70.238</v>
      </c>
    </row>
    <row r="236" spans="1:81" x14ac:dyDescent="0.25">
      <c r="A236" s="164">
        <v>8</v>
      </c>
      <c r="B236" s="163">
        <f ca="1">IF(OR(БД!EE233="",ISERROR(БД!EE233)),"",БД!EE233)</f>
        <v>143.9899999999827</v>
      </c>
      <c r="C236" s="133">
        <f>IF(OR(БД!EI233="",ISERROR(БД!EI233)),"",БД!EI233)</f>
        <v>0</v>
      </c>
      <c r="D236" s="162">
        <f ca="1">IF(OR(БД!EL233="",ISERROR(БД!EL233)),"",БД!EL233)</f>
        <v>239.988</v>
      </c>
      <c r="E236" s="137">
        <f ca="1">IF(OR(БД!DZ233="",ISERROR(БД!DZ233)),"",БД!DZ233)</f>
        <v>41.194999999988802</v>
      </c>
      <c r="F236" s="163">
        <f ca="1">IF(OR(БД!CJ319="",ISERROR(БД!CJ319)),"",БД!CJ319)</f>
        <v>329.05200000001525</v>
      </c>
      <c r="G236" s="137">
        <f ca="1">IF(OR(БД!U491="",ISERROR(БД!U491)),"",БД!U491)</f>
        <v>35.594999999993902</v>
      </c>
      <c r="H236" s="127">
        <f ca="1">IF(OR(БД!BI276="",ISERROR(БД!BI276)),"",БД!BI276)</f>
        <v>0</v>
      </c>
      <c r="I236" s="162">
        <f ca="1">IF(OR(БД!BN276="",ISERROR(БД!BN276)),"",БД!BN276)</f>
        <v>0</v>
      </c>
      <c r="J236" s="127">
        <f ca="1">IF(OR(БД!BR577="",ISERROR(БД!BR577)),"",БД!BR577)</f>
        <v>36</v>
      </c>
      <c r="K236" s="162">
        <f ca="1">IF(OR(БД!BW577="",ISERROR(БД!BW577)),"",БД!BW577)</f>
        <v>36</v>
      </c>
      <c r="L236" s="127">
        <f ca="1">IF(OR(БД!AX577="",ISERROR(БД!AX577)),"",БД!AX577)</f>
        <v>31.2</v>
      </c>
      <c r="M236" s="162">
        <f ca="1">IF(OR(БД!BC577="",ISERROR(БД!BC577)),"",БД!BC577)</f>
        <v>31.2</v>
      </c>
      <c r="N236" s="163">
        <f ca="1">IF(OR(БД!FT405="",ISERROR(БД!FT405)),"",БД!FT405)</f>
        <v>2354.1255399999282</v>
      </c>
      <c r="O236" s="133">
        <f>IF(OR(БД!FW405="",ISERROR(БД!FW405)),"",БД!FW405)</f>
        <v>0</v>
      </c>
      <c r="P236" s="162">
        <f ca="1">IF(OR(БД!GA405="",ISERROR(БД!GA405)),"",БД!GA405)</f>
        <v>2160</v>
      </c>
      <c r="Q236" s="137">
        <f ca="1">IF(OR(БД!EN405="",ISERROR(БД!EN405)),"",БД!EN405)</f>
        <v>105.675360000016</v>
      </c>
      <c r="R236" s="162">
        <f ca="1">IF(OR(БД!ET405="",ISERROR(БД!ET405)),"",БД!ET405)</f>
        <v>96</v>
      </c>
      <c r="S236" s="137">
        <f ca="1">IF(OR(БД!EY405="",ISERROR(БД!EY405)),"",БД!EY405)</f>
        <v>157.843999999977</v>
      </c>
      <c r="T236" s="137">
        <f ca="1">IF(OR(БД!FD405="",ISERROR(БД!FD405)),"",БД!FD405)</f>
        <v>39.047400000005801</v>
      </c>
      <c r="U236" s="162">
        <f ca="1">IF(OR(БД!FJ405="",ISERROR(БД!FJ405)),"",БД!FJ405)</f>
        <v>39.119999999999997</v>
      </c>
      <c r="V236" s="137">
        <f ca="1">IF(OR(БД!FO405="",ISERROR(БД!FO405)),"",БД!FO405)</f>
        <v>74.184000000106593</v>
      </c>
      <c r="W236" s="137">
        <f ca="1">IF(OR(БД!O233="",ISERROR(БД!O233)),"",БД!O233)</f>
        <v>48</v>
      </c>
      <c r="X236" s="137">
        <f ca="1">IF(OR(БД!AE448="",ISERROR(БД!AE448)),"",БД!AE448)</f>
        <v>19.010699999999499</v>
      </c>
      <c r="Y236" s="162">
        <f ca="1">IF(OR(БД!AK448="",ISERROR(БД!AK448)),"",БД!AK448)</f>
        <v>5.0060000000000002</v>
      </c>
      <c r="Z236" s="163">
        <f ca="1">IF(OR(БД!T448="",ISERROR(БД!T448)),"",БД!T448)</f>
        <v>23.183000000000003</v>
      </c>
      <c r="AA236" s="162">
        <f ca="1">IF(OR(БД!Z448="",ISERROR(БД!Z448)),"",БД!Z448)</f>
        <v>15.39</v>
      </c>
      <c r="AB236" s="127">
        <f ca="1">IF(OR(БД!J448="",ISERROR(БД!J448)),"",БД!J448)</f>
        <v>21.91</v>
      </c>
      <c r="AC236" s="162">
        <f ca="1">IF(OR(БД!O448="",ISERROR(БД!O448)),"",БД!O448)</f>
        <v>21.91</v>
      </c>
      <c r="AD236" s="137">
        <f ca="1">IF(OR(БД!D491="",ISERROR(БД!D491)),"",БД!D491)</f>
        <v>45.093000000000004</v>
      </c>
      <c r="AE236" s="137">
        <f ca="1">IF(OR(БД!AC276="",ISERROR(БД!AC276)),"",БД!AC276)</f>
        <v>88.127999999989697</v>
      </c>
      <c r="AF236" s="126">
        <f ca="1">IF(OR(БД!AF276="",ISERROR(БД!AF276)),"",БД!AF276)</f>
        <v>58.751999999993131</v>
      </c>
      <c r="AG236" s="163">
        <f ca="1">IF(OR(БД!N276="",ISERROR(БД!N276)),"",БД!N276)</f>
        <v>2498.1155399999107</v>
      </c>
      <c r="AH236" s="137">
        <f ca="1">IF(OR(БД!CB577="",ISERROR(БД!CB577)),"",БД!CB577)</f>
        <v>0</v>
      </c>
      <c r="AI236" s="137">
        <f ca="1">IF(OR(БД!AS577="",ISERROR(БД!AS577)),"",БД!AS577)</f>
        <v>0.21</v>
      </c>
      <c r="AJ236" s="137">
        <f ca="1">IF(OR(БД!D577="",ISERROR(БД!D577)),"",БД!D577)</f>
        <v>428.66999999999302</v>
      </c>
      <c r="AK236" s="137">
        <f ca="1">IF(OR(БД!AE405="",ISERROR(БД!AE405)),"",БД!AE405)</f>
        <v>8.4</v>
      </c>
      <c r="AL236" s="137">
        <f ca="1">IF(OR(БД!Z405="",ISERROR(БД!Z405)),"",БД!Z405)</f>
        <v>20.72</v>
      </c>
      <c r="AM236" s="137">
        <f ca="1">IF(OR(БД!U405="",ISERROR(БД!U405)),"",БД!U405)</f>
        <v>48</v>
      </c>
      <c r="AN236" s="137">
        <f ca="1">IF(OR(БД!P405="",ISERROR(БД!P405)),"",БД!P405)</f>
        <v>20.98</v>
      </c>
      <c r="AO236" s="48"/>
      <c r="AP236" s="137">
        <f ca="1">IF(OR(БД!Y190="",ISERROR(БД!Y190)),"",БД!Y190)</f>
        <v>576.62099999999998</v>
      </c>
      <c r="AQ236" s="163">
        <f ca="1">IF(OR(БД!T190="",ISERROR(БД!T190)),"",БД!T190)</f>
        <v>523.27599999999995</v>
      </c>
      <c r="AR236" s="137">
        <f ca="1">IF(OR(БД!HU233="",ISERROR(БД!HU233)),"",БД!HU233)</f>
        <v>50.896999999999998</v>
      </c>
      <c r="AS236" s="127">
        <f ca="1">IF(OR(БД!AH577="",ISERROR(БД!AH577)),"",БД!AH577)</f>
        <v>2.448</v>
      </c>
      <c r="AT236" s="162">
        <f ca="1">IF(OR(БД!AN577="",ISERROR(БД!AN577)),"",БД!AN577)</f>
        <v>2.448</v>
      </c>
      <c r="AU236" s="163">
        <f ca="1">IF(OR(БД!I190="",ISERROR(БД!I190)),"",БД!I190)</f>
        <v>41.599999999988803</v>
      </c>
      <c r="AV236" s="162">
        <f ca="1">IF(OR(БД!O190="",ISERROR(БД!O190)),"",БД!O190)</f>
        <v>40.176000000000002</v>
      </c>
      <c r="AW236" s="163">
        <f ca="1">IF(OR(БД!D190="",ISERROR(БД!D190)),"",БД!D190)</f>
        <v>41.194999999988802</v>
      </c>
      <c r="AX236" s="159">
        <f ca="1">IF(OR(БД!HQ233="",ISERROR(БД!HQ233)),"",БД!HQ233)</f>
        <v>0.40500000000000003</v>
      </c>
      <c r="AY236" s="159">
        <f ca="1">IF(OR(БД!IE233="",ISERROR(БД!IE233)),"",БД!IE233)</f>
        <v>468.23</v>
      </c>
      <c r="AZ236" s="134">
        <f>IF(OR(БД!IF233="",ISERROR(БД!IF233)),"",БД!IF233)</f>
        <v>184.839</v>
      </c>
      <c r="BA236" s="163">
        <f ca="1">IF(OR(БД!HZ233="",ISERROR(БД!HZ233)),"",БД!HZ233)</f>
        <v>467.97200000000004</v>
      </c>
      <c r="BB236" s="159">
        <f ca="1">IF(OR(БД!HM233="",ISERROR(БД!HM233)),"",БД!HM233)</f>
        <v>0.25800000000000001</v>
      </c>
      <c r="BC236" s="134">
        <f>IF(OR(БД!HN233="",ISERROR(БД!HN233)),"",БД!HN233)</f>
        <v>7.1999999999999995E-2</v>
      </c>
      <c r="BD236" s="159" t="str">
        <f ca="1">IF(OR(БД!EK319="",ISERROR(БД!EK319)),"",БД!EK319)</f>
        <v/>
      </c>
      <c r="BE236" s="159" t="str">
        <f ca="1">IF(OR(БД!EG319="",ISERROR(БД!EG319)),"",БД!EG319)</f>
        <v/>
      </c>
      <c r="BF236" s="159" t="str">
        <f ca="1">IF(OR(БД!FD491="",ISERROR(БД!FD491)),"",БД!FD491)</f>
        <v/>
      </c>
      <c r="BG236" s="159" t="str">
        <f ca="1">IF(OR(БД!EZ491="",ISERROR(БД!EZ491)),"",БД!EZ491)</f>
        <v/>
      </c>
      <c r="BH236" s="163">
        <f ca="1">IF(OR(БД!EU491="",ISERROR(БД!EU491)),"",БД!EU491)</f>
        <v>31.247999999999998</v>
      </c>
      <c r="BI236" s="163">
        <f ca="1">IF(OR(БД!N577="",ISERROR(БД!N577)),"",БД!N577)</f>
        <v>31.2</v>
      </c>
      <c r="BJ236" s="127">
        <f ca="1">IF(OR(БД!BH577="",ISERROR(БД!BH577)),"",БД!BH577)</f>
        <v>4.8000000000000001E-2</v>
      </c>
      <c r="BK236" s="162">
        <f ca="1">IF(OR(БД!BM577="",ISERROR(БД!BM577)),"",БД!BM577)</f>
        <v>4.8000000000000001E-2</v>
      </c>
      <c r="BL236" s="159" t="str">
        <f ca="1">IF(OR(БД!EQ491="",ISERROR(БД!EQ491)),"",БД!EQ491)</f>
        <v/>
      </c>
      <c r="BM236" s="159" t="str">
        <f ca="1">IF(OR(БД!EM491="",ISERROR(БД!EM491)),"",БД!EM491)</f>
        <v/>
      </c>
      <c r="BN236" s="137">
        <f ca="1">IF(OR(БД!I491="",ISERROR(БД!I491)),"",БД!I491)</f>
        <v>2204.9879999999998</v>
      </c>
      <c r="BO236" s="162">
        <f ca="1">IF(OR(БД!P491="",ISERROR(БД!P491)),"",БД!P491)</f>
        <v>1712.45</v>
      </c>
      <c r="BP236" s="163">
        <f ca="1">IF(OR(БД!M61="",ISERROR(БД!M61)),"",БД!M61)</f>
        <v>35.594999999993902</v>
      </c>
      <c r="BQ236" s="163">
        <f ca="1">IF(OR(БД!H61="",ISERROR(БД!H61)),"",БД!H61)</f>
        <v>35.594999999993902</v>
      </c>
      <c r="BR236" s="159">
        <f ca="1">IF(OR(БД!D61="",ISERROR(БД!D61)),"",БД!D61)</f>
        <v>0</v>
      </c>
      <c r="BS236" s="163">
        <f ca="1">IF(OR(БД!D276="",ISERROR(БД!D276)),"",БД!D276)</f>
        <v>36</v>
      </c>
      <c r="BT236" s="163">
        <f ca="1">IF(OR(БД!S577="",ISERROR(БД!S577)),"",БД!S577)</f>
        <v>36</v>
      </c>
      <c r="BU236" s="127">
        <f ca="1">IF(OR(БД!X577="",ISERROR(БД!X577)),"",БД!X577)</f>
        <v>0</v>
      </c>
      <c r="BV236" s="162">
        <f ca="1">IF(OR(БД!AC577="",ISERROR(БД!AC577)),"",БД!AC577)</f>
        <v>0</v>
      </c>
      <c r="BW236" s="137">
        <f ca="1">IF(OR(БД!I577="",ISERROR(БД!I577)),"",БД!I577)</f>
        <v>407.06200000000001</v>
      </c>
      <c r="BX236" s="27"/>
      <c r="BY236" s="163">
        <f ca="1">IF(OR(БД!AV233="",ISERROR(БД!AV233)),"",БД!AV233)</f>
        <v>224.49480000005644</v>
      </c>
      <c r="BZ236" s="162">
        <f ca="1">IF(OR(БД!BB233="",ISERROR(БД!BB233)),"",БД!BB233)</f>
        <v>206.82</v>
      </c>
      <c r="CA236" s="163">
        <f ca="1">IF(OR(БД!X276="",ISERROR(БД!X276)),"",БД!X276)</f>
        <v>1106.4104600000874</v>
      </c>
      <c r="CB236" s="163">
        <f ca="1">IF(OR(БД!AF233="",ISERROR(БД!AF233)),"",БД!AF233)</f>
        <v>51.56</v>
      </c>
      <c r="CC236" s="162">
        <f ca="1">IF(OR(БД!AL233="",ISERROR(БД!AL233)),"",БД!AL233)</f>
        <v>69.957999999999998</v>
      </c>
    </row>
    <row r="237" spans="1:81" x14ac:dyDescent="0.25">
      <c r="A237" s="164">
        <v>9</v>
      </c>
      <c r="B237" s="163">
        <f ca="1">IF(OR(БД!EE234="",ISERROR(БД!EE234)),"",БД!EE234)</f>
        <v>146.35500000000101</v>
      </c>
      <c r="C237" s="133">
        <f>IF(OR(БД!EI234="",ISERROR(БД!EI234)),"",БД!EI234)</f>
        <v>0</v>
      </c>
      <c r="D237" s="162">
        <f ca="1">IF(OR(БД!EL234="",ISERROR(БД!EL234)),"",БД!EL234)</f>
        <v>239.988</v>
      </c>
      <c r="E237" s="137">
        <f ca="1">IF(OR(БД!DZ234="",ISERROR(БД!DZ234)),"",БД!DZ234)</f>
        <v>40.950000000002497</v>
      </c>
      <c r="F237" s="163">
        <f ca="1">IF(OR(БД!CJ320="",ISERROR(БД!CJ320)),"",БД!CJ320)</f>
        <v>530.61199999994119</v>
      </c>
      <c r="G237" s="137">
        <f ca="1">IF(OR(БД!U492="",ISERROR(БД!U492)),"",БД!U492)</f>
        <v>35.8049999999985</v>
      </c>
      <c r="H237" s="127">
        <f ca="1">IF(OR(БД!BI277="",ISERROR(БД!BI277)),"",БД!BI277)</f>
        <v>0</v>
      </c>
      <c r="I237" s="162">
        <f ca="1">IF(OR(БД!BN277="",ISERROR(БД!BN277)),"",БД!BN277)</f>
        <v>0</v>
      </c>
      <c r="J237" s="127">
        <f ca="1">IF(OR(БД!BR578="",ISERROR(БД!BR578)),"",БД!BR578)</f>
        <v>38.4</v>
      </c>
      <c r="K237" s="162">
        <f ca="1">IF(OR(БД!BW578="",ISERROR(БД!BW578)),"",БД!BW578)</f>
        <v>38.4</v>
      </c>
      <c r="L237" s="127">
        <f ca="1">IF(OR(БД!AX578="",ISERROR(БД!AX578)),"",БД!AX578)</f>
        <v>31.2</v>
      </c>
      <c r="M237" s="162">
        <f ca="1">IF(OR(БД!BC578="",ISERROR(БД!BC578)),"",БД!BC578)</f>
        <v>31.2</v>
      </c>
      <c r="N237" s="163">
        <f ca="1">IF(OR(БД!FT406="",ISERROR(БД!FT406)),"",БД!FT406)</f>
        <v>2437.9753399999454</v>
      </c>
      <c r="O237" s="133">
        <f>IF(OR(БД!FW406="",ISERROR(БД!FW406)),"",БД!FW406)</f>
        <v>0</v>
      </c>
      <c r="P237" s="162">
        <f ca="1">IF(OR(БД!GA406="",ISERROR(БД!GA406)),"",БД!GA406)</f>
        <v>2160</v>
      </c>
      <c r="Q237" s="137">
        <f ca="1">IF(OR(БД!EN406="",ISERROR(БД!EN406)),"",БД!EN406)</f>
        <v>106.43695999998801</v>
      </c>
      <c r="R237" s="162">
        <f ca="1">IF(OR(БД!ET406="",ISERROR(БД!ET406)),"",БД!ET406)</f>
        <v>98.4</v>
      </c>
      <c r="S237" s="137">
        <f ca="1">IF(OR(БД!EY406="",ISERROR(БД!EY406)),"",БД!EY406)</f>
        <v>101.936000000009</v>
      </c>
      <c r="T237" s="137">
        <f ca="1">IF(OR(БД!FD406="",ISERROR(БД!FD406)),"",БД!FD406)</f>
        <v>39.433800000000502</v>
      </c>
      <c r="U237" s="162">
        <f ca="1">IF(OR(БД!FJ406="",ISERROR(БД!FJ406)),"",БД!FJ406)</f>
        <v>39.119999999999997</v>
      </c>
      <c r="V237" s="137">
        <f ca="1">IF(OR(БД!FO406="",ISERROR(БД!FO406)),"",БД!FO406)</f>
        <v>89.034000000010593</v>
      </c>
      <c r="W237" s="137">
        <f ca="1">IF(OR(БД!O234="",ISERROR(БД!O234)),"",БД!O234)</f>
        <v>48</v>
      </c>
      <c r="X237" s="137">
        <f ca="1">IF(OR(БД!AE449="",ISERROR(БД!AE449)),"",БД!AE449)</f>
        <v>9.0549000000000106</v>
      </c>
      <c r="Y237" s="162">
        <f ca="1">IF(OR(БД!AK449="",ISERROR(БД!AK449)),"",БД!AK449)</f>
        <v>5.3</v>
      </c>
      <c r="Z237" s="163">
        <f ca="1">IF(OR(БД!T449="",ISERROR(БД!T449)),"",БД!T449)</f>
        <v>23.197999999999997</v>
      </c>
      <c r="AA237" s="162">
        <f ca="1">IF(OR(БД!Z449="",ISERROR(БД!Z449)),"",БД!Z449)</f>
        <v>15.39</v>
      </c>
      <c r="AB237" s="127">
        <f ca="1">IF(OR(БД!J449="",ISERROR(БД!J449)),"",БД!J449)</f>
        <v>21.91</v>
      </c>
      <c r="AC237" s="162">
        <f ca="1">IF(OR(БД!O449="",ISERROR(БД!O449)),"",БД!O449)</f>
        <v>21.91</v>
      </c>
      <c r="AD237" s="137">
        <f ca="1">IF(OR(БД!D492="",ISERROR(БД!D492)),"",БД!D492)</f>
        <v>45.107999999999997</v>
      </c>
      <c r="AE237" s="137">
        <f ca="1">IF(OR(БД!AC277="",ISERROR(БД!AC277)),"",БД!AC277)</f>
        <v>88.451999999990207</v>
      </c>
      <c r="AF237" s="126">
        <f ca="1">IF(OR(БД!AF277="",ISERROR(БД!AF277)),"",БД!AF277)</f>
        <v>58.967999999993481</v>
      </c>
      <c r="AG237" s="163">
        <f ca="1">IF(OR(БД!N277="",ISERROR(БД!N277)),"",БД!N277)</f>
        <v>2584.3303399999463</v>
      </c>
      <c r="AH237" s="137">
        <f ca="1">IF(OR(БД!CB578="",ISERROR(БД!CB578)),"",БД!CB578)</f>
        <v>0</v>
      </c>
      <c r="AI237" s="137">
        <f ca="1">IF(OR(БД!AS578="",ISERROR(БД!AS578)),"",БД!AS578)</f>
        <v>0.217</v>
      </c>
      <c r="AJ237" s="137">
        <f ca="1">IF(OR(БД!D578="",ISERROR(БД!D578)),"",БД!D578)</f>
        <v>428.47199999999702</v>
      </c>
      <c r="AK237" s="137">
        <f ca="1">IF(OR(БД!AE406="",ISERROR(БД!AE406)),"",БД!AE406)</f>
        <v>4.2</v>
      </c>
      <c r="AL237" s="137">
        <f ca="1">IF(OR(БД!Z406="",ISERROR(БД!Z406)),"",БД!Z406)</f>
        <v>20.72</v>
      </c>
      <c r="AM237" s="137">
        <f ca="1">IF(OR(БД!U406="",ISERROR(БД!U406)),"",БД!U406)</f>
        <v>48</v>
      </c>
      <c r="AN237" s="137">
        <f ca="1">IF(OR(БД!P406="",ISERROR(БД!P406)),"",БД!P406)</f>
        <v>17</v>
      </c>
      <c r="AO237" s="48"/>
      <c r="AP237" s="137">
        <f ca="1">IF(OR(БД!Y191="",ISERROR(БД!Y191)),"",БД!Y191)</f>
        <v>576.48299999999995</v>
      </c>
      <c r="AQ237" s="163">
        <f ca="1">IF(OR(БД!T191="",ISERROR(БД!T191)),"",БД!T191)</f>
        <v>523.18299999999999</v>
      </c>
      <c r="AR237" s="137">
        <f ca="1">IF(OR(БД!HU234="",ISERROR(БД!HU234)),"",БД!HU234)</f>
        <v>50.875999999999998</v>
      </c>
      <c r="AS237" s="127">
        <f ca="1">IF(OR(БД!AH578="",ISERROR(БД!AH578)),"",БД!AH578)</f>
        <v>2.4239999999999999</v>
      </c>
      <c r="AT237" s="162">
        <f ca="1">IF(OR(БД!AN578="",ISERROR(БД!AN578)),"",БД!AN578)</f>
        <v>2.4239999999999999</v>
      </c>
      <c r="AU237" s="163">
        <f ca="1">IF(OR(БД!I191="",ISERROR(БД!I191)),"",БД!I191)</f>
        <v>41.349000000002498</v>
      </c>
      <c r="AV237" s="162">
        <f ca="1">IF(OR(БД!O191="",ISERROR(БД!O191)),"",БД!O191)</f>
        <v>40.896000000000001</v>
      </c>
      <c r="AW237" s="163">
        <f ca="1">IF(OR(БД!D191="",ISERROR(БД!D191)),"",БД!D191)</f>
        <v>40.950000000002497</v>
      </c>
      <c r="AX237" s="159">
        <f ca="1">IF(OR(БД!HQ234="",ISERROR(БД!HQ234)),"",БД!HQ234)</f>
        <v>0.39900000000000002</v>
      </c>
      <c r="AY237" s="159">
        <f ca="1">IF(OR(БД!IE234="",ISERROR(БД!IE234)),"",БД!IE234)</f>
        <v>467.76600000000002</v>
      </c>
      <c r="AZ237" s="134">
        <f>IF(OR(БД!IF234="",ISERROR(БД!IF234)),"",БД!IF234)</f>
        <v>184.65899999999999</v>
      </c>
      <c r="BA237" s="163">
        <f ca="1">IF(OR(БД!HZ234="",ISERROR(БД!HZ234)),"",БД!HZ234)</f>
        <v>467.505</v>
      </c>
      <c r="BB237" s="159">
        <f ca="1">IF(OR(БД!HM234="",ISERROR(БД!HM234)),"",БД!HM234)</f>
        <v>0.26100000000000001</v>
      </c>
      <c r="BC237" s="134">
        <f>IF(OR(БД!HN234="",ISERROR(БД!HN234)),"",БД!HN234)</f>
        <v>7.1999999999999995E-2</v>
      </c>
      <c r="BD237" s="159" t="str">
        <f ca="1">IF(OR(БД!EK320="",ISERROR(БД!EK320)),"",БД!EK320)</f>
        <v/>
      </c>
      <c r="BE237" s="159" t="str">
        <f ca="1">IF(OR(БД!EG320="",ISERROR(БД!EG320)),"",БД!EG320)</f>
        <v/>
      </c>
      <c r="BF237" s="159" t="str">
        <f ca="1">IF(OR(БД!FD492="",ISERROR(БД!FD492)),"",БД!FD492)</f>
        <v/>
      </c>
      <c r="BG237" s="159" t="str">
        <f ca="1">IF(OR(БД!EZ492="",ISERROR(БД!EZ492)),"",БД!EZ492)</f>
        <v/>
      </c>
      <c r="BH237" s="163">
        <f ca="1">IF(OR(БД!EU492="",ISERROR(БД!EU492)),"",БД!EU492)</f>
        <v>31.247999999999998</v>
      </c>
      <c r="BI237" s="163">
        <f ca="1">IF(OR(БД!N578="",ISERROR(БД!N578)),"",БД!N578)</f>
        <v>31.2</v>
      </c>
      <c r="BJ237" s="127">
        <f ca="1">IF(OR(БД!BH578="",ISERROR(БД!BH578)),"",БД!BH578)</f>
        <v>4.8000000000000001E-2</v>
      </c>
      <c r="BK237" s="162">
        <f ca="1">IF(OR(БД!BM578="",ISERROR(БД!BM578)),"",БД!BM578)</f>
        <v>4.8000000000000001E-2</v>
      </c>
      <c r="BL237" s="159" t="str">
        <f ca="1">IF(OR(БД!EQ492="",ISERROR(БД!EQ492)),"",БД!EQ492)</f>
        <v/>
      </c>
      <c r="BM237" s="159" t="str">
        <f ca="1">IF(OR(БД!EM492="",ISERROR(БД!EM492)),"",БД!EM492)</f>
        <v/>
      </c>
      <c r="BN237" s="137">
        <f ca="1">IF(OR(БД!I492="",ISERROR(БД!I492)),"",БД!I492)</f>
        <v>2032.34</v>
      </c>
      <c r="BO237" s="162">
        <f ca="1">IF(OR(БД!P492="",ISERROR(БД!P492)),"",БД!P492)</f>
        <v>1774.67</v>
      </c>
      <c r="BP237" s="163">
        <f ca="1">IF(OR(БД!M62="",ISERROR(БД!M62)),"",БД!M62)</f>
        <v>35.8049999999985</v>
      </c>
      <c r="BQ237" s="163">
        <f ca="1">IF(OR(БД!H62="",ISERROR(БД!H62)),"",БД!H62)</f>
        <v>35.8049999999985</v>
      </c>
      <c r="BR237" s="159">
        <f ca="1">IF(OR(БД!D62="",ISERROR(БД!D62)),"",БД!D62)</f>
        <v>0</v>
      </c>
      <c r="BS237" s="163">
        <f ca="1">IF(OR(БД!D277="",ISERROR(БД!D277)),"",БД!D277)</f>
        <v>38.4</v>
      </c>
      <c r="BT237" s="163">
        <f ca="1">IF(OR(БД!S578="",ISERROR(БД!S578)),"",БД!S578)</f>
        <v>38.4</v>
      </c>
      <c r="BU237" s="127">
        <f ca="1">IF(OR(БД!X578="",ISERROR(БД!X578)),"",БД!X578)</f>
        <v>0</v>
      </c>
      <c r="BV237" s="162">
        <f ca="1">IF(OR(БД!AC578="",ISERROR(БД!AC578)),"",БД!AC578)</f>
        <v>0</v>
      </c>
      <c r="BW237" s="137">
        <f ca="1">IF(OR(БД!I578="",ISERROR(БД!I578)),"",БД!I578)</f>
        <v>215.107</v>
      </c>
      <c r="BX237" s="27"/>
      <c r="BY237" s="163">
        <f ca="1">IF(OR(БД!AV234="",ISERROR(БД!AV234)),"",БД!AV234)</f>
        <v>249.89760000001161</v>
      </c>
      <c r="BZ237" s="162">
        <f ca="1">IF(OR(БД!BB234="",ISERROR(БД!BB234)),"",БД!BB234)</f>
        <v>218.92699999999999</v>
      </c>
      <c r="CA237" s="163">
        <f ca="1">IF(OR(БД!X277="",ISERROR(БД!X277)),"",БД!X277)</f>
        <v>1048.4886599999954</v>
      </c>
      <c r="CB237" s="163">
        <f ca="1">IF(OR(БД!AF234="",ISERROR(БД!AF234)),"",БД!AF234)</f>
        <v>51.536000000000001</v>
      </c>
      <c r="CC237" s="162">
        <f ca="1">IF(OR(БД!AL234="",ISERROR(БД!AL234)),"",БД!AL234)</f>
        <v>68.39</v>
      </c>
    </row>
    <row r="238" spans="1:81" ht="15.75" thickBot="1" x14ac:dyDescent="0.3">
      <c r="A238" s="158">
        <v>10</v>
      </c>
      <c r="B238" s="163">
        <f ca="1">IF(OR(БД!EE235="",ISERROR(БД!EE235)),"",БД!EE235)</f>
        <v>145.3050000000035</v>
      </c>
      <c r="C238" s="133">
        <f>IF(OR(БД!EI235="",ISERROR(БД!EI235)),"",БД!EI235)</f>
        <v>0</v>
      </c>
      <c r="D238" s="162">
        <f ca="1">IF(OR(БД!EL235="",ISERROR(БД!EL235)),"",БД!EL235)</f>
        <v>239.988</v>
      </c>
      <c r="E238" s="130">
        <f ca="1">IF(OR(БД!DZ235="",ISERROR(БД!DZ235)),"",БД!DZ235)</f>
        <v>39.725000000007597</v>
      </c>
      <c r="F238" s="157">
        <f ca="1">IF(OR(БД!CJ321="",ISERROR(БД!CJ321)),"",БД!CJ321)</f>
        <v>577.55199999999343</v>
      </c>
      <c r="G238" s="137">
        <f ca="1">IF(OR(БД!U493="",ISERROR(БД!U493)),"",БД!U493)</f>
        <v>35.979999999995897</v>
      </c>
      <c r="H238" s="127">
        <f ca="1">IF(OR(БД!BI278="",ISERROR(БД!BI278)),"",БД!BI278)</f>
        <v>0</v>
      </c>
      <c r="I238" s="162">
        <f ca="1">IF(OR(БД!BN278="",ISERROR(БД!BN278)),"",БД!BN278)</f>
        <v>0</v>
      </c>
      <c r="J238" s="127">
        <f ca="1">IF(OR(БД!BR579="",ISERROR(БД!BR579)),"",БД!BR579)</f>
        <v>38.4</v>
      </c>
      <c r="K238" s="162">
        <f ca="1">IF(OR(БД!BW579="",ISERROR(БД!BW579)),"",БД!BW579)</f>
        <v>38.4</v>
      </c>
      <c r="L238" s="127">
        <f ca="1">IF(OR(БД!AX579="",ISERROR(БД!AX579)),"",БД!AX579)</f>
        <v>31.2</v>
      </c>
      <c r="M238" s="162">
        <f ca="1">IF(OR(БД!BC579="",ISERROR(БД!BC579)),"",БД!BC579)</f>
        <v>31.2</v>
      </c>
      <c r="N238" s="163">
        <f ca="1">IF(OR(БД!FT407="",ISERROR(БД!FT407)),"",БД!FT407)</f>
        <v>2341.8992299999736</v>
      </c>
      <c r="O238" s="133">
        <f>IF(OR(БД!FW407="",ISERROR(БД!FW407)),"",БД!FW407)</f>
        <v>0</v>
      </c>
      <c r="P238" s="162">
        <f ca="1">IF(OR(БД!GA407="",ISERROR(БД!GA407)),"",БД!GA407)</f>
        <v>2160</v>
      </c>
      <c r="Q238" s="137">
        <f ca="1">IF(OR(БД!EN407="",ISERROR(БД!EN407)),"",БД!EN407)</f>
        <v>108.842720000016</v>
      </c>
      <c r="R238" s="162">
        <f ca="1">IF(OR(БД!ET407="",ISERROR(БД!ET407)),"",БД!ET407)</f>
        <v>98.4</v>
      </c>
      <c r="S238" s="130">
        <f ca="1">IF(OR(БД!EY407="",ISERROR(БД!EY407)),"",БД!EY407)</f>
        <v>149.90600000000799</v>
      </c>
      <c r="T238" s="137">
        <f ca="1">IF(OR(БД!FD407="",ISERROR(БД!FD407)),"",БД!FD407)</f>
        <v>30.8237999999998</v>
      </c>
      <c r="U238" s="162">
        <f ca="1">IF(OR(БД!FJ407="",ISERROR(БД!FJ407)),"",БД!FJ407)</f>
        <v>39.119999999999997</v>
      </c>
      <c r="V238" s="130">
        <f ca="1">IF(OR(БД!FO407="",ISERROR(БД!FO407)),"",БД!FO407)</f>
        <v>24.805</v>
      </c>
      <c r="W238" s="137">
        <f ca="1">IF(OR(БД!O235="",ISERROR(БД!O235)),"",БД!O235)</f>
        <v>48</v>
      </c>
      <c r="X238" s="137">
        <f ca="1">IF(OR(БД!AE450="",ISERROR(БД!AE450)),"",БД!AE450)</f>
        <v>12.6472499999999</v>
      </c>
      <c r="Y238" s="162">
        <f ca="1">IF(OR(БД!AK450="",ISERROR(БД!AK450)),"",БД!AK450)</f>
        <v>5.077</v>
      </c>
      <c r="Z238" s="163">
        <f ca="1">IF(OR(БД!T450="",ISERROR(БД!T450)),"",БД!T450)</f>
        <v>23.471999999999998</v>
      </c>
      <c r="AA238" s="162">
        <f ca="1">IF(OR(БД!Z450="",ISERROR(БД!Z450)),"",БД!Z450)</f>
        <v>15.39</v>
      </c>
      <c r="AB238" s="127">
        <f ca="1">IF(OR(БД!J450="",ISERROR(БД!J450)),"",БД!J450)</f>
        <v>21.91</v>
      </c>
      <c r="AC238" s="162">
        <f ca="1">IF(OR(БД!O450="",ISERROR(БД!O450)),"",БД!O450)</f>
        <v>21.91</v>
      </c>
      <c r="AD238" s="137">
        <f ca="1">IF(OR(БД!D493="",ISERROR(БД!D493)),"",БД!D493)</f>
        <v>45.381999999999998</v>
      </c>
      <c r="AE238" s="137">
        <f ca="1">IF(OR(БД!AC278="",ISERROR(БД!AC278)),"",БД!AC278)</f>
        <v>92.003999999993496</v>
      </c>
      <c r="AF238" s="126">
        <f ca="1">IF(OR(БД!AF278="",ISERROR(БД!AF278)),"",БД!AF278)</f>
        <v>61.335999999995693</v>
      </c>
      <c r="AG238" s="163">
        <f ca="1">IF(OR(БД!N278="",ISERROR(БД!N278)),"",БД!N278)</f>
        <v>2487.2042299999771</v>
      </c>
      <c r="AH238" s="137">
        <f ca="1">IF(OR(БД!CB579="",ISERROR(БД!CB579)),"",БД!CB579)</f>
        <v>0</v>
      </c>
      <c r="AI238" s="137">
        <f ca="1">IF(OR(БД!AS579="",ISERROR(БД!AS579)),"",БД!AS579)</f>
        <v>0.20799999999999999</v>
      </c>
      <c r="AJ238" s="137">
        <f ca="1">IF(OR(БД!D579="",ISERROR(БД!D579)),"",БД!D579)</f>
        <v>435.86400000000299</v>
      </c>
      <c r="AK238" s="137">
        <f ca="1">IF(OR(БД!AE407="",ISERROR(БД!AE407)),"",БД!AE407)</f>
        <v>19.600000000000001</v>
      </c>
      <c r="AL238" s="137">
        <f ca="1">IF(OR(БД!Z407="",ISERROR(БД!Z407)),"",БД!Z407)</f>
        <v>20.768000000000001</v>
      </c>
      <c r="AM238" s="137">
        <f ca="1">IF(OR(БД!U407="",ISERROR(БД!U407)),"",БД!U407)</f>
        <v>48</v>
      </c>
      <c r="AN238" s="137">
        <f ca="1">IF(OR(БД!P407="",ISERROR(БД!P407)),"",БД!P407)</f>
        <v>19.600000000000001</v>
      </c>
      <c r="AO238" s="48"/>
      <c r="AP238" s="137">
        <f ca="1">IF(OR(БД!Y192="",ISERROR(БД!Y192)),"",БД!Y192)</f>
        <v>576.46100000000001</v>
      </c>
      <c r="AQ238" s="157">
        <f ca="1">IF(OR(БД!T192="",ISERROR(БД!T192)),"",БД!T192)</f>
        <v>523.16600000000005</v>
      </c>
      <c r="AR238" s="130">
        <f ca="1">IF(OR(БД!HU235="",ISERROR(БД!HU235)),"",БД!HU235)</f>
        <v>50.871000000000002</v>
      </c>
      <c r="AS238" s="127">
        <f ca="1">IF(OR(БД!AH579="",ISERROR(БД!AH579)),"",БД!AH579)</f>
        <v>2.4239999999999999</v>
      </c>
      <c r="AT238" s="162">
        <f ca="1">IF(OR(БД!AN579="",ISERROR(БД!AN579)),"",БД!AN579)</f>
        <v>2.4239999999999999</v>
      </c>
      <c r="AU238" s="163">
        <f ca="1">IF(OR(БД!I192="",ISERROR(БД!I192)),"",БД!I192)</f>
        <v>40.118000000007598</v>
      </c>
      <c r="AV238" s="162">
        <f ca="1">IF(OR(БД!O192="",ISERROR(БД!O192)),"",БД!O192)</f>
        <v>40.655999999999999</v>
      </c>
      <c r="AW238" s="157">
        <f ca="1">IF(OR(БД!D192="",ISERROR(БД!D192)),"",БД!D192)</f>
        <v>39.725000000007597</v>
      </c>
      <c r="AX238" s="155">
        <f ca="1">IF(OR(БД!HQ235="",ISERROR(БД!HQ235)),"",БД!HQ235)</f>
        <v>0.39300000000000002</v>
      </c>
      <c r="AY238" s="159">
        <f ca="1">IF(OR(БД!IE235="",ISERROR(БД!IE235)),"",БД!IE235)</f>
        <v>467.13900000000001</v>
      </c>
      <c r="AZ238" s="134">
        <f>IF(OR(БД!IF235="",ISERROR(БД!IF235)),"",БД!IF235)</f>
        <v>185.173</v>
      </c>
      <c r="BA238" s="157">
        <f ca="1">IF(OR(БД!HZ235="",ISERROR(БД!HZ235)),"",БД!HZ235)</f>
        <v>466.85700000000003</v>
      </c>
      <c r="BB238" s="159">
        <f ca="1">IF(OR(БД!HM235="",ISERROR(БД!HM235)),"",БД!HM235)</f>
        <v>0.28199999999999997</v>
      </c>
      <c r="BC238" s="134">
        <f>IF(OR(БД!HN235="",ISERROR(БД!HN235)),"",БД!HN235)</f>
        <v>7.1999999999999995E-2</v>
      </c>
      <c r="BD238" s="155" t="str">
        <f ca="1">IF(OR(БД!EK321="",ISERROR(БД!EK321)),"",БД!EK321)</f>
        <v/>
      </c>
      <c r="BE238" s="155" t="str">
        <f ca="1">IF(OR(БД!EG321="",ISERROR(БД!EG321)),"",БД!EG321)</f>
        <v/>
      </c>
      <c r="BF238" s="159" t="str">
        <f ca="1">IF(OR(БД!FD493="",ISERROR(БД!FD493)),"",БД!FD493)</f>
        <v/>
      </c>
      <c r="BG238" s="159" t="str">
        <f ca="1">IF(OR(БД!EZ493="",ISERROR(БД!EZ493)),"",БД!EZ493)</f>
        <v/>
      </c>
      <c r="BH238" s="163">
        <f ca="1">IF(OR(БД!EU493="",ISERROR(БД!EU493)),"",БД!EU493)</f>
        <v>31.247999999999998</v>
      </c>
      <c r="BI238" s="163">
        <f ca="1">IF(OR(БД!N579="",ISERROR(БД!N579)),"",БД!N579)</f>
        <v>31.2</v>
      </c>
      <c r="BJ238" s="127">
        <f ca="1">IF(OR(БД!BH579="",ISERROR(БД!BH579)),"",БД!BH579)</f>
        <v>4.8000000000000001E-2</v>
      </c>
      <c r="BK238" s="162">
        <f ca="1">IF(OR(БД!BM579="",ISERROR(БД!BM579)),"",БД!BM579)</f>
        <v>4.8000000000000001E-2</v>
      </c>
      <c r="BL238" s="159" t="str">
        <f ca="1">IF(OR(БД!EQ493="",ISERROR(БД!EQ493)),"",БД!EQ493)</f>
        <v/>
      </c>
      <c r="BM238" s="159" t="str">
        <f ca="1">IF(OR(БД!EM493="",ISERROR(БД!EM493)),"",БД!EM493)</f>
        <v/>
      </c>
      <c r="BN238" s="137">
        <f ca="1">IF(OR(БД!I493="",ISERROR(БД!I493)),"",БД!I493)</f>
        <v>1900.375</v>
      </c>
      <c r="BO238" s="162">
        <f ca="1">IF(OR(БД!P493="",ISERROR(БД!P493)),"",БД!P493)</f>
        <v>1821.86</v>
      </c>
      <c r="BP238" s="163">
        <f ca="1">IF(OR(БД!M63="",ISERROR(БД!M63)),"",БД!M63)</f>
        <v>35.979999999995897</v>
      </c>
      <c r="BQ238" s="163">
        <f ca="1">IF(OR(БД!H63="",ISERROR(БД!H63)),"",БД!H63)</f>
        <v>35.979999999995897</v>
      </c>
      <c r="BR238" s="159">
        <f ca="1">IF(OR(БД!D63="",ISERROR(БД!D63)),"",БД!D63)</f>
        <v>0</v>
      </c>
      <c r="BS238" s="163">
        <f ca="1">IF(OR(БД!D278="",ISERROR(БД!D278)),"",БД!D278)</f>
        <v>38.4</v>
      </c>
      <c r="BT238" s="163">
        <f ca="1">IF(OR(БД!S579="",ISERROR(БД!S579)),"",БД!S579)</f>
        <v>38.4</v>
      </c>
      <c r="BU238" s="127">
        <f ca="1">IF(OR(БД!X579="",ISERROR(БД!X579)),"",БД!X579)</f>
        <v>0</v>
      </c>
      <c r="BV238" s="162">
        <f ca="1">IF(OR(БД!AC579="",ISERROR(БД!AC579)),"",БД!AC579)</f>
        <v>0</v>
      </c>
      <c r="BW238" s="137">
        <f ca="1">IF(OR(БД!I579="",ISERROR(БД!I579)),"",БД!I579)</f>
        <v>133.452</v>
      </c>
      <c r="BX238" s="27"/>
      <c r="BY238" s="163">
        <f ca="1">IF(OR(БД!AV235="",ISERROR(БД!AV235)),"",БД!AV235)</f>
        <v>308.38979999996309</v>
      </c>
      <c r="BZ238" s="162">
        <f ca="1">IF(OR(БД!BB235="",ISERROR(БД!BB235)),"",БД!BB235)</f>
        <v>212.95400000000001</v>
      </c>
      <c r="CA238" s="163">
        <f ca="1">IF(OR(БД!X278="",ISERROR(БД!X278)),"",БД!X278)</f>
        <v>1058.8747700000201</v>
      </c>
      <c r="CB238" s="163">
        <f ca="1">IF(OR(БД!AF235="",ISERROR(БД!AF235)),"",БД!AF235)</f>
        <v>51.545999999999999</v>
      </c>
      <c r="CC238" s="162">
        <f ca="1">IF(OR(БД!AL235="",ISERROR(БД!AL235)),"",БД!AL235)</f>
        <v>68.489000000000004</v>
      </c>
    </row>
    <row r="239" spans="1:81" ht="15.75" thickBot="1" x14ac:dyDescent="0.3">
      <c r="A239" s="264" t="s">
        <v>75</v>
      </c>
      <c r="B239" s="265">
        <f ca="1">SUM(B229:B238)</f>
        <v>1457.3399999999947</v>
      </c>
      <c r="C239" s="265">
        <f>SUM(C229:C238)</f>
        <v>0</v>
      </c>
      <c r="D239" s="265">
        <f t="shared" ref="D239:AI239" ca="1" si="158">SUM(D229:D238)</f>
        <v>2399.875</v>
      </c>
      <c r="E239" s="265">
        <f ca="1">SUM(E229:E238)</f>
        <v>401.83500000000436</v>
      </c>
      <c r="F239" s="265">
        <f t="shared" ca="1" si="158"/>
        <v>2574.1019999999326</v>
      </c>
      <c r="G239" s="265">
        <f ca="1">SUM(G229:G238)</f>
        <v>357.10499999999035</v>
      </c>
      <c r="H239" s="265">
        <f t="shared" ca="1" si="158"/>
        <v>0</v>
      </c>
      <c r="I239" s="265">
        <f t="shared" ca="1" si="158"/>
        <v>0</v>
      </c>
      <c r="J239" s="265">
        <f ca="1">SUM(J229:J238)</f>
        <v>386.39999999999992</v>
      </c>
      <c r="K239" s="265">
        <f ca="1">SUM(K229:K238)</f>
        <v>386.39999999999992</v>
      </c>
      <c r="L239" s="265">
        <f ca="1">SUM(L229:L238)</f>
        <v>311.99999999999994</v>
      </c>
      <c r="M239" s="265">
        <f ca="1">SUM(M229:M238)</f>
        <v>311.99999999999994</v>
      </c>
      <c r="N239" s="265">
        <f t="shared" ca="1" si="158"/>
        <v>21217.581829999912</v>
      </c>
      <c r="O239" s="265">
        <f t="shared" si="158"/>
        <v>0</v>
      </c>
      <c r="P239" s="265">
        <f t="shared" ca="1" si="158"/>
        <v>21672</v>
      </c>
      <c r="Q239" s="265">
        <f ca="1">SUM(Q229:Q238)</f>
        <v>1060.7811200000269</v>
      </c>
      <c r="R239" s="265">
        <f ca="1">SUM(R229:R238)</f>
        <v>979.19999999999993</v>
      </c>
      <c r="S239" s="265">
        <f t="shared" ca="1" si="158"/>
        <v>1588.792000000014</v>
      </c>
      <c r="T239" s="265">
        <f t="shared" ca="1" si="158"/>
        <v>380.15985000000455</v>
      </c>
      <c r="U239" s="265">
        <f t="shared" ca="1" si="158"/>
        <v>306.95999999999998</v>
      </c>
      <c r="V239" s="265">
        <f t="shared" ca="1" si="158"/>
        <v>440.71199999999425</v>
      </c>
      <c r="W239" s="265">
        <f ca="1">SUM(W229:W238)</f>
        <v>468</v>
      </c>
      <c r="X239" s="265">
        <f ca="1">SUM(X229:X238)</f>
        <v>145.25280000000072</v>
      </c>
      <c r="Y239" s="265">
        <f t="shared" ca="1" si="158"/>
        <v>51.515999999999998</v>
      </c>
      <c r="Z239" s="265">
        <f ca="1">SUM(Z229:Z238)</f>
        <v>232.46100000000001</v>
      </c>
      <c r="AA239" s="265">
        <f t="shared" ca="1" si="158"/>
        <v>153.89999999999998</v>
      </c>
      <c r="AB239" s="265">
        <f ca="1">SUM(AB229:AB238)</f>
        <v>219.1</v>
      </c>
      <c r="AC239" s="265">
        <f t="shared" ca="1" si="158"/>
        <v>219.1</v>
      </c>
      <c r="AD239" s="265">
        <f ca="1">SUM(AD229:AD238)</f>
        <v>451.56100000000009</v>
      </c>
      <c r="AE239" s="265">
        <f t="shared" ca="1" si="158"/>
        <v>873.31199999997625</v>
      </c>
      <c r="AF239" s="265">
        <f t="shared" ca="1" si="158"/>
        <v>582.20799999998417</v>
      </c>
      <c r="AG239" s="265">
        <f t="shared" ca="1" si="158"/>
        <v>22674.921829999905</v>
      </c>
      <c r="AH239" s="265">
        <f t="shared" ca="1" si="158"/>
        <v>0</v>
      </c>
      <c r="AI239" s="265">
        <f t="shared" ca="1" si="158"/>
        <v>2.145</v>
      </c>
      <c r="AJ239" s="265">
        <f ca="1">SUM(AJ229:AJ238)</f>
        <v>3890.7000000000044</v>
      </c>
      <c r="AK239" s="265">
        <f ca="1">SUM(AK229:AK238)</f>
        <v>206.47</v>
      </c>
      <c r="AL239" s="265">
        <f ca="1">SUM(AL229:AL238)</f>
        <v>206.744</v>
      </c>
      <c r="AM239" s="265">
        <f ca="1">SUM(AM229:AM238)</f>
        <v>480</v>
      </c>
      <c r="AN239" s="265">
        <f ca="1">SUM(AN229:AN238)</f>
        <v>195.20999999999998</v>
      </c>
      <c r="AO239" s="48"/>
      <c r="AP239" s="265">
        <f t="shared" ref="AP239:BW239" ca="1" si="159">SUM(AP229:AP238)</f>
        <v>5701.8450000000003</v>
      </c>
      <c r="AQ239" s="265">
        <f t="shared" ca="1" si="159"/>
        <v>5147.7370000000001</v>
      </c>
      <c r="AR239" s="265">
        <f t="shared" ca="1" si="159"/>
        <v>529.79599999999994</v>
      </c>
      <c r="AS239" s="265">
        <f ca="1">SUM(AS229:AS238)</f>
        <v>24.311999999999998</v>
      </c>
      <c r="AT239" s="265">
        <f ca="1">SUM(AT229:AT238)</f>
        <v>24.311999999999998</v>
      </c>
      <c r="AU239" s="265">
        <f t="shared" ca="1" si="159"/>
        <v>405.80400000000446</v>
      </c>
      <c r="AV239" s="265">
        <f t="shared" ca="1" si="159"/>
        <v>399.84</v>
      </c>
      <c r="AW239" s="265">
        <f t="shared" ca="1" si="159"/>
        <v>401.83500000000436</v>
      </c>
      <c r="AX239" s="265">
        <f t="shared" ca="1" si="159"/>
        <v>3.9690000000000003</v>
      </c>
      <c r="AY239" s="265">
        <f t="shared" ca="1" si="159"/>
        <v>4573.8589999999995</v>
      </c>
      <c r="AZ239" s="265">
        <f>SUM(AZ229:AZ238)</f>
        <v>1842.5710000000001</v>
      </c>
      <c r="BA239" s="265">
        <f ca="1">SUM(BA229:BA238)</f>
        <v>4571.1899999999996</v>
      </c>
      <c r="BB239" s="265">
        <f t="shared" ca="1" si="159"/>
        <v>2.6690000000000005</v>
      </c>
      <c r="BC239" s="265">
        <f t="shared" si="159"/>
        <v>0.71999999999999986</v>
      </c>
      <c r="BD239" s="265">
        <f t="shared" ca="1" si="159"/>
        <v>0</v>
      </c>
      <c r="BE239" s="265">
        <f t="shared" ca="1" si="159"/>
        <v>0</v>
      </c>
      <c r="BF239" s="265">
        <f t="shared" ca="1" si="159"/>
        <v>0</v>
      </c>
      <c r="BG239" s="265">
        <f t="shared" ca="1" si="159"/>
        <v>0</v>
      </c>
      <c r="BH239" s="265">
        <f t="shared" ca="1" si="159"/>
        <v>312.47999999999996</v>
      </c>
      <c r="BI239" s="265">
        <f t="shared" ca="1" si="159"/>
        <v>311.99999999999994</v>
      </c>
      <c r="BJ239" s="265">
        <f t="shared" ca="1" si="159"/>
        <v>0.47999999999999993</v>
      </c>
      <c r="BK239" s="265">
        <f t="shared" ca="1" si="159"/>
        <v>0.47999999999999993</v>
      </c>
      <c r="BL239" s="265">
        <f t="shared" ca="1" si="159"/>
        <v>0</v>
      </c>
      <c r="BM239" s="265">
        <f t="shared" ca="1" si="159"/>
        <v>0</v>
      </c>
      <c r="BN239" s="265">
        <f ca="1">SUM(BN229:BN238)</f>
        <v>20012.792600000001</v>
      </c>
      <c r="BO239" s="265">
        <f t="shared" ca="1" si="159"/>
        <v>19153.96</v>
      </c>
      <c r="BP239" s="265">
        <f t="shared" ca="1" si="159"/>
        <v>357.10499999999035</v>
      </c>
      <c r="BQ239" s="265">
        <f t="shared" ca="1" si="159"/>
        <v>357.10499999999035</v>
      </c>
      <c r="BR239" s="265">
        <f ca="1">SUM(BR229:BR238)</f>
        <v>0</v>
      </c>
      <c r="BS239" s="265">
        <f t="shared" ca="1" si="159"/>
        <v>386.39999999999992</v>
      </c>
      <c r="BT239" s="265">
        <f t="shared" ca="1" si="159"/>
        <v>386.39999999999992</v>
      </c>
      <c r="BU239" s="265">
        <f t="shared" ca="1" si="159"/>
        <v>0</v>
      </c>
      <c r="BV239" s="265">
        <f t="shared" ca="1" si="159"/>
        <v>0</v>
      </c>
      <c r="BW239" s="265">
        <f t="shared" ca="1" si="159"/>
        <v>3393.4415999999992</v>
      </c>
      <c r="BX239" s="27"/>
      <c r="BY239" s="265">
        <f ca="1">SUM(BY229:BY238)</f>
        <v>2404.203799999982</v>
      </c>
      <c r="BZ239" s="265">
        <f ca="1">SUM(BZ229:BZ238)</f>
        <v>2184.4939999999997</v>
      </c>
      <c r="CA239" s="265">
        <f ca="1">SUM(CA229:CA238)</f>
        <v>10414.151770000019</v>
      </c>
      <c r="CB239" s="265">
        <f ca="1">SUM(CB229:CB238)</f>
        <v>536.43399999999997</v>
      </c>
      <c r="CC239" s="265">
        <f ca="1">SUM(CC229:CC238)</f>
        <v>679.9430000000001</v>
      </c>
    </row>
    <row r="240" spans="1:81" x14ac:dyDescent="0.25">
      <c r="A240" s="2">
        <v>11</v>
      </c>
      <c r="B240" s="163">
        <f ca="1">IF(OR(БД!EE237="",ISERROR(БД!EE237)),"",БД!EE237)</f>
        <v>144.04500000000149</v>
      </c>
      <c r="C240" s="133">
        <f>IF(OR(БД!EI237="",ISERROR(БД!EI237)),"",БД!EI237)</f>
        <v>0</v>
      </c>
      <c r="D240" s="162">
        <f ca="1">IF(OR(БД!EL237="",ISERROR(БД!EL237)),"",БД!EL237)</f>
        <v>239.988</v>
      </c>
      <c r="E240" s="101">
        <f ca="1">IF(OR(БД!DZ237="",ISERROR(БД!DZ237)),"",БД!DZ237)</f>
        <v>39.199999999989799</v>
      </c>
      <c r="F240" s="85">
        <f ca="1">IF(OR(БД!CJ323="",ISERROR(БД!CJ323)),"",БД!CJ323)</f>
        <v>534.0379999999659</v>
      </c>
      <c r="G240" s="137">
        <f ca="1">IF(OR(БД!U495="",ISERROR(БД!U495)),"",БД!U495)</f>
        <v>35.2450000000117</v>
      </c>
      <c r="H240" s="127">
        <f ca="1">IF(OR(БД!BI280="",ISERROR(БД!BI280)),"",БД!BI280)</f>
        <v>0</v>
      </c>
      <c r="I240" s="162">
        <f ca="1">IF(OR(БД!BN280="",ISERROR(БД!BN280)),"",БД!BN280)</f>
        <v>0</v>
      </c>
      <c r="J240" s="127">
        <f ca="1">IF(OR(БД!BR581="",ISERROR(БД!BR581)),"",БД!BR581)</f>
        <v>38.4</v>
      </c>
      <c r="K240" s="162">
        <f ca="1">IF(OR(БД!BW581="",ISERROR(БД!BW581)),"",БД!BW581)</f>
        <v>38.4</v>
      </c>
      <c r="L240" s="127">
        <f ca="1">IF(OR(БД!AX581="",ISERROR(БД!AX581)),"",БД!AX581)</f>
        <v>31.2</v>
      </c>
      <c r="M240" s="162">
        <f ca="1">IF(OR(БД!BC581="",ISERROR(БД!BC581)),"",БД!BC581)</f>
        <v>31.2</v>
      </c>
      <c r="N240" s="163">
        <f ca="1">IF(OR(БД!FT409="",ISERROR(БД!FT409)),"",БД!FT409)</f>
        <v>2275.5864600000568</v>
      </c>
      <c r="O240" s="133">
        <f>IF(OR(БД!FW409="",ISERROR(БД!FW409)),"",БД!FW409)</f>
        <v>0</v>
      </c>
      <c r="P240" s="162">
        <f ca="1">IF(OR(БД!GA409="",ISERROR(БД!GA409)),"",БД!GA409)</f>
        <v>2160</v>
      </c>
      <c r="Q240" s="137">
        <f ca="1">IF(OR(БД!EN409="",ISERROR(БД!EN409)),"",БД!EN409)</f>
        <v>108.328639999999</v>
      </c>
      <c r="R240" s="162">
        <f ca="1">IF(OR(БД!ET409="",ISERROR(БД!ET409)),"",БД!ET409)</f>
        <v>98.4</v>
      </c>
      <c r="S240" s="101">
        <f ca="1">IF(OR(БД!EY409="",ISERROR(БД!EY409)),"",БД!EY409)</f>
        <v>195.457999999988</v>
      </c>
      <c r="T240" s="137">
        <f ca="1">IF(OR(БД!FD409="",ISERROR(БД!FD409)),"",БД!FD409)</f>
        <v>42.260399999999599</v>
      </c>
      <c r="U240" s="162">
        <f ca="1">IF(OR(БД!FJ409="",ISERROR(БД!FJ409)),"",БД!FJ409)</f>
        <v>39.119999999999997</v>
      </c>
      <c r="V240" s="101">
        <f ca="1">IF(OR(БД!FO409="",ISERROR(БД!FO409)),"",БД!FO409)</f>
        <v>70.883999999914494</v>
      </c>
      <c r="W240" s="137">
        <f ca="1">IF(OR(БД!O237="",ISERROR(БД!O237)),"",БД!O237)</f>
        <v>48</v>
      </c>
      <c r="X240" s="137">
        <f ca="1">IF(OR(БД!AE452="",ISERROR(БД!AE452)),"",БД!AE452)</f>
        <v>14.755499999999699</v>
      </c>
      <c r="Y240" s="162">
        <f ca="1">IF(OR(БД!AK452="",ISERROR(БД!AK452)),"",БД!AK452)</f>
        <v>5.0250000000000004</v>
      </c>
      <c r="Z240" s="163">
        <f ca="1">IF(OR(БД!T452="",ISERROR(БД!T452)),"",БД!T452)</f>
        <v>23.251999999999999</v>
      </c>
      <c r="AA240" s="162">
        <f ca="1">IF(OR(БД!Z452="",ISERROR(БД!Z452)),"",БД!Z452)</f>
        <v>15.39</v>
      </c>
      <c r="AB240" s="127">
        <f ca="1">IF(OR(БД!J452="",ISERROR(БД!J452)),"",БД!J452)</f>
        <v>21.91</v>
      </c>
      <c r="AC240" s="162">
        <f ca="1">IF(OR(БД!O452="",ISERROR(БД!O452)),"",БД!O452)</f>
        <v>21.91</v>
      </c>
      <c r="AD240" s="137">
        <f ca="1">IF(OR(БД!D495="",ISERROR(БД!D495)),"",БД!D495)</f>
        <v>45.161999999999999</v>
      </c>
      <c r="AE240" s="137">
        <f ca="1">IF(OR(БД!AC280="",ISERROR(БД!AC280)),"",БД!AC280)</f>
        <v>87.372000000010303</v>
      </c>
      <c r="AF240" s="126">
        <f ca="1">IF(OR(БД!AF280="",ISERROR(БД!AF280)),"",БД!AF280)</f>
        <v>58.248000000006869</v>
      </c>
      <c r="AG240" s="163">
        <f ca="1">IF(OR(БД!N280="",ISERROR(БД!N280)),"",БД!N280)</f>
        <v>2419.6314600000583</v>
      </c>
      <c r="AH240" s="137">
        <f ca="1">IF(OR(БД!CB581="",ISERROR(БД!CB581)),"",БД!CB581)</f>
        <v>0</v>
      </c>
      <c r="AI240" s="137">
        <f ca="1">IF(OR(БД!AS581="",ISERROR(БД!AS581)),"",БД!AS581)</f>
        <v>0.21</v>
      </c>
      <c r="AJ240" s="137">
        <f ca="1">IF(OR(БД!D581="",ISERROR(БД!D581)),"",БД!D581)</f>
        <v>431.639999999998</v>
      </c>
      <c r="AK240" s="137">
        <f ca="1">IF(OR(БД!AE409="",ISERROR(БД!AE409)),"",БД!AE409)</f>
        <v>35.5</v>
      </c>
      <c r="AL240" s="137">
        <f ca="1">IF(OR(БД!Z409="",ISERROR(БД!Z409)),"",БД!Z409)</f>
        <v>20.84</v>
      </c>
      <c r="AM240" s="137">
        <f ca="1">IF(OR(БД!U409="",ISERROR(БД!U409)),"",БД!U409)</f>
        <v>48</v>
      </c>
      <c r="AN240" s="137">
        <f ca="1">IF(OR(БД!P409="",ISERROR(БД!P409)),"",БД!P409)</f>
        <v>20</v>
      </c>
      <c r="AO240" s="48"/>
      <c r="AP240" s="137">
        <f ca="1">IF(OR(БД!Y194="",ISERROR(БД!Y194)),"",БД!Y194)</f>
        <v>576.09500000000003</v>
      </c>
      <c r="AQ240" s="85">
        <f ca="1">IF(OR(БД!T194="",ISERROR(БД!T194)),"",БД!T194)</f>
        <v>523.06000000000006</v>
      </c>
      <c r="AR240" s="101">
        <f ca="1">IF(OR(БД!HU237="",ISERROR(БД!HU237)),"",БД!HU237)</f>
        <v>50.610999999999997</v>
      </c>
      <c r="AS240" s="127">
        <f ca="1">IF(OR(БД!AH581="",ISERROR(БД!AH581)),"",БД!AH581)</f>
        <v>2.4239999999999999</v>
      </c>
      <c r="AT240" s="162">
        <f ca="1">IF(OR(БД!AN581="",ISERROR(БД!AN581)),"",БД!AN581)</f>
        <v>2.4239999999999999</v>
      </c>
      <c r="AU240" s="163">
        <f ca="1">IF(OR(БД!I194="",ISERROR(БД!I194)),"",БД!I194)</f>
        <v>39.630999999989797</v>
      </c>
      <c r="AV240" s="162">
        <f ca="1">IF(OR(БД!O194="",ISERROR(БД!O194)),"",БД!O194)</f>
        <v>40.655999999999999</v>
      </c>
      <c r="AW240" s="85">
        <f ca="1">IF(OR(БД!D194="",ISERROR(БД!D194)),"",БД!D194)</f>
        <v>39.199999999989799</v>
      </c>
      <c r="AX240" s="82">
        <f ca="1">IF(OR(БД!HQ237="",ISERROR(БД!HQ237)),"",БД!HQ237)</f>
        <v>0.43099999999999999</v>
      </c>
      <c r="AY240" s="159">
        <f ca="1">IF(OR(БД!IE237="",ISERROR(БД!IE237)),"",БД!IE237)</f>
        <v>466.59000000000003</v>
      </c>
      <c r="AZ240" s="134">
        <f>IF(OR(БД!IF237="",ISERROR(БД!IF237)),"",БД!IF237)</f>
        <v>184.708</v>
      </c>
      <c r="BA240" s="85">
        <f ca="1">IF(OR(БД!HZ237="",ISERROR(БД!HZ237)),"",БД!HZ237)</f>
        <v>466.31700000000001</v>
      </c>
      <c r="BB240" s="159">
        <f ca="1">IF(OR(БД!HM237="",ISERROR(БД!HM237)),"",БД!HM237)</f>
        <v>0.27300000000000002</v>
      </c>
      <c r="BC240" s="134">
        <f>IF(OR(БД!HN237="",ISERROR(БД!HN237)),"",БД!HN237)</f>
        <v>7.1999999999999995E-2</v>
      </c>
      <c r="BD240" s="82" t="str">
        <f ca="1">IF(OR(БД!EK323="",ISERROR(БД!EK323)),"",БД!EK323)</f>
        <v/>
      </c>
      <c r="BE240" s="82" t="str">
        <f ca="1">IF(OR(БД!EG323="",ISERROR(БД!EG323)),"",БД!EG323)</f>
        <v/>
      </c>
      <c r="BF240" s="159" t="str">
        <f ca="1">IF(OR(БД!FD495="",ISERROR(БД!FD495)),"",БД!FD495)</f>
        <v/>
      </c>
      <c r="BG240" s="159" t="str">
        <f ca="1">IF(OR(БД!EZ495="",ISERROR(БД!EZ495)),"",БД!EZ495)</f>
        <v/>
      </c>
      <c r="BH240" s="163">
        <f ca="1">IF(OR(БД!EU495="",ISERROR(БД!EU495)),"",БД!EU495)</f>
        <v>31.247999999999998</v>
      </c>
      <c r="BI240" s="163">
        <f ca="1">IF(OR(БД!N581="",ISERROR(БД!N581)),"",БД!N581)</f>
        <v>31.2</v>
      </c>
      <c r="BJ240" s="127">
        <f ca="1">IF(OR(БД!BH581="",ISERROR(БД!BH581)),"",БД!BH581)</f>
        <v>4.8000000000000001E-2</v>
      </c>
      <c r="BK240" s="162">
        <f ca="1">IF(OR(БД!BM581="",ISERROR(БД!BM581)),"",БД!BM581)</f>
        <v>4.8000000000000001E-2</v>
      </c>
      <c r="BL240" s="159" t="str">
        <f ca="1">IF(OR(БД!EQ495="",ISERROR(БД!EQ495)),"",БД!EQ495)</f>
        <v/>
      </c>
      <c r="BM240" s="159" t="str">
        <f ca="1">IF(OR(БД!EM495="",ISERROR(БД!EM495)),"",БД!EM495)</f>
        <v/>
      </c>
      <c r="BN240" s="137">
        <f ca="1">IF(OR(БД!I495="",ISERROR(БД!I495)),"",БД!I495)</f>
        <v>1990.182</v>
      </c>
      <c r="BO240" s="162">
        <f ca="1">IF(OR(БД!P495="",ISERROR(БД!P495)),"",БД!P495)</f>
        <v>1985.46</v>
      </c>
      <c r="BP240" s="163">
        <f ca="1">IF(OR(БД!M65="",ISERROR(БД!M65)),"",БД!M65)</f>
        <v>35.2450000000117</v>
      </c>
      <c r="BQ240" s="163">
        <f ca="1">IF(OR(БД!H65="",ISERROR(БД!H65)),"",БД!H65)</f>
        <v>35.2450000000117</v>
      </c>
      <c r="BR240" s="159">
        <f ca="1">IF(OR(БД!D65="",ISERROR(БД!D65)),"",БД!D65)</f>
        <v>0</v>
      </c>
      <c r="BS240" s="163">
        <f ca="1">IF(OR(БД!D280="",ISERROR(БД!D280)),"",БД!D280)</f>
        <v>38.4</v>
      </c>
      <c r="BT240" s="163">
        <f ca="1">IF(OR(БД!S581="",ISERROR(БД!S581)),"",БД!S581)</f>
        <v>38.4</v>
      </c>
      <c r="BU240" s="127">
        <f ca="1">IF(OR(БД!X581="",ISERROR(БД!X581)),"",БД!X581)</f>
        <v>0</v>
      </c>
      <c r="BV240" s="162">
        <f ca="1">IF(OR(БД!AC581="",ISERROR(БД!AC581)),"",БД!AC581)</f>
        <v>0</v>
      </c>
      <c r="BW240" s="137">
        <f ca="1">IF(OR(БД!I581="",ISERROR(БД!I581)),"",БД!I581)</f>
        <v>221.786</v>
      </c>
      <c r="BX240" s="27"/>
      <c r="BY240" s="163">
        <f ca="1">IF(OR(БД!AV237="",ISERROR(БД!AV237)),"",БД!AV237)</f>
        <v>274.90260000009403</v>
      </c>
      <c r="BZ240" s="162">
        <f ca="1">IF(OR(БД!BB237="",ISERROR(БД!BB237)),"",БД!BB237)</f>
        <v>222.90700000000001</v>
      </c>
      <c r="CA240" s="163">
        <f ca="1">IF(OR(БД!X280="",ISERROR(БД!X280)),"",БД!X280)</f>
        <v>1170.8345399999091</v>
      </c>
      <c r="CB240" s="163">
        <f ca="1">IF(OR(БД!AF237="",ISERROR(БД!AF237)),"",БД!AF237)</f>
        <v>51.314999999999998</v>
      </c>
      <c r="CC240" s="162">
        <f ca="1">IF(OR(БД!AL237="",ISERROR(БД!AL237)),"",БД!AL237)</f>
        <v>68.369</v>
      </c>
    </row>
    <row r="241" spans="1:81" x14ac:dyDescent="0.25">
      <c r="A241" s="164">
        <v>12</v>
      </c>
      <c r="B241" s="163">
        <f ca="1">IF(OR(БД!EE238="",ISERROR(БД!EE238)),"",БД!EE238)</f>
        <v>150.665000000003</v>
      </c>
      <c r="C241" s="133">
        <f>IF(OR(БД!EI238="",ISERROR(БД!EI238)),"",БД!EI238)</f>
        <v>0</v>
      </c>
      <c r="D241" s="162">
        <f ca="1">IF(OR(БД!EL238="",ISERROR(БД!EL238)),"",БД!EL238)</f>
        <v>239.99100000000001</v>
      </c>
      <c r="E241" s="137">
        <f ca="1">IF(OR(БД!DZ238="",ISERROR(БД!DZ238)),"",БД!DZ238)</f>
        <v>40.530000000006098</v>
      </c>
      <c r="F241" s="163">
        <f ca="1">IF(OR(БД!CJ324="",ISERROR(БД!CJ324)),"",БД!CJ324)</f>
        <v>489.99100000001931</v>
      </c>
      <c r="G241" s="137">
        <f ca="1">IF(OR(БД!U496="",ISERROR(БД!U496)),"",БД!U496)</f>
        <v>35.734999999996901</v>
      </c>
      <c r="H241" s="127">
        <f ca="1">IF(OR(БД!BI281="",ISERROR(БД!BI281)),"",БД!BI281)</f>
        <v>0</v>
      </c>
      <c r="I241" s="162">
        <f ca="1">IF(OR(БД!BN281="",ISERROR(БД!BN281)),"",БД!BN281)</f>
        <v>0</v>
      </c>
      <c r="J241" s="127">
        <f ca="1">IF(OR(БД!BR582="",ISERROR(БД!BR582)),"",БД!BR582)</f>
        <v>43.2</v>
      </c>
      <c r="K241" s="162">
        <f ca="1">IF(OR(БД!BW582="",ISERROR(БД!BW582)),"",БД!BW582)</f>
        <v>43.2</v>
      </c>
      <c r="L241" s="127">
        <f ca="1">IF(OR(БД!AX582="",ISERROR(БД!AX582)),"",БД!AX582)</f>
        <v>31.2</v>
      </c>
      <c r="M241" s="162">
        <f ca="1">IF(OR(БД!BC582="",ISERROR(БД!BC582)),"",БД!BC582)</f>
        <v>31.2</v>
      </c>
      <c r="N241" s="163">
        <f ca="1">IF(OR(БД!FT410="",ISERROR(БД!FT410)),"",БД!FT410)</f>
        <v>2227.5950999999791</v>
      </c>
      <c r="O241" s="133">
        <f>IF(OR(БД!FW410="",ISERROR(БД!FW410)),"",БД!FW410)</f>
        <v>0</v>
      </c>
      <c r="P241" s="162">
        <f ca="1">IF(OR(БД!GA410="",ISERROR(БД!GA410)),"",БД!GA410)</f>
        <v>2160</v>
      </c>
      <c r="Q241" s="137">
        <f ca="1">IF(OR(БД!EN410="",ISERROR(БД!EN410)),"",БД!EN410)</f>
        <v>105.279999999989</v>
      </c>
      <c r="R241" s="162">
        <f ca="1">IF(OR(БД!ET410="",ISERROR(БД!ET410)),"",БД!ET410)</f>
        <v>97.2</v>
      </c>
      <c r="S241" s="137">
        <f ca="1">IF(OR(БД!EY410="",ISERROR(БД!EY410)),"",БД!EY410)</f>
        <v>195.70599999996699</v>
      </c>
      <c r="T241" s="137">
        <f ca="1">IF(OR(БД!FD410="",ISERROR(БД!FD410)),"",БД!FD410)</f>
        <v>42.846300000004298</v>
      </c>
      <c r="U241" s="162">
        <f ca="1">IF(OR(БД!FJ410="",ISERROR(БД!FJ410)),"",БД!FJ410)</f>
        <v>38.64</v>
      </c>
      <c r="V241" s="137">
        <f ca="1">IF(OR(БД!FO410="",ISERROR(БД!FO410)),"",БД!FO410)</f>
        <v>68.1780000000836</v>
      </c>
      <c r="W241" s="137">
        <f ca="1">IF(OR(БД!O238="",ISERROR(БД!O238)),"",БД!O238)</f>
        <v>48</v>
      </c>
      <c r="X241" s="137">
        <f ca="1">IF(OR(БД!AE453="",ISERROR(БД!AE453)),"",БД!AE453)</f>
        <v>14.367600000001101</v>
      </c>
      <c r="Y241" s="162">
        <f ca="1">IF(OR(БД!AK453="",ISERROR(БД!AK453)),"",БД!AK453)</f>
        <v>5.165</v>
      </c>
      <c r="Z241" s="163">
        <f ca="1">IF(OR(БД!T453="",ISERROR(БД!T453)),"",БД!T453)</f>
        <v>23.288999999999998</v>
      </c>
      <c r="AA241" s="162">
        <f ca="1">IF(OR(БД!Z453="",ISERROR(БД!Z453)),"",БД!Z453)</f>
        <v>15.39</v>
      </c>
      <c r="AB241" s="127">
        <f ca="1">IF(OR(БД!J453="",ISERROR(БД!J453)),"",БД!J453)</f>
        <v>21.91</v>
      </c>
      <c r="AC241" s="162">
        <f ca="1">IF(OR(БД!O453="",ISERROR(БД!O453)),"",БД!O453)</f>
        <v>21.91</v>
      </c>
      <c r="AD241" s="137">
        <f ca="1">IF(OR(БД!D496="",ISERROR(БД!D496)),"",БД!D496)</f>
        <v>45.198999999999998</v>
      </c>
      <c r="AE241" s="137">
        <f ca="1">IF(OR(БД!AC281="",ISERROR(БД!AC281)),"",БД!AC281)</f>
        <v>91.559999999990396</v>
      </c>
      <c r="AF241" s="126">
        <f ca="1">IF(OR(БД!AF281="",ISERROR(БД!AF281)),"",БД!AF281)</f>
        <v>61.039999999993597</v>
      </c>
      <c r="AG241" s="163">
        <f ca="1">IF(OR(БД!N281="",ISERROR(БД!N281)),"",БД!N281)</f>
        <v>2378.2600999999822</v>
      </c>
      <c r="AH241" s="137">
        <f ca="1">IF(OR(БД!CB582="",ISERROR(БД!CB582)),"",БД!CB582)</f>
        <v>0</v>
      </c>
      <c r="AI241" s="137">
        <f ca="1">IF(OR(БД!AS582="",ISERROR(БД!AS582)),"",БД!AS582)</f>
        <v>0.21099999999999999</v>
      </c>
      <c r="AJ241" s="137">
        <f ca="1">IF(OR(БД!D582="",ISERROR(БД!D582)),"",БД!D582)</f>
        <v>443.38800000000498</v>
      </c>
      <c r="AK241" s="137">
        <f ca="1">IF(OR(БД!AE410="",ISERROR(БД!AE410)),"",БД!AE410)</f>
        <v>35.5</v>
      </c>
      <c r="AL241" s="137">
        <f ca="1">IF(OR(БД!Z410="",ISERROR(БД!Z410)),"",БД!Z410)</f>
        <v>20.84</v>
      </c>
      <c r="AM241" s="137">
        <f ca="1">IF(OR(БД!U410="",ISERROR(БД!U410)),"",БД!U410)</f>
        <v>48</v>
      </c>
      <c r="AN241" s="137">
        <f ca="1">IF(OR(БД!P410="",ISERROR(БД!P410)),"",БД!P410)</f>
        <v>21</v>
      </c>
      <c r="AO241" s="48"/>
      <c r="AP241" s="137">
        <f ca="1">IF(OR(БД!Y195="",ISERROR(БД!Y195)),"",БД!Y195)</f>
        <v>538.84</v>
      </c>
      <c r="AQ241" s="163">
        <f ca="1">IF(OR(БД!T195="",ISERROR(БД!T195)),"",БД!T195)</f>
        <v>487.21700000000004</v>
      </c>
      <c r="AR241" s="137">
        <f ca="1">IF(OR(БД!HU238="",ISERROR(БД!HU238)),"",БД!HU238)</f>
        <v>49.222999999999999</v>
      </c>
      <c r="AS241" s="127">
        <f ca="1">IF(OR(БД!AH582="",ISERROR(БД!AH582)),"",БД!AH582)</f>
        <v>2.4</v>
      </c>
      <c r="AT241" s="162">
        <f ca="1">IF(OR(БД!AN582="",ISERROR(БД!AN582)),"",БД!AN582)</f>
        <v>2.4</v>
      </c>
      <c r="AU241" s="163">
        <f ca="1">IF(OR(БД!I195="",ISERROR(БД!I195)),"",БД!I195)</f>
        <v>40.927000000006096</v>
      </c>
      <c r="AV241" s="162">
        <f ca="1">IF(OR(БД!O195="",ISERROR(БД!O195)),"",БД!O195)</f>
        <v>40.655999999999999</v>
      </c>
      <c r="AW241" s="163">
        <f ca="1">IF(OR(БД!D195="",ISERROR(БД!D195)),"",БД!D195)</f>
        <v>40.530000000006098</v>
      </c>
      <c r="AX241" s="159">
        <f ca="1">IF(OR(БД!HQ238="",ISERROR(БД!HQ238)),"",БД!HQ238)</f>
        <v>0.39700000000000002</v>
      </c>
      <c r="AY241" s="159">
        <f ca="1">IF(OR(БД!IE238="",ISERROR(БД!IE238)),"",БД!IE238)</f>
        <v>452.375</v>
      </c>
      <c r="AZ241" s="134">
        <f>IF(OR(БД!IF238="",ISERROR(БД!IF238)),"",БД!IF238)</f>
        <v>184.542</v>
      </c>
      <c r="BA241" s="163">
        <f ca="1">IF(OR(БД!HZ238="",ISERROR(БД!HZ238)),"",БД!HZ238)</f>
        <v>452.10300000000001</v>
      </c>
      <c r="BB241" s="159">
        <f ca="1">IF(OR(БД!HM238="",ISERROR(БД!HM238)),"",БД!HM238)</f>
        <v>0.27200000000000002</v>
      </c>
      <c r="BC241" s="134">
        <f>IF(OR(БД!HN238="",ISERROR(БД!HN238)),"",БД!HN238)</f>
        <v>7.1999999999999995E-2</v>
      </c>
      <c r="BD241" s="159" t="str">
        <f ca="1">IF(OR(БД!EK324="",ISERROR(БД!EK324)),"",БД!EK324)</f>
        <v/>
      </c>
      <c r="BE241" s="159" t="str">
        <f ca="1">IF(OR(БД!EG324="",ISERROR(БД!EG324)),"",БД!EG324)</f>
        <v/>
      </c>
      <c r="BF241" s="159" t="str">
        <f ca="1">IF(OR(БД!FD496="",ISERROR(БД!FD496)),"",БД!FD496)</f>
        <v/>
      </c>
      <c r="BG241" s="159" t="str">
        <f ca="1">IF(OR(БД!EZ496="",ISERROR(БД!EZ496)),"",БД!EZ496)</f>
        <v/>
      </c>
      <c r="BH241" s="163">
        <f ca="1">IF(OR(БД!EU496="",ISERROR(БД!EU496)),"",БД!EU496)</f>
        <v>31.247999999999998</v>
      </c>
      <c r="BI241" s="163">
        <f ca="1">IF(OR(БД!N582="",ISERROR(БД!N582)),"",БД!N582)</f>
        <v>31.2</v>
      </c>
      <c r="BJ241" s="127">
        <f ca="1">IF(OR(БД!BH582="",ISERROR(БД!BH582)),"",БД!BH582)</f>
        <v>4.8000000000000001E-2</v>
      </c>
      <c r="BK241" s="162">
        <f ca="1">IF(OR(БД!BM582="",ISERROR(БД!BM582)),"",БД!BM582)</f>
        <v>4.8000000000000001E-2</v>
      </c>
      <c r="BL241" s="159" t="str">
        <f ca="1">IF(OR(БД!EQ496="",ISERROR(БД!EQ496)),"",БД!EQ496)</f>
        <v/>
      </c>
      <c r="BM241" s="159" t="str">
        <f ca="1">IF(OR(БД!EM496="",ISERROR(БД!EM496)),"",БД!EM496)</f>
        <v/>
      </c>
      <c r="BN241" s="137">
        <f ca="1">IF(OR(БД!I496="",ISERROR(БД!I496)),"",БД!I496)</f>
        <v>2052.7600000000002</v>
      </c>
      <c r="BO241" s="162">
        <f ca="1">IF(OR(БД!P496="",ISERROR(БД!P496)),"",БД!P496)</f>
        <v>2071.4299999999998</v>
      </c>
      <c r="BP241" s="163">
        <f ca="1">IF(OR(БД!M66="",ISERROR(БД!M66)),"",БД!M66)</f>
        <v>35.734999999996901</v>
      </c>
      <c r="BQ241" s="163">
        <f ca="1">IF(OR(БД!H66="",ISERROR(БД!H66)),"",БД!H66)</f>
        <v>35.734999999996901</v>
      </c>
      <c r="BR241" s="159">
        <f ca="1">IF(OR(БД!D66="",ISERROR(БД!D66)),"",БД!D66)</f>
        <v>0</v>
      </c>
      <c r="BS241" s="163">
        <f ca="1">IF(OR(БД!D281="",ISERROR(БД!D281)),"",БД!D281)</f>
        <v>43.2</v>
      </c>
      <c r="BT241" s="163">
        <f ca="1">IF(OR(БД!S582="",ISERROR(БД!S582)),"",БД!S582)</f>
        <v>43.2</v>
      </c>
      <c r="BU241" s="127">
        <f ca="1">IF(OR(БД!X582="",ISERROR(БД!X582)),"",БД!X582)</f>
        <v>0</v>
      </c>
      <c r="BV241" s="162">
        <f ca="1">IF(OR(БД!AC582="",ISERROR(БД!AC582)),"",БД!AC582)</f>
        <v>0</v>
      </c>
      <c r="BW241" s="137">
        <f ca="1">IF(OR(БД!I582="",ISERROR(БД!I582)),"",БД!I582)</f>
        <v>239.35599999999999</v>
      </c>
      <c r="BX241" s="27"/>
      <c r="BY241" s="163">
        <f ca="1">IF(OR(БД!AV238="",ISERROR(БД!AV238)),"",БД!AV238)</f>
        <v>255.5447999999742</v>
      </c>
      <c r="BZ241" s="162">
        <f ca="1">IF(OR(БД!BB238="",ISERROR(БД!BB238)),"",БД!BB238)</f>
        <v>245.19900000000001</v>
      </c>
      <c r="CA241" s="163">
        <f ca="1">IF(OR(БД!X281="",ISERROR(БД!X281)),"",БД!X281)</f>
        <v>1182.4759000000404</v>
      </c>
      <c r="CB241" s="163">
        <f ca="1">IF(OR(БД!AF238="",ISERROR(БД!AF238)),"",БД!AF238)</f>
        <v>49.891999999999996</v>
      </c>
      <c r="CC241" s="162">
        <f ca="1">IF(OR(БД!AL238="",ISERROR(БД!AL238)),"",БД!AL238)</f>
        <v>65.277000000000001</v>
      </c>
    </row>
    <row r="242" spans="1:81" x14ac:dyDescent="0.25">
      <c r="A242" s="164">
        <v>13</v>
      </c>
      <c r="B242" s="163">
        <f ca="1">IF(OR(БД!EE239="",ISERROR(БД!EE239)),"",БД!EE239)</f>
        <v>141.67999999999591</v>
      </c>
      <c r="C242" s="133">
        <f>IF(OR(БД!EI239="",ISERROR(БД!EI239)),"",БД!EI239)</f>
        <v>0</v>
      </c>
      <c r="D242" s="162">
        <f ca="1">IF(OR(БД!EL239="",ISERROR(БД!EL239)),"",БД!EL239)</f>
        <v>239.99100000000001</v>
      </c>
      <c r="E242" s="137">
        <f ca="1">IF(OR(БД!DZ239="",ISERROR(БД!DZ239)),"",БД!DZ239)</f>
        <v>39.375</v>
      </c>
      <c r="F242" s="163">
        <f ca="1">IF(OR(БД!CJ325="",ISERROR(БД!CJ325)),"",БД!CJ325)</f>
        <v>200.73000000010143</v>
      </c>
      <c r="G242" s="137">
        <f ca="1">IF(OR(БД!U497="",ISERROR(БД!U497)),"",БД!U497)</f>
        <v>35.104999999995897</v>
      </c>
      <c r="H242" s="127">
        <f ca="1">IF(OR(БД!BI282="",ISERROR(БД!BI282)),"",БД!BI282)</f>
        <v>0</v>
      </c>
      <c r="I242" s="162">
        <f ca="1">IF(OR(БД!BN282="",ISERROR(БД!BN282)),"",БД!BN282)</f>
        <v>0</v>
      </c>
      <c r="J242" s="127">
        <f ca="1">IF(OR(БД!BR583="",ISERROR(БД!BR583)),"",БД!BR583)</f>
        <v>36</v>
      </c>
      <c r="K242" s="162">
        <f ca="1">IF(OR(БД!BW583="",ISERROR(БД!BW583)),"",БД!BW583)</f>
        <v>36</v>
      </c>
      <c r="L242" s="127">
        <f ca="1">IF(OR(БД!AX583="",ISERROR(БД!AX583)),"",БД!AX583)</f>
        <v>31.2</v>
      </c>
      <c r="M242" s="162">
        <f ca="1">IF(OR(БД!BC583="",ISERROR(БД!BC583)),"",БД!BC583)</f>
        <v>31.2</v>
      </c>
      <c r="N242" s="163">
        <f ca="1">IF(OR(БД!FT411="",ISERROR(БД!FT411)),"",БД!FT411)</f>
        <v>2130.7188500000243</v>
      </c>
      <c r="O242" s="133">
        <f>IF(OR(БД!FW411="",ISERROR(БД!FW411)),"",БД!FW411)</f>
        <v>0</v>
      </c>
      <c r="P242" s="162">
        <f ca="1">IF(OR(БД!GA411="",ISERROR(БД!GA411)),"",БД!GA411)</f>
        <v>2160</v>
      </c>
      <c r="Q242" s="137">
        <f ca="1">IF(OR(БД!EN411="",ISERROR(БД!EN411)),"",БД!EN411)</f>
        <v>104.775999999991</v>
      </c>
      <c r="R242" s="162">
        <f ca="1">IF(OR(БД!ET411="",ISERROR(БД!ET411)),"",БД!ET411)</f>
        <v>98.4</v>
      </c>
      <c r="S242" s="137">
        <f ca="1">IF(OR(БД!EY411="",ISERROR(БД!EY411)),"",БД!EY411)</f>
        <v>188.95200000004101</v>
      </c>
      <c r="T242" s="137">
        <f ca="1">IF(OR(БД!FD411="",ISERROR(БД!FD411)),"",БД!FD411)</f>
        <v>42.268799999997498</v>
      </c>
      <c r="U242" s="162">
        <f ca="1">IF(OR(БД!FJ411="",ISERROR(БД!FJ411)),"",БД!FJ411)</f>
        <v>38.880000000000003</v>
      </c>
      <c r="V242" s="137">
        <f ca="1">IF(OR(БД!FO411="",ISERROR(БД!FO411)),"",БД!FO411)</f>
        <v>53.856000000047104</v>
      </c>
      <c r="W242" s="137">
        <f ca="1">IF(OR(БД!O239="",ISERROR(БД!O239)),"",БД!O239)</f>
        <v>48</v>
      </c>
      <c r="X242" s="137">
        <f ca="1">IF(OR(БД!AE454="",ISERROR(БД!AE454)),"",БД!AE454)</f>
        <v>12.5533499999994</v>
      </c>
      <c r="Y242" s="162">
        <f ca="1">IF(OR(БД!AK454="",ISERROR(БД!AK454)),"",БД!AK454)</f>
        <v>5.008</v>
      </c>
      <c r="Z242" s="163">
        <f ca="1">IF(OR(БД!T454="",ISERROR(БД!T454)),"",БД!T454)</f>
        <v>23.202000000000002</v>
      </c>
      <c r="AA242" s="162">
        <f ca="1">IF(OR(БД!Z454="",ISERROR(БД!Z454)),"",БД!Z454)</f>
        <v>15.39</v>
      </c>
      <c r="AB242" s="127">
        <f ca="1">IF(OR(БД!J454="",ISERROR(БД!J454)),"",БД!J454)</f>
        <v>21.91</v>
      </c>
      <c r="AC242" s="162">
        <f ca="1">IF(OR(БД!O454="",ISERROR(БД!O454)),"",БД!O454)</f>
        <v>21.91</v>
      </c>
      <c r="AD242" s="137">
        <f ca="1">IF(OR(БД!D497="",ISERROR(БД!D497)),"",БД!D497)</f>
        <v>45.112000000000002</v>
      </c>
      <c r="AE242" s="137">
        <f ca="1">IF(OR(БД!AC282="",ISERROR(БД!AC282)),"",БД!AC282)</f>
        <v>90.876000000003799</v>
      </c>
      <c r="AF242" s="126">
        <f ca="1">IF(OR(БД!AF282="",ISERROR(БД!AF282)),"",БД!AF282)</f>
        <v>60.584000000002561</v>
      </c>
      <c r="AG242" s="163">
        <f ca="1">IF(OR(БД!N282="",ISERROR(БД!N282)),"",БД!N282)</f>
        <v>2272.39885000002</v>
      </c>
      <c r="AH242" s="137">
        <f ca="1">IF(OR(БД!CB583="",ISERROR(БД!CB583)),"",БД!CB583)</f>
        <v>0</v>
      </c>
      <c r="AI242" s="137">
        <f ca="1">IF(OR(БД!AS583="",ISERROR(БД!AS583)),"",БД!AS583)</f>
        <v>0.20499999999999999</v>
      </c>
      <c r="AJ242" s="137">
        <f ca="1">IF(OR(БД!D583="",ISERROR(БД!D583)),"",БД!D583)</f>
        <v>381.47999999999797</v>
      </c>
      <c r="AK242" s="137">
        <f ca="1">IF(OR(БД!AE411="",ISERROR(БД!AE411)),"",БД!AE411)</f>
        <v>35.5</v>
      </c>
      <c r="AL242" s="137">
        <f ca="1">IF(OR(БД!Z411="",ISERROR(БД!Z411)),"",БД!Z411)</f>
        <v>20.84</v>
      </c>
      <c r="AM242" s="137">
        <f ca="1">IF(OR(БД!U411="",ISERROR(БД!U411)),"",БД!U411)</f>
        <v>48</v>
      </c>
      <c r="AN242" s="137">
        <f ca="1">IF(OR(БД!P411="",ISERROR(БД!P411)),"",БД!P411)</f>
        <v>21</v>
      </c>
      <c r="AO242" s="48"/>
      <c r="AP242" s="137">
        <f ca="1">IF(OR(БД!Y196="",ISERROR(БД!Y196)),"",БД!Y196)</f>
        <v>576.65800000000002</v>
      </c>
      <c r="AQ242" s="163">
        <f ca="1">IF(OR(БД!T196="",ISERROR(БД!T196)),"",БД!T196)</f>
        <v>523.75800000000004</v>
      </c>
      <c r="AR242" s="137">
        <f ca="1">IF(OR(БД!HU239="",ISERROR(БД!HU239)),"",БД!HU239)</f>
        <v>50.451999999999998</v>
      </c>
      <c r="AS242" s="127">
        <f ca="1">IF(OR(БД!AH583="",ISERROR(БД!AH583)),"",БД!AH583)</f>
        <v>2.448</v>
      </c>
      <c r="AT242" s="162">
        <f ca="1">IF(OR(БД!AN583="",ISERROR(БД!AN583)),"",БД!AN583)</f>
        <v>2.448</v>
      </c>
      <c r="AU242" s="163">
        <f ca="1">IF(OR(БД!I196="",ISERROR(БД!I196)),"",БД!I196)</f>
        <v>39.771000000000001</v>
      </c>
      <c r="AV242" s="162">
        <f ca="1">IF(OR(БД!O196="",ISERROR(БД!O196)),"",БД!O196)</f>
        <v>40.655999999999999</v>
      </c>
      <c r="AW242" s="163">
        <f ca="1">IF(OR(БД!D196="",ISERROR(БД!D196)),"",БД!D196)</f>
        <v>39.375</v>
      </c>
      <c r="AX242" s="159">
        <f ca="1">IF(OR(БД!HQ239="",ISERROR(БД!HQ239)),"",БД!HQ239)</f>
        <v>0.39600000000000002</v>
      </c>
      <c r="AY242" s="159">
        <f ca="1">IF(OR(БД!IE239="",ISERROR(БД!IE239)),"",БД!IE239)</f>
        <v>468.31299999999999</v>
      </c>
      <c r="AZ242" s="134">
        <f>IF(OR(БД!IF239="",ISERROR(БД!IF239)),"",БД!IF239)</f>
        <v>184.78399999999999</v>
      </c>
      <c r="BA242" s="163">
        <f ca="1">IF(OR(БД!HZ239="",ISERROR(БД!HZ239)),"",БД!HZ239)</f>
        <v>468.02100000000002</v>
      </c>
      <c r="BB242" s="159">
        <f ca="1">IF(OR(БД!HM239="",ISERROR(БД!HM239)),"",БД!HM239)</f>
        <v>0.29199999999999998</v>
      </c>
      <c r="BC242" s="134">
        <f>IF(OR(БД!HN239="",ISERROR(БД!HN239)),"",БД!HN239)</f>
        <v>7.1999999999999995E-2</v>
      </c>
      <c r="BD242" s="159" t="str">
        <f ca="1">IF(OR(БД!EK325="",ISERROR(БД!EK325)),"",БД!EK325)</f>
        <v/>
      </c>
      <c r="BE242" s="159" t="str">
        <f ca="1">IF(OR(БД!EG325="",ISERROR(БД!EG325)),"",БД!EG325)</f>
        <v/>
      </c>
      <c r="BF242" s="159" t="str">
        <f ca="1">IF(OR(БД!FD497="",ISERROR(БД!FD497)),"",БД!FD497)</f>
        <v/>
      </c>
      <c r="BG242" s="159" t="str">
        <f ca="1">IF(OR(БД!EZ497="",ISERROR(БД!EZ497)),"",БД!EZ497)</f>
        <v/>
      </c>
      <c r="BH242" s="163">
        <f ca="1">IF(OR(БД!EU497="",ISERROR(БД!EU497)),"",БД!EU497)</f>
        <v>31.247999999999998</v>
      </c>
      <c r="BI242" s="163">
        <f ca="1">IF(OR(БД!N583="",ISERROR(БД!N583)),"",БД!N583)</f>
        <v>31.2</v>
      </c>
      <c r="BJ242" s="127">
        <f ca="1">IF(OR(БД!BH583="",ISERROR(БД!BH583)),"",БД!BH583)</f>
        <v>4.8000000000000001E-2</v>
      </c>
      <c r="BK242" s="162">
        <f ca="1">IF(OR(БД!BM583="",ISERROR(БД!BM583)),"",БД!BM583)</f>
        <v>4.8000000000000001E-2</v>
      </c>
      <c r="BL242" s="159" t="str">
        <f ca="1">IF(OR(БД!EQ497="",ISERROR(БД!EQ497)),"",БД!EQ497)</f>
        <v/>
      </c>
      <c r="BM242" s="159" t="str">
        <f ca="1">IF(OR(БД!EM497="",ISERROR(БД!EM497)),"",БД!EM497)</f>
        <v/>
      </c>
      <c r="BN242" s="137">
        <f ca="1">IF(OR(БД!I497="",ISERROR(БД!I497)),"",БД!I497)</f>
        <v>2098.8290000000002</v>
      </c>
      <c r="BO242" s="162">
        <f ca="1">IF(OR(БД!P497="",ISERROR(БД!P497)),"",БД!P497)</f>
        <v>2636.2</v>
      </c>
      <c r="BP242" s="163">
        <f ca="1">IF(OR(БД!M67="",ISERROR(БД!M67)),"",БД!M67)</f>
        <v>35.104999999995897</v>
      </c>
      <c r="BQ242" s="163">
        <f ca="1">IF(OR(БД!H67="",ISERROR(БД!H67)),"",БД!H67)</f>
        <v>35.104999999995897</v>
      </c>
      <c r="BR242" s="159">
        <f ca="1">IF(OR(БД!D67="",ISERROR(БД!D67)),"",БД!D67)</f>
        <v>0</v>
      </c>
      <c r="BS242" s="163">
        <f ca="1">IF(OR(БД!D282="",ISERROR(БД!D282)),"",БД!D282)</f>
        <v>36</v>
      </c>
      <c r="BT242" s="163">
        <f ca="1">IF(OR(БД!S583="",ISERROR(БД!S583)),"",БД!S583)</f>
        <v>36</v>
      </c>
      <c r="BU242" s="127">
        <f ca="1">IF(OR(БД!X583="",ISERROR(БД!X583)),"",БД!X583)</f>
        <v>0</v>
      </c>
      <c r="BV242" s="162">
        <f ca="1">IF(OR(БД!AC583="",ISERROR(БД!AC583)),"",БД!AC583)</f>
        <v>0</v>
      </c>
      <c r="BW242" s="137">
        <f ca="1">IF(OR(БД!I583="",ISERROR(БД!I583)),"",БД!I583)</f>
        <v>259.12900000000002</v>
      </c>
      <c r="BX242" s="27"/>
      <c r="BY242" s="163">
        <f ca="1">IF(OR(БД!AV239="",ISERROR(БД!AV239)),"",БД!AV239)</f>
        <v>270.87499999992986</v>
      </c>
      <c r="BZ242" s="162">
        <f ca="1">IF(OR(БД!BB239="",ISERROR(БД!BB239)),"",БД!BB239)</f>
        <v>209.82300000000001</v>
      </c>
      <c r="CA242" s="163">
        <f ca="1">IF(OR(БД!X282="",ISERROR(БД!X282)),"",БД!X282)</f>
        <v>1095.8671500000778</v>
      </c>
      <c r="CB242" s="163">
        <f ca="1">IF(OR(БД!AF239="",ISERROR(БД!AF239)),"",БД!AF239)</f>
        <v>51.14</v>
      </c>
      <c r="CC242" s="162">
        <f ca="1">IF(OR(БД!AL239="",ISERROR(БД!AL239)),"",БД!AL239)</f>
        <v>65.271000000000001</v>
      </c>
    </row>
    <row r="243" spans="1:81" x14ac:dyDescent="0.25">
      <c r="A243" s="164">
        <v>14</v>
      </c>
      <c r="B243" s="163">
        <f ca="1">IF(OR(БД!EE240="",ISERROR(БД!EE240)),"",БД!EE240)</f>
        <v>135.73999999999802</v>
      </c>
      <c r="C243" s="133">
        <f>IF(OR(БД!EI240="",ISERROR(БД!EI240)),"",БД!EI240)</f>
        <v>0</v>
      </c>
      <c r="D243" s="162">
        <f ca="1">IF(OR(БД!EL240="",ISERROR(БД!EL240)),"",БД!EL240)</f>
        <v>239.989</v>
      </c>
      <c r="E243" s="137">
        <f ca="1">IF(OR(БД!DZ240="",ISERROR(БД!DZ240)),"",БД!DZ240)</f>
        <v>40.1799999999985</v>
      </c>
      <c r="F243" s="163">
        <f ca="1">IF(OR(БД!CJ326="",ISERROR(БД!CJ326)),"",БД!CJ326)</f>
        <v>155.58199999986073</v>
      </c>
      <c r="G243" s="137">
        <f ca="1">IF(OR(БД!U498="",ISERROR(БД!U498)),"",БД!U498)</f>
        <v>35.559999999999498</v>
      </c>
      <c r="H243" s="127">
        <f ca="1">IF(OR(БД!BI283="",ISERROR(БД!BI283)),"",БД!BI283)</f>
        <v>0</v>
      </c>
      <c r="I243" s="162">
        <f ca="1">IF(OR(БД!BN283="",ISERROR(БД!BN283)),"",БД!BN283)</f>
        <v>0</v>
      </c>
      <c r="J243" s="127">
        <f ca="1">IF(OR(БД!BR584="",ISERROR(БД!BR584)),"",БД!BR584)</f>
        <v>28.8</v>
      </c>
      <c r="K243" s="162">
        <f ca="1">IF(OR(БД!BW584="",ISERROR(БД!BW584)),"",БД!BW584)</f>
        <v>28.8</v>
      </c>
      <c r="L243" s="127">
        <f ca="1">IF(OR(БД!AX584="",ISERROR(БД!AX584)),"",БД!AX584)</f>
        <v>31.2</v>
      </c>
      <c r="M243" s="162">
        <f ca="1">IF(OR(БД!BC584="",ISERROR(БД!BC584)),"",БД!BC584)</f>
        <v>31.2</v>
      </c>
      <c r="N243" s="163">
        <f ca="1">IF(OR(БД!FT412="",ISERROR(БД!FT412)),"",БД!FT412)</f>
        <v>2129.434419999945</v>
      </c>
      <c r="O243" s="133">
        <f>IF(OR(БД!FW412="",ISERROR(БД!FW412)),"",БД!FW412)</f>
        <v>0</v>
      </c>
      <c r="P243" s="162">
        <f ca="1">IF(OR(БД!GA412="",ISERROR(БД!GA412)),"",БД!GA412)</f>
        <v>2160</v>
      </c>
      <c r="Q243" s="137">
        <f ca="1">IF(OR(БД!EN412="",ISERROR(БД!EN412)),"",БД!EN412)</f>
        <v>106.51088</v>
      </c>
      <c r="R243" s="162">
        <f ca="1">IF(OR(БД!ET412="",ISERROR(БД!ET412)),"",БД!ET412)</f>
        <v>98.4</v>
      </c>
      <c r="S243" s="137">
        <f ca="1">IF(OR(БД!EY412="",ISERROR(БД!EY412)),"",БД!EY412)</f>
        <v>182.86400000000901</v>
      </c>
      <c r="T243" s="137">
        <f ca="1">IF(OR(БД!FD412="",ISERROR(БД!FD412)),"",БД!FD412)</f>
        <v>35.979299999999597</v>
      </c>
      <c r="U243" s="162">
        <f ca="1">IF(OR(БД!FJ412="",ISERROR(БД!FJ412)),"",БД!FJ412)</f>
        <v>38.880000000000003</v>
      </c>
      <c r="V243" s="137">
        <f ca="1">IF(OR(БД!FO412="",ISERROR(БД!FO412)),"",БД!FO412)</f>
        <v>53.195999999912601</v>
      </c>
      <c r="W243" s="137">
        <f ca="1">IF(OR(БД!O240="",ISERROR(БД!O240)),"",БД!O240)</f>
        <v>48</v>
      </c>
      <c r="X243" s="137">
        <f ca="1">IF(OR(БД!AE455="",ISERROR(БД!AE455)),"",БД!AE455)</f>
        <v>13.0643999999999</v>
      </c>
      <c r="Y243" s="162">
        <f ca="1">IF(OR(БД!AK455="",ISERROR(БД!AK455)),"",БД!AK455)</f>
        <v>4.8</v>
      </c>
      <c r="Z243" s="163">
        <f ca="1">IF(OR(БД!T455="",ISERROR(БД!T455)),"",БД!T455)</f>
        <v>23.416</v>
      </c>
      <c r="AA243" s="162">
        <f ca="1">IF(OR(БД!Z455="",ISERROR(БД!Z455)),"",БД!Z455)</f>
        <v>15.39</v>
      </c>
      <c r="AB243" s="127">
        <f ca="1">IF(OR(БД!J455="",ISERROR(БД!J455)),"",БД!J455)</f>
        <v>21.91</v>
      </c>
      <c r="AC243" s="162">
        <f ca="1">IF(OR(БД!O455="",ISERROR(БД!O455)),"",БД!O455)</f>
        <v>21.91</v>
      </c>
      <c r="AD243" s="137">
        <f ca="1">IF(OR(БД!D498="",ISERROR(БД!D498)),"",БД!D498)</f>
        <v>45.326000000000001</v>
      </c>
      <c r="AE243" s="137">
        <f ca="1">IF(OR(БД!AC283="",ISERROR(БД!AC283)),"",БД!AC283)</f>
        <v>92.879999999997395</v>
      </c>
      <c r="AF243" s="126">
        <f ca="1">IF(OR(БД!AF283="",ISERROR(БД!AF283)),"",БД!AF283)</f>
        <v>61.919999999998254</v>
      </c>
      <c r="AG243" s="163">
        <f ca="1">IF(OR(БД!N283="",ISERROR(БД!N283)),"",БД!N283)</f>
        <v>2265.174419999943</v>
      </c>
      <c r="AH243" s="137">
        <f ca="1">IF(OR(БД!CB584="",ISERROR(БД!CB584)),"",БД!CB584)</f>
        <v>0</v>
      </c>
      <c r="AI243" s="137">
        <f ca="1">IF(OR(БД!AS584="",ISERROR(БД!AS584)),"",БД!AS584)</f>
        <v>0.2</v>
      </c>
      <c r="AJ243" s="137">
        <f ca="1">IF(OR(БД!D584="",ISERROR(БД!D584)),"",БД!D584)</f>
        <v>446.88599999999701</v>
      </c>
      <c r="AK243" s="137">
        <f ca="1">IF(OR(БД!AE412="",ISERROR(БД!AE412)),"",БД!AE412)</f>
        <v>35.5</v>
      </c>
      <c r="AL243" s="137">
        <f ca="1">IF(OR(БД!Z412="",ISERROR(БД!Z412)),"",БД!Z412)</f>
        <v>20.84</v>
      </c>
      <c r="AM243" s="137">
        <f ca="1">IF(OR(БД!U412="",ISERROR(БД!U412)),"",БД!U412)</f>
        <v>0</v>
      </c>
      <c r="AN243" s="137">
        <f ca="1">IF(OR(БД!P412="",ISERROR(БД!P412)),"",БД!P412)</f>
        <v>21</v>
      </c>
      <c r="AO243" s="48"/>
      <c r="AP243" s="137">
        <f ca="1">IF(OR(БД!Y197="",ISERROR(БД!Y197)),"",БД!Y197)</f>
        <v>576.91200000000003</v>
      </c>
      <c r="AQ243" s="163">
        <f ca="1">IF(OR(БД!T197="",ISERROR(БД!T197)),"",БД!T197)</f>
        <v>524.02600000000007</v>
      </c>
      <c r="AR243" s="137">
        <f ca="1">IF(OR(БД!HU240="",ISERROR(БД!HU240)),"",БД!HU240)</f>
        <v>50.366</v>
      </c>
      <c r="AS243" s="127">
        <f ca="1">IF(OR(БД!AH584="",ISERROR(БД!AH584)),"",БД!AH584)</f>
        <v>2.52</v>
      </c>
      <c r="AT243" s="162">
        <f ca="1">IF(OR(БД!AN584="",ISERROR(БД!AN584)),"",БД!AN584)</f>
        <v>2.52</v>
      </c>
      <c r="AU243" s="163">
        <f ca="1">IF(OR(БД!I197="",ISERROR(БД!I197)),"",БД!I197)</f>
        <v>40.596999999998502</v>
      </c>
      <c r="AV243" s="162">
        <f ca="1">IF(OR(БД!O197="",ISERROR(БД!O197)),"",БД!O197)</f>
        <v>40.415999999999997</v>
      </c>
      <c r="AW243" s="163">
        <f ca="1">IF(OR(БД!D197="",ISERROR(БД!D197)),"",БД!D197)</f>
        <v>40.1799999999985</v>
      </c>
      <c r="AX243" s="159">
        <f ca="1">IF(OR(БД!HQ240="",ISERROR(БД!HQ240)),"",БД!HQ240)</f>
        <v>0.41699999999999998</v>
      </c>
      <c r="AY243" s="159">
        <f ca="1">IF(OR(БД!IE240="",ISERROR(БД!IE240)),"",БД!IE240)</f>
        <v>468.31900000000002</v>
      </c>
      <c r="AZ243" s="134">
        <f>IF(OR(БД!IF240="",ISERROR(БД!IF240)),"",БД!IF240)</f>
        <v>184.66800000000001</v>
      </c>
      <c r="BA243" s="163">
        <f ca="1">IF(OR(БД!HZ240="",ISERROR(БД!HZ240)),"",БД!HZ240)</f>
        <v>468.04700000000003</v>
      </c>
      <c r="BB243" s="159">
        <f ca="1">IF(OR(БД!HM240="",ISERROR(БД!HM240)),"",БД!HM240)</f>
        <v>0.27200000000000002</v>
      </c>
      <c r="BC243" s="134">
        <f>IF(OR(БД!HN240="",ISERROR(БД!HN240)),"",БД!HN240)</f>
        <v>7.1999999999999995E-2</v>
      </c>
      <c r="BD243" s="159" t="str">
        <f ca="1">IF(OR(БД!EK326="",ISERROR(БД!EK326)),"",БД!EK326)</f>
        <v/>
      </c>
      <c r="BE243" s="159" t="str">
        <f ca="1">IF(OR(БД!EG326="",ISERROR(БД!EG326)),"",БД!EG326)</f>
        <v/>
      </c>
      <c r="BF243" s="159" t="str">
        <f ca="1">IF(OR(БД!FD498="",ISERROR(БД!FD498)),"",БД!FD498)</f>
        <v/>
      </c>
      <c r="BG243" s="159" t="str">
        <f ca="1">IF(OR(БД!EZ498="",ISERROR(БД!EZ498)),"",БД!EZ498)</f>
        <v/>
      </c>
      <c r="BH243" s="163">
        <f ca="1">IF(OR(БД!EU498="",ISERROR(БД!EU498)),"",БД!EU498)</f>
        <v>31.247999999999998</v>
      </c>
      <c r="BI243" s="163">
        <f ca="1">IF(OR(БД!N584="",ISERROR(БД!N584)),"",БД!N584)</f>
        <v>31.2</v>
      </c>
      <c r="BJ243" s="127">
        <f ca="1">IF(OR(БД!BH584="",ISERROR(БД!BH584)),"",БД!BH584)</f>
        <v>4.8000000000000001E-2</v>
      </c>
      <c r="BK243" s="162">
        <f ca="1">IF(OR(БД!BM584="",ISERROR(БД!BM584)),"",БД!BM584)</f>
        <v>4.8000000000000001E-2</v>
      </c>
      <c r="BL243" s="159" t="str">
        <f ca="1">IF(OR(БД!EQ498="",ISERROR(БД!EQ498)),"",БД!EQ498)</f>
        <v/>
      </c>
      <c r="BM243" s="159" t="str">
        <f ca="1">IF(OR(БД!EM498="",ISERROR(БД!EM498)),"",БД!EM498)</f>
        <v/>
      </c>
      <c r="BN243" s="137">
        <f ca="1">IF(OR(БД!I498="",ISERROR(БД!I498)),"",БД!I498)</f>
        <v>2144.0259999999998</v>
      </c>
      <c r="BO243" s="162">
        <f ca="1">IF(OR(БД!P498="",ISERROR(БД!P498)),"",БД!P498)</f>
        <v>2714.7</v>
      </c>
      <c r="BP243" s="163">
        <f ca="1">IF(OR(БД!M68="",ISERROR(БД!M68)),"",БД!M68)</f>
        <v>35.559999999999498</v>
      </c>
      <c r="BQ243" s="163">
        <f ca="1">IF(OR(БД!H68="",ISERROR(БД!H68)),"",БД!H68)</f>
        <v>35.559999999999498</v>
      </c>
      <c r="BR243" s="159">
        <f ca="1">IF(OR(БД!D68="",ISERROR(БД!D68)),"",БД!D68)</f>
        <v>0</v>
      </c>
      <c r="BS243" s="163">
        <f ca="1">IF(OR(БД!D283="",ISERROR(БД!D283)),"",БД!D283)</f>
        <v>28.8</v>
      </c>
      <c r="BT243" s="163">
        <f ca="1">IF(OR(БД!S584="",ISERROR(БД!S584)),"",БД!S584)</f>
        <v>28.8</v>
      </c>
      <c r="BU243" s="127">
        <f ca="1">IF(OR(БД!X584="",ISERROR(БД!X584)),"",БД!X584)</f>
        <v>0</v>
      </c>
      <c r="BV243" s="162">
        <f ca="1">IF(OR(БД!AC584="",ISERROR(БД!AC584)),"",БД!AC584)</f>
        <v>0</v>
      </c>
      <c r="BW243" s="137">
        <f ca="1">IF(OR(БД!I584="",ISERROR(БД!I584)),"",БД!I584)</f>
        <v>334.93700000000001</v>
      </c>
      <c r="BX243" s="27"/>
      <c r="BY243" s="163">
        <f ca="1">IF(OR(БД!AV240="",ISERROR(БД!AV240)),"",БД!AV240)</f>
        <v>259.65860000010315</v>
      </c>
      <c r="BZ243" s="162">
        <f ca="1">IF(OR(БД!BB240="",ISERROR(БД!BB240)),"",БД!BB240)</f>
        <v>215.934</v>
      </c>
      <c r="CA243" s="163">
        <f ca="1">IF(OR(БД!X283="",ISERROR(БД!X283)),"",БД!X283)</f>
        <v>1104.7665799999154</v>
      </c>
      <c r="CB243" s="163">
        <f ca="1">IF(OR(БД!AF240="",ISERROR(БД!AF240)),"",БД!AF240)</f>
        <v>51.055</v>
      </c>
      <c r="CC243" s="162">
        <f ca="1">IF(OR(БД!AL240="",ISERROR(БД!AL240)),"",БД!AL240)</f>
        <v>65.012</v>
      </c>
    </row>
    <row r="244" spans="1:81" x14ac:dyDescent="0.25">
      <c r="A244" s="164">
        <v>15</v>
      </c>
      <c r="B244" s="163">
        <f ca="1">IF(OR(БД!EE241="",ISERROR(БД!EE241)),"",БД!EE241)</f>
        <v>140.01500000000561</v>
      </c>
      <c r="C244" s="133">
        <f>IF(OR(БД!EI241="",ISERROR(БД!EI241)),"",БД!EI241)</f>
        <v>0</v>
      </c>
      <c r="D244" s="162">
        <f ca="1">IF(OR(БД!EL241="",ISERROR(БД!EL241)),"",БД!EL241)</f>
        <v>239.989</v>
      </c>
      <c r="E244" s="137">
        <f ca="1">IF(OR(БД!DZ241="",ISERROR(БД!DZ241)),"",БД!DZ241)</f>
        <v>40.215000000005602</v>
      </c>
      <c r="F244" s="163">
        <f ca="1">IF(OR(БД!CJ327="",ISERROR(БД!CJ327)),"",БД!CJ327)</f>
        <v>103.11100000006149</v>
      </c>
      <c r="G244" s="137">
        <f ca="1">IF(OR(БД!U499="",ISERROR(БД!U499)),"",БД!U499)</f>
        <v>35</v>
      </c>
      <c r="H244" s="127">
        <f ca="1">IF(OR(БД!BI284="",ISERROR(БД!BI284)),"",БД!BI284)</f>
        <v>0</v>
      </c>
      <c r="I244" s="162">
        <f ca="1">IF(OR(БД!BN284="",ISERROR(БД!BN284)),"",БД!BN284)</f>
        <v>0</v>
      </c>
      <c r="J244" s="127">
        <f ca="1">IF(OR(БД!BR585="",ISERROR(БД!BR585)),"",БД!BR585)</f>
        <v>33.6</v>
      </c>
      <c r="K244" s="162">
        <f ca="1">IF(OR(БД!BW585="",ISERROR(БД!BW585)),"",БД!BW585)</f>
        <v>33.6</v>
      </c>
      <c r="L244" s="127">
        <f ca="1">IF(OR(БД!AX585="",ISERROR(БД!AX585)),"",БД!AX585)</f>
        <v>31.2</v>
      </c>
      <c r="M244" s="162">
        <f ca="1">IF(OR(БД!BC585="",ISERROR(БД!BC585)),"",БД!BC585)</f>
        <v>31.2</v>
      </c>
      <c r="N244" s="163">
        <f ca="1">IF(OR(БД!FT413="",ISERROR(БД!FT413)),"",БД!FT413)</f>
        <v>1937.5009200000331</v>
      </c>
      <c r="O244" s="133">
        <f>IF(OR(БД!FW413="",ISERROR(БД!FW413)),"",БД!FW413)</f>
        <v>0</v>
      </c>
      <c r="P244" s="162">
        <f ca="1">IF(OR(БД!GA413="",ISERROR(БД!GA413)),"",БД!GA413)</f>
        <v>2160</v>
      </c>
      <c r="Q244" s="137">
        <f ca="1">IF(OR(БД!EN413="",ISERROR(БД!EN413)),"",БД!EN413)</f>
        <v>103.95728000003</v>
      </c>
      <c r="R244" s="162">
        <f ca="1">IF(OR(БД!ET413="",ISERROR(БД!ET413)),"",БД!ET413)</f>
        <v>97.2</v>
      </c>
      <c r="S244" s="137">
        <f ca="1">IF(OR(БД!EY413="",ISERROR(БД!EY413)),"",БД!EY413)</f>
        <v>177.957999999988</v>
      </c>
      <c r="T244" s="137">
        <f ca="1">IF(OR(БД!FD413="",ISERROR(БД!FD413)),"",БД!FD413)</f>
        <v>34.038899999997703</v>
      </c>
      <c r="U244" s="162">
        <f ca="1">IF(OR(БД!FJ413="",ISERROR(БД!FJ413)),"",БД!FJ413)</f>
        <v>38.880000000000003</v>
      </c>
      <c r="V244" s="137">
        <f ca="1">IF(OR(БД!FO413="",ISERROR(БД!FO413)),"",БД!FO413)</f>
        <v>48.3119999999981</v>
      </c>
      <c r="W244" s="137">
        <f ca="1">IF(OR(БД!O241="",ISERROR(БД!O241)),"",БД!O241)</f>
        <v>48</v>
      </c>
      <c r="X244" s="137">
        <f ca="1">IF(OR(БД!AE456="",ISERROR(БД!AE456)),"",БД!AE456)</f>
        <v>13.1619000000008</v>
      </c>
      <c r="Y244" s="162">
        <f ca="1">IF(OR(БД!AK456="",ISERROR(БД!AK456)),"",БД!AK456)</f>
        <v>4.9160000000000004</v>
      </c>
      <c r="Z244" s="163">
        <f ca="1">IF(OR(БД!T456="",ISERROR(БД!T456)),"",БД!T456)</f>
        <v>23.415000000000003</v>
      </c>
      <c r="AA244" s="162">
        <f ca="1">IF(OR(БД!Z456="",ISERROR(БД!Z456)),"",БД!Z456)</f>
        <v>15.39</v>
      </c>
      <c r="AB244" s="127">
        <f ca="1">IF(OR(БД!J456="",ISERROR(БД!J456)),"",БД!J456)</f>
        <v>21.91</v>
      </c>
      <c r="AC244" s="162">
        <f ca="1">IF(OR(БД!O456="",ISERROR(БД!O456)),"",БД!O456)</f>
        <v>21.91</v>
      </c>
      <c r="AD244" s="137">
        <f ca="1">IF(OR(БД!D499="",ISERROR(БД!D499)),"",БД!D499)</f>
        <v>45.325000000000003</v>
      </c>
      <c r="AE244" s="137">
        <f ca="1">IF(OR(БД!AC284="",ISERROR(БД!AC284)),"",БД!AC284)</f>
        <v>92.544000000016197</v>
      </c>
      <c r="AF244" s="126">
        <f ca="1">IF(OR(БД!AF284="",ISERROR(БД!AF284)),"",БД!AF284)</f>
        <v>61.696000000010827</v>
      </c>
      <c r="AG244" s="163">
        <f ca="1">IF(OR(БД!N284="",ISERROR(БД!N284)),"",БД!N284)</f>
        <v>2077.5159200000389</v>
      </c>
      <c r="AH244" s="137">
        <f ca="1">IF(OR(БД!CB585="",ISERROR(БД!CB585)),"",БД!CB585)</f>
        <v>0</v>
      </c>
      <c r="AI244" s="137">
        <f ca="1">IF(OR(БД!AS585="",ISERROR(БД!AS585)),"",БД!AS585)</f>
        <v>0.20100000000000001</v>
      </c>
      <c r="AJ244" s="137">
        <f ca="1">IF(OR(БД!D585="",ISERROR(БД!D585)),"",БД!D585)</f>
        <v>439.889999999998</v>
      </c>
      <c r="AK244" s="137">
        <f ca="1">IF(OR(БД!AE413="",ISERROR(БД!AE413)),"",БД!AE413)</f>
        <v>7.8</v>
      </c>
      <c r="AL244" s="137">
        <f ca="1">IF(OR(БД!Z413="",ISERROR(БД!Z413)),"",БД!Z413)</f>
        <v>20.792000000000002</v>
      </c>
      <c r="AM244" s="137">
        <f ca="1">IF(OR(БД!U413="",ISERROR(БД!U413)),"",БД!U413)</f>
        <v>48</v>
      </c>
      <c r="AN244" s="137">
        <f ca="1">IF(OR(БД!P413="",ISERROR(БД!P413)),"",БД!P413)</f>
        <v>17</v>
      </c>
      <c r="AO244" s="48"/>
      <c r="AP244" s="137">
        <f ca="1">IF(OR(БД!Y198="",ISERROR(БД!Y198)),"",БД!Y198)</f>
        <v>576.303</v>
      </c>
      <c r="AQ244" s="163">
        <f ca="1">IF(OR(БД!T198="",ISERROR(БД!T198)),"",БД!T198)</f>
        <v>524.00099999999998</v>
      </c>
      <c r="AR244" s="137">
        <f ca="1">IF(OR(БД!HU241="",ISERROR(БД!HU241)),"",БД!HU241)</f>
        <v>49.926000000000002</v>
      </c>
      <c r="AS244" s="127">
        <f ca="1">IF(OR(БД!AH585="",ISERROR(БД!AH585)),"",БД!AH585)</f>
        <v>2.3759999999999999</v>
      </c>
      <c r="AT244" s="162">
        <f ca="1">IF(OR(БД!AN585="",ISERROR(БД!AN585)),"",БД!AN585)</f>
        <v>2.3759999999999999</v>
      </c>
      <c r="AU244" s="163">
        <f ca="1">IF(OR(БД!I198="",ISERROR(БД!I198)),"",БД!I198)</f>
        <v>40.595000000005605</v>
      </c>
      <c r="AV244" s="162">
        <f ca="1">IF(OR(БД!O198="",ISERROR(БД!O198)),"",БД!O198)</f>
        <v>40.415999999999997</v>
      </c>
      <c r="AW244" s="163">
        <f ca="1">IF(OR(БД!D198="",ISERROR(БД!D198)),"",БД!D198)</f>
        <v>40.215000000005602</v>
      </c>
      <c r="AX244" s="159">
        <f ca="1">IF(OR(БД!HQ241="",ISERROR(БД!HQ241)),"",БД!HQ241)</f>
        <v>0.38</v>
      </c>
      <c r="AY244" s="159">
        <f ca="1">IF(OR(БД!IE241="",ISERROR(БД!IE241)),"",БД!IE241)</f>
        <v>468.36700000000002</v>
      </c>
      <c r="AZ244" s="134">
        <f>IF(OR(БД!IF241="",ISERROR(БД!IF241)),"",БД!IF241)</f>
        <v>184.697</v>
      </c>
      <c r="BA244" s="163">
        <f ca="1">IF(OR(БД!HZ241="",ISERROR(БД!HZ241)),"",БД!HZ241)</f>
        <v>468.11500000000001</v>
      </c>
      <c r="BB244" s="159">
        <f ca="1">IF(OR(БД!HM241="",ISERROR(БД!HM241)),"",БД!HM241)</f>
        <v>0.252</v>
      </c>
      <c r="BC244" s="134">
        <f>IF(OR(БД!HN241="",ISERROR(БД!HN241)),"",БД!HN241)</f>
        <v>7.1999999999999995E-2</v>
      </c>
      <c r="BD244" s="159" t="str">
        <f ca="1">IF(OR(БД!EK327="",ISERROR(БД!EK327)),"",БД!EK327)</f>
        <v/>
      </c>
      <c r="BE244" s="159" t="str">
        <f ca="1">IF(OR(БД!EG327="",ISERROR(БД!EG327)),"",БД!EG327)</f>
        <v/>
      </c>
      <c r="BF244" s="159" t="str">
        <f ca="1">IF(OR(БД!FD499="",ISERROR(БД!FD499)),"",БД!FD499)</f>
        <v/>
      </c>
      <c r="BG244" s="159" t="str">
        <f ca="1">IF(OR(БД!EZ499="",ISERROR(БД!EZ499)),"",БД!EZ499)</f>
        <v/>
      </c>
      <c r="BH244" s="163">
        <f ca="1">IF(OR(БД!EU499="",ISERROR(БД!EU499)),"",БД!EU499)</f>
        <v>31.247999999999998</v>
      </c>
      <c r="BI244" s="163">
        <f ca="1">IF(OR(БД!N585="",ISERROR(БД!N585)),"",БД!N585)</f>
        <v>31.2</v>
      </c>
      <c r="BJ244" s="127">
        <f ca="1">IF(OR(БД!BH585="",ISERROR(БД!BH585)),"",БД!BH585)</f>
        <v>4.8000000000000001E-2</v>
      </c>
      <c r="BK244" s="162">
        <f ca="1">IF(OR(БД!BM585="",ISERROR(БД!BM585)),"",БД!BM585)</f>
        <v>4.8000000000000001E-2</v>
      </c>
      <c r="BL244" s="159" t="str">
        <f ca="1">IF(OR(БД!EQ499="",ISERROR(БД!EQ499)),"",БД!EQ499)</f>
        <v/>
      </c>
      <c r="BM244" s="159" t="str">
        <f ca="1">IF(OR(БД!EM499="",ISERROR(БД!EM499)),"",БД!EM499)</f>
        <v/>
      </c>
      <c r="BN244" s="137">
        <f ca="1">IF(OR(БД!I499="",ISERROR(БД!I499)),"",БД!I499)</f>
        <v>2004.0540000000001</v>
      </c>
      <c r="BO244" s="162">
        <f ca="1">IF(OR(БД!P499="",ISERROR(БД!P499)),"",БД!P499)</f>
        <v>2237.85</v>
      </c>
      <c r="BP244" s="163">
        <f ca="1">IF(OR(БД!M69="",ISERROR(БД!M69)),"",БД!M69)</f>
        <v>35</v>
      </c>
      <c r="BQ244" s="163">
        <f ca="1">IF(OR(БД!H69="",ISERROR(БД!H69)),"",БД!H69)</f>
        <v>35</v>
      </c>
      <c r="BR244" s="159">
        <f ca="1">IF(OR(БД!D69="",ISERROR(БД!D69)),"",БД!D69)</f>
        <v>0</v>
      </c>
      <c r="BS244" s="163">
        <f ca="1">IF(OR(БД!D284="",ISERROR(БД!D284)),"",БД!D284)</f>
        <v>33.6</v>
      </c>
      <c r="BT244" s="163">
        <f ca="1">IF(OR(БД!S585="",ISERROR(БД!S585)),"",БД!S585)</f>
        <v>33.6</v>
      </c>
      <c r="BU244" s="127">
        <f ca="1">IF(OR(БД!X585="",ISERROR(БД!X585)),"",БД!X585)</f>
        <v>0</v>
      </c>
      <c r="BV244" s="162">
        <f ca="1">IF(OR(БД!AC585="",ISERROR(БД!AC585)),"",БД!AC585)</f>
        <v>0</v>
      </c>
      <c r="BW244" s="137">
        <f ca="1">IF(OR(БД!I585="",ISERROR(БД!I585)),"",БД!I585)</f>
        <v>291.40300000000002</v>
      </c>
      <c r="BX244" s="27"/>
      <c r="BY244" s="163">
        <f ca="1">IF(OR(БД!AV241="",ISERROR(БД!AV241)),"",БД!AV241)</f>
        <v>231.36459999991683</v>
      </c>
      <c r="BZ244" s="162">
        <f ca="1">IF(OR(БД!BB241="",ISERROR(БД!BB241)),"",БД!BB241)</f>
        <v>198.93199999999999</v>
      </c>
      <c r="CA244" s="163">
        <f ca="1">IF(OR(БД!X284="",ISERROR(БД!X284)),"",БД!X284)</f>
        <v>1099.3560800000287</v>
      </c>
      <c r="CB244" s="163">
        <f ca="1">IF(OR(БД!AF241="",ISERROR(БД!AF241)),"",БД!AF241)</f>
        <v>50.558000000000007</v>
      </c>
      <c r="CC244" s="162">
        <f ca="1">IF(OR(БД!AL241="",ISERROR(БД!AL241)),"",БД!AL241)</f>
        <v>65.128</v>
      </c>
    </row>
    <row r="245" spans="1:81" x14ac:dyDescent="0.25">
      <c r="A245" s="164">
        <v>16</v>
      </c>
      <c r="B245" s="163">
        <f ca="1">IF(OR(БД!EE242="",ISERROR(БД!EE242)),"",БД!EE242)</f>
        <v>136.26500000000311</v>
      </c>
      <c r="C245" s="133">
        <f>IF(OR(БД!EI242="",ISERROR(БД!EI242)),"",БД!EI242)</f>
        <v>0</v>
      </c>
      <c r="D245" s="162">
        <f ca="1">IF(OR(БД!EL242="",ISERROR(БД!EL242)),"",БД!EL242)</f>
        <v>239.98699999999999</v>
      </c>
      <c r="E245" s="137">
        <f ca="1">IF(OR(БД!DZ242="",ISERROR(БД!DZ242)),"",БД!DZ242)</f>
        <v>41.0549999999985</v>
      </c>
      <c r="F245" s="163">
        <f ca="1">IF(OR(БД!CJ328="",ISERROR(БД!CJ328)),"",БД!CJ328)</f>
        <v>154.83799999980022</v>
      </c>
      <c r="G245" s="137">
        <f ca="1">IF(OR(БД!U500="",ISERROR(БД!U500)),"",БД!U500)</f>
        <v>35.210000000004598</v>
      </c>
      <c r="H245" s="127">
        <f ca="1">IF(OR(БД!BI285="",ISERROR(БД!BI285)),"",БД!BI285)</f>
        <v>0</v>
      </c>
      <c r="I245" s="162">
        <f ca="1">IF(OR(БД!BN285="",ISERROR(БД!BN285)),"",БД!BN285)</f>
        <v>0</v>
      </c>
      <c r="J245" s="127">
        <f ca="1">IF(OR(БД!BR586="",ISERROR(БД!BR586)),"",БД!BR586)</f>
        <v>28.8</v>
      </c>
      <c r="K245" s="162">
        <f ca="1">IF(OR(БД!BW586="",ISERROR(БД!BW586)),"",БД!BW586)</f>
        <v>28.8</v>
      </c>
      <c r="L245" s="127">
        <f ca="1">IF(OR(БД!AX586="",ISERROR(БД!AX586)),"",БД!AX586)</f>
        <v>31.2</v>
      </c>
      <c r="M245" s="162">
        <f ca="1">IF(OR(БД!BC586="",ISERROR(БД!BC586)),"",БД!BC586)</f>
        <v>31.2</v>
      </c>
      <c r="N245" s="163">
        <f ca="1">IF(OR(БД!FT414="",ISERROR(БД!FT414)),"",БД!FT414)</f>
        <v>2076.6961199998154</v>
      </c>
      <c r="O245" s="133">
        <f>IF(OR(БД!FW414="",ISERROR(БД!FW414)),"",БД!FW414)</f>
        <v>0</v>
      </c>
      <c r="P245" s="162">
        <f ca="1">IF(OR(БД!GA414="",ISERROR(БД!GA414)),"",БД!GA414)</f>
        <v>2160</v>
      </c>
      <c r="Q245" s="137">
        <f ca="1">IF(OR(БД!EN414="",ISERROR(БД!EN414)),"",БД!EN414)</f>
        <v>105.70896</v>
      </c>
      <c r="R245" s="162">
        <f ca="1">IF(OR(БД!ET414="",ISERROR(БД!ET414)),"",БД!ET414)</f>
        <v>97.2</v>
      </c>
      <c r="S245" s="137">
        <f ca="1">IF(OR(БД!EY414="",ISERROR(БД!EY414)),"",БД!EY414)</f>
        <v>146.60799999999799</v>
      </c>
      <c r="T245" s="137">
        <f ca="1">IF(OR(БД!FD414="",ISERROR(БД!FD414)),"",БД!FD414)</f>
        <v>36.199170000007001</v>
      </c>
      <c r="U245" s="162">
        <f ca="1">IF(OR(БД!FJ414="",ISERROR(БД!FJ414)),"",БД!FJ414)</f>
        <v>38.159999999999997</v>
      </c>
      <c r="V245" s="137">
        <f ca="1">IF(OR(БД!FO414="",ISERROR(БД!FO414)),"",БД!FO414)</f>
        <v>10.491</v>
      </c>
      <c r="W245" s="137">
        <f ca="1">IF(OR(БД!O242="",ISERROR(БД!O242)),"",БД!O242)</f>
        <v>0</v>
      </c>
      <c r="X245" s="137">
        <f ca="1">IF(OR(БД!AE457="",ISERROR(БД!AE457)),"",БД!AE457)</f>
        <v>11.4499499999992</v>
      </c>
      <c r="Y245" s="162">
        <f ca="1">IF(OR(БД!AK457="",ISERROR(БД!AK457)),"",БД!AK457)</f>
        <v>5.1970000000000001</v>
      </c>
      <c r="Z245" s="163">
        <f ca="1">IF(OR(БД!T457="",ISERROR(БД!T457)),"",БД!T457)</f>
        <v>23.363000000000003</v>
      </c>
      <c r="AA245" s="162">
        <f ca="1">IF(OR(БД!Z457="",ISERROR(БД!Z457)),"",БД!Z457)</f>
        <v>15.39</v>
      </c>
      <c r="AB245" s="127">
        <f ca="1">IF(OR(БД!J457="",ISERROR(БД!J457)),"",БД!J457)</f>
        <v>21.91</v>
      </c>
      <c r="AC245" s="162">
        <f ca="1">IF(OR(БД!O457="",ISERROR(БД!O457)),"",БД!O457)</f>
        <v>21.91</v>
      </c>
      <c r="AD245" s="137">
        <f ca="1">IF(OR(БД!D500="",ISERROR(БД!D500)),"",БД!D500)</f>
        <v>45.273000000000003</v>
      </c>
      <c r="AE245" s="137">
        <f ca="1">IF(OR(БД!AC285="",ISERROR(БД!AC285)),"",БД!AC285)</f>
        <v>2.2319999999745099</v>
      </c>
      <c r="AF245" s="126">
        <f ca="1">IF(OR(БД!AF285="",ISERROR(БД!AF285)),"",БД!AF285)</f>
        <v>1.4879999999830034</v>
      </c>
      <c r="AG245" s="163">
        <f ca="1">IF(OR(БД!N285="",ISERROR(БД!N285)),"",БД!N285)</f>
        <v>2212.9611199998185</v>
      </c>
      <c r="AH245" s="137">
        <f ca="1">IF(OR(БД!CB586="",ISERROR(БД!CB586)),"",БД!CB586)</f>
        <v>0</v>
      </c>
      <c r="AI245" s="137">
        <f ca="1">IF(OR(БД!AS586="",ISERROR(БД!AS586)),"",БД!AS586)</f>
        <v>0.21299999999999999</v>
      </c>
      <c r="AJ245" s="137">
        <f ca="1">IF(OR(БД!D586="",ISERROR(БД!D586)),"",БД!D586)</f>
        <v>438.900000000006</v>
      </c>
      <c r="AK245" s="137">
        <f ca="1">IF(OR(БД!AE414="",ISERROR(БД!AE414)),"",БД!AE414)</f>
        <v>4.0999999999999996</v>
      </c>
      <c r="AL245" s="137">
        <f ca="1">IF(OR(БД!Z414="",ISERROR(БД!Z414)),"",БД!Z414)</f>
        <v>40.792000000000002</v>
      </c>
      <c r="AM245" s="137">
        <f ca="1">IF(OR(БД!U414="",ISERROR(БД!U414)),"",БД!U414)</f>
        <v>48</v>
      </c>
      <c r="AN245" s="137">
        <f ca="1">IF(OR(БД!P414="",ISERROR(БД!P414)),"",БД!P414)</f>
        <v>16.5</v>
      </c>
      <c r="AO245" s="48"/>
      <c r="AP245" s="137">
        <f ca="1">IF(OR(БД!Y199="",ISERROR(БД!Y199)),"",БД!Y199)</f>
        <v>576.81500000000005</v>
      </c>
      <c r="AQ245" s="163">
        <f ca="1">IF(OR(БД!T199="",ISERROR(БД!T199)),"",БД!T199)</f>
        <v>523.71800000000007</v>
      </c>
      <c r="AR245" s="137">
        <f ca="1">IF(OR(БД!HU242="",ISERROR(БД!HU242)),"",БД!HU242)</f>
        <v>50.720999999999997</v>
      </c>
      <c r="AS245" s="127">
        <f ca="1">IF(OR(БД!AH586="",ISERROR(БД!AH586)),"",БД!AH586)</f>
        <v>2.3759999999999999</v>
      </c>
      <c r="AT245" s="162">
        <f ca="1">IF(OR(БД!AN586="",ISERROR(БД!AN586)),"",БД!AN586)</f>
        <v>2.3759999999999999</v>
      </c>
      <c r="AU245" s="163">
        <f ca="1">IF(OR(БД!I199="",ISERROR(БД!I199)),"",БД!I199)</f>
        <v>41.453999999998501</v>
      </c>
      <c r="AV245" s="162">
        <f ca="1">IF(OR(БД!O199="",ISERROR(БД!O199)),"",БД!O199)</f>
        <v>40.655999999999999</v>
      </c>
      <c r="AW245" s="163">
        <f ca="1">IF(OR(БД!D199="",ISERROR(БД!D199)),"",БД!D199)</f>
        <v>41.0549999999985</v>
      </c>
      <c r="AX245" s="159">
        <f ca="1">IF(OR(БД!HQ242="",ISERROR(БД!HQ242)),"",БД!HQ242)</f>
        <v>0.39900000000000002</v>
      </c>
      <c r="AY245" s="159">
        <f ca="1">IF(OR(БД!IE242="",ISERROR(БД!IE242)),"",БД!IE242)</f>
        <v>469.29200000000003</v>
      </c>
      <c r="AZ245" s="134">
        <f>IF(OR(БД!IF242="",ISERROR(БД!IF242)),"",БД!IF242)</f>
        <v>185.28800000000001</v>
      </c>
      <c r="BA245" s="163">
        <f ca="1">IF(OR(БД!HZ242="",ISERROR(БД!HZ242)),"",БД!HZ242)</f>
        <v>469.02600000000001</v>
      </c>
      <c r="BB245" s="159">
        <f ca="1">IF(OR(БД!HM242="",ISERROR(БД!HM242)),"",БД!HM242)</f>
        <v>0.26600000000000001</v>
      </c>
      <c r="BC245" s="134">
        <f>IF(OR(БД!HN242="",ISERROR(БД!HN242)),"",БД!HN242)</f>
        <v>7.1999999999999995E-2</v>
      </c>
      <c r="BD245" s="159" t="str">
        <f ca="1">IF(OR(БД!EK328="",ISERROR(БД!EK328)),"",БД!EK328)</f>
        <v/>
      </c>
      <c r="BE245" s="159" t="str">
        <f ca="1">IF(OR(БД!EG328="",ISERROR(БД!EG328)),"",БД!EG328)</f>
        <v/>
      </c>
      <c r="BF245" s="159" t="str">
        <f ca="1">IF(OR(БД!FD500="",ISERROR(БД!FD500)),"",БД!FD500)</f>
        <v/>
      </c>
      <c r="BG245" s="159" t="str">
        <f ca="1">IF(OR(БД!EZ500="",ISERROR(БД!EZ500)),"",БД!EZ500)</f>
        <v/>
      </c>
      <c r="BH245" s="163">
        <f ca="1">IF(OR(БД!EU500="",ISERROR(БД!EU500)),"",БД!EU500)</f>
        <v>31.247999999999998</v>
      </c>
      <c r="BI245" s="163">
        <f ca="1">IF(OR(БД!N586="",ISERROR(БД!N586)),"",БД!N586)</f>
        <v>31.2</v>
      </c>
      <c r="BJ245" s="127">
        <f ca="1">IF(OR(БД!BH586="",ISERROR(БД!BH586)),"",БД!BH586)</f>
        <v>4.8000000000000001E-2</v>
      </c>
      <c r="BK245" s="162">
        <f ca="1">IF(OR(БД!BM586="",ISERROR(БД!BM586)),"",БД!BM586)</f>
        <v>4.8000000000000001E-2</v>
      </c>
      <c r="BL245" s="159" t="str">
        <f ca="1">IF(OR(БД!EQ500="",ISERROR(БД!EQ500)),"",БД!EQ500)</f>
        <v/>
      </c>
      <c r="BM245" s="159" t="str">
        <f ca="1">IF(OR(БД!EM500="",ISERROR(БД!EM500)),"",БД!EM500)</f>
        <v/>
      </c>
      <c r="BN245" s="137">
        <f ca="1">IF(OR(БД!I500="",ISERROR(БД!I500)),"",БД!I500)</f>
        <v>1895.5812000000001</v>
      </c>
      <c r="BO245" s="162">
        <f ca="1">IF(OR(БД!P500="",ISERROR(БД!P500)),"",БД!P500)</f>
        <v>2223.56</v>
      </c>
      <c r="BP245" s="163">
        <f ca="1">IF(OR(БД!M70="",ISERROR(БД!M70)),"",БД!M70)</f>
        <v>35.210000000004598</v>
      </c>
      <c r="BQ245" s="163">
        <f ca="1">IF(OR(БД!H70="",ISERROR(БД!H70)),"",БД!H70)</f>
        <v>35.210000000004598</v>
      </c>
      <c r="BR245" s="159">
        <f ca="1">IF(OR(БД!D70="",ISERROR(БД!D70)),"",БД!D70)</f>
        <v>0</v>
      </c>
      <c r="BS245" s="163">
        <f ca="1">IF(OR(БД!D285="",ISERROR(БД!D285)),"",БД!D285)</f>
        <v>28.8</v>
      </c>
      <c r="BT245" s="163">
        <f ca="1">IF(OR(БД!S586="",ISERROR(БД!S586)),"",БД!S586)</f>
        <v>28.8</v>
      </c>
      <c r="BU245" s="127">
        <f ca="1">IF(OR(БД!X586="",ISERROR(БД!X586)),"",БД!X586)</f>
        <v>0</v>
      </c>
      <c r="BV245" s="162">
        <f ca="1">IF(OR(БД!AC586="",ISERROR(БД!AC586)),"",БД!AC586)</f>
        <v>0</v>
      </c>
      <c r="BW245" s="137">
        <f ca="1">IF(OR(БД!I586="",ISERROR(БД!I586)),"",БД!I586)</f>
        <v>196.62719999999999</v>
      </c>
      <c r="BX245" s="27"/>
      <c r="BY245" s="163">
        <f ca="1">IF(OR(БД!AV242="",ISERROR(БД!AV242)),"",БД!AV242)</f>
        <v>190.84960000018822</v>
      </c>
      <c r="BZ245" s="162">
        <f ca="1">IF(OR(БД!BB242="",ISERROR(БД!BB242)),"",БД!BB242)</f>
        <v>205.899</v>
      </c>
      <c r="CA245" s="163">
        <f ca="1">IF(OR(БД!X285="",ISERROR(БД!X285)),"",БД!X285)</f>
        <v>908.84307999998475</v>
      </c>
      <c r="CB245" s="163">
        <f ca="1">IF(OR(БД!AF242="",ISERROR(БД!AF242)),"",БД!AF242)</f>
        <v>51.385999999999996</v>
      </c>
      <c r="CC245" s="162">
        <f ca="1">IF(OR(БД!AL242="",ISERROR(БД!AL242)),"",БД!AL242)</f>
        <v>65.120999999999995</v>
      </c>
    </row>
    <row r="246" spans="1:81" x14ac:dyDescent="0.25">
      <c r="A246" s="164">
        <v>17</v>
      </c>
      <c r="B246" s="163">
        <f ca="1">IF(OR(БД!EE243="",ISERROR(БД!EE243)),"",БД!EE243)</f>
        <v>135.80999999999952</v>
      </c>
      <c r="C246" s="133">
        <f>IF(OR(БД!EI243="",ISERROR(БД!EI243)),"",БД!EI243)</f>
        <v>0</v>
      </c>
      <c r="D246" s="162">
        <f ca="1">IF(OR(БД!EL243="",ISERROR(БД!EL243)),"",БД!EL243)</f>
        <v>239.988</v>
      </c>
      <c r="E246" s="137">
        <f ca="1">IF(OR(БД!DZ243="",ISERROR(БД!DZ243)),"",БД!DZ243)</f>
        <v>40.565000000000502</v>
      </c>
      <c r="F246" s="163">
        <f ca="1">IF(OR(БД!CJ329="",ISERROR(БД!CJ329)),"",БД!CJ329)</f>
        <v>339.93800000020167</v>
      </c>
      <c r="G246" s="137">
        <f ca="1">IF(OR(БД!U501="",ISERROR(БД!U501)),"",БД!U501)</f>
        <v>35.244999999999003</v>
      </c>
      <c r="H246" s="127">
        <f ca="1">IF(OR(БД!BI286="",ISERROR(БД!BI286)),"",БД!BI286)</f>
        <v>0</v>
      </c>
      <c r="I246" s="162">
        <f ca="1">IF(OR(БД!BN286="",ISERROR(БД!BN286)),"",БД!BN286)</f>
        <v>0</v>
      </c>
      <c r="J246" s="127">
        <f ca="1">IF(OR(БД!BR587="",ISERROR(БД!BR587)),"",БД!BR587)</f>
        <v>28.8</v>
      </c>
      <c r="K246" s="162">
        <f ca="1">IF(OR(БД!BW587="",ISERROR(БД!BW587)),"",БД!BW587)</f>
        <v>28.8</v>
      </c>
      <c r="L246" s="127">
        <f ca="1">IF(OR(БД!AX587="",ISERROR(БД!AX587)),"",БД!AX587)</f>
        <v>31.2</v>
      </c>
      <c r="M246" s="162">
        <f ca="1">IF(OR(БД!BC587="",ISERROR(БД!BC587)),"",БД!BC587)</f>
        <v>31.2</v>
      </c>
      <c r="N246" s="163">
        <f ca="1">IF(OR(БД!FT415="",ISERROR(БД!FT415)),"",БД!FT415)</f>
        <v>2339.4037200002244</v>
      </c>
      <c r="O246" s="133">
        <f>IF(OR(БД!FW415="",ISERROR(БД!FW415)),"",БД!FW415)</f>
        <v>0</v>
      </c>
      <c r="P246" s="162">
        <f ca="1">IF(OR(БД!GA415="",ISERROR(БД!GA415)),"",БД!GA415)</f>
        <v>2160</v>
      </c>
      <c r="Q246" s="137">
        <f ca="1">IF(OR(БД!EN415="",ISERROR(БД!EN415)),"",БД!EN415)</f>
        <v>105.87247999996799</v>
      </c>
      <c r="R246" s="162">
        <f ca="1">IF(OR(БД!ET415="",ISERROR(БД!ET415)),"",БД!ET415)</f>
        <v>97.2</v>
      </c>
      <c r="S246" s="137">
        <f ca="1">IF(OR(БД!EY415="",ISERROR(БД!EY415)),"",БД!EY415)</f>
        <v>169.532000000007</v>
      </c>
      <c r="T246" s="137">
        <f ca="1">IF(OR(БД!FD415="",ISERROR(БД!FD415)),"",БД!FD415)</f>
        <v>40.399799999994897</v>
      </c>
      <c r="U246" s="162">
        <f ca="1">IF(OR(БД!FJ415="",ISERROR(БД!FJ415)),"",БД!FJ415)</f>
        <v>38.880000000000003</v>
      </c>
      <c r="V246" s="137">
        <f ca="1">IF(OR(БД!FO415="",ISERROR(БД!FO415)),"",БД!FO415)</f>
        <v>59.27</v>
      </c>
      <c r="W246" s="137">
        <f ca="1">IF(OR(БД!O243="",ISERROR(БД!O243)),"",БД!O243)</f>
        <v>48</v>
      </c>
      <c r="X246" s="137">
        <f ca="1">IF(OR(БД!AE458="",ISERROR(БД!AE458)),"",БД!AE458)</f>
        <v>12.0329999999999</v>
      </c>
      <c r="Y246" s="162">
        <f ca="1">IF(OR(БД!AK458="",ISERROR(БД!AK458)),"",БД!AK458)</f>
        <v>5.016</v>
      </c>
      <c r="Z246" s="163">
        <f ca="1">IF(OR(БД!T458="",ISERROR(БД!T458)),"",БД!T458)</f>
        <v>22.813999999999997</v>
      </c>
      <c r="AA246" s="162">
        <f ca="1">IF(OR(БД!Z458="",ISERROR(БД!Z458)),"",БД!Z458)</f>
        <v>15.39</v>
      </c>
      <c r="AB246" s="127">
        <f ca="1">IF(OR(БД!J458="",ISERROR(БД!J458)),"",БД!J458)</f>
        <v>21.91</v>
      </c>
      <c r="AC246" s="162">
        <f ca="1">IF(OR(БД!O458="",ISERROR(БД!O458)),"",БД!O458)</f>
        <v>21.91</v>
      </c>
      <c r="AD246" s="137">
        <f ca="1">IF(OR(БД!D501="",ISERROR(БД!D501)),"",БД!D501)</f>
        <v>44.723999999999997</v>
      </c>
      <c r="AE246" s="137">
        <f ca="1">IF(OR(БД!AC286="",ISERROR(БД!AC286)),"",БД!AC286)</f>
        <v>2.1000000000130998</v>
      </c>
      <c r="AF246" s="126">
        <f ca="1">IF(OR(БД!AF286="",ISERROR(БД!AF286)),"",БД!AF286)</f>
        <v>1.4000000000087311</v>
      </c>
      <c r="AG246" s="163">
        <f ca="1">IF(OR(БД!N286="",ISERROR(БД!N286)),"",БД!N286)</f>
        <v>2475.2137200002239</v>
      </c>
      <c r="AH246" s="137">
        <f ca="1">IF(OR(БД!CB587="",ISERROR(БД!CB587)),"",БД!CB587)</f>
        <v>0</v>
      </c>
      <c r="AI246" s="137">
        <f ca="1">IF(OR(БД!AS587="",ISERROR(БД!AS587)),"",БД!AS587)</f>
        <v>0.21</v>
      </c>
      <c r="AJ246" s="137">
        <f ca="1">IF(OR(БД!D587="",ISERROR(БД!D587)),"",БД!D587)</f>
        <v>419.099999999994</v>
      </c>
      <c r="AK246" s="137">
        <f ca="1">IF(OR(БД!AE415="",ISERROR(БД!AE415)),"",БД!AE415)</f>
        <v>34.200000000000003</v>
      </c>
      <c r="AL246" s="137">
        <f ca="1">IF(OR(БД!Z415="",ISERROR(БД!Z415)),"",БД!Z415)</f>
        <v>20.84</v>
      </c>
      <c r="AM246" s="137">
        <f ca="1">IF(OR(БД!U415="",ISERROR(БД!U415)),"",БД!U415)</f>
        <v>48</v>
      </c>
      <c r="AN246" s="137">
        <f ca="1">IF(OR(БД!P415="",ISERROR(БД!P415)),"",БД!P415)</f>
        <v>18.71</v>
      </c>
      <c r="AO246" s="48"/>
      <c r="AP246" s="137">
        <f ca="1">IF(OR(БД!Y200="",ISERROR(БД!Y200)),"",БД!Y200)</f>
        <v>576.48900000000003</v>
      </c>
      <c r="AQ246" s="163">
        <f ca="1">IF(OR(БД!T200="",ISERROR(БД!T200)),"",БД!T200)</f>
        <v>523.32800000000009</v>
      </c>
      <c r="AR246" s="137">
        <f ca="1">IF(OR(БД!HU243="",ISERROR(БД!HU243)),"",БД!HU243)</f>
        <v>50.808999999999997</v>
      </c>
      <c r="AS246" s="127">
        <f ca="1">IF(OR(БД!AH587="",ISERROR(БД!AH587)),"",БД!AH587)</f>
        <v>2.3519999999999999</v>
      </c>
      <c r="AT246" s="162">
        <f ca="1">IF(OR(БД!AN587="",ISERROR(БД!AN587)),"",БД!AN587)</f>
        <v>2.3519999999999999</v>
      </c>
      <c r="AU246" s="163">
        <f ca="1">IF(OR(БД!I200="",ISERROR(БД!I200)),"",БД!I200)</f>
        <v>40.977000000000501</v>
      </c>
      <c r="AV246" s="162">
        <f ca="1">IF(OR(БД!O200="",ISERROR(БД!O200)),"",БД!O200)</f>
        <v>40.655999999999999</v>
      </c>
      <c r="AW246" s="163">
        <f ca="1">IF(OR(БД!D200="",ISERROR(БД!D200)),"",БД!D200)</f>
        <v>40.565000000000502</v>
      </c>
      <c r="AX246" s="159">
        <f ca="1">IF(OR(БД!HQ243="",ISERROR(БД!HQ243)),"",БД!HQ243)</f>
        <v>0.41199999999999998</v>
      </c>
      <c r="AY246" s="159">
        <f ca="1">IF(OR(БД!IE243="",ISERROR(БД!IE243)),"",БД!IE243)</f>
        <v>469.44600000000003</v>
      </c>
      <c r="AZ246" s="134">
        <f>IF(OR(БД!IF243="",ISERROR(БД!IF243)),"",БД!IF243)</f>
        <v>185.12100000000001</v>
      </c>
      <c r="BA246" s="163">
        <f ca="1">IF(OR(БД!HZ243="",ISERROR(БД!HZ243)),"",БД!HZ243)</f>
        <v>469.16400000000004</v>
      </c>
      <c r="BB246" s="159">
        <f ca="1">IF(OR(БД!HM243="",ISERROR(БД!HM243)),"",БД!HM243)</f>
        <v>0.28199999999999997</v>
      </c>
      <c r="BC246" s="134">
        <f>IF(OR(БД!HN243="",ISERROR(БД!HN243)),"",БД!HN243)</f>
        <v>7.1999999999999995E-2</v>
      </c>
      <c r="BD246" s="159" t="str">
        <f ca="1">IF(OR(БД!EK329="",ISERROR(БД!EK329)),"",БД!EK329)</f>
        <v/>
      </c>
      <c r="BE246" s="159" t="str">
        <f ca="1">IF(OR(БД!EG329="",ISERROR(БД!EG329)),"",БД!EG329)</f>
        <v/>
      </c>
      <c r="BF246" s="159" t="str">
        <f ca="1">IF(OR(БД!FD501="",ISERROR(БД!FD501)),"",БД!FD501)</f>
        <v/>
      </c>
      <c r="BG246" s="159" t="str">
        <f ca="1">IF(OR(БД!EZ501="",ISERROR(БД!EZ501)),"",БД!EZ501)</f>
        <v/>
      </c>
      <c r="BH246" s="163">
        <f ca="1">IF(OR(БД!EU501="",ISERROR(БД!EU501)),"",БД!EU501)</f>
        <v>31.247999999999998</v>
      </c>
      <c r="BI246" s="163">
        <f ca="1">IF(OR(БД!N587="",ISERROR(БД!N587)),"",БД!N587)</f>
        <v>31.2</v>
      </c>
      <c r="BJ246" s="127">
        <f ca="1">IF(OR(БД!BH587="",ISERROR(БД!BH587)),"",БД!BH587)</f>
        <v>4.8000000000000001E-2</v>
      </c>
      <c r="BK246" s="162">
        <f ca="1">IF(OR(БД!BM587="",ISERROR(БД!BM587)),"",БД!BM587)</f>
        <v>4.8000000000000001E-2</v>
      </c>
      <c r="BL246" s="159" t="str">
        <f ca="1">IF(OR(БД!EQ501="",ISERROR(БД!EQ501)),"",БД!EQ501)</f>
        <v/>
      </c>
      <c r="BM246" s="159" t="str">
        <f ca="1">IF(OR(БД!EM501="",ISERROR(БД!EM501)),"",БД!EM501)</f>
        <v/>
      </c>
      <c r="BN246" s="137">
        <f ca="1">IF(OR(БД!I501="",ISERROR(БД!I501)),"",БД!I501)</f>
        <v>2089.9650000000001</v>
      </c>
      <c r="BO246" s="162">
        <f ca="1">IF(OR(БД!P501="",ISERROR(БД!P501)),"",БД!P501)</f>
        <v>1835.58</v>
      </c>
      <c r="BP246" s="163">
        <f ca="1">IF(OR(БД!M71="",ISERROR(БД!M71)),"",БД!M71)</f>
        <v>35.244999999999003</v>
      </c>
      <c r="BQ246" s="163">
        <f ca="1">IF(OR(БД!H71="",ISERROR(БД!H71)),"",БД!H71)</f>
        <v>35.244999999999003</v>
      </c>
      <c r="BR246" s="159">
        <f ca="1">IF(OR(БД!D71="",ISERROR(БД!D71)),"",БД!D71)</f>
        <v>0</v>
      </c>
      <c r="BS246" s="163">
        <f ca="1">IF(OR(БД!D286="",ISERROR(БД!D286)),"",БД!D286)</f>
        <v>28.8</v>
      </c>
      <c r="BT246" s="163">
        <f ca="1">IF(OR(БД!S587="",ISERROR(БД!S587)),"",БД!S587)</f>
        <v>28.8</v>
      </c>
      <c r="BU246" s="127">
        <f ca="1">IF(OR(БД!X587="",ISERROR(БД!X587)),"",БД!X587)</f>
        <v>0</v>
      </c>
      <c r="BV246" s="162">
        <f ca="1">IF(OR(БД!AC587="",ISERROR(БД!AC587)),"",БД!AC587)</f>
        <v>0</v>
      </c>
      <c r="BW246" s="137">
        <f ca="1">IF(OR(БД!I587="",ISERROR(БД!I587)),"",БД!I587)</f>
        <v>327.928</v>
      </c>
      <c r="BX246" s="27"/>
      <c r="BY246" s="163">
        <f ca="1">IF(OR(БД!AV243="",ISERROR(БД!AV243)),"",БД!AV243)</f>
        <v>319.62759999982234</v>
      </c>
      <c r="BZ246" s="162">
        <f ca="1">IF(OR(БД!BB243="",ISERROR(БД!BB243)),"",БД!BB243)</f>
        <v>217.33799999999999</v>
      </c>
      <c r="CA246" s="163">
        <f ca="1">IF(OR(БД!X286="",ISERROR(БД!X286)),"",БД!X286)</f>
        <v>1025.3432799999769</v>
      </c>
      <c r="CB246" s="163">
        <f ca="1">IF(OR(БД!AF243="",ISERROR(БД!AF243)),"",БД!AF243)</f>
        <v>51.502999999999993</v>
      </c>
      <c r="CC246" s="162">
        <f ca="1">IF(OR(БД!AL243="",ISERROR(БД!AL243)),"",БД!AL243)</f>
        <v>65.239000000000004</v>
      </c>
    </row>
    <row r="247" spans="1:81" x14ac:dyDescent="0.25">
      <c r="A247" s="164">
        <v>18</v>
      </c>
      <c r="B247" s="163">
        <f ca="1">IF(OR(БД!EE244="",ISERROR(БД!EE244)),"",БД!EE244)</f>
        <v>136.0899999999929</v>
      </c>
      <c r="C247" s="133">
        <f>IF(OR(БД!EI244="",ISERROR(БД!EI244)),"",БД!EI244)</f>
        <v>0</v>
      </c>
      <c r="D247" s="162">
        <f ca="1">IF(OR(БД!EL244="",ISERROR(БД!EL244)),"",БД!EL244)</f>
        <v>239.989</v>
      </c>
      <c r="E247" s="137">
        <f ca="1">IF(OR(БД!DZ244="",ISERROR(БД!DZ244)),"",БД!DZ244)</f>
        <v>40.459999999991901</v>
      </c>
      <c r="F247" s="163">
        <f ca="1">IF(OR(БД!CJ330="",ISERROR(БД!CJ330)),"",БД!CJ330)</f>
        <v>232.73800000001427</v>
      </c>
      <c r="G247" s="137">
        <f ca="1">IF(OR(БД!U502="",ISERROR(БД!U502)),"",БД!U502)</f>
        <v>35.630000000000997</v>
      </c>
      <c r="H247" s="127">
        <f ca="1">IF(OR(БД!BI287="",ISERROR(БД!BI287)),"",БД!BI287)</f>
        <v>0</v>
      </c>
      <c r="I247" s="162">
        <f ca="1">IF(OR(БД!BN287="",ISERROR(БД!BN287)),"",БД!BN287)</f>
        <v>0</v>
      </c>
      <c r="J247" s="127">
        <f ca="1">IF(OR(БД!BR588="",ISERROR(БД!BR588)),"",БД!BR588)</f>
        <v>28.8</v>
      </c>
      <c r="K247" s="162">
        <f ca="1">IF(OR(БД!BW588="",ISERROR(БД!BW588)),"",БД!BW588)</f>
        <v>28.8</v>
      </c>
      <c r="L247" s="127">
        <f ca="1">IF(OR(БД!AX588="",ISERROR(БД!AX588)),"",БД!AX588)</f>
        <v>31.2</v>
      </c>
      <c r="M247" s="162">
        <f ca="1">IF(OR(БД!BC588="",ISERROR(БД!BC588)),"",БД!BC588)</f>
        <v>31.2</v>
      </c>
      <c r="N247" s="163">
        <f ca="1">IF(OR(БД!FT416="",ISERROR(БД!FT416)),"",БД!FT416)</f>
        <v>2371.6107899999706</v>
      </c>
      <c r="O247" s="133">
        <f>IF(OR(БД!FW416="",ISERROR(БД!FW416)),"",БД!FW416)</f>
        <v>0</v>
      </c>
      <c r="P247" s="162">
        <f ca="1">IF(OR(БД!GA416="",ISERROR(БД!GA416)),"",БД!GA416)</f>
        <v>2160</v>
      </c>
      <c r="Q247" s="137">
        <f ca="1">IF(OR(БД!EN416="",ISERROR(БД!EN416)),"",БД!EN416)</f>
        <v>106.072960000027</v>
      </c>
      <c r="R247" s="162">
        <f ca="1">IF(OR(БД!ET416="",ISERROR(БД!ET416)),"",БД!ET416)</f>
        <v>97.2</v>
      </c>
      <c r="S247" s="137">
        <f ca="1">IF(OR(БД!EY416="",ISERROR(БД!EY416)),"",БД!EY416)</f>
        <v>187.446000000005</v>
      </c>
      <c r="T247" s="137">
        <f ca="1">IF(OR(БД!FD416="",ISERROR(БД!FD416)),"",БД!FD416)</f>
        <v>41.626199999996402</v>
      </c>
      <c r="U247" s="162">
        <f ca="1">IF(OR(БД!FJ416="",ISERROR(БД!FJ416)),"",БД!FJ416)</f>
        <v>38.880000000000003</v>
      </c>
      <c r="V247" s="137">
        <f ca="1">IF(OR(БД!FO416="",ISERROR(БД!FO416)),"",БД!FO416)</f>
        <v>66.594000000001003</v>
      </c>
      <c r="W247" s="137">
        <f ca="1">IF(OR(БД!O244="",ISERROR(БД!O244)),"",БД!O244)</f>
        <v>48</v>
      </c>
      <c r="X247" s="137">
        <f ca="1">IF(OR(БД!AE459="",ISERROR(БД!AE459)),"",БД!AE459)</f>
        <v>20.755050000000999</v>
      </c>
      <c r="Y247" s="162">
        <f ca="1">IF(OR(БД!AK459="",ISERROR(БД!AK459)),"",БД!AK459)</f>
        <v>4.8890000000000002</v>
      </c>
      <c r="Z247" s="163">
        <f ca="1">IF(OR(БД!T459="",ISERROR(БД!T459)),"",БД!T459)</f>
        <v>22.666</v>
      </c>
      <c r="AA247" s="162">
        <f ca="1">IF(OR(БД!Z459="",ISERROR(БД!Z459)),"",БД!Z459)</f>
        <v>15.39</v>
      </c>
      <c r="AB247" s="127">
        <f ca="1">IF(OR(БД!J459="",ISERROR(БД!J459)),"",БД!J459)</f>
        <v>21.91</v>
      </c>
      <c r="AC247" s="162">
        <f ca="1">IF(OR(БД!O459="",ISERROR(БД!O459)),"",БД!O459)</f>
        <v>21.91</v>
      </c>
      <c r="AD247" s="137">
        <f ca="1">IF(OR(БД!D502="",ISERROR(БД!D502)),"",БД!D502)</f>
        <v>44.576000000000001</v>
      </c>
      <c r="AE247" s="137">
        <f ca="1">IF(OR(БД!AC287="",ISERROR(БД!AC287)),"",БД!AC287)</f>
        <v>76.632000000005107</v>
      </c>
      <c r="AF247" s="126">
        <f ca="1">IF(OR(БД!AF287="",ISERROR(БД!AF287)),"",БД!AF287)</f>
        <v>51.088000000003376</v>
      </c>
      <c r="AG247" s="163">
        <f ca="1">IF(OR(БД!N287="",ISERROR(БД!N287)),"",БД!N287)</f>
        <v>2507.7007899999635</v>
      </c>
      <c r="AH247" s="137">
        <f ca="1">IF(OR(БД!CB588="",ISERROR(БД!CB588)),"",БД!CB588)</f>
        <v>0</v>
      </c>
      <c r="AI247" s="137">
        <f ca="1">IF(OR(БД!AS588="",ISERROR(БД!AS588)),"",БД!AS588)</f>
        <v>0.2</v>
      </c>
      <c r="AJ247" s="137">
        <f ca="1">IF(OR(БД!D588="",ISERROR(БД!D588)),"",БД!D588)</f>
        <v>445.17000000000797</v>
      </c>
      <c r="AK247" s="137">
        <f ca="1">IF(OR(БД!AE416="",ISERROR(БД!AE416)),"",БД!AE416)</f>
        <v>34.200000000000003</v>
      </c>
      <c r="AL247" s="137">
        <f ca="1">IF(OR(БД!Z416="",ISERROR(БД!Z416)),"",БД!Z416)</f>
        <v>20.936</v>
      </c>
      <c r="AM247" s="137">
        <f ca="1">IF(OR(БД!U416="",ISERROR(БД!U416)),"",БД!U416)</f>
        <v>48</v>
      </c>
      <c r="AN247" s="137">
        <f ca="1">IF(OR(БД!P416="",ISERROR(БД!P416)),"",БД!P416)</f>
        <v>20.100000000000001</v>
      </c>
      <c r="AO247" s="48"/>
      <c r="AP247" s="137">
        <f ca="1">IF(OR(БД!Y201="",ISERROR(БД!Y201)),"",БД!Y201)</f>
        <v>576.71699999999998</v>
      </c>
      <c r="AQ247" s="163">
        <f ca="1">IF(OR(БД!T201="",ISERROR(БД!T201)),"",БД!T201)</f>
        <v>524.16899999999998</v>
      </c>
      <c r="AR247" s="137">
        <f ca="1">IF(OR(БД!HU244="",ISERROR(БД!HU244)),"",БД!HU244)</f>
        <v>50.195999999999998</v>
      </c>
      <c r="AS247" s="127">
        <f ca="1">IF(OR(БД!AH588="",ISERROR(БД!AH588)),"",БД!AH588)</f>
        <v>2.3519999999999999</v>
      </c>
      <c r="AT247" s="162">
        <f ca="1">IF(OR(БД!AN588="",ISERROR(БД!AN588)),"",БД!AN588)</f>
        <v>2.3519999999999999</v>
      </c>
      <c r="AU247" s="163">
        <f ca="1">IF(OR(БД!I201="",ISERROR(БД!I201)),"",БД!I201)</f>
        <v>40.8289999999919</v>
      </c>
      <c r="AV247" s="162">
        <f ca="1">IF(OR(БД!O201="",ISERROR(БД!O201)),"",БД!O201)</f>
        <v>40.415999999999997</v>
      </c>
      <c r="AW247" s="163">
        <f ca="1">IF(OR(БД!D201="",ISERROR(БД!D201)),"",БД!D201)</f>
        <v>40.459999999991901</v>
      </c>
      <c r="AX247" s="159">
        <f ca="1">IF(OR(БД!HQ244="",ISERROR(БД!HQ244)),"",БД!HQ244)</f>
        <v>0.36899999999999999</v>
      </c>
      <c r="AY247" s="159">
        <f ca="1">IF(OR(БД!IE244="",ISERROR(БД!IE244)),"",БД!IE244)</f>
        <v>468.12400000000002</v>
      </c>
      <c r="AZ247" s="134">
        <f>IF(OR(БД!IF244="",ISERROR(БД!IF244)),"",БД!IF244)</f>
        <v>185.01900000000001</v>
      </c>
      <c r="BA247" s="163">
        <f ca="1">IF(OR(БД!HZ244="",ISERROR(БД!HZ244)),"",БД!HZ244)</f>
        <v>467.83600000000001</v>
      </c>
      <c r="BB247" s="159">
        <f ca="1">IF(OR(БД!HM244="",ISERROR(БД!HM244)),"",БД!HM244)</f>
        <v>0.28799999999999998</v>
      </c>
      <c r="BC247" s="134">
        <f>IF(OR(БД!HN244="",ISERROR(БД!HN244)),"",БД!HN244)</f>
        <v>7.1999999999999995E-2</v>
      </c>
      <c r="BD247" s="159" t="str">
        <f ca="1">IF(OR(БД!EK330="",ISERROR(БД!EK330)),"",БД!EK330)</f>
        <v/>
      </c>
      <c r="BE247" s="159" t="str">
        <f ca="1">IF(OR(БД!EG330="",ISERROR(БД!EG330)),"",БД!EG330)</f>
        <v/>
      </c>
      <c r="BF247" s="159" t="str">
        <f ca="1">IF(OR(БД!FD502="",ISERROR(БД!FD502)),"",БД!FD502)</f>
        <v/>
      </c>
      <c r="BG247" s="159" t="str">
        <f ca="1">IF(OR(БД!EZ502="",ISERROR(БД!EZ502)),"",БД!EZ502)</f>
        <v/>
      </c>
      <c r="BH247" s="163">
        <f ca="1">IF(OR(БД!EU502="",ISERROR(БД!EU502)),"",БД!EU502)</f>
        <v>31.247999999999998</v>
      </c>
      <c r="BI247" s="163">
        <f ca="1">IF(OR(БД!N588="",ISERROR(БД!N588)),"",БД!N588)</f>
        <v>31.2</v>
      </c>
      <c r="BJ247" s="127">
        <f ca="1">IF(OR(БД!BH588="",ISERROR(БД!BH588)),"",БД!BH588)</f>
        <v>4.8000000000000001E-2</v>
      </c>
      <c r="BK247" s="162">
        <f ca="1">IF(OR(БД!BM588="",ISERROR(БД!BM588)),"",БД!BM588)</f>
        <v>4.8000000000000001E-2</v>
      </c>
      <c r="BL247" s="159" t="str">
        <f ca="1">IF(OR(БД!EQ502="",ISERROR(БД!EQ502)),"",БД!EQ502)</f>
        <v/>
      </c>
      <c r="BM247" s="159" t="str">
        <f ca="1">IF(OR(БД!EM502="",ISERROR(БД!EM502)),"",БД!EM502)</f>
        <v/>
      </c>
      <c r="BN247" s="137">
        <f ca="1">IF(OR(БД!I502="",ISERROR(БД!I502)),"",БД!I502)</f>
        <v>2367.1759999999999</v>
      </c>
      <c r="BO247" s="162">
        <f ca="1">IF(OR(БД!P502="",ISERROR(БД!P502)),"",БД!P502)</f>
        <v>1840.31</v>
      </c>
      <c r="BP247" s="163">
        <f ca="1">IF(OR(БД!M72="",ISERROR(БД!M72)),"",БД!M72)</f>
        <v>35.630000000000997</v>
      </c>
      <c r="BQ247" s="163">
        <f ca="1">IF(OR(БД!H72="",ISERROR(БД!H72)),"",БД!H72)</f>
        <v>35.630000000000997</v>
      </c>
      <c r="BR247" s="159">
        <f ca="1">IF(OR(БД!D72="",ISERROR(БД!D72)),"",БД!D72)</f>
        <v>0</v>
      </c>
      <c r="BS247" s="163">
        <f ca="1">IF(OR(БД!D287="",ISERROR(БД!D287)),"",БД!D287)</f>
        <v>28.8</v>
      </c>
      <c r="BT247" s="163">
        <f ca="1">IF(OR(БД!S588="",ISERROR(БД!S588)),"",БД!S588)</f>
        <v>28.8</v>
      </c>
      <c r="BU247" s="127">
        <f ca="1">IF(OR(БД!X588="",ISERROR(БД!X588)),"",БД!X588)</f>
        <v>0</v>
      </c>
      <c r="BV247" s="162">
        <f ca="1">IF(OR(БД!AC588="",ISERROR(БД!AC588)),"",БД!AC588)</f>
        <v>0</v>
      </c>
      <c r="BW247" s="137">
        <f ca="1">IF(OR(БД!I588="",ISERROR(БД!I588)),"",БД!I588)</f>
        <v>568.06200000000001</v>
      </c>
      <c r="BX247" s="27"/>
      <c r="BY247" s="163">
        <f ca="1">IF(OR(БД!AV244="",ISERROR(БД!AV244)),"",БД!AV244)</f>
        <v>349.00999999997805</v>
      </c>
      <c r="BZ247" s="162">
        <f ca="1">IF(OR(БД!BB244="",ISERROR(БД!BB244)),"",БД!BB244)</f>
        <v>228.77799999999999</v>
      </c>
      <c r="CA247" s="163">
        <f ca="1">IF(OR(БД!X287="",ISERROR(БД!X287)),"",БД!X287)</f>
        <v>1162.6602100000434</v>
      </c>
      <c r="CB247" s="163">
        <f ca="1">IF(OR(БД!AF244="",ISERROR(БД!AF244)),"",БД!AF244)</f>
        <v>50.852999999999994</v>
      </c>
      <c r="CC247" s="162">
        <f ca="1">IF(OR(БД!AL244="",ISERROR(БД!AL244)),"",БД!AL244)</f>
        <v>65.349999999999994</v>
      </c>
    </row>
    <row r="248" spans="1:81" x14ac:dyDescent="0.25">
      <c r="A248" s="164">
        <v>19</v>
      </c>
      <c r="B248" s="163">
        <f ca="1">IF(OR(БД!EE245="",ISERROR(БД!EE245)),"",БД!EE245)</f>
        <v>147.80999999999949</v>
      </c>
      <c r="C248" s="133">
        <f>IF(OR(БД!EI245="",ISERROR(БД!EI245)),"",БД!EI245)</f>
        <v>0</v>
      </c>
      <c r="D248" s="162">
        <f ca="1">IF(OR(БД!EL245="",ISERROR(БД!EL245)),"",БД!EL245)</f>
        <v>239.99</v>
      </c>
      <c r="E248" s="137">
        <f ca="1">IF(OR(БД!DZ245="",ISERROR(БД!DZ245)),"",БД!DZ245)</f>
        <v>40.705000000003601</v>
      </c>
      <c r="F248" s="163">
        <f ca="1">IF(OR(БД!CJ331="",ISERROR(БД!CJ331)),"",БД!CJ331)</f>
        <v>-84.751999999972099</v>
      </c>
      <c r="G248" s="137">
        <f ca="1">IF(OR(БД!U503="",ISERROR(БД!U503)),"",БД!U503)</f>
        <v>35.104999999995897</v>
      </c>
      <c r="H248" s="127">
        <f ca="1">IF(OR(БД!BI288="",ISERROR(БД!BI288)),"",БД!BI288)</f>
        <v>0</v>
      </c>
      <c r="I248" s="162">
        <f ca="1">IF(OR(БД!BN288="",ISERROR(БД!BN288)),"",БД!BN288)</f>
        <v>0</v>
      </c>
      <c r="J248" s="127">
        <f ca="1">IF(OR(БД!BR589="",ISERROR(БД!BR589)),"",БД!BR589)</f>
        <v>40.799999999999997</v>
      </c>
      <c r="K248" s="162">
        <f ca="1">IF(OR(БД!BW589="",ISERROR(БД!BW589)),"",БД!BW589)</f>
        <v>40.799999999999997</v>
      </c>
      <c r="L248" s="127">
        <f ca="1">IF(OR(БД!AX589="",ISERROR(БД!AX589)),"",БД!AX589)</f>
        <v>31.2</v>
      </c>
      <c r="M248" s="162">
        <f ca="1">IF(OR(БД!BC589="",ISERROR(БД!BC589)),"",БД!BC589)</f>
        <v>31.2</v>
      </c>
      <c r="N248" s="163">
        <f ca="1">IF(OR(БД!FT417="",ISERROR(БД!FT417)),"",БД!FT417)</f>
        <v>2483.7190800001026</v>
      </c>
      <c r="O248" s="133">
        <f>IF(OR(БД!FW417="",ISERROR(БД!FW417)),"",БД!FW417)</f>
        <v>0</v>
      </c>
      <c r="P248" s="162">
        <f ca="1">IF(OR(БД!GA417="",ISERROR(БД!GA417)),"",БД!GA417)</f>
        <v>2160</v>
      </c>
      <c r="Q248" s="137">
        <f ca="1">IF(OR(БД!EN417="",ISERROR(БД!EN417)),"",БД!EN417)</f>
        <v>83.659519999960196</v>
      </c>
      <c r="R248" s="162">
        <f ca="1">IF(OR(БД!ET417="",ISERROR(БД!ET417)),"",БД!ET417)</f>
        <v>97.2</v>
      </c>
      <c r="S248" s="137">
        <f ca="1">IF(OR(БД!EY417="",ISERROR(БД!EY417)),"",БД!EY417)</f>
        <v>198.60599999996899</v>
      </c>
      <c r="T248" s="137">
        <f ca="1">IF(OR(БД!FD417="",ISERROR(БД!FD417)),"",БД!FD417)</f>
        <v>41.525400000002598</v>
      </c>
      <c r="U248" s="162">
        <f ca="1">IF(OR(БД!FJ417="",ISERROR(БД!FJ417)),"",БД!FJ417)</f>
        <v>37.44</v>
      </c>
      <c r="V248" s="137">
        <f ca="1">IF(OR(БД!FO417="",ISERROR(БД!FO417)),"",БД!FO417)</f>
        <v>18.088000000000001</v>
      </c>
      <c r="W248" s="137">
        <f ca="1">IF(OR(БД!O245="",ISERROR(БД!O245)),"",БД!O245)</f>
        <v>0</v>
      </c>
      <c r="X248" s="137">
        <f ca="1">IF(OR(БД!AE460="",ISERROR(БД!AE460)),"",БД!AE460)</f>
        <v>26.9081999999994</v>
      </c>
      <c r="Y248" s="162">
        <f ca="1">IF(OR(БД!AK460="",ISERROR(БД!AK460)),"",БД!AK460)</f>
        <v>4.87</v>
      </c>
      <c r="Z248" s="163">
        <f ca="1">IF(OR(БД!T460="",ISERROR(БД!T460)),"",БД!T460)</f>
        <v>23.37</v>
      </c>
      <c r="AA248" s="162">
        <f ca="1">IF(OR(БД!Z460="",ISERROR(БД!Z460)),"",БД!Z460)</f>
        <v>15.39</v>
      </c>
      <c r="AB248" s="127">
        <f ca="1">IF(OR(БД!J460="",ISERROR(БД!J460)),"",БД!J460)</f>
        <v>21.91</v>
      </c>
      <c r="AC248" s="162">
        <f ca="1">IF(OR(БД!O460="",ISERROR(БД!O460)),"",БД!O460)</f>
        <v>21.91</v>
      </c>
      <c r="AD248" s="137">
        <f ca="1">IF(OR(БД!D503="",ISERROR(БД!D503)),"",БД!D503)</f>
        <v>45.28</v>
      </c>
      <c r="AE248" s="137">
        <f ca="1">IF(OR(БД!AC288="",ISERROR(БД!AC288)),"",БД!AC288)</f>
        <v>85.343999999990004</v>
      </c>
      <c r="AF248" s="126">
        <f ca="1">IF(OR(БД!AF288="",ISERROR(БД!AF288)),"",БД!AF288)</f>
        <v>56.895999999993364</v>
      </c>
      <c r="AG248" s="163">
        <f ca="1">IF(OR(БД!N288="",ISERROR(БД!N288)),"",БД!N288)</f>
        <v>2631.5290800001021</v>
      </c>
      <c r="AH248" s="137">
        <f ca="1">IF(OR(БД!CB589="",ISERROR(БД!CB589)),"",БД!CB589)</f>
        <v>0</v>
      </c>
      <c r="AI248" s="137">
        <f ca="1">IF(OR(БД!AS589="",ISERROR(БД!AS589)),"",БД!AS589)</f>
        <v>0.2</v>
      </c>
      <c r="AJ248" s="137">
        <f ca="1">IF(OR(БД!D589="",ISERROR(БД!D589)),"",БД!D589)</f>
        <v>428.20800000000401</v>
      </c>
      <c r="AK248" s="137">
        <f ca="1">IF(OR(БД!AE417="",ISERROR(БД!AE417)),"",БД!AE417)</f>
        <v>34.200000000000003</v>
      </c>
      <c r="AL248" s="137">
        <f ca="1">IF(OR(БД!Z417="",ISERROR(БД!Z417)),"",БД!Z417)</f>
        <v>40.936</v>
      </c>
      <c r="AM248" s="137">
        <f ca="1">IF(OR(БД!U417="",ISERROR(БД!U417)),"",БД!U417)</f>
        <v>48</v>
      </c>
      <c r="AN248" s="137">
        <f ca="1">IF(OR(БД!P417="",ISERROR(БД!P417)),"",БД!P417)</f>
        <v>20.07</v>
      </c>
      <c r="AO248" s="48"/>
      <c r="AP248" s="137">
        <f ca="1">IF(OR(БД!Y202="",ISERROR(БД!Y202)),"",БД!Y202)</f>
        <v>575.52700000000004</v>
      </c>
      <c r="AQ248" s="163">
        <f ca="1">IF(OR(БД!T202="",ISERROR(БД!T202)),"",БД!T202)</f>
        <v>522.53400000000011</v>
      </c>
      <c r="AR248" s="137">
        <f ca="1">IF(OR(БД!HU245="",ISERROR(БД!HU245)),"",БД!HU245)</f>
        <v>50.640999999999998</v>
      </c>
      <c r="AS248" s="127">
        <f ca="1">IF(OR(БД!AH589="",ISERROR(БД!AH589)),"",БД!AH589)</f>
        <v>2.3519999999999999</v>
      </c>
      <c r="AT248" s="162">
        <f ca="1">IF(OR(БД!AN589="",ISERROR(БД!AN589)),"",БД!AN589)</f>
        <v>2.3519999999999999</v>
      </c>
      <c r="AU248" s="163">
        <f ca="1">IF(OR(БД!I202="",ISERROR(БД!I202)),"",БД!I202)</f>
        <v>41.105000000003599</v>
      </c>
      <c r="AV248" s="162">
        <f ca="1">IF(OR(БД!O202="",ISERROR(БД!O202)),"",БД!O202)</f>
        <v>40.415999999999997</v>
      </c>
      <c r="AW248" s="163">
        <f ca="1">IF(OR(БД!D202="",ISERROR(БД!D202)),"",БД!D202)</f>
        <v>40.705000000003601</v>
      </c>
      <c r="AX248" s="159">
        <f ca="1">IF(OR(БД!HQ245="",ISERROR(БД!HQ245)),"",БД!HQ245)</f>
        <v>0.4</v>
      </c>
      <c r="AY248" s="159">
        <f ca="1">IF(OR(БД!IE245="",ISERROR(БД!IE245)),"",БД!IE245)</f>
        <v>466.92100000000005</v>
      </c>
      <c r="AZ248" s="134">
        <f>IF(OR(БД!IF245="",ISERROR(БД!IF245)),"",БД!IF245)</f>
        <v>184.83799999999999</v>
      </c>
      <c r="BA248" s="163">
        <f ca="1">IF(OR(БД!HZ245="",ISERROR(БД!HZ245)),"",БД!HZ245)</f>
        <v>466.64800000000002</v>
      </c>
      <c r="BB248" s="159">
        <f ca="1">IF(OR(БД!HM245="",ISERROR(БД!HM245)),"",БД!HM245)</f>
        <v>0.27300000000000002</v>
      </c>
      <c r="BC248" s="134">
        <f>IF(OR(БД!HN245="",ISERROR(БД!HN245)),"",БД!HN245)</f>
        <v>7.1999999999999995E-2</v>
      </c>
      <c r="BD248" s="159" t="str">
        <f ca="1">IF(OR(БД!EK331="",ISERROR(БД!EK331)),"",БД!EK331)</f>
        <v/>
      </c>
      <c r="BE248" s="159" t="str">
        <f ca="1">IF(OR(БД!EG331="",ISERROR(БД!EG331)),"",БД!EG331)</f>
        <v/>
      </c>
      <c r="BF248" s="159" t="str">
        <f ca="1">IF(OR(БД!FD503="",ISERROR(БД!FD503)),"",БД!FD503)</f>
        <v/>
      </c>
      <c r="BG248" s="159" t="str">
        <f ca="1">IF(OR(БД!EZ503="",ISERROR(БД!EZ503)),"",БД!EZ503)</f>
        <v/>
      </c>
      <c r="BH248" s="163">
        <f ca="1">IF(OR(БД!EU503="",ISERROR(БД!EU503)),"",БД!EU503)</f>
        <v>31.247999999999998</v>
      </c>
      <c r="BI248" s="163">
        <f ca="1">IF(OR(БД!N589="",ISERROR(БД!N589)),"",БД!N589)</f>
        <v>31.2</v>
      </c>
      <c r="BJ248" s="127">
        <f ca="1">IF(OR(БД!BH589="",ISERROR(БД!BH589)),"",БД!BH589)</f>
        <v>4.8000000000000001E-2</v>
      </c>
      <c r="BK248" s="162">
        <f ca="1">IF(OR(БД!BM589="",ISERROR(БД!BM589)),"",БД!BM589)</f>
        <v>4.8000000000000001E-2</v>
      </c>
      <c r="BL248" s="159" t="str">
        <f ca="1">IF(OR(БД!EQ503="",ISERROR(БД!EQ503)),"",БД!EQ503)</f>
        <v/>
      </c>
      <c r="BM248" s="159" t="str">
        <f ca="1">IF(OR(БД!EM503="",ISERROR(БД!EM503)),"",БД!EM503)</f>
        <v/>
      </c>
      <c r="BN248" s="137">
        <f ca="1">IF(OR(БД!I503="",ISERROR(БД!I503)),"",БД!I503)</f>
        <v>2722.3141999999998</v>
      </c>
      <c r="BO248" s="162">
        <f ca="1">IF(OR(БД!P503="",ISERROR(БД!P503)),"",БД!P503)</f>
        <v>1811.94</v>
      </c>
      <c r="BP248" s="163">
        <f ca="1">IF(OR(БД!M73="",ISERROR(БД!M73)),"",БД!M73)</f>
        <v>35.104999999995897</v>
      </c>
      <c r="BQ248" s="163">
        <f ca="1">IF(OR(БД!H73="",ISERROR(БД!H73)),"",БД!H73)</f>
        <v>35.104999999995897</v>
      </c>
      <c r="BR248" s="159">
        <f ca="1">IF(OR(БД!D73="",ISERROR(БД!D73)),"",БД!D73)</f>
        <v>0</v>
      </c>
      <c r="BS248" s="163">
        <f ca="1">IF(OR(БД!D288="",ISERROR(БД!D288)),"",БД!D288)</f>
        <v>40.799999999999997</v>
      </c>
      <c r="BT248" s="163">
        <f ca="1">IF(OR(БД!S589="",ISERROR(БД!S589)),"",БД!S589)</f>
        <v>40.799999999999997</v>
      </c>
      <c r="BU248" s="127">
        <f ca="1">IF(OR(БД!X589="",ISERROR(БД!X589)),"",БД!X589)</f>
        <v>0</v>
      </c>
      <c r="BV248" s="162">
        <f ca="1">IF(OR(БД!AC589="",ISERROR(БД!AC589)),"",БД!AC589)</f>
        <v>0</v>
      </c>
      <c r="BW248" s="137">
        <f ca="1">IF(OR(БД!I589="",ISERROR(БД!I589)),"",БД!I589)</f>
        <v>907.84320000000002</v>
      </c>
      <c r="BX248" s="27"/>
      <c r="BY248" s="163">
        <f ca="1">IF(OR(БД!AV245="",ISERROR(БД!AV245)),"",БД!AV245)</f>
        <v>325.52899999999181</v>
      </c>
      <c r="BZ248" s="162">
        <f ca="1">IF(OR(БД!BB245="",ISERROR(БД!BB245)),"",БД!BB245)</f>
        <v>212.36</v>
      </c>
      <c r="CA248" s="163">
        <f ca="1">IF(OR(БД!X288="",ISERROR(БД!X288)),"",БД!X288)</f>
        <v>1073.3771199999253</v>
      </c>
      <c r="CB248" s="163">
        <f ca="1">IF(OR(БД!AF245="",ISERROR(БД!AF245)),"",БД!AF245)</f>
        <v>51.314</v>
      </c>
      <c r="CC248" s="162">
        <f ca="1">IF(OR(БД!AL245="",ISERROR(БД!AL245)),"",БД!AL245)</f>
        <v>65.122</v>
      </c>
    </row>
    <row r="249" spans="1:81" ht="15.75" thickBot="1" x14ac:dyDescent="0.3">
      <c r="A249" s="158">
        <v>20</v>
      </c>
      <c r="B249" s="163">
        <f ca="1">IF(OR(БД!EE246="",ISERROR(БД!EE246)),"",БД!EE246)</f>
        <v>145.79500000000149</v>
      </c>
      <c r="C249" s="133">
        <f>IF(OR(БД!EI246="",ISERROR(БД!EI246)),"",БД!EI246)</f>
        <v>0</v>
      </c>
      <c r="D249" s="162">
        <f ca="1">IF(OR(БД!EL246="",ISERROR(БД!EL246)),"",БД!EL246)</f>
        <v>239.98699999999999</v>
      </c>
      <c r="E249" s="130">
        <f ca="1">IF(OR(БД!DZ246="",ISERROR(БД!DZ246)),"",БД!DZ246)</f>
        <v>40.984999999996901</v>
      </c>
      <c r="F249" s="157">
        <f ca="1">IF(OR(БД!CJ332="",ISERROR(БД!CJ332)),"",БД!CJ332)</f>
        <v>285.1020000000276</v>
      </c>
      <c r="G249" s="137">
        <f ca="1">IF(OR(БД!U504="",ISERROR(БД!U504)),"",БД!U504)</f>
        <v>35.210000000004598</v>
      </c>
      <c r="H249" s="127">
        <f ca="1">IF(OR(БД!BI289="",ISERROR(БД!BI289)),"",БД!BI289)</f>
        <v>0</v>
      </c>
      <c r="I249" s="162">
        <f ca="1">IF(OR(БД!BN289="",ISERROR(БД!BN289)),"",БД!BN289)</f>
        <v>0</v>
      </c>
      <c r="J249" s="127">
        <f ca="1">IF(OR(БД!BR590="",ISERROR(БД!BR590)),"",БД!BR590)</f>
        <v>38.4</v>
      </c>
      <c r="K249" s="162">
        <f ca="1">IF(OR(БД!BW590="",ISERROR(БД!BW590)),"",БД!BW590)</f>
        <v>38.4</v>
      </c>
      <c r="L249" s="127">
        <f ca="1">IF(OR(БД!AX590="",ISERROR(БД!AX590)),"",БД!AX590)</f>
        <v>31.2</v>
      </c>
      <c r="M249" s="162">
        <f ca="1">IF(OR(БД!BC590="",ISERROR(БД!BC590)),"",БД!BC590)</f>
        <v>31.2</v>
      </c>
      <c r="N249" s="163">
        <f ca="1">IF(OR(БД!FT418="",ISERROR(БД!FT418)),"",БД!FT418)</f>
        <v>2435.3285899999955</v>
      </c>
      <c r="O249" s="133">
        <f>IF(OR(БД!FW418="",ISERROR(БД!FW418)),"",БД!FW418)</f>
        <v>0</v>
      </c>
      <c r="P249" s="162">
        <f ca="1">IF(OR(БД!GA418="",ISERROR(БД!GA418)),"",БД!GA418)</f>
        <v>2160</v>
      </c>
      <c r="Q249" s="137">
        <f ca="1">IF(OR(БД!EN418="",ISERROR(БД!EN418)),"",БД!EN418)</f>
        <v>77.748160000037601</v>
      </c>
      <c r="R249" s="162">
        <f ca="1">IF(OR(БД!ET418="",ISERROR(БД!ET418)),"",БД!ET418)</f>
        <v>97.2</v>
      </c>
      <c r="S249" s="130">
        <f ca="1">IF(OR(БД!EY418="",ISERROR(БД!EY418)),"",БД!EY418)</f>
        <v>190.95799999999301</v>
      </c>
      <c r="T249" s="137">
        <f ca="1">IF(OR(БД!FD418="",ISERROR(БД!FD418)),"",БД!FD418)</f>
        <v>43.177049999999099</v>
      </c>
      <c r="U249" s="162">
        <f ca="1">IF(OR(БД!FJ418="",ISERROR(БД!FJ418)),"",БД!FJ418)</f>
        <v>38.159999999999997</v>
      </c>
      <c r="V249" s="130">
        <f ca="1">IF(OR(БД!FO418="",ISERROR(БД!FO418)),"",БД!FO418)</f>
        <v>18.088000000000001</v>
      </c>
      <c r="W249" s="137">
        <f ca="1">IF(OR(БД!O246="",ISERROR(БД!O246)),"",БД!O246)</f>
        <v>48</v>
      </c>
      <c r="X249" s="137">
        <f ca="1">IF(OR(БД!AE461="",ISERROR(БД!AE461)),"",БД!AE461)</f>
        <v>9.7601999999986493</v>
      </c>
      <c r="Y249" s="162">
        <f ca="1">IF(OR(БД!AK461="",ISERROR(БД!AK461)),"",БД!AK461)</f>
        <v>4.6529999999999996</v>
      </c>
      <c r="Z249" s="163">
        <f ca="1">IF(OR(БД!T461="",ISERROR(БД!T461)),"",БД!T461)</f>
        <v>23.163</v>
      </c>
      <c r="AA249" s="162">
        <f ca="1">IF(OR(БД!Z461="",ISERROR(БД!Z461)),"",БД!Z461)</f>
        <v>15.39</v>
      </c>
      <c r="AB249" s="127">
        <f ca="1">IF(OR(БД!J461="",ISERROR(БД!J461)),"",БД!J461)</f>
        <v>21.91</v>
      </c>
      <c r="AC249" s="162">
        <f ca="1">IF(OR(БД!O461="",ISERROR(БД!O461)),"",БД!O461)</f>
        <v>21.91</v>
      </c>
      <c r="AD249" s="137">
        <f ca="1">IF(OR(БД!D504="",ISERROR(БД!D504)),"",БД!D504)</f>
        <v>45.073</v>
      </c>
      <c r="AE249" s="137">
        <f ca="1">IF(OR(БД!AC289="",ISERROR(БД!AC289)),"",БД!AC289)</f>
        <v>91.320000000006999</v>
      </c>
      <c r="AF249" s="126">
        <f ca="1">IF(OR(БД!AF289="",ISERROR(БД!AF289)),"",БД!AF289)</f>
        <v>60.880000000004657</v>
      </c>
      <c r="AG249" s="163">
        <f ca="1">IF(OR(БД!N289="",ISERROR(БД!N289)),"",БД!N289)</f>
        <v>2581.123589999997</v>
      </c>
      <c r="AH249" s="137">
        <f ca="1">IF(OR(БД!CB590="",ISERROR(БД!CB590)),"",БД!CB590)</f>
        <v>0</v>
      </c>
      <c r="AI249" s="137">
        <f ca="1">IF(OR(БД!AS590="",ISERROR(БД!AS590)),"",БД!AS590)</f>
        <v>0.19</v>
      </c>
      <c r="AJ249" s="137">
        <f ca="1">IF(OR(БД!D590="",ISERROR(БД!D590)),"",БД!D590)</f>
        <v>415.799999999997</v>
      </c>
      <c r="AK249" s="137">
        <f ca="1">IF(OR(БД!AE418="",ISERROR(БД!AE418)),"",БД!AE418)</f>
        <v>20.079999999999998</v>
      </c>
      <c r="AL249" s="137">
        <f ca="1">IF(OR(БД!Z418="",ISERROR(БД!Z418)),"",БД!Z418)</f>
        <v>20.936</v>
      </c>
      <c r="AM249" s="137">
        <f ca="1">IF(OR(БД!U418="",ISERROR(БД!U418)),"",БД!U418)</f>
        <v>48</v>
      </c>
      <c r="AN249" s="137">
        <f ca="1">IF(OR(БД!P418="",ISERROR(БД!P418)),"",БД!P418)</f>
        <v>20.079999999999998</v>
      </c>
      <c r="AO249" s="48"/>
      <c r="AP249" s="137">
        <f ca="1">IF(OR(БД!Y203="",ISERROR(БД!Y203)),"",БД!Y203)</f>
        <v>564.50599999999997</v>
      </c>
      <c r="AQ249" s="157">
        <f ca="1">IF(OR(БД!T203="",ISERROR(БД!T203)),"",БД!T203)</f>
        <v>508.23</v>
      </c>
      <c r="AR249" s="130">
        <f ca="1">IF(OR(БД!HU246="",ISERROR(БД!HU246)),"",БД!HU246)</f>
        <v>53.948</v>
      </c>
      <c r="AS249" s="127">
        <f ca="1">IF(OR(БД!AH590="",ISERROR(БД!AH590)),"",БД!AH590)</f>
        <v>2.3279999999999998</v>
      </c>
      <c r="AT249" s="162">
        <f ca="1">IF(OR(БД!AN590="",ISERROR(БД!AN590)),"",БД!AN590)</f>
        <v>2.3279999999999998</v>
      </c>
      <c r="AU249" s="163">
        <f ca="1">IF(OR(БД!I203="",ISERROR(БД!I203)),"",БД!I203)</f>
        <v>41.3849999999969</v>
      </c>
      <c r="AV249" s="162">
        <f ca="1">IF(OR(БД!O203="",ISERROR(БД!O203)),"",БД!O203)</f>
        <v>40.655999999999999</v>
      </c>
      <c r="AW249" s="157">
        <f ca="1">IF(OR(БД!D203="",ISERROR(БД!D203)),"",БД!D203)</f>
        <v>40.984999999996901</v>
      </c>
      <c r="AX249" s="155">
        <f ca="1">IF(OR(БД!HQ246="",ISERROR(БД!HQ246)),"",БД!HQ246)</f>
        <v>0.4</v>
      </c>
      <c r="AY249" s="159">
        <f ca="1">IF(OR(БД!IE246="",ISERROR(БД!IE246)),"",БД!IE246)</f>
        <v>467.81200000000001</v>
      </c>
      <c r="AZ249" s="134">
        <f>IF(OR(БД!IF246="",ISERROR(БД!IF246)),"",БД!IF246)</f>
        <v>184.376</v>
      </c>
      <c r="BA249" s="157">
        <f ca="1">IF(OR(БД!HZ246="",ISERROR(БД!HZ246)),"",БД!HZ246)</f>
        <v>467.53000000000003</v>
      </c>
      <c r="BB249" s="159">
        <f ca="1">IF(OR(БД!HM246="",ISERROR(БД!HM246)),"",БД!HM246)</f>
        <v>0.28199999999999997</v>
      </c>
      <c r="BC249" s="134">
        <f>IF(OR(БД!HN246="",ISERROR(БД!HN246)),"",БД!HN246)</f>
        <v>7.1999999999999995E-2</v>
      </c>
      <c r="BD249" s="155" t="str">
        <f ca="1">IF(OR(БД!EK332="",ISERROR(БД!EK332)),"",БД!EK332)</f>
        <v/>
      </c>
      <c r="BE249" s="155" t="str">
        <f ca="1">IF(OR(БД!EG332="",ISERROR(БД!EG332)),"",БД!EG332)</f>
        <v/>
      </c>
      <c r="BF249" s="159" t="str">
        <f ca="1">IF(OR(БД!FD504="",ISERROR(БД!FD504)),"",БД!FD504)</f>
        <v/>
      </c>
      <c r="BG249" s="159" t="str">
        <f ca="1">IF(OR(БД!EZ504="",ISERROR(БД!EZ504)),"",БД!EZ504)</f>
        <v/>
      </c>
      <c r="BH249" s="163">
        <f ca="1">IF(OR(БД!EU504="",ISERROR(БД!EU504)),"",БД!EU504)</f>
        <v>31.247999999999998</v>
      </c>
      <c r="BI249" s="163">
        <f ca="1">IF(OR(БД!N590="",ISERROR(БД!N590)),"",БД!N590)</f>
        <v>31.2</v>
      </c>
      <c r="BJ249" s="127">
        <f ca="1">IF(OR(БД!BH590="",ISERROR(БД!BH590)),"",БД!BH590)</f>
        <v>4.8000000000000001E-2</v>
      </c>
      <c r="BK249" s="162">
        <f ca="1">IF(OR(БД!BM590="",ISERROR(БД!BM590)),"",БД!BM590)</f>
        <v>4.8000000000000001E-2</v>
      </c>
      <c r="BL249" s="159" t="str">
        <f ca="1">IF(OR(БД!EQ504="",ISERROR(БД!EQ504)),"",БД!EQ504)</f>
        <v/>
      </c>
      <c r="BM249" s="159" t="str">
        <f ca="1">IF(OR(БД!EM504="",ISERROR(БД!EM504)),"",БД!EM504)</f>
        <v/>
      </c>
      <c r="BN249" s="137">
        <f ca="1">IF(OR(БД!I504="",ISERROR(БД!I504)),"",БД!I504)</f>
        <v>2293.277</v>
      </c>
      <c r="BO249" s="162">
        <f ca="1">IF(OR(БД!P504="",ISERROR(БД!P504)),"",БД!P504)</f>
        <v>2238.36</v>
      </c>
      <c r="BP249" s="163">
        <f ca="1">IF(OR(БД!M74="",ISERROR(БД!M74)),"",БД!M74)</f>
        <v>35.210000000004598</v>
      </c>
      <c r="BQ249" s="163">
        <f ca="1">IF(OR(БД!H74="",ISERROR(БД!H74)),"",БД!H74)</f>
        <v>35.210000000004598</v>
      </c>
      <c r="BR249" s="159">
        <f ca="1">IF(OR(БД!D74="",ISERROR(БД!D74)),"",БД!D74)</f>
        <v>0</v>
      </c>
      <c r="BS249" s="163">
        <f ca="1">IF(OR(БД!D289="",ISERROR(БД!D289)),"",БД!D289)</f>
        <v>38.4</v>
      </c>
      <c r="BT249" s="163">
        <f ca="1">IF(OR(БД!S590="",ISERROR(БД!S590)),"",БД!S590)</f>
        <v>38.4</v>
      </c>
      <c r="BU249" s="127">
        <f ca="1">IF(OR(БД!X590="",ISERROR(БД!X590)),"",БД!X590)</f>
        <v>0</v>
      </c>
      <c r="BV249" s="162">
        <f ca="1">IF(OR(БД!AC590="",ISERROR(БД!AC590)),"",БД!AC590)</f>
        <v>0</v>
      </c>
      <c r="BW249" s="137">
        <f ca="1">IF(OR(БД!I590="",ISERROR(БД!I590)),"",БД!I590)</f>
        <v>437.61900000000003</v>
      </c>
      <c r="BX249" s="27"/>
      <c r="BY249" s="163">
        <f ca="1">IF(OR(БД!AV246="",ISERROR(БД!AV246)),"",БД!AV246)</f>
        <v>282.62660000001028</v>
      </c>
      <c r="BZ249" s="162">
        <f ca="1">IF(OR(БД!BB246="",ISERROR(БД!BB246)),"",БД!BB246)</f>
        <v>265.738</v>
      </c>
      <c r="CA249" s="163">
        <f ca="1">IF(OR(БД!X289="",ISERROR(БД!X289)),"",БД!X289)</f>
        <v>1051.5384100000324</v>
      </c>
      <c r="CB249" s="163">
        <f ca="1">IF(OR(БД!AF246="",ISERROR(БД!AF246)),"",БД!AF246)</f>
        <v>54.629999999999995</v>
      </c>
      <c r="CC249" s="162">
        <f ca="1">IF(OR(БД!AL246="",ISERROR(БД!AL246)),"",БД!AL246)</f>
        <v>63.686</v>
      </c>
    </row>
    <row r="250" spans="1:81" ht="15.75" thickBot="1" x14ac:dyDescent="0.3">
      <c r="A250" s="87" t="s">
        <v>76</v>
      </c>
      <c r="B250" s="265">
        <f ca="1">SUM(B240:B249)</f>
        <v>1413.9150000000004</v>
      </c>
      <c r="C250" s="265">
        <f>SUM(C240:C249)</f>
        <v>0</v>
      </c>
      <c r="D250" s="265">
        <f t="shared" ref="D250:AI250" ca="1" si="160">SUM(D240:D249)</f>
        <v>2399.8890000000001</v>
      </c>
      <c r="E250" s="265">
        <f ca="1">SUM(E240:E249)</f>
        <v>403.2699999999914</v>
      </c>
      <c r="F250" s="265">
        <f t="shared" ca="1" si="160"/>
        <v>2411.3160000000803</v>
      </c>
      <c r="G250" s="265">
        <f ca="1">SUM(G240:G249)</f>
        <v>353.04500000000905</v>
      </c>
      <c r="H250" s="265">
        <f t="shared" ca="1" si="160"/>
        <v>0</v>
      </c>
      <c r="I250" s="265">
        <f t="shared" ca="1" si="160"/>
        <v>0</v>
      </c>
      <c r="J250" s="265">
        <f ca="1">SUM(J240:J249)</f>
        <v>345.6</v>
      </c>
      <c r="K250" s="265">
        <f ca="1">SUM(K240:K249)</f>
        <v>345.6</v>
      </c>
      <c r="L250" s="265">
        <f ca="1">SUM(L240:L249)</f>
        <v>311.99999999999994</v>
      </c>
      <c r="M250" s="265">
        <f ca="1">SUM(M240:M249)</f>
        <v>311.99999999999994</v>
      </c>
      <c r="N250" s="265">
        <f t="shared" ca="1" si="160"/>
        <v>22407.594050000145</v>
      </c>
      <c r="O250" s="265">
        <f t="shared" si="160"/>
        <v>0</v>
      </c>
      <c r="P250" s="265">
        <f t="shared" ca="1" si="160"/>
        <v>21600</v>
      </c>
      <c r="Q250" s="265">
        <f ca="1">SUM(Q240:Q249)</f>
        <v>1007.9148800000019</v>
      </c>
      <c r="R250" s="265">
        <f ca="1">SUM(R240:R249)</f>
        <v>975.60000000000014</v>
      </c>
      <c r="S250" s="265">
        <f t="shared" ca="1" si="160"/>
        <v>1834.0879999999649</v>
      </c>
      <c r="T250" s="265">
        <f t="shared" ca="1" si="160"/>
        <v>400.32131999999871</v>
      </c>
      <c r="U250" s="265">
        <f t="shared" ca="1" si="160"/>
        <v>385.91999999999996</v>
      </c>
      <c r="V250" s="265">
        <f t="shared" ca="1" si="160"/>
        <v>466.95699999995691</v>
      </c>
      <c r="W250" s="265">
        <f ca="1">SUM(W240:W249)</f>
        <v>384</v>
      </c>
      <c r="X250" s="265">
        <f ca="1">SUM(X240:X249)</f>
        <v>148.80914999999908</v>
      </c>
      <c r="Y250" s="265">
        <f t="shared" ca="1" si="160"/>
        <v>49.539000000000001</v>
      </c>
      <c r="Z250" s="265">
        <f ca="1">SUM(Z240:Z249)</f>
        <v>231.95000000000002</v>
      </c>
      <c r="AA250" s="265">
        <f t="shared" ca="1" si="160"/>
        <v>153.89999999999998</v>
      </c>
      <c r="AB250" s="265">
        <f ca="1">SUM(AB240:AB249)</f>
        <v>219.1</v>
      </c>
      <c r="AC250" s="265">
        <f t="shared" ca="1" si="160"/>
        <v>219.1</v>
      </c>
      <c r="AD250" s="265">
        <f ca="1">SUM(AD240:AD249)</f>
        <v>451.04999999999995</v>
      </c>
      <c r="AE250" s="265">
        <f t="shared" ca="1" si="160"/>
        <v>712.86000000000774</v>
      </c>
      <c r="AF250" s="265">
        <f t="shared" ca="1" si="160"/>
        <v>475.24000000000524</v>
      </c>
      <c r="AG250" s="265">
        <f t="shared" ca="1" si="160"/>
        <v>23821.509050000146</v>
      </c>
      <c r="AH250" s="265">
        <f t="shared" ca="1" si="160"/>
        <v>0</v>
      </c>
      <c r="AI250" s="265">
        <f t="shared" ca="1" si="160"/>
        <v>2.04</v>
      </c>
      <c r="AJ250" s="265">
        <f ca="1">SUM(AJ240:AJ249)</f>
        <v>4290.462000000005</v>
      </c>
      <c r="AK250" s="265">
        <f ca="1">SUM(AK240:AK249)</f>
        <v>276.58</v>
      </c>
      <c r="AL250" s="265">
        <f ca="1">SUM(AL240:AL249)</f>
        <v>248.59200000000004</v>
      </c>
      <c r="AM250" s="265">
        <f ca="1">SUM(AM240:AM249)</f>
        <v>432</v>
      </c>
      <c r="AN250" s="265">
        <f ca="1">SUM(AN240:AN249)</f>
        <v>195.45999999999998</v>
      </c>
      <c r="AO250" s="48"/>
      <c r="AP250" s="265">
        <f t="shared" ref="AP250:BW250" ca="1" si="161">SUM(AP240:AP249)</f>
        <v>5714.8620000000001</v>
      </c>
      <c r="AQ250" s="265">
        <f t="shared" ca="1" si="161"/>
        <v>5184.0409999999993</v>
      </c>
      <c r="AR250" s="265">
        <f t="shared" ca="1" si="161"/>
        <v>506.89299999999997</v>
      </c>
      <c r="AS250" s="265">
        <f ca="1">SUM(AS240:AS249)</f>
        <v>23.927999999999997</v>
      </c>
      <c r="AT250" s="265">
        <f ca="1">SUM(AT240:AT249)</f>
        <v>23.927999999999997</v>
      </c>
      <c r="AU250" s="265">
        <f t="shared" ca="1" si="161"/>
        <v>407.27099999999143</v>
      </c>
      <c r="AV250" s="265">
        <f t="shared" ca="1" si="161"/>
        <v>405.59999999999997</v>
      </c>
      <c r="AW250" s="265">
        <f t="shared" ca="1" si="161"/>
        <v>403.2699999999914</v>
      </c>
      <c r="AX250" s="265">
        <f t="shared" ca="1" si="161"/>
        <v>4.0010000000000003</v>
      </c>
      <c r="AY250" s="265">
        <f t="shared" ca="1" si="161"/>
        <v>4665.5590000000002</v>
      </c>
      <c r="AZ250" s="265">
        <f>SUM(AZ240:AZ249)</f>
        <v>1848.0409999999999</v>
      </c>
      <c r="BA250" s="265">
        <f ca="1">SUM(BA240:BA249)</f>
        <v>4662.8069999999998</v>
      </c>
      <c r="BB250" s="265">
        <f t="shared" ca="1" si="161"/>
        <v>2.7520000000000002</v>
      </c>
      <c r="BC250" s="265">
        <f t="shared" si="161"/>
        <v>0.71999999999999986</v>
      </c>
      <c r="BD250" s="265">
        <f t="shared" ca="1" si="161"/>
        <v>0</v>
      </c>
      <c r="BE250" s="265">
        <f t="shared" ca="1" si="161"/>
        <v>0</v>
      </c>
      <c r="BF250" s="265">
        <f t="shared" ca="1" si="161"/>
        <v>0</v>
      </c>
      <c r="BG250" s="265">
        <f t="shared" ca="1" si="161"/>
        <v>0</v>
      </c>
      <c r="BH250" s="265">
        <f t="shared" ca="1" si="161"/>
        <v>312.47999999999996</v>
      </c>
      <c r="BI250" s="265">
        <f t="shared" ca="1" si="161"/>
        <v>311.99999999999994</v>
      </c>
      <c r="BJ250" s="265">
        <f t="shared" ca="1" si="161"/>
        <v>0.47999999999999993</v>
      </c>
      <c r="BK250" s="265">
        <f t="shared" ca="1" si="161"/>
        <v>0.47999999999999993</v>
      </c>
      <c r="BL250" s="265">
        <f t="shared" ca="1" si="161"/>
        <v>0</v>
      </c>
      <c r="BM250" s="265">
        <f t="shared" ca="1" si="161"/>
        <v>0</v>
      </c>
      <c r="BN250" s="265">
        <f ca="1">SUM(BN240:BN249)</f>
        <v>21658.164400000001</v>
      </c>
      <c r="BO250" s="265">
        <f t="shared" ca="1" si="161"/>
        <v>21595.39</v>
      </c>
      <c r="BP250" s="265">
        <f t="shared" ca="1" si="161"/>
        <v>353.04500000000905</v>
      </c>
      <c r="BQ250" s="265">
        <f t="shared" ca="1" si="161"/>
        <v>353.04500000000905</v>
      </c>
      <c r="BR250" s="265">
        <f ca="1">SUM(BR240:BR249)</f>
        <v>0</v>
      </c>
      <c r="BS250" s="265">
        <f t="shared" ca="1" si="161"/>
        <v>345.6</v>
      </c>
      <c r="BT250" s="265">
        <f t="shared" ca="1" si="161"/>
        <v>345.6</v>
      </c>
      <c r="BU250" s="265">
        <f t="shared" ca="1" si="161"/>
        <v>0</v>
      </c>
      <c r="BV250" s="265">
        <f t="shared" ca="1" si="161"/>
        <v>0</v>
      </c>
      <c r="BW250" s="265">
        <f t="shared" ca="1" si="161"/>
        <v>3784.6904</v>
      </c>
      <c r="BX250" s="27"/>
      <c r="BY250" s="265">
        <f ca="1">SUM(BY240:BY249)</f>
        <v>2759.9884000000084</v>
      </c>
      <c r="BZ250" s="265">
        <f ca="1">SUM(BZ240:BZ249)</f>
        <v>2222.9079999999999</v>
      </c>
      <c r="CA250" s="265">
        <f ca="1">SUM(CA240:CA249)</f>
        <v>10875.062349999933</v>
      </c>
      <c r="CB250" s="265">
        <f ca="1">SUM(CB240:CB249)</f>
        <v>513.64599999999996</v>
      </c>
      <c r="CC250" s="265">
        <f ca="1">SUM(CC240:CC249)</f>
        <v>653.57500000000005</v>
      </c>
    </row>
    <row r="251" spans="1:81" ht="15.75" thickBot="1" x14ac:dyDescent="0.3">
      <c r="A251" s="154" t="s">
        <v>77</v>
      </c>
      <c r="B251" s="265">
        <f ca="1">B239+B250</f>
        <v>2871.2549999999951</v>
      </c>
      <c r="C251" s="265">
        <f>C239+C250</f>
        <v>0</v>
      </c>
      <c r="D251" s="265">
        <f t="shared" ref="D251:AI251" ca="1" si="162">D239+D250</f>
        <v>4799.7640000000001</v>
      </c>
      <c r="E251" s="265">
        <f ca="1">E239+E250</f>
        <v>805.1049999999957</v>
      </c>
      <c r="F251" s="265">
        <f t="shared" ca="1" si="162"/>
        <v>4985.4180000000124</v>
      </c>
      <c r="G251" s="265">
        <f ca="1">G239+G250</f>
        <v>710.14999999999941</v>
      </c>
      <c r="H251" s="265">
        <f t="shared" ca="1" si="162"/>
        <v>0</v>
      </c>
      <c r="I251" s="265">
        <f t="shared" ca="1" si="162"/>
        <v>0</v>
      </c>
      <c r="J251" s="265">
        <f ca="1">J239+J250</f>
        <v>732</v>
      </c>
      <c r="K251" s="265">
        <f ca="1">K239+K250</f>
        <v>732</v>
      </c>
      <c r="L251" s="265">
        <f ca="1">L239+L250</f>
        <v>623.99999999999989</v>
      </c>
      <c r="M251" s="265">
        <f ca="1">M239+M250</f>
        <v>623.99999999999989</v>
      </c>
      <c r="N251" s="265">
        <f t="shared" ca="1" si="162"/>
        <v>43625.175880000053</v>
      </c>
      <c r="O251" s="265">
        <f t="shared" si="162"/>
        <v>0</v>
      </c>
      <c r="P251" s="265">
        <f t="shared" ca="1" si="162"/>
        <v>43272</v>
      </c>
      <c r="Q251" s="265">
        <f ca="1">Q239+Q250</f>
        <v>2068.696000000029</v>
      </c>
      <c r="R251" s="265">
        <f ca="1">R239+R250</f>
        <v>1954.8000000000002</v>
      </c>
      <c r="S251" s="265">
        <f t="shared" ca="1" si="162"/>
        <v>3422.8799999999792</v>
      </c>
      <c r="T251" s="265">
        <f t="shared" ca="1" si="162"/>
        <v>780.4811700000032</v>
      </c>
      <c r="U251" s="265">
        <f t="shared" ca="1" si="162"/>
        <v>692.87999999999988</v>
      </c>
      <c r="V251" s="265">
        <f t="shared" ca="1" si="162"/>
        <v>907.66899999995121</v>
      </c>
      <c r="W251" s="265">
        <f ca="1">W239+W250</f>
        <v>852</v>
      </c>
      <c r="X251" s="265">
        <f ca="1">X239+X250</f>
        <v>294.0619499999998</v>
      </c>
      <c r="Y251" s="265">
        <f t="shared" ca="1" si="162"/>
        <v>101.05500000000001</v>
      </c>
      <c r="Z251" s="265">
        <f ca="1">Z239+Z250</f>
        <v>464.41100000000006</v>
      </c>
      <c r="AA251" s="265">
        <f t="shared" ca="1" si="162"/>
        <v>307.79999999999995</v>
      </c>
      <c r="AB251" s="265">
        <f ca="1">AB239+AB250</f>
        <v>438.2</v>
      </c>
      <c r="AC251" s="265">
        <f t="shared" ca="1" si="162"/>
        <v>438.2</v>
      </c>
      <c r="AD251" s="265">
        <f ca="1">AD239+AD250</f>
        <v>902.6110000000001</v>
      </c>
      <c r="AE251" s="265">
        <f t="shared" ca="1" si="162"/>
        <v>1586.1719999999841</v>
      </c>
      <c r="AF251" s="265">
        <f t="shared" ca="1" si="162"/>
        <v>1057.4479999999894</v>
      </c>
      <c r="AG251" s="265">
        <f t="shared" ca="1" si="162"/>
        <v>46496.430880000051</v>
      </c>
      <c r="AH251" s="265">
        <f t="shared" ca="1" si="162"/>
        <v>0</v>
      </c>
      <c r="AI251" s="265">
        <f t="shared" ca="1" si="162"/>
        <v>4.1850000000000005</v>
      </c>
      <c r="AJ251" s="265">
        <f ca="1">AJ239+AJ250</f>
        <v>8181.1620000000094</v>
      </c>
      <c r="AK251" s="265">
        <f ca="1">AK239+AK250</f>
        <v>483.04999999999995</v>
      </c>
      <c r="AL251" s="265">
        <f ca="1">AL239+AL250</f>
        <v>455.33600000000001</v>
      </c>
      <c r="AM251" s="265">
        <f ca="1">AM239+AM250</f>
        <v>912</v>
      </c>
      <c r="AN251" s="265">
        <f ca="1">AN239+AN250</f>
        <v>390.66999999999996</v>
      </c>
      <c r="AO251" s="48"/>
      <c r="AP251" s="265">
        <f t="shared" ref="AP251:BW251" ca="1" si="163">AP239+AP250</f>
        <v>11416.707</v>
      </c>
      <c r="AQ251" s="265">
        <f t="shared" ca="1" si="163"/>
        <v>10331.777999999998</v>
      </c>
      <c r="AR251" s="265">
        <f t="shared" ca="1" si="163"/>
        <v>1036.6889999999999</v>
      </c>
      <c r="AS251" s="265">
        <f ca="1">AS239+AS250</f>
        <v>48.239999999999995</v>
      </c>
      <c r="AT251" s="265">
        <f ca="1">AT239+AT250</f>
        <v>48.239999999999995</v>
      </c>
      <c r="AU251" s="265">
        <f t="shared" ca="1" si="163"/>
        <v>813.07499999999595</v>
      </c>
      <c r="AV251" s="265">
        <f t="shared" ca="1" si="163"/>
        <v>805.43999999999994</v>
      </c>
      <c r="AW251" s="265">
        <f t="shared" ca="1" si="163"/>
        <v>805.1049999999957</v>
      </c>
      <c r="AX251" s="265">
        <f t="shared" ca="1" si="163"/>
        <v>7.9700000000000006</v>
      </c>
      <c r="AY251" s="265">
        <f t="shared" ca="1" si="163"/>
        <v>9239.4179999999997</v>
      </c>
      <c r="AZ251" s="265">
        <f>AZ239+AZ250</f>
        <v>3690.6120000000001</v>
      </c>
      <c r="BA251" s="265">
        <f ca="1">BA239+BA250</f>
        <v>9233.9969999999994</v>
      </c>
      <c r="BB251" s="265">
        <f t="shared" ca="1" si="163"/>
        <v>5.4210000000000012</v>
      </c>
      <c r="BC251" s="265">
        <f t="shared" si="163"/>
        <v>1.4399999999999997</v>
      </c>
      <c r="BD251" s="265">
        <f t="shared" ca="1" si="163"/>
        <v>0</v>
      </c>
      <c r="BE251" s="265">
        <f t="shared" ca="1" si="163"/>
        <v>0</v>
      </c>
      <c r="BF251" s="265">
        <f t="shared" ca="1" si="163"/>
        <v>0</v>
      </c>
      <c r="BG251" s="265">
        <f t="shared" ca="1" si="163"/>
        <v>0</v>
      </c>
      <c r="BH251" s="265">
        <f t="shared" ca="1" si="163"/>
        <v>624.95999999999992</v>
      </c>
      <c r="BI251" s="265">
        <f t="shared" ca="1" si="163"/>
        <v>623.99999999999989</v>
      </c>
      <c r="BJ251" s="265">
        <f t="shared" ca="1" si="163"/>
        <v>0.95999999999999985</v>
      </c>
      <c r="BK251" s="265">
        <f t="shared" ca="1" si="163"/>
        <v>0.95999999999999985</v>
      </c>
      <c r="BL251" s="265">
        <f t="shared" ca="1" si="163"/>
        <v>0</v>
      </c>
      <c r="BM251" s="265">
        <f t="shared" ca="1" si="163"/>
        <v>0</v>
      </c>
      <c r="BN251" s="265">
        <f ca="1">BN239+BN250</f>
        <v>41670.957000000002</v>
      </c>
      <c r="BO251" s="265">
        <f t="shared" ca="1" si="163"/>
        <v>40749.35</v>
      </c>
      <c r="BP251" s="265">
        <f t="shared" ca="1" si="163"/>
        <v>710.14999999999941</v>
      </c>
      <c r="BQ251" s="265">
        <f t="shared" ca="1" si="163"/>
        <v>710.14999999999941</v>
      </c>
      <c r="BR251" s="265">
        <f ca="1">BR239+BR250</f>
        <v>0</v>
      </c>
      <c r="BS251" s="265">
        <f t="shared" ca="1" si="163"/>
        <v>732</v>
      </c>
      <c r="BT251" s="265">
        <f t="shared" ca="1" si="163"/>
        <v>732</v>
      </c>
      <c r="BU251" s="265">
        <f t="shared" ca="1" si="163"/>
        <v>0</v>
      </c>
      <c r="BV251" s="265">
        <f t="shared" ca="1" si="163"/>
        <v>0</v>
      </c>
      <c r="BW251" s="265">
        <f t="shared" ca="1" si="163"/>
        <v>7178.1319999999996</v>
      </c>
      <c r="BX251" s="27"/>
      <c r="BY251" s="265">
        <f ca="1">BY239+BY250</f>
        <v>5164.1921999999904</v>
      </c>
      <c r="BZ251" s="265">
        <f ca="1">BZ239+BZ250</f>
        <v>4407.402</v>
      </c>
      <c r="CA251" s="265">
        <f ca="1">CA239+CA250</f>
        <v>21289.214119999953</v>
      </c>
      <c r="CB251" s="265">
        <f ca="1">CB239+CB250</f>
        <v>1050.08</v>
      </c>
      <c r="CC251" s="265">
        <f ca="1">CC239+CC250</f>
        <v>1333.518</v>
      </c>
    </row>
    <row r="252" spans="1:81" x14ac:dyDescent="0.25">
      <c r="A252" s="88">
        <v>21</v>
      </c>
      <c r="B252" s="163">
        <f ca="1">IF(OR(БД!EE249="",ISERROR(БД!EE249)),"",БД!EE249)</f>
        <v>145.7600000000071</v>
      </c>
      <c r="C252" s="133">
        <f>IF(OR(БД!EI249="",ISERROR(БД!EI249)),"",БД!EI249)</f>
        <v>0</v>
      </c>
      <c r="D252" s="162">
        <f ca="1">IF(OR(БД!EL249="",ISERROR(БД!EL249)),"",БД!EL249)</f>
        <v>239.989</v>
      </c>
      <c r="E252" s="101">
        <f ca="1">IF(OR(БД!DZ249="",ISERROR(БД!DZ249)),"",БД!DZ249)</f>
        <v>41.160000000007102</v>
      </c>
      <c r="F252" s="85">
        <f ca="1">IF(OR(БД!CJ335="",ISERROR(БД!CJ335)),"",БД!CJ335)</f>
        <v>208.83000000008792</v>
      </c>
      <c r="G252" s="137">
        <f ca="1">IF(OR(БД!U507="",ISERROR(БД!U507)),"",БД!U507)</f>
        <v>35</v>
      </c>
      <c r="H252" s="127">
        <f ca="1">IF(OR(БД!BI292="",ISERROR(БД!BI292)),"",БД!BI292)</f>
        <v>0</v>
      </c>
      <c r="I252" s="162">
        <f ca="1">IF(OR(БД!BN292="",ISERROR(БД!BN292)),"",БД!BN292)</f>
        <v>0</v>
      </c>
      <c r="J252" s="127">
        <f ca="1">IF(OR(БД!BR593="",ISERROR(БД!BR593)),"",БД!BR593)</f>
        <v>38.4</v>
      </c>
      <c r="K252" s="162">
        <f ca="1">IF(OR(БД!BW593="",ISERROR(БД!BW593)),"",БД!BW593)</f>
        <v>38.4</v>
      </c>
      <c r="L252" s="127">
        <f ca="1">IF(OR(БД!AX593="",ISERROR(БД!AX593)),"",БД!AX593)</f>
        <v>31.2</v>
      </c>
      <c r="M252" s="162">
        <f ca="1">IF(OR(БД!BC593="",ISERROR(БД!BC593)),"",БД!BC593)</f>
        <v>31.2</v>
      </c>
      <c r="N252" s="163">
        <f ca="1">IF(OR(БД!FT421="",ISERROR(БД!FT421)),"",БД!FT421)</f>
        <v>2818.8968299999574</v>
      </c>
      <c r="O252" s="133">
        <f>IF(OR(БД!FW421="",ISERROR(БД!FW421)),"",БД!FW421)</f>
        <v>0</v>
      </c>
      <c r="P252" s="162">
        <f ca="1">IF(OR(БД!GA421="",ISERROR(БД!GA421)),"",БД!GA421)</f>
        <v>2232</v>
      </c>
      <c r="Q252" s="137">
        <f ca="1">IF(OR(БД!EN421="",ISERROR(БД!EN421)),"",БД!EN421)</f>
        <v>107.655519999983</v>
      </c>
      <c r="R252" s="162">
        <f ca="1">IF(OR(БД!ET421="",ISERROR(БД!ET421)),"",БД!ET421)</f>
        <v>97.2</v>
      </c>
      <c r="S252" s="101">
        <f ca="1">IF(OR(БД!EY421="",ISERROR(БД!EY421)),"",БД!EY421)</f>
        <v>181.11000000003199</v>
      </c>
      <c r="T252" s="137">
        <f ca="1">IF(OR(БД!FD421="",ISERROR(БД!FD421)),"",БД!FD421)</f>
        <v>43.669500000007801</v>
      </c>
      <c r="U252" s="162">
        <f ca="1">IF(OR(БД!FJ421="",ISERROR(БД!FJ421)),"",БД!FJ421)</f>
        <v>38.4</v>
      </c>
      <c r="V252" s="101">
        <f ca="1">IF(OR(БД!FO421="",ISERROR(БД!FO421)),"",БД!FO421)</f>
        <v>97.680000000091198</v>
      </c>
      <c r="W252" s="137">
        <f ca="1">IF(OR(БД!O249="",ISERROR(БД!O249)),"",БД!O249)</f>
        <v>48</v>
      </c>
      <c r="X252" s="137">
        <f ca="1">IF(OR(БД!AE464="",ISERROR(БД!AE464)),"",БД!AE464)</f>
        <v>33.366150000002001</v>
      </c>
      <c r="Y252" s="162">
        <f ca="1">IF(OR(БД!AK464="",ISERROR(БД!AK464)),"",БД!AK464)</f>
        <v>4.5309999999999997</v>
      </c>
      <c r="Z252" s="163">
        <f ca="1">IF(OR(БД!T464="",ISERROR(БД!T464)),"",БД!T464)</f>
        <v>23.162000000000003</v>
      </c>
      <c r="AA252" s="162">
        <f ca="1">IF(OR(БД!Z464="",ISERROR(БД!Z464)),"",БД!Z464)</f>
        <v>15.39</v>
      </c>
      <c r="AB252" s="127">
        <f ca="1">IF(OR(БД!J464="",ISERROR(БД!J464)),"",БД!J464)</f>
        <v>21.91</v>
      </c>
      <c r="AC252" s="162">
        <f ca="1">IF(OR(БД!O464="",ISERROR(БД!O464)),"",БД!O464)</f>
        <v>21.91</v>
      </c>
      <c r="AD252" s="137">
        <f ca="1">IF(OR(БД!D507="",ISERROR(БД!D507)),"",БД!D507)</f>
        <v>45.072000000000003</v>
      </c>
      <c r="AE252" s="137">
        <f ca="1">IF(OR(БД!AC292="",ISERROR(БД!AC292)),"",БД!AC292)</f>
        <v>87.7080000000133</v>
      </c>
      <c r="AF252" s="126">
        <f ca="1">IF(OR(БД!AF292="",ISERROR(БД!AF292)),"",БД!AF292)</f>
        <v>58.472000000008848</v>
      </c>
      <c r="AG252" s="163">
        <f ca="1">IF(OR(БД!N292="",ISERROR(БД!N292)),"",БД!N292)</f>
        <v>2964.6568299999644</v>
      </c>
      <c r="AH252" s="137">
        <f ca="1">IF(OR(БД!CB593="",ISERROR(БД!CB593)),"",БД!CB593)</f>
        <v>0</v>
      </c>
      <c r="AI252" s="137">
        <f ca="1">IF(OR(БД!AS593="",ISERROR(БД!AS593)),"",БД!AS593)</f>
        <v>0.19</v>
      </c>
      <c r="AJ252" s="137">
        <f ca="1">IF(OR(БД!D593="",ISERROR(БД!D593)),"",БД!D593)</f>
        <v>298.84800000000098</v>
      </c>
      <c r="AK252" s="137">
        <f ca="1">IF(OR(БД!AE421="",ISERROR(БД!AE421)),"",БД!AE421)</f>
        <v>34.200000000000003</v>
      </c>
      <c r="AL252" s="137">
        <f ca="1">IF(OR(БД!Z421="",ISERROR(БД!Z421)),"",БД!Z421)</f>
        <v>20.936</v>
      </c>
      <c r="AM252" s="137">
        <f ca="1">IF(OR(БД!U421="",ISERROR(БД!U421)),"",БД!U421)</f>
        <v>48</v>
      </c>
      <c r="AN252" s="137">
        <f ca="1">IF(OR(БД!P421="",ISERROR(БД!P421)),"",БД!P421)</f>
        <v>20.149999999999999</v>
      </c>
      <c r="AO252" s="48"/>
      <c r="AP252" s="137">
        <f ca="1">IF(OR(БД!Y206="",ISERROR(БД!Y206)),"",БД!Y206)</f>
        <v>563.49699999999996</v>
      </c>
      <c r="AQ252" s="85">
        <f ca="1">IF(OR(БД!T206="",ISERROR(БД!T206)),"",БД!T206)</f>
        <v>502.43399999999997</v>
      </c>
      <c r="AR252" s="101">
        <f ca="1">IF(OR(БД!HU249="",ISERROR(БД!HU249)),"",БД!HU249)</f>
        <v>58.734999999999999</v>
      </c>
      <c r="AS252" s="127">
        <f ca="1">IF(OR(БД!AH593="",ISERROR(БД!AH593)),"",БД!AH593)</f>
        <v>2.3279999999999998</v>
      </c>
      <c r="AT252" s="162">
        <f ca="1">IF(OR(БД!AN593="",ISERROR(БД!AN593)),"",БД!AN593)</f>
        <v>2.3279999999999998</v>
      </c>
      <c r="AU252" s="163">
        <f ca="1">IF(OR(БД!I206="",ISERROR(БД!I206)),"",БД!I206)</f>
        <v>41.5390000000071</v>
      </c>
      <c r="AV252" s="162">
        <f ca="1">IF(OR(БД!O206="",ISERROR(БД!O206)),"",БД!O206)</f>
        <v>40.655999999999999</v>
      </c>
      <c r="AW252" s="85">
        <f ca="1">IF(OR(БД!D206="",ISERROR(БД!D206)),"",БД!D206)</f>
        <v>41.160000000007102</v>
      </c>
      <c r="AX252" s="82">
        <f ca="1">IF(OR(БД!HQ249="",ISERROR(БД!HQ249)),"",БД!HQ249)</f>
        <v>0.379</v>
      </c>
      <c r="AY252" s="159">
        <f ca="1">IF(OR(БД!IE249="",ISERROR(БД!IE249)),"",БД!IE249)</f>
        <v>468.13299999999998</v>
      </c>
      <c r="AZ252" s="134">
        <f>IF(OR(БД!IF249="",ISERROR(БД!IF249)),"",БД!IF249)</f>
        <v>184.67099999999999</v>
      </c>
      <c r="BA252" s="85">
        <f ca="1">IF(OR(БД!HZ249="",ISERROR(БД!HZ249)),"",БД!HZ249)</f>
        <v>467.84100000000001</v>
      </c>
      <c r="BB252" s="159">
        <f ca="1">IF(OR(БД!HM249="",ISERROR(БД!HM249)),"",БД!HM249)</f>
        <v>0.29199999999999998</v>
      </c>
      <c r="BC252" s="134">
        <f>IF(OR(БД!HN249="",ISERROR(БД!HN249)),"",БД!HN249)</f>
        <v>7.1999999999999995E-2</v>
      </c>
      <c r="BD252" s="82" t="str">
        <f ca="1">IF(OR(БД!EK335="",ISERROR(БД!EK335)),"",БД!EK335)</f>
        <v/>
      </c>
      <c r="BE252" s="82" t="str">
        <f ca="1">IF(OR(БД!EG335="",ISERROR(БД!EG335)),"",БД!EG335)</f>
        <v/>
      </c>
      <c r="BF252" s="159" t="str">
        <f ca="1">IF(OR(БД!FD507="",ISERROR(БД!FD507)),"",БД!FD507)</f>
        <v/>
      </c>
      <c r="BG252" s="159" t="str">
        <f ca="1">IF(OR(БД!EZ507="",ISERROR(БД!EZ507)),"",БД!EZ507)</f>
        <v/>
      </c>
      <c r="BH252" s="163">
        <f ca="1">IF(OR(БД!EU507="",ISERROR(БД!EU507)),"",БД!EU507)</f>
        <v>31.247999999999998</v>
      </c>
      <c r="BI252" s="163">
        <f ca="1">IF(OR(БД!N593="",ISERROR(БД!N593)),"",БД!N593)</f>
        <v>31.2</v>
      </c>
      <c r="BJ252" s="127">
        <f ca="1">IF(OR(БД!BH593="",ISERROR(БД!BH593)),"",БД!BH593)</f>
        <v>4.8000000000000001E-2</v>
      </c>
      <c r="BK252" s="162">
        <f ca="1">IF(OR(БД!BM593="",ISERROR(БД!BM593)),"",БД!BM593)</f>
        <v>4.8000000000000001E-2</v>
      </c>
      <c r="BL252" s="159" t="str">
        <f ca="1">IF(OR(БД!EQ507="",ISERROR(БД!EQ507)),"",БД!EQ507)</f>
        <v/>
      </c>
      <c r="BM252" s="159" t="str">
        <f ca="1">IF(OR(БД!EM507="",ISERROR(БД!EM507)),"",БД!EM507)</f>
        <v/>
      </c>
      <c r="BN252" s="137">
        <f ca="1">IF(OR(БД!I507="",ISERROR(БД!I507)),"",БД!I507)</f>
        <v>2775.9769999999999</v>
      </c>
      <c r="BO252" s="162">
        <f ca="1">IF(OR(БД!P507="",ISERROR(БД!P507)),"",БД!P507)</f>
        <v>2409.04</v>
      </c>
      <c r="BP252" s="163">
        <f ca="1">IF(OR(БД!M77="",ISERROR(БД!M77)),"",БД!M77)</f>
        <v>35</v>
      </c>
      <c r="BQ252" s="163">
        <f ca="1">IF(OR(БД!H77="",ISERROR(БД!H77)),"",БД!H77)</f>
        <v>35</v>
      </c>
      <c r="BR252" s="159">
        <f ca="1">IF(OR(БД!D77="",ISERROR(БД!D77)),"",БД!D77)</f>
        <v>0</v>
      </c>
      <c r="BS252" s="163">
        <f ca="1">IF(OR(БД!D292="",ISERROR(БД!D292)),"",БД!D292)</f>
        <v>38.4</v>
      </c>
      <c r="BT252" s="163">
        <f ca="1">IF(OR(БД!S593="",ISERROR(БД!S593)),"",БД!S593)</f>
        <v>38.4</v>
      </c>
      <c r="BU252" s="127">
        <f ca="1">IF(OR(БД!X593="",ISERROR(БД!X593)),"",БД!X593)</f>
        <v>0</v>
      </c>
      <c r="BV252" s="162">
        <f ca="1">IF(OR(БД!AC593="",ISERROR(БД!AC593)),"",БД!AC593)</f>
        <v>0</v>
      </c>
      <c r="BW252" s="137">
        <f ca="1">IF(OR(БД!I593="",ISERROR(БД!I593)),"",БД!I593)</f>
        <v>937.63599999999997</v>
      </c>
      <c r="BX252" s="27"/>
      <c r="BY252" s="163">
        <f ca="1">IF(OR(БД!AV249="",ISERROR(БД!AV249)),"",БД!AV249)</f>
        <v>404.04139999986228</v>
      </c>
      <c r="BZ252" s="162">
        <f ca="1">IF(OR(БД!BB249="",ISERROR(БД!BB249)),"",БД!BB249)</f>
        <v>285.017</v>
      </c>
      <c r="CA252" s="163">
        <f ca="1">IF(OR(БД!X292="",ISERROR(БД!X292)),"",БД!X292)</f>
        <v>1068.9131700001303</v>
      </c>
      <c r="CB252" s="163">
        <f ca="1">IF(OR(БД!AF249="",ISERROR(БД!AF249)),"",БД!AF249)</f>
        <v>59.405999999999999</v>
      </c>
      <c r="CC252" s="162">
        <f ca="1">IF(OR(БД!AL249="",ISERROR(БД!AL249)),"",БД!AL249)</f>
        <v>63.566000000000003</v>
      </c>
    </row>
    <row r="253" spans="1:81" x14ac:dyDescent="0.25">
      <c r="A253" s="164">
        <v>22</v>
      </c>
      <c r="B253" s="163">
        <f ca="1">IF(OR(БД!EE250="",ISERROR(БД!EE250)),"",БД!EE250)</f>
        <v>147.5649999999878</v>
      </c>
      <c r="C253" s="133">
        <f>IF(OR(БД!EI250="",ISERROR(БД!EI250)),"",БД!EI250)</f>
        <v>0</v>
      </c>
      <c r="D253" s="162">
        <f ca="1">IF(OR(БД!EL250="",ISERROR(БД!EL250)),"",БД!EL250)</f>
        <v>239.98599999999999</v>
      </c>
      <c r="E253" s="137">
        <f ca="1">IF(OR(БД!DZ250="",ISERROR(БД!DZ250)),"",БД!DZ250)</f>
        <v>40.459999999991901</v>
      </c>
      <c r="F253" s="163">
        <f ca="1">IF(OR(БД!CJ336="",ISERROR(БД!CJ336)),"",БД!CJ336)</f>
        <v>-162.62300000008554</v>
      </c>
      <c r="G253" s="137">
        <f ca="1">IF(OR(БД!U508="",ISERROR(БД!U508)),"",БД!U508)</f>
        <v>35.104999999995897</v>
      </c>
      <c r="H253" s="127">
        <f ca="1">IF(OR(БД!BI293="",ISERROR(БД!BI293)),"",БД!BI293)</f>
        <v>0</v>
      </c>
      <c r="I253" s="162">
        <f ca="1">IF(OR(БД!BN293="",ISERROR(БД!BN293)),"",БД!BN293)</f>
        <v>0</v>
      </c>
      <c r="J253" s="127">
        <f ca="1">IF(OR(БД!BR594="",ISERROR(БД!BR594)),"",БД!BR594)</f>
        <v>40.799999999999997</v>
      </c>
      <c r="K253" s="162">
        <f ca="1">IF(OR(БД!BW594="",ISERROR(БД!BW594)),"",БД!BW594)</f>
        <v>40.799999999999997</v>
      </c>
      <c r="L253" s="127">
        <f ca="1">IF(OR(БД!AX594="",ISERROR(БД!AX594)),"",БД!AX594)</f>
        <v>31.2</v>
      </c>
      <c r="M253" s="162">
        <f ca="1">IF(OR(БД!BC594="",ISERROR(БД!BC594)),"",БД!BC594)</f>
        <v>31.2</v>
      </c>
      <c r="N253" s="163">
        <f ca="1">IF(OR(БД!FT422="",ISERROR(БД!FT422)),"",БД!FT422)</f>
        <v>2395.3699599999454</v>
      </c>
      <c r="O253" s="133">
        <f>IF(OR(БД!FW422="",ISERROR(БД!FW422)),"",БД!FW422)</f>
        <v>0</v>
      </c>
      <c r="P253" s="162">
        <f ca="1">IF(OR(БД!GA422="",ISERROR(БД!GA422)),"",БД!GA422)</f>
        <v>2232</v>
      </c>
      <c r="Q253" s="137">
        <f ca="1">IF(OR(БД!EN422="",ISERROR(БД!EN422)),"",БД!EN422)</f>
        <v>104.744639999989</v>
      </c>
      <c r="R253" s="162">
        <f ca="1">IF(OR(БД!ET422="",ISERROR(БД!ET422)),"",БД!ET422)</f>
        <v>97.2</v>
      </c>
      <c r="S253" s="137">
        <f ca="1">IF(OR(БД!EY422="",ISERROR(БД!EY422)),"",БД!EY422)</f>
        <v>157.624000000005</v>
      </c>
      <c r="T253" s="137">
        <f ca="1">IF(OR(БД!FD422="",ISERROR(БД!FD422)),"",БД!FD422)</f>
        <v>37.545900000001701</v>
      </c>
      <c r="U253" s="162">
        <f ca="1">IF(OR(БД!FJ422="",ISERROR(БД!FJ422)),"",БД!FJ422)</f>
        <v>37.68</v>
      </c>
      <c r="V253" s="137">
        <f ca="1">IF(OR(БД!FO422="",ISERROR(БД!FO422)),"",БД!FO422)</f>
        <v>11.824</v>
      </c>
      <c r="W253" s="137">
        <f ca="1">IF(OR(БД!O250="",ISERROR(БД!O250)),"",БД!O250)</f>
        <v>48</v>
      </c>
      <c r="X253" s="137">
        <f ca="1">IF(OR(БД!AE465="",ISERROR(БД!AE465)),"",БД!AE465)</f>
        <v>22.944899999998999</v>
      </c>
      <c r="Y253" s="162">
        <f ca="1">IF(OR(БД!AK465="",ISERROR(БД!AK465)),"",БД!AK465)</f>
        <v>4.7770000000000001</v>
      </c>
      <c r="Z253" s="163">
        <f ca="1">IF(OR(БД!T465="",ISERROR(БД!T465)),"",БД!T465)</f>
        <v>23.029999999999998</v>
      </c>
      <c r="AA253" s="162">
        <f ca="1">IF(OR(БД!Z465="",ISERROR(БД!Z465)),"",БД!Z465)</f>
        <v>15.39</v>
      </c>
      <c r="AB253" s="127">
        <f ca="1">IF(OR(БД!J465="",ISERROR(БД!J465)),"",БД!J465)</f>
        <v>21.91</v>
      </c>
      <c r="AC253" s="162">
        <f ca="1">IF(OR(БД!O465="",ISERROR(БД!O465)),"",БД!O465)</f>
        <v>21.91</v>
      </c>
      <c r="AD253" s="137">
        <f ca="1">IF(OR(БД!D508="",ISERROR(БД!D508)),"",БД!D508)</f>
        <v>44.94</v>
      </c>
      <c r="AE253" s="137">
        <f ca="1">IF(OR(БД!AC293="",ISERROR(БД!AC293)),"",БД!AC293)</f>
        <v>76.619999999980806</v>
      </c>
      <c r="AF253" s="126">
        <f ca="1">IF(OR(БД!AF293="",ISERROR(БД!AF293)),"",БД!AF293)</f>
        <v>51.079999999987194</v>
      </c>
      <c r="AG253" s="163">
        <f ca="1">IF(OR(БД!N293="",ISERROR(БД!N293)),"",БД!N293)</f>
        <v>2542.9349599999332</v>
      </c>
      <c r="AH253" s="137">
        <f ca="1">IF(OR(БД!CB594="",ISERROR(БД!CB594)),"",БД!CB594)</f>
        <v>0</v>
      </c>
      <c r="AI253" s="137">
        <f ca="1">IF(OR(БД!AS594="",ISERROR(БД!AS594)),"",БД!AS594)</f>
        <v>0.19500000000000001</v>
      </c>
      <c r="AJ253" s="137">
        <f ca="1">IF(OR(БД!D594="",ISERROR(БД!D594)),"",БД!D594)</f>
        <v>330.26399999999398</v>
      </c>
      <c r="AK253" s="137">
        <f ca="1">IF(OR(БД!AE422="",ISERROR(БД!AE422)),"",БД!AE422)</f>
        <v>27.6</v>
      </c>
      <c r="AL253" s="137">
        <f ca="1">IF(OR(БД!Z422="",ISERROR(БД!Z422)),"",БД!Z422)</f>
        <v>20.936</v>
      </c>
      <c r="AM253" s="137">
        <f ca="1">IF(OR(БД!U422="",ISERROR(БД!U422)),"",БД!U422)</f>
        <v>48</v>
      </c>
      <c r="AN253" s="137">
        <f ca="1">IF(OR(БД!P422="",ISERROR(БД!P422)),"",БД!P422)</f>
        <v>17.53</v>
      </c>
      <c r="AO253" s="48"/>
      <c r="AP253" s="137">
        <f ca="1">IF(OR(БД!Y207="",ISERROR(БД!Y207)),"",БД!Y207)</f>
        <v>564.39400000000001</v>
      </c>
      <c r="AQ253" s="163">
        <f ca="1">IF(OR(БД!T207="",ISERROR(БД!T207)),"",БД!T207)</f>
        <v>503.06700000000001</v>
      </c>
      <c r="AR253" s="137">
        <f ca="1">IF(OR(БД!HU250="",ISERROR(БД!HU250)),"",БД!HU250)</f>
        <v>58.999000000000002</v>
      </c>
      <c r="AS253" s="127">
        <f ca="1">IF(OR(БД!AH594="",ISERROR(БД!AH594)),"",БД!AH594)</f>
        <v>2.3279999999999998</v>
      </c>
      <c r="AT253" s="162">
        <f ca="1">IF(OR(БД!AN594="",ISERROR(БД!AN594)),"",БД!AN594)</f>
        <v>2.3279999999999998</v>
      </c>
      <c r="AU253" s="163">
        <f ca="1">IF(OR(БД!I207="",ISERROR(БД!I207)),"",БД!I207)</f>
        <v>40.851999999991904</v>
      </c>
      <c r="AV253" s="162">
        <f ca="1">IF(OR(БД!O207="",ISERROR(БД!O207)),"",БД!O207)</f>
        <v>40.415999999999997</v>
      </c>
      <c r="AW253" s="163">
        <f ca="1">IF(OR(БД!D207="",ISERROR(БД!D207)),"",БД!D207)</f>
        <v>40.459999999991901</v>
      </c>
      <c r="AX253" s="159">
        <f ca="1">IF(OR(БД!HQ250="",ISERROR(БД!HQ250)),"",БД!HQ250)</f>
        <v>0.39200000000000002</v>
      </c>
      <c r="AY253" s="159">
        <f ca="1">IF(OR(БД!IE250="",ISERROR(БД!IE250)),"",БД!IE250)</f>
        <v>467.77299999999997</v>
      </c>
      <c r="AZ253" s="134">
        <f>IF(OR(БД!IF250="",ISERROR(БД!IF250)),"",БД!IF250)</f>
        <v>184.17099999999999</v>
      </c>
      <c r="BA253" s="163">
        <f ca="1">IF(OR(БД!HZ250="",ISERROR(БД!HZ250)),"",БД!HZ250)</f>
        <v>467.52</v>
      </c>
      <c r="BB253" s="159">
        <f ca="1">IF(OR(БД!HM250="",ISERROR(БД!HM250)),"",БД!HM250)</f>
        <v>0.253</v>
      </c>
      <c r="BC253" s="134">
        <f>IF(OR(БД!HN250="",ISERROR(БД!HN250)),"",БД!HN250)</f>
        <v>7.1999999999999995E-2</v>
      </c>
      <c r="BD253" s="159" t="str">
        <f ca="1">IF(OR(БД!EK336="",ISERROR(БД!EK336)),"",БД!EK336)</f>
        <v/>
      </c>
      <c r="BE253" s="159" t="str">
        <f ca="1">IF(OR(БД!EG336="",ISERROR(БД!EG336)),"",БД!EG336)</f>
        <v/>
      </c>
      <c r="BF253" s="159" t="str">
        <f ca="1">IF(OR(БД!FD508="",ISERROR(БД!FD508)),"",БД!FD508)</f>
        <v/>
      </c>
      <c r="BG253" s="159" t="str">
        <f ca="1">IF(OR(БД!EZ508="",ISERROR(БД!EZ508)),"",БД!EZ508)</f>
        <v/>
      </c>
      <c r="BH253" s="163">
        <f ca="1">IF(OR(БД!EU508="",ISERROR(БД!EU508)),"",БД!EU508)</f>
        <v>31.247999999999998</v>
      </c>
      <c r="BI253" s="163">
        <f ca="1">IF(OR(БД!N594="",ISERROR(БД!N594)),"",БД!N594)</f>
        <v>31.2</v>
      </c>
      <c r="BJ253" s="127">
        <f ca="1">IF(OR(БД!BH594="",ISERROR(БД!BH594)),"",БД!BH594)</f>
        <v>4.8000000000000001E-2</v>
      </c>
      <c r="BK253" s="162">
        <f ca="1">IF(OR(БД!BM594="",ISERROR(БД!BM594)),"",БД!BM594)</f>
        <v>4.8000000000000001E-2</v>
      </c>
      <c r="BL253" s="159" t="str">
        <f ca="1">IF(OR(БД!EQ508="",ISERROR(БД!EQ508)),"",БД!EQ508)</f>
        <v/>
      </c>
      <c r="BM253" s="159" t="str">
        <f ca="1">IF(OR(БД!EM508="",ISERROR(БД!EM508)),"",БД!EM508)</f>
        <v/>
      </c>
      <c r="BN253" s="137">
        <f ca="1">IF(OR(БД!I508="",ISERROR(БД!I508)),"",БД!I508)</f>
        <v>2608.1743999999999</v>
      </c>
      <c r="BO253" s="162">
        <f ca="1">IF(OR(БД!P508="",ISERROR(БД!P508)),"",БД!P508)</f>
        <v>2436.2600000000002</v>
      </c>
      <c r="BP253" s="163">
        <f ca="1">IF(OR(БД!M78="",ISERROR(БД!M78)),"",БД!M78)</f>
        <v>35.104999999995897</v>
      </c>
      <c r="BQ253" s="163">
        <f ca="1">IF(OR(БД!H78="",ISERROR(БД!H78)),"",БД!H78)</f>
        <v>35.104999999995897</v>
      </c>
      <c r="BR253" s="159">
        <f ca="1">IF(OR(БД!D78="",ISERROR(БД!D78)),"",БД!D78)</f>
        <v>0</v>
      </c>
      <c r="BS253" s="163">
        <f ca="1">IF(OR(БД!D293="",ISERROR(БД!D293)),"",БД!D293)</f>
        <v>40.799999999999997</v>
      </c>
      <c r="BT253" s="163">
        <f ca="1">IF(OR(БД!S594="",ISERROR(БД!S594)),"",БД!S594)</f>
        <v>40.799999999999997</v>
      </c>
      <c r="BU253" s="127">
        <f ca="1">IF(OR(БД!X594="",ISERROR(БД!X594)),"",БД!X594)</f>
        <v>0</v>
      </c>
      <c r="BV253" s="162">
        <f ca="1">IF(OR(БД!AC594="",ISERROR(БД!AC594)),"",БД!AC594)</f>
        <v>0</v>
      </c>
      <c r="BW253" s="137">
        <f ca="1">IF(OR(БД!I594="",ISERROR(БД!I594)),"",БД!I594)</f>
        <v>788.00040000000001</v>
      </c>
      <c r="BX253" s="27"/>
      <c r="BY253" s="163">
        <f ca="1">IF(OR(БД!AV250="",ISERROR(БД!AV250)),"",БД!AV250)</f>
        <v>374.19400000010614</v>
      </c>
      <c r="BZ253" s="162">
        <f ca="1">IF(OR(БД!BB250="",ISERROR(БД!BB250)),"",БД!BB250)</f>
        <v>302.245</v>
      </c>
      <c r="CA253" s="163">
        <f ca="1">IF(OR(БД!X293="",ISERROR(БД!X293)),"",БД!X293)</f>
        <v>951.09643999996956</v>
      </c>
      <c r="CB253" s="163">
        <f ca="1">IF(OR(БД!AF250="",ISERROR(БД!AF250)),"",БД!AF250)</f>
        <v>59.644000000000005</v>
      </c>
      <c r="CC253" s="162">
        <f ca="1">IF(OR(БД!AL250="",ISERROR(БД!AL250)),"",БД!AL250)</f>
        <v>64.272999999999996</v>
      </c>
    </row>
    <row r="254" spans="1:81" x14ac:dyDescent="0.25">
      <c r="A254" s="164">
        <v>23</v>
      </c>
      <c r="B254" s="163">
        <f ca="1">IF(OR(БД!EE251="",ISERROR(БД!EE251)),"",БД!EE251)</f>
        <v>142.44999999999999</v>
      </c>
      <c r="C254" s="133">
        <f>IF(OR(БД!EI251="",ISERROR(БД!EI251)),"",БД!EI251)</f>
        <v>0</v>
      </c>
      <c r="D254" s="162">
        <f ca="1">IF(OR(БД!EL251="",ISERROR(БД!EL251)),"",БД!EL251)</f>
        <v>239.989</v>
      </c>
      <c r="E254" s="137">
        <f ca="1">IF(OR(БД!DZ251="",ISERROR(БД!DZ251)),"",БД!DZ251)</f>
        <v>40.145000000004103</v>
      </c>
      <c r="F254" s="163">
        <f ca="1">IF(OR(БД!CJ337="",ISERROR(БД!CJ337)),"",БД!CJ337)</f>
        <v>110.24300000002199</v>
      </c>
      <c r="G254" s="137">
        <f ca="1">IF(OR(БД!U509="",ISERROR(БД!U509)),"",БД!U509)</f>
        <v>35.104999999995897</v>
      </c>
      <c r="H254" s="127">
        <f ca="1">IF(OR(БД!BI294="",ISERROR(БД!BI294)),"",БД!BI294)</f>
        <v>0</v>
      </c>
      <c r="I254" s="162">
        <f ca="1">IF(OR(БД!BN294="",ISERROR(БД!BN294)),"",БД!BN294)</f>
        <v>0</v>
      </c>
      <c r="J254" s="127">
        <f ca="1">IF(OR(БД!BR595="",ISERROR(БД!BR595)),"",БД!BR595)</f>
        <v>36</v>
      </c>
      <c r="K254" s="162">
        <f ca="1">IF(OR(БД!BW595="",ISERROR(БД!BW595)),"",БД!BW595)</f>
        <v>36</v>
      </c>
      <c r="L254" s="127">
        <f ca="1">IF(OR(БД!AX595="",ISERROR(БД!AX595)),"",БД!AX595)</f>
        <v>31.2</v>
      </c>
      <c r="M254" s="162">
        <f ca="1">IF(OR(БД!BC595="",ISERROR(БД!BC595)),"",БД!BC595)</f>
        <v>31.2</v>
      </c>
      <c r="N254" s="163">
        <f ca="1">IF(OR(БД!FT423="",ISERROR(БД!FT423)),"",БД!FT423)</f>
        <v>2372.9511299999895</v>
      </c>
      <c r="O254" s="133">
        <f>IF(OR(БД!FW423="",ISERROR(БД!FW423)),"",БД!FW423)</f>
        <v>0</v>
      </c>
      <c r="P254" s="162">
        <f ca="1">IF(OR(БД!GA423="",ISERROR(БД!GA423)),"",БД!GA423)</f>
        <v>2232</v>
      </c>
      <c r="Q254" s="137">
        <f ca="1">IF(OR(БД!EN423="",ISERROR(БД!EN423)),"",БД!EN423)</f>
        <v>103.40512000002499</v>
      </c>
      <c r="R254" s="162">
        <f ca="1">IF(OR(БД!ET423="",ISERROR(БД!ET423)),"",БД!ET423)</f>
        <v>97.2</v>
      </c>
      <c r="S254" s="137">
        <f ca="1">IF(OR(БД!EY423="",ISERROR(БД!EY423)),"",БД!EY423)</f>
        <v>105.90999999998699</v>
      </c>
      <c r="T254" s="137">
        <f ca="1">IF(OR(БД!FD423="",ISERROR(БД!FD423)),"",БД!FD423)</f>
        <v>39.062100000001202</v>
      </c>
      <c r="U254" s="162">
        <f ca="1">IF(OR(БД!FJ423="",ISERROR(БД!FJ423)),"",БД!FJ423)</f>
        <v>37.68</v>
      </c>
      <c r="V254" s="137">
        <f ca="1">IF(OR(БД!FO423="",ISERROR(БД!FO423)),"",БД!FO423)</f>
        <v>11.824</v>
      </c>
      <c r="W254" s="137">
        <f ca="1">IF(OR(БД!O251="",ISERROR(БД!O251)),"",БД!O251)</f>
        <v>48</v>
      </c>
      <c r="X254" s="137">
        <f ca="1">IF(OR(БД!AE466="",ISERROR(БД!AE466)),"",БД!AE466)</f>
        <v>36.0286499999998</v>
      </c>
      <c r="Y254" s="162">
        <f ca="1">IF(OR(БД!AK466="",ISERROR(БД!AK466)),"",БД!AK466)</f>
        <v>4.7729999999999997</v>
      </c>
      <c r="Z254" s="163">
        <f ca="1">IF(OR(БД!T466="",ISERROR(БД!T466)),"",БД!T466)</f>
        <v>23.245999999999999</v>
      </c>
      <c r="AA254" s="162">
        <f ca="1">IF(OR(БД!Z466="",ISERROR(БД!Z466)),"",БД!Z466)</f>
        <v>15.39</v>
      </c>
      <c r="AB254" s="127">
        <f ca="1">IF(OR(БД!J466="",ISERROR(БД!J466)),"",БД!J466)</f>
        <v>21.91</v>
      </c>
      <c r="AC254" s="162">
        <f ca="1">IF(OR(БД!O466="",ISERROR(БД!O466)),"",БД!O466)</f>
        <v>21.91</v>
      </c>
      <c r="AD254" s="137">
        <f ca="1">IF(OR(БД!D509="",ISERROR(БД!D509)),"",БД!D509)</f>
        <v>45.155999999999999</v>
      </c>
      <c r="AE254" s="137">
        <f ca="1">IF(OR(БД!AC294="",ISERROR(БД!AC294)),"",БД!AC294)</f>
        <v>92.196000000010798</v>
      </c>
      <c r="AF254" s="126">
        <f ca="1">IF(OR(БД!AF294="",ISERROR(БД!AF294)),"",БД!AF294)</f>
        <v>61.464000000007218</v>
      </c>
      <c r="AG254" s="163">
        <f ca="1">IF(OR(БД!N294="",ISERROR(БД!N294)),"",БД!N294)</f>
        <v>2515.4011299999893</v>
      </c>
      <c r="AH254" s="137">
        <f ca="1">IF(OR(БД!CB595="",ISERROR(БД!CB595)),"",БД!CB595)</f>
        <v>0</v>
      </c>
      <c r="AI254" s="137">
        <f ca="1">IF(OR(БД!AS595="",ISERROR(БД!AS595)),"",БД!AS595)</f>
        <v>0.19600000000000001</v>
      </c>
      <c r="AJ254" s="137">
        <f ca="1">IF(OR(БД!D595="",ISERROR(БД!D595)),"",БД!D595)</f>
        <v>356.92800000000898</v>
      </c>
      <c r="AK254" s="137">
        <f ca="1">IF(OR(БД!AE423="",ISERROR(БД!AE423)),"",БД!AE423)</f>
        <v>7.8</v>
      </c>
      <c r="AL254" s="137">
        <f ca="1">IF(OR(БД!Z423="",ISERROR(БД!Z423)),"",БД!Z423)</f>
        <v>20.936</v>
      </c>
      <c r="AM254" s="137">
        <f ca="1">IF(OR(БД!U423="",ISERROR(БД!U423)),"",БД!U423)</f>
        <v>48</v>
      </c>
      <c r="AN254" s="137">
        <f ca="1">IF(OR(БД!P423="",ISERROR(БД!P423)),"",БД!P423)</f>
        <v>16.72</v>
      </c>
      <c r="AO254" s="48"/>
      <c r="AP254" s="137">
        <f ca="1">IF(OR(БД!Y208="",ISERROR(БД!Y208)),"",БД!Y208)</f>
        <v>564.08799999999997</v>
      </c>
      <c r="AQ254" s="163">
        <f ca="1">IF(OR(БД!T208="",ISERROR(БД!T208)),"",БД!T208)</f>
        <v>502.577</v>
      </c>
      <c r="AR254" s="137">
        <f ca="1">IF(OR(БД!HU251="",ISERROR(БД!HU251)),"",БД!HU251)</f>
        <v>59.183</v>
      </c>
      <c r="AS254" s="127">
        <f ca="1">IF(OR(БД!AH595="",ISERROR(БД!AH595)),"",БД!AH595)</f>
        <v>2.3279999999999998</v>
      </c>
      <c r="AT254" s="162">
        <f ca="1">IF(OR(БД!AN595="",ISERROR(БД!AN595)),"",БД!AN595)</f>
        <v>2.3279999999999998</v>
      </c>
      <c r="AU254" s="163">
        <f ca="1">IF(OR(БД!I208="",ISERROR(БД!I208)),"",БД!I208)</f>
        <v>40.538000000004104</v>
      </c>
      <c r="AV254" s="162">
        <f ca="1">IF(OR(БД!O208="",ISERROR(БД!O208)),"",БД!O208)</f>
        <v>40.415999999999997</v>
      </c>
      <c r="AW254" s="163">
        <f ca="1">IF(OR(БД!D208="",ISERROR(БД!D208)),"",БД!D208)</f>
        <v>40.145000000004103</v>
      </c>
      <c r="AX254" s="159">
        <f ca="1">IF(OR(БД!HQ251="",ISERROR(БД!HQ251)),"",БД!HQ251)</f>
        <v>0.39300000000000002</v>
      </c>
      <c r="AY254" s="159">
        <f ca="1">IF(OR(БД!IE251="",ISERROR(БД!IE251)),"",БД!IE251)</f>
        <v>467.81100000000004</v>
      </c>
      <c r="AZ254" s="134">
        <f>IF(OR(БД!IF251="",ISERROR(БД!IF251)),"",БД!IF251)</f>
        <v>183.999</v>
      </c>
      <c r="BA254" s="163">
        <f ca="1">IF(OR(БД!HZ251="",ISERROR(БД!HZ251)),"",БД!HZ251)</f>
        <v>467.54700000000003</v>
      </c>
      <c r="BB254" s="159">
        <f ca="1">IF(OR(БД!HM251="",ISERROR(БД!HM251)),"",БД!HM251)</f>
        <v>0.26400000000000001</v>
      </c>
      <c r="BC254" s="134">
        <f>IF(OR(БД!HN251="",ISERROR(БД!HN251)),"",БД!HN251)</f>
        <v>7.1999999999999995E-2</v>
      </c>
      <c r="BD254" s="159" t="str">
        <f ca="1">IF(OR(БД!EK337="",ISERROR(БД!EK337)),"",БД!EK337)</f>
        <v/>
      </c>
      <c r="BE254" s="159" t="str">
        <f ca="1">IF(OR(БД!EG337="",ISERROR(БД!EG337)),"",БД!EG337)</f>
        <v/>
      </c>
      <c r="BF254" s="159" t="str">
        <f ca="1">IF(OR(БД!FD509="",ISERROR(БД!FD509)),"",БД!FD509)</f>
        <v/>
      </c>
      <c r="BG254" s="159" t="str">
        <f ca="1">IF(OR(БД!EZ509="",ISERROR(БД!EZ509)),"",БД!EZ509)</f>
        <v/>
      </c>
      <c r="BH254" s="163">
        <f ca="1">IF(OR(БД!EU509="",ISERROR(БД!EU509)),"",БД!EU509)</f>
        <v>31.247999999999998</v>
      </c>
      <c r="BI254" s="163">
        <f ca="1">IF(OR(БД!N595="",ISERROR(БД!N595)),"",БД!N595)</f>
        <v>31.2</v>
      </c>
      <c r="BJ254" s="127">
        <f ca="1">IF(OR(БД!BH595="",ISERROR(БД!BH595)),"",БД!BH595)</f>
        <v>4.8000000000000001E-2</v>
      </c>
      <c r="BK254" s="162">
        <f ca="1">IF(OR(БД!BM595="",ISERROR(БД!BM595)),"",БД!BM595)</f>
        <v>4.8000000000000001E-2</v>
      </c>
      <c r="BL254" s="159" t="str">
        <f ca="1">IF(OR(БД!EQ509="",ISERROR(БД!EQ509)),"",БД!EQ509)</f>
        <v/>
      </c>
      <c r="BM254" s="159" t="str">
        <f ca="1">IF(OR(БД!EM509="",ISERROR(БД!EM509)),"",БД!EM509)</f>
        <v/>
      </c>
      <c r="BN254" s="137">
        <f ca="1">IF(OR(БД!I509="",ISERROR(БД!I509)),"",БД!I509)</f>
        <v>2291.9459999999999</v>
      </c>
      <c r="BO254" s="162">
        <f ca="1">IF(OR(БД!P509="",ISERROR(БД!P509)),"",БД!P509)</f>
        <v>2215.41</v>
      </c>
      <c r="BP254" s="163">
        <f ca="1">IF(OR(БД!M79="",ISERROR(БД!M79)),"",БД!M79)</f>
        <v>35.104999999995897</v>
      </c>
      <c r="BQ254" s="163">
        <f ca="1">IF(OR(БД!H79="",ISERROR(БД!H79)),"",БД!H79)</f>
        <v>35.104999999995897</v>
      </c>
      <c r="BR254" s="159">
        <f ca="1">IF(OR(БД!D79="",ISERROR(БД!D79)),"",БД!D79)</f>
        <v>0</v>
      </c>
      <c r="BS254" s="163">
        <f ca="1">IF(OR(БД!D294="",ISERROR(БД!D294)),"",БД!D294)</f>
        <v>36</v>
      </c>
      <c r="BT254" s="163">
        <f ca="1">IF(OR(БД!S595="",ISERROR(БД!S595)),"",БД!S595)</f>
        <v>36</v>
      </c>
      <c r="BU254" s="127">
        <f ca="1">IF(OR(БД!X595="",ISERROR(БД!X595)),"",БД!X595)</f>
        <v>0</v>
      </c>
      <c r="BV254" s="162">
        <f ca="1">IF(OR(БД!AC595="",ISERROR(БД!AC595)),"",БД!AC595)</f>
        <v>0</v>
      </c>
      <c r="BW254" s="137">
        <f ca="1">IF(OR(БД!I595="",ISERROR(БД!I595)),"",БД!I595)</f>
        <v>430.71600000000001</v>
      </c>
      <c r="BX254" s="27"/>
      <c r="BY254" s="163">
        <f ca="1">IF(OR(БД!AV251="",ISERROR(БД!AV251)),"",БД!AV251)</f>
        <v>319.04899999997133</v>
      </c>
      <c r="BZ254" s="162">
        <f ca="1">IF(OR(БД!BB251="",ISERROR(БД!BB251)),"",БД!BB251)</f>
        <v>317.82299999999998</v>
      </c>
      <c r="CA254" s="163">
        <f ca="1">IF(OR(БД!X294="",ISERROR(БД!X294)),"",БД!X294)</f>
        <v>934.48987000003285</v>
      </c>
      <c r="CB254" s="163">
        <f ca="1">IF(OR(БД!AF251="",ISERROR(БД!AF251)),"",БД!AF251)</f>
        <v>59.84</v>
      </c>
      <c r="CC254" s="162">
        <f ca="1">IF(OR(БД!AL251="",ISERROR(БД!AL251)),"",БД!AL251)</f>
        <v>64.906000000000006</v>
      </c>
    </row>
    <row r="255" spans="1:81" x14ac:dyDescent="0.25">
      <c r="A255" s="164">
        <v>24</v>
      </c>
      <c r="B255" s="163">
        <f ca="1">IF(OR(БД!EE252="",ISERROR(БД!EE252)),"",БД!EE252)</f>
        <v>141.96000000000208</v>
      </c>
      <c r="C255" s="133">
        <f>IF(OR(БД!EI252="",ISERROR(БД!EI252)),"",БД!EI252)</f>
        <v>0</v>
      </c>
      <c r="D255" s="162">
        <f ca="1">IF(OR(БД!EL252="",ISERROR(БД!EL252)),"",БД!EL252)</f>
        <v>239.98500000000001</v>
      </c>
      <c r="E255" s="137">
        <f ca="1">IF(OR(БД!DZ252="",ISERROR(БД!DZ252)),"",БД!DZ252)</f>
        <v>40.1799999999985</v>
      </c>
      <c r="F255" s="163">
        <f ca="1">IF(OR(БД!CJ338="",ISERROR(БД!CJ338)),"",БД!CJ338)</f>
        <v>440.86100000005763</v>
      </c>
      <c r="G255" s="137">
        <f ca="1">IF(OR(БД!U510="",ISERROR(БД!U510)),"",БД!U510)</f>
        <v>34.580000000003601</v>
      </c>
      <c r="H255" s="127">
        <f ca="1">IF(OR(БД!BI295="",ISERROR(БД!BI295)),"",БД!BI295)</f>
        <v>0</v>
      </c>
      <c r="I255" s="162">
        <f ca="1">IF(OR(БД!BN295="",ISERROR(БД!BN295)),"",БД!BN295)</f>
        <v>0</v>
      </c>
      <c r="J255" s="127">
        <f ca="1">IF(OR(БД!BR596="",ISERROR(БД!BR596)),"",БД!BR596)</f>
        <v>36</v>
      </c>
      <c r="K255" s="162">
        <f ca="1">IF(OR(БД!BW596="",ISERROR(БД!BW596)),"",БД!BW596)</f>
        <v>36</v>
      </c>
      <c r="L255" s="127">
        <f ca="1">IF(OR(БД!AX596="",ISERROR(БД!AX596)),"",БД!AX596)</f>
        <v>31.2</v>
      </c>
      <c r="M255" s="162">
        <f ca="1">IF(OR(БД!BC596="",ISERROR(БД!BC596)),"",БД!BC596)</f>
        <v>31.2</v>
      </c>
      <c r="N255" s="163">
        <f ca="1">IF(OR(БД!FT424="",ISERROR(БД!FT424)),"",БД!FT424)</f>
        <v>2653.245649999993</v>
      </c>
      <c r="O255" s="133">
        <f>IF(OR(БД!FW424="",ISERROR(БД!FW424)),"",БД!FW424)</f>
        <v>2232</v>
      </c>
      <c r="P255" s="162">
        <f ca="1">IF(OR(БД!GA424="",ISERROR(БД!GA424)),"",БД!GA424)</f>
        <v>2232</v>
      </c>
      <c r="Q255" s="137">
        <f ca="1">IF(OR(БД!EN424="",ISERROR(БД!EN424)),"",БД!EN424)</f>
        <v>105.722399999983</v>
      </c>
      <c r="R255" s="162">
        <f ca="1">IF(OR(БД!ET424="",ISERROR(БД!ET424)),"",БД!ET424)</f>
        <v>97.2</v>
      </c>
      <c r="S255" s="137">
        <f ca="1">IF(OR(БД!EY424="",ISERROR(БД!EY424)),"",БД!EY424)</f>
        <v>149.050000000003</v>
      </c>
      <c r="T255" s="137">
        <f ca="1">IF(OR(БД!FD424="",ISERROR(БД!FD424)),"",БД!FD424)</f>
        <v>41.607300000000201</v>
      </c>
      <c r="U255" s="162">
        <f ca="1">IF(OR(БД!FJ424="",ISERROR(БД!FJ424)),"",БД!FJ424)</f>
        <v>39.840000000000003</v>
      </c>
      <c r="V255" s="137">
        <f ca="1">IF(OR(БД!FO424="",ISERROR(БД!FO424)),"",БД!FO424)</f>
        <v>19.2060000000711</v>
      </c>
      <c r="W255" s="137">
        <f ca="1">IF(OR(БД!O252="",ISERROR(БД!O252)),"",БД!O252)</f>
        <v>48</v>
      </c>
      <c r="X255" s="137">
        <f ca="1">IF(OR(БД!AE467="",ISERROR(БД!AE467)),"",БД!AE467)</f>
        <v>5.4886500000006597</v>
      </c>
      <c r="Y255" s="162">
        <f ca="1">IF(OR(БД!AK467="",ISERROR(БД!AK467)),"",БД!AK467)</f>
        <v>4.7699999999999996</v>
      </c>
      <c r="Z255" s="163">
        <f ca="1">IF(OR(БД!T467="",ISERROR(БД!T467)),"",БД!T467)</f>
        <v>45.256999999999998</v>
      </c>
      <c r="AA255" s="162">
        <f ca="1">IF(OR(БД!Z467="",ISERROR(БД!Z467)),"",БД!Z467)</f>
        <v>0</v>
      </c>
      <c r="AB255" s="127">
        <f ca="1">IF(OR(БД!J467="",ISERROR(БД!J467)),"",БД!J467)</f>
        <v>0</v>
      </c>
      <c r="AC255" s="162">
        <f ca="1">IF(OR(БД!O467="",ISERROR(БД!O467)),"",БД!O467)</f>
        <v>0</v>
      </c>
      <c r="AD255" s="137">
        <f ca="1">IF(OR(БД!D510="",ISERROR(БД!D510)),"",БД!D510)</f>
        <v>45.256999999999998</v>
      </c>
      <c r="AE255" s="137">
        <f ca="1">IF(OR(БД!AC295="",ISERROR(БД!AC295)),"",БД!AC295)</f>
        <v>87.168000000012398</v>
      </c>
      <c r="AF255" s="126">
        <f ca="1">IF(OR(БД!AF295="",ISERROR(БД!AF295)),"",БД!AF295)</f>
        <v>58.112000000008265</v>
      </c>
      <c r="AG255" s="163">
        <f ca="1">IF(OR(БД!N295="",ISERROR(БД!N295)),"",БД!N295)</f>
        <v>2795.2056499999953</v>
      </c>
      <c r="AH255" s="137">
        <f ca="1">IF(OR(БД!CB596="",ISERROR(БД!CB596)),"",БД!CB596)</f>
        <v>0</v>
      </c>
      <c r="AI255" s="137">
        <f ca="1">IF(OR(БД!AS596="",ISERROR(БД!AS596)),"",БД!AS596)</f>
        <v>0.2</v>
      </c>
      <c r="AJ255" s="137">
        <f ca="1">IF(OR(БД!D596="",ISERROR(БД!D596)),"",БД!D596)</f>
        <v>390.52199999999402</v>
      </c>
      <c r="AK255" s="137">
        <f ca="1">IF(OR(БД!AE424="",ISERROR(БД!AE424)),"",БД!AE424)</f>
        <v>34.5</v>
      </c>
      <c r="AL255" s="137">
        <f ca="1">IF(OR(БД!Z424="",ISERROR(БД!Z424)),"",БД!Z424)</f>
        <v>20.936</v>
      </c>
      <c r="AM255" s="137">
        <f ca="1">IF(OR(БД!U424="",ISERROR(БД!U424)),"",БД!U424)</f>
        <v>48</v>
      </c>
      <c r="AN255" s="137">
        <f ca="1">IF(OR(БД!P424="",ISERROR(БД!P424)),"",БД!P424)</f>
        <v>19.73</v>
      </c>
      <c r="AO255" s="48"/>
      <c r="AP255" s="137">
        <f ca="1">IF(OR(БД!Y209="",ISERROR(БД!Y209)),"",БД!Y209)</f>
        <v>564.76</v>
      </c>
      <c r="AQ255" s="163">
        <f ca="1">IF(OR(БД!T209="",ISERROR(БД!T209)),"",БД!T209)</f>
        <v>502.79900000000004</v>
      </c>
      <c r="AR255" s="137">
        <f ca="1">IF(OR(БД!HU252="",ISERROR(БД!HU252)),"",БД!HU252)</f>
        <v>59.633000000000003</v>
      </c>
      <c r="AS255" s="127">
        <f ca="1">IF(OR(БД!AH596="",ISERROR(БД!AH596)),"",БД!AH596)</f>
        <v>2.3279999999999998</v>
      </c>
      <c r="AT255" s="162">
        <f ca="1">IF(OR(БД!AN596="",ISERROR(БД!AN596)),"",БД!AN596)</f>
        <v>2.3279999999999998</v>
      </c>
      <c r="AU255" s="163">
        <f ca="1">IF(OR(БД!I209="",ISERROR(БД!I209)),"",БД!I209)</f>
        <v>40.565999999998503</v>
      </c>
      <c r="AV255" s="162">
        <f ca="1">IF(OR(БД!O209="",ISERROR(БД!O209)),"",БД!O209)</f>
        <v>40.655999999999999</v>
      </c>
      <c r="AW255" s="163">
        <f ca="1">IF(OR(БД!D209="",ISERROR(БД!D209)),"",БД!D209)</f>
        <v>40.1799999999985</v>
      </c>
      <c r="AX255" s="159">
        <f ca="1">IF(OR(БД!HQ252="",ISERROR(БД!HQ252)),"",БД!HQ252)</f>
        <v>0.38600000000000001</v>
      </c>
      <c r="AY255" s="159">
        <f ca="1">IF(OR(БД!IE252="",ISERROR(БД!IE252)),"",БД!IE252)</f>
        <v>465.83199999999999</v>
      </c>
      <c r="AZ255" s="134">
        <f>IF(OR(БД!IF252="",ISERROR(БД!IF252)),"",БД!IF252)</f>
        <v>183.67699999999999</v>
      </c>
      <c r="BA255" s="163">
        <f ca="1">IF(OR(БД!HZ252="",ISERROR(БД!HZ252)),"",БД!HZ252)</f>
        <v>465.53199999999998</v>
      </c>
      <c r="BB255" s="159">
        <f ca="1">IF(OR(БД!HM252="",ISERROR(БД!HM252)),"",БД!HM252)</f>
        <v>0.3</v>
      </c>
      <c r="BC255" s="134">
        <f>IF(OR(БД!HN252="",ISERROR(БД!HN252)),"",БД!HN252)</f>
        <v>7.1999999999999995E-2</v>
      </c>
      <c r="BD255" s="159" t="str">
        <f ca="1">IF(OR(БД!EK338="",ISERROR(БД!EK338)),"",БД!EK338)</f>
        <v/>
      </c>
      <c r="BE255" s="159" t="str">
        <f ca="1">IF(OR(БД!EG338="",ISERROR(БД!EG338)),"",БД!EG338)</f>
        <v/>
      </c>
      <c r="BF255" s="159" t="str">
        <f ca="1">IF(OR(БД!FD510="",ISERROR(БД!FD510)),"",БД!FD510)</f>
        <v/>
      </c>
      <c r="BG255" s="159" t="str">
        <f ca="1">IF(OR(БД!EZ510="",ISERROR(БД!EZ510)),"",БД!EZ510)</f>
        <v/>
      </c>
      <c r="BH255" s="163">
        <f ca="1">IF(OR(БД!EU510="",ISERROR(БД!EU510)),"",БД!EU510)</f>
        <v>31.247999999999998</v>
      </c>
      <c r="BI255" s="163">
        <f ca="1">IF(OR(БД!N596="",ISERROR(БД!N596)),"",БД!N596)</f>
        <v>31.2</v>
      </c>
      <c r="BJ255" s="127">
        <f ca="1">IF(OR(БД!BH596="",ISERROR(БД!BH596)),"",БД!BH596)</f>
        <v>4.8000000000000001E-2</v>
      </c>
      <c r="BK255" s="162">
        <f ca="1">IF(OR(БД!BM596="",ISERROR(БД!BM596)),"",БД!BM596)</f>
        <v>4.8000000000000001E-2</v>
      </c>
      <c r="BL255" s="159" t="str">
        <f ca="1">IF(OR(БД!EQ510="",ISERROR(БД!EQ510)),"",БД!EQ510)</f>
        <v/>
      </c>
      <c r="BM255" s="159" t="str">
        <f ca="1">IF(OR(БД!EM510="",ISERROR(БД!EM510)),"",БД!EM510)</f>
        <v/>
      </c>
      <c r="BN255" s="137">
        <f ca="1">IF(OR(БД!I510="",ISERROR(БД!I510)),"",БД!I510)</f>
        <v>2326.6410000000001</v>
      </c>
      <c r="BO255" s="162">
        <f ca="1">IF(OR(БД!P510="",ISERROR(БД!P510)),"",БД!P510)</f>
        <v>2461.2800000000002</v>
      </c>
      <c r="BP255" s="163">
        <f ca="1">IF(OR(БД!M80="",ISERROR(БД!M80)),"",БД!M80)</f>
        <v>34.580000000003601</v>
      </c>
      <c r="BQ255" s="163">
        <f ca="1">IF(OR(БД!H80="",ISERROR(БД!H80)),"",БД!H80)</f>
        <v>34.580000000003601</v>
      </c>
      <c r="BR255" s="159">
        <f ca="1">IF(OR(БД!D80="",ISERROR(БД!D80)),"",БД!D80)</f>
        <v>0</v>
      </c>
      <c r="BS255" s="163">
        <f ca="1">IF(OR(БД!D295="",ISERROR(БД!D295)),"",БД!D295)</f>
        <v>36</v>
      </c>
      <c r="BT255" s="163">
        <f ca="1">IF(OR(БД!S596="",ISERROR(БД!S596)),"",БД!S596)</f>
        <v>36</v>
      </c>
      <c r="BU255" s="127">
        <f ca="1">IF(OR(БД!X596="",ISERROR(БД!X596)),"",БД!X596)</f>
        <v>0</v>
      </c>
      <c r="BV255" s="162">
        <f ca="1">IF(OR(БД!AC596="",ISERROR(БД!AC596)),"",БД!AC596)</f>
        <v>0</v>
      </c>
      <c r="BW255" s="137">
        <f ca="1">IF(OR(БД!I596="",ISERROR(БД!I596)),"",БД!I596)</f>
        <v>477.66800000000001</v>
      </c>
      <c r="BX255" s="27"/>
      <c r="BY255" s="163">
        <f ca="1">IF(OR(БД!AV252="",ISERROR(БД!AV252)),"",БД!AV252)</f>
        <v>359.78199999991557</v>
      </c>
      <c r="BZ255" s="162">
        <f ca="1">IF(OR(БД!BB252="",ISERROR(БД!BB252)),"",БД!BB252)</f>
        <v>326.73399999999998</v>
      </c>
      <c r="CA255" s="163">
        <f ca="1">IF(OR(БД!X295="",ISERROR(БД!X295)),"",БД!X295)</f>
        <v>1017.7153500000645</v>
      </c>
      <c r="CB255" s="163">
        <f ca="1">IF(OR(БД!AF252="",ISERROR(БД!AF252)),"",БД!AF252)</f>
        <v>60.319000000000003</v>
      </c>
      <c r="CC255" s="162">
        <f ca="1">IF(OR(БД!AL252="",ISERROR(БД!AL252)),"",БД!AL252)</f>
        <v>63.707999999999998</v>
      </c>
    </row>
    <row r="256" spans="1:81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>
        <f ca="1">IF(OR(БД!EL253="",ISERROR(БД!EL253)),"",БД!EL253)</f>
        <v>239.98500000000001</v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>
        <f ca="1">IF(OR(БД!BI296="",ISERROR(БД!BI296)),"",БД!BI296)</f>
        <v>0</v>
      </c>
      <c r="I256" s="162">
        <f ca="1">IF(OR(БД!BN296="",ISERROR(БД!BN296)),"",БД!BN296)</f>
        <v>0</v>
      </c>
      <c r="J256" s="127">
        <f ca="1">IF(OR(БД!BR597="",ISERROR(БД!BR597)),"",БД!BR597)</f>
        <v>36</v>
      </c>
      <c r="K256" s="162">
        <f ca="1">IF(OR(БД!BW597="",ISERROR(БД!BW597)),"",БД!BW597)</f>
        <v>36</v>
      </c>
      <c r="L256" s="127">
        <f ca="1">IF(OR(БД!AX597="",ISERROR(БД!AX597)),"",БД!AX597)</f>
        <v>31.2</v>
      </c>
      <c r="M256" s="162">
        <f ca="1">IF(OR(БД!BC597="",ISERROR(БД!BC597)),"",БД!BC597)</f>
        <v>31.2</v>
      </c>
      <c r="N256" s="163" t="str">
        <f ca="1">IF(OR(БД!FT425="",ISERROR(БД!FT425)),"",БД!FT425)</f>
        <v/>
      </c>
      <c r="O256" s="133" t="str">
        <f>IF(OR(БД!FW425="",ISERROR(БД!FW425)),"",БД!FW425)</f>
        <v/>
      </c>
      <c r="P256" s="162">
        <f ca="1">IF(OR(БД!GA425="",ISERROR(БД!GA425)),"",БД!GA425)</f>
        <v>2232</v>
      </c>
      <c r="Q256" s="137" t="str">
        <f ca="1">IF(OR(БД!EN425="",ISERROR(БД!EN425)),"",БД!EN425)</f>
        <v/>
      </c>
      <c r="R256" s="162">
        <f ca="1">IF(OR(БД!ET425="",ISERROR(БД!ET425)),"",БД!ET425)</f>
        <v>96</v>
      </c>
      <c r="S256" s="137" t="str">
        <f ca="1">IF(OR(БД!EY425="",ISERROR(БД!EY425)),"",БД!EY425)</f>
        <v/>
      </c>
      <c r="T256" s="137" t="str">
        <f ca="1">IF(OR(БД!FD425="",ISERROR(БД!FD425)),"",БД!FD425)</f>
        <v/>
      </c>
      <c r="U256" s="162">
        <f ca="1">IF(OR(БД!FJ425="",ISERROR(БД!FJ425)),"",БД!FJ425)</f>
        <v>39.840000000000003</v>
      </c>
      <c r="V256" s="137" t="str">
        <f ca="1">IF(OR(БД!FO425="",ISERROR(БД!FO425)),"",БД!FO425)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>
        <f ca="1">IF(OR(БД!AK468="",ISERROR(БД!AK468)),"",БД!AK468)</f>
        <v>4.8899999999999997</v>
      </c>
      <c r="Z256" s="163" t="str">
        <f ca="1">IF(OR(БД!T468="",ISERROR(БД!T468)),"",БД!T468)</f>
        <v/>
      </c>
      <c r="AA256" s="162">
        <f ca="1">IF(OR(БД!Z468="",ISERROR(БД!Z468)),"",БД!Z468)</f>
        <v>15.39</v>
      </c>
      <c r="AB256" s="127">
        <f ca="1">IF(OR(БД!J468="",ISERROR(БД!J468)),"",БД!J468)</f>
        <v>21.91</v>
      </c>
      <c r="AC256" s="162">
        <f ca="1">IF(OR(БД!O468="",ISERROR(БД!O468)),"",БД!O468)</f>
        <v>21.91</v>
      </c>
      <c r="AD256" s="137" t="str">
        <f ca="1">IF(OR(БД!D511="",ISERROR(БД!D511)),"",БД!D511)</f>
        <v/>
      </c>
      <c r="AE256" s="137" t="str">
        <f ca="1">IF(OR(БД!AC296="",ISERROR(БД!AC296)),"",БД!AC296)</f>
        <v/>
      </c>
      <c r="AF256" s="126" t="str">
        <f ca="1">IF(OR(БД!AF296="",ISERROR(БД!AF296)),"",БД!AF296)</f>
        <v/>
      </c>
      <c r="AG256" s="163" t="str">
        <f ca="1">IF(OR(БД!N296="",ISERROR(БД!N296)),"",БД!N296)</f>
        <v/>
      </c>
      <c r="AH256" s="137" t="str">
        <f ca="1">IF(OR(БД!CB597="",ISERROR(БД!CB597)),"",БД!CB597)</f>
        <v/>
      </c>
      <c r="AI256" s="137" t="str">
        <f ca="1">IF(OR(БД!AS597="",ISERROR(БД!AS597)),"",БД!AS597)</f>
        <v/>
      </c>
      <c r="AJ256" s="137" t="str">
        <f ca="1">IF(OR(БД!D597="",ISERROR(БД!D597)),"",БД!D597)</f>
        <v/>
      </c>
      <c r="AK256" s="137" t="str">
        <f ca="1">IF(OR(БД!AE425="",ISERROR(БД!AE425)),"",БД!AE425)</f>
        <v/>
      </c>
      <c r="AL256" s="137" t="str">
        <f ca="1">IF(OR(БД!Z425="",ISERROR(БД!Z425)),"",БД!Z425)</f>
        <v/>
      </c>
      <c r="AM256" s="137" t="str">
        <f ca="1">IF(OR(БД!U425="",ISERROR(БД!U425)),"",БД!U425)</f>
        <v/>
      </c>
      <c r="AN256" s="137" t="str">
        <f ca="1">IF(OR(БД!P425="",ISERROR(БД!P425)),"",БД!P425)</f>
        <v/>
      </c>
      <c r="AO256" s="48"/>
      <c r="AP256" s="137" t="str">
        <f ca="1">IF(OR(БД!Y210="",ISERROR(БД!Y210)),"",БД!Y210)</f>
        <v/>
      </c>
      <c r="AQ256" s="163" t="str">
        <f ca="1">IF(OR(БД!T210="",ISERROR(БД!T210)),"",БД!T210)</f>
        <v/>
      </c>
      <c r="AR256" s="137" t="str">
        <f ca="1">IF(OR(БД!HU253="",ISERROR(БД!HU253)),"",БД!HU253)</f>
        <v/>
      </c>
      <c r="AS256" s="127">
        <f ca="1">IF(OR(БД!AH597="",ISERROR(БД!AH597)),"",БД!AH597)</f>
        <v>2.3279999999999998</v>
      </c>
      <c r="AT256" s="162">
        <f ca="1">IF(OR(БД!AN597="",ISERROR(БД!AN597)),"",БД!AN597)</f>
        <v>2.3279999999999998</v>
      </c>
      <c r="AU256" s="163" t="str">
        <f ca="1">IF(OR(БД!I210="",ISERROR(БД!I210)),"",БД!I210)</f>
        <v/>
      </c>
      <c r="AV256" s="162">
        <f ca="1">IF(OR(БД!O210="",ISERROR(БД!O210)),"",БД!O210)</f>
        <v>40.655999999999999</v>
      </c>
      <c r="AW256" s="163" t="str">
        <f ca="1">IF(OR(БД!D210="",ISERROR(БД!D210)),"",БД!D210)</f>
        <v/>
      </c>
      <c r="AX256" s="159" t="str">
        <f ca="1">IF(OR(БД!HQ253="",ISERROR(БД!HQ253)),"",БД!HQ253)</f>
        <v/>
      </c>
      <c r="AY256" s="159" t="str">
        <f ca="1">IF(OR(БД!IE253="",ISERROR(БД!IE253)),"",БД!IE253)</f>
        <v/>
      </c>
      <c r="AZ256" s="134" t="str">
        <f>IF(OR(БД!IF253="",ISERROR(БД!IF253)),"",БД!IF253)</f>
        <v/>
      </c>
      <c r="BA256" s="163" t="str">
        <f ca="1">IF(OR(БД!HZ253="",ISERROR(БД!HZ253)),"",БД!HZ253)</f>
        <v/>
      </c>
      <c r="BB256" s="159" t="str">
        <f ca="1">IF(OR(БД!HM253="",ISERROR(БД!HM253)),"",БД!HM253)</f>
        <v/>
      </c>
      <c r="BC256" s="134" t="str">
        <f>IF(OR(БД!HN253="",ISERROR(БД!HN253)),"",БД!HN253)</f>
        <v/>
      </c>
      <c r="BD256" s="159" t="str">
        <f ca="1">IF(OR(БД!EK339="",ISERROR(БД!EK339)),"",БД!EK339)</f>
        <v/>
      </c>
      <c r="BE256" s="159" t="str">
        <f ca="1">IF(OR(БД!EG339="",ISERROR(БД!EG339)),"",БД!EG339)</f>
        <v/>
      </c>
      <c r="BF256" s="159" t="str">
        <f ca="1">IF(OR(БД!FD511="",ISERROR(БД!FD511)),"",БД!FD511)</f>
        <v/>
      </c>
      <c r="BG256" s="159" t="str">
        <f ca="1">IF(OR(БД!EZ511="",ISERROR(БД!EZ511)),"",БД!EZ511)</f>
        <v/>
      </c>
      <c r="BH256" s="163">
        <f ca="1">IF(OR(БД!EU511="",ISERROR(БД!EU511)),"",БД!EU511)</f>
        <v>31.247999999999998</v>
      </c>
      <c r="BI256" s="163">
        <f ca="1">IF(OR(БД!N597="",ISERROR(БД!N597)),"",БД!N597)</f>
        <v>31.2</v>
      </c>
      <c r="BJ256" s="127">
        <f ca="1">IF(OR(БД!BH597="",ISERROR(БД!BH597)),"",БД!BH597)</f>
        <v>4.8000000000000001E-2</v>
      </c>
      <c r="BK256" s="162">
        <f ca="1">IF(OR(БД!BM597="",ISERROR(БД!BM597)),"",БД!BM597)</f>
        <v>4.8000000000000001E-2</v>
      </c>
      <c r="BL256" s="159" t="str">
        <f ca="1">IF(OR(БД!EQ511="",ISERROR(БД!EQ511)),"",БД!EQ511)</f>
        <v/>
      </c>
      <c r="BM256" s="159" t="str">
        <f ca="1">IF(OR(БД!EM511="",ISERROR(БД!EM511)),"",БД!EM511)</f>
        <v/>
      </c>
      <c r="BN256" s="137" t="str">
        <f ca="1">IF(OR(БД!I511="",ISERROR(БД!I511)),"",БД!I511)</f>
        <v/>
      </c>
      <c r="BO256" s="162">
        <f ca="1">IF(OR(БД!P511="",ISERROR(БД!P511)),"",БД!P511)</f>
        <v>2643.42</v>
      </c>
      <c r="BP256" s="163" t="str">
        <f ca="1">IF(OR(БД!M81="",ISERROR(БД!M81)),"",БД!M81)</f>
        <v/>
      </c>
      <c r="BQ256" s="163" t="str">
        <f ca="1">IF(OR(БД!H81="",ISERROR(БД!H81)),"",БД!H81)</f>
        <v/>
      </c>
      <c r="BR256" s="159">
        <f ca="1">IF(OR(БД!D81="",ISERROR(БД!D81)),"",БД!D81)</f>
        <v>0</v>
      </c>
      <c r="BS256" s="163">
        <f ca="1">IF(OR(БД!D296="",ISERROR(БД!D296)),"",БД!D296)</f>
        <v>36</v>
      </c>
      <c r="BT256" s="163">
        <f ca="1">IF(OR(БД!S597="",ISERROR(БД!S597)),"",БД!S597)</f>
        <v>36</v>
      </c>
      <c r="BU256" s="127">
        <f ca="1">IF(OR(БД!X597="",ISERROR(БД!X597)),"",БД!X597)</f>
        <v>0</v>
      </c>
      <c r="BV256" s="162">
        <f ca="1">IF(OR(БД!AC597="",ISERROR(БД!AC597)),"",БД!AC597)</f>
        <v>0</v>
      </c>
      <c r="BW256" s="137" t="str">
        <f ca="1">IF(OR(БД!I597="",ISERROR(БД!I597)),"",БД!I597)</f>
        <v/>
      </c>
      <c r="BX256" s="27"/>
      <c r="BY256" s="163" t="str">
        <f ca="1">IF(OR(БД!AV253="",ISERROR(БД!AV253)),"",БД!AV253)</f>
        <v/>
      </c>
      <c r="BZ256" s="162">
        <f ca="1">IF(OR(БД!BB253="",ISERROR(БД!BB253)),"",БД!BB253)</f>
        <v>282.18</v>
      </c>
      <c r="CA256" s="163" t="str">
        <f ca="1">IF(OR(БД!X296="",ISERROR(БД!X296)),"",БД!X296)</f>
        <v/>
      </c>
      <c r="CB256" s="163" t="str">
        <f ca="1">IF(OR(БД!AF253="",ISERROR(БД!AF253)),"",БД!AF253)</f>
        <v/>
      </c>
      <c r="CC256" s="162">
        <f ca="1">IF(OR(БД!AL253="",ISERROR(БД!AL253)),"",БД!AL253)</f>
        <v>64.381</v>
      </c>
    </row>
    <row r="257" spans="1:81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IF(OR(БД!BR598="",ISERROR(БД!BR598)),"",БД!BR598)</f>
        <v/>
      </c>
      <c r="K257" s="162" t="str">
        <f ca="1">IF(OR(БД!BW598="",ISERROR(БД!BW598)),"",БД!BW598)</f>
        <v/>
      </c>
      <c r="L257" s="127" t="str">
        <f ca="1">IF(OR(БД!AX598="",ISERROR(БД!AX598)),"",БД!AX598)</f>
        <v/>
      </c>
      <c r="M257" s="162" t="str">
        <f ca="1">IF(OR(БД!BC598="",ISERROR(БД!BC598)),"",БД!BC598)</f>
        <v/>
      </c>
      <c r="N257" s="163" t="str">
        <f ca="1">IF(OR(БД!FT426="",ISERROR(БД!FT426)),"",БД!FT426)</f>
        <v/>
      </c>
      <c r="O257" s="133" t="str">
        <f>IF(OR(БД!FW426="",ISERROR(БД!FW426)),"",БД!FW426)</f>
        <v/>
      </c>
      <c r="P257" s="162" t="str">
        <f ca="1">IF(OR(БД!GA426="",ISERROR(БД!GA426)),"",БД!GA426)</f>
        <v/>
      </c>
      <c r="Q257" s="137" t="str">
        <f ca="1">IF(OR(БД!EN426="",ISERROR(БД!EN426)),"",БД!EN426)</f>
        <v/>
      </c>
      <c r="R257" s="162" t="str">
        <f ca="1">IF(OR(БД!ET426="",ISERROR(БД!ET426)),"",БД!ET426)</f>
        <v/>
      </c>
      <c r="S257" s="137" t="str">
        <f ca="1">IF(OR(БД!EY426="",ISERROR(БД!EY426)),"",БД!EY426)</f>
        <v/>
      </c>
      <c r="T257" s="137" t="str">
        <f ca="1">IF(OR(БД!FD426="",ISERROR(БД!FD426)),"",БД!FD426)</f>
        <v/>
      </c>
      <c r="U257" s="162" t="str">
        <f ca="1">IF(OR(БД!FJ426="",ISERROR(БД!FJ426)),"",БД!FJ426)</f>
        <v/>
      </c>
      <c r="V257" s="137" t="str">
        <f ca="1">IF(OR(БД!FO426="",ISERROR(БД!FO426)),"",БД!FO426)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37" t="str">
        <f ca="1">IF(OR(БД!AC297="",ISERROR(БД!AC297)),"",БД!AC297)</f>
        <v/>
      </c>
      <c r="AF257" s="126" t="str">
        <f ca="1">IF(OR(БД!AF297="",ISERROR(БД!AF297)),"",БД!AF297)</f>
        <v/>
      </c>
      <c r="AG257" s="163" t="str">
        <f ca="1">IF(OR(БД!N297="",ISERROR(БД!N297)),"",БД!N297)</f>
        <v/>
      </c>
      <c r="AH257" s="137" t="str">
        <f ca="1">IF(OR(БД!CB598="",ISERROR(БД!CB598)),"",БД!CB598)</f>
        <v/>
      </c>
      <c r="AI257" s="137" t="str">
        <f ca="1">IF(OR(БД!AS598="",ISERROR(БД!AS598)),"",БД!AS598)</f>
        <v/>
      </c>
      <c r="AJ257" s="137" t="str">
        <f ca="1">IF(OR(БД!D598="",ISERROR(БД!D598)),"",БД!D598)</f>
        <v/>
      </c>
      <c r="AK257" s="137" t="str">
        <f ca="1">IF(OR(БД!AE426="",ISERROR(БД!AE426)),"",БД!AE426)</f>
        <v/>
      </c>
      <c r="AL257" s="137" t="str">
        <f ca="1">IF(OR(БД!Z426="",ISERROR(БД!Z426)),"",БД!Z426)</f>
        <v/>
      </c>
      <c r="AM257" s="137" t="str">
        <f ca="1">IF(OR(БД!U426="",ISERROR(БД!U426)),"",БД!U426)</f>
        <v/>
      </c>
      <c r="AN257" s="137" t="str">
        <f ca="1">IF(OR(БД!P426="",ISERROR(БД!P426)),"",БД!P426)</f>
        <v/>
      </c>
      <c r="AO257" s="48"/>
      <c r="AP257" s="137" t="str">
        <f ca="1">IF(OR(БД!Y211="",ISERROR(БД!Y211)),"",БД!Y211)</f>
        <v/>
      </c>
      <c r="AQ257" s="163" t="str">
        <f ca="1">IF(OR(БД!T211="",ISERROR(БД!T211)),"",БД!T211)</f>
        <v/>
      </c>
      <c r="AR257" s="137" t="str">
        <f ca="1">IF(OR(БД!HU254="",ISERROR(БД!HU254)),"",БД!HU254)</f>
        <v/>
      </c>
      <c r="AS257" s="127" t="str">
        <f ca="1">IF(OR(БД!AH598="",ISERROR(БД!AH598)),"",БД!AH598)</f>
        <v/>
      </c>
      <c r="AT257" s="162" t="str">
        <f ca="1">IF(OR(БД!AN598="",ISERROR(БД!AN598)),"",БД!AN598)</f>
        <v/>
      </c>
      <c r="AU257" s="163" t="str">
        <f ca="1">IF(OR(БД!I211="",ISERROR(БД!I211)),"",БД!I211)</f>
        <v/>
      </c>
      <c r="AV257" s="162" t="str">
        <f ca="1">IF(OR(БД!O211="",ISERROR(БД!O211)),"",БД!O211)</f>
        <v/>
      </c>
      <c r="AW257" s="163" t="str">
        <f ca="1">IF(OR(БД!D211="",ISERROR(БД!D211)),"",БД!D211)</f>
        <v/>
      </c>
      <c r="AX257" s="159" t="str">
        <f ca="1">IF(OR(БД!HQ254="",ISERROR(БД!HQ254)),"",БД!HQ254)</f>
        <v/>
      </c>
      <c r="AY257" s="159" t="str">
        <f ca="1">IF(OR(БД!IE254="",ISERROR(БД!IE254)),"",БД!IE254)</f>
        <v/>
      </c>
      <c r="AZ257" s="134" t="str">
        <f>IF(OR(БД!IF254="",ISERROR(БД!IF254)),"",БД!IF254)</f>
        <v/>
      </c>
      <c r="BA257" s="163" t="str">
        <f ca="1">IF(OR(БД!HZ254="",ISERROR(БД!HZ254)),"",БД!HZ254)</f>
        <v/>
      </c>
      <c r="BB257" s="159" t="str">
        <f ca="1">IF(OR(БД!HM254="",ISERROR(БД!HM254)),"",БД!HM254)</f>
        <v/>
      </c>
      <c r="BC257" s="134" t="str">
        <f>IF(OR(БД!HN254="",ISERROR(БД!HN254)),"",БД!HN254)</f>
        <v/>
      </c>
      <c r="BD257" s="159" t="str">
        <f ca="1">IF(OR(БД!EK340="",ISERROR(БД!EK340)),"",БД!EK340)</f>
        <v/>
      </c>
      <c r="BE257" s="159" t="str">
        <f ca="1">IF(OR(БД!EG340="",ISERROR(БД!EG340)),"",БД!EG340)</f>
        <v/>
      </c>
      <c r="BF257" s="159" t="str">
        <f ca="1">IF(OR(БД!FD512="",ISERROR(БД!FD512)),"",БД!FD512)</f>
        <v/>
      </c>
      <c r="BG257" s="159" t="str">
        <f ca="1">IF(OR(БД!EZ512="",ISERROR(БД!EZ512)),"",БД!EZ512)</f>
        <v/>
      </c>
      <c r="BH257" s="163" t="str">
        <f ca="1">IF(OR(БД!EU512="",ISERROR(БД!EU512)),"",БД!EU512)</f>
        <v/>
      </c>
      <c r="BI257" s="163" t="str">
        <f ca="1">IF(OR(БД!N598="",ISERROR(БД!N598)),"",БД!N598)</f>
        <v/>
      </c>
      <c r="BJ257" s="127" t="str">
        <f ca="1">IF(OR(БД!BH598="",ISERROR(БД!BH598)),"",БД!BH598)</f>
        <v/>
      </c>
      <c r="BK257" s="162" t="str">
        <f ca="1">IF(OR(БД!BM598="",ISERROR(БД!BM598)),"",БД!BM598)</f>
        <v/>
      </c>
      <c r="BL257" s="159" t="str">
        <f ca="1">IF(OR(БД!EQ512="",ISERROR(БД!EQ512)),"",БД!EQ512)</f>
        <v/>
      </c>
      <c r="BM257" s="159" t="str">
        <f ca="1">IF(OR(БД!EM512="",ISERROR(БД!EM512)),"",БД!EM512)</f>
        <v/>
      </c>
      <c r="BN257" s="137" t="str">
        <f ca="1">IF(OR(БД!I512="",ISERROR(БД!I512)),"",БД!I512)</f>
        <v/>
      </c>
      <c r="BO257" s="162" t="str">
        <f ca="1">IF(OR(БД!P512="",ISERROR(БД!P512)),"",БД!P512)</f>
        <v/>
      </c>
      <c r="BP257" s="163" t="str">
        <f ca="1">IF(OR(БД!M82="",ISERROR(БД!M82)),"",БД!M82)</f>
        <v/>
      </c>
      <c r="BQ257" s="163" t="str">
        <f ca="1">IF(OR(БД!H82="",ISERROR(БД!H82)),"",БД!H82)</f>
        <v/>
      </c>
      <c r="BR257" s="159">
        <f ca="1">IF(OR(БД!D82="",ISERROR(БД!D82)),"",БД!D82)</f>
        <v>0</v>
      </c>
      <c r="BS257" s="163" t="str">
        <f ca="1">IF(OR(БД!D297="",ISERROR(БД!D297)),"",БД!D297)</f>
        <v/>
      </c>
      <c r="BT257" s="163" t="str">
        <f ca="1">IF(OR(БД!S598="",ISERROR(БД!S598)),"",БД!S598)</f>
        <v/>
      </c>
      <c r="BU257" s="127" t="str">
        <f ca="1">IF(OR(БД!X598="",ISERROR(БД!X598)),"",БД!X598)</f>
        <v/>
      </c>
      <c r="BV257" s="162" t="str">
        <f ca="1">IF(OR(БД!AC598="",ISERROR(БД!AC598)),"",БД!AC598)</f>
        <v/>
      </c>
      <c r="BW257" s="137" t="str">
        <f ca="1">IF(OR(БД!I598="",ISERROR(БД!I598)),"",БД!I598)</f>
        <v/>
      </c>
      <c r="BX257" s="27"/>
      <c r="BY257" s="163" t="str">
        <f ca="1">IF(OR(БД!AV254="",ISERROR(БД!AV254)),"",БД!AV254)</f>
        <v/>
      </c>
      <c r="BZ257" s="162" t="str">
        <f ca="1">IF(OR(БД!BB254="",ISERROR(БД!BB254)),"",БД!BB254)</f>
        <v/>
      </c>
      <c r="CA257" s="163" t="str">
        <f ca="1">IF(OR(БД!X297="",ISERROR(БД!X297)),"",БД!X297)</f>
        <v/>
      </c>
      <c r="CB257" s="163" t="str">
        <f ca="1">IF(OR(БД!AF254="",ISERROR(БД!AF254)),"",БД!AF254)</f>
        <v/>
      </c>
      <c r="CC257" s="162" t="str">
        <f ca="1">IF(OR(БД!AL254="",ISERROR(БД!AL254)),"",БД!AL254)</f>
        <v/>
      </c>
    </row>
    <row r="258" spans="1:81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IF(OR(БД!BR599="",ISERROR(БД!BR599)),"",БД!BR599)</f>
        <v/>
      </c>
      <c r="K258" s="162" t="str">
        <f ca="1">IF(OR(БД!BW599="",ISERROR(БД!BW599)),"",БД!BW599)</f>
        <v/>
      </c>
      <c r="L258" s="127" t="str">
        <f ca="1">IF(OR(БД!AX599="",ISERROR(БД!AX599)),"",БД!AX599)</f>
        <v/>
      </c>
      <c r="M258" s="162" t="str">
        <f ca="1">IF(OR(БД!BC599="",ISERROR(БД!BC599)),"",БД!BC599)</f>
        <v/>
      </c>
      <c r="N258" s="163" t="str">
        <f ca="1">IF(OR(БД!FT427="",ISERROR(БД!FT427)),"",БД!FT427)</f>
        <v/>
      </c>
      <c r="O258" s="133" t="str">
        <f>IF(OR(БД!FW427="",ISERROR(БД!FW427)),"",БД!FW427)</f>
        <v/>
      </c>
      <c r="P258" s="162" t="str">
        <f ca="1">IF(OR(БД!GA427="",ISERROR(БД!GA427)),"",БД!GA427)</f>
        <v/>
      </c>
      <c r="Q258" s="137" t="str">
        <f ca="1">IF(OR(БД!EN427="",ISERROR(БД!EN427)),"",БД!EN427)</f>
        <v/>
      </c>
      <c r="R258" s="162" t="str">
        <f ca="1">IF(OR(БД!ET427="",ISERROR(БД!ET427)),"",БД!ET427)</f>
        <v/>
      </c>
      <c r="S258" s="137" t="str">
        <f ca="1">IF(OR(БД!EY427="",ISERROR(БД!EY427)),"",БД!EY427)</f>
        <v/>
      </c>
      <c r="T258" s="137" t="str">
        <f ca="1">IF(OR(БД!FD427="",ISERROR(БД!FD427)),"",БД!FD427)</f>
        <v/>
      </c>
      <c r="U258" s="162" t="str">
        <f ca="1">IF(OR(БД!FJ427="",ISERROR(БД!FJ427)),"",БД!FJ427)</f>
        <v/>
      </c>
      <c r="V258" s="137" t="str">
        <f ca="1">IF(OR(БД!FO427="",ISERROR(БД!FO427)),"",БД!FO427)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37" t="str">
        <f ca="1">IF(OR(БД!AC298="",ISERROR(БД!AC298)),"",БД!AC298)</f>
        <v/>
      </c>
      <c r="AF258" s="126" t="str">
        <f ca="1">IF(OR(БД!AF298="",ISERROR(БД!AF298)),"",БД!AF298)</f>
        <v/>
      </c>
      <c r="AG258" s="163" t="str">
        <f ca="1">IF(OR(БД!N298="",ISERROR(БД!N298)),"",БД!N298)</f>
        <v/>
      </c>
      <c r="AH258" s="137" t="str">
        <f ca="1">IF(OR(БД!CB599="",ISERROR(БД!CB599)),"",БД!CB599)</f>
        <v/>
      </c>
      <c r="AI258" s="137" t="str">
        <f ca="1">IF(OR(БД!AS599="",ISERROR(БД!AS599)),"",БД!AS599)</f>
        <v/>
      </c>
      <c r="AJ258" s="137" t="str">
        <f ca="1">IF(OR(БД!D599="",ISERROR(БД!D599)),"",БД!D599)</f>
        <v/>
      </c>
      <c r="AK258" s="137" t="str">
        <f ca="1">IF(OR(БД!AE427="",ISERROR(БД!AE427)),"",БД!AE427)</f>
        <v/>
      </c>
      <c r="AL258" s="137" t="str">
        <f ca="1">IF(OR(БД!Z427="",ISERROR(БД!Z427)),"",БД!Z427)</f>
        <v/>
      </c>
      <c r="AM258" s="137" t="str">
        <f ca="1">IF(OR(БД!U427="",ISERROR(БД!U427)),"",БД!U427)</f>
        <v/>
      </c>
      <c r="AN258" s="137" t="str">
        <f ca="1">IF(OR(БД!P427="",ISERROR(БД!P427)),"",БД!P427)</f>
        <v/>
      </c>
      <c r="AO258" s="48"/>
      <c r="AP258" s="137" t="str">
        <f ca="1">IF(OR(БД!Y212="",ISERROR(БД!Y212)),"",БД!Y212)</f>
        <v/>
      </c>
      <c r="AQ258" s="163" t="str">
        <f ca="1">IF(OR(БД!T212="",ISERROR(БД!T212)),"",БД!T212)</f>
        <v/>
      </c>
      <c r="AR258" s="137" t="str">
        <f ca="1">IF(OR(БД!HU255="",ISERROR(БД!HU255)),"",БД!HU255)</f>
        <v/>
      </c>
      <c r="AS258" s="127" t="str">
        <f ca="1">IF(OR(БД!AH599="",ISERROR(БД!AH599)),"",БД!AH599)</f>
        <v/>
      </c>
      <c r="AT258" s="162" t="str">
        <f ca="1">IF(OR(БД!AN599="",ISERROR(БД!AN599)),"",БД!AN599)</f>
        <v/>
      </c>
      <c r="AU258" s="163" t="str">
        <f ca="1">IF(OR(БД!I212="",ISERROR(БД!I212)),"",БД!I212)</f>
        <v/>
      </c>
      <c r="AV258" s="162" t="str">
        <f ca="1">IF(OR(БД!O212="",ISERROR(БД!O212)),"",БД!O212)</f>
        <v/>
      </c>
      <c r="AW258" s="163" t="str">
        <f ca="1">IF(OR(БД!D212="",ISERROR(БД!D212)),"",БД!D212)</f>
        <v/>
      </c>
      <c r="AX258" s="159" t="str">
        <f ca="1">IF(OR(БД!HQ255="",ISERROR(БД!HQ255)),"",БД!HQ255)</f>
        <v/>
      </c>
      <c r="AY258" s="159" t="str">
        <f ca="1">IF(OR(БД!IE255="",ISERROR(БД!IE255)),"",БД!IE255)</f>
        <v/>
      </c>
      <c r="AZ258" s="134" t="str">
        <f>IF(OR(БД!IF255="",ISERROR(БД!IF255)),"",БД!IF255)</f>
        <v/>
      </c>
      <c r="BA258" s="163" t="str">
        <f ca="1">IF(OR(БД!HZ255="",ISERROR(БД!HZ255)),"",БД!HZ255)</f>
        <v/>
      </c>
      <c r="BB258" s="159" t="str">
        <f ca="1">IF(OR(БД!HM255="",ISERROR(БД!HM255)),"",БД!HM255)</f>
        <v/>
      </c>
      <c r="BC258" s="134" t="str">
        <f>IF(OR(БД!HN255="",ISERROR(БД!HN255)),"",БД!HN255)</f>
        <v/>
      </c>
      <c r="BD258" s="159" t="str">
        <f ca="1">IF(OR(БД!EK341="",ISERROR(БД!EK341)),"",БД!EK341)</f>
        <v/>
      </c>
      <c r="BE258" s="159" t="str">
        <f ca="1">IF(OR(БД!EG341="",ISERROR(БД!EG341)),"",БД!EG341)</f>
        <v/>
      </c>
      <c r="BF258" s="159" t="str">
        <f ca="1">IF(OR(БД!FD513="",ISERROR(БД!FD513)),"",БД!FD513)</f>
        <v/>
      </c>
      <c r="BG258" s="159" t="str">
        <f ca="1">IF(OR(БД!EZ513="",ISERROR(БД!EZ513)),"",БД!EZ513)</f>
        <v/>
      </c>
      <c r="BH258" s="163" t="str">
        <f ca="1">IF(OR(БД!EU513="",ISERROR(БД!EU513)),"",БД!EU513)</f>
        <v/>
      </c>
      <c r="BI258" s="163" t="str">
        <f ca="1">IF(OR(БД!N599="",ISERROR(БД!N599)),"",БД!N599)</f>
        <v/>
      </c>
      <c r="BJ258" s="127" t="str">
        <f ca="1">IF(OR(БД!BH599="",ISERROR(БД!BH599)),"",БД!BH599)</f>
        <v/>
      </c>
      <c r="BK258" s="162" t="str">
        <f ca="1">IF(OR(БД!BM599="",ISERROR(БД!BM599)),"",БД!BM599)</f>
        <v/>
      </c>
      <c r="BL258" s="159" t="str">
        <f ca="1">IF(OR(БД!EQ513="",ISERROR(БД!EQ513)),"",БД!EQ513)</f>
        <v/>
      </c>
      <c r="BM258" s="159" t="str">
        <f ca="1">IF(OR(БД!EM513="",ISERROR(БД!EM513)),"",БД!EM513)</f>
        <v/>
      </c>
      <c r="BN258" s="137" t="str">
        <f ca="1">IF(OR(БД!I513="",ISERROR(БД!I513)),"",БД!I513)</f>
        <v/>
      </c>
      <c r="BO258" s="162" t="str">
        <f ca="1">IF(OR(БД!P513="",ISERROR(БД!P513)),"",БД!P513)</f>
        <v/>
      </c>
      <c r="BP258" s="163" t="str">
        <f ca="1">IF(OR(БД!M83="",ISERROR(БД!M83)),"",БД!M83)</f>
        <v/>
      </c>
      <c r="BQ258" s="163" t="str">
        <f ca="1">IF(OR(БД!H83="",ISERROR(БД!H83)),"",БД!H83)</f>
        <v/>
      </c>
      <c r="BR258" s="159">
        <f ca="1">IF(OR(БД!D83="",ISERROR(БД!D83)),"",БД!D83)</f>
        <v>0</v>
      </c>
      <c r="BS258" s="163" t="str">
        <f ca="1">IF(OR(БД!D298="",ISERROR(БД!D298)),"",БД!D298)</f>
        <v/>
      </c>
      <c r="BT258" s="163" t="str">
        <f ca="1">IF(OR(БД!S599="",ISERROR(БД!S599)),"",БД!S599)</f>
        <v/>
      </c>
      <c r="BU258" s="127" t="str">
        <f ca="1">IF(OR(БД!X599="",ISERROR(БД!X599)),"",БД!X599)</f>
        <v/>
      </c>
      <c r="BV258" s="162" t="str">
        <f ca="1">IF(OR(БД!AC599="",ISERROR(БД!AC599)),"",БД!AC599)</f>
        <v/>
      </c>
      <c r="BW258" s="137" t="str">
        <f ca="1">IF(OR(БД!I599="",ISERROR(БД!I599)),"",БД!I599)</f>
        <v/>
      </c>
      <c r="BX258" s="27"/>
      <c r="BY258" s="163" t="str">
        <f ca="1">IF(OR(БД!AV255="",ISERROR(БД!AV255)),"",БД!AV255)</f>
        <v/>
      </c>
      <c r="BZ258" s="162" t="str">
        <f ca="1">IF(OR(БД!BB255="",ISERROR(БД!BB255)),"",БД!BB255)</f>
        <v/>
      </c>
      <c r="CA258" s="163" t="str">
        <f ca="1">IF(OR(БД!X298="",ISERROR(БД!X298)),"",БД!X298)</f>
        <v/>
      </c>
      <c r="CB258" s="163" t="str">
        <f ca="1">IF(OR(БД!AF255="",ISERROR(БД!AF255)),"",БД!AF255)</f>
        <v/>
      </c>
      <c r="CC258" s="162" t="str">
        <f ca="1">IF(OR(БД!AL255="",ISERROR(БД!AL255)),"",БД!AL255)</f>
        <v/>
      </c>
    </row>
    <row r="259" spans="1:81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IF(OR(БД!BR600="",ISERROR(БД!BR600)),"",БД!BR600)</f>
        <v/>
      </c>
      <c r="K259" s="162" t="str">
        <f ca="1">IF(OR(БД!BW600="",ISERROR(БД!BW600)),"",БД!BW600)</f>
        <v/>
      </c>
      <c r="L259" s="127" t="str">
        <f ca="1">IF(OR(БД!AX600="",ISERROR(БД!AX600)),"",БД!AX600)</f>
        <v/>
      </c>
      <c r="M259" s="162" t="str">
        <f ca="1">IF(OR(БД!BC600="",ISERROR(БД!BC600)),"",БД!BC600)</f>
        <v/>
      </c>
      <c r="N259" s="163" t="str">
        <f ca="1">IF(OR(БД!FT428="",ISERROR(БД!FT428)),"",БД!FT428)</f>
        <v/>
      </c>
      <c r="O259" s="133" t="str">
        <f>IF(OR(БД!FW428="",ISERROR(БД!FW428)),"",БД!FW428)</f>
        <v/>
      </c>
      <c r="P259" s="162" t="str">
        <f ca="1">IF(OR(БД!GA428="",ISERROR(БД!GA428)),"",БД!GA428)</f>
        <v/>
      </c>
      <c r="Q259" s="137" t="str">
        <f ca="1">IF(OR(БД!EN428="",ISERROR(БД!EN428)),"",БД!EN428)</f>
        <v/>
      </c>
      <c r="R259" s="162" t="str">
        <f ca="1">IF(OR(БД!ET428="",ISERROR(БД!ET428)),"",БД!ET428)</f>
        <v/>
      </c>
      <c r="S259" s="137" t="str">
        <f ca="1">IF(OR(БД!EY428="",ISERROR(БД!EY428)),"",БД!EY428)</f>
        <v/>
      </c>
      <c r="T259" s="137" t="str">
        <f ca="1">IF(OR(БД!FD428="",ISERROR(БД!FD428)),"",БД!FD428)</f>
        <v/>
      </c>
      <c r="U259" s="162" t="str">
        <f ca="1">IF(OR(БД!FJ428="",ISERROR(БД!FJ428)),"",БД!FJ428)</f>
        <v/>
      </c>
      <c r="V259" s="137" t="str">
        <f ca="1">IF(OR(БД!FO428="",ISERROR(БД!FO428)),"",БД!FO428)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37" t="str">
        <f ca="1">IF(OR(БД!AC299="",ISERROR(БД!AC299)),"",БД!AC299)</f>
        <v/>
      </c>
      <c r="AF259" s="126" t="str">
        <f ca="1">IF(OR(БД!AF299="",ISERROR(БД!AF299)),"",БД!AF299)</f>
        <v/>
      </c>
      <c r="AG259" s="163" t="str">
        <f ca="1">IF(OR(БД!N299="",ISERROR(БД!N299)),"",БД!N299)</f>
        <v/>
      </c>
      <c r="AH259" s="137" t="str">
        <f ca="1">IF(OR(БД!CB600="",ISERROR(БД!CB600)),"",БД!CB600)</f>
        <v/>
      </c>
      <c r="AI259" s="137" t="str">
        <f ca="1">IF(OR(БД!AS600="",ISERROR(БД!AS600)),"",БД!AS600)</f>
        <v/>
      </c>
      <c r="AJ259" s="137" t="str">
        <f ca="1">IF(OR(БД!D600="",ISERROR(БД!D600)),"",БД!D600)</f>
        <v/>
      </c>
      <c r="AK259" s="137" t="str">
        <f ca="1">IF(OR(БД!AE428="",ISERROR(БД!AE428)),"",БД!AE428)</f>
        <v/>
      </c>
      <c r="AL259" s="137" t="str">
        <f ca="1">IF(OR(БД!Z428="",ISERROR(БД!Z428)),"",БД!Z428)</f>
        <v/>
      </c>
      <c r="AM259" s="137" t="str">
        <f ca="1">IF(OR(БД!U428="",ISERROR(БД!U428)),"",БД!U428)</f>
        <v/>
      </c>
      <c r="AN259" s="137" t="str">
        <f ca="1">IF(OR(БД!P428="",ISERROR(БД!P428)),"",БД!P428)</f>
        <v/>
      </c>
      <c r="AO259" s="48"/>
      <c r="AP259" s="137" t="str">
        <f ca="1">IF(OR(БД!Y213="",ISERROR(БД!Y213)),"",БД!Y213)</f>
        <v/>
      </c>
      <c r="AQ259" s="163" t="str">
        <f ca="1">IF(OR(БД!T213="",ISERROR(БД!T213)),"",БД!T213)</f>
        <v/>
      </c>
      <c r="AR259" s="137" t="str">
        <f ca="1">IF(OR(БД!HU256="",ISERROR(БД!HU256)),"",БД!HU256)</f>
        <v/>
      </c>
      <c r="AS259" s="127" t="str">
        <f ca="1">IF(OR(БД!AH600="",ISERROR(БД!AH600)),"",БД!AH600)</f>
        <v/>
      </c>
      <c r="AT259" s="162" t="str">
        <f ca="1">IF(OR(БД!AN600="",ISERROR(БД!AN600)),"",БД!AN600)</f>
        <v/>
      </c>
      <c r="AU259" s="163" t="str">
        <f ca="1">IF(OR(БД!I213="",ISERROR(БД!I213)),"",БД!I213)</f>
        <v/>
      </c>
      <c r="AV259" s="162" t="str">
        <f ca="1">IF(OR(БД!O213="",ISERROR(БД!O213)),"",БД!O213)</f>
        <v/>
      </c>
      <c r="AW259" s="163" t="str">
        <f ca="1">IF(OR(БД!D213="",ISERROR(БД!D213)),"",БД!D213)</f>
        <v/>
      </c>
      <c r="AX259" s="159" t="str">
        <f ca="1">IF(OR(БД!HQ256="",ISERROR(БД!HQ256)),"",БД!HQ256)</f>
        <v/>
      </c>
      <c r="AY259" s="159" t="str">
        <f ca="1">IF(OR(БД!IE256="",ISERROR(БД!IE256)),"",БД!IE256)</f>
        <v/>
      </c>
      <c r="AZ259" s="134" t="str">
        <f>IF(OR(БД!IF256="",ISERROR(БД!IF256)),"",БД!IF256)</f>
        <v/>
      </c>
      <c r="BA259" s="163" t="str">
        <f ca="1">IF(OR(БД!HZ256="",ISERROR(БД!HZ256)),"",БД!HZ256)</f>
        <v/>
      </c>
      <c r="BB259" s="159" t="str">
        <f ca="1">IF(OR(БД!HM256="",ISERROR(БД!HM256)),"",БД!HM256)</f>
        <v/>
      </c>
      <c r="BC259" s="134" t="str">
        <f>IF(OR(БД!HN256="",ISERROR(БД!HN256)),"",БД!HN256)</f>
        <v/>
      </c>
      <c r="BD259" s="159" t="str">
        <f ca="1">IF(OR(БД!EK342="",ISERROR(БД!EK342)),"",БД!EK342)</f>
        <v/>
      </c>
      <c r="BE259" s="159" t="str">
        <f ca="1">IF(OR(БД!EG342="",ISERROR(БД!EG342)),"",БД!EG342)</f>
        <v/>
      </c>
      <c r="BF259" s="159" t="str">
        <f ca="1">IF(OR(БД!FD514="",ISERROR(БД!FD514)),"",БД!FD514)</f>
        <v/>
      </c>
      <c r="BG259" s="159" t="str">
        <f ca="1">IF(OR(БД!EZ514="",ISERROR(БД!EZ514)),"",БД!EZ514)</f>
        <v/>
      </c>
      <c r="BH259" s="163" t="str">
        <f ca="1">IF(OR(БД!EU514="",ISERROR(БД!EU514)),"",БД!EU514)</f>
        <v/>
      </c>
      <c r="BI259" s="163" t="str">
        <f ca="1">IF(OR(БД!N600="",ISERROR(БД!N600)),"",БД!N600)</f>
        <v/>
      </c>
      <c r="BJ259" s="127" t="str">
        <f ca="1">IF(OR(БД!BH600="",ISERROR(БД!BH600)),"",БД!BH600)</f>
        <v/>
      </c>
      <c r="BK259" s="162" t="str">
        <f ca="1">IF(OR(БД!BM600="",ISERROR(БД!BM600)),"",БД!BM600)</f>
        <v/>
      </c>
      <c r="BL259" s="159" t="str">
        <f ca="1">IF(OR(БД!EQ514="",ISERROR(БД!EQ514)),"",БД!EQ514)</f>
        <v/>
      </c>
      <c r="BM259" s="159" t="str">
        <f ca="1">IF(OR(БД!EM514="",ISERROR(БД!EM514)),"",БД!EM514)</f>
        <v/>
      </c>
      <c r="BN259" s="137" t="str">
        <f ca="1">IF(OR(БД!I514="",ISERROR(БД!I514)),"",БД!I514)</f>
        <v/>
      </c>
      <c r="BO259" s="162" t="str">
        <f ca="1">IF(OR(БД!P514="",ISERROR(БД!P514)),"",БД!P514)</f>
        <v/>
      </c>
      <c r="BP259" s="163" t="str">
        <f ca="1">IF(OR(БД!M84="",ISERROR(БД!M84)),"",БД!M84)</f>
        <v/>
      </c>
      <c r="BQ259" s="163" t="str">
        <f ca="1">IF(OR(БД!H84="",ISERROR(БД!H84)),"",БД!H84)</f>
        <v/>
      </c>
      <c r="BR259" s="159">
        <f ca="1">IF(OR(БД!D84="",ISERROR(БД!D84)),"",БД!D84)</f>
        <v>0</v>
      </c>
      <c r="BS259" s="163" t="str">
        <f ca="1">IF(OR(БД!D299="",ISERROR(БД!D299)),"",БД!D299)</f>
        <v/>
      </c>
      <c r="BT259" s="163" t="str">
        <f ca="1">IF(OR(БД!S600="",ISERROR(БД!S600)),"",БД!S600)</f>
        <v/>
      </c>
      <c r="BU259" s="127" t="str">
        <f ca="1">IF(OR(БД!X600="",ISERROR(БД!X600)),"",БД!X600)</f>
        <v/>
      </c>
      <c r="BV259" s="162" t="str">
        <f ca="1">IF(OR(БД!AC600="",ISERROR(БД!AC600)),"",БД!AC600)</f>
        <v/>
      </c>
      <c r="BW259" s="137" t="str">
        <f ca="1">IF(OR(БД!I600="",ISERROR(БД!I600)),"",БД!I600)</f>
        <v/>
      </c>
      <c r="BX259" s="27"/>
      <c r="BY259" s="163" t="str">
        <f ca="1">IF(OR(БД!AV256="",ISERROR(БД!AV256)),"",БД!AV256)</f>
        <v/>
      </c>
      <c r="BZ259" s="162" t="str">
        <f ca="1">IF(OR(БД!BB256="",ISERROR(БД!BB256)),"",БД!BB256)</f>
        <v/>
      </c>
      <c r="CA259" s="163" t="str">
        <f ca="1">IF(OR(БД!X299="",ISERROR(БД!X299)),"",БД!X299)</f>
        <v/>
      </c>
      <c r="CB259" s="163" t="str">
        <f ca="1">IF(OR(БД!AF256="",ISERROR(БД!AF256)),"",БД!AF256)</f>
        <v/>
      </c>
      <c r="CC259" s="162" t="str">
        <f ca="1">IF(OR(БД!AL256="",ISERROR(БД!AL256)),"",БД!AL256)</f>
        <v/>
      </c>
    </row>
    <row r="260" spans="1:81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IF(OR(БД!BR601="",ISERROR(БД!BR601)),"",БД!BR601)</f>
        <v/>
      </c>
      <c r="K260" s="162" t="str">
        <f ca="1">IF(OR(БД!BW601="",ISERROR(БД!BW601)),"",БД!BW601)</f>
        <v/>
      </c>
      <c r="L260" s="127" t="str">
        <f ca="1">IF(OR(БД!AX601="",ISERROR(БД!AX601)),"",БД!AX601)</f>
        <v/>
      </c>
      <c r="M260" s="162" t="str">
        <f ca="1">IF(OR(БД!BC601="",ISERROR(БД!BC601)),"",БД!BC601)</f>
        <v/>
      </c>
      <c r="N260" s="163" t="str">
        <f ca="1">IF(OR(БД!FT429="",ISERROR(БД!FT429)),"",БД!FT429)</f>
        <v/>
      </c>
      <c r="O260" s="133" t="str">
        <f>IF(OR(БД!FW429="",ISERROR(БД!FW429)),"",БД!FW429)</f>
        <v/>
      </c>
      <c r="P260" s="162" t="str">
        <f ca="1">IF(OR(БД!GA429="",ISERROR(БД!GA429)),"",БД!GA429)</f>
        <v/>
      </c>
      <c r="Q260" s="137" t="str">
        <f ca="1">IF(OR(БД!EN429="",ISERROR(БД!EN429)),"",БД!EN429)</f>
        <v/>
      </c>
      <c r="R260" s="162" t="str">
        <f ca="1">IF(OR(БД!ET429="",ISERROR(БД!ET429)),"",БД!ET429)</f>
        <v/>
      </c>
      <c r="S260" s="137" t="str">
        <f ca="1">IF(OR(БД!EY429="",ISERROR(БД!EY429)),"",БД!EY429)</f>
        <v/>
      </c>
      <c r="T260" s="137" t="str">
        <f ca="1">IF(OR(БД!FD429="",ISERROR(БД!FD429)),"",БД!FD429)</f>
        <v/>
      </c>
      <c r="U260" s="162" t="str">
        <f ca="1">IF(OR(БД!FJ429="",ISERROR(БД!FJ429)),"",БД!FJ429)</f>
        <v/>
      </c>
      <c r="V260" s="137" t="str">
        <f ca="1">IF(OR(БД!FO429="",ISERROR(БД!FO429)),"",БД!FO429)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37" t="str">
        <f ca="1">IF(OR(БД!AC300="",ISERROR(БД!AC300)),"",БД!AC300)</f>
        <v/>
      </c>
      <c r="AF260" s="126">
        <f ca="1">IF(OR(БД!AF300="",ISERROR(БД!AF300)),"",БД!AF300)</f>
        <v>0</v>
      </c>
      <c r="AG260" s="163" t="str">
        <f ca="1">IF(OR(БД!N300="",ISERROR(БД!N300)),"",БД!N300)</f>
        <v/>
      </c>
      <c r="AH260" s="137" t="str">
        <f ca="1">IF(OR(БД!CB601="",ISERROR(БД!CB601)),"",БД!CB601)</f>
        <v/>
      </c>
      <c r="AI260" s="137" t="str">
        <f ca="1">IF(OR(БД!AS601="",ISERROR(БД!AS601)),"",БД!AS601)</f>
        <v/>
      </c>
      <c r="AJ260" s="137" t="str">
        <f ca="1">IF(OR(БД!D601="",ISERROR(БД!D601)),"",БД!D601)</f>
        <v/>
      </c>
      <c r="AK260" s="137" t="str">
        <f ca="1">IF(OR(БД!AE429="",ISERROR(БД!AE429)),"",БД!AE429)</f>
        <v/>
      </c>
      <c r="AL260" s="137" t="str">
        <f ca="1">IF(OR(БД!Z429="",ISERROR(БД!Z429)),"",БД!Z429)</f>
        <v/>
      </c>
      <c r="AM260" s="137" t="str">
        <f ca="1">IF(OR(БД!U429="",ISERROR(БД!U429)),"",БД!U429)</f>
        <v/>
      </c>
      <c r="AN260" s="137" t="str">
        <f ca="1">IF(OR(БД!P429="",ISERROR(БД!P429)),"",БД!P429)</f>
        <v/>
      </c>
      <c r="AO260" s="48"/>
      <c r="AP260" s="137" t="str">
        <f ca="1">IF(OR(БД!Y214="",ISERROR(БД!Y214)),"",БД!Y214)</f>
        <v/>
      </c>
      <c r="AQ260" s="163" t="str">
        <f ca="1">IF(OR(БД!T214="",ISERROR(БД!T214)),"",БД!T214)</f>
        <v/>
      </c>
      <c r="AR260" s="137" t="str">
        <f ca="1">IF(OR(БД!HU257="",ISERROR(БД!HU257)),"",БД!HU257)</f>
        <v/>
      </c>
      <c r="AS260" s="127" t="str">
        <f ca="1">IF(OR(БД!AH601="",ISERROR(БД!AH601)),"",БД!AH601)</f>
        <v/>
      </c>
      <c r="AT260" s="162" t="str">
        <f ca="1">IF(OR(БД!AN601="",ISERROR(БД!AN601)),"",БД!AN601)</f>
        <v/>
      </c>
      <c r="AU260" s="163" t="str">
        <f ca="1">IF(OR(БД!I214="",ISERROR(БД!I214)),"",БД!I214)</f>
        <v/>
      </c>
      <c r="AV260" s="162" t="str">
        <f ca="1">IF(OR(БД!O214="",ISERROR(БД!O214)),"",БД!O214)</f>
        <v/>
      </c>
      <c r="AW260" s="163" t="str">
        <f ca="1">IF(OR(БД!D214="",ISERROR(БД!D214)),"",БД!D214)</f>
        <v/>
      </c>
      <c r="AX260" s="159" t="str">
        <f ca="1">IF(OR(БД!HQ257="",ISERROR(БД!HQ257)),"",БД!HQ257)</f>
        <v/>
      </c>
      <c r="AY260" s="159" t="str">
        <f ca="1">IF(OR(БД!IE257="",ISERROR(БД!IE257)),"",БД!IE257)</f>
        <v/>
      </c>
      <c r="AZ260" s="134" t="str">
        <f>IF(OR(БД!IF257="",ISERROR(БД!IF257)),"",БД!IF257)</f>
        <v/>
      </c>
      <c r="BA260" s="163" t="str">
        <f ca="1">IF(OR(БД!HZ257="",ISERROR(БД!HZ257)),"",БД!HZ257)</f>
        <v/>
      </c>
      <c r="BB260" s="159" t="str">
        <f ca="1">IF(OR(БД!HM257="",ISERROR(БД!HM257)),"",БД!HM257)</f>
        <v/>
      </c>
      <c r="BC260" s="134" t="str">
        <f>IF(OR(БД!HN257="",ISERROR(БД!HN257)),"",БД!HN257)</f>
        <v/>
      </c>
      <c r="BD260" s="159" t="str">
        <f ca="1">IF(OR(БД!EK343="",ISERROR(БД!EK343)),"",БД!EK343)</f>
        <v/>
      </c>
      <c r="BE260" s="159" t="str">
        <f ca="1">IF(OR(БД!EG343="",ISERROR(БД!EG343)),"",БД!EG343)</f>
        <v/>
      </c>
      <c r="BF260" s="159" t="str">
        <f ca="1">IF(OR(БД!FD515="",ISERROR(БД!FD515)),"",БД!FD515)</f>
        <v/>
      </c>
      <c r="BG260" s="159" t="str">
        <f ca="1">IF(OR(БД!EZ515="",ISERROR(БД!EZ515)),"",БД!EZ515)</f>
        <v/>
      </c>
      <c r="BH260" s="163" t="str">
        <f ca="1">IF(OR(БД!EU515="",ISERROR(БД!EU515)),"",БД!EU515)</f>
        <v/>
      </c>
      <c r="BI260" s="163" t="str">
        <f ca="1">IF(OR(БД!N601="",ISERROR(БД!N601)),"",БД!N601)</f>
        <v/>
      </c>
      <c r="BJ260" s="127" t="str">
        <f ca="1">IF(OR(БД!BH601="",ISERROR(БД!BH601)),"",БД!BH601)</f>
        <v/>
      </c>
      <c r="BK260" s="162" t="str">
        <f ca="1">IF(OR(БД!BM601="",ISERROR(БД!BM601)),"",БД!BM601)</f>
        <v/>
      </c>
      <c r="BL260" s="159" t="str">
        <f ca="1">IF(OR(БД!EQ515="",ISERROR(БД!EQ515)),"",БД!EQ515)</f>
        <v/>
      </c>
      <c r="BM260" s="159" t="str">
        <f ca="1">IF(OR(БД!EM515="",ISERROR(БД!EM515)),"",БД!EM515)</f>
        <v/>
      </c>
      <c r="BN260" s="137" t="str">
        <f ca="1">IF(OR(БД!I515="",ISERROR(БД!I515)),"",БД!I515)</f>
        <v/>
      </c>
      <c r="BO260" s="162" t="str">
        <f ca="1">IF(OR(БД!P515="",ISERROR(БД!P515)),"",БД!P515)</f>
        <v/>
      </c>
      <c r="BP260" s="163" t="str">
        <f ca="1">IF(OR(БД!M85="",ISERROR(БД!M85)),"",БД!M85)</f>
        <v/>
      </c>
      <c r="BQ260" s="163" t="str">
        <f ca="1">IF(OR(БД!H85="",ISERROR(БД!H85)),"",БД!H85)</f>
        <v/>
      </c>
      <c r="BR260" s="159">
        <f ca="1">IF(OR(БД!D85="",ISERROR(БД!D85)),"",БД!D85)</f>
        <v>0</v>
      </c>
      <c r="BS260" s="163" t="str">
        <f ca="1">IF(OR(БД!D300="",ISERROR(БД!D300)),"",БД!D300)</f>
        <v/>
      </c>
      <c r="BT260" s="163" t="str">
        <f ca="1">IF(OR(БД!S601="",ISERROR(БД!S601)),"",БД!S601)</f>
        <v/>
      </c>
      <c r="BU260" s="127" t="str">
        <f ca="1">IF(OR(БД!X601="",ISERROR(БД!X601)),"",БД!X601)</f>
        <v/>
      </c>
      <c r="BV260" s="162" t="str">
        <f ca="1">IF(OR(БД!AC601="",ISERROR(БД!AC601)),"",БД!AC601)</f>
        <v/>
      </c>
      <c r="BW260" s="137" t="str">
        <f ca="1">IF(OR(БД!I601="",ISERROR(БД!I601)),"",БД!I601)</f>
        <v/>
      </c>
      <c r="BX260" s="27"/>
      <c r="BY260" s="163" t="str">
        <f ca="1">IF(OR(БД!AV257="",ISERROR(БД!AV257)),"",БД!AV257)</f>
        <v/>
      </c>
      <c r="BZ260" s="162" t="str">
        <f ca="1">IF(OR(БД!BB257="",ISERROR(БД!BB257)),"",БД!BB257)</f>
        <v/>
      </c>
      <c r="CA260" s="163" t="str">
        <f ca="1">IF(OR(БД!X300="",ISERROR(БД!X300)),"",БД!X300)</f>
        <v/>
      </c>
      <c r="CB260" s="163" t="str">
        <f ca="1">IF(OR(БД!AF257="",ISERROR(БД!AF257)),"",БД!AF257)</f>
        <v/>
      </c>
      <c r="CC260" s="162" t="str">
        <f ca="1">IF(OR(БД!AL257="",ISERROR(БД!AL257)),"",БД!AL257)</f>
        <v/>
      </c>
    </row>
    <row r="261" spans="1:81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IF(OR(БД!BR602="",ISERROR(БД!BR602)),"",БД!BR602)</f>
        <v/>
      </c>
      <c r="K261" s="162" t="str">
        <f ca="1">IF(OR(БД!BW602="",ISERROR(БД!BW602)),"",БД!BW602)</f>
        <v/>
      </c>
      <c r="L261" s="127" t="str">
        <f ca="1">IF(OR(БД!AX602="",ISERROR(БД!AX602)),"",БД!AX602)</f>
        <v/>
      </c>
      <c r="M261" s="162" t="str">
        <f ca="1">IF(OR(БД!BC602="",ISERROR(БД!BC602)),"",БД!BC602)</f>
        <v/>
      </c>
      <c r="N261" s="163" t="str">
        <f ca="1">IF(OR(БД!FT430="",ISERROR(БД!FT430)),"",БД!FT430)</f>
        <v/>
      </c>
      <c r="O261" s="133" t="str">
        <f>IF(OR(БД!FW430="",ISERROR(БД!FW430)),"",БД!FW430)</f>
        <v/>
      </c>
      <c r="P261" s="162" t="str">
        <f ca="1">IF(OR(БД!GA430="",ISERROR(БД!GA430)),"",БД!GA430)</f>
        <v/>
      </c>
      <c r="Q261" s="137" t="str">
        <f ca="1">IF(OR(БД!EN430="",ISERROR(БД!EN430)),"",БД!EN430)</f>
        <v/>
      </c>
      <c r="R261" s="162" t="str">
        <f ca="1">IF(OR(БД!ET430="",ISERROR(БД!ET430)),"",БД!ET430)</f>
        <v/>
      </c>
      <c r="S261" s="137" t="str">
        <f ca="1">IF(OR(БД!EY430="",ISERROR(БД!EY430)),"",БД!EY430)</f>
        <v/>
      </c>
      <c r="T261" s="137" t="str">
        <f ca="1">IF(OR(БД!FD430="",ISERROR(БД!FD430)),"",БД!FD430)</f>
        <v/>
      </c>
      <c r="U261" s="162" t="str">
        <f ca="1">IF(OR(БД!FJ430="",ISERROR(БД!FJ430)),"",БД!FJ430)</f>
        <v/>
      </c>
      <c r="V261" s="137" t="str">
        <f ca="1">IF(OR(БД!FO430="",ISERROR(БД!FO430)),"",БД!FO430)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37" t="str">
        <f ca="1">IF(OR(БД!AC301="",ISERROR(БД!AC301)),"",БД!AC301)</f>
        <v/>
      </c>
      <c r="AF261" s="126">
        <f ca="1">IF(OR(БД!AF301="",ISERROR(БД!AF301)),"",БД!AF301)</f>
        <v>0</v>
      </c>
      <c r="AG261" s="163" t="str">
        <f ca="1">IF(OR(БД!N301="",ISERROR(БД!N301)),"",БД!N301)</f>
        <v/>
      </c>
      <c r="AH261" s="137" t="str">
        <f ca="1">IF(OR(БД!CB602="",ISERROR(БД!CB602)),"",БД!CB602)</f>
        <v/>
      </c>
      <c r="AI261" s="137" t="str">
        <f ca="1">IF(OR(БД!AS602="",ISERROR(БД!AS602)),"",БД!AS602)</f>
        <v/>
      </c>
      <c r="AJ261" s="137" t="str">
        <f ca="1">IF(OR(БД!D602="",ISERROR(БД!D602)),"",БД!D602)</f>
        <v/>
      </c>
      <c r="AK261" s="137" t="str">
        <f ca="1">IF(OR(БД!AE430="",ISERROR(БД!AE430)),"",БД!AE430)</f>
        <v/>
      </c>
      <c r="AL261" s="137" t="str">
        <f ca="1">IF(OR(БД!Z430="",ISERROR(БД!Z430)),"",БД!Z430)</f>
        <v/>
      </c>
      <c r="AM261" s="137" t="str">
        <f ca="1">IF(OR(БД!U430="",ISERROR(БД!U430)),"",БД!U430)</f>
        <v/>
      </c>
      <c r="AN261" s="137" t="str">
        <f ca="1">IF(OR(БД!P430="",ISERROR(БД!P430)),"",БД!P430)</f>
        <v/>
      </c>
      <c r="AO261" s="48"/>
      <c r="AP261" s="137" t="str">
        <f ca="1">IF(OR(БД!Y215="",ISERROR(БД!Y215)),"",БД!Y215)</f>
        <v/>
      </c>
      <c r="AQ261" s="163" t="str">
        <f ca="1">IF(OR(БД!T215="",ISERROR(БД!T215)),"",БД!T215)</f>
        <v/>
      </c>
      <c r="AR261" s="137" t="str">
        <f ca="1">IF(OR(БД!HU258="",ISERROR(БД!HU258)),"",БД!HU258)</f>
        <v/>
      </c>
      <c r="AS261" s="127" t="str">
        <f ca="1">IF(OR(БД!AH602="",ISERROR(БД!AH602)),"",БД!AH602)</f>
        <v/>
      </c>
      <c r="AT261" s="162" t="str">
        <f ca="1">IF(OR(БД!AN602="",ISERROR(БД!AN602)),"",БД!AN602)</f>
        <v/>
      </c>
      <c r="AU261" s="163" t="str">
        <f ca="1">IF(OR(БД!I215="",ISERROR(БД!I215)),"",БД!I215)</f>
        <v/>
      </c>
      <c r="AV261" s="162" t="str">
        <f ca="1">IF(OR(БД!O215="",ISERROR(БД!O215)),"",БД!O215)</f>
        <v/>
      </c>
      <c r="AW261" s="163" t="str">
        <f ca="1">IF(OR(БД!D215="",ISERROR(БД!D215)),"",БД!D215)</f>
        <v/>
      </c>
      <c r="AX261" s="159" t="str">
        <f ca="1">IF(OR(БД!HQ258="",ISERROR(БД!HQ258)),"",БД!HQ258)</f>
        <v/>
      </c>
      <c r="AY261" s="159" t="str">
        <f ca="1">IF(OR(БД!IE258="",ISERROR(БД!IE258)),"",БД!IE258)</f>
        <v/>
      </c>
      <c r="AZ261" s="134" t="str">
        <f>IF(OR(БД!IF258="",ISERROR(БД!IF258)),"",БД!IF258)</f>
        <v/>
      </c>
      <c r="BA261" s="163" t="str">
        <f ca="1">IF(OR(БД!HZ258="",ISERROR(БД!HZ258)),"",БД!HZ258)</f>
        <v/>
      </c>
      <c r="BB261" s="159" t="str">
        <f ca="1">IF(OR(БД!HM258="",ISERROR(БД!HM258)),"",БД!HM258)</f>
        <v/>
      </c>
      <c r="BC261" s="134" t="str">
        <f>IF(OR(БД!HN258="",ISERROR(БД!HN258)),"",БД!HN258)</f>
        <v/>
      </c>
      <c r="BD261" s="159" t="str">
        <f ca="1">IF(OR(БД!EK344="",ISERROR(БД!EK344)),"",БД!EK344)</f>
        <v/>
      </c>
      <c r="BE261" s="159" t="str">
        <f ca="1">IF(OR(БД!EG344="",ISERROR(БД!EG344)),"",БД!EG344)</f>
        <v/>
      </c>
      <c r="BF261" s="159" t="str">
        <f ca="1">IF(OR(БД!FD516="",ISERROR(БД!FD516)),"",БД!FD516)</f>
        <v/>
      </c>
      <c r="BG261" s="159" t="str">
        <f ca="1">IF(OR(БД!EZ516="",ISERROR(БД!EZ516)),"",БД!EZ516)</f>
        <v/>
      </c>
      <c r="BH261" s="163" t="str">
        <f ca="1">IF(OR(БД!EU516="",ISERROR(БД!EU516)),"",БД!EU516)</f>
        <v/>
      </c>
      <c r="BI261" s="163" t="str">
        <f ca="1">IF(OR(БД!N602="",ISERROR(БД!N602)),"",БД!N602)</f>
        <v/>
      </c>
      <c r="BJ261" s="127" t="str">
        <f ca="1">IF(OR(БД!BH602="",ISERROR(БД!BH602)),"",БД!BH602)</f>
        <v/>
      </c>
      <c r="BK261" s="162" t="str">
        <f ca="1">IF(OR(БД!BM602="",ISERROR(БД!BM602)),"",БД!BM602)</f>
        <v/>
      </c>
      <c r="BL261" s="159" t="str">
        <f ca="1">IF(OR(БД!EQ516="",ISERROR(БД!EQ516)),"",БД!EQ516)</f>
        <v/>
      </c>
      <c r="BM261" s="159" t="str">
        <f ca="1">IF(OR(БД!EM516="",ISERROR(БД!EM516)),"",БД!EM516)</f>
        <v/>
      </c>
      <c r="BN261" s="137" t="str">
        <f ca="1">IF(OR(БД!I516="",ISERROR(БД!I516)),"",БД!I516)</f>
        <v/>
      </c>
      <c r="BO261" s="162" t="str">
        <f ca="1">IF(OR(БД!P516="",ISERROR(БД!P516)),"",БД!P516)</f>
        <v/>
      </c>
      <c r="BP261" s="163" t="str">
        <f ca="1">IF(OR(БД!M86="",ISERROR(БД!M86)),"",БД!M86)</f>
        <v/>
      </c>
      <c r="BQ261" s="163" t="str">
        <f ca="1">IF(OR(БД!H86="",ISERROR(БД!H86)),"",БД!H86)</f>
        <v/>
      </c>
      <c r="BR261" s="159">
        <f ca="1">IF(OR(БД!D86="",ISERROR(БД!D86)),"",БД!D86)</f>
        <v>0</v>
      </c>
      <c r="BS261" s="163" t="str">
        <f ca="1">IF(OR(БД!D301="",ISERROR(БД!D301)),"",БД!D301)</f>
        <v/>
      </c>
      <c r="BT261" s="163" t="str">
        <f ca="1">IF(OR(БД!S602="",ISERROR(БД!S602)),"",БД!S602)</f>
        <v/>
      </c>
      <c r="BU261" s="127" t="str">
        <f ca="1">IF(OR(БД!X602="",ISERROR(БД!X602)),"",БД!X602)</f>
        <v/>
      </c>
      <c r="BV261" s="162" t="str">
        <f ca="1">IF(OR(БД!AC602="",ISERROR(БД!AC602)),"",БД!AC602)</f>
        <v/>
      </c>
      <c r="BW261" s="137" t="str">
        <f ca="1">IF(OR(БД!I602="",ISERROR(БД!I602)),"",БД!I602)</f>
        <v/>
      </c>
      <c r="BX261" s="27"/>
      <c r="BY261" s="163" t="str">
        <f ca="1">IF(OR(БД!AV258="",ISERROR(БД!AV258)),"",БД!AV258)</f>
        <v/>
      </c>
      <c r="BZ261" s="162" t="str">
        <f ca="1">IF(OR(БД!BB258="",ISERROR(БД!BB258)),"",БД!BB258)</f>
        <v/>
      </c>
      <c r="CA261" s="163" t="str">
        <f ca="1">IF(OR(БД!X301="",ISERROR(БД!X301)),"",БД!X301)</f>
        <v/>
      </c>
      <c r="CB261" s="163" t="str">
        <f ca="1">IF(OR(БД!AF258="",ISERROR(БД!AF258)),"",БД!AF258)</f>
        <v/>
      </c>
      <c r="CC261" s="162" t="str">
        <f ca="1">IF(OR(БД!AL258="",ISERROR(БД!AL258)),"",БД!AL258)</f>
        <v/>
      </c>
    </row>
    <row r="262" spans="1:81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IF(OR(БД!BR603="",ISERROR(БД!BR603)),"",БД!BR603)</f>
        <v/>
      </c>
      <c r="K262" s="162" t="str">
        <f ca="1">IF(OR(БД!BW603="",ISERROR(БД!BW603)),"",БД!BW603)</f>
        <v/>
      </c>
      <c r="L262" s="127" t="str">
        <f ca="1">IF(OR(БД!AX603="",ISERROR(БД!AX603)),"",БД!AX603)</f>
        <v/>
      </c>
      <c r="M262" s="162" t="str">
        <f ca="1">IF(OR(БД!BC603="",ISERROR(БД!BC603)),"",БД!BC603)</f>
        <v/>
      </c>
      <c r="N262" s="163" t="str">
        <f ca="1">IF(OR(БД!FT431="",ISERROR(БД!FT431)),"",БД!FT431)</f>
        <v/>
      </c>
      <c r="O262" s="133" t="str">
        <f>IF(OR(БД!FW431="",ISERROR(БД!FW431)),"",БД!FW431)</f>
        <v/>
      </c>
      <c r="P262" s="162" t="str">
        <f ca="1">IF(OR(БД!GA431="",ISERROR(БД!GA431)),"",БД!GA431)</f>
        <v/>
      </c>
      <c r="Q262" s="137" t="str">
        <f ca="1">IF(OR(БД!EN431="",ISERROR(БД!EN431)),"",БД!EN431)</f>
        <v/>
      </c>
      <c r="R262" s="162" t="str">
        <f ca="1">IF(OR(БД!ET431="",ISERROR(БД!ET431)),"",БД!ET431)</f>
        <v/>
      </c>
      <c r="S262" s="130" t="str">
        <f ca="1">IF(OR(БД!EY431="",ISERROR(БД!EY431)),"",БД!EY431)</f>
        <v/>
      </c>
      <c r="T262" s="137" t="str">
        <f ca="1">IF(OR(БД!FD431="",ISERROR(БД!FD431)),"",БД!FD431)</f>
        <v/>
      </c>
      <c r="U262" s="162" t="str">
        <f ca="1">IF(OR(БД!FJ431="",ISERROR(БД!FJ431)),"",БД!FJ431)</f>
        <v/>
      </c>
      <c r="V262" s="130" t="str">
        <f ca="1">IF(OR(БД!FO431="",ISERROR(БД!FO431)),"",БД!FO431)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37" t="str">
        <f ca="1">IF(OR(БД!AC302="",ISERROR(БД!AC302)),"",БД!AC302)</f>
        <v/>
      </c>
      <c r="AF262" s="126">
        <f ca="1">IF(OR(БД!AF302="",ISERROR(БД!AF302)),"",БД!AF302)</f>
        <v>0</v>
      </c>
      <c r="AG262" s="163" t="str">
        <f ca="1">IF(OR(БД!N302="",ISERROR(БД!N302)),"",БД!N302)</f>
        <v/>
      </c>
      <c r="AH262" s="137" t="str">
        <f ca="1">IF(OR(БД!CB603="",ISERROR(БД!CB603)),"",БД!CB603)</f>
        <v/>
      </c>
      <c r="AI262" s="137" t="str">
        <f ca="1">IF(OR(БД!AS603="",ISERROR(БД!AS603)),"",БД!AS603)</f>
        <v/>
      </c>
      <c r="AJ262" s="137" t="str">
        <f ca="1">IF(OR(БД!D603="",ISERROR(БД!D603)),"",БД!D603)</f>
        <v/>
      </c>
      <c r="AK262" s="137" t="str">
        <f ca="1">IF(OR(БД!AE431="",ISERROR(БД!AE431)),"",БД!AE431)</f>
        <v/>
      </c>
      <c r="AL262" s="137" t="str">
        <f ca="1">IF(OR(БД!Z431="",ISERROR(БД!Z431)),"",БД!Z431)</f>
        <v/>
      </c>
      <c r="AM262" s="137" t="str">
        <f ca="1">IF(OR(БД!U431="",ISERROR(БД!U431)),"",БД!U431)</f>
        <v/>
      </c>
      <c r="AN262" s="137" t="str">
        <f ca="1">IF(OR(БД!P431="",ISERROR(БД!P431)),"",БД!P431)</f>
        <v/>
      </c>
      <c r="AO262" s="48"/>
      <c r="AP262" s="137" t="str">
        <f ca="1">IF(OR(БД!Y216="",ISERROR(БД!Y216)),"",БД!Y216)</f>
        <v/>
      </c>
      <c r="AQ262" s="157" t="str">
        <f ca="1">IF(OR(БД!T216="",ISERROR(БД!T216)),"",БД!T216)</f>
        <v/>
      </c>
      <c r="AR262" s="130" t="str">
        <f ca="1">IF(OR(БД!HU259="",ISERROR(БД!HU259)),"",БД!HU259)</f>
        <v/>
      </c>
      <c r="AS262" s="127" t="str">
        <f ca="1">IF(OR(БД!AH603="",ISERROR(БД!AH603)),"",БД!AH603)</f>
        <v/>
      </c>
      <c r="AT262" s="162" t="str">
        <f ca="1">IF(OR(БД!AN603="",ISERROR(БД!AN603)),"",БД!AN603)</f>
        <v/>
      </c>
      <c r="AU262" s="163" t="str">
        <f ca="1">IF(OR(БД!I216="",ISERROR(БД!I216)),"",БД!I216)</f>
        <v/>
      </c>
      <c r="AV262" s="162" t="str">
        <f ca="1">IF(OR(БД!O216="",ISERROR(БД!O216)),"",БД!O216)</f>
        <v/>
      </c>
      <c r="AW262" s="157" t="str">
        <f ca="1">IF(OR(БД!D216="",ISERROR(БД!D216)),"",БД!D216)</f>
        <v/>
      </c>
      <c r="AX262" s="155" t="str">
        <f ca="1">IF(OR(БД!HQ259="",ISERROR(БД!HQ259)),"",БД!HQ259)</f>
        <v/>
      </c>
      <c r="AY262" s="159" t="str">
        <f ca="1">IF(OR(БД!IE259="",ISERROR(БД!IE259)),"",БД!IE259)</f>
        <v/>
      </c>
      <c r="AZ262" s="134" t="str">
        <f>IF(OR(БД!IF259="",ISERROR(БД!IF259)),"",БД!IF259)</f>
        <v/>
      </c>
      <c r="BA262" s="157" t="str">
        <f ca="1">IF(OR(БД!HZ259="",ISERROR(БД!HZ259)),"",БД!HZ259)</f>
        <v/>
      </c>
      <c r="BB262" s="159" t="str">
        <f ca="1">IF(OR(БД!HM259="",ISERROR(БД!HM259)),"",БД!HM259)</f>
        <v/>
      </c>
      <c r="BC262" s="134" t="str">
        <f>IF(OR(БД!HN259="",ISERROR(БД!HN259)),"",БД!HN259)</f>
        <v/>
      </c>
      <c r="BD262" s="155" t="str">
        <f ca="1">IF(OR(БД!EK345="",ISERROR(БД!EK345)),"",БД!EK345)</f>
        <v/>
      </c>
      <c r="BE262" s="155" t="str">
        <f ca="1">IF(OR(БД!EG345="",ISERROR(БД!EG345)),"",БД!EG345)</f>
        <v/>
      </c>
      <c r="BF262" s="159" t="str">
        <f ca="1">IF(OR(БД!FD517="",ISERROR(БД!FD517)),"",БД!FD517)</f>
        <v/>
      </c>
      <c r="BG262" s="159" t="str">
        <f ca="1">IF(OR(БД!EZ517="",ISERROR(БД!EZ517)),"",БД!EZ517)</f>
        <v/>
      </c>
      <c r="BH262" s="163" t="str">
        <f ca="1">IF(OR(БД!EU517="",ISERROR(БД!EU517)),"",БД!EU517)</f>
        <v/>
      </c>
      <c r="BI262" s="163" t="str">
        <f ca="1">IF(OR(БД!N603="",ISERROR(БД!N603)),"",БД!N603)</f>
        <v/>
      </c>
      <c r="BJ262" s="127" t="str">
        <f ca="1">IF(OR(БД!BH603="",ISERROR(БД!BH603)),"",БД!BH603)</f>
        <v/>
      </c>
      <c r="BK262" s="162" t="str">
        <f ca="1">IF(OR(БД!BM603="",ISERROR(БД!BM603)),"",БД!BM603)</f>
        <v/>
      </c>
      <c r="BL262" s="159" t="str">
        <f ca="1">IF(OR(БД!EQ517="",ISERROR(БД!EQ517)),"",БД!EQ517)</f>
        <v/>
      </c>
      <c r="BM262" s="159" t="str">
        <f ca="1">IF(OR(БД!EM517="",ISERROR(БД!EM517)),"",БД!EM517)</f>
        <v/>
      </c>
      <c r="BN262" s="137" t="str">
        <f ca="1">IF(OR(БД!I517="",ISERROR(БД!I517)),"",БД!I517)</f>
        <v/>
      </c>
      <c r="BO262" s="162" t="str">
        <f ca="1">IF(OR(БД!P517="",ISERROR(БД!P517)),"",БД!P517)</f>
        <v/>
      </c>
      <c r="BP262" s="163" t="str">
        <f ca="1">IF(OR(БД!M87="",ISERROR(БД!M87)),"",БД!M87)</f>
        <v/>
      </c>
      <c r="BQ262" s="163" t="str">
        <f ca="1">IF(OR(БД!H87="",ISERROR(БД!H87)),"",БД!H87)</f>
        <v/>
      </c>
      <c r="BR262" s="159">
        <f ca="1">IF(OR(БД!D87="",ISERROR(БД!D87)),"",БД!D87)</f>
        <v>0</v>
      </c>
      <c r="BS262" s="163" t="str">
        <f ca="1">IF(OR(БД!D302="",ISERROR(БД!D302)),"",БД!D302)</f>
        <v/>
      </c>
      <c r="BT262" s="163" t="str">
        <f ca="1">IF(OR(БД!S603="",ISERROR(БД!S603)),"",БД!S603)</f>
        <v/>
      </c>
      <c r="BU262" s="127" t="str">
        <f ca="1">IF(OR(БД!X603="",ISERROR(БД!X603)),"",БД!X603)</f>
        <v/>
      </c>
      <c r="BV262" s="162" t="str">
        <f ca="1">IF(OR(БД!AC603="",ISERROR(БД!AC603)),"",БД!AC603)</f>
        <v/>
      </c>
      <c r="BW262" s="137" t="str">
        <f ca="1">IF(OR(БД!I603="",ISERROR(БД!I603)),"",БД!I603)</f>
        <v/>
      </c>
      <c r="BX262" s="27"/>
      <c r="BY262" s="163" t="str">
        <f ca="1">IF(OR(БД!AV259="",ISERROR(БД!AV259)),"",БД!AV259)</f>
        <v/>
      </c>
      <c r="BZ262" s="162" t="str">
        <f ca="1">IF(OR(БД!BB259="",ISERROR(БД!BB259)),"",БД!BB259)</f>
        <v/>
      </c>
      <c r="CA262" s="163" t="str">
        <f ca="1">IF(OR(БД!X302="",ISERROR(БД!X302)),"",БД!X302)</f>
        <v/>
      </c>
      <c r="CB262" s="163" t="str">
        <f ca="1">IF(OR(БД!AF259="",ISERROR(БД!AF259)),"",БД!AF259)</f>
        <v/>
      </c>
      <c r="CC262" s="162" t="str">
        <f ca="1">IF(OR(БД!AL259="",ISERROR(БД!AL259)),"",БД!AL259)</f>
        <v/>
      </c>
    </row>
    <row r="263" spans="1:81" ht="15.75" thickBot="1" x14ac:dyDescent="0.3">
      <c r="A263" s="89" t="s">
        <v>78</v>
      </c>
      <c r="B263" s="265">
        <f ca="1">SUM(B252:B262)</f>
        <v>577.73499999999694</v>
      </c>
      <c r="C263" s="265">
        <f>SUM(C252:C262)</f>
        <v>0</v>
      </c>
      <c r="D263" s="265">
        <f t="shared" ref="D263:AI263" ca="1" si="164">SUM(D252:D262)</f>
        <v>1199.9340000000002</v>
      </c>
      <c r="E263" s="265">
        <f ca="1">SUM(E252:E262)</f>
        <v>161.94500000000161</v>
      </c>
      <c r="F263" s="265">
        <f t="shared" ca="1" si="164"/>
        <v>597.311000000082</v>
      </c>
      <c r="G263" s="265">
        <f ca="1">SUM(G252:G262)</f>
        <v>139.78999999999539</v>
      </c>
      <c r="H263" s="265">
        <f t="shared" ca="1" si="164"/>
        <v>0</v>
      </c>
      <c r="I263" s="265">
        <f t="shared" ca="1" si="164"/>
        <v>0</v>
      </c>
      <c r="J263" s="265">
        <f ca="1">SUM(J252:J262)</f>
        <v>187.2</v>
      </c>
      <c r="K263" s="265">
        <f ca="1">SUM(K252:K262)</f>
        <v>187.2</v>
      </c>
      <c r="L263" s="265">
        <f ca="1">SUM(L252:L262)</f>
        <v>156</v>
      </c>
      <c r="M263" s="265">
        <f ca="1">SUM(M252:M262)</f>
        <v>156</v>
      </c>
      <c r="N263" s="265">
        <f t="shared" ca="1" si="164"/>
        <v>10240.463569999885</v>
      </c>
      <c r="O263" s="265">
        <f t="shared" si="164"/>
        <v>2232</v>
      </c>
      <c r="P263" s="265">
        <f t="shared" ca="1" si="164"/>
        <v>11160</v>
      </c>
      <c r="Q263" s="265">
        <f ca="1">SUM(Q252:Q262)</f>
        <v>421.52767999997997</v>
      </c>
      <c r="R263" s="265">
        <f ca="1">SUM(R252:R262)</f>
        <v>484.8</v>
      </c>
      <c r="S263" s="265">
        <f t="shared" ca="1" si="164"/>
        <v>593.69400000002702</v>
      </c>
      <c r="T263" s="265">
        <f t="shared" ca="1" si="164"/>
        <v>161.88480000001093</v>
      </c>
      <c r="U263" s="265">
        <f t="shared" ca="1" si="164"/>
        <v>193.44</v>
      </c>
      <c r="V263" s="265">
        <f t="shared" ca="1" si="164"/>
        <v>140.53400000016228</v>
      </c>
      <c r="W263" s="265">
        <f ca="1">SUM(W252:W262)</f>
        <v>192</v>
      </c>
      <c r="X263" s="265">
        <f ca="1">SUM(X252:X262)</f>
        <v>97.828350000001464</v>
      </c>
      <c r="Y263" s="265">
        <f t="shared" ca="1" si="164"/>
        <v>23.741</v>
      </c>
      <c r="Z263" s="265">
        <f ca="1">SUM(Z252:Z262)</f>
        <v>114.69499999999999</v>
      </c>
      <c r="AA263" s="265">
        <f t="shared" ca="1" si="164"/>
        <v>61.56</v>
      </c>
      <c r="AB263" s="265">
        <f ca="1">SUM(AB252:AB262)</f>
        <v>87.64</v>
      </c>
      <c r="AC263" s="265">
        <f t="shared" ca="1" si="164"/>
        <v>87.64</v>
      </c>
      <c r="AD263" s="265">
        <f ca="1">SUM(AD252:AD262)</f>
        <v>180.42500000000001</v>
      </c>
      <c r="AE263" s="265">
        <f t="shared" ca="1" si="164"/>
        <v>343.69200000001729</v>
      </c>
      <c r="AF263" s="265">
        <f t="shared" ca="1" si="164"/>
        <v>229.12800000001153</v>
      </c>
      <c r="AG263" s="265">
        <f t="shared" ca="1" si="164"/>
        <v>10818.198569999882</v>
      </c>
      <c r="AH263" s="265">
        <f t="shared" ca="1" si="164"/>
        <v>0</v>
      </c>
      <c r="AI263" s="265">
        <f t="shared" ca="1" si="164"/>
        <v>0.78099999999999992</v>
      </c>
      <c r="AJ263" s="265">
        <f ca="1">SUM(AJ252:AJ262)</f>
        <v>1376.5619999999981</v>
      </c>
      <c r="AK263" s="265">
        <f ca="1">SUM(AK252:AK262)</f>
        <v>104.10000000000001</v>
      </c>
      <c r="AL263" s="265">
        <f ca="1">SUM(AL252:AL262)</f>
        <v>83.744</v>
      </c>
      <c r="AM263" s="265">
        <f ca="1">SUM(AM252:AM262)</f>
        <v>192</v>
      </c>
      <c r="AN263" s="265">
        <f ca="1">SUM(AN252:AN262)</f>
        <v>74.13</v>
      </c>
      <c r="AO263" s="48"/>
      <c r="AP263" s="265">
        <f t="shared" ref="AP263:BR263" ca="1" si="165">SUM(AP252:AP262)</f>
        <v>2256.739</v>
      </c>
      <c r="AQ263" s="265">
        <f t="shared" ca="1" si="165"/>
        <v>2010.877</v>
      </c>
      <c r="AR263" s="265">
        <f t="shared" ca="1" si="165"/>
        <v>236.55</v>
      </c>
      <c r="AS263" s="265">
        <f ca="1">SUM(AS252:AS262)</f>
        <v>11.639999999999999</v>
      </c>
      <c r="AT263" s="265">
        <f ca="1">SUM(AT252:AT262)</f>
        <v>11.639999999999999</v>
      </c>
      <c r="AU263" s="265">
        <f t="shared" ca="1" si="165"/>
        <v>163.4950000000016</v>
      </c>
      <c r="AV263" s="265">
        <f t="shared" ca="1" si="165"/>
        <v>202.8</v>
      </c>
      <c r="AW263" s="265">
        <f t="shared" ca="1" si="165"/>
        <v>161.94500000000161</v>
      </c>
      <c r="AX263" s="265">
        <f t="shared" ca="1" si="165"/>
        <v>1.5500000000000003</v>
      </c>
      <c r="AY263" s="265">
        <f t="shared" ca="1" si="165"/>
        <v>1869.549</v>
      </c>
      <c r="AZ263" s="265">
        <f>SUM(AZ252:AZ262)</f>
        <v>736.51800000000003</v>
      </c>
      <c r="BA263" s="265">
        <f ca="1">SUM(BA252:BA262)</f>
        <v>1868.4399999999998</v>
      </c>
      <c r="BB263" s="265">
        <f t="shared" ca="1" si="165"/>
        <v>1.109</v>
      </c>
      <c r="BC263" s="265">
        <f>SUM(BC252:BC262)</f>
        <v>0.28799999999999998</v>
      </c>
      <c r="BD263" s="265">
        <f t="shared" ca="1" si="165"/>
        <v>0</v>
      </c>
      <c r="BE263" s="265">
        <f t="shared" ca="1" si="165"/>
        <v>0</v>
      </c>
      <c r="BF263" s="265">
        <f t="shared" ca="1" si="165"/>
        <v>0</v>
      </c>
      <c r="BG263" s="265">
        <f t="shared" ca="1" si="165"/>
        <v>0</v>
      </c>
      <c r="BH263" s="265">
        <f ca="1">SUM(BH252:BH262)</f>
        <v>156.23999999999998</v>
      </c>
      <c r="BI263" s="265">
        <f ca="1">SUM(BI252:BI262)</f>
        <v>156</v>
      </c>
      <c r="BJ263" s="265">
        <f ca="1">SUM(BJ252:BJ262)</f>
        <v>0.24</v>
      </c>
      <c r="BK263" s="265">
        <f ca="1">SUM(BK252:BK262)</f>
        <v>0.24</v>
      </c>
      <c r="BL263" s="265">
        <f t="shared" ca="1" si="165"/>
        <v>0</v>
      </c>
      <c r="BM263" s="265">
        <f t="shared" ca="1" si="165"/>
        <v>0</v>
      </c>
      <c r="BN263" s="265">
        <f ca="1">SUM(BN252:BN262)</f>
        <v>10002.7384</v>
      </c>
      <c r="BO263" s="265">
        <f t="shared" ca="1" si="165"/>
        <v>12165.41</v>
      </c>
      <c r="BP263" s="265">
        <f t="shared" ca="1" si="165"/>
        <v>139.78999999999539</v>
      </c>
      <c r="BQ263" s="265">
        <f t="shared" ca="1" si="165"/>
        <v>139.78999999999539</v>
      </c>
      <c r="BR263" s="265">
        <f t="shared" ca="1" si="165"/>
        <v>0</v>
      </c>
      <c r="BS263" s="265">
        <f ca="1">SUM(BS252:BS262)</f>
        <v>187.2</v>
      </c>
      <c r="BT263" s="265">
        <f ca="1">SUM(BT252:BT262)</f>
        <v>187.2</v>
      </c>
      <c r="BU263" s="265">
        <f ca="1">SUM(BU252:BU262)</f>
        <v>0</v>
      </c>
      <c r="BV263" s="265">
        <f ca="1">SUM(BV252:BV262)</f>
        <v>0</v>
      </c>
      <c r="BW263" s="265">
        <f ca="1">SUM(BW252:BW262)</f>
        <v>2634.0203999999999</v>
      </c>
      <c r="BX263" s="27"/>
      <c r="BY263" s="265">
        <f ca="1">SUM(BY252:BY262)</f>
        <v>1457.0663999998553</v>
      </c>
      <c r="BZ263" s="265">
        <f ca="1">SUM(BZ252:BZ262)</f>
        <v>1513.999</v>
      </c>
      <c r="CA263" s="265">
        <f ca="1">SUM(CA252:CA262)</f>
        <v>3972.2148300001973</v>
      </c>
      <c r="CB263" s="265">
        <f ca="1">SUM(CB252:CB262)</f>
        <v>239.209</v>
      </c>
      <c r="CC263" s="265">
        <f ca="1">SUM(CC252:CC262)</f>
        <v>320.83399999999995</v>
      </c>
    </row>
    <row r="264" spans="1:81" ht="15.75" thickBot="1" x14ac:dyDescent="0.3">
      <c r="A264" s="153" t="s">
        <v>79</v>
      </c>
      <c r="B264" s="265">
        <f ca="1">B251+B263</f>
        <v>3448.9899999999921</v>
      </c>
      <c r="C264" s="265">
        <f>C251+C263</f>
        <v>0</v>
      </c>
      <c r="D264" s="265">
        <f t="shared" ref="D264:AI264" ca="1" si="166">D251+D263</f>
        <v>5999.6980000000003</v>
      </c>
      <c r="E264" s="265">
        <f ca="1">E251+E263</f>
        <v>967.04999999999734</v>
      </c>
      <c r="F264" s="265">
        <f t="shared" ca="1" si="166"/>
        <v>5582.7290000000939</v>
      </c>
      <c r="G264" s="265">
        <f ca="1">G251+G263</f>
        <v>849.93999999999482</v>
      </c>
      <c r="H264" s="265">
        <f t="shared" ca="1" si="166"/>
        <v>0</v>
      </c>
      <c r="I264" s="265">
        <f t="shared" ca="1" si="166"/>
        <v>0</v>
      </c>
      <c r="J264" s="265">
        <f ca="1">J251+J263</f>
        <v>919.2</v>
      </c>
      <c r="K264" s="265">
        <f ca="1">K251+K263</f>
        <v>919.2</v>
      </c>
      <c r="L264" s="265">
        <f ca="1">L251+L263</f>
        <v>779.99999999999989</v>
      </c>
      <c r="M264" s="265">
        <f ca="1">M251+M263</f>
        <v>779.99999999999989</v>
      </c>
      <c r="N264" s="265">
        <f t="shared" ca="1" si="166"/>
        <v>53865.639449999937</v>
      </c>
      <c r="O264" s="265">
        <f t="shared" si="166"/>
        <v>2232</v>
      </c>
      <c r="P264" s="265">
        <f t="shared" ca="1" si="166"/>
        <v>54432</v>
      </c>
      <c r="Q264" s="265">
        <f ca="1">Q251+Q263</f>
        <v>2490.2236800000092</v>
      </c>
      <c r="R264" s="265">
        <f ca="1">R251+R263</f>
        <v>2439.6000000000004</v>
      </c>
      <c r="S264" s="265">
        <f t="shared" ca="1" si="166"/>
        <v>4016.574000000006</v>
      </c>
      <c r="T264" s="265">
        <f t="shared" ca="1" si="166"/>
        <v>942.36597000001416</v>
      </c>
      <c r="U264" s="265">
        <f t="shared" ca="1" si="166"/>
        <v>886.31999999999994</v>
      </c>
      <c r="V264" s="265">
        <f t="shared" ca="1" si="166"/>
        <v>1048.2030000001134</v>
      </c>
      <c r="W264" s="265">
        <f ca="1">W251+W263</f>
        <v>1044</v>
      </c>
      <c r="X264" s="265">
        <f ca="1">X251+X263</f>
        <v>391.89030000000128</v>
      </c>
      <c r="Y264" s="265">
        <f t="shared" ca="1" si="166"/>
        <v>124.79600000000001</v>
      </c>
      <c r="Z264" s="265">
        <f ca="1">Z251+Z263</f>
        <v>579.10599999999999</v>
      </c>
      <c r="AA264" s="265">
        <f t="shared" ca="1" si="166"/>
        <v>369.35999999999996</v>
      </c>
      <c r="AB264" s="265">
        <f ca="1">AB251+AB263</f>
        <v>525.84</v>
      </c>
      <c r="AC264" s="265">
        <f t="shared" ca="1" si="166"/>
        <v>525.84</v>
      </c>
      <c r="AD264" s="265">
        <f ca="1">AD251+AD263</f>
        <v>1083.0360000000001</v>
      </c>
      <c r="AE264" s="265">
        <f t="shared" ca="1" si="166"/>
        <v>1929.8640000000014</v>
      </c>
      <c r="AF264" s="265">
        <f t="shared" ca="1" si="166"/>
        <v>1286.5760000000009</v>
      </c>
      <c r="AG264" s="265">
        <f t="shared" ca="1" si="166"/>
        <v>57314.629449999935</v>
      </c>
      <c r="AH264" s="265">
        <f t="shared" ca="1" si="166"/>
        <v>0</v>
      </c>
      <c r="AI264" s="265">
        <f t="shared" ca="1" si="166"/>
        <v>4.9660000000000002</v>
      </c>
      <c r="AJ264" s="265">
        <f ca="1">AJ251+AJ263</f>
        <v>9557.7240000000074</v>
      </c>
      <c r="AK264" s="265">
        <f ca="1">AK251+AK263</f>
        <v>587.15</v>
      </c>
      <c r="AL264" s="265">
        <f ca="1">AL251+AL263</f>
        <v>539.08000000000004</v>
      </c>
      <c r="AM264" s="265">
        <f ca="1">AM251+AM263</f>
        <v>1104</v>
      </c>
      <c r="AN264" s="265">
        <f ca="1">AN251+AN263</f>
        <v>464.79999999999995</v>
      </c>
      <c r="AO264" s="48"/>
      <c r="AP264" s="265">
        <f t="shared" ref="AP264:BR264" ca="1" si="167">AP251+AP263</f>
        <v>13673.446</v>
      </c>
      <c r="AQ264" s="265">
        <f t="shared" ca="1" si="167"/>
        <v>12342.654999999999</v>
      </c>
      <c r="AR264" s="265">
        <f t="shared" ca="1" si="167"/>
        <v>1273.2389999999998</v>
      </c>
      <c r="AS264" s="265">
        <f ca="1">AS251+AS263</f>
        <v>59.879999999999995</v>
      </c>
      <c r="AT264" s="265">
        <f ca="1">AT251+AT263</f>
        <v>59.879999999999995</v>
      </c>
      <c r="AU264" s="265">
        <f t="shared" ca="1" si="167"/>
        <v>976.56999999999755</v>
      </c>
      <c r="AV264" s="265">
        <f t="shared" ca="1" si="167"/>
        <v>1008.24</v>
      </c>
      <c r="AW264" s="265">
        <f t="shared" ca="1" si="167"/>
        <v>967.04999999999734</v>
      </c>
      <c r="AX264" s="265">
        <f t="shared" ca="1" si="167"/>
        <v>9.5200000000000014</v>
      </c>
      <c r="AY264" s="265">
        <f t="shared" ca="1" si="167"/>
        <v>11108.967000000001</v>
      </c>
      <c r="AZ264" s="265">
        <f>AZ251+AZ263</f>
        <v>4427.13</v>
      </c>
      <c r="BA264" s="265">
        <f ca="1">BA251+BA263</f>
        <v>11102.437</v>
      </c>
      <c r="BB264" s="265">
        <f t="shared" ca="1" si="167"/>
        <v>6.5300000000000011</v>
      </c>
      <c r="BC264" s="265">
        <f>BC251+BC263</f>
        <v>1.7279999999999998</v>
      </c>
      <c r="BD264" s="265">
        <f t="shared" ca="1" si="167"/>
        <v>0</v>
      </c>
      <c r="BE264" s="265">
        <f t="shared" ca="1" si="167"/>
        <v>0</v>
      </c>
      <c r="BF264" s="265">
        <f t="shared" ca="1" si="167"/>
        <v>0</v>
      </c>
      <c r="BG264" s="265">
        <f t="shared" ca="1" si="167"/>
        <v>0</v>
      </c>
      <c r="BH264" s="265">
        <f ca="1">BH251+BH263</f>
        <v>781.19999999999993</v>
      </c>
      <c r="BI264" s="265">
        <f ca="1">BI251+BI263</f>
        <v>779.99999999999989</v>
      </c>
      <c r="BJ264" s="265">
        <f ca="1">BJ251+BJ263</f>
        <v>1.1999999999999997</v>
      </c>
      <c r="BK264" s="265">
        <f ca="1">BK251+BK263</f>
        <v>1.1999999999999997</v>
      </c>
      <c r="BL264" s="265">
        <f t="shared" ca="1" si="167"/>
        <v>0</v>
      </c>
      <c r="BM264" s="265">
        <f t="shared" ca="1" si="167"/>
        <v>0</v>
      </c>
      <c r="BN264" s="265">
        <f ca="1">BN251+BN263</f>
        <v>51673.695400000004</v>
      </c>
      <c r="BO264" s="265">
        <f t="shared" ca="1" si="167"/>
        <v>52914.759999999995</v>
      </c>
      <c r="BP264" s="265">
        <f t="shared" ca="1" si="167"/>
        <v>849.93999999999482</v>
      </c>
      <c r="BQ264" s="265">
        <f t="shared" ca="1" si="167"/>
        <v>849.93999999999482</v>
      </c>
      <c r="BR264" s="265">
        <f t="shared" ca="1" si="167"/>
        <v>0</v>
      </c>
      <c r="BS264" s="265">
        <f ca="1">BS251+BS263</f>
        <v>919.2</v>
      </c>
      <c r="BT264" s="265">
        <f ca="1">BT251+BT263</f>
        <v>919.2</v>
      </c>
      <c r="BU264" s="265">
        <f ca="1">BU251+BU263</f>
        <v>0</v>
      </c>
      <c r="BV264" s="265">
        <f ca="1">BV251+BV263</f>
        <v>0</v>
      </c>
      <c r="BW264" s="265">
        <f ca="1">BW251+BW263</f>
        <v>9812.152399999999</v>
      </c>
      <c r="BX264" s="27"/>
      <c r="BY264" s="265">
        <f ca="1">BY251+BY263</f>
        <v>6621.2585999998455</v>
      </c>
      <c r="BZ264" s="265">
        <f ca="1">BZ251+BZ263</f>
        <v>5921.4009999999998</v>
      </c>
      <c r="CA264" s="265">
        <f ca="1">CA251+CA263</f>
        <v>25261.428950000151</v>
      </c>
      <c r="CB264" s="265">
        <f ca="1">CB251+CB263</f>
        <v>1289.289</v>
      </c>
      <c r="CC264" s="265">
        <f ca="1">CC251+CC263</f>
        <v>1654.3519999999999</v>
      </c>
    </row>
    <row r="267" spans="1:81" ht="15.75" thickBot="1" x14ac:dyDescent="0.3"/>
    <row r="268" spans="1:81" x14ac:dyDescent="0.25">
      <c r="A268" s="201" t="s">
        <v>5</v>
      </c>
    </row>
    <row r="269" spans="1:81" x14ac:dyDescent="0.25">
      <c r="A269" s="202"/>
    </row>
    <row r="270" spans="1:81" ht="15.75" thickBot="1" x14ac:dyDescent="0.3">
      <c r="A270" s="203"/>
    </row>
    <row r="271" spans="1:81" ht="15.75" thickBot="1" x14ac:dyDescent="0.3">
      <c r="A271" s="260"/>
    </row>
    <row r="272" spans="1:81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264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9" s="12" customFormat="1" ht="15.75" customHeight="1" x14ac:dyDescent="0.25">
      <c r="B1" s="12" t="str">
        <f>RIGHT(B2,LEN(B2)-1)</f>
        <v>482</v>
      </c>
      <c r="D1" s="12">
        <v>31</v>
      </c>
      <c r="E1" s="12" t="s">
        <v>80</v>
      </c>
    </row>
    <row r="2" spans="1:449" s="12" customFormat="1" ht="15.75" customHeight="1" x14ac:dyDescent="0.25">
      <c r="B2" s="13" t="str">
        <f t="array" ref="B2">ADDRESS(MATCH(MAX(IF(A:A&lt;31,A:A)),A:A,0)+3,3,4)</f>
        <v>C482</v>
      </c>
      <c r="C2" s="12">
        <v>1</v>
      </c>
      <c r="D2" s="12" t="s">
        <v>81</v>
      </c>
    </row>
    <row r="3" spans="1:449" s="12" customFormat="1" ht="15.75" customHeight="1" x14ac:dyDescent="0.25">
      <c r="B3" s="13"/>
    </row>
    <row r="4" spans="1:449" s="12" customFormat="1" ht="15.75" customHeight="1" x14ac:dyDescent="0.25">
      <c r="B4" s="13"/>
    </row>
    <row r="6" spans="1:449" ht="15.75" thickBot="1" x14ac:dyDescent="0.3">
      <c r="A6" s="14">
        <f>COUNTA(7:7)</f>
        <v>31</v>
      </c>
    </row>
    <row r="7" spans="1:449" ht="15.75" customHeight="1" thickBot="1" x14ac:dyDescent="0.3">
      <c r="B7" s="249" t="s">
        <v>5</v>
      </c>
      <c r="C7" s="242" t="s">
        <v>363</v>
      </c>
      <c r="D7" s="243"/>
      <c r="E7" s="243"/>
      <c r="F7" s="243"/>
      <c r="G7" s="243"/>
      <c r="H7" s="243"/>
      <c r="I7" s="243"/>
      <c r="J7" s="243"/>
      <c r="K7" s="243"/>
      <c r="L7" s="243"/>
      <c r="M7" s="244"/>
      <c r="N7" s="301" t="s">
        <v>82</v>
      </c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  <c r="AF7" s="301"/>
      <c r="AG7" s="301" t="s">
        <v>83</v>
      </c>
      <c r="AH7" s="301"/>
      <c r="AI7" s="301"/>
      <c r="AJ7" s="301"/>
      <c r="AK7" s="301"/>
      <c r="AL7" s="301"/>
      <c r="AM7" s="301"/>
      <c r="AN7" s="301"/>
      <c r="AO7" s="301"/>
      <c r="AP7" s="301"/>
      <c r="AQ7" s="301"/>
      <c r="AR7" s="301"/>
      <c r="AS7" s="301"/>
      <c r="AT7" s="301"/>
      <c r="AU7" s="301"/>
      <c r="AV7" s="301"/>
      <c r="AW7" s="301"/>
      <c r="AX7" s="301"/>
      <c r="AY7" s="301"/>
      <c r="AZ7" s="301" t="s">
        <v>84</v>
      </c>
      <c r="BA7" s="301"/>
      <c r="BB7" s="301"/>
      <c r="BC7" s="301"/>
      <c r="BD7" s="301"/>
      <c r="BE7" s="301"/>
      <c r="BF7" s="301"/>
      <c r="BG7" s="301"/>
      <c r="BH7" s="301"/>
      <c r="BI7" s="301"/>
      <c r="BJ7" s="301"/>
      <c r="BK7" s="301"/>
      <c r="BL7" s="301"/>
      <c r="BM7" s="301"/>
      <c r="BN7" s="301"/>
      <c r="BO7" s="301"/>
      <c r="BP7" s="301"/>
      <c r="BQ7" s="301"/>
      <c r="BR7" s="301"/>
      <c r="BS7" s="301" t="s">
        <v>85</v>
      </c>
      <c r="BT7" s="301"/>
      <c r="BU7" s="301"/>
      <c r="BV7" s="301"/>
      <c r="BW7" s="301"/>
      <c r="BX7" s="301"/>
      <c r="BY7" s="301"/>
      <c r="BZ7" s="301"/>
      <c r="CA7" s="301"/>
      <c r="CB7" s="301"/>
      <c r="CC7" s="301"/>
      <c r="CD7" s="301"/>
      <c r="CE7" s="301"/>
      <c r="CF7" s="301"/>
      <c r="CG7" s="301"/>
      <c r="CH7" s="301"/>
      <c r="CI7" s="301"/>
      <c r="CJ7" s="226" t="s">
        <v>86</v>
      </c>
      <c r="CK7" s="227"/>
      <c r="CL7" s="227"/>
      <c r="CM7" s="227"/>
      <c r="CN7" s="227"/>
      <c r="CO7" s="227"/>
      <c r="CP7" s="227"/>
      <c r="CQ7" s="227"/>
      <c r="CR7" s="227"/>
      <c r="CS7" s="227"/>
      <c r="CT7" s="227"/>
      <c r="CU7" s="229"/>
      <c r="CV7" s="301" t="s">
        <v>87</v>
      </c>
      <c r="CW7" s="301"/>
      <c r="CX7" s="301"/>
      <c r="CY7" s="301"/>
      <c r="CZ7" s="301"/>
      <c r="DA7" s="301"/>
      <c r="DB7" s="301"/>
      <c r="DC7" s="301"/>
      <c r="DD7" s="301"/>
      <c r="DE7" s="301"/>
      <c r="DF7" s="301"/>
      <c r="DG7" s="301"/>
      <c r="DH7" s="301"/>
      <c r="DI7" s="301"/>
      <c r="DJ7" s="301"/>
      <c r="DK7" s="301"/>
      <c r="DL7" s="301"/>
      <c r="DM7" s="301" t="s">
        <v>88</v>
      </c>
      <c r="DN7" s="301"/>
      <c r="DO7" s="301"/>
      <c r="DP7" s="301"/>
      <c r="DQ7" s="301"/>
      <c r="DR7" s="301"/>
      <c r="DS7" s="301"/>
      <c r="DT7" s="301"/>
      <c r="DU7" s="301"/>
      <c r="DV7" s="301"/>
      <c r="DW7" s="301"/>
      <c r="DX7" s="301"/>
      <c r="DY7" s="301"/>
      <c r="DZ7" s="301"/>
      <c r="EA7" s="301"/>
      <c r="EB7" s="301"/>
      <c r="EC7" s="301"/>
      <c r="ED7" s="226" t="s">
        <v>89</v>
      </c>
      <c r="EE7" s="227"/>
      <c r="EF7" s="227"/>
      <c r="EG7" s="227"/>
      <c r="EH7" s="227"/>
      <c r="EI7" s="227"/>
      <c r="EJ7" s="227"/>
      <c r="EK7" s="227"/>
      <c r="EL7" s="227"/>
      <c r="EM7" s="227"/>
      <c r="EN7" s="227"/>
      <c r="EO7" s="229"/>
      <c r="EP7" s="226" t="s">
        <v>90</v>
      </c>
      <c r="EQ7" s="227"/>
      <c r="ER7" s="227"/>
      <c r="ES7" s="227"/>
      <c r="ET7" s="227"/>
      <c r="EU7" s="227"/>
      <c r="EV7" s="227"/>
      <c r="EW7" s="227"/>
      <c r="EX7" s="227"/>
      <c r="EY7" s="227"/>
      <c r="EZ7" s="227"/>
      <c r="FA7" s="229"/>
      <c r="FB7" s="222" t="s">
        <v>91</v>
      </c>
      <c r="FC7" s="223"/>
      <c r="FD7" s="223"/>
      <c r="FE7" s="223"/>
      <c r="FF7" s="223"/>
      <c r="FG7" s="223"/>
      <c r="FH7" s="223"/>
      <c r="FI7" s="223"/>
      <c r="FJ7" s="223"/>
      <c r="FK7" s="223"/>
      <c r="FL7" s="223"/>
      <c r="FM7" s="225"/>
      <c r="FN7" s="222" t="s">
        <v>92</v>
      </c>
      <c r="FO7" s="223"/>
      <c r="FP7" s="223"/>
      <c r="FQ7" s="223"/>
      <c r="FR7" s="223"/>
      <c r="FS7" s="223"/>
      <c r="FT7" s="223"/>
      <c r="FU7" s="223"/>
      <c r="FV7" s="223"/>
      <c r="FW7" s="223"/>
      <c r="FX7" s="223"/>
      <c r="FY7" s="225"/>
      <c r="FZ7" s="302" t="s">
        <v>93</v>
      </c>
      <c r="GA7" s="302"/>
      <c r="GB7" s="302"/>
      <c r="GC7" s="302"/>
      <c r="GD7" s="302"/>
      <c r="GE7" s="302"/>
      <c r="GF7" s="302"/>
      <c r="GG7" s="302"/>
      <c r="GH7" s="302"/>
      <c r="GI7" s="302"/>
      <c r="GJ7" s="302"/>
      <c r="GK7" s="302"/>
      <c r="GL7" s="302"/>
      <c r="GM7" s="302"/>
      <c r="GN7" s="302"/>
      <c r="GO7" s="302"/>
      <c r="GP7" s="302"/>
      <c r="GQ7" s="302"/>
      <c r="GR7" s="302"/>
      <c r="GS7" s="302" t="s">
        <v>94</v>
      </c>
      <c r="GT7" s="302"/>
      <c r="GU7" s="302"/>
      <c r="GV7" s="302"/>
      <c r="GW7" s="302"/>
      <c r="GX7" s="302"/>
      <c r="GY7" s="302"/>
      <c r="GZ7" s="302"/>
      <c r="HA7" s="302"/>
      <c r="HB7" s="302"/>
      <c r="HC7" s="302"/>
      <c r="HD7" s="302"/>
      <c r="HE7" s="302"/>
      <c r="HF7" s="302"/>
      <c r="HG7" s="302"/>
      <c r="HH7" s="302"/>
      <c r="HI7" s="302"/>
      <c r="HJ7" s="302"/>
      <c r="HK7" s="302"/>
      <c r="HL7" s="301" t="s">
        <v>95</v>
      </c>
      <c r="HM7" s="303"/>
      <c r="HN7" s="303"/>
      <c r="HO7" s="303"/>
      <c r="HP7" s="303"/>
      <c r="HQ7" s="303"/>
      <c r="HR7" s="303"/>
      <c r="HS7" s="303"/>
      <c r="HT7" s="303"/>
      <c r="HU7" s="303"/>
      <c r="HV7" s="303"/>
      <c r="HW7" s="303"/>
      <c r="HX7" s="303"/>
      <c r="HY7" s="303"/>
      <c r="HZ7" s="222" t="s">
        <v>96</v>
      </c>
      <c r="IA7" s="223"/>
      <c r="IB7" s="223"/>
      <c r="IC7" s="223"/>
      <c r="ID7" s="223"/>
      <c r="IE7" s="223"/>
      <c r="IF7" s="223"/>
      <c r="IG7" s="223"/>
      <c r="IH7" s="223"/>
      <c r="II7" s="223"/>
      <c r="IJ7" s="223"/>
      <c r="IK7" s="225"/>
      <c r="IL7" s="222" t="s">
        <v>97</v>
      </c>
      <c r="IM7" s="223"/>
      <c r="IN7" s="223"/>
      <c r="IO7" s="223"/>
      <c r="IP7" s="223"/>
      <c r="IQ7" s="223"/>
      <c r="IR7" s="223"/>
      <c r="IS7" s="223"/>
      <c r="IT7" s="223"/>
      <c r="IU7" s="223"/>
      <c r="IV7" s="223"/>
      <c r="IW7" s="225"/>
      <c r="IX7" s="222" t="s">
        <v>98</v>
      </c>
      <c r="IY7" s="223"/>
      <c r="IZ7" s="223"/>
      <c r="JA7" s="223"/>
      <c r="JB7" s="223"/>
      <c r="JC7" s="223"/>
      <c r="JD7" s="223"/>
      <c r="JE7" s="223"/>
      <c r="JF7" s="223"/>
      <c r="JG7" s="223"/>
      <c r="JH7" s="223"/>
      <c r="JI7" s="225"/>
      <c r="JJ7" s="222" t="s">
        <v>99</v>
      </c>
      <c r="JK7" s="223"/>
      <c r="JL7" s="223"/>
      <c r="JM7" s="223"/>
      <c r="JN7" s="223"/>
      <c r="JO7" s="223"/>
      <c r="JP7" s="223"/>
      <c r="JQ7" s="223"/>
      <c r="JR7" s="223"/>
      <c r="JS7" s="223"/>
      <c r="JT7" s="223"/>
      <c r="JU7" s="225"/>
      <c r="JV7" s="302" t="s">
        <v>100</v>
      </c>
      <c r="JW7" s="302"/>
      <c r="JX7" s="302"/>
      <c r="JY7" s="302"/>
      <c r="JZ7" s="302"/>
      <c r="KA7" s="302"/>
      <c r="KB7" s="302"/>
      <c r="KC7" s="302"/>
      <c r="KD7" s="302"/>
      <c r="KE7" s="302"/>
      <c r="KF7" s="302"/>
      <c r="KG7" s="302"/>
      <c r="KH7" s="302"/>
      <c r="KI7" s="302"/>
      <c r="KJ7" s="302"/>
      <c r="KK7" s="302"/>
      <c r="KL7" s="302"/>
      <c r="KM7" s="222" t="s">
        <v>101</v>
      </c>
      <c r="KN7" s="223"/>
      <c r="KO7" s="223"/>
      <c r="KP7" s="223"/>
      <c r="KQ7" s="223"/>
      <c r="KR7" s="223"/>
      <c r="KS7" s="223"/>
      <c r="KT7" s="223"/>
      <c r="KU7" s="223"/>
      <c r="KV7" s="223"/>
      <c r="KW7" s="223"/>
      <c r="KX7" s="225"/>
      <c r="KY7" s="222" t="s">
        <v>102</v>
      </c>
      <c r="KZ7" s="223"/>
      <c r="LA7" s="223"/>
      <c r="LB7" s="223"/>
      <c r="LC7" s="223"/>
      <c r="LD7" s="223"/>
      <c r="LE7" s="223"/>
      <c r="LF7" s="223"/>
      <c r="LG7" s="223"/>
      <c r="LH7" s="223"/>
      <c r="LI7" s="223"/>
      <c r="LJ7" s="225"/>
      <c r="LK7" s="302" t="s">
        <v>103</v>
      </c>
      <c r="LL7" s="302"/>
      <c r="LM7" s="302"/>
      <c r="LN7" s="302"/>
      <c r="LO7" s="302"/>
      <c r="LP7" s="302"/>
      <c r="LQ7" s="302"/>
      <c r="LR7" s="302"/>
      <c r="LS7" s="302"/>
      <c r="LT7" s="302"/>
      <c r="LU7" s="302"/>
      <c r="LV7" s="302"/>
      <c r="LW7" s="302"/>
      <c r="LX7" s="302"/>
      <c r="LY7" s="302" t="s">
        <v>104</v>
      </c>
      <c r="LZ7" s="302"/>
      <c r="MA7" s="302"/>
      <c r="MB7" s="302"/>
      <c r="MC7" s="302"/>
      <c r="MD7" s="302"/>
      <c r="ME7" s="302"/>
      <c r="MF7" s="302"/>
      <c r="MG7" s="302"/>
      <c r="MH7" s="302"/>
      <c r="MI7" s="302"/>
      <c r="MJ7" s="302"/>
      <c r="MK7" s="302"/>
      <c r="ML7" s="302"/>
      <c r="MM7" s="302"/>
      <c r="MN7" s="302"/>
      <c r="MO7" s="302"/>
      <c r="MP7" s="302" t="s">
        <v>105</v>
      </c>
      <c r="MQ7" s="302"/>
      <c r="MR7" s="302"/>
      <c r="MS7" s="302"/>
      <c r="MT7" s="302"/>
      <c r="MU7" s="302"/>
      <c r="MV7" s="302"/>
      <c r="MW7" s="302"/>
      <c r="MX7" s="302"/>
      <c r="MY7" s="302"/>
      <c r="MZ7" s="302"/>
      <c r="NA7" s="302"/>
      <c r="NB7" s="302"/>
      <c r="NC7" s="302"/>
      <c r="ND7" s="302"/>
      <c r="NE7" s="302"/>
      <c r="NF7" s="302"/>
      <c r="NG7" s="222" t="s">
        <v>106</v>
      </c>
      <c r="NH7" s="223"/>
      <c r="NI7" s="223"/>
      <c r="NJ7" s="223"/>
      <c r="NK7" s="223"/>
      <c r="NL7" s="223"/>
      <c r="NM7" s="223"/>
      <c r="NN7" s="223"/>
      <c r="NO7" s="223"/>
      <c r="NP7" s="223"/>
      <c r="NQ7" s="223"/>
      <c r="NR7" s="225"/>
      <c r="NS7" s="304" t="s">
        <v>107</v>
      </c>
      <c r="NT7" s="304"/>
      <c r="NU7" s="304"/>
      <c r="NV7" s="304"/>
      <c r="NW7" s="304"/>
      <c r="NX7" s="304"/>
      <c r="NY7" s="304"/>
      <c r="NZ7" s="304"/>
      <c r="OA7" s="304"/>
      <c r="OB7" s="304"/>
      <c r="OC7" s="304"/>
      <c r="OD7" s="304"/>
      <c r="OE7" s="304"/>
      <c r="OF7" s="304"/>
      <c r="OG7" s="304"/>
      <c r="OH7" s="304"/>
      <c r="OI7" s="304"/>
      <c r="OJ7" s="304"/>
      <c r="OK7" s="304"/>
      <c r="OL7" s="301" t="s">
        <v>108</v>
      </c>
      <c r="OM7" s="301"/>
      <c r="ON7" s="301"/>
      <c r="OO7" s="301"/>
      <c r="OP7" s="301"/>
      <c r="OQ7" s="301"/>
      <c r="OR7" s="301"/>
      <c r="OS7" s="301"/>
      <c r="OT7" s="301"/>
      <c r="OU7" s="301"/>
      <c r="OV7" s="301"/>
      <c r="OW7" s="301"/>
      <c r="OX7" s="301"/>
      <c r="OY7" s="301"/>
      <c r="OZ7" s="301"/>
      <c r="PA7" s="301"/>
      <c r="PB7" s="301"/>
      <c r="PC7" s="301"/>
      <c r="PD7" s="301"/>
      <c r="PE7" s="301" t="s">
        <v>109</v>
      </c>
      <c r="PF7" s="301"/>
      <c r="PG7" s="301"/>
      <c r="PH7" s="301"/>
      <c r="PI7" s="301"/>
      <c r="PJ7" s="301"/>
      <c r="PK7" s="301"/>
      <c r="PL7" s="301"/>
      <c r="PM7" s="301"/>
      <c r="PN7" s="301"/>
      <c r="PO7" s="301"/>
      <c r="PP7" s="301"/>
      <c r="PQ7" s="301"/>
      <c r="PR7" s="301"/>
      <c r="PS7" s="301"/>
      <c r="PT7" s="301"/>
      <c r="PU7" s="301"/>
      <c r="PV7" s="245" t="s">
        <v>110</v>
      </c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</row>
    <row r="8" spans="1:449" ht="15.75" thickBot="1" x14ac:dyDescent="0.3">
      <c r="A8" s="14" t="s">
        <v>71</v>
      </c>
      <c r="B8" s="250"/>
      <c r="C8" s="230" t="s">
        <v>70</v>
      </c>
      <c r="D8" s="231"/>
      <c r="E8" s="231"/>
      <c r="F8" s="231"/>
      <c r="G8" s="231"/>
      <c r="H8" s="231"/>
      <c r="I8" s="231" t="s">
        <v>356</v>
      </c>
      <c r="J8" s="231"/>
      <c r="K8" s="231"/>
      <c r="L8" s="231"/>
      <c r="M8" s="232"/>
      <c r="N8" s="305" t="s">
        <v>70</v>
      </c>
      <c r="O8" s="305"/>
      <c r="P8" s="305"/>
      <c r="Q8" s="305"/>
      <c r="R8" s="305"/>
      <c r="S8" s="305"/>
      <c r="T8" s="305"/>
      <c r="U8" s="306" t="s">
        <v>71</v>
      </c>
      <c r="V8" s="306"/>
      <c r="W8" s="306"/>
      <c r="X8" s="306"/>
      <c r="Y8" s="306"/>
      <c r="Z8" s="306"/>
      <c r="AA8" s="306"/>
      <c r="AB8" s="306" t="s">
        <v>176</v>
      </c>
      <c r="AC8" s="306"/>
      <c r="AD8" s="306"/>
      <c r="AE8" s="306"/>
      <c r="AF8" s="306"/>
      <c r="AG8" s="305" t="s">
        <v>70</v>
      </c>
      <c r="AH8" s="306"/>
      <c r="AI8" s="306"/>
      <c r="AJ8" s="306"/>
      <c r="AK8" s="306"/>
      <c r="AL8" s="306"/>
      <c r="AM8" s="306"/>
      <c r="AN8" s="306" t="s">
        <v>71</v>
      </c>
      <c r="AO8" s="306"/>
      <c r="AP8" s="306"/>
      <c r="AQ8" s="306"/>
      <c r="AR8" s="306"/>
      <c r="AS8" s="306"/>
      <c r="AT8" s="306"/>
      <c r="AU8" s="306" t="s">
        <v>176</v>
      </c>
      <c r="AV8" s="306"/>
      <c r="AW8" s="306"/>
      <c r="AX8" s="306"/>
      <c r="AY8" s="306"/>
      <c r="AZ8" s="305" t="s">
        <v>70</v>
      </c>
      <c r="BA8" s="306"/>
      <c r="BB8" s="306"/>
      <c r="BC8" s="306"/>
      <c r="BD8" s="306"/>
      <c r="BE8" s="306"/>
      <c r="BF8" s="306"/>
      <c r="BG8" s="306" t="s">
        <v>71</v>
      </c>
      <c r="BH8" s="306"/>
      <c r="BI8" s="306"/>
      <c r="BJ8" s="306"/>
      <c r="BK8" s="306"/>
      <c r="BL8" s="306"/>
      <c r="BM8" s="306"/>
      <c r="BN8" s="306" t="s">
        <v>176</v>
      </c>
      <c r="BO8" s="306"/>
      <c r="BP8" s="306"/>
      <c r="BQ8" s="306"/>
      <c r="BR8" s="306"/>
      <c r="BS8" s="305" t="s">
        <v>70</v>
      </c>
      <c r="BT8" s="306"/>
      <c r="BU8" s="306"/>
      <c r="BV8" s="306"/>
      <c r="BW8" s="306"/>
      <c r="BX8" s="306"/>
      <c r="BY8" s="306" t="s">
        <v>71</v>
      </c>
      <c r="BZ8" s="306"/>
      <c r="CA8" s="306"/>
      <c r="CB8" s="306"/>
      <c r="CC8" s="306"/>
      <c r="CD8" s="306"/>
      <c r="CE8" s="306" t="s">
        <v>176</v>
      </c>
      <c r="CF8" s="306"/>
      <c r="CG8" s="306"/>
      <c r="CH8" s="306"/>
      <c r="CI8" s="306"/>
      <c r="CJ8" s="217" t="s">
        <v>70</v>
      </c>
      <c r="CK8" s="218"/>
      <c r="CL8" s="218"/>
      <c r="CM8" s="218"/>
      <c r="CN8" s="218"/>
      <c r="CO8" s="219"/>
      <c r="CP8" s="221" t="s">
        <v>71</v>
      </c>
      <c r="CQ8" s="218"/>
      <c r="CR8" s="218"/>
      <c r="CS8" s="218"/>
      <c r="CT8" s="218"/>
      <c r="CU8" s="219"/>
      <c r="CV8" s="305" t="s">
        <v>70</v>
      </c>
      <c r="CW8" s="306"/>
      <c r="CX8" s="306"/>
      <c r="CY8" s="306"/>
      <c r="CZ8" s="306"/>
      <c r="DA8" s="306"/>
      <c r="DB8" s="306" t="s">
        <v>71</v>
      </c>
      <c r="DC8" s="306"/>
      <c r="DD8" s="306"/>
      <c r="DE8" s="306"/>
      <c r="DF8" s="306"/>
      <c r="DG8" s="306"/>
      <c r="DH8" s="306" t="s">
        <v>176</v>
      </c>
      <c r="DI8" s="306"/>
      <c r="DJ8" s="306"/>
      <c r="DK8" s="306"/>
      <c r="DL8" s="306"/>
      <c r="DM8" s="305" t="s">
        <v>70</v>
      </c>
      <c r="DN8" s="306"/>
      <c r="DO8" s="306"/>
      <c r="DP8" s="306"/>
      <c r="DQ8" s="306"/>
      <c r="DR8" s="306"/>
      <c r="DS8" s="306" t="s">
        <v>71</v>
      </c>
      <c r="DT8" s="306"/>
      <c r="DU8" s="306"/>
      <c r="DV8" s="306"/>
      <c r="DW8" s="306"/>
      <c r="DX8" s="306"/>
      <c r="DY8" s="306" t="s">
        <v>176</v>
      </c>
      <c r="DZ8" s="306"/>
      <c r="EA8" s="306"/>
      <c r="EB8" s="306"/>
      <c r="EC8" s="306"/>
      <c r="ED8" s="217" t="s">
        <v>70</v>
      </c>
      <c r="EE8" s="218"/>
      <c r="EF8" s="218"/>
      <c r="EG8" s="218"/>
      <c r="EH8" s="218"/>
      <c r="EI8" s="219"/>
      <c r="EJ8" s="221" t="s">
        <v>71</v>
      </c>
      <c r="EK8" s="218"/>
      <c r="EL8" s="218"/>
      <c r="EM8" s="218"/>
      <c r="EN8" s="218"/>
      <c r="EO8" s="219"/>
      <c r="EP8" s="217" t="s">
        <v>70</v>
      </c>
      <c r="EQ8" s="218"/>
      <c r="ER8" s="218"/>
      <c r="ES8" s="218"/>
      <c r="ET8" s="218"/>
      <c r="EU8" s="219"/>
      <c r="EV8" s="221" t="s">
        <v>71</v>
      </c>
      <c r="EW8" s="218"/>
      <c r="EX8" s="218"/>
      <c r="EY8" s="218"/>
      <c r="EZ8" s="218"/>
      <c r="FA8" s="219"/>
      <c r="FB8" s="217" t="s">
        <v>70</v>
      </c>
      <c r="FC8" s="218"/>
      <c r="FD8" s="218"/>
      <c r="FE8" s="218"/>
      <c r="FF8" s="218"/>
      <c r="FG8" s="219"/>
      <c r="FH8" s="221" t="s">
        <v>71</v>
      </c>
      <c r="FI8" s="218"/>
      <c r="FJ8" s="218"/>
      <c r="FK8" s="218"/>
      <c r="FL8" s="218"/>
      <c r="FM8" s="219"/>
      <c r="FN8" s="217" t="s">
        <v>70</v>
      </c>
      <c r="FO8" s="218"/>
      <c r="FP8" s="218"/>
      <c r="FQ8" s="218"/>
      <c r="FR8" s="218"/>
      <c r="FS8" s="219"/>
      <c r="FT8" s="221" t="s">
        <v>71</v>
      </c>
      <c r="FU8" s="218"/>
      <c r="FV8" s="218"/>
      <c r="FW8" s="218"/>
      <c r="FX8" s="218"/>
      <c r="FY8" s="219"/>
      <c r="FZ8" s="305" t="s">
        <v>70</v>
      </c>
      <c r="GA8" s="305"/>
      <c r="GB8" s="305"/>
      <c r="GC8" s="305"/>
      <c r="GD8" s="305"/>
      <c r="GE8" s="305"/>
      <c r="GF8" s="305"/>
      <c r="GG8" s="306" t="s">
        <v>71</v>
      </c>
      <c r="GH8" s="306"/>
      <c r="GI8" s="306"/>
      <c r="GJ8" s="306"/>
      <c r="GK8" s="306"/>
      <c r="GL8" s="306"/>
      <c r="GM8" s="306"/>
      <c r="GN8" s="306" t="s">
        <v>176</v>
      </c>
      <c r="GO8" s="306"/>
      <c r="GP8" s="306"/>
      <c r="GQ8" s="306"/>
      <c r="GR8" s="306"/>
      <c r="GS8" s="305" t="s">
        <v>70</v>
      </c>
      <c r="GT8" s="305"/>
      <c r="GU8" s="305"/>
      <c r="GV8" s="305"/>
      <c r="GW8" s="305"/>
      <c r="GX8" s="305"/>
      <c r="GY8" s="305"/>
      <c r="GZ8" s="306" t="s">
        <v>71</v>
      </c>
      <c r="HA8" s="306"/>
      <c r="HB8" s="306"/>
      <c r="HC8" s="306"/>
      <c r="HD8" s="306"/>
      <c r="HE8" s="306"/>
      <c r="HF8" s="306"/>
      <c r="HG8" s="306" t="s">
        <v>176</v>
      </c>
      <c r="HH8" s="306"/>
      <c r="HI8" s="306"/>
      <c r="HJ8" s="306"/>
      <c r="HK8" s="306"/>
      <c r="HL8" s="305" t="s">
        <v>70</v>
      </c>
      <c r="HM8" s="305"/>
      <c r="HN8" s="305"/>
      <c r="HO8" s="305"/>
      <c r="HP8" s="305"/>
      <c r="HQ8" s="305"/>
      <c r="HR8" s="305"/>
      <c r="HS8" s="306" t="s">
        <v>71</v>
      </c>
      <c r="HT8" s="306"/>
      <c r="HU8" s="306"/>
      <c r="HV8" s="306"/>
      <c r="HW8" s="306"/>
      <c r="HX8" s="306"/>
      <c r="HY8" s="306"/>
      <c r="HZ8" s="217" t="s">
        <v>70</v>
      </c>
      <c r="IA8" s="218"/>
      <c r="IB8" s="218"/>
      <c r="IC8" s="218"/>
      <c r="ID8" s="218"/>
      <c r="IE8" s="219"/>
      <c r="IF8" s="221" t="s">
        <v>71</v>
      </c>
      <c r="IG8" s="218"/>
      <c r="IH8" s="218"/>
      <c r="II8" s="218"/>
      <c r="IJ8" s="218"/>
      <c r="IK8" s="219"/>
      <c r="IL8" s="217" t="s">
        <v>70</v>
      </c>
      <c r="IM8" s="218"/>
      <c r="IN8" s="218"/>
      <c r="IO8" s="218"/>
      <c r="IP8" s="218"/>
      <c r="IQ8" s="219"/>
      <c r="IR8" s="221" t="s">
        <v>71</v>
      </c>
      <c r="IS8" s="218"/>
      <c r="IT8" s="218"/>
      <c r="IU8" s="218"/>
      <c r="IV8" s="218"/>
      <c r="IW8" s="219"/>
      <c r="IX8" s="217" t="s">
        <v>70</v>
      </c>
      <c r="IY8" s="218"/>
      <c r="IZ8" s="218"/>
      <c r="JA8" s="218"/>
      <c r="JB8" s="218"/>
      <c r="JC8" s="219"/>
      <c r="JD8" s="221" t="s">
        <v>71</v>
      </c>
      <c r="JE8" s="218"/>
      <c r="JF8" s="218"/>
      <c r="JG8" s="218"/>
      <c r="JH8" s="218"/>
      <c r="JI8" s="219"/>
      <c r="JJ8" s="217" t="s">
        <v>70</v>
      </c>
      <c r="JK8" s="218"/>
      <c r="JL8" s="218"/>
      <c r="JM8" s="218"/>
      <c r="JN8" s="218"/>
      <c r="JO8" s="219"/>
      <c r="JP8" s="221" t="s">
        <v>71</v>
      </c>
      <c r="JQ8" s="218"/>
      <c r="JR8" s="218"/>
      <c r="JS8" s="218"/>
      <c r="JT8" s="218"/>
      <c r="JU8" s="219"/>
      <c r="JV8" s="305" t="s">
        <v>70</v>
      </c>
      <c r="JW8" s="306"/>
      <c r="JX8" s="306"/>
      <c r="JY8" s="306"/>
      <c r="JZ8" s="306"/>
      <c r="KA8" s="306"/>
      <c r="KB8" s="306" t="s">
        <v>71</v>
      </c>
      <c r="KC8" s="306"/>
      <c r="KD8" s="306"/>
      <c r="KE8" s="306"/>
      <c r="KF8" s="306"/>
      <c r="KG8" s="306"/>
      <c r="KH8" s="306" t="s">
        <v>176</v>
      </c>
      <c r="KI8" s="306"/>
      <c r="KJ8" s="306"/>
      <c r="KK8" s="306"/>
      <c r="KL8" s="306"/>
      <c r="KM8" s="217" t="s">
        <v>70</v>
      </c>
      <c r="KN8" s="218"/>
      <c r="KO8" s="218"/>
      <c r="KP8" s="218"/>
      <c r="KQ8" s="218"/>
      <c r="KR8" s="219"/>
      <c r="KS8" s="221" t="s">
        <v>71</v>
      </c>
      <c r="KT8" s="218"/>
      <c r="KU8" s="218"/>
      <c r="KV8" s="218"/>
      <c r="KW8" s="218"/>
      <c r="KX8" s="219"/>
      <c r="KY8" s="217" t="s">
        <v>70</v>
      </c>
      <c r="KZ8" s="218"/>
      <c r="LA8" s="218"/>
      <c r="LB8" s="218"/>
      <c r="LC8" s="218"/>
      <c r="LD8" s="219"/>
      <c r="LE8" s="221" t="s">
        <v>71</v>
      </c>
      <c r="LF8" s="218"/>
      <c r="LG8" s="218"/>
      <c r="LH8" s="218"/>
      <c r="LI8" s="218"/>
      <c r="LJ8" s="219"/>
      <c r="LK8" s="305" t="s">
        <v>70</v>
      </c>
      <c r="LL8" s="305"/>
      <c r="LM8" s="305"/>
      <c r="LN8" s="305"/>
      <c r="LO8" s="305"/>
      <c r="LP8" s="305"/>
      <c r="LQ8" s="305"/>
      <c r="LR8" s="306" t="s">
        <v>71</v>
      </c>
      <c r="LS8" s="306"/>
      <c r="LT8" s="306"/>
      <c r="LU8" s="306"/>
      <c r="LV8" s="306"/>
      <c r="LW8" s="306"/>
      <c r="LX8" s="306"/>
      <c r="LY8" s="305" t="s">
        <v>70</v>
      </c>
      <c r="LZ8" s="306"/>
      <c r="MA8" s="306"/>
      <c r="MB8" s="306"/>
      <c r="MC8" s="306"/>
      <c r="MD8" s="306"/>
      <c r="ME8" s="306" t="s">
        <v>71</v>
      </c>
      <c r="MF8" s="306"/>
      <c r="MG8" s="306"/>
      <c r="MH8" s="306"/>
      <c r="MI8" s="306"/>
      <c r="MJ8" s="306"/>
      <c r="MK8" s="306" t="s">
        <v>176</v>
      </c>
      <c r="ML8" s="306"/>
      <c r="MM8" s="306"/>
      <c r="MN8" s="306"/>
      <c r="MO8" s="306"/>
      <c r="MP8" s="305" t="s">
        <v>70</v>
      </c>
      <c r="MQ8" s="306"/>
      <c r="MR8" s="306"/>
      <c r="MS8" s="306"/>
      <c r="MT8" s="306"/>
      <c r="MU8" s="306"/>
      <c r="MV8" s="306" t="s">
        <v>71</v>
      </c>
      <c r="MW8" s="306"/>
      <c r="MX8" s="306"/>
      <c r="MY8" s="306"/>
      <c r="MZ8" s="306"/>
      <c r="NA8" s="306"/>
      <c r="NB8" s="306" t="s">
        <v>176</v>
      </c>
      <c r="NC8" s="306"/>
      <c r="ND8" s="306"/>
      <c r="NE8" s="306"/>
      <c r="NF8" s="306"/>
      <c r="NG8" s="217" t="s">
        <v>70</v>
      </c>
      <c r="NH8" s="218"/>
      <c r="NI8" s="218"/>
      <c r="NJ8" s="218"/>
      <c r="NK8" s="218"/>
      <c r="NL8" s="219"/>
      <c r="NM8" s="221" t="s">
        <v>71</v>
      </c>
      <c r="NN8" s="218"/>
      <c r="NO8" s="218"/>
      <c r="NP8" s="218"/>
      <c r="NQ8" s="218"/>
      <c r="NR8" s="219"/>
      <c r="NS8" s="305" t="s">
        <v>70</v>
      </c>
      <c r="NT8" s="305"/>
      <c r="NU8" s="305"/>
      <c r="NV8" s="305"/>
      <c r="NW8" s="305"/>
      <c r="NX8" s="305"/>
      <c r="NY8" s="305"/>
      <c r="NZ8" s="306" t="s">
        <v>71</v>
      </c>
      <c r="OA8" s="306"/>
      <c r="OB8" s="306"/>
      <c r="OC8" s="306"/>
      <c r="OD8" s="306"/>
      <c r="OE8" s="306"/>
      <c r="OF8" s="306"/>
      <c r="OG8" s="306" t="s">
        <v>176</v>
      </c>
      <c r="OH8" s="306"/>
      <c r="OI8" s="306"/>
      <c r="OJ8" s="306"/>
      <c r="OK8" s="306"/>
      <c r="OL8" s="305" t="s">
        <v>70</v>
      </c>
      <c r="OM8" s="306"/>
      <c r="ON8" s="306"/>
      <c r="OO8" s="306"/>
      <c r="OP8" s="306"/>
      <c r="OQ8" s="306"/>
      <c r="OR8" s="306"/>
      <c r="OS8" s="306" t="s">
        <v>71</v>
      </c>
      <c r="OT8" s="306"/>
      <c r="OU8" s="306"/>
      <c r="OV8" s="306"/>
      <c r="OW8" s="306"/>
      <c r="OX8" s="306"/>
      <c r="OY8" s="306"/>
      <c r="OZ8" s="306" t="s">
        <v>176</v>
      </c>
      <c r="PA8" s="306"/>
      <c r="PB8" s="306"/>
      <c r="PC8" s="306"/>
      <c r="PD8" s="306"/>
      <c r="PE8" s="305" t="s">
        <v>70</v>
      </c>
      <c r="PF8" s="306"/>
      <c r="PG8" s="306"/>
      <c r="PH8" s="306"/>
      <c r="PI8" s="306"/>
      <c r="PJ8" s="306"/>
      <c r="PK8" s="306" t="s">
        <v>71</v>
      </c>
      <c r="PL8" s="306"/>
      <c r="PM8" s="306"/>
      <c r="PN8" s="306"/>
      <c r="PO8" s="306"/>
      <c r="PP8" s="306"/>
      <c r="PQ8" s="306" t="s">
        <v>176</v>
      </c>
      <c r="PR8" s="306"/>
      <c r="PS8" s="306"/>
      <c r="PT8" s="306"/>
      <c r="PU8" s="306"/>
      <c r="PV8" s="247" t="s">
        <v>70</v>
      </c>
      <c r="PW8" s="248"/>
      <c r="PX8" s="248"/>
      <c r="PY8" s="248"/>
      <c r="PZ8" s="248"/>
      <c r="QA8" s="248"/>
      <c r="QB8" s="239" t="s">
        <v>71</v>
      </c>
      <c r="QC8" s="240"/>
      <c r="QD8" s="240"/>
      <c r="QE8" s="240"/>
      <c r="QF8" s="240"/>
      <c r="QG8" s="240"/>
    </row>
    <row r="9" spans="1:449" ht="15.75" thickBot="1" x14ac:dyDescent="0.3">
      <c r="A9" s="14" t="s">
        <v>113</v>
      </c>
      <c r="B9" s="251"/>
      <c r="C9" s="307" t="s">
        <v>111</v>
      </c>
      <c r="D9" s="307" t="s">
        <v>112</v>
      </c>
      <c r="E9" s="307" t="s">
        <v>116</v>
      </c>
      <c r="F9" s="307" t="s">
        <v>73</v>
      </c>
      <c r="G9" s="307" t="s">
        <v>72</v>
      </c>
      <c r="H9" s="307" t="s">
        <v>360</v>
      </c>
      <c r="I9" s="307" t="s">
        <v>111</v>
      </c>
      <c r="J9" s="307" t="s">
        <v>112</v>
      </c>
      <c r="K9" s="307" t="s">
        <v>357</v>
      </c>
      <c r="L9" s="307" t="s">
        <v>358</v>
      </c>
      <c r="M9" s="307" t="s">
        <v>359</v>
      </c>
      <c r="N9" s="307" t="s">
        <v>111</v>
      </c>
      <c r="O9" s="307" t="s">
        <v>112</v>
      </c>
      <c r="P9" s="307" t="s">
        <v>116</v>
      </c>
      <c r="Q9" s="307" t="s">
        <v>73</v>
      </c>
      <c r="R9" s="307" t="s">
        <v>113</v>
      </c>
      <c r="S9" s="307" t="s">
        <v>114</v>
      </c>
      <c r="T9" s="307" t="s">
        <v>115</v>
      </c>
      <c r="U9" s="307" t="s">
        <v>111</v>
      </c>
      <c r="V9" s="307" t="s">
        <v>112</v>
      </c>
      <c r="W9" s="307" t="s">
        <v>116</v>
      </c>
      <c r="X9" s="307" t="s">
        <v>73</v>
      </c>
      <c r="Y9" s="307" t="s">
        <v>113</v>
      </c>
      <c r="Z9" s="307" t="s">
        <v>114</v>
      </c>
      <c r="AA9" s="307" t="s">
        <v>115</v>
      </c>
      <c r="AB9" s="307" t="s">
        <v>111</v>
      </c>
      <c r="AC9" s="307" t="s">
        <v>112</v>
      </c>
      <c r="AD9" s="307" t="s">
        <v>116</v>
      </c>
      <c r="AE9" s="307" t="s">
        <v>73</v>
      </c>
      <c r="AF9" s="307" t="s">
        <v>72</v>
      </c>
      <c r="AG9" s="307" t="s">
        <v>111</v>
      </c>
      <c r="AH9" s="307" t="s">
        <v>112</v>
      </c>
      <c r="AI9" s="307" t="s">
        <v>116</v>
      </c>
      <c r="AJ9" s="307" t="s">
        <v>73</v>
      </c>
      <c r="AK9" s="307" t="s">
        <v>74</v>
      </c>
      <c r="AL9" s="307" t="s">
        <v>113</v>
      </c>
      <c r="AM9" s="307" t="s">
        <v>114</v>
      </c>
      <c r="AN9" s="307" t="s">
        <v>111</v>
      </c>
      <c r="AO9" s="307" t="s">
        <v>112</v>
      </c>
      <c r="AP9" s="307" t="s">
        <v>116</v>
      </c>
      <c r="AQ9" s="307" t="s">
        <v>73</v>
      </c>
      <c r="AR9" s="307" t="s">
        <v>74</v>
      </c>
      <c r="AS9" s="307" t="s">
        <v>113</v>
      </c>
      <c r="AT9" s="307" t="s">
        <v>114</v>
      </c>
      <c r="AU9" s="307" t="s">
        <v>111</v>
      </c>
      <c r="AV9" s="307" t="s">
        <v>112</v>
      </c>
      <c r="AW9" s="307" t="s">
        <v>116</v>
      </c>
      <c r="AX9" s="307" t="s">
        <v>73</v>
      </c>
      <c r="AY9" s="307" t="s">
        <v>72</v>
      </c>
      <c r="AZ9" s="307" t="s">
        <v>111</v>
      </c>
      <c r="BA9" s="307" t="s">
        <v>112</v>
      </c>
      <c r="BB9" s="307" t="s">
        <v>116</v>
      </c>
      <c r="BC9" s="307" t="s">
        <v>73</v>
      </c>
      <c r="BD9" s="307" t="s">
        <v>74</v>
      </c>
      <c r="BE9" s="307" t="s">
        <v>113</v>
      </c>
      <c r="BF9" s="307" t="s">
        <v>114</v>
      </c>
      <c r="BG9" s="307" t="s">
        <v>111</v>
      </c>
      <c r="BH9" s="307" t="s">
        <v>112</v>
      </c>
      <c r="BI9" s="307" t="s">
        <v>116</v>
      </c>
      <c r="BJ9" s="307" t="s">
        <v>73</v>
      </c>
      <c r="BK9" s="307" t="s">
        <v>74</v>
      </c>
      <c r="BL9" s="307" t="s">
        <v>113</v>
      </c>
      <c r="BM9" s="307" t="s">
        <v>114</v>
      </c>
      <c r="BN9" s="307" t="s">
        <v>111</v>
      </c>
      <c r="BO9" s="307" t="s">
        <v>112</v>
      </c>
      <c r="BP9" s="307" t="s">
        <v>116</v>
      </c>
      <c r="BQ9" s="307" t="s">
        <v>73</v>
      </c>
      <c r="BR9" s="307" t="s">
        <v>72</v>
      </c>
      <c r="BS9" s="307" t="s">
        <v>111</v>
      </c>
      <c r="BT9" s="307" t="s">
        <v>112</v>
      </c>
      <c r="BU9" s="307" t="s">
        <v>116</v>
      </c>
      <c r="BV9" s="307" t="s">
        <v>73</v>
      </c>
      <c r="BW9" s="307" t="s">
        <v>113</v>
      </c>
      <c r="BX9" s="307" t="s">
        <v>114</v>
      </c>
      <c r="BY9" s="307" t="s">
        <v>111</v>
      </c>
      <c r="BZ9" s="307" t="s">
        <v>112</v>
      </c>
      <c r="CA9" s="307" t="s">
        <v>116</v>
      </c>
      <c r="CB9" s="307" t="s">
        <v>73</v>
      </c>
      <c r="CC9" s="307" t="s">
        <v>113</v>
      </c>
      <c r="CD9" s="307" t="s">
        <v>114</v>
      </c>
      <c r="CE9" s="307" t="s">
        <v>111</v>
      </c>
      <c r="CF9" s="307" t="s">
        <v>112</v>
      </c>
      <c r="CG9" s="307" t="s">
        <v>116</v>
      </c>
      <c r="CH9" s="307" t="s">
        <v>73</v>
      </c>
      <c r="CI9" s="307" t="s">
        <v>72</v>
      </c>
      <c r="CJ9" s="307" t="s">
        <v>111</v>
      </c>
      <c r="CK9" s="307" t="s">
        <v>112</v>
      </c>
      <c r="CL9" s="307" t="s">
        <v>116</v>
      </c>
      <c r="CM9" s="307" t="s">
        <v>73</v>
      </c>
      <c r="CN9" s="307" t="s">
        <v>113</v>
      </c>
      <c r="CO9" s="307" t="s">
        <v>114</v>
      </c>
      <c r="CP9" s="307" t="s">
        <v>111</v>
      </c>
      <c r="CQ9" s="307" t="s">
        <v>112</v>
      </c>
      <c r="CR9" s="307" t="s">
        <v>116</v>
      </c>
      <c r="CS9" s="307" t="s">
        <v>73</v>
      </c>
      <c r="CT9" s="307" t="s">
        <v>113</v>
      </c>
      <c r="CU9" s="307" t="s">
        <v>114</v>
      </c>
      <c r="CV9" s="307" t="s">
        <v>111</v>
      </c>
      <c r="CW9" s="307" t="s">
        <v>112</v>
      </c>
      <c r="CX9" s="307" t="s">
        <v>116</v>
      </c>
      <c r="CY9" s="307" t="s">
        <v>73</v>
      </c>
      <c r="CZ9" s="307" t="s">
        <v>113</v>
      </c>
      <c r="DA9" s="307" t="s">
        <v>114</v>
      </c>
      <c r="DB9" s="307" t="s">
        <v>111</v>
      </c>
      <c r="DC9" s="307" t="s">
        <v>112</v>
      </c>
      <c r="DD9" s="307" t="s">
        <v>116</v>
      </c>
      <c r="DE9" s="307" t="s">
        <v>73</v>
      </c>
      <c r="DF9" s="307" t="s">
        <v>113</v>
      </c>
      <c r="DG9" s="307" t="s">
        <v>114</v>
      </c>
      <c r="DH9" s="307" t="s">
        <v>111</v>
      </c>
      <c r="DI9" s="307" t="s">
        <v>112</v>
      </c>
      <c r="DJ9" s="307" t="s">
        <v>116</v>
      </c>
      <c r="DK9" s="307" t="s">
        <v>73</v>
      </c>
      <c r="DL9" s="307" t="s">
        <v>72</v>
      </c>
      <c r="DM9" s="307" t="s">
        <v>111</v>
      </c>
      <c r="DN9" s="307" t="s">
        <v>112</v>
      </c>
      <c r="DO9" s="307" t="s">
        <v>116</v>
      </c>
      <c r="DP9" s="307" t="s">
        <v>73</v>
      </c>
      <c r="DQ9" s="307" t="s">
        <v>113</v>
      </c>
      <c r="DR9" s="307" t="s">
        <v>114</v>
      </c>
      <c r="DS9" s="307" t="s">
        <v>111</v>
      </c>
      <c r="DT9" s="307" t="s">
        <v>112</v>
      </c>
      <c r="DU9" s="307" t="s">
        <v>116</v>
      </c>
      <c r="DV9" s="307" t="s">
        <v>73</v>
      </c>
      <c r="DW9" s="307" t="s">
        <v>113</v>
      </c>
      <c r="DX9" s="307" t="s">
        <v>114</v>
      </c>
      <c r="DY9" s="307" t="s">
        <v>111</v>
      </c>
      <c r="DZ9" s="307" t="s">
        <v>112</v>
      </c>
      <c r="EA9" s="307" t="s">
        <v>116</v>
      </c>
      <c r="EB9" s="307" t="s">
        <v>73</v>
      </c>
      <c r="EC9" s="307" t="s">
        <v>72</v>
      </c>
      <c r="ED9" s="307" t="s">
        <v>111</v>
      </c>
      <c r="EE9" s="307" t="s">
        <v>112</v>
      </c>
      <c r="EF9" s="307" t="s">
        <v>116</v>
      </c>
      <c r="EG9" s="307" t="s">
        <v>73</v>
      </c>
      <c r="EH9" s="307" t="s">
        <v>113</v>
      </c>
      <c r="EI9" s="307" t="s">
        <v>114</v>
      </c>
      <c r="EJ9" s="307" t="s">
        <v>111</v>
      </c>
      <c r="EK9" s="307" t="s">
        <v>112</v>
      </c>
      <c r="EL9" s="307" t="s">
        <v>116</v>
      </c>
      <c r="EM9" s="307" t="s">
        <v>73</v>
      </c>
      <c r="EN9" s="307" t="s">
        <v>113</v>
      </c>
      <c r="EO9" s="307" t="s">
        <v>114</v>
      </c>
      <c r="EP9" s="307" t="s">
        <v>111</v>
      </c>
      <c r="EQ9" s="307" t="s">
        <v>112</v>
      </c>
      <c r="ER9" s="307" t="s">
        <v>116</v>
      </c>
      <c r="ES9" s="307" t="s">
        <v>73</v>
      </c>
      <c r="ET9" s="307" t="s">
        <v>113</v>
      </c>
      <c r="EU9" s="307" t="s">
        <v>114</v>
      </c>
      <c r="EV9" s="307" t="s">
        <v>111</v>
      </c>
      <c r="EW9" s="307" t="s">
        <v>112</v>
      </c>
      <c r="EX9" s="307" t="s">
        <v>116</v>
      </c>
      <c r="EY9" s="307" t="s">
        <v>73</v>
      </c>
      <c r="EZ9" s="307" t="s">
        <v>113</v>
      </c>
      <c r="FA9" s="307" t="s">
        <v>114</v>
      </c>
      <c r="FB9" s="307" t="s">
        <v>111</v>
      </c>
      <c r="FC9" s="307" t="s">
        <v>112</v>
      </c>
      <c r="FD9" s="307" t="s">
        <v>116</v>
      </c>
      <c r="FE9" s="307" t="s">
        <v>73</v>
      </c>
      <c r="FF9" s="307" t="s">
        <v>113</v>
      </c>
      <c r="FG9" s="307" t="s">
        <v>114</v>
      </c>
      <c r="FH9" s="307" t="s">
        <v>111</v>
      </c>
      <c r="FI9" s="307" t="s">
        <v>112</v>
      </c>
      <c r="FJ9" s="307" t="s">
        <v>116</v>
      </c>
      <c r="FK9" s="307" t="s">
        <v>73</v>
      </c>
      <c r="FL9" s="307" t="s">
        <v>113</v>
      </c>
      <c r="FM9" s="307" t="s">
        <v>114</v>
      </c>
      <c r="FN9" s="307" t="s">
        <v>111</v>
      </c>
      <c r="FO9" s="307" t="s">
        <v>112</v>
      </c>
      <c r="FP9" s="307" t="s">
        <v>116</v>
      </c>
      <c r="FQ9" s="307" t="s">
        <v>73</v>
      </c>
      <c r="FR9" s="307" t="s">
        <v>113</v>
      </c>
      <c r="FS9" s="307" t="s">
        <v>114</v>
      </c>
      <c r="FT9" s="307" t="s">
        <v>111</v>
      </c>
      <c r="FU9" s="307" t="s">
        <v>112</v>
      </c>
      <c r="FV9" s="307" t="s">
        <v>116</v>
      </c>
      <c r="FW9" s="307" t="s">
        <v>73</v>
      </c>
      <c r="FX9" s="307" t="s">
        <v>113</v>
      </c>
      <c r="FY9" s="307" t="s">
        <v>114</v>
      </c>
      <c r="FZ9" s="307" t="s">
        <v>111</v>
      </c>
      <c r="GA9" s="307" t="s">
        <v>112</v>
      </c>
      <c r="GB9" s="307" t="s">
        <v>116</v>
      </c>
      <c r="GC9" s="307" t="s">
        <v>73</v>
      </c>
      <c r="GD9" s="307" t="s">
        <v>113</v>
      </c>
      <c r="GE9" s="307" t="s">
        <v>114</v>
      </c>
      <c r="GF9" s="307" t="s">
        <v>115</v>
      </c>
      <c r="GG9" s="307" t="s">
        <v>111</v>
      </c>
      <c r="GH9" s="307" t="s">
        <v>112</v>
      </c>
      <c r="GI9" s="307" t="s">
        <v>116</v>
      </c>
      <c r="GJ9" s="307" t="s">
        <v>73</v>
      </c>
      <c r="GK9" s="307" t="s">
        <v>113</v>
      </c>
      <c r="GL9" s="307" t="s">
        <v>114</v>
      </c>
      <c r="GM9" s="307" t="s">
        <v>115</v>
      </c>
      <c r="GN9" s="307" t="s">
        <v>111</v>
      </c>
      <c r="GO9" s="307" t="s">
        <v>112</v>
      </c>
      <c r="GP9" s="307" t="s">
        <v>116</v>
      </c>
      <c r="GQ9" s="307" t="s">
        <v>73</v>
      </c>
      <c r="GR9" s="307" t="s">
        <v>72</v>
      </c>
      <c r="GS9" s="307" t="s">
        <v>111</v>
      </c>
      <c r="GT9" s="307" t="s">
        <v>112</v>
      </c>
      <c r="GU9" s="307" t="s">
        <v>116</v>
      </c>
      <c r="GV9" s="307" t="s">
        <v>73</v>
      </c>
      <c r="GW9" s="307" t="s">
        <v>113</v>
      </c>
      <c r="GX9" s="307" t="s">
        <v>114</v>
      </c>
      <c r="GY9" s="307" t="s">
        <v>115</v>
      </c>
      <c r="GZ9" s="307" t="s">
        <v>111</v>
      </c>
      <c r="HA9" s="307" t="s">
        <v>112</v>
      </c>
      <c r="HB9" s="307" t="s">
        <v>116</v>
      </c>
      <c r="HC9" s="307" t="s">
        <v>73</v>
      </c>
      <c r="HD9" s="307" t="s">
        <v>113</v>
      </c>
      <c r="HE9" s="307" t="s">
        <v>114</v>
      </c>
      <c r="HF9" s="307" t="s">
        <v>115</v>
      </c>
      <c r="HG9" s="307" t="s">
        <v>111</v>
      </c>
      <c r="HH9" s="307" t="s">
        <v>112</v>
      </c>
      <c r="HI9" s="307" t="s">
        <v>116</v>
      </c>
      <c r="HJ9" s="307" t="s">
        <v>73</v>
      </c>
      <c r="HK9" s="307" t="s">
        <v>72</v>
      </c>
      <c r="HL9" s="307" t="s">
        <v>111</v>
      </c>
      <c r="HM9" s="307" t="s">
        <v>112</v>
      </c>
      <c r="HN9" s="307" t="s">
        <v>116</v>
      </c>
      <c r="HO9" s="307" t="s">
        <v>73</v>
      </c>
      <c r="HP9" s="307" t="s">
        <v>113</v>
      </c>
      <c r="HQ9" s="307" t="s">
        <v>114</v>
      </c>
      <c r="HR9" s="307" t="s">
        <v>115</v>
      </c>
      <c r="HS9" s="307" t="s">
        <v>111</v>
      </c>
      <c r="HT9" s="307" t="s">
        <v>112</v>
      </c>
      <c r="HU9" s="307" t="s">
        <v>116</v>
      </c>
      <c r="HV9" s="307" t="s">
        <v>73</v>
      </c>
      <c r="HW9" s="307" t="s">
        <v>113</v>
      </c>
      <c r="HX9" s="307" t="s">
        <v>114</v>
      </c>
      <c r="HY9" s="307" t="s">
        <v>115</v>
      </c>
      <c r="HZ9" s="307" t="s">
        <v>111</v>
      </c>
      <c r="IA9" s="307" t="s">
        <v>112</v>
      </c>
      <c r="IB9" s="307" t="s">
        <v>116</v>
      </c>
      <c r="IC9" s="307" t="s">
        <v>73</v>
      </c>
      <c r="ID9" s="307" t="s">
        <v>113</v>
      </c>
      <c r="IE9" s="307" t="s">
        <v>114</v>
      </c>
      <c r="IF9" s="307" t="s">
        <v>111</v>
      </c>
      <c r="IG9" s="307" t="s">
        <v>112</v>
      </c>
      <c r="IH9" s="307" t="s">
        <v>116</v>
      </c>
      <c r="II9" s="307" t="s">
        <v>73</v>
      </c>
      <c r="IJ9" s="307" t="s">
        <v>113</v>
      </c>
      <c r="IK9" s="307" t="s">
        <v>114</v>
      </c>
      <c r="IL9" s="307" t="s">
        <v>111</v>
      </c>
      <c r="IM9" s="307" t="s">
        <v>112</v>
      </c>
      <c r="IN9" s="307" t="s">
        <v>116</v>
      </c>
      <c r="IO9" s="307" t="s">
        <v>73</v>
      </c>
      <c r="IP9" s="307" t="s">
        <v>113</v>
      </c>
      <c r="IQ9" s="307" t="s">
        <v>114</v>
      </c>
      <c r="IR9" s="307" t="s">
        <v>111</v>
      </c>
      <c r="IS9" s="307" t="s">
        <v>112</v>
      </c>
      <c r="IT9" s="307" t="s">
        <v>116</v>
      </c>
      <c r="IU9" s="307" t="s">
        <v>73</v>
      </c>
      <c r="IV9" s="307" t="s">
        <v>113</v>
      </c>
      <c r="IW9" s="307" t="s">
        <v>114</v>
      </c>
      <c r="IX9" s="307" t="s">
        <v>111</v>
      </c>
      <c r="IY9" s="307" t="s">
        <v>112</v>
      </c>
      <c r="IZ9" s="307" t="s">
        <v>116</v>
      </c>
      <c r="JA9" s="307" t="s">
        <v>73</v>
      </c>
      <c r="JB9" s="307" t="s">
        <v>113</v>
      </c>
      <c r="JC9" s="307" t="s">
        <v>114</v>
      </c>
      <c r="JD9" s="307" t="s">
        <v>111</v>
      </c>
      <c r="JE9" s="307" t="s">
        <v>112</v>
      </c>
      <c r="JF9" s="307" t="s">
        <v>116</v>
      </c>
      <c r="JG9" s="307" t="s">
        <v>73</v>
      </c>
      <c r="JH9" s="307" t="s">
        <v>113</v>
      </c>
      <c r="JI9" s="307" t="s">
        <v>114</v>
      </c>
      <c r="JJ9" s="307" t="s">
        <v>111</v>
      </c>
      <c r="JK9" s="307" t="s">
        <v>112</v>
      </c>
      <c r="JL9" s="307" t="s">
        <v>116</v>
      </c>
      <c r="JM9" s="307" t="s">
        <v>73</v>
      </c>
      <c r="JN9" s="307" t="s">
        <v>113</v>
      </c>
      <c r="JO9" s="307" t="s">
        <v>114</v>
      </c>
      <c r="JP9" s="307" t="s">
        <v>111</v>
      </c>
      <c r="JQ9" s="307" t="s">
        <v>112</v>
      </c>
      <c r="JR9" s="307" t="s">
        <v>116</v>
      </c>
      <c r="JS9" s="307" t="s">
        <v>73</v>
      </c>
      <c r="JT9" s="307" t="s">
        <v>113</v>
      </c>
      <c r="JU9" s="307" t="s">
        <v>114</v>
      </c>
      <c r="JV9" s="307" t="s">
        <v>111</v>
      </c>
      <c r="JW9" s="307" t="s">
        <v>112</v>
      </c>
      <c r="JX9" s="307" t="s">
        <v>116</v>
      </c>
      <c r="JY9" s="307" t="s">
        <v>73</v>
      </c>
      <c r="JZ9" s="307" t="s">
        <v>113</v>
      </c>
      <c r="KA9" s="307" t="s">
        <v>114</v>
      </c>
      <c r="KB9" s="307" t="s">
        <v>111</v>
      </c>
      <c r="KC9" s="307" t="s">
        <v>112</v>
      </c>
      <c r="KD9" s="307" t="s">
        <v>116</v>
      </c>
      <c r="KE9" s="307" t="s">
        <v>73</v>
      </c>
      <c r="KF9" s="307" t="s">
        <v>113</v>
      </c>
      <c r="KG9" s="307" t="s">
        <v>114</v>
      </c>
      <c r="KH9" s="307" t="s">
        <v>111</v>
      </c>
      <c r="KI9" s="307" t="s">
        <v>112</v>
      </c>
      <c r="KJ9" s="307" t="s">
        <v>116</v>
      </c>
      <c r="KK9" s="307" t="s">
        <v>73</v>
      </c>
      <c r="KL9" s="307" t="s">
        <v>72</v>
      </c>
      <c r="KM9" s="307" t="s">
        <v>111</v>
      </c>
      <c r="KN9" s="307" t="s">
        <v>112</v>
      </c>
      <c r="KO9" s="307" t="s">
        <v>116</v>
      </c>
      <c r="KP9" s="307" t="s">
        <v>73</v>
      </c>
      <c r="KQ9" s="307" t="s">
        <v>113</v>
      </c>
      <c r="KR9" s="307" t="s">
        <v>114</v>
      </c>
      <c r="KS9" s="307" t="s">
        <v>111</v>
      </c>
      <c r="KT9" s="307" t="s">
        <v>112</v>
      </c>
      <c r="KU9" s="307" t="s">
        <v>116</v>
      </c>
      <c r="KV9" s="307" t="s">
        <v>73</v>
      </c>
      <c r="KW9" s="307" t="s">
        <v>113</v>
      </c>
      <c r="KX9" s="307" t="s">
        <v>114</v>
      </c>
      <c r="KY9" s="307" t="s">
        <v>111</v>
      </c>
      <c r="KZ9" s="307" t="s">
        <v>112</v>
      </c>
      <c r="LA9" s="307" t="s">
        <v>116</v>
      </c>
      <c r="LB9" s="307" t="s">
        <v>73</v>
      </c>
      <c r="LC9" s="307" t="s">
        <v>113</v>
      </c>
      <c r="LD9" s="307" t="s">
        <v>114</v>
      </c>
      <c r="LE9" s="307" t="s">
        <v>111</v>
      </c>
      <c r="LF9" s="307" t="s">
        <v>112</v>
      </c>
      <c r="LG9" s="307" t="s">
        <v>116</v>
      </c>
      <c r="LH9" s="307" t="s">
        <v>73</v>
      </c>
      <c r="LI9" s="307" t="s">
        <v>113</v>
      </c>
      <c r="LJ9" s="307" t="s">
        <v>114</v>
      </c>
      <c r="LK9" s="307" t="s">
        <v>111</v>
      </c>
      <c r="LL9" s="307" t="s">
        <v>112</v>
      </c>
      <c r="LM9" s="307" t="s">
        <v>116</v>
      </c>
      <c r="LN9" s="307" t="s">
        <v>73</v>
      </c>
      <c r="LO9" s="307" t="s">
        <v>113</v>
      </c>
      <c r="LP9" s="307" t="s">
        <v>114</v>
      </c>
      <c r="LQ9" s="307" t="s">
        <v>115</v>
      </c>
      <c r="LR9" s="307" t="s">
        <v>111</v>
      </c>
      <c r="LS9" s="307" t="s">
        <v>112</v>
      </c>
      <c r="LT9" s="307" t="s">
        <v>116</v>
      </c>
      <c r="LU9" s="307" t="s">
        <v>73</v>
      </c>
      <c r="LV9" s="307" t="s">
        <v>113</v>
      </c>
      <c r="LW9" s="307" t="s">
        <v>114</v>
      </c>
      <c r="LX9" s="307" t="s">
        <v>115</v>
      </c>
      <c r="LY9" s="307" t="s">
        <v>111</v>
      </c>
      <c r="LZ9" s="307" t="s">
        <v>112</v>
      </c>
      <c r="MA9" s="307" t="s">
        <v>116</v>
      </c>
      <c r="MB9" s="307" t="s">
        <v>73</v>
      </c>
      <c r="MC9" s="307" t="s">
        <v>113</v>
      </c>
      <c r="MD9" s="307" t="s">
        <v>114</v>
      </c>
      <c r="ME9" s="307" t="s">
        <v>111</v>
      </c>
      <c r="MF9" s="307" t="s">
        <v>112</v>
      </c>
      <c r="MG9" s="307" t="s">
        <v>116</v>
      </c>
      <c r="MH9" s="307" t="s">
        <v>73</v>
      </c>
      <c r="MI9" s="307" t="s">
        <v>113</v>
      </c>
      <c r="MJ9" s="307" t="s">
        <v>114</v>
      </c>
      <c r="MK9" s="307" t="s">
        <v>111</v>
      </c>
      <c r="ML9" s="307" t="s">
        <v>112</v>
      </c>
      <c r="MM9" s="307" t="s">
        <v>116</v>
      </c>
      <c r="MN9" s="307" t="s">
        <v>73</v>
      </c>
      <c r="MO9" s="307" t="s">
        <v>72</v>
      </c>
      <c r="MP9" s="307" t="s">
        <v>111</v>
      </c>
      <c r="MQ9" s="307" t="s">
        <v>112</v>
      </c>
      <c r="MR9" s="307" t="s">
        <v>116</v>
      </c>
      <c r="MS9" s="307" t="s">
        <v>73</v>
      </c>
      <c r="MT9" s="307" t="s">
        <v>113</v>
      </c>
      <c r="MU9" s="307" t="s">
        <v>114</v>
      </c>
      <c r="MV9" s="307" t="s">
        <v>111</v>
      </c>
      <c r="MW9" s="307" t="s">
        <v>112</v>
      </c>
      <c r="MX9" s="307" t="s">
        <v>116</v>
      </c>
      <c r="MY9" s="307" t="s">
        <v>73</v>
      </c>
      <c r="MZ9" s="307" t="s">
        <v>113</v>
      </c>
      <c r="NA9" s="307" t="s">
        <v>114</v>
      </c>
      <c r="NB9" s="307" t="s">
        <v>111</v>
      </c>
      <c r="NC9" s="307" t="s">
        <v>112</v>
      </c>
      <c r="ND9" s="307" t="s">
        <v>116</v>
      </c>
      <c r="NE9" s="307" t="s">
        <v>73</v>
      </c>
      <c r="NF9" s="307" t="s">
        <v>72</v>
      </c>
      <c r="NG9" s="307" t="s">
        <v>111</v>
      </c>
      <c r="NH9" s="307" t="s">
        <v>112</v>
      </c>
      <c r="NI9" s="307" t="s">
        <v>116</v>
      </c>
      <c r="NJ9" s="307" t="s">
        <v>73</v>
      </c>
      <c r="NK9" s="307" t="s">
        <v>113</v>
      </c>
      <c r="NL9" s="307" t="s">
        <v>114</v>
      </c>
      <c r="NM9" s="307" t="s">
        <v>111</v>
      </c>
      <c r="NN9" s="307" t="s">
        <v>112</v>
      </c>
      <c r="NO9" s="307" t="s">
        <v>116</v>
      </c>
      <c r="NP9" s="307" t="s">
        <v>73</v>
      </c>
      <c r="NQ9" s="307" t="s">
        <v>113</v>
      </c>
      <c r="NR9" s="307" t="s">
        <v>114</v>
      </c>
      <c r="NS9" s="307" t="s">
        <v>111</v>
      </c>
      <c r="NT9" s="307" t="s">
        <v>112</v>
      </c>
      <c r="NU9" s="307" t="s">
        <v>116</v>
      </c>
      <c r="NV9" s="307" t="s">
        <v>73</v>
      </c>
      <c r="NW9" s="307" t="s">
        <v>115</v>
      </c>
      <c r="NX9" s="307" t="s">
        <v>113</v>
      </c>
      <c r="NY9" s="307" t="s">
        <v>114</v>
      </c>
      <c r="NZ9" s="307" t="s">
        <v>111</v>
      </c>
      <c r="OA9" s="307" t="s">
        <v>112</v>
      </c>
      <c r="OB9" s="307" t="s">
        <v>116</v>
      </c>
      <c r="OC9" s="307" t="s">
        <v>73</v>
      </c>
      <c r="OD9" s="307" t="s">
        <v>115</v>
      </c>
      <c r="OE9" s="307" t="s">
        <v>113</v>
      </c>
      <c r="OF9" s="307" t="s">
        <v>114</v>
      </c>
      <c r="OG9" s="307" t="s">
        <v>111</v>
      </c>
      <c r="OH9" s="307" t="s">
        <v>112</v>
      </c>
      <c r="OI9" s="307" t="s">
        <v>116</v>
      </c>
      <c r="OJ9" s="307" t="s">
        <v>73</v>
      </c>
      <c r="OK9" s="307" t="s">
        <v>72</v>
      </c>
      <c r="OL9" s="307" t="s">
        <v>111</v>
      </c>
      <c r="OM9" s="307" t="s">
        <v>112</v>
      </c>
      <c r="ON9" s="307" t="s">
        <v>116</v>
      </c>
      <c r="OO9" s="307" t="s">
        <v>73</v>
      </c>
      <c r="OP9" s="307" t="s">
        <v>113</v>
      </c>
      <c r="OQ9" s="307" t="s">
        <v>114</v>
      </c>
      <c r="OR9" s="307" t="s">
        <v>115</v>
      </c>
      <c r="OS9" s="307" t="s">
        <v>111</v>
      </c>
      <c r="OT9" s="307" t="s">
        <v>112</v>
      </c>
      <c r="OU9" s="307" t="s">
        <v>116</v>
      </c>
      <c r="OV9" s="307" t="s">
        <v>73</v>
      </c>
      <c r="OW9" s="307" t="s">
        <v>113</v>
      </c>
      <c r="OX9" s="307" t="s">
        <v>114</v>
      </c>
      <c r="OY9" s="307" t="s">
        <v>115</v>
      </c>
      <c r="OZ9" s="307" t="s">
        <v>111</v>
      </c>
      <c r="PA9" s="307" t="s">
        <v>112</v>
      </c>
      <c r="PB9" s="307" t="s">
        <v>116</v>
      </c>
      <c r="PC9" s="307" t="s">
        <v>73</v>
      </c>
      <c r="PD9" s="307" t="s">
        <v>72</v>
      </c>
      <c r="PE9" s="307" t="s">
        <v>111</v>
      </c>
      <c r="PF9" s="307" t="s">
        <v>112</v>
      </c>
      <c r="PG9" s="307" t="s">
        <v>116</v>
      </c>
      <c r="PH9" s="307" t="s">
        <v>73</v>
      </c>
      <c r="PI9" s="307" t="s">
        <v>113</v>
      </c>
      <c r="PJ9" s="307" t="s">
        <v>114</v>
      </c>
      <c r="PK9" s="307" t="s">
        <v>111</v>
      </c>
      <c r="PL9" s="307" t="s">
        <v>112</v>
      </c>
      <c r="PM9" s="307" t="s">
        <v>116</v>
      </c>
      <c r="PN9" s="307" t="s">
        <v>73</v>
      </c>
      <c r="PO9" s="307" t="s">
        <v>113</v>
      </c>
      <c r="PP9" s="307" t="s">
        <v>114</v>
      </c>
      <c r="PQ9" s="307" t="s">
        <v>111</v>
      </c>
      <c r="PR9" s="307" t="s">
        <v>112</v>
      </c>
      <c r="PS9" s="307" t="s">
        <v>116</v>
      </c>
      <c r="PT9" s="307" t="s">
        <v>73</v>
      </c>
      <c r="PU9" s="307" t="s">
        <v>72</v>
      </c>
      <c r="PV9" s="307" t="s">
        <v>111</v>
      </c>
      <c r="PW9" s="307" t="s">
        <v>112</v>
      </c>
      <c r="PX9" s="307" t="s">
        <v>116</v>
      </c>
      <c r="PY9" s="307" t="s">
        <v>73</v>
      </c>
      <c r="PZ9" s="307" t="s">
        <v>113</v>
      </c>
      <c r="QA9" s="307" t="s">
        <v>114</v>
      </c>
      <c r="QB9" s="54" t="s">
        <v>111</v>
      </c>
      <c r="QC9" s="54" t="s">
        <v>112</v>
      </c>
      <c r="QD9" s="54" t="s">
        <v>116</v>
      </c>
      <c r="QE9" s="54" t="s">
        <v>73</v>
      </c>
      <c r="QF9" s="54" t="s">
        <v>113</v>
      </c>
      <c r="QG9" s="54" t="s">
        <v>114</v>
      </c>
    </row>
    <row r="10" spans="1:449" ht="15.75" thickBot="1" x14ac:dyDescent="0.3">
      <c r="B10" s="308"/>
      <c r="C10" s="308">
        <v>3</v>
      </c>
      <c r="D10" s="308"/>
      <c r="E10" s="308"/>
      <c r="F10" s="308"/>
      <c r="G10" s="308"/>
      <c r="H10" s="308"/>
      <c r="I10" s="308">
        <v>1</v>
      </c>
      <c r="J10" s="308"/>
      <c r="K10" s="308"/>
      <c r="L10" s="308"/>
      <c r="M10" s="308"/>
      <c r="N10" s="308">
        <v>5</v>
      </c>
      <c r="O10" s="308"/>
      <c r="P10" s="308"/>
      <c r="Q10" s="308"/>
      <c r="R10" s="308">
        <v>4.2000000000000003E-2</v>
      </c>
      <c r="S10" s="308"/>
      <c r="T10" s="308"/>
      <c r="U10" s="308">
        <v>5</v>
      </c>
      <c r="V10" s="308"/>
      <c r="W10" s="308"/>
      <c r="X10" s="308"/>
      <c r="Y10" s="308">
        <v>3922.4789999999998</v>
      </c>
      <c r="Z10" s="308"/>
      <c r="AA10" s="308"/>
      <c r="AB10" s="308">
        <v>3</v>
      </c>
      <c r="AC10" s="308"/>
      <c r="AD10" s="308"/>
      <c r="AE10" s="308"/>
      <c r="AF10" s="308"/>
      <c r="AG10" s="308">
        <v>5</v>
      </c>
      <c r="AH10" s="308"/>
      <c r="AI10" s="308"/>
      <c r="AJ10" s="308"/>
      <c r="AK10" s="308"/>
      <c r="AL10" s="308">
        <v>3.4000000000000002E-2</v>
      </c>
      <c r="AM10" s="308">
        <v>2200</v>
      </c>
      <c r="AN10" s="308">
        <v>5</v>
      </c>
      <c r="AO10" s="308"/>
      <c r="AP10" s="308"/>
      <c r="AQ10" s="308"/>
      <c r="AR10" s="308"/>
      <c r="AS10" s="308">
        <v>2204.529</v>
      </c>
      <c r="AT10" s="308">
        <v>2200</v>
      </c>
      <c r="AU10" s="308">
        <v>3</v>
      </c>
      <c r="AV10" s="308"/>
      <c r="AW10" s="308"/>
      <c r="AX10" s="308"/>
      <c r="AY10" s="308"/>
      <c r="AZ10" s="308">
        <v>5</v>
      </c>
      <c r="BA10" s="308"/>
      <c r="BB10" s="308"/>
      <c r="BC10" s="308"/>
      <c r="BD10" s="308"/>
      <c r="BE10" s="308">
        <v>3.3000000000000002E-2</v>
      </c>
      <c r="BF10" s="308">
        <v>2200</v>
      </c>
      <c r="BG10" s="308">
        <v>5</v>
      </c>
      <c r="BH10" s="308"/>
      <c r="BI10" s="308"/>
      <c r="BJ10" s="308"/>
      <c r="BK10" s="308"/>
      <c r="BL10" s="308">
        <v>1886.201</v>
      </c>
      <c r="BM10" s="308">
        <v>2200</v>
      </c>
      <c r="BN10" s="308">
        <v>3</v>
      </c>
      <c r="BO10" s="308"/>
      <c r="BP10" s="308"/>
      <c r="BQ10" s="308"/>
      <c r="BR10" s="308"/>
      <c r="BS10" s="308">
        <v>4</v>
      </c>
      <c r="BT10" s="308"/>
      <c r="BU10" s="308"/>
      <c r="BV10" s="308"/>
      <c r="BW10" s="308">
        <v>7.7290000000000001</v>
      </c>
      <c r="BX10" s="308">
        <v>2200</v>
      </c>
      <c r="BY10" s="308">
        <v>4</v>
      </c>
      <c r="BZ10" s="308"/>
      <c r="CA10" s="308"/>
      <c r="CB10" s="308"/>
      <c r="CC10" s="308">
        <v>1128.7370000000001</v>
      </c>
      <c r="CD10" s="308">
        <v>2200</v>
      </c>
      <c r="CE10" s="308">
        <v>3</v>
      </c>
      <c r="CF10" s="308"/>
      <c r="CG10" s="308"/>
      <c r="CH10" s="308"/>
      <c r="CI10" s="308"/>
      <c r="CJ10" s="308">
        <v>4</v>
      </c>
      <c r="CK10" s="308"/>
      <c r="CL10" s="308"/>
      <c r="CM10" s="308"/>
      <c r="CN10" s="308">
        <v>7.2610000000000001</v>
      </c>
      <c r="CO10" s="308">
        <v>2200</v>
      </c>
      <c r="CP10" s="308">
        <v>4</v>
      </c>
      <c r="CQ10" s="308"/>
      <c r="CR10" s="308"/>
      <c r="CS10" s="308"/>
      <c r="CT10" s="308">
        <v>1040.252</v>
      </c>
      <c r="CU10" s="308">
        <v>2200</v>
      </c>
      <c r="CV10" s="308">
        <v>4</v>
      </c>
      <c r="CW10" s="308"/>
      <c r="CX10" s="308"/>
      <c r="CY10" s="308"/>
      <c r="CZ10" s="308">
        <v>1602.7619999999999</v>
      </c>
      <c r="DA10" s="308">
        <v>2200</v>
      </c>
      <c r="DB10" s="308">
        <v>4</v>
      </c>
      <c r="DC10" s="308"/>
      <c r="DD10" s="308"/>
      <c r="DE10" s="308"/>
      <c r="DF10" s="308">
        <v>79.028999999999996</v>
      </c>
      <c r="DG10" s="308">
        <v>2200</v>
      </c>
      <c r="DH10" s="308">
        <v>3</v>
      </c>
      <c r="DI10" s="308"/>
      <c r="DJ10" s="308"/>
      <c r="DK10" s="308"/>
      <c r="DL10" s="308"/>
      <c r="DM10" s="308">
        <v>4</v>
      </c>
      <c r="DN10" s="308"/>
      <c r="DO10" s="308"/>
      <c r="DP10" s="308"/>
      <c r="DQ10" s="308">
        <v>1857.443</v>
      </c>
      <c r="DR10" s="308">
        <v>10000</v>
      </c>
      <c r="DS10" s="308">
        <v>4</v>
      </c>
      <c r="DT10" s="308"/>
      <c r="DU10" s="308"/>
      <c r="DV10" s="308"/>
      <c r="DW10" s="308">
        <v>0.91500000000000004</v>
      </c>
      <c r="DX10" s="308">
        <v>10000</v>
      </c>
      <c r="DY10" s="308">
        <v>3</v>
      </c>
      <c r="DZ10" s="308"/>
      <c r="EA10" s="308"/>
      <c r="EB10" s="308"/>
      <c r="EC10" s="308"/>
      <c r="ED10" s="308">
        <v>4</v>
      </c>
      <c r="EE10" s="308"/>
      <c r="EF10" s="308"/>
      <c r="EG10" s="308"/>
      <c r="EH10" s="308">
        <v>59.743000000000002</v>
      </c>
      <c r="EI10" s="308">
        <v>10000</v>
      </c>
      <c r="EJ10" s="308">
        <v>4</v>
      </c>
      <c r="EK10" s="308"/>
      <c r="EL10" s="308"/>
      <c r="EM10" s="308"/>
      <c r="EN10" s="308">
        <v>840.08199999999999</v>
      </c>
      <c r="EO10" s="308">
        <v>10000</v>
      </c>
      <c r="EP10" s="308">
        <v>4</v>
      </c>
      <c r="EQ10" s="308"/>
      <c r="ER10" s="308"/>
      <c r="ES10" s="308"/>
      <c r="ET10" s="308">
        <v>1024.3810000000001</v>
      </c>
      <c r="EU10" s="308">
        <v>10000</v>
      </c>
      <c r="EV10" s="308">
        <v>4</v>
      </c>
      <c r="EW10" s="308"/>
      <c r="EX10" s="308"/>
      <c r="EY10" s="308"/>
      <c r="EZ10" s="308">
        <v>38.972000000000001</v>
      </c>
      <c r="FA10" s="308">
        <v>10000</v>
      </c>
      <c r="FB10" s="308">
        <v>4</v>
      </c>
      <c r="FC10" s="308"/>
      <c r="FD10" s="308"/>
      <c r="FE10" s="308"/>
      <c r="FF10" s="308">
        <v>3349.2460000000001</v>
      </c>
      <c r="FG10" s="308">
        <v>10000</v>
      </c>
      <c r="FH10" s="308">
        <v>4</v>
      </c>
      <c r="FI10" s="308"/>
      <c r="FJ10" s="308"/>
      <c r="FK10" s="308"/>
      <c r="FL10" s="308">
        <v>0.122</v>
      </c>
      <c r="FM10" s="308">
        <v>10000</v>
      </c>
      <c r="FN10" s="308">
        <v>4</v>
      </c>
      <c r="FO10" s="308"/>
      <c r="FP10" s="308"/>
      <c r="FQ10" s="308"/>
      <c r="FR10" s="308">
        <v>1779.5029999999999</v>
      </c>
      <c r="FS10" s="308">
        <v>2200</v>
      </c>
      <c r="FT10" s="308">
        <v>4</v>
      </c>
      <c r="FU10" s="308"/>
      <c r="FV10" s="308"/>
      <c r="FW10" s="308"/>
      <c r="FX10" s="308">
        <v>20.922999999999998</v>
      </c>
      <c r="FY10" s="308">
        <v>2200</v>
      </c>
      <c r="FZ10" s="308">
        <v>5</v>
      </c>
      <c r="GA10" s="308"/>
      <c r="GB10" s="308"/>
      <c r="GC10" s="308"/>
      <c r="GD10" s="308">
        <v>10.907999999999999</v>
      </c>
      <c r="GE10" s="308"/>
      <c r="GF10" s="308"/>
      <c r="GG10" s="308">
        <v>5</v>
      </c>
      <c r="GH10" s="308"/>
      <c r="GI10" s="308"/>
      <c r="GJ10" s="308"/>
      <c r="GK10" s="308">
        <v>6321.7610000000004</v>
      </c>
      <c r="GL10" s="308"/>
      <c r="GM10" s="308"/>
      <c r="GN10" s="308">
        <v>3</v>
      </c>
      <c r="GO10" s="308"/>
      <c r="GP10" s="308"/>
      <c r="GQ10" s="308"/>
      <c r="GR10" s="308"/>
      <c r="GS10" s="308">
        <v>5</v>
      </c>
      <c r="GT10" s="308"/>
      <c r="GU10" s="308"/>
      <c r="GV10" s="308"/>
      <c r="GW10" s="308">
        <v>6.0000000000000001E-3</v>
      </c>
      <c r="GX10" s="308"/>
      <c r="GY10" s="308"/>
      <c r="GZ10" s="308">
        <v>5</v>
      </c>
      <c r="HA10" s="308"/>
      <c r="HB10" s="308"/>
      <c r="HC10" s="308"/>
      <c r="HD10" s="308">
        <v>3465.9380000000001</v>
      </c>
      <c r="HE10" s="308"/>
      <c r="HF10" s="308"/>
      <c r="HG10" s="308">
        <v>3</v>
      </c>
      <c r="HH10" s="308"/>
      <c r="HI10" s="308"/>
      <c r="HJ10" s="308"/>
      <c r="HK10" s="308"/>
      <c r="HL10" s="308">
        <v>5</v>
      </c>
      <c r="HM10" s="308"/>
      <c r="HN10" s="308"/>
      <c r="HO10" s="308"/>
      <c r="HP10" s="308">
        <v>102.32</v>
      </c>
      <c r="HQ10" s="308"/>
      <c r="HR10" s="308"/>
      <c r="HS10" s="308">
        <v>5</v>
      </c>
      <c r="HT10" s="308"/>
      <c r="HU10" s="308"/>
      <c r="HV10" s="308"/>
      <c r="HW10" s="308">
        <v>1350.133</v>
      </c>
      <c r="HX10" s="308"/>
      <c r="HY10" s="308"/>
      <c r="HZ10" s="308">
        <v>4</v>
      </c>
      <c r="IA10" s="308"/>
      <c r="IB10" s="308"/>
      <c r="IC10" s="308"/>
      <c r="ID10" s="308">
        <v>3.2000000000000001E-2</v>
      </c>
      <c r="IE10" s="308">
        <v>2200</v>
      </c>
      <c r="IF10" s="308">
        <v>4</v>
      </c>
      <c r="IG10" s="308"/>
      <c r="IH10" s="308"/>
      <c r="II10" s="308"/>
      <c r="IJ10" s="308">
        <v>381.01</v>
      </c>
      <c r="IK10" s="308">
        <v>2200</v>
      </c>
      <c r="IL10" s="308">
        <v>4</v>
      </c>
      <c r="IM10" s="308"/>
      <c r="IN10" s="308"/>
      <c r="IO10" s="308"/>
      <c r="IP10" s="308">
        <v>821.16099999999994</v>
      </c>
      <c r="IQ10" s="308">
        <v>10000</v>
      </c>
      <c r="IR10" s="308">
        <v>4</v>
      </c>
      <c r="IS10" s="308"/>
      <c r="IT10" s="308"/>
      <c r="IU10" s="308"/>
      <c r="IV10" s="308">
        <v>66.301000000000002</v>
      </c>
      <c r="IW10" s="308">
        <v>10000</v>
      </c>
      <c r="IX10" s="308">
        <v>4</v>
      </c>
      <c r="IY10" s="308"/>
      <c r="IZ10" s="308"/>
      <c r="JA10" s="308"/>
      <c r="JB10" s="308">
        <v>0</v>
      </c>
      <c r="JC10" s="308">
        <v>2200</v>
      </c>
      <c r="JD10" s="308">
        <v>4</v>
      </c>
      <c r="JE10" s="308"/>
      <c r="JF10" s="308"/>
      <c r="JG10" s="308"/>
      <c r="JH10" s="308">
        <v>5.3259999999999996</v>
      </c>
      <c r="JI10" s="308">
        <v>2200</v>
      </c>
      <c r="JJ10" s="308">
        <v>4</v>
      </c>
      <c r="JK10" s="308"/>
      <c r="JL10" s="308"/>
      <c r="JM10" s="308"/>
      <c r="JN10" s="308">
        <v>2E-3</v>
      </c>
      <c r="JO10" s="308">
        <v>2200</v>
      </c>
      <c r="JP10" s="308">
        <v>4</v>
      </c>
      <c r="JQ10" s="308"/>
      <c r="JR10" s="308"/>
      <c r="JS10" s="308"/>
      <c r="JT10" s="308">
        <v>0.18</v>
      </c>
      <c r="JU10" s="308">
        <v>2200</v>
      </c>
      <c r="JV10" s="308">
        <v>4</v>
      </c>
      <c r="JW10" s="308"/>
      <c r="JX10" s="308"/>
      <c r="JY10" s="308"/>
      <c r="JZ10" s="308">
        <v>792.74199999999996</v>
      </c>
      <c r="KA10" s="308">
        <v>2200</v>
      </c>
      <c r="KB10" s="308">
        <v>4</v>
      </c>
      <c r="KC10" s="308"/>
      <c r="KD10" s="308"/>
      <c r="KE10" s="308"/>
      <c r="KF10" s="308">
        <v>431.79199999999997</v>
      </c>
      <c r="KG10" s="308">
        <v>2200</v>
      </c>
      <c r="KH10" s="308">
        <v>3</v>
      </c>
      <c r="KI10" s="308"/>
      <c r="KJ10" s="308"/>
      <c r="KK10" s="308"/>
      <c r="KL10" s="308"/>
      <c r="KM10" s="308">
        <v>4</v>
      </c>
      <c r="KN10" s="308"/>
      <c r="KO10" s="308"/>
      <c r="KP10" s="308"/>
      <c r="KQ10" s="308">
        <v>0</v>
      </c>
      <c r="KR10" s="308">
        <v>1320</v>
      </c>
      <c r="KS10" s="308">
        <v>4</v>
      </c>
      <c r="KT10" s="308"/>
      <c r="KU10" s="308"/>
      <c r="KV10" s="308"/>
      <c r="KW10" s="308">
        <v>392.98</v>
      </c>
      <c r="KX10" s="308">
        <v>1320</v>
      </c>
      <c r="KY10" s="308">
        <v>4</v>
      </c>
      <c r="KZ10" s="308"/>
      <c r="LA10" s="308"/>
      <c r="LB10" s="308"/>
      <c r="LC10" s="308">
        <v>0</v>
      </c>
      <c r="LD10" s="308">
        <v>1320</v>
      </c>
      <c r="LE10" s="308">
        <v>4</v>
      </c>
      <c r="LF10" s="308"/>
      <c r="LG10" s="308"/>
      <c r="LH10" s="308"/>
      <c r="LI10" s="308">
        <v>727.45100000000002</v>
      </c>
      <c r="LJ10" s="308">
        <v>1320</v>
      </c>
      <c r="LK10" s="308">
        <v>5</v>
      </c>
      <c r="LL10" s="308"/>
      <c r="LM10" s="308"/>
      <c r="LN10" s="308"/>
      <c r="LO10" s="308">
        <v>0</v>
      </c>
      <c r="LP10" s="308">
        <v>2200</v>
      </c>
      <c r="LQ10" s="308"/>
      <c r="LR10" s="308">
        <v>5</v>
      </c>
      <c r="LS10" s="308"/>
      <c r="LT10" s="308"/>
      <c r="LU10" s="308"/>
      <c r="LV10" s="308">
        <v>0</v>
      </c>
      <c r="LW10" s="308">
        <v>2200</v>
      </c>
      <c r="LX10" s="308"/>
      <c r="LY10" s="308">
        <v>4</v>
      </c>
      <c r="LZ10" s="308"/>
      <c r="MA10" s="308"/>
      <c r="MB10" s="308"/>
      <c r="MC10" s="308">
        <v>7.0000000000000001E-3</v>
      </c>
      <c r="MD10" s="308">
        <v>2200</v>
      </c>
      <c r="ME10" s="308">
        <v>4</v>
      </c>
      <c r="MF10" s="308"/>
      <c r="MG10" s="308"/>
      <c r="MH10" s="308"/>
      <c r="MI10" s="308">
        <v>125.968</v>
      </c>
      <c r="MJ10" s="308">
        <v>2200</v>
      </c>
      <c r="MK10" s="308">
        <v>3</v>
      </c>
      <c r="ML10" s="308"/>
      <c r="MM10" s="308"/>
      <c r="MN10" s="308"/>
      <c r="MO10" s="308"/>
      <c r="MP10" s="308">
        <v>4</v>
      </c>
      <c r="MQ10" s="308"/>
      <c r="MR10" s="308"/>
      <c r="MS10" s="308"/>
      <c r="MT10" s="308">
        <v>0.73299999999999998</v>
      </c>
      <c r="MU10" s="308">
        <v>2200</v>
      </c>
      <c r="MV10" s="308">
        <v>4</v>
      </c>
      <c r="MW10" s="308"/>
      <c r="MX10" s="308"/>
      <c r="MY10" s="308"/>
      <c r="MZ10" s="308">
        <v>2499.4169999999999</v>
      </c>
      <c r="NA10" s="308">
        <v>2200</v>
      </c>
      <c r="NB10" s="308">
        <v>3</v>
      </c>
      <c r="NC10" s="308"/>
      <c r="ND10" s="308"/>
      <c r="NE10" s="308"/>
      <c r="NF10" s="308"/>
      <c r="NG10" s="308">
        <v>4</v>
      </c>
      <c r="NH10" s="308"/>
      <c r="NI10" s="308"/>
      <c r="NJ10" s="308"/>
      <c r="NK10" s="308">
        <v>0.11600000000000001</v>
      </c>
      <c r="NL10" s="308">
        <v>10000</v>
      </c>
      <c r="NM10" s="308">
        <v>4</v>
      </c>
      <c r="NN10" s="308"/>
      <c r="NO10" s="308"/>
      <c r="NP10" s="308"/>
      <c r="NQ10" s="308">
        <v>3491.194</v>
      </c>
      <c r="NR10" s="308">
        <v>10000</v>
      </c>
      <c r="NS10" s="308">
        <v>3</v>
      </c>
      <c r="NT10" s="308"/>
      <c r="NU10" s="308"/>
      <c r="NV10" s="308"/>
      <c r="NW10" s="308"/>
      <c r="NX10" s="308">
        <v>3835.2373750000002</v>
      </c>
      <c r="NY10" s="308">
        <v>10000</v>
      </c>
      <c r="NZ10" s="308">
        <v>3</v>
      </c>
      <c r="OA10" s="308"/>
      <c r="OB10" s="308"/>
      <c r="OC10" s="308"/>
      <c r="OD10" s="308"/>
      <c r="OE10" s="308">
        <v>0.123</v>
      </c>
      <c r="OF10" s="308">
        <v>10000</v>
      </c>
      <c r="OG10" s="308">
        <v>3</v>
      </c>
      <c r="OH10" s="308"/>
      <c r="OI10" s="308"/>
      <c r="OJ10" s="308"/>
      <c r="OK10" s="308"/>
      <c r="OL10" s="308">
        <v>5</v>
      </c>
      <c r="OM10" s="308"/>
      <c r="ON10" s="308"/>
      <c r="OO10" s="308"/>
      <c r="OP10" s="308">
        <v>3814.9122000000002</v>
      </c>
      <c r="OQ10" s="308">
        <v>10000</v>
      </c>
      <c r="OR10" s="308"/>
      <c r="OS10" s="308">
        <v>5</v>
      </c>
      <c r="OT10" s="308"/>
      <c r="OU10" s="308"/>
      <c r="OV10" s="308"/>
      <c r="OW10" s="308">
        <v>0.16900000000000001</v>
      </c>
      <c r="OX10" s="308">
        <v>10000</v>
      </c>
      <c r="OY10" s="308"/>
      <c r="OZ10" s="308">
        <v>3</v>
      </c>
      <c r="PA10" s="308"/>
      <c r="PB10" s="308"/>
      <c r="PC10" s="308"/>
      <c r="PD10" s="308"/>
      <c r="PE10" s="308">
        <v>4</v>
      </c>
      <c r="PF10" s="308"/>
      <c r="PG10" s="308"/>
      <c r="PH10" s="308"/>
      <c r="PI10" s="308">
        <v>0.86499999999999999</v>
      </c>
      <c r="PJ10" s="308">
        <v>10000</v>
      </c>
      <c r="PK10" s="308">
        <v>4</v>
      </c>
      <c r="PL10" s="308"/>
      <c r="PM10" s="308"/>
      <c r="PN10" s="308"/>
      <c r="PO10" s="308">
        <v>1949.5139999999999</v>
      </c>
      <c r="PP10" s="308">
        <v>10000</v>
      </c>
      <c r="PQ10" s="308">
        <v>3</v>
      </c>
      <c r="PR10" s="308"/>
      <c r="PS10" s="308"/>
      <c r="PT10" s="308"/>
      <c r="PU10" s="308"/>
      <c r="PV10" s="308">
        <v>4</v>
      </c>
      <c r="PW10" s="308"/>
      <c r="PX10" s="308"/>
      <c r="PY10" s="308"/>
      <c r="PZ10" s="308">
        <v>1.2410000000000001</v>
      </c>
      <c r="QA10" s="308">
        <v>10000</v>
      </c>
      <c r="QB10" s="308">
        <v>4</v>
      </c>
      <c r="QC10" s="308"/>
      <c r="QD10" s="308"/>
      <c r="QE10" s="308"/>
      <c r="QF10" s="308">
        <v>1732.701</v>
      </c>
      <c r="QG10" s="308">
        <v>10000</v>
      </c>
    </row>
    <row r="11" spans="1:449" x14ac:dyDescent="0.25">
      <c r="B11" s="16">
        <v>1</v>
      </c>
      <c r="C11" s="109">
        <f>C10</f>
        <v>3</v>
      </c>
      <c r="D11" s="109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9"/>
      <c r="F11" s="109"/>
      <c r="G11" s="109">
        <f t="shared" ref="G11:G20" ca="1" si="1">IFERROR(AK355+FX140,"")</f>
        <v>32231.951784496876</v>
      </c>
      <c r="H11" s="109">
        <f t="shared" ref="H11:H44" ca="1" si="2">J11</f>
        <v>32198.274000000001</v>
      </c>
      <c r="I11" s="109">
        <f>I10</f>
        <v>1</v>
      </c>
      <c r="J11" s="109">
        <f t="shared" ref="J11:J44" ca="1" si="3">INDIRECT(ADDRESS(ROW(J11),COLUMN(J11) + I11,4,1),TRUE)</f>
        <v>32198.274000000001</v>
      </c>
      <c r="K11" s="109">
        <f t="shared" ref="K11:K44" si="4">IF(AND(ISBLANK(L11),ISBLANK(M11)),"",SUM(L11,M11))</f>
        <v>32198.274000000001</v>
      </c>
      <c r="L11" s="109">
        <v>32198.274000000001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23"/>
      <c r="X11" s="123"/>
      <c r="Y11" s="123">
        <v>3923.634</v>
      </c>
      <c r="Z11" s="123" t="str">
        <f>IF(OR(ISBLANK(Y11),ISBLANK(Z10)),"",(Y11-Y10)*Z10)</f>
        <v/>
      </c>
      <c r="AA11" s="123">
        <v>2532.2550000000001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23"/>
      <c r="AE11" s="123"/>
      <c r="AF11" s="123">
        <f t="shared" ref="AF11:AF44" ca="1" si="8">IFERROR(O11-V11,"")</f>
        <v>-2532.2550000000001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23"/>
      <c r="AQ11" s="123"/>
      <c r="AR11" s="123">
        <v>1636.8</v>
      </c>
      <c r="AS11" s="123">
        <v>2205.2730000000001</v>
      </c>
      <c r="AT11" s="123">
        <f>IF(OR(ISBLANK(AS11),ISBLANK(AT10)),"",(AS11-AS10)*AT10)</f>
        <v>1636.8000000003121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23"/>
      <c r="AX11" s="123"/>
      <c r="AY11" s="123">
        <f t="shared" ref="AY11:AY44" ca="1" si="12">IFERROR(AH11-AO11,"")</f>
        <v>-1636.8000000003121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23"/>
      <c r="BJ11" s="123"/>
      <c r="BK11" s="123">
        <v>1634.6</v>
      </c>
      <c r="BL11" s="123">
        <v>1886.944</v>
      </c>
      <c r="BM11" s="123">
        <f>IF(OR(ISBLANK(BL11),ISBLANK(BM10)),"",(BL11-BL10)*BM10)</f>
        <v>1634.5999999998639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23"/>
      <c r="BQ11" s="123"/>
      <c r="BR11" s="123">
        <f t="shared" ref="BR11:BR44" ca="1" si="16">IFERROR(BA11-BH11,"")</f>
        <v>-1634.5999999998639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23"/>
      <c r="CB11" s="123"/>
      <c r="CC11" s="123">
        <v>1129.0419999999999</v>
      </c>
      <c r="CD11" s="123">
        <f>IF(OR(ISBLANK(CC11),ISBLANK(CD10)),"",(CC11-CC10)*CD10)</f>
        <v>670.99999999963984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23"/>
      <c r="CH11" s="123"/>
      <c r="CI11" s="123">
        <f t="shared" ref="CI11:CI44" ca="1" si="20">IFERROR(BT11-BZ11,"")</f>
        <v>-670.99999999963984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9"/>
      <c r="CS11" s="109"/>
      <c r="CT11" s="109">
        <v>1040.5360000000001</v>
      </c>
      <c r="CU11" s="109">
        <f>IF(OR(ISBLANK(CT11),ISBLANK(CU10)),"",(CT11-CT10)*CU10)</f>
        <v>624.8000000002321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23"/>
      <c r="CY11" s="123"/>
      <c r="CZ11" s="123">
        <v>1603.998</v>
      </c>
      <c r="DA11" s="123">
        <f>IF(OR(ISBLANK(CZ11),ISBLANK(DA10)),"",(CZ11-CZ10)*DA10)</f>
        <v>2719.2000000002281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23"/>
      <c r="DK11" s="123"/>
      <c r="DL11" s="123">
        <f t="shared" ref="DL11:DL44" ca="1" si="26">IFERROR(CW11-DC11,"")</f>
        <v>2719.2000000002281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23"/>
      <c r="DP11" s="123"/>
      <c r="DQ11" s="123">
        <v>1857.7429999999999</v>
      </c>
      <c r="DR11" s="123">
        <f>IF(OR(ISBLANK(DQ11),ISBLANK(DR10)),"",(DQ11-DQ10)*DR10)</f>
        <v>2999.9999999995453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23"/>
      <c r="DV11" s="123"/>
      <c r="DW11" s="123">
        <v>0.91500000000000004</v>
      </c>
      <c r="DX11" s="123">
        <f>IF(OR(ISBLANK(DW11),ISBLANK(DX10)),"",(DW11-DW10)*DX10)</f>
        <v>0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23"/>
      <c r="EB11" s="123"/>
      <c r="EC11" s="123">
        <f t="shared" ref="EC11:EC44" ca="1" si="30">IFERROR(DN11-DT11,"")</f>
        <v>2999.9999999995453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59.743000000000002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9"/>
      <c r="EM11" s="109"/>
      <c r="EN11" s="109">
        <v>840.38800000000003</v>
      </c>
      <c r="EO11" s="109">
        <f>IF(OR(ISBLANK(EN11),ISBLANK(EO10)),"",(EN11-EN10)*EO10)</f>
        <v>3060.0000000004002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9"/>
      <c r="ES11" s="109"/>
      <c r="ET11" s="109">
        <v>1024.8910000000001</v>
      </c>
      <c r="EU11" s="109">
        <f>IF(OR(ISBLANK(ET11),ISBLANK(EU10)),"",(ET11-ET10)*EU10)</f>
        <v>5099.9999999999091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9"/>
      <c r="EY11" s="109"/>
      <c r="EZ11" s="109">
        <v>38.972000000000001</v>
      </c>
      <c r="FA11" s="109">
        <f>IF(OR(ISBLANK(EZ11),ISBLANK(FA10)),"",(EZ11-EZ10)*FA10)</f>
        <v>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9"/>
      <c r="FE11" s="109"/>
      <c r="FF11" s="109">
        <v>3349.9989999999998</v>
      </c>
      <c r="FG11" s="109">
        <f>IF(OR(ISBLANK(FF11),ISBLANK(FG10)),"",(FF11-FF10)*FG10)</f>
        <v>7529.9999999970169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9"/>
      <c r="FQ11" s="109"/>
      <c r="FR11" s="109">
        <v>1779.8989999999999</v>
      </c>
      <c r="FS11" s="109">
        <f>IF(OR(ISBLANK(FR11),ISBLANK(FS10)),"",(FR11-FR10)*FS10)</f>
        <v>871.19999999990796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9"/>
      <c r="FW11" s="109"/>
      <c r="FX11" s="109">
        <v>20.922999999999998</v>
      </c>
      <c r="FY11" s="109">
        <f>IF(OR(ISBLANK(FX11),ISBLANK(FY10)),"",(FX11-FX10)*FY10)</f>
        <v>0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10.907999999999999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23"/>
      <c r="GJ11" s="123"/>
      <c r="GK11" s="123">
        <v>6323.4639999999999</v>
      </c>
      <c r="GL11" s="123" t="str">
        <f>IF(OR(ISBLANK(GK11),ISBLANK(GL10)),"",(GK11-GK10)*GL10)</f>
        <v/>
      </c>
      <c r="GM11" s="123">
        <v>8506.5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23"/>
      <c r="GQ11" s="123"/>
      <c r="GR11" s="123">
        <f t="shared" ref="GR11:GR44" ca="1" si="42">IFERROR(GA11-GH11,"")</f>
        <v>-8506.5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23"/>
      <c r="HC11" s="123"/>
      <c r="HD11" s="123">
        <v>3467.002</v>
      </c>
      <c r="HE11" s="123" t="str">
        <f>IF(OR(ISBLANK(HD11),ISBLANK(HE10)),"",(HD11-HD10)*HE10)</f>
        <v/>
      </c>
      <c r="HF11" s="123">
        <v>2338.7649999999999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23"/>
      <c r="HJ11" s="123"/>
      <c r="HK11" s="123">
        <f t="shared" ref="HK11:HK44" ca="1" si="46">IFERROR(GT11-HA11,"")</f>
        <v>-2338.7649999999999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23"/>
      <c r="HO11" s="123"/>
      <c r="HP11" s="123">
        <v>102.321</v>
      </c>
      <c r="HQ11" s="123" t="str">
        <f>IF(OR(ISBLANK(HP11),ISBLANK(HQ10)),"",(HP11-HP10)*HQ10)</f>
        <v/>
      </c>
      <c r="HR11" s="123">
        <v>1.4850000000000001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23"/>
      <c r="HV11" s="123"/>
      <c r="HW11" s="123">
        <v>1350.453</v>
      </c>
      <c r="HX11" s="123" t="str">
        <f>IF(OR(ISBLANK(HW11),ISBLANK(HX10)),"",(HW11-HW10)*HX10)</f>
        <v/>
      </c>
      <c r="HY11" s="123">
        <v>709.39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9"/>
      <c r="II11" s="109"/>
      <c r="IJ11" s="109">
        <v>381.14699999999999</v>
      </c>
      <c r="IK11" s="109">
        <f>IF(OR(ISBLANK(IJ11),ISBLANK(IK10)),"",(IJ11-IJ10)*IK10)</f>
        <v>301.400000000001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9"/>
      <c r="IO11" s="109"/>
      <c r="IP11" s="109">
        <v>821.47</v>
      </c>
      <c r="IQ11" s="109">
        <f>IF(OR(ISBLANK(IP11),ISBLANK(IQ10)),"",(IP11-IP10)*IQ10)</f>
        <v>3090.0000000008276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66.301000000000002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5.327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23"/>
      <c r="JY11" s="123"/>
      <c r="JZ11" s="123">
        <v>793.03099999999995</v>
      </c>
      <c r="KA11" s="123">
        <f>IF(OR(ISBLANK(JZ11),ISBLANK(KA10)),"",(JZ11-JZ10)*KA10)</f>
        <v>635.79999999997199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23"/>
      <c r="KE11" s="123"/>
      <c r="KF11" s="123">
        <v>431.89800000000002</v>
      </c>
      <c r="KG11" s="123">
        <f>IF(OR(ISBLANK(KF11),ISBLANK(KG10)),"",(KF11-KF10)*KG10)</f>
        <v>233.20000000011305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23"/>
      <c r="KK11" s="123"/>
      <c r="KL11" s="123">
        <f t="shared" ref="KL11:KL44" ca="1" si="60">IFERROR(JW11-KC11,"")</f>
        <v>402.59999999985894</v>
      </c>
      <c r="KM11" s="109">
        <f>KM10</f>
        <v>4</v>
      </c>
      <c r="KN11" s="109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9"/>
      <c r="KP11" s="109"/>
      <c r="KQ11" s="109">
        <v>0</v>
      </c>
      <c r="KR11" s="109">
        <f>IF(OR(ISBLANK(KQ11),ISBLANK(KR10)),"",(KQ11-KQ10)*KR10)</f>
        <v>0</v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9"/>
      <c r="KV11" s="109"/>
      <c r="KW11" s="109">
        <v>393.202</v>
      </c>
      <c r="KX11" s="109">
        <f>IF(OR(ISBLANK(KW11),ISBLANK(KX10)),"",(KW11-KW10)*KX10)</f>
        <v>293.03999999997359</v>
      </c>
      <c r="KY11" s="109">
        <f>KY10</f>
        <v>4</v>
      </c>
      <c r="KZ11" s="109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9"/>
      <c r="LB11" s="109"/>
      <c r="LC11" s="109">
        <v>0</v>
      </c>
      <c r="LD11" s="109">
        <f>IF(OR(ISBLANK(LC11),ISBLANK(LD10)),"",(LC11-LC10)*LD10)</f>
        <v>0</v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9"/>
      <c r="LH11" s="109"/>
      <c r="LI11" s="109">
        <v>727.63</v>
      </c>
      <c r="LJ11" s="109">
        <f>IF(OR(ISBLANK(LI11),ISBLANK(LJ10)),"",(LI11-LI10)*LJ10)</f>
        <v>236.27999999996518</v>
      </c>
      <c r="LK11" s="123">
        <f>LK10</f>
        <v>5</v>
      </c>
      <c r="LL11" s="123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23"/>
      <c r="LN11" s="123"/>
      <c r="LO11" s="123"/>
      <c r="LP11" s="123" t="str">
        <f>IF(OR(ISBLANK(LO11),ISBLANK(LP10)),"",(LO11-LO10)*LP10)</f>
        <v/>
      </c>
      <c r="LQ11" s="123">
        <v>0</v>
      </c>
      <c r="LR11" s="123">
        <f>LR10</f>
        <v>5</v>
      </c>
      <c r="LS11" s="123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23"/>
      <c r="LU11" s="123"/>
      <c r="LV11" s="123"/>
      <c r="LW11" s="123" t="str">
        <f>IF(OR(ISBLANK(LV11),ISBLANK(LW10)),"",(LV11-LV10)*LW10)</f>
        <v/>
      </c>
      <c r="LX11" s="123">
        <v>0</v>
      </c>
      <c r="LY11" s="123">
        <f>LY10</f>
        <v>4</v>
      </c>
      <c r="LZ11" s="123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23"/>
      <c r="MB11" s="123"/>
      <c r="MC11" s="123">
        <v>7.0000000000000001E-3</v>
      </c>
      <c r="MD11" s="123">
        <f>IF(OR(ISBLANK(MC11),ISBLANK(MD10)),"",(MC11-MC10)*MD10)</f>
        <v>0</v>
      </c>
      <c r="ME11" s="123">
        <f>ME10</f>
        <v>4</v>
      </c>
      <c r="MF11" s="123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23"/>
      <c r="MH11" s="123"/>
      <c r="MI11" s="123">
        <v>125.999</v>
      </c>
      <c r="MJ11" s="123">
        <f>IF(OR(ISBLANK(MI11),ISBLANK(MJ10)),"",(MI11-MI10)*MJ10)</f>
        <v>68.199999999981742</v>
      </c>
      <c r="MK11" s="123">
        <f>MK10</f>
        <v>3</v>
      </c>
      <c r="ML11" s="123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23"/>
      <c r="MN11" s="123"/>
      <c r="MO11" s="123">
        <f t="shared" ref="MO11:MO44" ca="1" si="70">IFERROR(LZ11-MF11,"")</f>
        <v>-68.199999999981742</v>
      </c>
      <c r="MP11" s="123">
        <f>MP10</f>
        <v>4</v>
      </c>
      <c r="MQ11" s="123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23"/>
      <c r="MS11" s="123"/>
      <c r="MT11" s="123">
        <v>0.73299999999999998</v>
      </c>
      <c r="MU11" s="123">
        <f>IF(OR(ISBLANK(MT11),ISBLANK(MU10)),"",(MT11-MT10)*MU10)</f>
        <v>0</v>
      </c>
      <c r="MV11" s="123">
        <f>MV10</f>
        <v>4</v>
      </c>
      <c r="MW11" s="123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23"/>
      <c r="MY11" s="123"/>
      <c r="MZ11" s="123">
        <v>2499.9929999999999</v>
      </c>
      <c r="NA11" s="123">
        <f>IF(OR(ISBLANK(MZ11),ISBLANK(NA10)),"",(MZ11-MZ10)*NA10)</f>
        <v>1267.200000000048</v>
      </c>
      <c r="NB11" s="123">
        <f>NB10</f>
        <v>3</v>
      </c>
      <c r="NC11" s="123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23"/>
      <c r="NE11" s="123"/>
      <c r="NF11" s="123">
        <f t="shared" ref="NF11:NF44" ca="1" si="74">IFERROR(MQ11-MW11,"")</f>
        <v>-1267.200000000048</v>
      </c>
      <c r="NG11" s="109">
        <f>NG10</f>
        <v>4</v>
      </c>
      <c r="NH11" s="109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9"/>
      <c r="NJ11" s="109"/>
      <c r="NK11" s="109">
        <v>0.11600000000000001</v>
      </c>
      <c r="NL11" s="109">
        <f>IF(OR(ISBLANK(NK11),ISBLANK(NL10)),"",(NK11-NK10)*NL10)</f>
        <v>0</v>
      </c>
      <c r="NM11" s="109">
        <f>NM10</f>
        <v>4</v>
      </c>
      <c r="NN11" s="109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9"/>
      <c r="NP11" s="109"/>
      <c r="NQ11" s="109">
        <v>3491.9569999999999</v>
      </c>
      <c r="NR11" s="109">
        <f>IF(OR(ISBLANK(NQ11),ISBLANK(NR10)),"",(NQ11-NQ10)*NR10)</f>
        <v>7629.9999999991996</v>
      </c>
      <c r="NS11" s="123">
        <f>NS10</f>
        <v>3</v>
      </c>
      <c r="NT11" s="123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23"/>
      <c r="NV11" s="123"/>
      <c r="NW11" s="123">
        <v>3657.25</v>
      </c>
      <c r="NX11" s="123">
        <v>3835.6030999999998</v>
      </c>
      <c r="NY11" s="123">
        <f>IF(OR(ISBLANK(NX11),ISBLANK(NY10)),"",(NX11-NX10)*NY10)</f>
        <v>3657.2499999965657</v>
      </c>
      <c r="NZ11" s="123">
        <f>NZ10</f>
        <v>3</v>
      </c>
      <c r="OA11" s="123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23"/>
      <c r="OC11" s="123"/>
      <c r="OD11" s="123">
        <v>0</v>
      </c>
      <c r="OE11" s="123">
        <v>0.123</v>
      </c>
      <c r="OF11" s="123">
        <f>IF(OR(ISBLANK(OE11),ISBLANK(OF10)),"",(OE11-OE10)*OF10)</f>
        <v>0</v>
      </c>
      <c r="OG11" s="123">
        <f>OG10</f>
        <v>3</v>
      </c>
      <c r="OH11" s="123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23"/>
      <c r="OJ11" s="123"/>
      <c r="OK11" s="123">
        <f t="shared" ref="OK11:OK44" ca="1" si="80">IFERROR(NT11-OA11,"")</f>
        <v>3657.25</v>
      </c>
      <c r="OL11" s="123">
        <f>OL10</f>
        <v>5</v>
      </c>
      <c r="OM11" s="123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23"/>
      <c r="OO11" s="123"/>
      <c r="OP11" s="123">
        <v>3815.9209999999998</v>
      </c>
      <c r="OQ11" s="123">
        <f>IF(OR(ISBLANK(OP11),ISBLANK(OQ10)),"",(OP11-OP10)*OQ10)</f>
        <v>10087.9999999961</v>
      </c>
      <c r="OR11" s="123">
        <v>10102.5</v>
      </c>
      <c r="OS11" s="123">
        <f>OS10</f>
        <v>5</v>
      </c>
      <c r="OT11" s="123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23"/>
      <c r="OV11" s="123"/>
      <c r="OW11" s="123">
        <v>0.16900000000000001</v>
      </c>
      <c r="OX11" s="123">
        <f>IF(OR(ISBLANK(OW11),ISBLANK(OX10)),"",(OW11-OW10)*OX10)</f>
        <v>0</v>
      </c>
      <c r="OY11" s="123">
        <v>0</v>
      </c>
      <c r="OZ11" s="123">
        <f>OZ10</f>
        <v>3</v>
      </c>
      <c r="PA11" s="123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23"/>
      <c r="PC11" s="123"/>
      <c r="PD11" s="123">
        <f t="shared" ref="PD11:PD44" ca="1" si="84">IFERROR(OM11-OT11,"")</f>
        <v>10102.5</v>
      </c>
      <c r="PE11" s="123">
        <f>PE10</f>
        <v>4</v>
      </c>
      <c r="PF11" s="123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23"/>
      <c r="PH11" s="123"/>
      <c r="PI11" s="123">
        <v>0.86499999999999999</v>
      </c>
      <c r="PJ11" s="123">
        <f>IF(OR(ISBLANK(PI11),ISBLANK(PJ10)),"",(PI11-PI10)*PJ10)</f>
        <v>0</v>
      </c>
      <c r="PK11" s="123">
        <f>PK10</f>
        <v>4</v>
      </c>
      <c r="PL11" s="123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23"/>
      <c r="PN11" s="123"/>
      <c r="PO11" s="123">
        <v>1949.818</v>
      </c>
      <c r="PP11" s="123">
        <f>IF(OR(ISBLANK(PO11),ISBLANK(PP10)),"",(PO11-PO10)*PP10)</f>
        <v>3040.0000000008731</v>
      </c>
      <c r="PQ11" s="123">
        <f>PQ10</f>
        <v>3</v>
      </c>
      <c r="PR11" s="123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23"/>
      <c r="PT11" s="123"/>
      <c r="PU11" s="123">
        <f t="shared" ref="PU11:PU44" ca="1" si="88">IFERROR(PF11-PL11,"")</f>
        <v>-3040.0000000008731</v>
      </c>
      <c r="PV11" s="109">
        <f>PV10</f>
        <v>4</v>
      </c>
      <c r="PW11" s="109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9"/>
      <c r="PY11" s="109"/>
      <c r="PZ11" s="109">
        <v>1.2410000000000001</v>
      </c>
      <c r="QA11" s="109">
        <f>IF(OR(ISBLANK(PZ11),ISBLANK(QA10)),"",(PZ11-PZ10)*QA10)</f>
        <v>0</v>
      </c>
      <c r="QB11" s="109">
        <f>QB10</f>
        <v>4</v>
      </c>
      <c r="QC11" s="109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9"/>
      <c r="QE11" s="109"/>
      <c r="QF11" s="109">
        <v>1732.864</v>
      </c>
      <c r="QG11" s="109">
        <f>IF(OR(ISBLANK(QF11),ISBLANK(QG10)),"",(QF11-QF10)*QG10)</f>
        <v>1630.0000000001091</v>
      </c>
    </row>
    <row r="12" spans="1:449" x14ac:dyDescent="0.25">
      <c r="B12" s="166">
        <v>2</v>
      </c>
      <c r="C12" s="123">
        <f>C10</f>
        <v>3</v>
      </c>
      <c r="D12" s="123">
        <f t="shared" ca="1" si="0"/>
        <v>30839.003500003597</v>
      </c>
      <c r="E12" s="123"/>
      <c r="F12" s="123"/>
      <c r="G12" s="123">
        <f t="shared" ca="1" si="1"/>
        <v>30839.003500003597</v>
      </c>
      <c r="H12" s="123">
        <f t="shared" ca="1" si="2"/>
        <v>31614.256000000001</v>
      </c>
      <c r="I12" s="123">
        <f>I10</f>
        <v>1</v>
      </c>
      <c r="J12" s="123">
        <f t="shared" ca="1" si="3"/>
        <v>31614.256000000001</v>
      </c>
      <c r="K12" s="123">
        <f t="shared" si="4"/>
        <v>31614.256000000001</v>
      </c>
      <c r="L12" s="123">
        <v>31614.256000000001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2162.27</v>
      </c>
      <c r="W12" s="123"/>
      <c r="X12" s="123"/>
      <c r="Y12" s="123">
        <v>3924.6149999999998</v>
      </c>
      <c r="Z12" s="123" t="str">
        <f>IF(OR(ISBLANK(Y12),ISBLANK(Z10)),"",(Y12-Y11)*Z10)</f>
        <v/>
      </c>
      <c r="AA12" s="123">
        <v>2162.27</v>
      </c>
      <c r="AB12" s="123">
        <f>AB10</f>
        <v>3</v>
      </c>
      <c r="AC12" s="123">
        <f t="shared" ca="1" si="7"/>
        <v>-2162.27</v>
      </c>
      <c r="AD12" s="123"/>
      <c r="AE12" s="123"/>
      <c r="AF12" s="123">
        <f t="shared" ca="1" si="8"/>
        <v>-2162.27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1599.3999999996959</v>
      </c>
      <c r="AP12" s="123"/>
      <c r="AQ12" s="123"/>
      <c r="AR12" s="123">
        <v>1599.4</v>
      </c>
      <c r="AS12" s="123">
        <v>2206</v>
      </c>
      <c r="AT12" s="123">
        <f>IF(OR(ISBLANK(AS12),ISBLANK(AT10)),"",(AS12-AS11)*AT10)</f>
        <v>1599.3999999996959</v>
      </c>
      <c r="AU12" s="123">
        <f>AU10</f>
        <v>3</v>
      </c>
      <c r="AV12" s="123">
        <f t="shared" ca="1" si="11"/>
        <v>-1599.3999999996959</v>
      </c>
      <c r="AW12" s="123"/>
      <c r="AX12" s="123"/>
      <c r="AY12" s="123">
        <f t="shared" ca="1" si="12"/>
        <v>-1599.3999999996959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1599.4000000001961</v>
      </c>
      <c r="BI12" s="123"/>
      <c r="BJ12" s="123"/>
      <c r="BK12" s="123">
        <v>1599.4</v>
      </c>
      <c r="BL12" s="123">
        <v>1887.671</v>
      </c>
      <c r="BM12" s="123">
        <f>IF(OR(ISBLANK(BL12),ISBLANK(BM10)),"",(BL12-BL11)*BM10)</f>
        <v>1599.4000000001961</v>
      </c>
      <c r="BN12" s="123">
        <f>BN10</f>
        <v>3</v>
      </c>
      <c r="BO12" s="123">
        <f t="shared" ca="1" si="15"/>
        <v>-1599.4000000001961</v>
      </c>
      <c r="BP12" s="123"/>
      <c r="BQ12" s="123"/>
      <c r="BR12" s="123">
        <f t="shared" ca="1" si="16"/>
        <v>-1599.4000000001961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662.20000000034815</v>
      </c>
      <c r="CA12" s="123"/>
      <c r="CB12" s="123"/>
      <c r="CC12" s="123">
        <v>1129.3430000000001</v>
      </c>
      <c r="CD12" s="123">
        <f>IF(OR(ISBLANK(CC12),ISBLANK(CD10)),"",(CC12-CC11)*CD10)</f>
        <v>662.20000000034815</v>
      </c>
      <c r="CE12" s="123">
        <f>CE10</f>
        <v>3</v>
      </c>
      <c r="CF12" s="123">
        <f t="shared" ca="1" si="19"/>
        <v>-662.20000000034815</v>
      </c>
      <c r="CG12" s="123"/>
      <c r="CH12" s="123"/>
      <c r="CI12" s="123">
        <f t="shared" ca="1" si="20"/>
        <v>-662.20000000034815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613.799999999992</v>
      </c>
      <c r="CR12" s="123"/>
      <c r="CS12" s="123"/>
      <c r="CT12" s="123">
        <v>1040.8150000000001</v>
      </c>
      <c r="CU12" s="123">
        <f>IF(OR(ISBLANK(CT12),ISBLANK(CU10)),"",(CT12-CT11)*CU10)</f>
        <v>613.799999999992</v>
      </c>
      <c r="CV12" s="123">
        <f>CV10</f>
        <v>4</v>
      </c>
      <c r="CW12" s="123">
        <f t="shared" ca="1" si="23"/>
        <v>2679.5999999996639</v>
      </c>
      <c r="CX12" s="123"/>
      <c r="CY12" s="123"/>
      <c r="CZ12" s="123">
        <v>1605.2159999999999</v>
      </c>
      <c r="DA12" s="123">
        <f>IF(OR(ISBLANK(CZ12),ISBLANK(DA10)),"",(CZ12-CZ11)*DA10)</f>
        <v>2679.5999999996639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2679.5999999996639</v>
      </c>
      <c r="DJ12" s="123"/>
      <c r="DK12" s="123"/>
      <c r="DL12" s="123">
        <f t="shared" ca="1" si="26"/>
        <v>2679.5999999996639</v>
      </c>
      <c r="DM12" s="123">
        <f>DM10</f>
        <v>4</v>
      </c>
      <c r="DN12" s="123">
        <f t="shared" ca="1" si="27"/>
        <v>2260.0000000011278</v>
      </c>
      <c r="DO12" s="123"/>
      <c r="DP12" s="123"/>
      <c r="DQ12" s="123">
        <v>1857.9690000000001</v>
      </c>
      <c r="DR12" s="123">
        <f>IF(OR(ISBLANK(DQ12),ISBLANK(DR10)),"",(DQ12-DQ11)*DR10)</f>
        <v>2260.0000000011278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0.91500000000000004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2260.0000000011278</v>
      </c>
      <c r="EA12" s="123"/>
      <c r="EB12" s="123"/>
      <c r="EC12" s="123">
        <f t="shared" ca="1" si="30"/>
        <v>2260.0000000011278</v>
      </c>
      <c r="ED12" s="123">
        <f>ED10</f>
        <v>4</v>
      </c>
      <c r="EE12" s="123">
        <f t="shared" ca="1" si="31"/>
        <v>9.9999999999766942</v>
      </c>
      <c r="EF12" s="123"/>
      <c r="EG12" s="123"/>
      <c r="EH12" s="123">
        <v>59.744</v>
      </c>
      <c r="EI12" s="123">
        <f>IF(OR(ISBLANK(EH12),ISBLANK(EI10)),"",(EH12-EH11)*EI10)</f>
        <v>9.9999999999766942</v>
      </c>
      <c r="EJ12" s="123">
        <f>EJ10</f>
        <v>4</v>
      </c>
      <c r="EK12" s="123">
        <f t="shared" ca="1" si="32"/>
        <v>1979.9999999997908</v>
      </c>
      <c r="EL12" s="123"/>
      <c r="EM12" s="123"/>
      <c r="EN12" s="123">
        <v>840.58600000000001</v>
      </c>
      <c r="EO12" s="123">
        <f>IF(OR(ISBLANK(EN12),ISBLANK(EO10)),"",(EN12-EN11)*EO10)</f>
        <v>1979.9999999997908</v>
      </c>
      <c r="EP12" s="123">
        <f>EP10</f>
        <v>4</v>
      </c>
      <c r="EQ12" s="123">
        <f t="shared" ca="1" si="33"/>
        <v>4299.9999999983629</v>
      </c>
      <c r="ER12" s="123"/>
      <c r="ES12" s="123"/>
      <c r="ET12" s="123">
        <v>1025.3209999999999</v>
      </c>
      <c r="EU12" s="123">
        <f>IF(OR(ISBLANK(ET12),ISBLANK(EU10)),"",(ET12-ET11)*EU10)</f>
        <v>4299.9999999983629</v>
      </c>
      <c r="EV12" s="123">
        <f>EV10</f>
        <v>4</v>
      </c>
      <c r="EW12" s="123">
        <f t="shared" ca="1" si="34"/>
        <v>0</v>
      </c>
      <c r="EX12" s="123"/>
      <c r="EY12" s="123"/>
      <c r="EZ12" s="123">
        <v>38.972000000000001</v>
      </c>
      <c r="FA12" s="123">
        <f>IF(OR(ISBLANK(EZ12),ISBLANK(FA10)),"",(EZ12-EZ11)*FA10)</f>
        <v>0</v>
      </c>
      <c r="FB12" s="123">
        <f>FB10</f>
        <v>4</v>
      </c>
      <c r="FC12" s="123">
        <f t="shared" ca="1" si="35"/>
        <v>5280.0000000024738</v>
      </c>
      <c r="FD12" s="123"/>
      <c r="FE12" s="123"/>
      <c r="FF12" s="123">
        <v>3350.527</v>
      </c>
      <c r="FG12" s="123">
        <f>IF(OR(ISBLANK(FF12),ISBLANK(FG10)),"",(FF12-FF11)*FG10)</f>
        <v>5280.0000000024738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523.60000000012406</v>
      </c>
      <c r="FP12" s="123"/>
      <c r="FQ12" s="123"/>
      <c r="FR12" s="123">
        <v>1780.1369999999999</v>
      </c>
      <c r="FS12" s="123">
        <f>IF(OR(ISBLANK(FR12),ISBLANK(FS10)),"",(FR12-FR11)*FS10)</f>
        <v>523.60000000012406</v>
      </c>
      <c r="FT12" s="123">
        <f>FT10</f>
        <v>4</v>
      </c>
      <c r="FU12" s="123">
        <f t="shared" ca="1" si="38"/>
        <v>0</v>
      </c>
      <c r="FV12" s="123"/>
      <c r="FW12" s="123"/>
      <c r="FX12" s="123">
        <v>20.922999999999998</v>
      </c>
      <c r="FY12" s="123">
        <f>IF(OR(ISBLANK(FX12),ISBLANK(FY10)),"",(FX12-FX11)*FY10)</f>
        <v>0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10.907999999999999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5683.75</v>
      </c>
      <c r="GI12" s="123"/>
      <c r="GJ12" s="123"/>
      <c r="GK12" s="123">
        <v>6324.6009999999997</v>
      </c>
      <c r="GL12" s="123" t="str">
        <f>IF(OR(ISBLANK(GK12),ISBLANK(GL10)),"",(GK12-GK11)*GL10)</f>
        <v/>
      </c>
      <c r="GM12" s="123">
        <v>5683.75</v>
      </c>
      <c r="GN12" s="123">
        <f>GN10</f>
        <v>3</v>
      </c>
      <c r="GO12" s="123">
        <f t="shared" ca="1" si="41"/>
        <v>-5683.75</v>
      </c>
      <c r="GP12" s="123"/>
      <c r="GQ12" s="123"/>
      <c r="GR12" s="123">
        <f t="shared" ca="1" si="42"/>
        <v>-5683.75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2195.38</v>
      </c>
      <c r="HB12" s="123"/>
      <c r="HC12" s="123"/>
      <c r="HD12" s="123">
        <v>3467.998</v>
      </c>
      <c r="HE12" s="123" t="str">
        <f>IF(OR(ISBLANK(HD12),ISBLANK(HE10)),"",(HD12-HD11)*HE10)</f>
        <v/>
      </c>
      <c r="HF12" s="123">
        <v>2195.38</v>
      </c>
      <c r="HG12" s="123">
        <f>HG10</f>
        <v>3</v>
      </c>
      <c r="HH12" s="123">
        <f t="shared" ca="1" si="45"/>
        <v>-2195.38</v>
      </c>
      <c r="HI12" s="123"/>
      <c r="HJ12" s="123"/>
      <c r="HK12" s="123">
        <f t="shared" ca="1" si="46"/>
        <v>-2195.38</v>
      </c>
      <c r="HL12" s="123">
        <f>HL10</f>
        <v>5</v>
      </c>
      <c r="HM12" s="123">
        <f t="shared" ca="1" si="47"/>
        <v>175.285</v>
      </c>
      <c r="HN12" s="123"/>
      <c r="HO12" s="123"/>
      <c r="HP12" s="123">
        <v>102.4</v>
      </c>
      <c r="HQ12" s="123" t="str">
        <f>IF(OR(ISBLANK(HP12),ISBLANK(HQ10)),"",(HP12-HP11)*HQ10)</f>
        <v/>
      </c>
      <c r="HR12" s="123">
        <v>175.285</v>
      </c>
      <c r="HS12" s="123">
        <f>HS10</f>
        <v>5</v>
      </c>
      <c r="HT12" s="123">
        <f t="shared" ca="1" si="48"/>
        <v>135.79499999999999</v>
      </c>
      <c r="HU12" s="123"/>
      <c r="HV12" s="123"/>
      <c r="HW12" s="123">
        <v>1350.519</v>
      </c>
      <c r="HX12" s="123" t="str">
        <f>IF(OR(ISBLANK(HW12),ISBLANK(HX10)),"",(HW12-HW11)*HX10)</f>
        <v/>
      </c>
      <c r="HY12" s="123">
        <v>135.79499999999999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285.99999999999</v>
      </c>
      <c r="IH12" s="123"/>
      <c r="II12" s="123"/>
      <c r="IJ12" s="123">
        <v>381.27699999999999</v>
      </c>
      <c r="IK12" s="123">
        <f>IF(OR(ISBLANK(IJ12),ISBLANK(IK10)),"",(IJ12-IJ11)*IK10)</f>
        <v>285.99999999999</v>
      </c>
      <c r="IL12" s="123">
        <f>IL10</f>
        <v>4</v>
      </c>
      <c r="IM12" s="123">
        <f t="shared" ca="1" si="51"/>
        <v>1949.9999999993634</v>
      </c>
      <c r="IN12" s="123"/>
      <c r="IO12" s="123"/>
      <c r="IP12" s="123">
        <v>821.66499999999996</v>
      </c>
      <c r="IQ12" s="123">
        <f>IF(OR(ISBLANK(IP12),ISBLANK(IQ10)),"",(IP12-IP11)*IQ10)</f>
        <v>1949.9999999993634</v>
      </c>
      <c r="IR12" s="123">
        <f>IR10</f>
        <v>4</v>
      </c>
      <c r="IS12" s="123">
        <f t="shared" ca="1" si="52"/>
        <v>10.000000000047748</v>
      </c>
      <c r="IT12" s="123"/>
      <c r="IU12" s="123"/>
      <c r="IV12" s="123">
        <v>66.302000000000007</v>
      </c>
      <c r="IW12" s="123">
        <f>IF(OR(ISBLANK(IV12),ISBLANK(IW10)),"",(IV12-IV11)*IW10)</f>
        <v>10.000000000047748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2.2000000000007347</v>
      </c>
      <c r="JF12" s="123"/>
      <c r="JG12" s="123"/>
      <c r="JH12" s="123">
        <v>5.3280000000000003</v>
      </c>
      <c r="JI12" s="123">
        <f>IF(OR(ISBLANK(JH12),ISBLANK(JI10)),"",(JH12-JH11)*JI10)</f>
        <v>2.2000000000007347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279.40000000014606</v>
      </c>
      <c r="JX12" s="123"/>
      <c r="JY12" s="123"/>
      <c r="JZ12" s="123">
        <v>793.15800000000002</v>
      </c>
      <c r="KA12" s="123">
        <f>IF(OR(ISBLANK(JZ12),ISBLANK(KA10)),"",(JZ12-JZ11)*KA10)</f>
        <v>279.40000000014606</v>
      </c>
      <c r="KB12" s="123">
        <f>KB10</f>
        <v>4</v>
      </c>
      <c r="KC12" s="123">
        <f t="shared" ca="1" si="58"/>
        <v>230.99999999991496</v>
      </c>
      <c r="KD12" s="123"/>
      <c r="KE12" s="123"/>
      <c r="KF12" s="123">
        <v>432.00299999999999</v>
      </c>
      <c r="KG12" s="123">
        <f>IF(OR(ISBLANK(KF12),ISBLANK(KG10)),"",(KF12-KF11)*KG10)</f>
        <v>230.99999999991496</v>
      </c>
      <c r="KH12" s="123">
        <f>KH10</f>
        <v>3</v>
      </c>
      <c r="KI12" s="123">
        <f t="shared" ca="1" si="59"/>
        <v>48.400000000231103</v>
      </c>
      <c r="KJ12" s="123"/>
      <c r="KK12" s="123"/>
      <c r="KL12" s="123">
        <f t="shared" ca="1" si="60"/>
        <v>48.400000000231103</v>
      </c>
      <c r="KM12" s="123">
        <f>KM10</f>
        <v>4</v>
      </c>
      <c r="KN12" s="123">
        <f t="shared" ca="1" si="61"/>
        <v>0</v>
      </c>
      <c r="KO12" s="123"/>
      <c r="KP12" s="123"/>
      <c r="KQ12" s="123">
        <v>0</v>
      </c>
      <c r="KR12" s="123">
        <f>IF(OR(ISBLANK(KQ12),ISBLANK(KR10)),"",(KQ12-KQ11)*KR10)</f>
        <v>0</v>
      </c>
      <c r="KS12" s="123">
        <f>KS10</f>
        <v>4</v>
      </c>
      <c r="KT12" s="123">
        <f t="shared" ca="1" si="62"/>
        <v>312.84000000003061</v>
      </c>
      <c r="KU12" s="123"/>
      <c r="KV12" s="123"/>
      <c r="KW12" s="123">
        <v>393.43900000000002</v>
      </c>
      <c r="KX12" s="123">
        <f>IF(OR(ISBLANK(KW12),ISBLANK(KX10)),"",(KW12-KW11)*KX10)</f>
        <v>312.84000000003061</v>
      </c>
      <c r="KY12" s="123">
        <f>KY10</f>
        <v>4</v>
      </c>
      <c r="KZ12" s="123">
        <f t="shared" ca="1" si="63"/>
        <v>0</v>
      </c>
      <c r="LA12" s="123"/>
      <c r="LB12" s="123"/>
      <c r="LC12" s="123">
        <v>0</v>
      </c>
      <c r="LD12" s="123">
        <f>IF(OR(ISBLANK(LC12),ISBLANK(LD10)),"",(LC12-LC11)*LD10)</f>
        <v>0</v>
      </c>
      <c r="LE12" s="123">
        <f>LE10</f>
        <v>4</v>
      </c>
      <c r="LF12" s="123">
        <f t="shared" ca="1" si="64"/>
        <v>233.64000000002761</v>
      </c>
      <c r="LG12" s="123"/>
      <c r="LH12" s="123"/>
      <c r="LI12" s="123">
        <v>727.80700000000002</v>
      </c>
      <c r="LJ12" s="123">
        <f>IF(OR(ISBLANK(LI12),ISBLANK(LJ10)),"",(LI12-LI11)*LJ10)</f>
        <v>233.64000000002761</v>
      </c>
      <c r="LK12" s="123">
        <f>LK10</f>
        <v>5</v>
      </c>
      <c r="LL12" s="123">
        <f t="shared" ca="1" si="65"/>
        <v>0</v>
      </c>
      <c r="LM12" s="123"/>
      <c r="LN12" s="123"/>
      <c r="LO12" s="123"/>
      <c r="LP12" s="123" t="str">
        <f>IF(OR(ISBLANK(LO12),ISBLANK(LP10)),"",(LO12-LO11)*LP10)</f>
        <v/>
      </c>
      <c r="LQ12" s="123">
        <v>0</v>
      </c>
      <c r="LR12" s="123">
        <f>LR10</f>
        <v>5</v>
      </c>
      <c r="LS12" s="123">
        <f t="shared" ca="1" si="66"/>
        <v>0</v>
      </c>
      <c r="LT12" s="123"/>
      <c r="LU12" s="123"/>
      <c r="LV12" s="123"/>
      <c r="LW12" s="123" t="str">
        <f>IF(OR(ISBLANK(LV12),ISBLANK(LW10)),"",(LV12-LV11)*LW10)</f>
        <v/>
      </c>
      <c r="LX12" s="123">
        <v>0</v>
      </c>
      <c r="LY12" s="123">
        <f>LY10</f>
        <v>4</v>
      </c>
      <c r="LZ12" s="123">
        <f t="shared" ca="1" si="67"/>
        <v>0</v>
      </c>
      <c r="MA12" s="123"/>
      <c r="MB12" s="123"/>
      <c r="MC12" s="123">
        <v>7.0000000000000001E-3</v>
      </c>
      <c r="MD12" s="123">
        <f>IF(OR(ISBLANK(MC12),ISBLANK(MD10)),"",(MC12-MC11)*MD10)</f>
        <v>0</v>
      </c>
      <c r="ME12" s="123">
        <f>ME10</f>
        <v>4</v>
      </c>
      <c r="MF12" s="123">
        <f t="shared" ca="1" si="68"/>
        <v>68.200000000013006</v>
      </c>
      <c r="MG12" s="123"/>
      <c r="MH12" s="123"/>
      <c r="MI12" s="123">
        <v>126.03</v>
      </c>
      <c r="MJ12" s="123">
        <f>IF(OR(ISBLANK(MI12),ISBLANK(MJ10)),"",(MI12-MI11)*MJ10)</f>
        <v>68.200000000013006</v>
      </c>
      <c r="MK12" s="123">
        <f>MK10</f>
        <v>3</v>
      </c>
      <c r="ML12" s="123">
        <f t="shared" ca="1" si="69"/>
        <v>-68.200000000013006</v>
      </c>
      <c r="MM12" s="123"/>
      <c r="MN12" s="123"/>
      <c r="MO12" s="123">
        <f t="shared" ca="1" si="70"/>
        <v>-68.200000000013006</v>
      </c>
      <c r="MP12" s="123">
        <f>MP10</f>
        <v>4</v>
      </c>
      <c r="MQ12" s="123">
        <f t="shared" ca="1" si="71"/>
        <v>0</v>
      </c>
      <c r="MR12" s="123"/>
      <c r="MS12" s="123"/>
      <c r="MT12" s="123">
        <v>0.73299999999999998</v>
      </c>
      <c r="MU12" s="123">
        <f>IF(OR(ISBLANK(MT12),ISBLANK(MU10)),"",(MT12-MT11)*MU10)</f>
        <v>0</v>
      </c>
      <c r="MV12" s="123">
        <f>MV10</f>
        <v>4</v>
      </c>
      <c r="MW12" s="123">
        <f t="shared" ca="1" si="72"/>
        <v>943.80000000019209</v>
      </c>
      <c r="MX12" s="123"/>
      <c r="MY12" s="123"/>
      <c r="MZ12" s="123">
        <v>2500.422</v>
      </c>
      <c r="NA12" s="123">
        <f>IF(OR(ISBLANK(MZ12),ISBLANK(NA10)),"",(MZ12-MZ11)*NA10)</f>
        <v>943.80000000019209</v>
      </c>
      <c r="NB12" s="123">
        <f>NB10</f>
        <v>3</v>
      </c>
      <c r="NC12" s="123">
        <f t="shared" ca="1" si="73"/>
        <v>-943.80000000019209</v>
      </c>
      <c r="ND12" s="123"/>
      <c r="NE12" s="123"/>
      <c r="NF12" s="123">
        <f t="shared" ca="1" si="74"/>
        <v>-943.80000000019209</v>
      </c>
      <c r="NG12" s="123">
        <f>NG10</f>
        <v>4</v>
      </c>
      <c r="NH12" s="123">
        <f t="shared" ca="1" si="75"/>
        <v>0</v>
      </c>
      <c r="NI12" s="123"/>
      <c r="NJ12" s="123"/>
      <c r="NK12" s="123">
        <v>0.11600000000000001</v>
      </c>
      <c r="NL12" s="123">
        <f>IF(OR(ISBLANK(NK12),ISBLANK(NL10)),"",(NK12-NK11)*NL10)</f>
        <v>0</v>
      </c>
      <c r="NM12" s="123">
        <f>NM10</f>
        <v>4</v>
      </c>
      <c r="NN12" s="123">
        <f t="shared" ca="1" si="76"/>
        <v>5370.0000000026193</v>
      </c>
      <c r="NO12" s="123"/>
      <c r="NP12" s="123"/>
      <c r="NQ12" s="123">
        <v>3492.4940000000001</v>
      </c>
      <c r="NR12" s="123">
        <f>IF(OR(ISBLANK(NQ12),ISBLANK(NR10)),"",(NQ12-NQ11)*NR10)</f>
        <v>5370.0000000026193</v>
      </c>
      <c r="NS12" s="123">
        <f>NS10</f>
        <v>3</v>
      </c>
      <c r="NT12" s="123">
        <f t="shared" ca="1" si="77"/>
        <v>2681.75</v>
      </c>
      <c r="NU12" s="123"/>
      <c r="NV12" s="123"/>
      <c r="NW12" s="123">
        <v>2681.75</v>
      </c>
      <c r="NX12" s="123">
        <v>3835.871275</v>
      </c>
      <c r="NY12" s="123">
        <f>IF(OR(ISBLANK(NX12),ISBLANK(NY10)),"",(NX12-NX11)*NY10)</f>
        <v>2681.7500000015571</v>
      </c>
      <c r="NZ12" s="123">
        <f>NZ10</f>
        <v>3</v>
      </c>
      <c r="OA12" s="123">
        <f t="shared" ca="1" si="78"/>
        <v>0</v>
      </c>
      <c r="OB12" s="123"/>
      <c r="OC12" s="123"/>
      <c r="OD12" s="123">
        <v>0</v>
      </c>
      <c r="OE12" s="123">
        <v>0.123</v>
      </c>
      <c r="OF12" s="123">
        <f>IF(OR(ISBLANK(OE12),ISBLANK(OF10)),"",(OE12-OE11)*OF10)</f>
        <v>0</v>
      </c>
      <c r="OG12" s="123">
        <f>OG10</f>
        <v>3</v>
      </c>
      <c r="OH12" s="123">
        <f t="shared" ca="1" si="79"/>
        <v>2681.75</v>
      </c>
      <c r="OI12" s="123"/>
      <c r="OJ12" s="123"/>
      <c r="OK12" s="123">
        <f t="shared" ca="1" si="80"/>
        <v>2681.75</v>
      </c>
      <c r="OL12" s="123">
        <f>OL10</f>
        <v>5</v>
      </c>
      <c r="OM12" s="123">
        <f t="shared" ca="1" si="81"/>
        <v>7659</v>
      </c>
      <c r="ON12" s="123"/>
      <c r="OO12" s="123"/>
      <c r="OP12" s="123">
        <v>3816.6883499999999</v>
      </c>
      <c r="OQ12" s="123">
        <f>IF(OR(ISBLANK(OP12),ISBLANK(OQ10)),"",(OP12-OP11)*OQ10)</f>
        <v>7673.5000000007858</v>
      </c>
      <c r="OR12" s="123">
        <v>7659</v>
      </c>
      <c r="OS12" s="123">
        <f>OS10</f>
        <v>5</v>
      </c>
      <c r="OT12" s="123">
        <f t="shared" ca="1" si="82"/>
        <v>0</v>
      </c>
      <c r="OU12" s="123"/>
      <c r="OV12" s="123"/>
      <c r="OW12" s="123">
        <v>0.16900000000000001</v>
      </c>
      <c r="OX12" s="123">
        <f>IF(OR(ISBLANK(OW12),ISBLANK(OX10)),"",(OW12-OW11)*OX10)</f>
        <v>0</v>
      </c>
      <c r="OY12" s="123">
        <v>0</v>
      </c>
      <c r="OZ12" s="123">
        <f>OZ10</f>
        <v>3</v>
      </c>
      <c r="PA12" s="123">
        <f t="shared" ca="1" si="83"/>
        <v>7659</v>
      </c>
      <c r="PB12" s="123"/>
      <c r="PC12" s="123"/>
      <c r="PD12" s="123">
        <f t="shared" ca="1" si="84"/>
        <v>7659</v>
      </c>
      <c r="PE12" s="123">
        <f>PE10</f>
        <v>4</v>
      </c>
      <c r="PF12" s="123">
        <f t="shared" ca="1" si="85"/>
        <v>0</v>
      </c>
      <c r="PG12" s="123"/>
      <c r="PH12" s="123"/>
      <c r="PI12" s="123">
        <v>0.86499999999999999</v>
      </c>
      <c r="PJ12" s="123">
        <f>IF(OR(ISBLANK(PI12),ISBLANK(PJ10)),"",(PI12-PI11)*PJ10)</f>
        <v>0</v>
      </c>
      <c r="PK12" s="123">
        <f>PK10</f>
        <v>4</v>
      </c>
      <c r="PL12" s="123">
        <f t="shared" ca="1" si="86"/>
        <v>2309.9999999999454</v>
      </c>
      <c r="PM12" s="123"/>
      <c r="PN12" s="123"/>
      <c r="PO12" s="123">
        <v>1950.049</v>
      </c>
      <c r="PP12" s="123">
        <f>IF(OR(ISBLANK(PO12),ISBLANK(PP10)),"",(PO12-PO11)*PP10)</f>
        <v>2309.9999999999454</v>
      </c>
      <c r="PQ12" s="123">
        <f>PQ10</f>
        <v>3</v>
      </c>
      <c r="PR12" s="123">
        <f t="shared" ca="1" si="87"/>
        <v>-2309.9999999999454</v>
      </c>
      <c r="PS12" s="123"/>
      <c r="PT12" s="123"/>
      <c r="PU12" s="123">
        <f t="shared" ca="1" si="88"/>
        <v>-2309.9999999999454</v>
      </c>
      <c r="PV12" s="123">
        <f>PV10</f>
        <v>4</v>
      </c>
      <c r="PW12" s="123">
        <f t="shared" ca="1" si="89"/>
        <v>0</v>
      </c>
      <c r="PX12" s="123"/>
      <c r="PY12" s="123"/>
      <c r="PZ12" s="123">
        <v>1.2410000000000001</v>
      </c>
      <c r="QA12" s="123">
        <f>IF(OR(ISBLANK(PZ12),ISBLANK(QA10)),"",(PZ12-PZ11)*QA10)</f>
        <v>0</v>
      </c>
      <c r="QB12" s="123">
        <f>QB10</f>
        <v>4</v>
      </c>
      <c r="QC12" s="123">
        <f t="shared" ca="1" si="90"/>
        <v>1159.9999999998545</v>
      </c>
      <c r="QD12" s="123"/>
      <c r="QE12" s="123"/>
      <c r="QF12" s="123">
        <v>1732.98</v>
      </c>
      <c r="QG12" s="123">
        <f>IF(OR(ISBLANK(QF12),ISBLANK(QG10)),"",(QF12-QF11)*QG10)</f>
        <v>1159.9999999998545</v>
      </c>
    </row>
    <row r="13" spans="1:449" x14ac:dyDescent="0.25">
      <c r="B13" s="166">
        <v>3</v>
      </c>
      <c r="C13" s="123">
        <f>C10</f>
        <v>3</v>
      </c>
      <c r="D13" s="123">
        <f t="shared" ca="1" si="0"/>
        <v>32180.737544998014</v>
      </c>
      <c r="E13" s="123"/>
      <c r="F13" s="123"/>
      <c r="G13" s="123">
        <f t="shared" ca="1" si="1"/>
        <v>32180.737544998014</v>
      </c>
      <c r="H13" s="123">
        <f t="shared" ca="1" si="2"/>
        <v>33357.83</v>
      </c>
      <c r="I13" s="123">
        <f>I10</f>
        <v>1</v>
      </c>
      <c r="J13" s="123">
        <f t="shared" ca="1" si="3"/>
        <v>33357.83</v>
      </c>
      <c r="K13" s="123">
        <f t="shared" si="4"/>
        <v>33357.83</v>
      </c>
      <c r="L13" s="123">
        <v>33357.83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2174.645</v>
      </c>
      <c r="W13" s="123"/>
      <c r="X13" s="123"/>
      <c r="Y13" s="123">
        <v>3925.605</v>
      </c>
      <c r="Z13" s="123" t="str">
        <f>IF(OR(ISBLANK(Y13),ISBLANK(Z10)),"",(Y13-Y12)*Z10)</f>
        <v/>
      </c>
      <c r="AA13" s="123">
        <v>2174.645</v>
      </c>
      <c r="AB13" s="123">
        <f>AB10</f>
        <v>3</v>
      </c>
      <c r="AC13" s="123">
        <f t="shared" ca="1" si="7"/>
        <v>-2174.645</v>
      </c>
      <c r="AD13" s="123"/>
      <c r="AE13" s="123"/>
      <c r="AF13" s="123">
        <f t="shared" ca="1" si="8"/>
        <v>-2174.645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1667.5999999995838</v>
      </c>
      <c r="AP13" s="123"/>
      <c r="AQ13" s="123"/>
      <c r="AR13" s="123">
        <v>1667.6</v>
      </c>
      <c r="AS13" s="123">
        <v>2206.7579999999998</v>
      </c>
      <c r="AT13" s="123">
        <f>IF(OR(ISBLANK(AS13),ISBLANK(AT10)),"",(AS13-AS12)*AT10)</f>
        <v>1667.5999999995838</v>
      </c>
      <c r="AU13" s="123">
        <f>AU10</f>
        <v>3</v>
      </c>
      <c r="AV13" s="123">
        <f t="shared" ca="1" si="11"/>
        <v>-1667.5999999995838</v>
      </c>
      <c r="AW13" s="123"/>
      <c r="AX13" s="123"/>
      <c r="AY13" s="123">
        <f t="shared" ca="1" si="12"/>
        <v>-1667.5999999995838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1663.1999999996879</v>
      </c>
      <c r="BI13" s="123"/>
      <c r="BJ13" s="123"/>
      <c r="BK13" s="123">
        <v>1663.2</v>
      </c>
      <c r="BL13" s="123">
        <v>1888.4269999999999</v>
      </c>
      <c r="BM13" s="123">
        <f>IF(OR(ISBLANK(BL13),ISBLANK(BM10)),"",(BL13-BL12)*BM10)</f>
        <v>1663.1999999996879</v>
      </c>
      <c r="BN13" s="123">
        <f>BN10</f>
        <v>3</v>
      </c>
      <c r="BO13" s="123">
        <f t="shared" ca="1" si="15"/>
        <v>-1663.1999999996879</v>
      </c>
      <c r="BP13" s="123"/>
      <c r="BQ13" s="123"/>
      <c r="BR13" s="123">
        <f t="shared" ca="1" si="16"/>
        <v>-1663.1999999996879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635.79999999997199</v>
      </c>
      <c r="CA13" s="123"/>
      <c r="CB13" s="123"/>
      <c r="CC13" s="123">
        <v>1129.6320000000001</v>
      </c>
      <c r="CD13" s="123">
        <f>IF(OR(ISBLANK(CC13),ISBLANK(CD10)),"",(CC13-CC12)*CD10)</f>
        <v>635.79999999997199</v>
      </c>
      <c r="CE13" s="123">
        <f>CE10</f>
        <v>3</v>
      </c>
      <c r="CF13" s="123">
        <f t="shared" ca="1" si="19"/>
        <v>-635.79999999997199</v>
      </c>
      <c r="CG13" s="123"/>
      <c r="CH13" s="123"/>
      <c r="CI13" s="123">
        <f t="shared" ca="1" si="20"/>
        <v>-635.79999999997199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589.60000000006403</v>
      </c>
      <c r="CR13" s="123"/>
      <c r="CS13" s="123"/>
      <c r="CT13" s="123">
        <v>1041.0830000000001</v>
      </c>
      <c r="CU13" s="123">
        <f>IF(OR(ISBLANK(CT13),ISBLANK(CU10)),"",(CT13-CT12)*CU10)</f>
        <v>589.60000000006403</v>
      </c>
      <c r="CV13" s="123">
        <f>CV10</f>
        <v>4</v>
      </c>
      <c r="CW13" s="123">
        <f t="shared" ca="1" si="23"/>
        <v>2772.0000000004802</v>
      </c>
      <c r="CX13" s="123"/>
      <c r="CY13" s="123"/>
      <c r="CZ13" s="123">
        <v>1606.4760000000001</v>
      </c>
      <c r="DA13" s="123">
        <f>IF(OR(ISBLANK(CZ13),ISBLANK(DA10)),"",(CZ13-CZ12)*DA10)</f>
        <v>2772.0000000004802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2772.0000000004802</v>
      </c>
      <c r="DJ13" s="123"/>
      <c r="DK13" s="123"/>
      <c r="DL13" s="123">
        <f t="shared" ca="1" si="26"/>
        <v>2772.0000000004802</v>
      </c>
      <c r="DM13" s="123">
        <f>DM10</f>
        <v>4</v>
      </c>
      <c r="DN13" s="123">
        <f t="shared" ca="1" si="27"/>
        <v>1959.9999999991269</v>
      </c>
      <c r="DO13" s="123"/>
      <c r="DP13" s="123"/>
      <c r="DQ13" s="123">
        <v>1858.165</v>
      </c>
      <c r="DR13" s="123">
        <f>IF(OR(ISBLANK(DQ13),ISBLANK(DR10)),"",(DQ13-DQ12)*DR10)</f>
        <v>1959.9999999991269</v>
      </c>
      <c r="DS13" s="123">
        <f>DS10</f>
        <v>4</v>
      </c>
      <c r="DT13" s="123">
        <f t="shared" ca="1" si="28"/>
        <v>0</v>
      </c>
      <c r="DU13" s="123"/>
      <c r="DV13" s="123"/>
      <c r="DW13" s="123">
        <v>0.91500000000000004</v>
      </c>
      <c r="DX13" s="123">
        <f>IF(OR(ISBLANK(DW13),ISBLANK(DX10)),"",(DW13-DW12)*DX10)</f>
        <v>0</v>
      </c>
      <c r="DY13" s="123">
        <f>DY10</f>
        <v>3</v>
      </c>
      <c r="DZ13" s="123">
        <f t="shared" ca="1" si="29"/>
        <v>1959.9999999991269</v>
      </c>
      <c r="EA13" s="123"/>
      <c r="EB13" s="123"/>
      <c r="EC13" s="123">
        <f t="shared" ca="1" si="30"/>
        <v>1959.9999999991269</v>
      </c>
      <c r="ED13" s="123">
        <f>ED10</f>
        <v>4</v>
      </c>
      <c r="EE13" s="123">
        <f t="shared" ca="1" si="31"/>
        <v>9.9999999999766942</v>
      </c>
      <c r="EF13" s="123"/>
      <c r="EG13" s="123"/>
      <c r="EH13" s="123">
        <v>59.744999999999997</v>
      </c>
      <c r="EI13" s="123">
        <f>IF(OR(ISBLANK(EH13),ISBLANK(EI10)),"",(EH13-EH12)*EI10)</f>
        <v>9.9999999999766942</v>
      </c>
      <c r="EJ13" s="123">
        <f>EJ10</f>
        <v>4</v>
      </c>
      <c r="EK13" s="123">
        <f t="shared" ca="1" si="32"/>
        <v>1699.9999999995907</v>
      </c>
      <c r="EL13" s="123"/>
      <c r="EM13" s="123"/>
      <c r="EN13" s="123">
        <v>840.75599999999997</v>
      </c>
      <c r="EO13" s="123">
        <f>IF(OR(ISBLANK(EN13),ISBLANK(EO10)),"",(EN13-EN12)*EO10)</f>
        <v>1699.9999999995907</v>
      </c>
      <c r="EP13" s="123">
        <f>EP10</f>
        <v>4</v>
      </c>
      <c r="EQ13" s="123">
        <f t="shared" ca="1" si="33"/>
        <v>4350.000000001728</v>
      </c>
      <c r="ER13" s="123"/>
      <c r="ES13" s="123"/>
      <c r="ET13" s="123">
        <v>1025.7560000000001</v>
      </c>
      <c r="EU13" s="123">
        <f>IF(OR(ISBLANK(ET13),ISBLANK(EU10)),"",(ET13-ET12)*EU10)</f>
        <v>4350.000000001728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38.972000000000001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4549.9999999992724</v>
      </c>
      <c r="FD13" s="123"/>
      <c r="FE13" s="123"/>
      <c r="FF13" s="123">
        <v>3350.982</v>
      </c>
      <c r="FG13" s="123">
        <f>IF(OR(ISBLANK(FF13),ISBLANK(FG10)),"",(FF13-FF12)*FG10)</f>
        <v>4549.9999999992724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462.00000000008004</v>
      </c>
      <c r="FP13" s="123"/>
      <c r="FQ13" s="123"/>
      <c r="FR13" s="123">
        <v>1780.347</v>
      </c>
      <c r="FS13" s="123">
        <f>IF(OR(ISBLANK(FR13),ISBLANK(FS10)),"",(FR13-FR12)*FS10)</f>
        <v>462.00000000008004</v>
      </c>
      <c r="FT13" s="123">
        <f>FT10</f>
        <v>4</v>
      </c>
      <c r="FU13" s="123">
        <f t="shared" ca="1" si="38"/>
        <v>2.2000000000026887</v>
      </c>
      <c r="FV13" s="123"/>
      <c r="FW13" s="123"/>
      <c r="FX13" s="123">
        <v>20.923999999999999</v>
      </c>
      <c r="FY13" s="123">
        <f>IF(OR(ISBLANK(FX13),ISBLANK(FY10)),"",(FX13-FX12)*FY10)</f>
        <v>2.2000000000026887</v>
      </c>
      <c r="FZ13" s="123">
        <f>FZ10</f>
        <v>5</v>
      </c>
      <c r="GA13" s="123">
        <f t="shared" ca="1" si="39"/>
        <v>6.875</v>
      </c>
      <c r="GB13" s="123"/>
      <c r="GC13" s="123"/>
      <c r="GD13" s="123">
        <v>10.909000000000001</v>
      </c>
      <c r="GE13" s="123" t="str">
        <f>IF(OR(ISBLANK(GD13),ISBLANK(GE10)),"",(GD13-GD12)*GE10)</f>
        <v/>
      </c>
      <c r="GF13" s="123">
        <v>6.875</v>
      </c>
      <c r="GG13" s="123">
        <f>GG10</f>
        <v>5</v>
      </c>
      <c r="GH13" s="123">
        <f t="shared" ca="1" si="40"/>
        <v>4635.75</v>
      </c>
      <c r="GI13" s="123"/>
      <c r="GJ13" s="123"/>
      <c r="GK13" s="123">
        <v>6325.5280000000002</v>
      </c>
      <c r="GL13" s="123" t="str">
        <f>IF(OR(ISBLANK(GK13),ISBLANK(GL10)),"",(GK13-GK12)*GL10)</f>
        <v/>
      </c>
      <c r="GM13" s="123">
        <v>4635.75</v>
      </c>
      <c r="GN13" s="123">
        <f>GN10</f>
        <v>3</v>
      </c>
      <c r="GO13" s="123">
        <f t="shared" ca="1" si="41"/>
        <v>-4628.875</v>
      </c>
      <c r="GP13" s="123"/>
      <c r="GQ13" s="123"/>
      <c r="GR13" s="123">
        <f t="shared" ca="1" si="42"/>
        <v>-4628.875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2278.4299999999998</v>
      </c>
      <c r="HB13" s="123"/>
      <c r="HC13" s="123"/>
      <c r="HD13" s="123">
        <v>3469.03</v>
      </c>
      <c r="HE13" s="123" t="str">
        <f>IF(OR(ISBLANK(HD13),ISBLANK(HE10)),"",(HD13-HD12)*HE10)</f>
        <v/>
      </c>
      <c r="HF13" s="123">
        <v>2278.4299999999998</v>
      </c>
      <c r="HG13" s="123">
        <f>HG10</f>
        <v>3</v>
      </c>
      <c r="HH13" s="123">
        <f t="shared" ca="1" si="45"/>
        <v>-2278.4299999999998</v>
      </c>
      <c r="HI13" s="123"/>
      <c r="HJ13" s="123"/>
      <c r="HK13" s="123">
        <f t="shared" ca="1" si="46"/>
        <v>-2278.4299999999998</v>
      </c>
      <c r="HL13" s="123">
        <f>HL10</f>
        <v>5</v>
      </c>
      <c r="HM13" s="123">
        <f t="shared" ca="1" si="47"/>
        <v>352.27499999999998</v>
      </c>
      <c r="HN13" s="123"/>
      <c r="HO13" s="123"/>
      <c r="HP13" s="123">
        <v>102.559</v>
      </c>
      <c r="HQ13" s="123" t="str">
        <f>IF(OR(ISBLANK(HP13),ISBLANK(HQ10)),"",(HP13-HP12)*HQ10)</f>
        <v/>
      </c>
      <c r="HR13" s="123">
        <v>352.27499999999998</v>
      </c>
      <c r="HS13" s="123">
        <f>HS10</f>
        <v>5</v>
      </c>
      <c r="HT13" s="123">
        <f t="shared" ca="1" si="48"/>
        <v>36.354999999999997</v>
      </c>
      <c r="HU13" s="123"/>
      <c r="HV13" s="123"/>
      <c r="HW13" s="123">
        <v>1350.5350000000001</v>
      </c>
      <c r="HX13" s="123" t="str">
        <f>IF(OR(ISBLANK(HW13),ISBLANK(HX10)),"",(HW13-HW12)*HX10)</f>
        <v/>
      </c>
      <c r="HY13" s="123">
        <v>36.354999999999997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294.80000000003201</v>
      </c>
      <c r="IH13" s="123"/>
      <c r="II13" s="123"/>
      <c r="IJ13" s="123">
        <v>381.411</v>
      </c>
      <c r="IK13" s="123">
        <f>IF(OR(ISBLANK(IJ13),ISBLANK(IK10)),"",(IJ13-IJ12)*IK10)</f>
        <v>294.80000000003201</v>
      </c>
      <c r="IL13" s="123">
        <f>IL10</f>
        <v>4</v>
      </c>
      <c r="IM13" s="123">
        <f t="shared" ca="1" si="51"/>
        <v>1670.0000000003001</v>
      </c>
      <c r="IN13" s="123"/>
      <c r="IO13" s="123"/>
      <c r="IP13" s="123">
        <v>821.83199999999999</v>
      </c>
      <c r="IQ13" s="123">
        <f>IF(OR(ISBLANK(IP13),ISBLANK(IQ10)),"",(IP13-IP12)*IQ10)</f>
        <v>1670.0000000003001</v>
      </c>
      <c r="IR13" s="123">
        <f>IR10</f>
        <v>4</v>
      </c>
      <c r="IS13" s="123">
        <f t="shared" ca="1" si="52"/>
        <v>-2720.0000000000555</v>
      </c>
      <c r="IT13" s="123"/>
      <c r="IU13" s="123"/>
      <c r="IV13" s="123">
        <v>66.03</v>
      </c>
      <c r="IW13" s="123">
        <f>IF(OR(ISBLANK(IV13),ISBLANK(IW10)),"",(IV13-IV12)*IW10)</f>
        <v>-2720.0000000000555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5.33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259.59999999986394</v>
      </c>
      <c r="JX13" s="123"/>
      <c r="JY13" s="123"/>
      <c r="JZ13" s="123">
        <v>793.27599999999995</v>
      </c>
      <c r="KA13" s="123">
        <f>IF(OR(ISBLANK(JZ13),ISBLANK(KA10)),"",(JZ13-JZ12)*KA10)</f>
        <v>259.59999999986394</v>
      </c>
      <c r="KB13" s="123">
        <f>KB10</f>
        <v>4</v>
      </c>
      <c r="KC13" s="123">
        <f t="shared" ca="1" si="58"/>
        <v>233.19999999998799</v>
      </c>
      <c r="KD13" s="123"/>
      <c r="KE13" s="123"/>
      <c r="KF13" s="123">
        <v>432.10899999999998</v>
      </c>
      <c r="KG13" s="123">
        <f>IF(OR(ISBLANK(KF13),ISBLANK(KG10)),"",(KF13-KF12)*KG10)</f>
        <v>233.19999999998799</v>
      </c>
      <c r="KH13" s="123">
        <f>KH10</f>
        <v>3</v>
      </c>
      <c r="KI13" s="123">
        <f t="shared" ca="1" si="59"/>
        <v>26.399999999875945</v>
      </c>
      <c r="KJ13" s="123"/>
      <c r="KK13" s="123"/>
      <c r="KL13" s="123">
        <f t="shared" ca="1" si="60"/>
        <v>26.399999999875945</v>
      </c>
      <c r="KM13" s="123">
        <f>KM10</f>
        <v>4</v>
      </c>
      <c r="KN13" s="123">
        <f t="shared" ca="1" si="61"/>
        <v>0</v>
      </c>
      <c r="KO13" s="123"/>
      <c r="KP13" s="123"/>
      <c r="KQ13" s="123">
        <v>0</v>
      </c>
      <c r="KR13" s="123">
        <f>IF(OR(ISBLANK(KQ13),ISBLANK(KR10)),"",(KQ13-KQ12)*KR10)</f>
        <v>0</v>
      </c>
      <c r="KS13" s="123">
        <f>KS10</f>
        <v>4</v>
      </c>
      <c r="KT13" s="123">
        <f t="shared" ca="1" si="62"/>
        <v>287.75999999994838</v>
      </c>
      <c r="KU13" s="123"/>
      <c r="KV13" s="123"/>
      <c r="KW13" s="123">
        <v>393.65699999999998</v>
      </c>
      <c r="KX13" s="123">
        <f>IF(OR(ISBLANK(KW13),ISBLANK(KX10)),"",(KW13-KW12)*KX10)</f>
        <v>287.75999999994838</v>
      </c>
      <c r="KY13" s="123">
        <f>KY10</f>
        <v>4</v>
      </c>
      <c r="KZ13" s="123">
        <f t="shared" ca="1" si="63"/>
        <v>0</v>
      </c>
      <c r="LA13" s="123"/>
      <c r="LB13" s="123"/>
      <c r="LC13" s="123">
        <v>0</v>
      </c>
      <c r="LD13" s="123">
        <f>IF(OR(ISBLANK(LC13),ISBLANK(LD10)),"",(LC13-LC12)*LD10)</f>
        <v>0</v>
      </c>
      <c r="LE13" s="123">
        <f>LE10</f>
        <v>4</v>
      </c>
      <c r="LF13" s="123">
        <f t="shared" ca="1" si="64"/>
        <v>228.3600000000024</v>
      </c>
      <c r="LG13" s="123"/>
      <c r="LH13" s="123"/>
      <c r="LI13" s="123">
        <v>727.98</v>
      </c>
      <c r="LJ13" s="123">
        <f>IF(OR(ISBLANK(LI13),ISBLANK(LJ10)),"",(LI13-LI12)*LJ10)</f>
        <v>228.3600000000024</v>
      </c>
      <c r="LK13" s="123">
        <f>LK10</f>
        <v>5</v>
      </c>
      <c r="LL13" s="123">
        <f t="shared" ca="1" si="65"/>
        <v>0</v>
      </c>
      <c r="LM13" s="123"/>
      <c r="LN13" s="123"/>
      <c r="LO13" s="123"/>
      <c r="LP13" s="123" t="str">
        <f>IF(OR(ISBLANK(LO13),ISBLANK(LP10)),"",(LO13-LO12)*LP10)</f>
        <v/>
      </c>
      <c r="LQ13" s="123">
        <v>0</v>
      </c>
      <c r="LR13" s="123">
        <f>LR10</f>
        <v>5</v>
      </c>
      <c r="LS13" s="123">
        <f t="shared" ca="1" si="66"/>
        <v>0</v>
      </c>
      <c r="LT13" s="123"/>
      <c r="LU13" s="123"/>
      <c r="LV13" s="123"/>
      <c r="LW13" s="123" t="str">
        <f>IF(OR(ISBLANK(LV13),ISBLANK(LW10)),"",(LV13-LV12)*LW10)</f>
        <v/>
      </c>
      <c r="LX13" s="123">
        <v>0</v>
      </c>
      <c r="LY13" s="123">
        <f>LY10</f>
        <v>4</v>
      </c>
      <c r="LZ13" s="123">
        <f t="shared" ca="1" si="67"/>
        <v>0</v>
      </c>
      <c r="MA13" s="123"/>
      <c r="MB13" s="123"/>
      <c r="MC13" s="123">
        <v>7.0000000000000001E-3</v>
      </c>
      <c r="MD13" s="123">
        <f>IF(OR(ISBLANK(MC13),ISBLANK(MD10)),"",(MC13-MC12)*MD10)</f>
        <v>0</v>
      </c>
      <c r="ME13" s="123">
        <f>ME10</f>
        <v>4</v>
      </c>
      <c r="MF13" s="123">
        <f t="shared" ca="1" si="68"/>
        <v>66.000000000002501</v>
      </c>
      <c r="MG13" s="123"/>
      <c r="MH13" s="123"/>
      <c r="MI13" s="123">
        <v>126.06</v>
      </c>
      <c r="MJ13" s="123">
        <f>IF(OR(ISBLANK(MI13),ISBLANK(MJ10)),"",(MI13-MI12)*MJ10)</f>
        <v>66.000000000002501</v>
      </c>
      <c r="MK13" s="123">
        <f>MK10</f>
        <v>3</v>
      </c>
      <c r="ML13" s="123">
        <f t="shared" ca="1" si="69"/>
        <v>-66.000000000002501</v>
      </c>
      <c r="MM13" s="123"/>
      <c r="MN13" s="123"/>
      <c r="MO13" s="123">
        <f t="shared" ca="1" si="70"/>
        <v>-66.000000000002501</v>
      </c>
      <c r="MP13" s="123">
        <f>MP10</f>
        <v>4</v>
      </c>
      <c r="MQ13" s="123">
        <f t="shared" ca="1" si="71"/>
        <v>0</v>
      </c>
      <c r="MR13" s="123"/>
      <c r="MS13" s="123"/>
      <c r="MT13" s="123">
        <v>0.73299999999999998</v>
      </c>
      <c r="MU13" s="123">
        <f>IF(OR(ISBLANK(MT13),ISBLANK(MU10)),"",(MT13-MT12)*MU10)</f>
        <v>0</v>
      </c>
      <c r="MV13" s="123">
        <f>MV10</f>
        <v>4</v>
      </c>
      <c r="MW13" s="123">
        <f t="shared" ca="1" si="72"/>
        <v>840.40000000013606</v>
      </c>
      <c r="MX13" s="123"/>
      <c r="MY13" s="123"/>
      <c r="MZ13" s="123">
        <v>2500.8040000000001</v>
      </c>
      <c r="NA13" s="123">
        <f>IF(OR(ISBLANK(MZ13),ISBLANK(NA10)),"",(MZ13-MZ12)*NA10)</f>
        <v>840.40000000013606</v>
      </c>
      <c r="NB13" s="123">
        <f>NB10</f>
        <v>3</v>
      </c>
      <c r="NC13" s="123">
        <f t="shared" ca="1" si="73"/>
        <v>-840.40000000013606</v>
      </c>
      <c r="ND13" s="123"/>
      <c r="NE13" s="123"/>
      <c r="NF13" s="123">
        <f t="shared" ca="1" si="74"/>
        <v>-840.40000000013606</v>
      </c>
      <c r="NG13" s="123">
        <f>NG10</f>
        <v>4</v>
      </c>
      <c r="NH13" s="123">
        <f t="shared" ca="1" si="75"/>
        <v>0</v>
      </c>
      <c r="NI13" s="123"/>
      <c r="NJ13" s="123"/>
      <c r="NK13" s="123">
        <v>0.11600000000000001</v>
      </c>
      <c r="NL13" s="123">
        <f>IF(OR(ISBLANK(NK13),ISBLANK(NL10)),"",(NK13-NK12)*NL10)</f>
        <v>0</v>
      </c>
      <c r="NM13" s="123">
        <f>NM10</f>
        <v>4</v>
      </c>
      <c r="NN13" s="123">
        <f t="shared" ca="1" si="76"/>
        <v>4609.9999999978536</v>
      </c>
      <c r="NO13" s="123"/>
      <c r="NP13" s="123"/>
      <c r="NQ13" s="123">
        <v>3492.9549999999999</v>
      </c>
      <c r="NR13" s="123">
        <f>IF(OR(ISBLANK(NQ13),ISBLANK(NR10)),"",(NQ13-NQ12)*NR10)</f>
        <v>4609.9999999978536</v>
      </c>
      <c r="NS13" s="123">
        <f>NS10</f>
        <v>3</v>
      </c>
      <c r="NT13" s="123">
        <f t="shared" ca="1" si="77"/>
        <v>2041.5</v>
      </c>
      <c r="NU13" s="123"/>
      <c r="NV13" s="123"/>
      <c r="NW13" s="123">
        <v>2041.5</v>
      </c>
      <c r="NX13" s="123">
        <v>3836.075425</v>
      </c>
      <c r="NY13" s="123">
        <f>IF(OR(ISBLANK(NX13),ISBLANK(NY10)),"",(NX13-NX12)*NY10)</f>
        <v>2041.5000000002692</v>
      </c>
      <c r="NZ13" s="123">
        <f>NZ10</f>
        <v>3</v>
      </c>
      <c r="OA13" s="123">
        <f t="shared" ca="1" si="78"/>
        <v>0</v>
      </c>
      <c r="OB13" s="123"/>
      <c r="OC13" s="123"/>
      <c r="OD13" s="123">
        <v>0</v>
      </c>
      <c r="OE13" s="123">
        <v>0.123</v>
      </c>
      <c r="OF13" s="123">
        <f>IF(OR(ISBLANK(OE13),ISBLANK(OF10)),"",(OE13-OE12)*OF10)</f>
        <v>0</v>
      </c>
      <c r="OG13" s="123">
        <f>OG10</f>
        <v>3</v>
      </c>
      <c r="OH13" s="123">
        <f t="shared" ca="1" si="79"/>
        <v>2041.5</v>
      </c>
      <c r="OI13" s="123"/>
      <c r="OJ13" s="123"/>
      <c r="OK13" s="123">
        <f t="shared" ca="1" si="80"/>
        <v>2041.5</v>
      </c>
      <c r="OL13" s="123">
        <f>OL10</f>
        <v>5</v>
      </c>
      <c r="OM13" s="123">
        <f t="shared" ca="1" si="81"/>
        <v>6838.5</v>
      </c>
      <c r="ON13" s="123"/>
      <c r="OO13" s="123"/>
      <c r="OP13" s="123">
        <v>3817.3721999999998</v>
      </c>
      <c r="OQ13" s="123">
        <f>IF(OR(ISBLANK(OP13),ISBLANK(OQ10)),"",(OP13-OP12)*OQ10)</f>
        <v>6838.4999999989304</v>
      </c>
      <c r="OR13" s="123">
        <v>6838.5</v>
      </c>
      <c r="OS13" s="123">
        <f>OS10</f>
        <v>5</v>
      </c>
      <c r="OT13" s="123">
        <f t="shared" ca="1" si="82"/>
        <v>0</v>
      </c>
      <c r="OU13" s="123"/>
      <c r="OV13" s="123"/>
      <c r="OW13" s="123">
        <v>0.16900000000000001</v>
      </c>
      <c r="OX13" s="123">
        <f>IF(OR(ISBLANK(OW13),ISBLANK(OX10)),"",(OW13-OW12)*OX10)</f>
        <v>0</v>
      </c>
      <c r="OY13" s="123">
        <v>0</v>
      </c>
      <c r="OZ13" s="123">
        <f>OZ10</f>
        <v>3</v>
      </c>
      <c r="PA13" s="123">
        <f t="shared" ca="1" si="83"/>
        <v>6838.5</v>
      </c>
      <c r="PB13" s="123"/>
      <c r="PC13" s="123"/>
      <c r="PD13" s="123">
        <f t="shared" ca="1" si="84"/>
        <v>6838.5</v>
      </c>
      <c r="PE13" s="123">
        <f>PE10</f>
        <v>4</v>
      </c>
      <c r="PF13" s="123">
        <f t="shared" ca="1" si="85"/>
        <v>0</v>
      </c>
      <c r="PG13" s="123"/>
      <c r="PH13" s="123"/>
      <c r="PI13" s="123">
        <v>0.86499999999999999</v>
      </c>
      <c r="PJ13" s="123">
        <f>IF(OR(ISBLANK(PI13),ISBLANK(PJ10)),"",(PI13-PI12)*PJ10)</f>
        <v>0</v>
      </c>
      <c r="PK13" s="123">
        <f>PK10</f>
        <v>4</v>
      </c>
      <c r="PL13" s="123">
        <f t="shared" ca="1" si="86"/>
        <v>2000.0000000004547</v>
      </c>
      <c r="PM13" s="123"/>
      <c r="PN13" s="123"/>
      <c r="PO13" s="123">
        <v>1950.249</v>
      </c>
      <c r="PP13" s="123">
        <f>IF(OR(ISBLANK(PO13),ISBLANK(PP10)),"",(PO13-PO12)*PP10)</f>
        <v>2000.0000000004547</v>
      </c>
      <c r="PQ13" s="123">
        <f>PQ10</f>
        <v>3</v>
      </c>
      <c r="PR13" s="123">
        <f t="shared" ca="1" si="87"/>
        <v>-2000.0000000004547</v>
      </c>
      <c r="PS13" s="123"/>
      <c r="PT13" s="123"/>
      <c r="PU13" s="123">
        <f t="shared" ca="1" si="88"/>
        <v>-2000.0000000004547</v>
      </c>
      <c r="PV13" s="123">
        <f>PV10</f>
        <v>4</v>
      </c>
      <c r="PW13" s="123">
        <f t="shared" ca="1" si="89"/>
        <v>0</v>
      </c>
      <c r="PX13" s="123"/>
      <c r="PY13" s="123"/>
      <c r="PZ13" s="123">
        <v>1.2410000000000001</v>
      </c>
      <c r="QA13" s="123">
        <f>IF(OR(ISBLANK(PZ13),ISBLANK(QA10)),"",(PZ13-PZ12)*QA10)</f>
        <v>0</v>
      </c>
      <c r="QB13" s="123">
        <f>QB10</f>
        <v>4</v>
      </c>
      <c r="QC13" s="123">
        <f t="shared" ca="1" si="90"/>
        <v>899.99999999918145</v>
      </c>
      <c r="QD13" s="123"/>
      <c r="QE13" s="123"/>
      <c r="QF13" s="123">
        <v>1733.07</v>
      </c>
      <c r="QG13" s="123">
        <f>IF(OR(ISBLANK(QF13),ISBLANK(QG10)),"",(QF13-QF12)*QG10)</f>
        <v>899.99999999918145</v>
      </c>
    </row>
    <row r="14" spans="1:449" x14ac:dyDescent="0.25">
      <c r="B14" s="166">
        <v>4</v>
      </c>
      <c r="C14" s="123">
        <f>C10</f>
        <v>3</v>
      </c>
      <c r="D14" s="123">
        <f t="shared" ca="1" si="0"/>
        <v>32786.95491249863</v>
      </c>
      <c r="E14" s="123"/>
      <c r="F14" s="123"/>
      <c r="G14" s="123">
        <f t="shared" ca="1" si="1"/>
        <v>32786.95491249863</v>
      </c>
      <c r="H14" s="123">
        <f t="shared" ca="1" si="2"/>
        <v>32990.156999999999</v>
      </c>
      <c r="I14" s="123">
        <f>I10</f>
        <v>1</v>
      </c>
      <c r="J14" s="123">
        <f t="shared" ca="1" si="3"/>
        <v>32990.156999999999</v>
      </c>
      <c r="K14" s="123">
        <f t="shared" si="4"/>
        <v>32990.156999999999</v>
      </c>
      <c r="L14" s="123">
        <v>32990.156999999999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2198.9549999999999</v>
      </c>
      <c r="W14" s="123"/>
      <c r="X14" s="123"/>
      <c r="Y14" s="123">
        <v>3926.61</v>
      </c>
      <c r="Z14" s="123" t="str">
        <f>IF(OR(ISBLANK(Y14),ISBLANK(Z10)),"",(Y14-Y13)*Z10)</f>
        <v/>
      </c>
      <c r="AA14" s="123">
        <v>2198.9549999999999</v>
      </c>
      <c r="AB14" s="123">
        <f>AB10</f>
        <v>3</v>
      </c>
      <c r="AC14" s="123">
        <f t="shared" ca="1" si="7"/>
        <v>-2198.9549999999999</v>
      </c>
      <c r="AD14" s="123"/>
      <c r="AE14" s="123"/>
      <c r="AF14" s="123">
        <f t="shared" ca="1" si="8"/>
        <v>-2198.9549999999999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1731.4000000005763</v>
      </c>
      <c r="AP14" s="123"/>
      <c r="AQ14" s="123"/>
      <c r="AR14" s="123">
        <v>1731.4</v>
      </c>
      <c r="AS14" s="123">
        <v>2207.5450000000001</v>
      </c>
      <c r="AT14" s="123">
        <f>IF(OR(ISBLANK(AS14),ISBLANK(AT10)),"",(AS14-AS13)*AT10)</f>
        <v>1731.4000000005763</v>
      </c>
      <c r="AU14" s="123">
        <f>AU10</f>
        <v>3</v>
      </c>
      <c r="AV14" s="123">
        <f t="shared" ca="1" si="11"/>
        <v>-1731.4000000005763</v>
      </c>
      <c r="AW14" s="123"/>
      <c r="AX14" s="123"/>
      <c r="AY14" s="123">
        <f t="shared" ca="1" si="12"/>
        <v>-1731.4000000005763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1731.400000000076</v>
      </c>
      <c r="BI14" s="123"/>
      <c r="BJ14" s="123"/>
      <c r="BK14" s="123">
        <v>1731.4</v>
      </c>
      <c r="BL14" s="123">
        <v>1889.2139999999999</v>
      </c>
      <c r="BM14" s="123">
        <f>IF(OR(ISBLANK(BL14),ISBLANK(BM10)),"",(BL14-BL13)*BM10)</f>
        <v>1731.400000000076</v>
      </c>
      <c r="BN14" s="123">
        <f>BN10</f>
        <v>3</v>
      </c>
      <c r="BO14" s="123">
        <f t="shared" ca="1" si="15"/>
        <v>-1731.400000000076</v>
      </c>
      <c r="BP14" s="123"/>
      <c r="BQ14" s="123"/>
      <c r="BR14" s="123">
        <f t="shared" ca="1" si="16"/>
        <v>-1731.400000000076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681.99999999987995</v>
      </c>
      <c r="CA14" s="123"/>
      <c r="CB14" s="123"/>
      <c r="CC14" s="123">
        <v>1129.942</v>
      </c>
      <c r="CD14" s="123">
        <f>IF(OR(ISBLANK(CC14),ISBLANK(CD10)),"",(CC14-CC13)*CD10)</f>
        <v>681.99999999987995</v>
      </c>
      <c r="CE14" s="123">
        <f>CE10</f>
        <v>3</v>
      </c>
      <c r="CF14" s="123">
        <f t="shared" ca="1" si="19"/>
        <v>-681.99999999987995</v>
      </c>
      <c r="CG14" s="123"/>
      <c r="CH14" s="123"/>
      <c r="CI14" s="123">
        <f t="shared" ca="1" si="20"/>
        <v>-681.99999999987995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633.60000000002401</v>
      </c>
      <c r="CR14" s="123"/>
      <c r="CS14" s="123"/>
      <c r="CT14" s="123">
        <v>1041.3710000000001</v>
      </c>
      <c r="CU14" s="123">
        <f>IF(OR(ISBLANK(CT14),ISBLANK(CU10)),"",(CT14-CT13)*CU10)</f>
        <v>633.60000000002401</v>
      </c>
      <c r="CV14" s="123">
        <f>CV10</f>
        <v>4</v>
      </c>
      <c r="CW14" s="123">
        <f t="shared" ca="1" si="23"/>
        <v>2745.5999999996038</v>
      </c>
      <c r="CX14" s="123"/>
      <c r="CY14" s="123"/>
      <c r="CZ14" s="123">
        <v>1607.7239999999999</v>
      </c>
      <c r="DA14" s="123">
        <f>IF(OR(ISBLANK(CZ14),ISBLANK(DA10)),"",(CZ14-CZ13)*DA10)</f>
        <v>2745.5999999996038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2745.5999999996038</v>
      </c>
      <c r="DJ14" s="123"/>
      <c r="DK14" s="123"/>
      <c r="DL14" s="123">
        <f t="shared" ca="1" si="26"/>
        <v>2745.5999999996038</v>
      </c>
      <c r="DM14" s="123">
        <f>DM10</f>
        <v>4</v>
      </c>
      <c r="DN14" s="123">
        <f t="shared" ca="1" si="27"/>
        <v>2300.0000000001819</v>
      </c>
      <c r="DO14" s="123"/>
      <c r="DP14" s="123"/>
      <c r="DQ14" s="123">
        <v>1858.395</v>
      </c>
      <c r="DR14" s="123">
        <f>IF(OR(ISBLANK(DQ14),ISBLANK(DR10)),"",(DQ14-DQ13)*DR10)</f>
        <v>2300.0000000001819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2300.0000000001819</v>
      </c>
      <c r="EA14" s="123"/>
      <c r="EB14" s="123"/>
      <c r="EC14" s="123">
        <f t="shared" ca="1" si="30"/>
        <v>2300.0000000001819</v>
      </c>
      <c r="ED14" s="123">
        <f>ED10</f>
        <v>4</v>
      </c>
      <c r="EE14" s="123">
        <f t="shared" ca="1" si="31"/>
        <v>10.000000000047748</v>
      </c>
      <c r="EF14" s="123"/>
      <c r="EG14" s="123"/>
      <c r="EH14" s="123">
        <v>59.746000000000002</v>
      </c>
      <c r="EI14" s="123">
        <f>IF(OR(ISBLANK(EH14),ISBLANK(EI10)),"",(EH14-EH13)*EI10)</f>
        <v>10.000000000047748</v>
      </c>
      <c r="EJ14" s="123">
        <f>EJ10</f>
        <v>4</v>
      </c>
      <c r="EK14" s="123">
        <f t="shared" ca="1" si="32"/>
        <v>1739.9999999997817</v>
      </c>
      <c r="EL14" s="123"/>
      <c r="EM14" s="123"/>
      <c r="EN14" s="123">
        <v>840.93</v>
      </c>
      <c r="EO14" s="123">
        <f>IF(OR(ISBLANK(EN14),ISBLANK(EO10)),"",(EN14-EN13)*EO10)</f>
        <v>1739.9999999997817</v>
      </c>
      <c r="EP14" s="123">
        <f>EP10</f>
        <v>4</v>
      </c>
      <c r="EQ14" s="123">
        <f t="shared" ca="1" si="33"/>
        <v>4309.9999999981264</v>
      </c>
      <c r="ER14" s="123"/>
      <c r="ES14" s="123"/>
      <c r="ET14" s="123">
        <v>1026.1869999999999</v>
      </c>
      <c r="EU14" s="123">
        <f>IF(OR(ISBLANK(ET14),ISBLANK(EU10)),"",(ET14-ET13)*EU10)</f>
        <v>4309.9999999981264</v>
      </c>
      <c r="EV14" s="123">
        <f>EV10</f>
        <v>4</v>
      </c>
      <c r="EW14" s="123">
        <f t="shared" ca="1" si="34"/>
        <v>0</v>
      </c>
      <c r="EX14" s="123"/>
      <c r="EY14" s="123"/>
      <c r="EZ14" s="123">
        <v>38.972000000000001</v>
      </c>
      <c r="FA14" s="123">
        <f>IF(OR(ISBLANK(EZ14),ISBLANK(FA10)),"",(EZ14-EZ13)*FA10)</f>
        <v>0</v>
      </c>
      <c r="FB14" s="123">
        <f>FB10</f>
        <v>4</v>
      </c>
      <c r="FC14" s="123">
        <f t="shared" ca="1" si="35"/>
        <v>5019.9999999995271</v>
      </c>
      <c r="FD14" s="123"/>
      <c r="FE14" s="123"/>
      <c r="FF14" s="123">
        <v>3351.4839999999999</v>
      </c>
      <c r="FG14" s="123">
        <f>IF(OR(ISBLANK(FF14),ISBLANK(FG10)),"",(FF14-FF13)*FG10)</f>
        <v>5019.9999999995271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490.59999999990396</v>
      </c>
      <c r="FP14" s="123"/>
      <c r="FQ14" s="123"/>
      <c r="FR14" s="123">
        <v>1780.57</v>
      </c>
      <c r="FS14" s="123">
        <f>IF(OR(ISBLANK(FR14),ISBLANK(FS10)),"",(FR14-FR13)*FS10)</f>
        <v>490.59999999990396</v>
      </c>
      <c r="FT14" s="123">
        <f>FT10</f>
        <v>4</v>
      </c>
      <c r="FU14" s="123">
        <f t="shared" ca="1" si="38"/>
        <v>2.2000000000026887</v>
      </c>
      <c r="FV14" s="123"/>
      <c r="FW14" s="123"/>
      <c r="FX14" s="123">
        <v>20.925000000000001</v>
      </c>
      <c r="FY14" s="123">
        <f>IF(OR(ISBLANK(FX14),ISBLANK(FY10)),"",(FX14-FX13)*FY10)</f>
        <v>2.2000000000026887</v>
      </c>
      <c r="FZ14" s="123">
        <f>FZ10</f>
        <v>5</v>
      </c>
      <c r="GA14" s="123">
        <f t="shared" ca="1" si="39"/>
        <v>0</v>
      </c>
      <c r="GB14" s="123"/>
      <c r="GC14" s="123"/>
      <c r="GD14" s="123">
        <v>10.909000000000001</v>
      </c>
      <c r="GE14" s="123" t="str">
        <f>IF(OR(ISBLANK(GD14),ISBLANK(GE10)),"",(GD14-GD13)*GE10)</f>
        <v/>
      </c>
      <c r="GF14" s="123">
        <v>0</v>
      </c>
      <c r="GG14" s="123">
        <f>GG10</f>
        <v>5</v>
      </c>
      <c r="GH14" s="123">
        <f t="shared" ca="1" si="40"/>
        <v>4980.375</v>
      </c>
      <c r="GI14" s="123"/>
      <c r="GJ14" s="123"/>
      <c r="GK14" s="123">
        <v>6326.5259999999998</v>
      </c>
      <c r="GL14" s="123" t="str">
        <f>IF(OR(ISBLANK(GK14),ISBLANK(GL10)),"",(GK14-GK13)*GL10)</f>
        <v/>
      </c>
      <c r="GM14" s="123">
        <v>4980.375</v>
      </c>
      <c r="GN14" s="123">
        <f>GN10</f>
        <v>3</v>
      </c>
      <c r="GO14" s="123">
        <f t="shared" ca="1" si="41"/>
        <v>-4980.375</v>
      </c>
      <c r="GP14" s="123"/>
      <c r="GQ14" s="123"/>
      <c r="GR14" s="123">
        <f t="shared" ca="1" si="42"/>
        <v>-4980.375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2295.04</v>
      </c>
      <c r="HB14" s="123"/>
      <c r="HC14" s="123"/>
      <c r="HD14" s="123">
        <v>3470.078</v>
      </c>
      <c r="HE14" s="123" t="str">
        <f>IF(OR(ISBLANK(HD14),ISBLANK(HE10)),"",(HD14-HD13)*HE10)</f>
        <v/>
      </c>
      <c r="HF14" s="123">
        <v>2295.04</v>
      </c>
      <c r="HG14" s="123">
        <f>HG10</f>
        <v>3</v>
      </c>
      <c r="HH14" s="123">
        <f t="shared" ca="1" si="45"/>
        <v>-2295.04</v>
      </c>
      <c r="HI14" s="123"/>
      <c r="HJ14" s="123"/>
      <c r="HK14" s="123">
        <f t="shared" ca="1" si="46"/>
        <v>-2295.04</v>
      </c>
      <c r="HL14" s="123">
        <f>HL10</f>
        <v>5</v>
      </c>
      <c r="HM14" s="123">
        <f t="shared" ca="1" si="47"/>
        <v>227.535</v>
      </c>
      <c r="HN14" s="123"/>
      <c r="HO14" s="123"/>
      <c r="HP14" s="123">
        <v>102.664</v>
      </c>
      <c r="HQ14" s="123" t="str">
        <f>IF(OR(ISBLANK(HP14),ISBLANK(HQ10)),"",(HP14-HP13)*HQ10)</f>
        <v/>
      </c>
      <c r="HR14" s="123">
        <v>227.535</v>
      </c>
      <c r="HS14" s="123">
        <f>HS10</f>
        <v>5</v>
      </c>
      <c r="HT14" s="123">
        <f t="shared" ca="1" si="48"/>
        <v>101.97</v>
      </c>
      <c r="HU14" s="123"/>
      <c r="HV14" s="123"/>
      <c r="HW14" s="123">
        <v>1350.5809999999999</v>
      </c>
      <c r="HX14" s="123" t="str">
        <f>IF(OR(ISBLANK(HW14),ISBLANK(HX10)),"",(HW14-HW13)*HX10)</f>
        <v/>
      </c>
      <c r="HY14" s="123">
        <v>101.97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340.99999999993997</v>
      </c>
      <c r="IH14" s="123"/>
      <c r="II14" s="123"/>
      <c r="IJ14" s="123">
        <v>381.56599999999997</v>
      </c>
      <c r="IK14" s="123">
        <f>IF(OR(ISBLANK(IJ14),ISBLANK(IK10)),"",(IJ14-IJ13)*IK10)</f>
        <v>340.99999999993997</v>
      </c>
      <c r="IL14" s="123">
        <f>IL10</f>
        <v>4</v>
      </c>
      <c r="IM14" s="123">
        <f t="shared" ca="1" si="51"/>
        <v>1699.9999999995907</v>
      </c>
      <c r="IN14" s="123"/>
      <c r="IO14" s="123"/>
      <c r="IP14" s="123">
        <v>822.00199999999995</v>
      </c>
      <c r="IQ14" s="123">
        <f>IF(OR(ISBLANK(IP14),ISBLANK(IQ10)),"",(IP14-IP13)*IQ10)</f>
        <v>1699.9999999995907</v>
      </c>
      <c r="IR14" s="123">
        <f>IR10</f>
        <v>4</v>
      </c>
      <c r="IS14" s="123">
        <f t="shared" ca="1" si="52"/>
        <v>2740.0000000000091</v>
      </c>
      <c r="IT14" s="123"/>
      <c r="IU14" s="123"/>
      <c r="IV14" s="123">
        <v>66.304000000000002</v>
      </c>
      <c r="IW14" s="123">
        <f>IF(OR(ISBLANK(IV14),ISBLANK(IW10)),"",(IV14-IV13)*IW10)</f>
        <v>2740.0000000000091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4.3999999999995154</v>
      </c>
      <c r="JF14" s="123"/>
      <c r="JG14" s="123"/>
      <c r="JH14" s="123">
        <v>5.3319999999999999</v>
      </c>
      <c r="JI14" s="123">
        <f>IF(OR(ISBLANK(JH14),ISBLANK(JI10)),"",(JH14-JH13)*JI10)</f>
        <v>4.3999999999995154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255.2000000002181</v>
      </c>
      <c r="JX14" s="123"/>
      <c r="JY14" s="123"/>
      <c r="JZ14" s="123">
        <v>793.39200000000005</v>
      </c>
      <c r="KA14" s="123">
        <f>IF(OR(ISBLANK(JZ14),ISBLANK(KA10)),"",(JZ14-JZ13)*KA10)</f>
        <v>255.2000000002181</v>
      </c>
      <c r="KB14" s="123">
        <f>KB10</f>
        <v>4</v>
      </c>
      <c r="KC14" s="123">
        <f t="shared" ca="1" si="58"/>
        <v>195.799999999997</v>
      </c>
      <c r="KD14" s="123"/>
      <c r="KE14" s="123"/>
      <c r="KF14" s="123">
        <v>432.19799999999998</v>
      </c>
      <c r="KG14" s="123">
        <f>IF(OR(ISBLANK(KF14),ISBLANK(KG10)),"",(KF14-KF13)*KG10)</f>
        <v>195.799999999997</v>
      </c>
      <c r="KH14" s="123">
        <f>KH10</f>
        <v>3</v>
      </c>
      <c r="KI14" s="123">
        <f t="shared" ca="1" si="59"/>
        <v>59.400000000221098</v>
      </c>
      <c r="KJ14" s="123"/>
      <c r="KK14" s="123"/>
      <c r="KL14" s="123">
        <f t="shared" ca="1" si="60"/>
        <v>59.400000000221098</v>
      </c>
      <c r="KM14" s="123">
        <f>KM10</f>
        <v>4</v>
      </c>
      <c r="KN14" s="123">
        <f t="shared" ca="1" si="61"/>
        <v>0</v>
      </c>
      <c r="KO14" s="123"/>
      <c r="KP14" s="123"/>
      <c r="KQ14" s="123">
        <v>0</v>
      </c>
      <c r="KR14" s="123">
        <f>IF(OR(ISBLANK(KQ14),ISBLANK(KR10)),"",(KQ14-KQ13)*KR10)</f>
        <v>0</v>
      </c>
      <c r="KS14" s="123">
        <f>KS10</f>
        <v>4</v>
      </c>
      <c r="KT14" s="123">
        <f t="shared" ca="1" si="62"/>
        <v>302.28000000005522</v>
      </c>
      <c r="KU14" s="123"/>
      <c r="KV14" s="123"/>
      <c r="KW14" s="123">
        <v>393.88600000000002</v>
      </c>
      <c r="KX14" s="123">
        <f>IF(OR(ISBLANK(KW14),ISBLANK(KX10)),"",(KW14-KW13)*KX10)</f>
        <v>302.28000000005522</v>
      </c>
      <c r="KY14" s="123">
        <f>KY10</f>
        <v>4</v>
      </c>
      <c r="KZ14" s="123">
        <f t="shared" ca="1" si="63"/>
        <v>0</v>
      </c>
      <c r="LA14" s="123"/>
      <c r="LB14" s="123"/>
      <c r="LC14" s="123">
        <v>0</v>
      </c>
      <c r="LD14" s="123">
        <f>IF(OR(ISBLANK(LC14),ISBLANK(LD10)),"",(LC14-LC13)*LD10)</f>
        <v>0</v>
      </c>
      <c r="LE14" s="123">
        <f>LE10</f>
        <v>4</v>
      </c>
      <c r="LF14" s="123">
        <f t="shared" ca="1" si="64"/>
        <v>195.36000000003241</v>
      </c>
      <c r="LG14" s="123"/>
      <c r="LH14" s="123"/>
      <c r="LI14" s="123">
        <v>728.12800000000004</v>
      </c>
      <c r="LJ14" s="123">
        <f>IF(OR(ISBLANK(LI14),ISBLANK(LJ10)),"",(LI14-LI13)*LJ10)</f>
        <v>195.36000000003241</v>
      </c>
      <c r="LK14" s="123">
        <f>LK10</f>
        <v>5</v>
      </c>
      <c r="LL14" s="123">
        <f t="shared" ca="1" si="65"/>
        <v>0</v>
      </c>
      <c r="LM14" s="123"/>
      <c r="LN14" s="123"/>
      <c r="LO14" s="123"/>
      <c r="LP14" s="123" t="str">
        <f>IF(OR(ISBLANK(LO14),ISBLANK(LP10)),"",(LO14-LO13)*LP10)</f>
        <v/>
      </c>
      <c r="LQ14" s="123">
        <v>0</v>
      </c>
      <c r="LR14" s="123">
        <f>LR10</f>
        <v>5</v>
      </c>
      <c r="LS14" s="123">
        <f t="shared" ca="1" si="66"/>
        <v>0</v>
      </c>
      <c r="LT14" s="123"/>
      <c r="LU14" s="123"/>
      <c r="LV14" s="123"/>
      <c r="LW14" s="123" t="str">
        <f>IF(OR(ISBLANK(LV14),ISBLANK(LW10)),"",(LV14-LV13)*LW10)</f>
        <v/>
      </c>
      <c r="LX14" s="123">
        <v>0</v>
      </c>
      <c r="LY14" s="123">
        <f>LY10</f>
        <v>4</v>
      </c>
      <c r="LZ14" s="123">
        <f t="shared" ca="1" si="67"/>
        <v>0</v>
      </c>
      <c r="MA14" s="123"/>
      <c r="MB14" s="123"/>
      <c r="MC14" s="123">
        <v>7.0000000000000001E-3</v>
      </c>
      <c r="MD14" s="123">
        <f>IF(OR(ISBLANK(MC14),ISBLANK(MD10)),"",(MC14-MC13)*MD10)</f>
        <v>0</v>
      </c>
      <c r="ME14" s="123">
        <f>ME10</f>
        <v>4</v>
      </c>
      <c r="MF14" s="123">
        <f t="shared" ca="1" si="68"/>
        <v>70.399999999992247</v>
      </c>
      <c r="MG14" s="123"/>
      <c r="MH14" s="123"/>
      <c r="MI14" s="123">
        <v>126.092</v>
      </c>
      <c r="MJ14" s="123">
        <f>IF(OR(ISBLANK(MI14),ISBLANK(MJ10)),"",(MI14-MI13)*MJ10)</f>
        <v>70.399999999992247</v>
      </c>
      <c r="MK14" s="123">
        <f>MK10</f>
        <v>3</v>
      </c>
      <c r="ML14" s="123">
        <f t="shared" ca="1" si="69"/>
        <v>-70.399999999992247</v>
      </c>
      <c r="MM14" s="123"/>
      <c r="MN14" s="123"/>
      <c r="MO14" s="123">
        <f t="shared" ca="1" si="70"/>
        <v>-70.399999999992247</v>
      </c>
      <c r="MP14" s="123">
        <f>MP10</f>
        <v>4</v>
      </c>
      <c r="MQ14" s="123">
        <f t="shared" ca="1" si="71"/>
        <v>0</v>
      </c>
      <c r="MR14" s="123"/>
      <c r="MS14" s="123"/>
      <c r="MT14" s="123">
        <v>0.73299999999999998</v>
      </c>
      <c r="MU14" s="123">
        <f>IF(OR(ISBLANK(MT14),ISBLANK(MU10)),"",(MT14-MT13)*MU10)</f>
        <v>0</v>
      </c>
      <c r="MV14" s="123">
        <f>MV10</f>
        <v>4</v>
      </c>
      <c r="MW14" s="123">
        <f t="shared" ca="1" si="72"/>
        <v>950.39999999953579</v>
      </c>
      <c r="MX14" s="123"/>
      <c r="MY14" s="123"/>
      <c r="MZ14" s="123">
        <v>2501.2359999999999</v>
      </c>
      <c r="NA14" s="123">
        <f>IF(OR(ISBLANK(MZ14),ISBLANK(NA10)),"",(MZ14-MZ13)*NA10)</f>
        <v>950.39999999953579</v>
      </c>
      <c r="NB14" s="123">
        <f>NB10</f>
        <v>3</v>
      </c>
      <c r="NC14" s="123">
        <f t="shared" ca="1" si="73"/>
        <v>-950.39999999953579</v>
      </c>
      <c r="ND14" s="123"/>
      <c r="NE14" s="123"/>
      <c r="NF14" s="123">
        <f t="shared" ca="1" si="74"/>
        <v>-950.39999999953579</v>
      </c>
      <c r="NG14" s="123">
        <f>NG10</f>
        <v>4</v>
      </c>
      <c r="NH14" s="123">
        <f t="shared" ca="1" si="75"/>
        <v>0</v>
      </c>
      <c r="NI14" s="123"/>
      <c r="NJ14" s="123"/>
      <c r="NK14" s="123">
        <v>0.11600000000000001</v>
      </c>
      <c r="NL14" s="123">
        <f>IF(OR(ISBLANK(NK14),ISBLANK(NL10)),"",(NK14-NK13)*NL10)</f>
        <v>0</v>
      </c>
      <c r="NM14" s="123">
        <f>NM10</f>
        <v>4</v>
      </c>
      <c r="NN14" s="123">
        <f t="shared" ca="1" si="76"/>
        <v>5090.0000000001455</v>
      </c>
      <c r="NO14" s="123"/>
      <c r="NP14" s="123"/>
      <c r="NQ14" s="123">
        <v>3493.4639999999999</v>
      </c>
      <c r="NR14" s="123">
        <f>IF(OR(ISBLANK(NQ14),ISBLANK(NR10)),"",(NQ14-NQ13)*NR10)</f>
        <v>5090.0000000001455</v>
      </c>
      <c r="NS14" s="123">
        <f>NS10</f>
        <v>3</v>
      </c>
      <c r="NT14" s="123">
        <f t="shared" ca="1" si="77"/>
        <v>2645.75</v>
      </c>
      <c r="NU14" s="123"/>
      <c r="NV14" s="123"/>
      <c r="NW14" s="123">
        <v>2645.75</v>
      </c>
      <c r="NX14" s="123">
        <v>3836.34</v>
      </c>
      <c r="NY14" s="123">
        <f>IF(OR(ISBLANK(NX14),ISBLANK(NY10)),"",(NX14-NX13)*NY10)</f>
        <v>2645.7500000014988</v>
      </c>
      <c r="NZ14" s="123">
        <f>NZ10</f>
        <v>3</v>
      </c>
      <c r="OA14" s="123">
        <f t="shared" ca="1" si="78"/>
        <v>0</v>
      </c>
      <c r="OB14" s="123"/>
      <c r="OC14" s="123"/>
      <c r="OD14" s="123">
        <v>0</v>
      </c>
      <c r="OE14" s="123">
        <v>0.123</v>
      </c>
      <c r="OF14" s="123">
        <f>IF(OR(ISBLANK(OE14),ISBLANK(OF10)),"",(OE14-OE13)*OF10)</f>
        <v>0</v>
      </c>
      <c r="OG14" s="123">
        <f>OG10</f>
        <v>3</v>
      </c>
      <c r="OH14" s="123">
        <f t="shared" ca="1" si="79"/>
        <v>2645.75</v>
      </c>
      <c r="OI14" s="123"/>
      <c r="OJ14" s="123"/>
      <c r="OK14" s="123">
        <f t="shared" ca="1" si="80"/>
        <v>2645.75</v>
      </c>
      <c r="OL14" s="123">
        <f>OL10</f>
        <v>5</v>
      </c>
      <c r="OM14" s="123">
        <f t="shared" ca="1" si="81"/>
        <v>7418.75</v>
      </c>
      <c r="ON14" s="123"/>
      <c r="OO14" s="123"/>
      <c r="OP14" s="123">
        <v>3818.114075</v>
      </c>
      <c r="OQ14" s="123">
        <f>IF(OR(ISBLANK(OP14),ISBLANK(OQ10)),"",(OP14-OP13)*OQ10)</f>
        <v>7418.7500000016371</v>
      </c>
      <c r="OR14" s="123">
        <v>7418.75</v>
      </c>
      <c r="OS14" s="123">
        <f>OS10</f>
        <v>5</v>
      </c>
      <c r="OT14" s="123">
        <f t="shared" ca="1" si="82"/>
        <v>0</v>
      </c>
      <c r="OU14" s="123"/>
      <c r="OV14" s="123"/>
      <c r="OW14" s="123">
        <v>0.16900000000000001</v>
      </c>
      <c r="OX14" s="123">
        <f>IF(OR(ISBLANK(OW14),ISBLANK(OX10)),"",(OW14-OW13)*OX10)</f>
        <v>0</v>
      </c>
      <c r="OY14" s="123">
        <v>0</v>
      </c>
      <c r="OZ14" s="123">
        <f>OZ10</f>
        <v>3</v>
      </c>
      <c r="PA14" s="123">
        <f t="shared" ca="1" si="83"/>
        <v>7418.75</v>
      </c>
      <c r="PB14" s="123"/>
      <c r="PC14" s="123"/>
      <c r="PD14" s="123">
        <f t="shared" ca="1" si="84"/>
        <v>7418.75</v>
      </c>
      <c r="PE14" s="123">
        <f>PE10</f>
        <v>4</v>
      </c>
      <c r="PF14" s="123">
        <f t="shared" ca="1" si="85"/>
        <v>0</v>
      </c>
      <c r="PG14" s="123"/>
      <c r="PH14" s="123"/>
      <c r="PI14" s="123">
        <v>0.86499999999999999</v>
      </c>
      <c r="PJ14" s="123">
        <f>IF(OR(ISBLANK(PI14),ISBLANK(PJ10)),"",(PI14-PI13)*PJ10)</f>
        <v>0</v>
      </c>
      <c r="PK14" s="123">
        <f>PK10</f>
        <v>4</v>
      </c>
      <c r="PL14" s="123">
        <f t="shared" ca="1" si="86"/>
        <v>2329.9999999994725</v>
      </c>
      <c r="PM14" s="123"/>
      <c r="PN14" s="123"/>
      <c r="PO14" s="123">
        <v>1950.482</v>
      </c>
      <c r="PP14" s="123">
        <f>IF(OR(ISBLANK(PO14),ISBLANK(PP10)),"",(PO14-PO13)*PP10)</f>
        <v>2329.9999999994725</v>
      </c>
      <c r="PQ14" s="123">
        <f>PQ10</f>
        <v>3</v>
      </c>
      <c r="PR14" s="123">
        <f t="shared" ca="1" si="87"/>
        <v>-2329.9999999994725</v>
      </c>
      <c r="PS14" s="123"/>
      <c r="PT14" s="123"/>
      <c r="PU14" s="123">
        <f t="shared" ca="1" si="88"/>
        <v>-2329.9999999994725</v>
      </c>
      <c r="PV14" s="123">
        <f>PV10</f>
        <v>4</v>
      </c>
      <c r="PW14" s="123">
        <f t="shared" ca="1" si="89"/>
        <v>49.999999999998934</v>
      </c>
      <c r="PX14" s="123"/>
      <c r="PY14" s="123"/>
      <c r="PZ14" s="123">
        <v>1.246</v>
      </c>
      <c r="QA14" s="123">
        <f>IF(OR(ISBLANK(PZ14),ISBLANK(QA10)),"",(PZ14-PZ13)*QA10)</f>
        <v>49.999999999998934</v>
      </c>
      <c r="QB14" s="123">
        <f>QB10</f>
        <v>4</v>
      </c>
      <c r="QC14" s="123">
        <f t="shared" ca="1" si="90"/>
        <v>1200.0000000011823</v>
      </c>
      <c r="QD14" s="123"/>
      <c r="QE14" s="123"/>
      <c r="QF14" s="123">
        <v>1733.19</v>
      </c>
      <c r="QG14" s="123">
        <f>IF(OR(ISBLANK(QF14),ISBLANK(QG10)),"",(QF14-QF13)*QG10)</f>
        <v>1200.0000000011823</v>
      </c>
    </row>
    <row r="15" spans="1:449" x14ac:dyDescent="0.25">
      <c r="B15" s="166">
        <v>5</v>
      </c>
      <c r="C15" s="123">
        <f>C10</f>
        <v>3</v>
      </c>
      <c r="D15" s="123">
        <f t="shared" ca="1" si="0"/>
        <v>33033.978037503308</v>
      </c>
      <c r="E15" s="123"/>
      <c r="F15" s="123"/>
      <c r="G15" s="123">
        <f t="shared" ca="1" si="1"/>
        <v>33033.978037503308</v>
      </c>
      <c r="H15" s="123">
        <f t="shared" ca="1" si="2"/>
        <v>33445.567999999999</v>
      </c>
      <c r="I15" s="123">
        <f>I10</f>
        <v>1</v>
      </c>
      <c r="J15" s="123">
        <f t="shared" ca="1" si="3"/>
        <v>33445.567999999999</v>
      </c>
      <c r="K15" s="123">
        <f t="shared" si="4"/>
        <v>33445.567999999999</v>
      </c>
      <c r="L15" s="123">
        <v>33445.567999999999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2405.48</v>
      </c>
      <c r="W15" s="123"/>
      <c r="X15" s="123"/>
      <c r="Y15" s="123">
        <v>3927.6950000000002</v>
      </c>
      <c r="Z15" s="123" t="str">
        <f>IF(OR(ISBLANK(Y15),ISBLANK(Z10)),"",(Y15-Y14)*Z10)</f>
        <v/>
      </c>
      <c r="AA15" s="123">
        <v>2405.48</v>
      </c>
      <c r="AB15" s="123">
        <f>AB10</f>
        <v>3</v>
      </c>
      <c r="AC15" s="123">
        <f t="shared" ca="1" si="7"/>
        <v>-2405.48</v>
      </c>
      <c r="AD15" s="123"/>
      <c r="AE15" s="123"/>
      <c r="AF15" s="123">
        <f t="shared" ca="1" si="8"/>
        <v>-2405.48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1797.400000000016</v>
      </c>
      <c r="AP15" s="123"/>
      <c r="AQ15" s="123"/>
      <c r="AR15" s="123">
        <v>1806</v>
      </c>
      <c r="AS15" s="123">
        <v>2208.3620000000001</v>
      </c>
      <c r="AT15" s="123">
        <f>IF(OR(ISBLANK(AS15),ISBLANK(AT10)),"",(AS15-AS14)*AT10)</f>
        <v>1797.400000000016</v>
      </c>
      <c r="AU15" s="123">
        <f>AU10</f>
        <v>3</v>
      </c>
      <c r="AV15" s="123">
        <f t="shared" ca="1" si="11"/>
        <v>-1797.400000000016</v>
      </c>
      <c r="AW15" s="123"/>
      <c r="AX15" s="123"/>
      <c r="AY15" s="123">
        <f t="shared" ca="1" si="12"/>
        <v>-1797.400000000016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1797.400000000016</v>
      </c>
      <c r="BI15" s="123"/>
      <c r="BJ15" s="123"/>
      <c r="BK15" s="123">
        <v>1805</v>
      </c>
      <c r="BL15" s="123">
        <v>1890.0309999999999</v>
      </c>
      <c r="BM15" s="123">
        <f>IF(OR(ISBLANK(BL15),ISBLANK(BM10)),"",(BL15-BL14)*BM10)</f>
        <v>1797.400000000016</v>
      </c>
      <c r="BN15" s="123">
        <f>BN10</f>
        <v>3</v>
      </c>
      <c r="BO15" s="123">
        <f t="shared" ca="1" si="15"/>
        <v>-1797.400000000016</v>
      </c>
      <c r="BP15" s="123"/>
      <c r="BQ15" s="123"/>
      <c r="BR15" s="123">
        <f t="shared" ca="1" si="16"/>
        <v>-1797.400000000016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798.60000000012406</v>
      </c>
      <c r="CA15" s="123"/>
      <c r="CB15" s="123"/>
      <c r="CC15" s="123">
        <v>1130.3050000000001</v>
      </c>
      <c r="CD15" s="123">
        <f>IF(OR(ISBLANK(CC15),ISBLANK(CD10)),"",(CC15-CC14)*CD10)</f>
        <v>798.60000000012406</v>
      </c>
      <c r="CE15" s="123">
        <f>CE10</f>
        <v>3</v>
      </c>
      <c r="CF15" s="123">
        <f t="shared" ca="1" si="19"/>
        <v>-798.60000000012406</v>
      </c>
      <c r="CG15" s="123"/>
      <c r="CH15" s="123"/>
      <c r="CI15" s="123">
        <f t="shared" ca="1" si="20"/>
        <v>-798.60000000012406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739.20000000002801</v>
      </c>
      <c r="CR15" s="123"/>
      <c r="CS15" s="123"/>
      <c r="CT15" s="123">
        <v>1041.7070000000001</v>
      </c>
      <c r="CU15" s="123">
        <f>IF(OR(ISBLANK(CT15),ISBLANK(CU10)),"",(CT15-CT14)*CU10)</f>
        <v>739.20000000002801</v>
      </c>
      <c r="CV15" s="123">
        <f>CV10</f>
        <v>4</v>
      </c>
      <c r="CW15" s="123">
        <f t="shared" ca="1" si="23"/>
        <v>2589.4000000002961</v>
      </c>
      <c r="CX15" s="123"/>
      <c r="CY15" s="123"/>
      <c r="CZ15" s="123">
        <v>1608.9010000000001</v>
      </c>
      <c r="DA15" s="123">
        <f>IF(OR(ISBLANK(CZ15),ISBLANK(DA10)),"",(CZ15-CZ14)*DA10)</f>
        <v>2589.4000000002961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2589.4000000002961</v>
      </c>
      <c r="DJ15" s="123"/>
      <c r="DK15" s="123"/>
      <c r="DL15" s="123">
        <f t="shared" ca="1" si="26"/>
        <v>2589.4000000002961</v>
      </c>
      <c r="DM15" s="123">
        <f>DM10</f>
        <v>4</v>
      </c>
      <c r="DN15" s="123">
        <f t="shared" ca="1" si="27"/>
        <v>2809.9999999994907</v>
      </c>
      <c r="DO15" s="123"/>
      <c r="DP15" s="123"/>
      <c r="DQ15" s="123">
        <v>1858.6759999999999</v>
      </c>
      <c r="DR15" s="123">
        <f>IF(OR(ISBLANK(DQ15),ISBLANK(DR10)),"",(DQ15-DQ14)*DR10)</f>
        <v>2809.9999999994907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2809.9999999994907</v>
      </c>
      <c r="EA15" s="123"/>
      <c r="EB15" s="123"/>
      <c r="EC15" s="123">
        <f t="shared" ca="1" si="30"/>
        <v>2809.9999999994907</v>
      </c>
      <c r="ED15" s="123">
        <f>ED10</f>
        <v>4</v>
      </c>
      <c r="EE15" s="123">
        <f t="shared" ca="1" si="31"/>
        <v>39.999999999977831</v>
      </c>
      <c r="EF15" s="123"/>
      <c r="EG15" s="123"/>
      <c r="EH15" s="123">
        <v>59.75</v>
      </c>
      <c r="EI15" s="123">
        <f>IF(OR(ISBLANK(EH15),ISBLANK(EI10)),"",(EH15-EH14)*EI10)</f>
        <v>39.999999999977831</v>
      </c>
      <c r="EJ15" s="123">
        <f>EJ10</f>
        <v>4</v>
      </c>
      <c r="EK15" s="123">
        <f t="shared" ca="1" si="32"/>
        <v>1370.000000000573</v>
      </c>
      <c r="EL15" s="123"/>
      <c r="EM15" s="123"/>
      <c r="EN15" s="123">
        <v>841.06700000000001</v>
      </c>
      <c r="EO15" s="123">
        <f>IF(OR(ISBLANK(EN15),ISBLANK(EO10)),"",(EN15-EN14)*EO10)</f>
        <v>1370.000000000573</v>
      </c>
      <c r="EP15" s="123">
        <f>EP10</f>
        <v>4</v>
      </c>
      <c r="EQ15" s="123">
        <f t="shared" ca="1" si="33"/>
        <v>4060.0000000017644</v>
      </c>
      <c r="ER15" s="123"/>
      <c r="ES15" s="123"/>
      <c r="ET15" s="123">
        <v>1026.5930000000001</v>
      </c>
      <c r="EU15" s="123">
        <f>IF(OR(ISBLANK(ET15),ISBLANK(EU10)),"",(ET15-ET14)*EU10)</f>
        <v>4060.0000000017644</v>
      </c>
      <c r="EV15" s="123">
        <f>EV10</f>
        <v>4</v>
      </c>
      <c r="EW15" s="123">
        <f t="shared" ca="1" si="34"/>
        <v>0</v>
      </c>
      <c r="EX15" s="123"/>
      <c r="EY15" s="123"/>
      <c r="EZ15" s="123">
        <v>38.972000000000001</v>
      </c>
      <c r="FA15" s="123">
        <f>IF(OR(ISBLANK(EZ15),ISBLANK(FA10)),"",(EZ15-EZ14)*FA10)</f>
        <v>0</v>
      </c>
      <c r="FB15" s="123">
        <f>FB10</f>
        <v>4</v>
      </c>
      <c r="FC15" s="123">
        <f t="shared" ca="1" si="35"/>
        <v>5320.000000001528</v>
      </c>
      <c r="FD15" s="123"/>
      <c r="FE15" s="123"/>
      <c r="FF15" s="123">
        <v>3352.0160000000001</v>
      </c>
      <c r="FG15" s="123">
        <f>IF(OR(ISBLANK(FF15),ISBLANK(FG10)),"",(FF15-FF14)*FG10)</f>
        <v>5320.000000001528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620.40000000033615</v>
      </c>
      <c r="FP15" s="123"/>
      <c r="FQ15" s="123"/>
      <c r="FR15" s="123">
        <v>1780.8520000000001</v>
      </c>
      <c r="FS15" s="123">
        <f>IF(OR(ISBLANK(FR15),ISBLANK(FS10)),"",(FR15-FR14)*FS10)</f>
        <v>620.40000000033615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20.925000000000001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10.909000000000001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4484.375</v>
      </c>
      <c r="GI15" s="123"/>
      <c r="GJ15" s="123"/>
      <c r="GK15" s="123">
        <v>6327.4219999999996</v>
      </c>
      <c r="GL15" s="123" t="str">
        <f>IF(OR(ISBLANK(GK15),ISBLANK(GL10)),"",(GK15-GK14)*GL10)</f>
        <v/>
      </c>
      <c r="GM15" s="123">
        <v>4484.375</v>
      </c>
      <c r="GN15" s="123">
        <f>GN10</f>
        <v>3</v>
      </c>
      <c r="GO15" s="123">
        <f t="shared" ca="1" si="41"/>
        <v>-4484.375</v>
      </c>
      <c r="GP15" s="123"/>
      <c r="GQ15" s="123"/>
      <c r="GR15" s="123">
        <f t="shared" ca="1" si="42"/>
        <v>-4484.375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2602.875</v>
      </c>
      <c r="HB15" s="123"/>
      <c r="HC15" s="123"/>
      <c r="HD15" s="123">
        <v>3471.261</v>
      </c>
      <c r="HE15" s="123" t="str">
        <f>IF(OR(ISBLANK(HD15),ISBLANK(HE10)),"",(HD15-HD14)*HE10)</f>
        <v/>
      </c>
      <c r="HF15" s="123">
        <v>2602.875</v>
      </c>
      <c r="HG15" s="123">
        <f>HG10</f>
        <v>3</v>
      </c>
      <c r="HH15" s="123">
        <f t="shared" ca="1" si="45"/>
        <v>-2602.875</v>
      </c>
      <c r="HI15" s="123"/>
      <c r="HJ15" s="123"/>
      <c r="HK15" s="123">
        <f t="shared" ca="1" si="46"/>
        <v>-2602.875</v>
      </c>
      <c r="HL15" s="123">
        <f>HL10</f>
        <v>5</v>
      </c>
      <c r="HM15" s="123">
        <f t="shared" ca="1" si="47"/>
        <v>111.98</v>
      </c>
      <c r="HN15" s="123"/>
      <c r="HO15" s="123"/>
      <c r="HP15" s="123">
        <v>102.715</v>
      </c>
      <c r="HQ15" s="123" t="str">
        <f>IF(OR(ISBLANK(HP15),ISBLANK(HQ10)),"",(HP15-HP14)*HQ10)</f>
        <v/>
      </c>
      <c r="HR15" s="123">
        <v>111.98</v>
      </c>
      <c r="HS15" s="123">
        <f>HS10</f>
        <v>5</v>
      </c>
      <c r="HT15" s="123">
        <f t="shared" ca="1" si="48"/>
        <v>192.55500000000001</v>
      </c>
      <c r="HU15" s="123"/>
      <c r="HV15" s="123"/>
      <c r="HW15" s="123">
        <v>1350.6690000000001</v>
      </c>
      <c r="HX15" s="123" t="str">
        <f>IF(OR(ISBLANK(HW15),ISBLANK(HX10)),"",(HW15-HW14)*HX10)</f>
        <v/>
      </c>
      <c r="HY15" s="123">
        <v>192.55500000000001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290.400000000011</v>
      </c>
      <c r="IH15" s="123"/>
      <c r="II15" s="123"/>
      <c r="IJ15" s="123">
        <v>381.69799999999998</v>
      </c>
      <c r="IK15" s="123">
        <f>IF(OR(ISBLANK(IJ15),ISBLANK(IK10)),"",(IJ15-IJ14)*IK10)</f>
        <v>290.400000000011</v>
      </c>
      <c r="IL15" s="123">
        <f>IL10</f>
        <v>4</v>
      </c>
      <c r="IM15" s="123">
        <f t="shared" ca="1" si="51"/>
        <v>1360.0000000008095</v>
      </c>
      <c r="IN15" s="123"/>
      <c r="IO15" s="123"/>
      <c r="IP15" s="123">
        <v>822.13800000000003</v>
      </c>
      <c r="IQ15" s="123">
        <f>IF(OR(ISBLANK(IP15),ISBLANK(IQ10)),"",(IP15-IP14)*IQ10)</f>
        <v>1360.0000000008095</v>
      </c>
      <c r="IR15" s="123">
        <f>IR10</f>
        <v>4</v>
      </c>
      <c r="IS15" s="123">
        <f t="shared" ca="1" si="52"/>
        <v>40.000000000048885</v>
      </c>
      <c r="IT15" s="123"/>
      <c r="IU15" s="123"/>
      <c r="IV15" s="123">
        <v>66.308000000000007</v>
      </c>
      <c r="IW15" s="123">
        <f>IF(OR(ISBLANK(IV15),ISBLANK(IW10)),"",(IV15-IV14)*IW10)</f>
        <v>40.000000000048885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2.2000000000007347</v>
      </c>
      <c r="JF15" s="123"/>
      <c r="JG15" s="123"/>
      <c r="JH15" s="123">
        <v>5.3330000000000002</v>
      </c>
      <c r="JI15" s="123">
        <f>IF(OR(ISBLANK(JH15),ISBLANK(JI10)),"",(JH15-JH14)*JI10)</f>
        <v>2.2000000000007347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450.99999999983993</v>
      </c>
      <c r="JX15" s="123"/>
      <c r="JY15" s="123"/>
      <c r="JZ15" s="123">
        <v>793.59699999999998</v>
      </c>
      <c r="KA15" s="123">
        <f>IF(OR(ISBLANK(JZ15),ISBLANK(KA10)),"",(JZ15-JZ14)*KA10)</f>
        <v>450.99999999983993</v>
      </c>
      <c r="KB15" s="123">
        <f>KB10</f>
        <v>4</v>
      </c>
      <c r="KC15" s="123">
        <f t="shared" ca="1" si="58"/>
        <v>180.39999999998599</v>
      </c>
      <c r="KD15" s="123"/>
      <c r="KE15" s="123"/>
      <c r="KF15" s="123">
        <v>432.28</v>
      </c>
      <c r="KG15" s="123">
        <f>IF(OR(ISBLANK(KF15),ISBLANK(KG10)),"",(KF15-KF14)*KG10)</f>
        <v>180.39999999998599</v>
      </c>
      <c r="KH15" s="123">
        <f>KH10</f>
        <v>3</v>
      </c>
      <c r="KI15" s="123">
        <f t="shared" ca="1" si="59"/>
        <v>270.59999999985394</v>
      </c>
      <c r="KJ15" s="123"/>
      <c r="KK15" s="123"/>
      <c r="KL15" s="123">
        <f t="shared" ca="1" si="60"/>
        <v>270.59999999985394</v>
      </c>
      <c r="KM15" s="123">
        <f>KM10</f>
        <v>4</v>
      </c>
      <c r="KN15" s="123">
        <f t="shared" ca="1" si="61"/>
        <v>0</v>
      </c>
      <c r="KO15" s="123"/>
      <c r="KP15" s="123"/>
      <c r="KQ15" s="123">
        <v>0</v>
      </c>
      <c r="KR15" s="123">
        <f>IF(OR(ISBLANK(KQ15),ISBLANK(KR10)),"",(KQ15-KQ14)*KR10)</f>
        <v>0</v>
      </c>
      <c r="KS15" s="123">
        <f>KS10</f>
        <v>4</v>
      </c>
      <c r="KT15" s="123">
        <f t="shared" ca="1" si="62"/>
        <v>290.39999999996098</v>
      </c>
      <c r="KU15" s="123"/>
      <c r="KV15" s="123"/>
      <c r="KW15" s="123">
        <v>394.10599999999999</v>
      </c>
      <c r="KX15" s="123">
        <f>IF(OR(ISBLANK(KW15),ISBLANK(KX10)),"",(KW15-KW14)*KX10)</f>
        <v>290.39999999996098</v>
      </c>
      <c r="KY15" s="123">
        <f>KY10</f>
        <v>4</v>
      </c>
      <c r="KZ15" s="123">
        <f t="shared" ca="1" si="63"/>
        <v>0</v>
      </c>
      <c r="LA15" s="123"/>
      <c r="LB15" s="123"/>
      <c r="LC15" s="123">
        <v>0</v>
      </c>
      <c r="LD15" s="123">
        <f>IF(OR(ISBLANK(LC15),ISBLANK(LD10)),"",(LC15-LC14)*LD10)</f>
        <v>0</v>
      </c>
      <c r="LE15" s="123">
        <f>LE10</f>
        <v>4</v>
      </c>
      <c r="LF15" s="123">
        <f t="shared" ca="1" si="64"/>
        <v>244.19999999992797</v>
      </c>
      <c r="LG15" s="123"/>
      <c r="LH15" s="123"/>
      <c r="LI15" s="123">
        <v>728.31299999999999</v>
      </c>
      <c r="LJ15" s="123">
        <f>IF(OR(ISBLANK(LI15),ISBLANK(LJ10)),"",(LI15-LI14)*LJ10)</f>
        <v>244.19999999992797</v>
      </c>
      <c r="LK15" s="123">
        <f>LK10</f>
        <v>5</v>
      </c>
      <c r="LL15" s="123">
        <f t="shared" ca="1" si="65"/>
        <v>0</v>
      </c>
      <c r="LM15" s="123"/>
      <c r="LN15" s="123"/>
      <c r="LO15" s="123"/>
      <c r="LP15" s="123" t="str">
        <f>IF(OR(ISBLANK(LO15),ISBLANK(LP10)),"",(LO15-LO14)*LP10)</f>
        <v/>
      </c>
      <c r="LQ15" s="123">
        <v>0</v>
      </c>
      <c r="LR15" s="123">
        <f>LR10</f>
        <v>5</v>
      </c>
      <c r="LS15" s="123">
        <f t="shared" ca="1" si="66"/>
        <v>0</v>
      </c>
      <c r="LT15" s="123"/>
      <c r="LU15" s="123"/>
      <c r="LV15" s="123"/>
      <c r="LW15" s="123" t="str">
        <f>IF(OR(ISBLANK(LV15),ISBLANK(LW10)),"",(LV15-LV14)*LW10)</f>
        <v/>
      </c>
      <c r="LX15" s="123">
        <v>0</v>
      </c>
      <c r="LY15" s="123">
        <f>LY10</f>
        <v>4</v>
      </c>
      <c r="LZ15" s="123">
        <f t="shared" ca="1" si="67"/>
        <v>0</v>
      </c>
      <c r="MA15" s="123"/>
      <c r="MB15" s="123"/>
      <c r="MC15" s="123">
        <v>7.0000000000000001E-3</v>
      </c>
      <c r="MD15" s="123">
        <f>IF(OR(ISBLANK(MC15),ISBLANK(MD10)),"",(MC15-MC14)*MD10)</f>
        <v>0</v>
      </c>
      <c r="ME15" s="123">
        <f>ME10</f>
        <v>4</v>
      </c>
      <c r="MF15" s="123">
        <f t="shared" ca="1" si="68"/>
        <v>72.600000000002751</v>
      </c>
      <c r="MG15" s="123"/>
      <c r="MH15" s="123"/>
      <c r="MI15" s="123">
        <v>126.125</v>
      </c>
      <c r="MJ15" s="123">
        <f>IF(OR(ISBLANK(MI15),ISBLANK(MJ10)),"",(MI15-MI14)*MJ10)</f>
        <v>72.600000000002751</v>
      </c>
      <c r="MK15" s="123">
        <f>MK10</f>
        <v>3</v>
      </c>
      <c r="ML15" s="123">
        <f t="shared" ca="1" si="69"/>
        <v>-72.600000000002751</v>
      </c>
      <c r="MM15" s="123"/>
      <c r="MN15" s="123"/>
      <c r="MO15" s="123">
        <f t="shared" ca="1" si="70"/>
        <v>-72.600000000002751</v>
      </c>
      <c r="MP15" s="123">
        <f>MP10</f>
        <v>4</v>
      </c>
      <c r="MQ15" s="123">
        <f t="shared" ca="1" si="71"/>
        <v>0</v>
      </c>
      <c r="MR15" s="123"/>
      <c r="MS15" s="123"/>
      <c r="MT15" s="123">
        <v>0.73299999999999998</v>
      </c>
      <c r="MU15" s="123">
        <f>IF(OR(ISBLANK(MT15),ISBLANK(MU10)),"",(MT15-MT14)*MU10)</f>
        <v>0</v>
      </c>
      <c r="MV15" s="123">
        <f>MV10</f>
        <v>4</v>
      </c>
      <c r="MW15" s="123">
        <f t="shared" ca="1" si="72"/>
        <v>990.00000000060027</v>
      </c>
      <c r="MX15" s="123"/>
      <c r="MY15" s="123"/>
      <c r="MZ15" s="123">
        <v>2501.6860000000001</v>
      </c>
      <c r="NA15" s="123">
        <f>IF(OR(ISBLANK(MZ15),ISBLANK(NA10)),"",(MZ15-MZ14)*NA10)</f>
        <v>990.00000000060027</v>
      </c>
      <c r="NB15" s="123">
        <f>NB10</f>
        <v>3</v>
      </c>
      <c r="NC15" s="123">
        <f t="shared" ca="1" si="73"/>
        <v>-990.00000000060027</v>
      </c>
      <c r="ND15" s="123"/>
      <c r="NE15" s="123"/>
      <c r="NF15" s="123">
        <f t="shared" ca="1" si="74"/>
        <v>-990.00000000060027</v>
      </c>
      <c r="NG15" s="123">
        <f>NG10</f>
        <v>4</v>
      </c>
      <c r="NH15" s="123">
        <f t="shared" ca="1" si="75"/>
        <v>0</v>
      </c>
      <c r="NI15" s="123"/>
      <c r="NJ15" s="123"/>
      <c r="NK15" s="123">
        <v>0.11600000000000001</v>
      </c>
      <c r="NL15" s="123">
        <f>IF(OR(ISBLANK(NK15),ISBLANK(NL10)),"",(NK15-NK14)*NL10)</f>
        <v>0</v>
      </c>
      <c r="NM15" s="123">
        <f>NM10</f>
        <v>4</v>
      </c>
      <c r="NN15" s="123">
        <f t="shared" ca="1" si="76"/>
        <v>5399.9999999996362</v>
      </c>
      <c r="NO15" s="123"/>
      <c r="NP15" s="123"/>
      <c r="NQ15" s="123">
        <v>3494.0039999999999</v>
      </c>
      <c r="NR15" s="123">
        <f>IF(OR(ISBLANK(NQ15),ISBLANK(NR10)),"",(NQ15-NQ14)*NR10)</f>
        <v>5399.9999999996362</v>
      </c>
      <c r="NS15" s="123">
        <f>NS10</f>
        <v>3</v>
      </c>
      <c r="NT15" s="123">
        <f t="shared" ca="1" si="77"/>
        <v>2999</v>
      </c>
      <c r="NU15" s="123"/>
      <c r="NV15" s="122"/>
      <c r="NW15" s="123">
        <v>2999</v>
      </c>
      <c r="NX15" s="122">
        <v>3836.6399000000001</v>
      </c>
      <c r="NY15" s="123">
        <f>IF(OR(ISBLANK(NX15),ISBLANK(NY10)),"",(NX15-NX14)*NY10)</f>
        <v>2998.9999999997963</v>
      </c>
      <c r="NZ15" s="123">
        <f>NZ10</f>
        <v>3</v>
      </c>
      <c r="OA15" s="123">
        <f t="shared" ca="1" si="78"/>
        <v>0</v>
      </c>
      <c r="OB15" s="123"/>
      <c r="OC15" s="123"/>
      <c r="OD15" s="123">
        <v>0</v>
      </c>
      <c r="OE15" s="123">
        <v>0.123</v>
      </c>
      <c r="OF15" s="123">
        <f>IF(OR(ISBLANK(OE15),ISBLANK(OF10)),"",(OE15-OE14)*OF10)</f>
        <v>0</v>
      </c>
      <c r="OG15" s="123">
        <f>OG10</f>
        <v>3</v>
      </c>
      <c r="OH15" s="123">
        <f t="shared" ca="1" si="79"/>
        <v>2999</v>
      </c>
      <c r="OI15" s="123"/>
      <c r="OJ15" s="123"/>
      <c r="OK15" s="123">
        <f t="shared" ca="1" si="80"/>
        <v>2999</v>
      </c>
      <c r="OL15" s="123">
        <f>OL10</f>
        <v>5</v>
      </c>
      <c r="OM15" s="123">
        <f t="shared" ca="1" si="81"/>
        <v>8271.75</v>
      </c>
      <c r="ON15" s="123"/>
      <c r="OO15" s="123"/>
      <c r="OP15" s="123">
        <v>3818.94</v>
      </c>
      <c r="OQ15" s="123">
        <f>IF(OR(ISBLANK(OP15),ISBLANK(OQ10)),"",(OP15-OP14)*OQ10)</f>
        <v>8259.250000000975</v>
      </c>
      <c r="OR15" s="123">
        <v>8271.75</v>
      </c>
      <c r="OS15" s="123">
        <f>OS10</f>
        <v>5</v>
      </c>
      <c r="OT15" s="123">
        <f t="shared" ca="1" si="82"/>
        <v>0</v>
      </c>
      <c r="OU15" s="123"/>
      <c r="OV15" s="123"/>
      <c r="OW15" s="123">
        <v>0.16900000000000001</v>
      </c>
      <c r="OX15" s="123">
        <f>IF(OR(ISBLANK(OW15),ISBLANK(OX10)),"",(OW15-OW14)*OX10)</f>
        <v>0</v>
      </c>
      <c r="OY15" s="123">
        <v>0</v>
      </c>
      <c r="OZ15" s="123">
        <f>OZ10</f>
        <v>3</v>
      </c>
      <c r="PA15" s="123">
        <f t="shared" ca="1" si="83"/>
        <v>8271.75</v>
      </c>
      <c r="PB15" s="123"/>
      <c r="PC15" s="123"/>
      <c r="PD15" s="123">
        <f t="shared" ca="1" si="84"/>
        <v>8271.75</v>
      </c>
      <c r="PE15" s="123">
        <f>PE10</f>
        <v>4</v>
      </c>
      <c r="PF15" s="123">
        <f t="shared" ca="1" si="85"/>
        <v>0</v>
      </c>
      <c r="PG15" s="123"/>
      <c r="PH15" s="123"/>
      <c r="PI15" s="123">
        <v>0.86499999999999999</v>
      </c>
      <c r="PJ15" s="123">
        <f>IF(OR(ISBLANK(PI15),ISBLANK(PJ10)),"",(PI15-PI14)*PJ10)</f>
        <v>0</v>
      </c>
      <c r="PK15" s="123">
        <f>PK10</f>
        <v>4</v>
      </c>
      <c r="PL15" s="123">
        <f t="shared" ca="1" si="86"/>
        <v>2860.0000000005821</v>
      </c>
      <c r="PM15" s="123"/>
      <c r="PN15" s="123"/>
      <c r="PO15" s="123">
        <v>1950.768</v>
      </c>
      <c r="PP15" s="123">
        <f>IF(OR(ISBLANK(PO15),ISBLANK(PP10)),"",(PO15-PO14)*PP10)</f>
        <v>2860.0000000005821</v>
      </c>
      <c r="PQ15" s="123">
        <f>PQ10</f>
        <v>3</v>
      </c>
      <c r="PR15" s="123">
        <f t="shared" ca="1" si="87"/>
        <v>-2860.0000000005821</v>
      </c>
      <c r="PS15" s="123"/>
      <c r="PT15" s="123"/>
      <c r="PU15" s="123">
        <f t="shared" ca="1" si="88"/>
        <v>-2860.0000000005821</v>
      </c>
      <c r="PV15" s="123">
        <f>PV10</f>
        <v>4</v>
      </c>
      <c r="PW15" s="123">
        <f t="shared" ca="1" si="89"/>
        <v>0</v>
      </c>
      <c r="PX15" s="123"/>
      <c r="PY15" s="123"/>
      <c r="PZ15" s="123">
        <v>1.246</v>
      </c>
      <c r="QA15" s="123">
        <f>IF(OR(ISBLANK(PZ15),ISBLANK(QA10)),"",(PZ15-PZ14)*QA10)</f>
        <v>0</v>
      </c>
      <c r="QB15" s="123">
        <f>QB10</f>
        <v>4</v>
      </c>
      <c r="QC15" s="123">
        <f t="shared" ca="1" si="90"/>
        <v>1679.9999999989268</v>
      </c>
      <c r="QD15" s="123"/>
      <c r="QE15" s="123"/>
      <c r="QF15" s="123">
        <v>1733.3579999999999</v>
      </c>
      <c r="QG15" s="123">
        <f>IF(OR(ISBLANK(QF15),ISBLANK(QG10)),"",(QF15-QF14)*QG10)</f>
        <v>1679.9999999989268</v>
      </c>
    </row>
    <row r="16" spans="1:449" x14ac:dyDescent="0.25">
      <c r="B16" s="166">
        <v>6</v>
      </c>
      <c r="C16" s="123">
        <f>C10</f>
        <v>3</v>
      </c>
      <c r="D16" s="123">
        <f t="shared" ca="1" si="0"/>
        <v>33981.122946996722</v>
      </c>
      <c r="E16" s="123"/>
      <c r="F16" s="123"/>
      <c r="G16" s="123">
        <f t="shared" ca="1" si="1"/>
        <v>33981.122946996722</v>
      </c>
      <c r="H16" s="123">
        <f t="shared" ca="1" si="2"/>
        <v>32946.718000000001</v>
      </c>
      <c r="I16" s="123">
        <f>I10</f>
        <v>1</v>
      </c>
      <c r="J16" s="123">
        <f t="shared" ca="1" si="3"/>
        <v>32946.718000000001</v>
      </c>
      <c r="K16" s="123">
        <f t="shared" si="4"/>
        <v>32946.718000000001</v>
      </c>
      <c r="L16" s="123">
        <v>32946.718000000001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>
        <v>4.2000000000000003E-2</v>
      </c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2795.1</v>
      </c>
      <c r="W16" s="123"/>
      <c r="X16" s="123"/>
      <c r="Y16" s="123">
        <v>3928.97</v>
      </c>
      <c r="Z16" s="123" t="str">
        <f>IF(OR(ISBLANK(Y16),ISBLANK(Z10)),"",(Y16-Y15)*Z10)</f>
        <v/>
      </c>
      <c r="AA16" s="123">
        <v>2795.1</v>
      </c>
      <c r="AB16" s="123">
        <f>AB10</f>
        <v>3</v>
      </c>
      <c r="AC16" s="123">
        <f t="shared" ca="1" si="7"/>
        <v>-2795.1</v>
      </c>
      <c r="AD16" s="123"/>
      <c r="AE16" s="123"/>
      <c r="AF16" s="123">
        <f t="shared" ca="1" si="8"/>
        <v>-2795.1</v>
      </c>
      <c r="AG16" s="123">
        <f>AG10</f>
        <v>5</v>
      </c>
      <c r="AH16" s="123">
        <f t="shared" ca="1" si="9"/>
        <v>0</v>
      </c>
      <c r="AI16" s="123"/>
      <c r="AJ16" s="123"/>
      <c r="AK16" s="123">
        <v>0</v>
      </c>
      <c r="AL16" s="123">
        <v>3.4000000000000002E-2</v>
      </c>
      <c r="AM16" s="123">
        <f>IF(OR(ISBLANK(AL16),ISBLANK(AM10)),"",(AL16-AL15)*AM10)</f>
        <v>0</v>
      </c>
      <c r="AN16" s="123">
        <f>AN10</f>
        <v>5</v>
      </c>
      <c r="AO16" s="123">
        <f t="shared" ca="1" si="10"/>
        <v>1515.7999999996719</v>
      </c>
      <c r="AP16" s="123"/>
      <c r="AQ16" s="123"/>
      <c r="AR16" s="123">
        <v>1515.8</v>
      </c>
      <c r="AS16" s="123">
        <v>2209.0509999999999</v>
      </c>
      <c r="AT16" s="123">
        <f>IF(OR(ISBLANK(AS16),ISBLANK(AT10)),"",(AS16-AS15)*AT10)</f>
        <v>1515.7999999996719</v>
      </c>
      <c r="AU16" s="123">
        <f>AU10</f>
        <v>3</v>
      </c>
      <c r="AV16" s="123">
        <f t="shared" ca="1" si="11"/>
        <v>-1515.7999999996719</v>
      </c>
      <c r="AW16" s="123"/>
      <c r="AX16" s="123"/>
      <c r="AY16" s="123">
        <f t="shared" ca="1" si="12"/>
        <v>-1515.7999999996719</v>
      </c>
      <c r="AZ16" s="123">
        <f>AZ10</f>
        <v>5</v>
      </c>
      <c r="BA16" s="123">
        <f t="shared" ca="1" si="13"/>
        <v>0</v>
      </c>
      <c r="BB16" s="123"/>
      <c r="BC16" s="123"/>
      <c r="BD16" s="123">
        <v>0</v>
      </c>
      <c r="BE16" s="123">
        <v>3.3000000000000002E-2</v>
      </c>
      <c r="BF16" s="123">
        <f>IF(OR(ISBLANK(BE16),ISBLANK(BF10)),"",(BE16-BE15)*BF10)</f>
        <v>0</v>
      </c>
      <c r="BG16" s="123">
        <f>BG10</f>
        <v>5</v>
      </c>
      <c r="BH16" s="123">
        <f t="shared" ca="1" si="14"/>
        <v>1511.4000000002761</v>
      </c>
      <c r="BI16" s="123"/>
      <c r="BJ16" s="123"/>
      <c r="BK16" s="123">
        <v>1511.4</v>
      </c>
      <c r="BL16" s="123">
        <v>1890.7180000000001</v>
      </c>
      <c r="BM16" s="123">
        <f>IF(OR(ISBLANK(BL16),ISBLANK(BM10)),"",(BL16-BL15)*BM10)</f>
        <v>1511.4000000002761</v>
      </c>
      <c r="BN16" s="123">
        <f>BN10</f>
        <v>3</v>
      </c>
      <c r="BO16" s="123">
        <f t="shared" ca="1" si="15"/>
        <v>-1511.4000000002761</v>
      </c>
      <c r="BP16" s="123"/>
      <c r="BQ16" s="123"/>
      <c r="BR16" s="123">
        <f t="shared" ca="1" si="16"/>
        <v>-1511.4000000002761</v>
      </c>
      <c r="BS16" s="123">
        <f>BS10</f>
        <v>4</v>
      </c>
      <c r="BT16" s="123">
        <f t="shared" ca="1" si="17"/>
        <v>0</v>
      </c>
      <c r="BU16" s="123"/>
      <c r="BV16" s="123"/>
      <c r="BW16" s="123">
        <v>7.7290000000000001</v>
      </c>
      <c r="BX16" s="123">
        <f>IF(OR(ISBLANK(BW16),ISBLANK(BX10)),"",(BW16-BW15)*BX10)</f>
        <v>0</v>
      </c>
      <c r="BY16" s="123">
        <f>BY10</f>
        <v>4</v>
      </c>
      <c r="BZ16" s="123">
        <f t="shared" ca="1" si="18"/>
        <v>2791.800000000012</v>
      </c>
      <c r="CA16" s="123"/>
      <c r="CB16" s="123"/>
      <c r="CC16" s="123">
        <v>1131.5740000000001</v>
      </c>
      <c r="CD16" s="123">
        <f>IF(OR(ISBLANK(CC16),ISBLANK(CD10)),"",(CC16-CC15)*CD10)</f>
        <v>2791.800000000012</v>
      </c>
      <c r="CE16" s="123">
        <f>CE10</f>
        <v>3</v>
      </c>
      <c r="CF16" s="123">
        <f t="shared" ca="1" si="19"/>
        <v>-2791.800000000012</v>
      </c>
      <c r="CG16" s="123"/>
      <c r="CH16" s="123"/>
      <c r="CI16" s="123">
        <f t="shared" ca="1" si="20"/>
        <v>-2791.800000000012</v>
      </c>
      <c r="CJ16" s="123">
        <f>CJ10</f>
        <v>4</v>
      </c>
      <c r="CK16" s="123">
        <f t="shared" ca="1" si="21"/>
        <v>0</v>
      </c>
      <c r="CL16" s="123"/>
      <c r="CM16" s="123"/>
      <c r="CN16" s="123">
        <v>7.2610000000000001</v>
      </c>
      <c r="CO16" s="123">
        <f>IF(OR(ISBLANK(CN16),ISBLANK(CO10)),"",(CN16-CN15)*CO10)</f>
        <v>0</v>
      </c>
      <c r="CP16" s="123">
        <f>CP10</f>
        <v>4</v>
      </c>
      <c r="CQ16" s="123">
        <f t="shared" ca="1" si="22"/>
        <v>2600.3999999995358</v>
      </c>
      <c r="CR16" s="123"/>
      <c r="CS16" s="123"/>
      <c r="CT16" s="123">
        <v>1042.8889999999999</v>
      </c>
      <c r="CU16" s="123">
        <f>IF(OR(ISBLANK(CT16),ISBLANK(CU10)),"",(CT16-CT15)*CU10)</f>
        <v>2600.3999999995358</v>
      </c>
      <c r="CV16" s="123">
        <f>CV10</f>
        <v>4</v>
      </c>
      <c r="CW16" s="123">
        <f t="shared" ca="1" si="23"/>
        <v>3610.1999999996679</v>
      </c>
      <c r="CX16" s="123"/>
      <c r="CY16" s="123"/>
      <c r="CZ16" s="123">
        <v>1610.5419999999999</v>
      </c>
      <c r="DA16" s="123">
        <f>IF(OR(ISBLANK(CZ16),ISBLANK(DA10)),"",(CZ16-CZ15)*DA10)</f>
        <v>3610.1999999996679</v>
      </c>
      <c r="DB16" s="123">
        <f>DB10</f>
        <v>4</v>
      </c>
      <c r="DC16" s="123">
        <f t="shared" ca="1" si="24"/>
        <v>0</v>
      </c>
      <c r="DD16" s="123"/>
      <c r="DE16" s="123"/>
      <c r="DF16" s="123">
        <v>79.028999999999996</v>
      </c>
      <c r="DG16" s="123">
        <f>IF(OR(ISBLANK(DF16),ISBLANK(DG10)),"",(DF16-DF15)*DG10)</f>
        <v>0</v>
      </c>
      <c r="DH16" s="123">
        <f>DH10</f>
        <v>3</v>
      </c>
      <c r="DI16" s="123">
        <f t="shared" ca="1" si="25"/>
        <v>3610.1999999996679</v>
      </c>
      <c r="DJ16" s="123"/>
      <c r="DK16" s="123"/>
      <c r="DL16" s="123">
        <f t="shared" ca="1" si="26"/>
        <v>3610.1999999996679</v>
      </c>
      <c r="DM16" s="123">
        <f>DM10</f>
        <v>4</v>
      </c>
      <c r="DN16" s="123">
        <f t="shared" ca="1" si="27"/>
        <v>2830.0000000012915</v>
      </c>
      <c r="DO16" s="123"/>
      <c r="DP16" s="123"/>
      <c r="DQ16" s="123">
        <v>1858.9590000000001</v>
      </c>
      <c r="DR16" s="123">
        <f>IF(OR(ISBLANK(DQ16),ISBLANK(DR10)),"",(DQ16-DQ15)*DR10)</f>
        <v>2830.0000000012915</v>
      </c>
      <c r="DS16" s="123">
        <f>DS10</f>
        <v>4</v>
      </c>
      <c r="DT16" s="123">
        <f t="shared" ca="1" si="28"/>
        <v>0</v>
      </c>
      <c r="DU16" s="123"/>
      <c r="DV16" s="123"/>
      <c r="DW16" s="123">
        <v>0.91500000000000004</v>
      </c>
      <c r="DX16" s="123">
        <f>IF(OR(ISBLANK(DW16),ISBLANK(DX10)),"",(DW16-DW15)*DX10)</f>
        <v>0</v>
      </c>
      <c r="DY16" s="123">
        <f>DY10</f>
        <v>3</v>
      </c>
      <c r="DZ16" s="123">
        <f t="shared" ca="1" si="29"/>
        <v>2830.0000000012915</v>
      </c>
      <c r="EA16" s="123"/>
      <c r="EB16" s="123"/>
      <c r="EC16" s="123">
        <f t="shared" ca="1" si="30"/>
        <v>2830.0000000012915</v>
      </c>
      <c r="ED16" s="123">
        <f>ED10</f>
        <v>4</v>
      </c>
      <c r="EE16" s="123">
        <f t="shared" ca="1" si="31"/>
        <v>20.000000000024443</v>
      </c>
      <c r="EF16" s="123"/>
      <c r="EG16" s="123"/>
      <c r="EH16" s="123">
        <v>59.752000000000002</v>
      </c>
      <c r="EI16" s="123">
        <f>IF(OR(ISBLANK(EH16),ISBLANK(EI10)),"",(EH16-EH15)*EI10)</f>
        <v>20.000000000024443</v>
      </c>
      <c r="EJ16" s="123">
        <f>EJ10</f>
        <v>4</v>
      </c>
      <c r="EK16" s="123">
        <f t="shared" ca="1" si="32"/>
        <v>1710.0000000004911</v>
      </c>
      <c r="EL16" s="123"/>
      <c r="EM16" s="123"/>
      <c r="EN16" s="123">
        <v>841.23800000000006</v>
      </c>
      <c r="EO16" s="123">
        <f>IF(OR(ISBLANK(EN16),ISBLANK(EO10)),"",(EN16-EN15)*EO10)</f>
        <v>1710.0000000004911</v>
      </c>
      <c r="EP16" s="123">
        <f>EP10</f>
        <v>4</v>
      </c>
      <c r="EQ16" s="123">
        <f t="shared" ca="1" si="33"/>
        <v>7129.9999999996544</v>
      </c>
      <c r="ER16" s="123"/>
      <c r="ES16" s="123"/>
      <c r="ET16" s="123">
        <v>1027.306</v>
      </c>
      <c r="EU16" s="123">
        <f>IF(OR(ISBLANK(ET16),ISBLANK(EU10)),"",(ET16-ET15)*EU10)</f>
        <v>7129.9999999996544</v>
      </c>
      <c r="EV16" s="123">
        <f>EV10</f>
        <v>4</v>
      </c>
      <c r="EW16" s="123">
        <f t="shared" ca="1" si="34"/>
        <v>0</v>
      </c>
      <c r="EX16" s="123"/>
      <c r="EY16" s="123"/>
      <c r="EZ16" s="123">
        <v>38.972000000000001</v>
      </c>
      <c r="FA16" s="123">
        <f>IF(OR(ISBLANK(EZ16),ISBLANK(FA10)),"",(EZ16-EZ15)*FA10)</f>
        <v>0</v>
      </c>
      <c r="FB16" s="123">
        <f>FB10</f>
        <v>4</v>
      </c>
      <c r="FC16" s="123">
        <f t="shared" ca="1" si="35"/>
        <v>5729.9999999986539</v>
      </c>
      <c r="FD16" s="123"/>
      <c r="FE16" s="123"/>
      <c r="FF16" s="123">
        <v>3352.5889999999999</v>
      </c>
      <c r="FG16" s="123">
        <f>IF(OR(ISBLANK(FF16),ISBLANK(FG10)),"",(FF16-FF15)*FG10)</f>
        <v>5729.9999999986539</v>
      </c>
      <c r="FH16" s="123">
        <f>FH10</f>
        <v>4</v>
      </c>
      <c r="FI16" s="123">
        <f t="shared" ca="1" si="36"/>
        <v>0</v>
      </c>
      <c r="FJ16" s="123"/>
      <c r="FK16" s="123"/>
      <c r="FL16" s="123">
        <v>0.122</v>
      </c>
      <c r="FM16" s="123">
        <f>IF(OR(ISBLANK(FL16),ISBLANK(FM10)),"",(FL16-FL15)*FM10)</f>
        <v>0</v>
      </c>
      <c r="FN16" s="123">
        <f>FN10</f>
        <v>4</v>
      </c>
      <c r="FO16" s="123">
        <f t="shared" ca="1" si="37"/>
        <v>763.39999999995598</v>
      </c>
      <c r="FP16" s="123"/>
      <c r="FQ16" s="123"/>
      <c r="FR16" s="123">
        <v>1781.1990000000001</v>
      </c>
      <c r="FS16" s="123">
        <f>IF(OR(ISBLANK(FR16),ISBLANK(FS10)),"",(FR16-FR15)*FS10)</f>
        <v>763.39999999995598</v>
      </c>
      <c r="FT16" s="123">
        <f>FT10</f>
        <v>4</v>
      </c>
      <c r="FU16" s="123">
        <f t="shared" ca="1" si="38"/>
        <v>0</v>
      </c>
      <c r="FV16" s="123"/>
      <c r="FW16" s="123"/>
      <c r="FX16" s="123">
        <v>20.925000000000001</v>
      </c>
      <c r="FY16" s="123">
        <f>IF(OR(ISBLANK(FX16),ISBLANK(FY10)),"",(FX16-FX15)*FY10)</f>
        <v>0</v>
      </c>
      <c r="FZ16" s="123">
        <f>FZ10</f>
        <v>5</v>
      </c>
      <c r="GA16" s="123">
        <f t="shared" ca="1" si="39"/>
        <v>6.625</v>
      </c>
      <c r="GB16" s="123"/>
      <c r="GC16" s="123"/>
      <c r="GD16" s="123">
        <v>10.91</v>
      </c>
      <c r="GE16" s="123" t="str">
        <f>IF(OR(ISBLANK(GD16),ISBLANK(GE10)),"",(GD16-GD15)*GE10)</f>
        <v/>
      </c>
      <c r="GF16" s="123">
        <v>6.625</v>
      </c>
      <c r="GG16" s="123">
        <f>GG10</f>
        <v>5</v>
      </c>
      <c r="GH16" s="123">
        <f t="shared" ca="1" si="40"/>
        <v>4320.25</v>
      </c>
      <c r="GI16" s="123"/>
      <c r="GJ16" s="123"/>
      <c r="GK16" s="123">
        <v>6328.2860000000001</v>
      </c>
      <c r="GL16" s="123" t="str">
        <f>IF(OR(ISBLANK(GK16),ISBLANK(GL10)),"",(GK16-GK15)*GL10)</f>
        <v/>
      </c>
      <c r="GM16" s="123">
        <v>4320.25</v>
      </c>
      <c r="GN16" s="123">
        <f>GN10</f>
        <v>3</v>
      </c>
      <c r="GO16" s="123">
        <f t="shared" ca="1" si="41"/>
        <v>-4313.625</v>
      </c>
      <c r="GP16" s="123"/>
      <c r="GQ16" s="123"/>
      <c r="GR16" s="123">
        <f t="shared" ca="1" si="42"/>
        <v>-4313.625</v>
      </c>
      <c r="GS16" s="123">
        <f>GS10</f>
        <v>5</v>
      </c>
      <c r="GT16" s="123">
        <f t="shared" ca="1" si="43"/>
        <v>0</v>
      </c>
      <c r="GU16" s="123"/>
      <c r="GV16" s="123"/>
      <c r="GW16" s="123">
        <v>6.0000000000000001E-3</v>
      </c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3063.72</v>
      </c>
      <c r="HB16" s="123"/>
      <c r="HC16" s="123"/>
      <c r="HD16" s="123">
        <v>3472.652</v>
      </c>
      <c r="HE16" s="123" t="str">
        <f>IF(OR(ISBLANK(HD16),ISBLANK(HE10)),"",(HD16-HD15)*HE10)</f>
        <v/>
      </c>
      <c r="HF16" s="123">
        <v>3063.72</v>
      </c>
      <c r="HG16" s="123">
        <f>HG10</f>
        <v>3</v>
      </c>
      <c r="HH16" s="123">
        <f t="shared" ca="1" si="45"/>
        <v>-3063.72</v>
      </c>
      <c r="HI16" s="123"/>
      <c r="HJ16" s="123"/>
      <c r="HK16" s="123">
        <f t="shared" ca="1" si="46"/>
        <v>-3063.72</v>
      </c>
      <c r="HL16" s="123">
        <f>HL10</f>
        <v>5</v>
      </c>
      <c r="HM16" s="123">
        <f t="shared" ca="1" si="47"/>
        <v>59.674999999999997</v>
      </c>
      <c r="HN16" s="123"/>
      <c r="HO16" s="123"/>
      <c r="HP16" s="123">
        <v>102.742</v>
      </c>
      <c r="HQ16" s="123" t="str">
        <f>IF(OR(ISBLANK(HP16),ISBLANK(HQ10)),"",(HP16-HP15)*HQ10)</f>
        <v/>
      </c>
      <c r="HR16" s="123">
        <v>59.674999999999997</v>
      </c>
      <c r="HS16" s="123">
        <f>HS10</f>
        <v>5</v>
      </c>
      <c r="HT16" s="123">
        <f t="shared" ca="1" si="48"/>
        <v>798.76499999999999</v>
      </c>
      <c r="HU16" s="123"/>
      <c r="HV16" s="123"/>
      <c r="HW16" s="123">
        <v>1351.028</v>
      </c>
      <c r="HX16" s="123" t="str">
        <f>IF(OR(ISBLANK(HW16),ISBLANK(HX10)),"",(HW16-HW15)*HX10)</f>
        <v/>
      </c>
      <c r="HY16" s="123">
        <v>798.76499999999999</v>
      </c>
      <c r="HZ16" s="123">
        <f>HZ10</f>
        <v>4</v>
      </c>
      <c r="IA16" s="123">
        <f t="shared" ca="1" si="49"/>
        <v>0</v>
      </c>
      <c r="IB16" s="123"/>
      <c r="IC16" s="123"/>
      <c r="ID16" s="123">
        <v>3.2000000000000001E-2</v>
      </c>
      <c r="IE16" s="123">
        <f>IF(OR(ISBLANK(ID16),ISBLANK(IE10)),"",(ID16-ID15)*IE10)</f>
        <v>0</v>
      </c>
      <c r="IF16" s="123">
        <f>IF10</f>
        <v>4</v>
      </c>
      <c r="IG16" s="123">
        <f t="shared" ca="1" si="50"/>
        <v>279.40000000002101</v>
      </c>
      <c r="IH16" s="123"/>
      <c r="II16" s="123"/>
      <c r="IJ16" s="123">
        <v>381.82499999999999</v>
      </c>
      <c r="IK16" s="123">
        <f>IF(OR(ISBLANK(IJ16),ISBLANK(IK10)),"",(IJ16-IJ15)*IK10)</f>
        <v>279.40000000002101</v>
      </c>
      <c r="IL16" s="123">
        <f>IL10</f>
        <v>4</v>
      </c>
      <c r="IM16" s="123">
        <f t="shared" ca="1" si="51"/>
        <v>1680.0000000000637</v>
      </c>
      <c r="IN16" s="123"/>
      <c r="IO16" s="123"/>
      <c r="IP16" s="123">
        <v>822.30600000000004</v>
      </c>
      <c r="IQ16" s="123">
        <f>IF(OR(ISBLANK(IP16),ISBLANK(IQ10)),"",(IP16-IP15)*IQ10)</f>
        <v>1680.0000000000637</v>
      </c>
      <c r="IR16" s="123">
        <f>IR10</f>
        <v>4</v>
      </c>
      <c r="IS16" s="123">
        <f t="shared" ca="1" si="52"/>
        <v>30.000000000001137</v>
      </c>
      <c r="IT16" s="123"/>
      <c r="IU16" s="123"/>
      <c r="IV16" s="123">
        <v>66.311000000000007</v>
      </c>
      <c r="IW16" s="123">
        <f>IF(OR(ISBLANK(IV16),ISBLANK(IW10)),"",(IV16-IV15)*IW10)</f>
        <v>30.000000000001137</v>
      </c>
      <c r="IX16" s="123">
        <f>IX10</f>
        <v>4</v>
      </c>
      <c r="IY16" s="123">
        <f t="shared" ca="1" si="53"/>
        <v>0</v>
      </c>
      <c r="IZ16" s="123"/>
      <c r="JA16" s="123"/>
      <c r="JB16" s="123">
        <v>0</v>
      </c>
      <c r="JC16" s="123">
        <f>IF(OR(ISBLANK(JB16),ISBLANK(JC10)),"",(JB16-JB15)*JC10)</f>
        <v>0</v>
      </c>
      <c r="JD16" s="123">
        <f>JD10</f>
        <v>4</v>
      </c>
      <c r="JE16" s="123">
        <f t="shared" ca="1" si="54"/>
        <v>4.3999999999995154</v>
      </c>
      <c r="JF16" s="123"/>
      <c r="JG16" s="123"/>
      <c r="JH16" s="123">
        <v>5.335</v>
      </c>
      <c r="JI16" s="123">
        <f>IF(OR(ISBLANK(JH16),ISBLANK(JI10)),"",(JH16-JH15)*JI10)</f>
        <v>4.3999999999995154</v>
      </c>
      <c r="JJ16" s="123">
        <f>JJ10</f>
        <v>4</v>
      </c>
      <c r="JK16" s="123">
        <f t="shared" ca="1" si="55"/>
        <v>0</v>
      </c>
      <c r="JL16" s="123"/>
      <c r="JM16" s="123"/>
      <c r="JN16" s="123">
        <v>2E-3</v>
      </c>
      <c r="JO16" s="123">
        <f>IF(OR(ISBLANK(JN16),ISBLANK(JO10)),"",(JN16-JN15)*JO10)</f>
        <v>0</v>
      </c>
      <c r="JP16" s="123">
        <f>JP10</f>
        <v>4</v>
      </c>
      <c r="JQ16" s="123">
        <f t="shared" ca="1" si="56"/>
        <v>0</v>
      </c>
      <c r="JR16" s="123"/>
      <c r="JS16" s="123"/>
      <c r="JT16" s="123">
        <v>0.18</v>
      </c>
      <c r="JU16" s="123">
        <f>IF(OR(ISBLANK(JT16),ISBLANK(JU10)),"",(JT16-JT15)*JU10)</f>
        <v>0</v>
      </c>
      <c r="JV16" s="123">
        <f>JV10</f>
        <v>4</v>
      </c>
      <c r="JW16" s="123">
        <f t="shared" ca="1" si="57"/>
        <v>299.19999999992797</v>
      </c>
      <c r="JX16" s="123"/>
      <c r="JY16" s="123"/>
      <c r="JZ16" s="123">
        <v>793.73299999999995</v>
      </c>
      <c r="KA16" s="123">
        <f>IF(OR(ISBLANK(JZ16),ISBLANK(KA10)),"",(JZ16-JZ15)*KA10)</f>
        <v>299.19999999992797</v>
      </c>
      <c r="KB16" s="123">
        <f>KB10</f>
        <v>4</v>
      </c>
      <c r="KC16" s="123">
        <f t="shared" ca="1" si="58"/>
        <v>167.20000000004802</v>
      </c>
      <c r="KD16" s="123"/>
      <c r="KE16" s="123"/>
      <c r="KF16" s="123">
        <v>432.35599999999999</v>
      </c>
      <c r="KG16" s="123">
        <f>IF(OR(ISBLANK(KF16),ISBLANK(KG10)),"",(KF16-KF15)*KG10)</f>
        <v>167.20000000004802</v>
      </c>
      <c r="KH16" s="123">
        <f>KH10</f>
        <v>3</v>
      </c>
      <c r="KI16" s="123">
        <f t="shared" ca="1" si="59"/>
        <v>131.99999999987995</v>
      </c>
      <c r="KJ16" s="123"/>
      <c r="KK16" s="123"/>
      <c r="KL16" s="123">
        <f t="shared" ca="1" si="60"/>
        <v>131.99999999987995</v>
      </c>
      <c r="KM16" s="123">
        <f>KM10</f>
        <v>4</v>
      </c>
      <c r="KN16" s="123">
        <f t="shared" ca="1" si="61"/>
        <v>0</v>
      </c>
      <c r="KO16" s="123"/>
      <c r="KP16" s="123"/>
      <c r="KQ16" s="123">
        <v>0</v>
      </c>
      <c r="KR16" s="123">
        <f>IF(OR(ISBLANK(KQ16),ISBLANK(KR10)),"",(KQ16-KQ15)*KR10)</f>
        <v>0</v>
      </c>
      <c r="KS16" s="123">
        <f>KS10</f>
        <v>4</v>
      </c>
      <c r="KT16" s="123">
        <f t="shared" ca="1" si="62"/>
        <v>277.19999999997299</v>
      </c>
      <c r="KU16" s="123"/>
      <c r="KV16" s="123"/>
      <c r="KW16" s="123">
        <v>394.31599999999997</v>
      </c>
      <c r="KX16" s="123">
        <f>IF(OR(ISBLANK(KW16),ISBLANK(KX10)),"",(KW16-KW15)*KX10)</f>
        <v>277.19999999997299</v>
      </c>
      <c r="KY16" s="123">
        <f>KY10</f>
        <v>4</v>
      </c>
      <c r="KZ16" s="123">
        <f t="shared" ca="1" si="63"/>
        <v>0</v>
      </c>
      <c r="LA16" s="123"/>
      <c r="LB16" s="123"/>
      <c r="LC16" s="123">
        <v>0</v>
      </c>
      <c r="LD16" s="123">
        <f>IF(OR(ISBLANK(LC16),ISBLANK(LD10)),"",(LC16-LC15)*LD10)</f>
        <v>0</v>
      </c>
      <c r="LE16" s="123">
        <f>LE10</f>
        <v>4</v>
      </c>
      <c r="LF16" s="123">
        <f t="shared" ca="1" si="64"/>
        <v>224.39999999994598</v>
      </c>
      <c r="LG16" s="123"/>
      <c r="LH16" s="123"/>
      <c r="LI16" s="123">
        <v>728.48299999999995</v>
      </c>
      <c r="LJ16" s="123">
        <f>IF(OR(ISBLANK(LI16),ISBLANK(LJ10)),"",(LI16-LI15)*LJ10)</f>
        <v>224.39999999994598</v>
      </c>
      <c r="LK16" s="123">
        <f>LK10</f>
        <v>5</v>
      </c>
      <c r="LL16" s="123">
        <f t="shared" ca="1" si="65"/>
        <v>0</v>
      </c>
      <c r="LM16" s="123"/>
      <c r="LN16" s="123"/>
      <c r="LO16" s="123"/>
      <c r="LP16" s="123" t="str">
        <f>IF(OR(ISBLANK(LO16),ISBLANK(LP10)),"",(LO16-LO15)*LP10)</f>
        <v/>
      </c>
      <c r="LQ16" s="123">
        <v>0</v>
      </c>
      <c r="LR16" s="123">
        <f>LR10</f>
        <v>5</v>
      </c>
      <c r="LS16" s="123">
        <f t="shared" ca="1" si="66"/>
        <v>0</v>
      </c>
      <c r="LT16" s="123"/>
      <c r="LU16" s="123"/>
      <c r="LV16" s="123"/>
      <c r="LW16" s="123" t="str">
        <f>IF(OR(ISBLANK(LV16),ISBLANK(LW10)),"",(LV16-LV15)*LW10)</f>
        <v/>
      </c>
      <c r="LX16" s="123">
        <v>0</v>
      </c>
      <c r="LY16" s="123">
        <f>LY10</f>
        <v>4</v>
      </c>
      <c r="LZ16" s="123">
        <f t="shared" ca="1" si="67"/>
        <v>0</v>
      </c>
      <c r="MA16" s="123"/>
      <c r="MB16" s="123"/>
      <c r="MC16" s="123">
        <v>7.0000000000000001E-3</v>
      </c>
      <c r="MD16" s="123">
        <f>IF(OR(ISBLANK(MC16),ISBLANK(MD10)),"",(MC16-MC15)*MD10)</f>
        <v>0</v>
      </c>
      <c r="ME16" s="123">
        <f>ME10</f>
        <v>4</v>
      </c>
      <c r="MF16" s="123">
        <f t="shared" ca="1" si="68"/>
        <v>70.399999999992247</v>
      </c>
      <c r="MG16" s="123"/>
      <c r="MH16" s="123"/>
      <c r="MI16" s="123">
        <v>126.157</v>
      </c>
      <c r="MJ16" s="123">
        <f>IF(OR(ISBLANK(MI16),ISBLANK(MJ10)),"",(MI16-MI15)*MJ10)</f>
        <v>70.399999999992247</v>
      </c>
      <c r="MK16" s="123">
        <f>MK10</f>
        <v>3</v>
      </c>
      <c r="ML16" s="123">
        <f t="shared" ca="1" si="69"/>
        <v>-70.399999999992247</v>
      </c>
      <c r="MM16" s="123"/>
      <c r="MN16" s="123"/>
      <c r="MO16" s="123">
        <f t="shared" ca="1" si="70"/>
        <v>-70.399999999992247</v>
      </c>
      <c r="MP16" s="123">
        <f>MP10</f>
        <v>4</v>
      </c>
      <c r="MQ16" s="123">
        <f t="shared" ca="1" si="71"/>
        <v>0</v>
      </c>
      <c r="MR16" s="123"/>
      <c r="MS16" s="123"/>
      <c r="MT16" s="123">
        <v>0.73299999999999998</v>
      </c>
      <c r="MU16" s="123">
        <f>IF(OR(ISBLANK(MT16),ISBLANK(MU10)),"",(MT16-MT15)*MU10)</f>
        <v>0</v>
      </c>
      <c r="MV16" s="123">
        <f>MV10</f>
        <v>4</v>
      </c>
      <c r="MW16" s="123">
        <f t="shared" ca="1" si="72"/>
        <v>1113.1999999996879</v>
      </c>
      <c r="MX16" s="123"/>
      <c r="MY16" s="123"/>
      <c r="MZ16" s="123">
        <v>2502.192</v>
      </c>
      <c r="NA16" s="123">
        <f>IF(OR(ISBLANK(MZ16),ISBLANK(NA10)),"",(MZ16-MZ15)*NA10)</f>
        <v>1113.1999999996879</v>
      </c>
      <c r="NB16" s="123">
        <f>NB10</f>
        <v>3</v>
      </c>
      <c r="NC16" s="123">
        <f t="shared" ca="1" si="73"/>
        <v>-1113.1999999996879</v>
      </c>
      <c r="ND16" s="123"/>
      <c r="NE16" s="123"/>
      <c r="NF16" s="123">
        <f t="shared" ca="1" si="74"/>
        <v>-1113.1999999996879</v>
      </c>
      <c r="NG16" s="123">
        <f>NG10</f>
        <v>4</v>
      </c>
      <c r="NH16" s="123">
        <f t="shared" ca="1" si="75"/>
        <v>0</v>
      </c>
      <c r="NI16" s="123"/>
      <c r="NJ16" s="123"/>
      <c r="NK16" s="123">
        <v>0.11600000000000001</v>
      </c>
      <c r="NL16" s="123">
        <f>IF(OR(ISBLANK(NK16),ISBLANK(NL10)),"",(NK16-NK15)*NL10)</f>
        <v>0</v>
      </c>
      <c r="NM16" s="123">
        <f>NM10</f>
        <v>4</v>
      </c>
      <c r="NN16" s="123">
        <f t="shared" ca="1" si="76"/>
        <v>5819.9999999987995</v>
      </c>
      <c r="NO16" s="123"/>
      <c r="NP16" s="123"/>
      <c r="NQ16" s="123">
        <v>3494.5859999999998</v>
      </c>
      <c r="NR16" s="123">
        <f>IF(OR(ISBLANK(NQ16),ISBLANK(NR10)),"",(NQ16-NQ15)*NR10)</f>
        <v>5819.9999999987995</v>
      </c>
      <c r="NS16" s="123">
        <f>NS10</f>
        <v>3</v>
      </c>
      <c r="NT16" s="123">
        <f t="shared" ca="1" si="77"/>
        <v>3012</v>
      </c>
      <c r="NU16" s="123"/>
      <c r="NV16" s="123"/>
      <c r="NW16" s="123">
        <v>3012</v>
      </c>
      <c r="NX16" s="123">
        <v>3836.9411</v>
      </c>
      <c r="NY16" s="123">
        <f>IF(OR(ISBLANK(NX16),ISBLANK(NY10)),"",(NX16-NX15)*NY10)</f>
        <v>3011.9999999988067</v>
      </c>
      <c r="NZ16" s="123">
        <f>NZ10</f>
        <v>3</v>
      </c>
      <c r="OA16" s="123">
        <f t="shared" ca="1" si="78"/>
        <v>0</v>
      </c>
      <c r="OB16" s="123"/>
      <c r="OC16" s="123"/>
      <c r="OD16" s="123">
        <v>0</v>
      </c>
      <c r="OE16" s="123">
        <v>0.123</v>
      </c>
      <c r="OF16" s="123">
        <f>IF(OR(ISBLANK(OE16),ISBLANK(OF10)),"",(OE16-OE15)*OF10)</f>
        <v>0</v>
      </c>
      <c r="OG16" s="123">
        <f>OG10</f>
        <v>3</v>
      </c>
      <c r="OH16" s="123">
        <f t="shared" ca="1" si="79"/>
        <v>3012</v>
      </c>
      <c r="OI16" s="123"/>
      <c r="OJ16" s="123"/>
      <c r="OK16" s="123">
        <f t="shared" ca="1" si="80"/>
        <v>3012</v>
      </c>
      <c r="OL16" s="123">
        <f>OL10</f>
        <v>5</v>
      </c>
      <c r="OM16" s="123">
        <f t="shared" ca="1" si="81"/>
        <v>8324</v>
      </c>
      <c r="ON16" s="123"/>
      <c r="OO16" s="123"/>
      <c r="OP16" s="123">
        <v>3819.7736500000001</v>
      </c>
      <c r="OQ16" s="123">
        <f>IF(OR(ISBLANK(OP16),ISBLANK(OQ10)),"",(OP16-OP15)*OQ10)</f>
        <v>8336.500000000342</v>
      </c>
      <c r="OR16" s="123">
        <v>8324</v>
      </c>
      <c r="OS16" s="123">
        <f>OS10</f>
        <v>5</v>
      </c>
      <c r="OT16" s="123">
        <f t="shared" ca="1" si="82"/>
        <v>0</v>
      </c>
      <c r="OU16" s="123"/>
      <c r="OV16" s="123"/>
      <c r="OW16" s="123">
        <v>0.16900000000000001</v>
      </c>
      <c r="OX16" s="123">
        <f>IF(OR(ISBLANK(OW16),ISBLANK(OX10)),"",(OW16-OW15)*OX10)</f>
        <v>0</v>
      </c>
      <c r="OY16" s="123">
        <v>0</v>
      </c>
      <c r="OZ16" s="123">
        <f>OZ10</f>
        <v>3</v>
      </c>
      <c r="PA16" s="123">
        <f t="shared" ca="1" si="83"/>
        <v>8324</v>
      </c>
      <c r="PB16" s="123"/>
      <c r="PC16" s="123"/>
      <c r="PD16" s="123">
        <f t="shared" ca="1" si="84"/>
        <v>8324</v>
      </c>
      <c r="PE16" s="123">
        <f>PE10</f>
        <v>4</v>
      </c>
      <c r="PF16" s="123">
        <f t="shared" ca="1" si="85"/>
        <v>0</v>
      </c>
      <c r="PG16" s="123"/>
      <c r="PH16" s="123"/>
      <c r="PI16" s="123">
        <v>0.86499999999999999</v>
      </c>
      <c r="PJ16" s="123">
        <f>IF(OR(ISBLANK(PI16),ISBLANK(PJ10)),"",(PI16-PI15)*PJ10)</f>
        <v>0</v>
      </c>
      <c r="PK16" s="123">
        <f>PK10</f>
        <v>4</v>
      </c>
      <c r="PL16" s="123">
        <f t="shared" ca="1" si="86"/>
        <v>2889.9999999998727</v>
      </c>
      <c r="PM16" s="123"/>
      <c r="PN16" s="123"/>
      <c r="PO16" s="123">
        <v>1951.057</v>
      </c>
      <c r="PP16" s="123">
        <f>IF(OR(ISBLANK(PO16),ISBLANK(PP10)),"",(PO16-PO15)*PP10)</f>
        <v>2889.9999999998727</v>
      </c>
      <c r="PQ16" s="123">
        <f>PQ10</f>
        <v>3</v>
      </c>
      <c r="PR16" s="123">
        <f t="shared" ca="1" si="87"/>
        <v>-2889.9999999998727</v>
      </c>
      <c r="PS16" s="123"/>
      <c r="PT16" s="123"/>
      <c r="PU16" s="123">
        <f t="shared" ca="1" si="88"/>
        <v>-2889.9999999998727</v>
      </c>
      <c r="PV16" s="123">
        <f>PV10</f>
        <v>4</v>
      </c>
      <c r="PW16" s="123">
        <f t="shared" ca="1" si="89"/>
        <v>0</v>
      </c>
      <c r="PX16" s="123"/>
      <c r="PY16" s="123"/>
      <c r="PZ16" s="123">
        <v>1.246</v>
      </c>
      <c r="QA16" s="123">
        <f>IF(OR(ISBLANK(PZ16),ISBLANK(QA10)),"",(PZ16-PZ15)*QA10)</f>
        <v>0</v>
      </c>
      <c r="QB16" s="123">
        <f>QB10</f>
        <v>4</v>
      </c>
      <c r="QC16" s="123">
        <f t="shared" ca="1" si="90"/>
        <v>1090.0000000015098</v>
      </c>
      <c r="QD16" s="123"/>
      <c r="QE16" s="123"/>
      <c r="QF16" s="123">
        <v>1733.4670000000001</v>
      </c>
      <c r="QG16" s="123">
        <f>IF(OR(ISBLANK(QF16),ISBLANK(QG10)),"",(QF16-QF15)*QG10)</f>
        <v>1090.0000000015098</v>
      </c>
    </row>
    <row r="17" spans="2:449" x14ac:dyDescent="0.25">
      <c r="B17" s="166">
        <v>7</v>
      </c>
      <c r="C17" s="123">
        <f>C10</f>
        <v>3</v>
      </c>
      <c r="D17" s="123">
        <f t="shared" ca="1" si="0"/>
        <v>34916.291859501558</v>
      </c>
      <c r="E17" s="123"/>
      <c r="F17" s="123"/>
      <c r="G17" s="123">
        <f t="shared" ca="1" si="1"/>
        <v>34916.291859501558</v>
      </c>
      <c r="H17" s="123">
        <f t="shared" ca="1" si="2"/>
        <v>32942.735000000001</v>
      </c>
      <c r="I17" s="123">
        <f>I10</f>
        <v>1</v>
      </c>
      <c r="J17" s="123">
        <f t="shared" ca="1" si="3"/>
        <v>32942.735000000001</v>
      </c>
      <c r="K17" s="123">
        <f t="shared" si="4"/>
        <v>32942.735000000001</v>
      </c>
      <c r="L17" s="123">
        <v>32942.735000000001</v>
      </c>
      <c r="M17" s="123"/>
      <c r="N17" s="123">
        <f>N10</f>
        <v>5</v>
      </c>
      <c r="O17" s="123">
        <f t="shared" ca="1" si="5"/>
        <v>0</v>
      </c>
      <c r="P17" s="123"/>
      <c r="Q17" s="123"/>
      <c r="R17" s="123">
        <v>4.2000000000000003E-2</v>
      </c>
      <c r="S17" s="123" t="str">
        <f>IF(OR(ISBLANK(R17),ISBLANK(S10)),"",(R17-R16)*S10)</f>
        <v/>
      </c>
      <c r="T17" s="123">
        <v>0</v>
      </c>
      <c r="U17" s="123">
        <f>U10</f>
        <v>5</v>
      </c>
      <c r="V17" s="123">
        <f t="shared" ca="1" si="6"/>
        <v>2845.92</v>
      </c>
      <c r="W17" s="123"/>
      <c r="X17" s="123"/>
      <c r="Y17" s="123">
        <v>3930.2629999999999</v>
      </c>
      <c r="Z17" s="123" t="str">
        <f>IF(OR(ISBLANK(Y17),ISBLANK(Z10)),"",(Y17-Y16)*Z10)</f>
        <v/>
      </c>
      <c r="AA17" s="123">
        <v>2845.92</v>
      </c>
      <c r="AB17" s="123">
        <f>AB10</f>
        <v>3</v>
      </c>
      <c r="AC17" s="123">
        <f t="shared" ca="1" si="7"/>
        <v>-2845.92</v>
      </c>
      <c r="AD17" s="123"/>
      <c r="AE17" s="123"/>
      <c r="AF17" s="123">
        <f t="shared" ca="1" si="8"/>
        <v>-2845.92</v>
      </c>
      <c r="AG17" s="123">
        <f>AG10</f>
        <v>5</v>
      </c>
      <c r="AH17" s="123">
        <f t="shared" ca="1" si="9"/>
        <v>0</v>
      </c>
      <c r="AI17" s="123"/>
      <c r="AJ17" s="123"/>
      <c r="AK17" s="123">
        <v>0</v>
      </c>
      <c r="AL17" s="123">
        <v>3.4000000000000002E-2</v>
      </c>
      <c r="AM17" s="123">
        <f>IF(OR(ISBLANK(AL17),ISBLANK(AM10)),"",(AL17-AL16)*AM10)</f>
        <v>0</v>
      </c>
      <c r="AN17" s="123">
        <f>AN10</f>
        <v>5</v>
      </c>
      <c r="AO17" s="123">
        <f t="shared" ca="1" si="10"/>
        <v>1601.6000000001441</v>
      </c>
      <c r="AP17" s="123"/>
      <c r="AQ17" s="123"/>
      <c r="AR17" s="123">
        <v>1601.6</v>
      </c>
      <c r="AS17" s="123">
        <v>2209.779</v>
      </c>
      <c r="AT17" s="123">
        <f>IF(OR(ISBLANK(AS17),ISBLANK(AT10)),"",(AS17-AS16)*AT10)</f>
        <v>1601.6000000001441</v>
      </c>
      <c r="AU17" s="123">
        <f>AU10</f>
        <v>3</v>
      </c>
      <c r="AV17" s="123">
        <f t="shared" ca="1" si="11"/>
        <v>-1601.6000000001441</v>
      </c>
      <c r="AW17" s="123"/>
      <c r="AX17" s="123"/>
      <c r="AY17" s="123">
        <f t="shared" ca="1" si="12"/>
        <v>-1601.6000000001441</v>
      </c>
      <c r="AZ17" s="123">
        <f>AZ10</f>
        <v>5</v>
      </c>
      <c r="BA17" s="123">
        <f t="shared" ca="1" si="13"/>
        <v>0</v>
      </c>
      <c r="BB17" s="123"/>
      <c r="BC17" s="123"/>
      <c r="BD17" s="123">
        <v>0</v>
      </c>
      <c r="BE17" s="123">
        <v>3.3000000000000002E-2</v>
      </c>
      <c r="BF17" s="123">
        <f>IF(OR(ISBLANK(BE17),ISBLANK(BF10)),"",(BE17-BE16)*BF10)</f>
        <v>0</v>
      </c>
      <c r="BG17" s="123">
        <f>BG10</f>
        <v>5</v>
      </c>
      <c r="BH17" s="123">
        <f t="shared" ca="1" si="14"/>
        <v>1601.5999999996438</v>
      </c>
      <c r="BI17" s="123"/>
      <c r="BJ17" s="123"/>
      <c r="BK17" s="123">
        <v>1601.6</v>
      </c>
      <c r="BL17" s="123">
        <v>1891.4459999999999</v>
      </c>
      <c r="BM17" s="123">
        <f>IF(OR(ISBLANK(BL17),ISBLANK(BM10)),"",(BL17-BL16)*BM10)</f>
        <v>1601.5999999996438</v>
      </c>
      <c r="BN17" s="123">
        <f>BN10</f>
        <v>3</v>
      </c>
      <c r="BO17" s="123">
        <f t="shared" ca="1" si="15"/>
        <v>-1601.5999999996438</v>
      </c>
      <c r="BP17" s="123"/>
      <c r="BQ17" s="123"/>
      <c r="BR17" s="123">
        <f t="shared" ca="1" si="16"/>
        <v>-1601.5999999996438</v>
      </c>
      <c r="BS17" s="123">
        <f>BS10</f>
        <v>4</v>
      </c>
      <c r="BT17" s="123">
        <f t="shared" ca="1" si="17"/>
        <v>0</v>
      </c>
      <c r="BU17" s="123"/>
      <c r="BV17" s="123"/>
      <c r="BW17" s="123">
        <v>7.7290000000000001</v>
      </c>
      <c r="BX17" s="123">
        <f>IF(OR(ISBLANK(BW17),ISBLANK(BX10)),"",(BW17-BW16)*BX10)</f>
        <v>0</v>
      </c>
      <c r="BY17" s="123">
        <f>BY10</f>
        <v>4</v>
      </c>
      <c r="BZ17" s="123">
        <f t="shared" ca="1" si="18"/>
        <v>3009.5999999998639</v>
      </c>
      <c r="CA17" s="123"/>
      <c r="CB17" s="123"/>
      <c r="CC17" s="123">
        <v>1132.942</v>
      </c>
      <c r="CD17" s="123">
        <f>IF(OR(ISBLANK(CC17),ISBLANK(CD10)),"",(CC17-CC16)*CD10)</f>
        <v>3009.5999999998639</v>
      </c>
      <c r="CE17" s="123">
        <f>CE10</f>
        <v>3</v>
      </c>
      <c r="CF17" s="123">
        <f t="shared" ca="1" si="19"/>
        <v>-3009.5999999998639</v>
      </c>
      <c r="CG17" s="123"/>
      <c r="CH17" s="123"/>
      <c r="CI17" s="123">
        <f t="shared" ca="1" si="20"/>
        <v>-3009.5999999998639</v>
      </c>
      <c r="CJ17" s="123">
        <f>CJ10</f>
        <v>4</v>
      </c>
      <c r="CK17" s="123">
        <f t="shared" ca="1" si="21"/>
        <v>0</v>
      </c>
      <c r="CL17" s="123"/>
      <c r="CM17" s="123"/>
      <c r="CN17" s="123">
        <v>7.2610000000000001</v>
      </c>
      <c r="CO17" s="123">
        <f>IF(OR(ISBLANK(CN17),ISBLANK(CO10)),"",(CN17-CN16)*CO10)</f>
        <v>0</v>
      </c>
      <c r="CP17" s="123">
        <f>CP10</f>
        <v>4</v>
      </c>
      <c r="CQ17" s="123">
        <f t="shared" ca="1" si="22"/>
        <v>2796.2000000004082</v>
      </c>
      <c r="CR17" s="123"/>
      <c r="CS17" s="123"/>
      <c r="CT17" s="123">
        <v>1044.1600000000001</v>
      </c>
      <c r="CU17" s="123">
        <f>IF(OR(ISBLANK(CT17),ISBLANK(CU10)),"",(CT17-CT16)*CU10)</f>
        <v>2796.2000000004082</v>
      </c>
      <c r="CV17" s="123">
        <f>CV10</f>
        <v>4</v>
      </c>
      <c r="CW17" s="123">
        <f t="shared" ca="1" si="23"/>
        <v>3768.6000000004242</v>
      </c>
      <c r="CX17" s="123"/>
      <c r="CY17" s="123"/>
      <c r="CZ17" s="123">
        <v>1612.2550000000001</v>
      </c>
      <c r="DA17" s="123">
        <f>IF(OR(ISBLANK(CZ17),ISBLANK(DA10)),"",(CZ17-CZ16)*DA10)</f>
        <v>3768.6000000004242</v>
      </c>
      <c r="DB17" s="123">
        <f>DB10</f>
        <v>4</v>
      </c>
      <c r="DC17" s="123">
        <f t="shared" ca="1" si="24"/>
        <v>0</v>
      </c>
      <c r="DD17" s="123"/>
      <c r="DE17" s="123"/>
      <c r="DF17" s="123">
        <v>79.028999999999996</v>
      </c>
      <c r="DG17" s="123">
        <f>IF(OR(ISBLANK(DF17),ISBLANK(DG10)),"",(DF17-DF16)*DG10)</f>
        <v>0</v>
      </c>
      <c r="DH17" s="123">
        <f>DH10</f>
        <v>3</v>
      </c>
      <c r="DI17" s="123">
        <f t="shared" ca="1" si="25"/>
        <v>3768.6000000004242</v>
      </c>
      <c r="DJ17" s="123"/>
      <c r="DK17" s="123"/>
      <c r="DL17" s="123">
        <f t="shared" ca="1" si="26"/>
        <v>3768.6000000004242</v>
      </c>
      <c r="DM17" s="123">
        <f>DM10</f>
        <v>4</v>
      </c>
      <c r="DN17" s="123">
        <f t="shared" ca="1" si="27"/>
        <v>2989.9999999997817</v>
      </c>
      <c r="DO17" s="123"/>
      <c r="DP17" s="123"/>
      <c r="DQ17" s="123">
        <v>1859.258</v>
      </c>
      <c r="DR17" s="123">
        <f>IF(OR(ISBLANK(DQ17),ISBLANK(DR10)),"",(DQ17-DQ16)*DR10)</f>
        <v>2989.9999999997817</v>
      </c>
      <c r="DS17" s="123">
        <f>DS10</f>
        <v>4</v>
      </c>
      <c r="DT17" s="123">
        <f t="shared" ca="1" si="28"/>
        <v>0</v>
      </c>
      <c r="DU17" s="123"/>
      <c r="DV17" s="123"/>
      <c r="DW17" s="123">
        <v>0.91500000000000004</v>
      </c>
      <c r="DX17" s="123">
        <f>IF(OR(ISBLANK(DW17),ISBLANK(DX10)),"",(DW17-DW16)*DX10)</f>
        <v>0</v>
      </c>
      <c r="DY17" s="123">
        <f>DY10</f>
        <v>3</v>
      </c>
      <c r="DZ17" s="123">
        <f t="shared" ca="1" si="29"/>
        <v>2989.9999999997817</v>
      </c>
      <c r="EA17" s="123"/>
      <c r="EB17" s="123"/>
      <c r="EC17" s="123">
        <f t="shared" ca="1" si="30"/>
        <v>2989.9999999997817</v>
      </c>
      <c r="ED17" s="123">
        <f>ED10</f>
        <v>4</v>
      </c>
      <c r="EE17" s="123">
        <f t="shared" ca="1" si="31"/>
        <v>0</v>
      </c>
      <c r="EF17" s="123"/>
      <c r="EG17" s="123"/>
      <c r="EH17" s="123">
        <v>59.752000000000002</v>
      </c>
      <c r="EI17" s="123">
        <f>IF(OR(ISBLANK(EH17),ISBLANK(EI10)),"",(EH17-EH16)*EI10)</f>
        <v>0</v>
      </c>
      <c r="EJ17" s="123">
        <f>EJ10</f>
        <v>4</v>
      </c>
      <c r="EK17" s="123">
        <f t="shared" ca="1" si="32"/>
        <v>1669.9999999991633</v>
      </c>
      <c r="EL17" s="123"/>
      <c r="EM17" s="123"/>
      <c r="EN17" s="123">
        <v>841.40499999999997</v>
      </c>
      <c r="EO17" s="123">
        <f>IF(OR(ISBLANK(EN17),ISBLANK(EO10)),"",(EN17-EN16)*EO10)</f>
        <v>1669.9999999991633</v>
      </c>
      <c r="EP17" s="123">
        <f>EP10</f>
        <v>4</v>
      </c>
      <c r="EQ17" s="123">
        <f t="shared" ca="1" si="33"/>
        <v>7439.9999999991451</v>
      </c>
      <c r="ER17" s="123"/>
      <c r="ES17" s="123"/>
      <c r="ET17" s="123">
        <v>1028.05</v>
      </c>
      <c r="EU17" s="123">
        <f>IF(OR(ISBLANK(ET17),ISBLANK(EU10)),"",(ET17-ET16)*EU10)</f>
        <v>7439.9999999991451</v>
      </c>
      <c r="EV17" s="123">
        <f>EV10</f>
        <v>4</v>
      </c>
      <c r="EW17" s="123">
        <f t="shared" ca="1" si="34"/>
        <v>0</v>
      </c>
      <c r="EX17" s="123"/>
      <c r="EY17" s="123"/>
      <c r="EZ17" s="123">
        <v>38.972000000000001</v>
      </c>
      <c r="FA17" s="123">
        <f>IF(OR(ISBLANK(EZ17),ISBLANK(FA10)),"",(EZ17-EZ16)*FA10)</f>
        <v>0</v>
      </c>
      <c r="FB17" s="123">
        <f>FB10</f>
        <v>4</v>
      </c>
      <c r="FC17" s="123">
        <f t="shared" ca="1" si="35"/>
        <v>5869.9999999998909</v>
      </c>
      <c r="FD17" s="123"/>
      <c r="FE17" s="123"/>
      <c r="FF17" s="123">
        <v>3353.1759999999999</v>
      </c>
      <c r="FG17" s="123">
        <f>IF(OR(ISBLANK(FF17),ISBLANK(FG10)),"",(FF17-FF16)*FG10)</f>
        <v>5869.9999999998909</v>
      </c>
      <c r="FH17" s="123">
        <f>FH10</f>
        <v>4</v>
      </c>
      <c r="FI17" s="123">
        <f t="shared" ca="1" si="36"/>
        <v>0</v>
      </c>
      <c r="FJ17" s="123"/>
      <c r="FK17" s="123"/>
      <c r="FL17" s="123">
        <v>0.122</v>
      </c>
      <c r="FM17" s="123">
        <f>IF(OR(ISBLANK(FL17),ISBLANK(FM10)),"",(FL17-FL16)*FM10)</f>
        <v>0</v>
      </c>
      <c r="FN17" s="123">
        <f>FN10</f>
        <v>4</v>
      </c>
      <c r="FO17" s="123">
        <f t="shared" ca="1" si="37"/>
        <v>776.59999999964384</v>
      </c>
      <c r="FP17" s="123"/>
      <c r="FQ17" s="123"/>
      <c r="FR17" s="123">
        <v>1781.5519999999999</v>
      </c>
      <c r="FS17" s="123">
        <f>IF(OR(ISBLANK(FR17),ISBLANK(FS10)),"",(FR17-FR16)*FS10)</f>
        <v>776.59999999964384</v>
      </c>
      <c r="FT17" s="123">
        <f>FT10</f>
        <v>4</v>
      </c>
      <c r="FU17" s="123">
        <f t="shared" ca="1" si="38"/>
        <v>0</v>
      </c>
      <c r="FV17" s="123"/>
      <c r="FW17" s="123"/>
      <c r="FX17" s="123">
        <v>20.925000000000001</v>
      </c>
      <c r="FY17" s="123">
        <f>IF(OR(ISBLANK(FX17),ISBLANK(FY10)),"",(FX17-FX16)*FY10)</f>
        <v>0</v>
      </c>
      <c r="FZ17" s="123">
        <f>FZ10</f>
        <v>5</v>
      </c>
      <c r="GA17" s="123">
        <f t="shared" ca="1" si="39"/>
        <v>3.125</v>
      </c>
      <c r="GB17" s="123"/>
      <c r="GC17" s="123"/>
      <c r="GD17" s="123">
        <v>10.911</v>
      </c>
      <c r="GE17" s="123" t="str">
        <f>IF(OR(ISBLANK(GD17),ISBLANK(GE10)),"",(GD17-GD16)*GE10)</f>
        <v/>
      </c>
      <c r="GF17" s="123">
        <v>3.125</v>
      </c>
      <c r="GG17" s="123">
        <f>GG10</f>
        <v>5</v>
      </c>
      <c r="GH17" s="123">
        <f t="shared" ca="1" si="40"/>
        <v>4313.25</v>
      </c>
      <c r="GI17" s="123"/>
      <c r="GJ17" s="123"/>
      <c r="GK17" s="123">
        <v>6329.1480000000001</v>
      </c>
      <c r="GL17" s="123" t="str">
        <f>IF(OR(ISBLANK(GK17),ISBLANK(GL10)),"",(GK17-GK16)*GL10)</f>
        <v/>
      </c>
      <c r="GM17" s="123">
        <v>4313.25</v>
      </c>
      <c r="GN17" s="123">
        <f>GN10</f>
        <v>3</v>
      </c>
      <c r="GO17" s="123">
        <f t="shared" ca="1" si="41"/>
        <v>-4310.125</v>
      </c>
      <c r="GP17" s="123"/>
      <c r="GQ17" s="123"/>
      <c r="GR17" s="123">
        <f t="shared" ca="1" si="42"/>
        <v>-4310.125</v>
      </c>
      <c r="GS17" s="123">
        <f>GS10</f>
        <v>5</v>
      </c>
      <c r="GT17" s="123">
        <f t="shared" ca="1" si="43"/>
        <v>0</v>
      </c>
      <c r="GU17" s="123"/>
      <c r="GV17" s="123"/>
      <c r="GW17" s="123">
        <v>6.0000000000000001E-3</v>
      </c>
      <c r="GX17" s="123" t="str">
        <f>IF(OR(ISBLANK(GW17),ISBLANK(GX10)),"",(GW17-GW16)*GX10)</f>
        <v/>
      </c>
      <c r="GY17" s="123">
        <v>0</v>
      </c>
      <c r="GZ17" s="123">
        <f>GZ10</f>
        <v>5</v>
      </c>
      <c r="HA17" s="123">
        <f t="shared" ca="1" si="44"/>
        <v>3134.2849999999999</v>
      </c>
      <c r="HB17" s="123"/>
      <c r="HC17" s="123"/>
      <c r="HD17" s="123">
        <v>3474.0709999999999</v>
      </c>
      <c r="HE17" s="123" t="str">
        <f>IF(OR(ISBLANK(HD17),ISBLANK(HE10)),"",(HD17-HD16)*HE10)</f>
        <v/>
      </c>
      <c r="HF17" s="123">
        <v>3134.2849999999999</v>
      </c>
      <c r="HG17" s="123">
        <f>HG10</f>
        <v>3</v>
      </c>
      <c r="HH17" s="123">
        <f t="shared" ca="1" si="45"/>
        <v>-3134.2849999999999</v>
      </c>
      <c r="HI17" s="123"/>
      <c r="HJ17" s="123"/>
      <c r="HK17" s="123">
        <f t="shared" ca="1" si="46"/>
        <v>-3134.2849999999999</v>
      </c>
      <c r="HL17" s="123">
        <f>HL10</f>
        <v>5</v>
      </c>
      <c r="HM17" s="123">
        <f t="shared" ca="1" si="47"/>
        <v>87.174999999999997</v>
      </c>
      <c r="HN17" s="123"/>
      <c r="HO17" s="123"/>
      <c r="HP17" s="123">
        <v>102.782</v>
      </c>
      <c r="HQ17" s="123" t="str">
        <f>IF(OR(ISBLANK(HP17),ISBLANK(HQ10)),"",(HP17-HP16)*HQ10)</f>
        <v/>
      </c>
      <c r="HR17" s="123">
        <v>87.174999999999997</v>
      </c>
      <c r="HS17" s="123">
        <f>HS10</f>
        <v>5</v>
      </c>
      <c r="HT17" s="123">
        <f t="shared" ca="1" si="48"/>
        <v>743.16</v>
      </c>
      <c r="HU17" s="123"/>
      <c r="HV17" s="123"/>
      <c r="HW17" s="123">
        <v>1351.364</v>
      </c>
      <c r="HX17" s="123" t="str">
        <f>IF(OR(ISBLANK(HW17),ISBLANK(HX10)),"",(HW17-HW16)*HX10)</f>
        <v/>
      </c>
      <c r="HY17" s="123">
        <v>743.16</v>
      </c>
      <c r="HZ17" s="123">
        <f>HZ10</f>
        <v>4</v>
      </c>
      <c r="IA17" s="123">
        <f t="shared" ca="1" si="49"/>
        <v>0</v>
      </c>
      <c r="IB17" s="123"/>
      <c r="IC17" s="123"/>
      <c r="ID17" s="123">
        <v>3.2000000000000001E-2</v>
      </c>
      <c r="IE17" s="123">
        <f>IF(OR(ISBLANK(ID17),ISBLANK(IE10)),"",(ID17-ID16)*IE10)</f>
        <v>0</v>
      </c>
      <c r="IF17" s="123">
        <f>IF10</f>
        <v>4</v>
      </c>
      <c r="IG17" s="123">
        <f t="shared" ca="1" si="50"/>
        <v>312.399999999991</v>
      </c>
      <c r="IH17" s="123"/>
      <c r="II17" s="123"/>
      <c r="IJ17" s="123">
        <v>381.96699999999998</v>
      </c>
      <c r="IK17" s="123">
        <f>IF(OR(ISBLANK(IJ17),ISBLANK(IK10)),"",(IJ17-IJ16)*IK10)</f>
        <v>312.399999999991</v>
      </c>
      <c r="IL17" s="123">
        <f>IL10</f>
        <v>4</v>
      </c>
      <c r="IM17" s="123">
        <f t="shared" ca="1" si="51"/>
        <v>1639.9999999998727</v>
      </c>
      <c r="IN17" s="123"/>
      <c r="IO17" s="123"/>
      <c r="IP17" s="123">
        <v>822.47</v>
      </c>
      <c r="IQ17" s="123">
        <f>IF(OR(ISBLANK(IP17),ISBLANK(IQ10)),"",(IP17-IP16)*IQ10)</f>
        <v>1639.9999999998727</v>
      </c>
      <c r="IR17" s="123">
        <f>IR10</f>
        <v>4</v>
      </c>
      <c r="IS17" s="123">
        <f t="shared" ca="1" si="52"/>
        <v>0</v>
      </c>
      <c r="IT17" s="123"/>
      <c r="IU17" s="123"/>
      <c r="IV17" s="123">
        <v>66.311000000000007</v>
      </c>
      <c r="IW17" s="123">
        <f>IF(OR(ISBLANK(IV17),ISBLANK(IW10)),"",(IV17-IV16)*IW10)</f>
        <v>0</v>
      </c>
      <c r="IX17" s="123">
        <f>IX10</f>
        <v>4</v>
      </c>
      <c r="IY17" s="123">
        <f t="shared" ca="1" si="53"/>
        <v>0</v>
      </c>
      <c r="IZ17" s="123"/>
      <c r="JA17" s="123"/>
      <c r="JB17" s="123">
        <v>0</v>
      </c>
      <c r="JC17" s="123">
        <f>IF(OR(ISBLANK(JB17),ISBLANK(JC10)),"",(JB17-JB16)*JC10)</f>
        <v>0</v>
      </c>
      <c r="JD17" s="123">
        <f>JD10</f>
        <v>4</v>
      </c>
      <c r="JE17" s="123">
        <f t="shared" ca="1" si="54"/>
        <v>4.3999999999995154</v>
      </c>
      <c r="JF17" s="123"/>
      <c r="JG17" s="123"/>
      <c r="JH17" s="123">
        <v>5.3369999999999997</v>
      </c>
      <c r="JI17" s="123">
        <f>IF(OR(ISBLANK(JH17),ISBLANK(JI10)),"",(JH17-JH16)*JI10)</f>
        <v>4.3999999999995154</v>
      </c>
      <c r="JJ17" s="123">
        <f>JJ10</f>
        <v>4</v>
      </c>
      <c r="JK17" s="123">
        <f t="shared" ca="1" si="55"/>
        <v>0</v>
      </c>
      <c r="JL17" s="123"/>
      <c r="JM17" s="123"/>
      <c r="JN17" s="123">
        <v>2E-3</v>
      </c>
      <c r="JO17" s="123">
        <f>IF(OR(ISBLANK(JN17),ISBLANK(JO10)),"",(JN17-JN16)*JO10)</f>
        <v>0</v>
      </c>
      <c r="JP17" s="123">
        <f>JP10</f>
        <v>4</v>
      </c>
      <c r="JQ17" s="123">
        <f t="shared" ca="1" si="56"/>
        <v>0</v>
      </c>
      <c r="JR17" s="123"/>
      <c r="JS17" s="123"/>
      <c r="JT17" s="123">
        <v>0.18</v>
      </c>
      <c r="JU17" s="123">
        <f>IF(OR(ISBLANK(JT17),ISBLANK(JU10)),"",(JT17-JT16)*JU10)</f>
        <v>0</v>
      </c>
      <c r="JV17" s="123">
        <f>JV10</f>
        <v>4</v>
      </c>
      <c r="JW17" s="123">
        <f t="shared" ca="1" si="57"/>
        <v>376.20000000010805</v>
      </c>
      <c r="JX17" s="123"/>
      <c r="JY17" s="123"/>
      <c r="JZ17" s="123">
        <v>793.904</v>
      </c>
      <c r="KA17" s="123">
        <f>IF(OR(ISBLANK(JZ17),ISBLANK(KA10)),"",(JZ17-JZ16)*KA10)</f>
        <v>376.20000000010805</v>
      </c>
      <c r="KB17" s="123">
        <f>KB10</f>
        <v>4</v>
      </c>
      <c r="KC17" s="123">
        <f t="shared" ca="1" si="58"/>
        <v>186.99999999995498</v>
      </c>
      <c r="KD17" s="123"/>
      <c r="KE17" s="123"/>
      <c r="KF17" s="123">
        <v>432.44099999999997</v>
      </c>
      <c r="KG17" s="123">
        <f>IF(OR(ISBLANK(KF17),ISBLANK(KG10)),"",(KF17-KF16)*KG10)</f>
        <v>186.99999999995498</v>
      </c>
      <c r="KH17" s="123">
        <f>KH10</f>
        <v>3</v>
      </c>
      <c r="KI17" s="123">
        <f t="shared" ca="1" si="59"/>
        <v>189.20000000015307</v>
      </c>
      <c r="KJ17" s="123"/>
      <c r="KK17" s="123"/>
      <c r="KL17" s="123">
        <f t="shared" ca="1" si="60"/>
        <v>189.20000000015307</v>
      </c>
      <c r="KM17" s="123">
        <f>KM10</f>
        <v>4</v>
      </c>
      <c r="KN17" s="123">
        <f t="shared" ca="1" si="61"/>
        <v>0</v>
      </c>
      <c r="KO17" s="123"/>
      <c r="KP17" s="123"/>
      <c r="KQ17" s="123">
        <v>0</v>
      </c>
      <c r="KR17" s="123">
        <f>IF(OR(ISBLANK(KQ17),ISBLANK(KR10)),"",(KQ17-KQ16)*KR10)</f>
        <v>0</v>
      </c>
      <c r="KS17" s="123">
        <f>KS10</f>
        <v>4</v>
      </c>
      <c r="KT17" s="123">
        <f t="shared" ca="1" si="62"/>
        <v>303.60000000002401</v>
      </c>
      <c r="KU17" s="123"/>
      <c r="KV17" s="123"/>
      <c r="KW17" s="123">
        <v>394.54599999999999</v>
      </c>
      <c r="KX17" s="123">
        <f>IF(OR(ISBLANK(KW17),ISBLANK(KX10)),"",(KW17-KW16)*KX10)</f>
        <v>303.60000000002401</v>
      </c>
      <c r="KY17" s="123">
        <f>KY10</f>
        <v>4</v>
      </c>
      <c r="KZ17" s="123">
        <f t="shared" ca="1" si="63"/>
        <v>0</v>
      </c>
      <c r="LA17" s="123"/>
      <c r="LB17" s="123"/>
      <c r="LC17" s="123">
        <v>0</v>
      </c>
      <c r="LD17" s="123">
        <f>IF(OR(ISBLANK(LC17),ISBLANK(LD10)),"",(LC17-LC16)*LD10)</f>
        <v>0</v>
      </c>
      <c r="LE17" s="123">
        <f>LE10</f>
        <v>4</v>
      </c>
      <c r="LF17" s="123">
        <f t="shared" ca="1" si="64"/>
        <v>208.56000000002041</v>
      </c>
      <c r="LG17" s="123"/>
      <c r="LH17" s="123"/>
      <c r="LI17" s="123">
        <v>728.64099999999996</v>
      </c>
      <c r="LJ17" s="123">
        <f>IF(OR(ISBLANK(LI17),ISBLANK(LJ10)),"",(LI17-LI16)*LJ10)</f>
        <v>208.56000000002041</v>
      </c>
      <c r="LK17" s="123">
        <f>LK10</f>
        <v>5</v>
      </c>
      <c r="LL17" s="123">
        <f t="shared" ca="1" si="65"/>
        <v>0</v>
      </c>
      <c r="LM17" s="123"/>
      <c r="LN17" s="123"/>
      <c r="LO17" s="123"/>
      <c r="LP17" s="123" t="str">
        <f>IF(OR(ISBLANK(LO17),ISBLANK(LP10)),"",(LO17-LO16)*LP10)</f>
        <v/>
      </c>
      <c r="LQ17" s="123">
        <v>0</v>
      </c>
      <c r="LR17" s="123">
        <f>LR10</f>
        <v>5</v>
      </c>
      <c r="LS17" s="123">
        <f t="shared" ca="1" si="66"/>
        <v>0</v>
      </c>
      <c r="LT17" s="123"/>
      <c r="LU17" s="123"/>
      <c r="LV17" s="123"/>
      <c r="LW17" s="123" t="str">
        <f>IF(OR(ISBLANK(LV17),ISBLANK(LW10)),"",(LV17-LV16)*LW10)</f>
        <v/>
      </c>
      <c r="LX17" s="123">
        <v>0</v>
      </c>
      <c r="LY17" s="123">
        <f>LY10</f>
        <v>4</v>
      </c>
      <c r="LZ17" s="123">
        <f t="shared" ca="1" si="67"/>
        <v>0</v>
      </c>
      <c r="MA17" s="123"/>
      <c r="MB17" s="123"/>
      <c r="MC17" s="123">
        <v>7.0000000000000001E-3</v>
      </c>
      <c r="MD17" s="123">
        <f>IF(OR(ISBLANK(MC17),ISBLANK(MD10)),"",(MC17-MC16)*MD10)</f>
        <v>0</v>
      </c>
      <c r="ME17" s="123">
        <f>ME10</f>
        <v>4</v>
      </c>
      <c r="MF17" s="123">
        <f t="shared" ca="1" si="68"/>
        <v>72.600000000002751</v>
      </c>
      <c r="MG17" s="123"/>
      <c r="MH17" s="123"/>
      <c r="MI17" s="123">
        <v>126.19</v>
      </c>
      <c r="MJ17" s="123">
        <f>IF(OR(ISBLANK(MI17),ISBLANK(MJ10)),"",(MI17-MI16)*MJ10)</f>
        <v>72.600000000002751</v>
      </c>
      <c r="MK17" s="123">
        <f>MK10</f>
        <v>3</v>
      </c>
      <c r="ML17" s="123">
        <f t="shared" ca="1" si="69"/>
        <v>-72.600000000002751</v>
      </c>
      <c r="MM17" s="123"/>
      <c r="MN17" s="123"/>
      <c r="MO17" s="123">
        <f t="shared" ca="1" si="70"/>
        <v>-72.600000000002751</v>
      </c>
      <c r="MP17" s="123">
        <f>MP10</f>
        <v>4</v>
      </c>
      <c r="MQ17" s="123">
        <f t="shared" ca="1" si="71"/>
        <v>0</v>
      </c>
      <c r="MR17" s="123"/>
      <c r="MS17" s="123"/>
      <c r="MT17" s="123">
        <v>0.73299999999999998</v>
      </c>
      <c r="MU17" s="123">
        <f>IF(OR(ISBLANK(MT17),ISBLANK(MU10)),"",(MT17-MT16)*MU10)</f>
        <v>0</v>
      </c>
      <c r="MV17" s="123">
        <f>MV10</f>
        <v>4</v>
      </c>
      <c r="MW17" s="123">
        <f t="shared" ca="1" si="72"/>
        <v>1251.799999999912</v>
      </c>
      <c r="MX17" s="123"/>
      <c r="MY17" s="123"/>
      <c r="MZ17" s="123">
        <v>2502.761</v>
      </c>
      <c r="NA17" s="123">
        <f>IF(OR(ISBLANK(MZ17),ISBLANK(NA10)),"",(MZ17-MZ16)*NA10)</f>
        <v>1251.799999999912</v>
      </c>
      <c r="NB17" s="123">
        <f>NB10</f>
        <v>3</v>
      </c>
      <c r="NC17" s="123">
        <f t="shared" ca="1" si="73"/>
        <v>-1251.799999999912</v>
      </c>
      <c r="ND17" s="123"/>
      <c r="NE17" s="123"/>
      <c r="NF17" s="123">
        <f t="shared" ca="1" si="74"/>
        <v>-1251.799999999912</v>
      </c>
      <c r="NG17" s="123">
        <f>NG10</f>
        <v>4</v>
      </c>
      <c r="NH17" s="123">
        <f t="shared" ca="1" si="75"/>
        <v>0</v>
      </c>
      <c r="NI17" s="123"/>
      <c r="NJ17" s="123"/>
      <c r="NK17" s="123">
        <v>0.11600000000000001</v>
      </c>
      <c r="NL17" s="123">
        <f>IF(OR(ISBLANK(NK17),ISBLANK(NL10)),"",(NK17-NK16)*NL10)</f>
        <v>0</v>
      </c>
      <c r="NM17" s="123">
        <f>NM10</f>
        <v>4</v>
      </c>
      <c r="NN17" s="123">
        <f t="shared" ca="1" si="76"/>
        <v>5950.0000000025466</v>
      </c>
      <c r="NO17" s="123"/>
      <c r="NP17" s="123"/>
      <c r="NQ17" s="123">
        <v>3495.181</v>
      </c>
      <c r="NR17" s="123">
        <f>IF(OR(ISBLANK(NQ17),ISBLANK(NR10)),"",(NQ17-NQ16)*NR10)</f>
        <v>5950.0000000025466</v>
      </c>
      <c r="NS17" s="123">
        <f>NS10</f>
        <v>3</v>
      </c>
      <c r="NT17" s="123">
        <f t="shared" ca="1" si="77"/>
        <v>3039.25</v>
      </c>
      <c r="NU17" s="123"/>
      <c r="NV17" s="123"/>
      <c r="NW17" s="123">
        <v>3039.25</v>
      </c>
      <c r="NX17" s="123">
        <v>3837.2450250000002</v>
      </c>
      <c r="NY17" s="123">
        <f>IF(OR(ISBLANK(NX17),ISBLANK(NY10)),"",(NX17-NX16)*NY10)</f>
        <v>3039.2500000016298</v>
      </c>
      <c r="NZ17" s="123">
        <f>NZ10</f>
        <v>3</v>
      </c>
      <c r="OA17" s="123">
        <f t="shared" ca="1" si="78"/>
        <v>0.25</v>
      </c>
      <c r="OB17" s="123"/>
      <c r="OC17" s="123"/>
      <c r="OD17" s="123">
        <v>0.25</v>
      </c>
      <c r="OE17" s="123">
        <v>0.123</v>
      </c>
      <c r="OF17" s="123">
        <f>IF(OR(ISBLANK(OE17),ISBLANK(OF10)),"",(OE17-OE16)*OF10)</f>
        <v>0</v>
      </c>
      <c r="OG17" s="123">
        <f>OG10</f>
        <v>3</v>
      </c>
      <c r="OH17" s="123">
        <f t="shared" ca="1" si="79"/>
        <v>3039</v>
      </c>
      <c r="OI17" s="123"/>
      <c r="OJ17" s="123"/>
      <c r="OK17" s="123">
        <f t="shared" ca="1" si="80"/>
        <v>3039</v>
      </c>
      <c r="OL17" s="123">
        <f>OL10</f>
        <v>5</v>
      </c>
      <c r="OM17" s="123">
        <f t="shared" ca="1" si="81"/>
        <v>8629.5</v>
      </c>
      <c r="ON17" s="123"/>
      <c r="OO17" s="123"/>
      <c r="OP17" s="123">
        <v>3820.6365999999998</v>
      </c>
      <c r="OQ17" s="123">
        <f>IF(OR(ISBLANK(OP17),ISBLANK(OQ10)),"",(OP17-OP16)*OQ10)</f>
        <v>8629.4999999972788</v>
      </c>
      <c r="OR17" s="123">
        <v>8629.5</v>
      </c>
      <c r="OS17" s="123">
        <f>OS10</f>
        <v>5</v>
      </c>
      <c r="OT17" s="123">
        <f t="shared" ca="1" si="82"/>
        <v>0</v>
      </c>
      <c r="OU17" s="123"/>
      <c r="OV17" s="123"/>
      <c r="OW17" s="123">
        <v>0.16900000000000001</v>
      </c>
      <c r="OX17" s="123">
        <f>IF(OR(ISBLANK(OW17),ISBLANK(OX10)),"",(OW17-OW16)*OX10)</f>
        <v>0</v>
      </c>
      <c r="OY17" s="123">
        <v>0</v>
      </c>
      <c r="OZ17" s="123">
        <f>OZ10</f>
        <v>3</v>
      </c>
      <c r="PA17" s="123">
        <f t="shared" ca="1" si="83"/>
        <v>8629.5</v>
      </c>
      <c r="PB17" s="123"/>
      <c r="PC17" s="123"/>
      <c r="PD17" s="123">
        <f t="shared" ca="1" si="84"/>
        <v>8629.5</v>
      </c>
      <c r="PE17" s="123">
        <f>PE10</f>
        <v>4</v>
      </c>
      <c r="PF17" s="123">
        <f t="shared" ca="1" si="85"/>
        <v>0</v>
      </c>
      <c r="PG17" s="123"/>
      <c r="PH17" s="123"/>
      <c r="PI17" s="123">
        <v>0.86499999999999999</v>
      </c>
      <c r="PJ17" s="123">
        <f>IF(OR(ISBLANK(PI17),ISBLANK(PJ10)),"",(PI17-PI16)*PJ10)</f>
        <v>0</v>
      </c>
      <c r="PK17" s="123">
        <f>PK10</f>
        <v>4</v>
      </c>
      <c r="PL17" s="123">
        <f t="shared" ca="1" si="86"/>
        <v>3019.9999999990723</v>
      </c>
      <c r="PM17" s="123"/>
      <c r="PN17" s="123"/>
      <c r="PO17" s="123">
        <v>1951.3589999999999</v>
      </c>
      <c r="PP17" s="123">
        <f>IF(OR(ISBLANK(PO17),ISBLANK(PP10)),"",(PO17-PO16)*PP10)</f>
        <v>3019.9999999990723</v>
      </c>
      <c r="PQ17" s="123">
        <f>PQ10</f>
        <v>3</v>
      </c>
      <c r="PR17" s="123">
        <f t="shared" ca="1" si="87"/>
        <v>-3019.9999999990723</v>
      </c>
      <c r="PS17" s="123"/>
      <c r="PT17" s="123"/>
      <c r="PU17" s="123">
        <f t="shared" ca="1" si="88"/>
        <v>-3019.9999999990723</v>
      </c>
      <c r="PV17" s="123">
        <f>PV10</f>
        <v>4</v>
      </c>
      <c r="PW17" s="123">
        <f t="shared" ca="1" si="89"/>
        <v>0</v>
      </c>
      <c r="PX17" s="123"/>
      <c r="PY17" s="123"/>
      <c r="PZ17" s="123">
        <v>1.246</v>
      </c>
      <c r="QA17" s="123">
        <f>IF(OR(ISBLANK(PZ17),ISBLANK(QA10)),"",(PZ17-PZ16)*QA10)</f>
        <v>0</v>
      </c>
      <c r="QB17" s="123">
        <f>QB10</f>
        <v>4</v>
      </c>
      <c r="QC17" s="123">
        <f t="shared" ca="1" si="90"/>
        <v>1139.9999999980537</v>
      </c>
      <c r="QD17" s="123"/>
      <c r="QE17" s="123"/>
      <c r="QF17" s="123">
        <v>1733.5809999999999</v>
      </c>
      <c r="QG17" s="123">
        <f>IF(OR(ISBLANK(QF17),ISBLANK(QG10)),"",(QF17-QF16)*QG10)</f>
        <v>1139.9999999980537</v>
      </c>
    </row>
    <row r="18" spans="2:449" x14ac:dyDescent="0.25">
      <c r="B18" s="166">
        <v>8</v>
      </c>
      <c r="C18" s="123">
        <f>C10</f>
        <v>3</v>
      </c>
      <c r="D18" s="123">
        <f t="shared" ca="1" si="0"/>
        <v>33787.586280002506</v>
      </c>
      <c r="E18" s="123"/>
      <c r="F18" s="123"/>
      <c r="G18" s="123">
        <f t="shared" ca="1" si="1"/>
        <v>33787.586280002506</v>
      </c>
      <c r="H18" s="123">
        <f t="shared" ca="1" si="2"/>
        <v>32514.981</v>
      </c>
      <c r="I18" s="123">
        <f>I10</f>
        <v>1</v>
      </c>
      <c r="J18" s="123">
        <f t="shared" ca="1" si="3"/>
        <v>32514.981</v>
      </c>
      <c r="K18" s="123">
        <f t="shared" si="4"/>
        <v>32514.981</v>
      </c>
      <c r="L18" s="123">
        <v>32514.981</v>
      </c>
      <c r="M18" s="123"/>
      <c r="N18" s="123">
        <f>N10</f>
        <v>5</v>
      </c>
      <c r="O18" s="123">
        <f t="shared" ca="1" si="5"/>
        <v>0</v>
      </c>
      <c r="P18" s="123"/>
      <c r="Q18" s="123"/>
      <c r="R18" s="123">
        <v>4.2000000000000003E-2</v>
      </c>
      <c r="S18" s="123" t="str">
        <f>IF(OR(ISBLANK(R18),ISBLANK(S10)),"",(R18-R17)*S10)</f>
        <v/>
      </c>
      <c r="T18" s="123">
        <v>0</v>
      </c>
      <c r="U18" s="123">
        <f>U10</f>
        <v>5</v>
      </c>
      <c r="V18" s="123">
        <f t="shared" ca="1" si="6"/>
        <v>2916.375</v>
      </c>
      <c r="W18" s="123"/>
      <c r="X18" s="123"/>
      <c r="Y18" s="123">
        <v>3931.5940000000001</v>
      </c>
      <c r="Z18" s="123" t="str">
        <f>IF(OR(ISBLANK(Y18),ISBLANK(Z10)),"",(Y18-Y17)*Z10)</f>
        <v/>
      </c>
      <c r="AA18" s="123">
        <v>2916.375</v>
      </c>
      <c r="AB18" s="123">
        <f>AB10</f>
        <v>3</v>
      </c>
      <c r="AC18" s="123">
        <f t="shared" ca="1" si="7"/>
        <v>-2916.375</v>
      </c>
      <c r="AD18" s="123"/>
      <c r="AE18" s="123"/>
      <c r="AF18" s="123">
        <f t="shared" ca="1" si="8"/>
        <v>-2916.375</v>
      </c>
      <c r="AG18" s="123">
        <f>AG10</f>
        <v>5</v>
      </c>
      <c r="AH18" s="123">
        <f t="shared" ca="1" si="9"/>
        <v>0</v>
      </c>
      <c r="AI18" s="123"/>
      <c r="AJ18" s="123"/>
      <c r="AK18" s="123">
        <v>0</v>
      </c>
      <c r="AL18" s="123">
        <v>3.4000000000000002E-2</v>
      </c>
      <c r="AM18" s="123">
        <f>IF(OR(ISBLANK(AL18),ISBLANK(AM10)),"",(AL18-AL17)*AM10)</f>
        <v>0</v>
      </c>
      <c r="AN18" s="123">
        <f>AN10</f>
        <v>5</v>
      </c>
      <c r="AO18" s="123">
        <f t="shared" ca="1" si="10"/>
        <v>1423.3999999998559</v>
      </c>
      <c r="AP18" s="123"/>
      <c r="AQ18" s="123"/>
      <c r="AR18" s="123">
        <v>1423.4</v>
      </c>
      <c r="AS18" s="123">
        <v>2210.4259999999999</v>
      </c>
      <c r="AT18" s="123">
        <f>IF(OR(ISBLANK(AS18),ISBLANK(AT10)),"",(AS18-AS17)*AT10)</f>
        <v>1423.3999999998559</v>
      </c>
      <c r="AU18" s="123">
        <f>AU10</f>
        <v>3</v>
      </c>
      <c r="AV18" s="123">
        <f t="shared" ca="1" si="11"/>
        <v>-1423.3999999998559</v>
      </c>
      <c r="AW18" s="123"/>
      <c r="AX18" s="123"/>
      <c r="AY18" s="123">
        <f t="shared" ca="1" si="12"/>
        <v>-1423.3999999998559</v>
      </c>
      <c r="AZ18" s="123">
        <f>AZ10</f>
        <v>5</v>
      </c>
      <c r="BA18" s="123">
        <f t="shared" ca="1" si="13"/>
        <v>0</v>
      </c>
      <c r="BB18" s="123"/>
      <c r="BC18" s="123"/>
      <c r="BD18" s="123">
        <v>0</v>
      </c>
      <c r="BE18" s="123">
        <v>3.3000000000000002E-2</v>
      </c>
      <c r="BF18" s="123">
        <f>IF(OR(ISBLANK(BE18),ISBLANK(BF10)),"",(BE18-BE17)*BF10)</f>
        <v>0</v>
      </c>
      <c r="BG18" s="123">
        <f>BG10</f>
        <v>5</v>
      </c>
      <c r="BH18" s="123">
        <f t="shared" ca="1" si="14"/>
        <v>1421.2000000004082</v>
      </c>
      <c r="BI18" s="123"/>
      <c r="BJ18" s="123"/>
      <c r="BK18" s="123">
        <v>1421.2</v>
      </c>
      <c r="BL18" s="123">
        <v>1892.0920000000001</v>
      </c>
      <c r="BM18" s="123">
        <f>IF(OR(ISBLANK(BL18),ISBLANK(BM10)),"",(BL18-BL17)*BM10)</f>
        <v>1421.2000000004082</v>
      </c>
      <c r="BN18" s="123">
        <f>BN10</f>
        <v>3</v>
      </c>
      <c r="BO18" s="123">
        <f t="shared" ca="1" si="15"/>
        <v>-1421.2000000004082</v>
      </c>
      <c r="BP18" s="123"/>
      <c r="BQ18" s="123"/>
      <c r="BR18" s="123">
        <f t="shared" ca="1" si="16"/>
        <v>-1421.2000000004082</v>
      </c>
      <c r="BS18" s="123">
        <f>BS10</f>
        <v>4</v>
      </c>
      <c r="BT18" s="123">
        <f t="shared" ca="1" si="17"/>
        <v>0</v>
      </c>
      <c r="BU18" s="123"/>
      <c r="BV18" s="123"/>
      <c r="BW18" s="123">
        <v>7.7290000000000001</v>
      </c>
      <c r="BX18" s="123">
        <f>IF(OR(ISBLANK(BW18),ISBLANK(BX10)),"",(BW18-BW17)*BX10)</f>
        <v>0</v>
      </c>
      <c r="BY18" s="123">
        <f>BY10</f>
        <v>4</v>
      </c>
      <c r="BZ18" s="123">
        <f t="shared" ca="1" si="18"/>
        <v>3042.600000000084</v>
      </c>
      <c r="CA18" s="123"/>
      <c r="CB18" s="123"/>
      <c r="CC18" s="123">
        <v>1134.325</v>
      </c>
      <c r="CD18" s="123">
        <f>IF(OR(ISBLANK(CC18),ISBLANK(CD10)),"",(CC18-CC17)*CD10)</f>
        <v>3042.600000000084</v>
      </c>
      <c r="CE18" s="123">
        <f>CE10</f>
        <v>3</v>
      </c>
      <c r="CF18" s="123">
        <f t="shared" ca="1" si="19"/>
        <v>-3042.600000000084</v>
      </c>
      <c r="CG18" s="123"/>
      <c r="CH18" s="123"/>
      <c r="CI18" s="123">
        <f t="shared" ca="1" si="20"/>
        <v>-3042.600000000084</v>
      </c>
      <c r="CJ18" s="123">
        <f>CJ10</f>
        <v>4</v>
      </c>
      <c r="CK18" s="123">
        <f t="shared" ca="1" si="21"/>
        <v>0</v>
      </c>
      <c r="CL18" s="123"/>
      <c r="CM18" s="123"/>
      <c r="CN18" s="123">
        <v>7.2610000000000001</v>
      </c>
      <c r="CO18" s="123">
        <f>IF(OR(ISBLANK(CN18),ISBLANK(CO10)),"",(CN18-CN17)*CO10)</f>
        <v>0</v>
      </c>
      <c r="CP18" s="123">
        <f>CP10</f>
        <v>4</v>
      </c>
      <c r="CQ18" s="123">
        <f t="shared" ca="1" si="22"/>
        <v>2824.7999999997319</v>
      </c>
      <c r="CR18" s="123"/>
      <c r="CS18" s="123"/>
      <c r="CT18" s="123">
        <v>1045.444</v>
      </c>
      <c r="CU18" s="123">
        <f>IF(OR(ISBLANK(CT18),ISBLANK(CU10)),"",(CT18-CT17)*CU10)</f>
        <v>2824.7999999997319</v>
      </c>
      <c r="CV18" s="123">
        <f>CV10</f>
        <v>4</v>
      </c>
      <c r="CW18" s="123">
        <f t="shared" ca="1" si="23"/>
        <v>3843.3999999996558</v>
      </c>
      <c r="CX18" s="123"/>
      <c r="CY18" s="123"/>
      <c r="CZ18" s="123">
        <v>1614.002</v>
      </c>
      <c r="DA18" s="123">
        <f>IF(OR(ISBLANK(CZ18),ISBLANK(DA10)),"",(CZ18-CZ17)*DA10)</f>
        <v>3843.3999999996558</v>
      </c>
      <c r="DB18" s="123">
        <f>DB10</f>
        <v>4</v>
      </c>
      <c r="DC18" s="123">
        <f t="shared" ca="1" si="24"/>
        <v>0</v>
      </c>
      <c r="DD18" s="123"/>
      <c r="DE18" s="123"/>
      <c r="DF18" s="123">
        <v>79.028999999999996</v>
      </c>
      <c r="DG18" s="123">
        <f>IF(OR(ISBLANK(DF18),ISBLANK(DG10)),"",(DF18-DF17)*DG10)</f>
        <v>0</v>
      </c>
      <c r="DH18" s="123">
        <f>DH10</f>
        <v>3</v>
      </c>
      <c r="DI18" s="123">
        <f t="shared" ca="1" si="25"/>
        <v>3843.3999999996558</v>
      </c>
      <c r="DJ18" s="123"/>
      <c r="DK18" s="123"/>
      <c r="DL18" s="123">
        <f t="shared" ca="1" si="26"/>
        <v>3843.3999999996558</v>
      </c>
      <c r="DM18" s="123">
        <f>DM10</f>
        <v>4</v>
      </c>
      <c r="DN18" s="123">
        <f t="shared" ca="1" si="27"/>
        <v>2719.9999999993452</v>
      </c>
      <c r="DO18" s="123"/>
      <c r="DP18" s="123"/>
      <c r="DQ18" s="123">
        <v>1859.53</v>
      </c>
      <c r="DR18" s="123">
        <f>IF(OR(ISBLANK(DQ18),ISBLANK(DR10)),"",(DQ18-DQ17)*DR10)</f>
        <v>2719.9999999993452</v>
      </c>
      <c r="DS18" s="123">
        <f>DS10</f>
        <v>4</v>
      </c>
      <c r="DT18" s="123">
        <f t="shared" ca="1" si="28"/>
        <v>0</v>
      </c>
      <c r="DU18" s="123"/>
      <c r="DV18" s="123"/>
      <c r="DW18" s="123">
        <v>0.91500000000000004</v>
      </c>
      <c r="DX18" s="123">
        <f>IF(OR(ISBLANK(DW18),ISBLANK(DX10)),"",(DW18-DW17)*DX10)</f>
        <v>0</v>
      </c>
      <c r="DY18" s="123">
        <f>DY10</f>
        <v>3</v>
      </c>
      <c r="DZ18" s="123">
        <f t="shared" ca="1" si="29"/>
        <v>2719.9999999993452</v>
      </c>
      <c r="EA18" s="123"/>
      <c r="EB18" s="123"/>
      <c r="EC18" s="123">
        <f t="shared" ca="1" si="30"/>
        <v>2719.9999999993452</v>
      </c>
      <c r="ED18" s="123">
        <f>ED10</f>
        <v>4</v>
      </c>
      <c r="EE18" s="123">
        <f t="shared" ca="1" si="31"/>
        <v>0</v>
      </c>
      <c r="EF18" s="123"/>
      <c r="EG18" s="123"/>
      <c r="EH18" s="123">
        <v>59.752000000000002</v>
      </c>
      <c r="EI18" s="123">
        <f>IF(OR(ISBLANK(EH18),ISBLANK(EI10)),"",(EH18-EH17)*EI10)</f>
        <v>0</v>
      </c>
      <c r="EJ18" s="123">
        <f>EJ10</f>
        <v>4</v>
      </c>
      <c r="EK18" s="123">
        <f t="shared" ca="1" si="32"/>
        <v>2050.0000000004093</v>
      </c>
      <c r="EL18" s="123"/>
      <c r="EM18" s="123"/>
      <c r="EN18" s="123">
        <v>841.61</v>
      </c>
      <c r="EO18" s="123">
        <f>IF(OR(ISBLANK(EN18),ISBLANK(EO10)),"",(EN18-EN17)*EO10)</f>
        <v>2050.0000000004093</v>
      </c>
      <c r="EP18" s="123">
        <f>EP10</f>
        <v>4</v>
      </c>
      <c r="EQ18" s="123">
        <f t="shared" ca="1" si="33"/>
        <v>7760.000000000673</v>
      </c>
      <c r="ER18" s="123"/>
      <c r="ES18" s="123"/>
      <c r="ET18" s="123">
        <v>1028.826</v>
      </c>
      <c r="EU18" s="123">
        <f>IF(OR(ISBLANK(ET18),ISBLANK(EU10)),"",(ET18-ET17)*EU10)</f>
        <v>7760.000000000673</v>
      </c>
      <c r="EV18" s="123">
        <f>EV10</f>
        <v>4</v>
      </c>
      <c r="EW18" s="123">
        <f t="shared" ca="1" si="34"/>
        <v>0</v>
      </c>
      <c r="EX18" s="123"/>
      <c r="EY18" s="123"/>
      <c r="EZ18" s="123">
        <v>38.972000000000001</v>
      </c>
      <c r="FA18" s="123">
        <f>IF(OR(ISBLANK(EZ18),ISBLANK(FA10)),"",(EZ18-EZ17)*FA10)</f>
        <v>0</v>
      </c>
      <c r="FB18" s="123">
        <f>FB10</f>
        <v>4</v>
      </c>
      <c r="FC18" s="123">
        <f t="shared" ca="1" si="35"/>
        <v>5970.0000000020736</v>
      </c>
      <c r="FD18" s="123"/>
      <c r="FE18" s="123"/>
      <c r="FF18" s="123">
        <v>3353.7730000000001</v>
      </c>
      <c r="FG18" s="123">
        <f>IF(OR(ISBLANK(FF18),ISBLANK(FG10)),"",(FF18-FF17)*FG10)</f>
        <v>5970.0000000020736</v>
      </c>
      <c r="FH18" s="123">
        <f>FH10</f>
        <v>4</v>
      </c>
      <c r="FI18" s="123">
        <f t="shared" ca="1" si="36"/>
        <v>0</v>
      </c>
      <c r="FJ18" s="123"/>
      <c r="FK18" s="123"/>
      <c r="FL18" s="123">
        <v>0.122</v>
      </c>
      <c r="FM18" s="123">
        <f>IF(OR(ISBLANK(FL18),ISBLANK(FM10)),"",(FL18-FL17)*FM10)</f>
        <v>0</v>
      </c>
      <c r="FN18" s="123">
        <f>FN10</f>
        <v>4</v>
      </c>
      <c r="FO18" s="123">
        <f t="shared" ca="1" si="37"/>
        <v>825</v>
      </c>
      <c r="FP18" s="123"/>
      <c r="FQ18" s="123"/>
      <c r="FR18" s="123">
        <v>1781.9269999999999</v>
      </c>
      <c r="FS18" s="123">
        <f>IF(OR(ISBLANK(FR18),ISBLANK(FS10)),"",(FR18-FR17)*FS10)</f>
        <v>825</v>
      </c>
      <c r="FT18" s="123">
        <f>FT10</f>
        <v>4</v>
      </c>
      <c r="FU18" s="123">
        <f t="shared" ca="1" si="38"/>
        <v>0</v>
      </c>
      <c r="FV18" s="123"/>
      <c r="FW18" s="123"/>
      <c r="FX18" s="123">
        <v>20.925000000000001</v>
      </c>
      <c r="FY18" s="123">
        <f>IF(OR(ISBLANK(FX18),ISBLANK(FY10)),"",(FX18-FX17)*FY10)</f>
        <v>0</v>
      </c>
      <c r="FZ18" s="123">
        <f>FZ10</f>
        <v>5</v>
      </c>
      <c r="GA18" s="123">
        <f t="shared" ca="1" si="39"/>
        <v>9.25</v>
      </c>
      <c r="GB18" s="123"/>
      <c r="GC18" s="123"/>
      <c r="GD18" s="123">
        <v>10.913</v>
      </c>
      <c r="GE18" s="123" t="str">
        <f>IF(OR(ISBLANK(GD18),ISBLANK(GE10)),"",(GD18-GD17)*GE10)</f>
        <v/>
      </c>
      <c r="GF18" s="123">
        <v>9.25</v>
      </c>
      <c r="GG18" s="123">
        <f>GG10</f>
        <v>5</v>
      </c>
      <c r="GH18" s="123">
        <f t="shared" ca="1" si="40"/>
        <v>4754.875</v>
      </c>
      <c r="GI18" s="123"/>
      <c r="GJ18" s="123"/>
      <c r="GK18" s="123">
        <v>6330.1</v>
      </c>
      <c r="GL18" s="123" t="str">
        <f>IF(OR(ISBLANK(GK18),ISBLANK(GL10)),"",(GK18-GK17)*GL10)</f>
        <v/>
      </c>
      <c r="GM18" s="123">
        <v>4754.875</v>
      </c>
      <c r="GN18" s="123">
        <f>GN10</f>
        <v>3</v>
      </c>
      <c r="GO18" s="123">
        <f t="shared" ca="1" si="41"/>
        <v>-4745.625</v>
      </c>
      <c r="GP18" s="123"/>
      <c r="GQ18" s="123"/>
      <c r="GR18" s="123">
        <f t="shared" ca="1" si="42"/>
        <v>-4745.625</v>
      </c>
      <c r="GS18" s="123">
        <f>GS10</f>
        <v>5</v>
      </c>
      <c r="GT18" s="123">
        <f t="shared" ca="1" si="43"/>
        <v>0</v>
      </c>
      <c r="GU18" s="123"/>
      <c r="GV18" s="123"/>
      <c r="GW18" s="123">
        <v>6.0000000000000001E-3</v>
      </c>
      <c r="GX18" s="123" t="str">
        <f>IF(OR(ISBLANK(GW18),ISBLANK(GX10)),"",(GW18-GW17)*GX10)</f>
        <v/>
      </c>
      <c r="GY18" s="123">
        <v>0</v>
      </c>
      <c r="GZ18" s="123">
        <f>GZ10</f>
        <v>5</v>
      </c>
      <c r="HA18" s="123">
        <f t="shared" ca="1" si="44"/>
        <v>3116.2449999999999</v>
      </c>
      <c r="HB18" s="123"/>
      <c r="HC18" s="123"/>
      <c r="HD18" s="123">
        <v>3475.4949999999999</v>
      </c>
      <c r="HE18" s="123" t="str">
        <f>IF(OR(ISBLANK(HD18),ISBLANK(HE10)),"",(HD18-HD17)*HE10)</f>
        <v/>
      </c>
      <c r="HF18" s="123">
        <v>3116.2449999999999</v>
      </c>
      <c r="HG18" s="123">
        <f>HG10</f>
        <v>3</v>
      </c>
      <c r="HH18" s="123">
        <f t="shared" ca="1" si="45"/>
        <v>-3116.2449999999999</v>
      </c>
      <c r="HI18" s="123"/>
      <c r="HJ18" s="123"/>
      <c r="HK18" s="123">
        <f t="shared" ca="1" si="46"/>
        <v>-3116.2449999999999</v>
      </c>
      <c r="HL18" s="123">
        <f>HL10</f>
        <v>5</v>
      </c>
      <c r="HM18" s="123">
        <f t="shared" ca="1" si="47"/>
        <v>36.85</v>
      </c>
      <c r="HN18" s="123"/>
      <c r="HO18" s="123"/>
      <c r="HP18" s="123">
        <v>102.79900000000001</v>
      </c>
      <c r="HQ18" s="123" t="str">
        <f>IF(OR(ISBLANK(HP18),ISBLANK(HQ10)),"",(HP18-HP17)*HQ10)</f>
        <v/>
      </c>
      <c r="HR18" s="123">
        <v>36.85</v>
      </c>
      <c r="HS18" s="123">
        <f>HS10</f>
        <v>5</v>
      </c>
      <c r="HT18" s="123">
        <f t="shared" ca="1" si="48"/>
        <v>837.65</v>
      </c>
      <c r="HU18" s="123"/>
      <c r="HV18" s="123"/>
      <c r="HW18" s="123">
        <v>1351.75</v>
      </c>
      <c r="HX18" s="123" t="str">
        <f>IF(OR(ISBLANK(HW18),ISBLANK(HX10)),"",(HW18-HW17)*HX10)</f>
        <v/>
      </c>
      <c r="HY18" s="123">
        <v>837.65</v>
      </c>
      <c r="HZ18" s="123">
        <f>HZ10</f>
        <v>4</v>
      </c>
      <c r="IA18" s="123">
        <f t="shared" ca="1" si="49"/>
        <v>0</v>
      </c>
      <c r="IB18" s="123"/>
      <c r="IC18" s="123"/>
      <c r="ID18" s="123">
        <v>3.2000000000000001E-2</v>
      </c>
      <c r="IE18" s="123">
        <f>IF(OR(ISBLANK(ID18),ISBLANK(IE10)),"",(ID18-ID17)*IE10)</f>
        <v>0</v>
      </c>
      <c r="IF18" s="123">
        <f>IF10</f>
        <v>4</v>
      </c>
      <c r="IG18" s="123">
        <f t="shared" ca="1" si="50"/>
        <v>285.99999999999</v>
      </c>
      <c r="IH18" s="123"/>
      <c r="II18" s="123"/>
      <c r="IJ18" s="123">
        <v>382.09699999999998</v>
      </c>
      <c r="IK18" s="123">
        <f>IF(OR(ISBLANK(IJ18),ISBLANK(IK10)),"",(IJ18-IJ17)*IK10)</f>
        <v>285.99999999999</v>
      </c>
      <c r="IL18" s="123">
        <f>IL10</f>
        <v>4</v>
      </c>
      <c r="IM18" s="123">
        <f t="shared" ca="1" si="51"/>
        <v>2019.9999999999818</v>
      </c>
      <c r="IN18" s="123"/>
      <c r="IO18" s="123"/>
      <c r="IP18" s="123">
        <v>822.67200000000003</v>
      </c>
      <c r="IQ18" s="123">
        <f>IF(OR(ISBLANK(IP18),ISBLANK(IQ10)),"",(IP18-IP17)*IQ10)</f>
        <v>2019.9999999999818</v>
      </c>
      <c r="IR18" s="123">
        <f>IR10</f>
        <v>4</v>
      </c>
      <c r="IS18" s="123">
        <f t="shared" ca="1" si="52"/>
        <v>0</v>
      </c>
      <c r="IT18" s="123"/>
      <c r="IU18" s="123"/>
      <c r="IV18" s="123">
        <v>66.311000000000007</v>
      </c>
      <c r="IW18" s="123">
        <f>IF(OR(ISBLANK(IV18),ISBLANK(IW10)),"",(IV18-IV17)*IW10)</f>
        <v>0</v>
      </c>
      <c r="IX18" s="123">
        <f>IX10</f>
        <v>4</v>
      </c>
      <c r="IY18" s="123">
        <f t="shared" ca="1" si="53"/>
        <v>0</v>
      </c>
      <c r="IZ18" s="123"/>
      <c r="JA18" s="123"/>
      <c r="JB18" s="123">
        <v>0</v>
      </c>
      <c r="JC18" s="123">
        <f>IF(OR(ISBLANK(JB18),ISBLANK(JC10)),"",(JB18-JB17)*JC10)</f>
        <v>0</v>
      </c>
      <c r="JD18" s="123">
        <f>JD10</f>
        <v>4</v>
      </c>
      <c r="JE18" s="123">
        <f t="shared" ca="1" si="54"/>
        <v>2.2000000000007347</v>
      </c>
      <c r="JF18" s="123"/>
      <c r="JG18" s="123"/>
      <c r="JH18" s="123">
        <v>5.3380000000000001</v>
      </c>
      <c r="JI18" s="123">
        <f>IF(OR(ISBLANK(JH18),ISBLANK(JI10)),"",(JH18-JH17)*JI10)</f>
        <v>2.2000000000007347</v>
      </c>
      <c r="JJ18" s="123">
        <f>JJ10</f>
        <v>4</v>
      </c>
      <c r="JK18" s="123">
        <f t="shared" ca="1" si="55"/>
        <v>0</v>
      </c>
      <c r="JL18" s="123"/>
      <c r="JM18" s="123"/>
      <c r="JN18" s="123">
        <v>2E-3</v>
      </c>
      <c r="JO18" s="123">
        <f>IF(OR(ISBLANK(JN18),ISBLANK(JO10)),"",(JN18-JN17)*JO10)</f>
        <v>0</v>
      </c>
      <c r="JP18" s="123">
        <f>JP10</f>
        <v>4</v>
      </c>
      <c r="JQ18" s="123">
        <f t="shared" ca="1" si="56"/>
        <v>0</v>
      </c>
      <c r="JR18" s="123"/>
      <c r="JS18" s="123"/>
      <c r="JT18" s="123">
        <v>0.18</v>
      </c>
      <c r="JU18" s="123">
        <f>IF(OR(ISBLANK(JT18),ISBLANK(JU10)),"",(JT18-JT17)*JU10)</f>
        <v>0</v>
      </c>
      <c r="JV18" s="123">
        <f>JV10</f>
        <v>4</v>
      </c>
      <c r="JW18" s="123">
        <f t="shared" ca="1" si="57"/>
        <v>376.20000000010805</v>
      </c>
      <c r="JX18" s="123"/>
      <c r="JY18" s="123"/>
      <c r="JZ18" s="123">
        <v>794.07500000000005</v>
      </c>
      <c r="KA18" s="123">
        <f>IF(OR(ISBLANK(JZ18),ISBLANK(KA10)),"",(JZ18-JZ17)*KA10)</f>
        <v>376.20000000010805</v>
      </c>
      <c r="KB18" s="123">
        <f>KB10</f>
        <v>4</v>
      </c>
      <c r="KC18" s="123">
        <f t="shared" ca="1" si="58"/>
        <v>176.00000000009004</v>
      </c>
      <c r="KD18" s="123"/>
      <c r="KE18" s="123"/>
      <c r="KF18" s="123">
        <v>432.52100000000002</v>
      </c>
      <c r="KG18" s="123">
        <f>IF(OR(ISBLANK(KF18),ISBLANK(KG10)),"",(KF18-KF17)*KG10)</f>
        <v>176.00000000009004</v>
      </c>
      <c r="KH18" s="123">
        <f>KH10</f>
        <v>3</v>
      </c>
      <c r="KI18" s="123">
        <f t="shared" ca="1" si="59"/>
        <v>200.20000000001801</v>
      </c>
      <c r="KJ18" s="123"/>
      <c r="KK18" s="123"/>
      <c r="KL18" s="123">
        <f t="shared" ca="1" si="60"/>
        <v>200.20000000001801</v>
      </c>
      <c r="KM18" s="123">
        <f>KM10</f>
        <v>4</v>
      </c>
      <c r="KN18" s="123">
        <f t="shared" ca="1" si="61"/>
        <v>0</v>
      </c>
      <c r="KO18" s="123"/>
      <c r="KP18" s="123"/>
      <c r="KQ18" s="123">
        <v>0</v>
      </c>
      <c r="KR18" s="123">
        <f>IF(OR(ISBLANK(KQ18),ISBLANK(KR10)),"",(KQ18-KQ17)*KR10)</f>
        <v>0</v>
      </c>
      <c r="KS18" s="123">
        <f>KS10</f>
        <v>4</v>
      </c>
      <c r="KT18" s="123">
        <f t="shared" ca="1" si="62"/>
        <v>246.84000000001561</v>
      </c>
      <c r="KU18" s="123"/>
      <c r="KV18" s="123"/>
      <c r="KW18" s="123">
        <v>394.733</v>
      </c>
      <c r="KX18" s="123">
        <f>IF(OR(ISBLANK(KW18),ISBLANK(KX10)),"",(KW18-KW17)*KX10)</f>
        <v>246.84000000001561</v>
      </c>
      <c r="KY18" s="123">
        <f>KY10</f>
        <v>4</v>
      </c>
      <c r="KZ18" s="123">
        <f t="shared" ca="1" si="63"/>
        <v>0</v>
      </c>
      <c r="LA18" s="123"/>
      <c r="LB18" s="123"/>
      <c r="LC18" s="123">
        <v>0</v>
      </c>
      <c r="LD18" s="123">
        <f>IF(OR(ISBLANK(LC18),ISBLANK(LD10)),"",(LC18-LC17)*LD10)</f>
        <v>0</v>
      </c>
      <c r="LE18" s="123">
        <f>LE10</f>
        <v>4</v>
      </c>
      <c r="LF18" s="123">
        <f t="shared" ca="1" si="64"/>
        <v>224.40000000009604</v>
      </c>
      <c r="LG18" s="123"/>
      <c r="LH18" s="123"/>
      <c r="LI18" s="123">
        <v>728.81100000000004</v>
      </c>
      <c r="LJ18" s="123">
        <f>IF(OR(ISBLANK(LI18),ISBLANK(LJ10)),"",(LI18-LI17)*LJ10)</f>
        <v>224.40000000009604</v>
      </c>
      <c r="LK18" s="123">
        <f>LK10</f>
        <v>5</v>
      </c>
      <c r="LL18" s="123">
        <f t="shared" ca="1" si="65"/>
        <v>0</v>
      </c>
      <c r="LM18" s="123"/>
      <c r="LN18" s="123"/>
      <c r="LO18" s="123"/>
      <c r="LP18" s="123" t="str">
        <f>IF(OR(ISBLANK(LO18),ISBLANK(LP10)),"",(LO18-LO17)*LP10)</f>
        <v/>
      </c>
      <c r="LQ18" s="123">
        <v>0</v>
      </c>
      <c r="LR18" s="123">
        <f>LR10</f>
        <v>5</v>
      </c>
      <c r="LS18" s="123">
        <f t="shared" ca="1" si="66"/>
        <v>0</v>
      </c>
      <c r="LT18" s="123"/>
      <c r="LU18" s="123"/>
      <c r="LV18" s="123"/>
      <c r="LW18" s="123" t="str">
        <f>IF(OR(ISBLANK(LV18),ISBLANK(LW10)),"",(LV18-LV17)*LW10)</f>
        <v/>
      </c>
      <c r="LX18" s="123">
        <v>0</v>
      </c>
      <c r="LY18" s="123">
        <f>LY10</f>
        <v>4</v>
      </c>
      <c r="LZ18" s="123">
        <f t="shared" ca="1" si="67"/>
        <v>0</v>
      </c>
      <c r="MA18" s="123"/>
      <c r="MB18" s="123"/>
      <c r="MC18" s="123">
        <v>7.0000000000000001E-3</v>
      </c>
      <c r="MD18" s="123">
        <f>IF(OR(ISBLANK(MC18),ISBLANK(MD10)),"",(MC18-MC17)*MD10)</f>
        <v>0</v>
      </c>
      <c r="ME18" s="123">
        <f>ME10</f>
        <v>4</v>
      </c>
      <c r="MF18" s="123">
        <f t="shared" ca="1" si="68"/>
        <v>70.399999999992247</v>
      </c>
      <c r="MG18" s="123"/>
      <c r="MH18" s="123"/>
      <c r="MI18" s="123">
        <v>126.22199999999999</v>
      </c>
      <c r="MJ18" s="123">
        <f>IF(OR(ISBLANK(MI18),ISBLANK(MJ10)),"",(MI18-MI17)*MJ10)</f>
        <v>70.399999999992247</v>
      </c>
      <c r="MK18" s="123">
        <f>MK10</f>
        <v>3</v>
      </c>
      <c r="ML18" s="123">
        <f t="shared" ca="1" si="69"/>
        <v>-70.399999999992247</v>
      </c>
      <c r="MM18" s="123"/>
      <c r="MN18" s="123"/>
      <c r="MO18" s="123">
        <f t="shared" ca="1" si="70"/>
        <v>-70.399999999992247</v>
      </c>
      <c r="MP18" s="123">
        <f>MP10</f>
        <v>4</v>
      </c>
      <c r="MQ18" s="123">
        <f t="shared" ca="1" si="71"/>
        <v>0</v>
      </c>
      <c r="MR18" s="123"/>
      <c r="MS18" s="123"/>
      <c r="MT18" s="123">
        <v>0.73299999999999998</v>
      </c>
      <c r="MU18" s="123">
        <f>IF(OR(ISBLANK(MT18),ISBLANK(MU10)),"",(MT18-MT17)*MU10)</f>
        <v>0</v>
      </c>
      <c r="MV18" s="123">
        <f>MV10</f>
        <v>4</v>
      </c>
      <c r="MW18" s="123">
        <f t="shared" ca="1" si="72"/>
        <v>1069.1999999997279</v>
      </c>
      <c r="MX18" s="123"/>
      <c r="MY18" s="123"/>
      <c r="MZ18" s="123">
        <v>2503.2469999999998</v>
      </c>
      <c r="NA18" s="123">
        <f>IF(OR(ISBLANK(MZ18),ISBLANK(NA10)),"",(MZ18-MZ17)*NA10)</f>
        <v>1069.1999999997279</v>
      </c>
      <c r="NB18" s="123">
        <f>NB10</f>
        <v>3</v>
      </c>
      <c r="NC18" s="123">
        <f t="shared" ca="1" si="73"/>
        <v>-1069.1999999997279</v>
      </c>
      <c r="ND18" s="123"/>
      <c r="NE18" s="123"/>
      <c r="NF18" s="123">
        <f t="shared" ca="1" si="74"/>
        <v>-1069.1999999997279</v>
      </c>
      <c r="NG18" s="123">
        <f>NG10</f>
        <v>4</v>
      </c>
      <c r="NH18" s="123">
        <f t="shared" ca="1" si="75"/>
        <v>0</v>
      </c>
      <c r="NI18" s="123"/>
      <c r="NJ18" s="123"/>
      <c r="NK18" s="123">
        <v>0.11600000000000001</v>
      </c>
      <c r="NL18" s="123">
        <f>IF(OR(ISBLANK(NK18),ISBLANK(NL10)),"",(NK18-NK17)*NL10)</f>
        <v>0</v>
      </c>
      <c r="NM18" s="123">
        <f>NM10</f>
        <v>4</v>
      </c>
      <c r="NN18" s="123">
        <f t="shared" ca="1" si="76"/>
        <v>6050.0000000001819</v>
      </c>
      <c r="NO18" s="123"/>
      <c r="NP18" s="123"/>
      <c r="NQ18" s="123">
        <v>3495.7860000000001</v>
      </c>
      <c r="NR18" s="123">
        <f>IF(OR(ISBLANK(NQ18),ISBLANK(NR10)),"",(NQ18-NQ17)*NR10)</f>
        <v>6050.0000000001819</v>
      </c>
      <c r="NS18" s="123">
        <f>NS10</f>
        <v>3</v>
      </c>
      <c r="NT18" s="123">
        <f t="shared" ca="1" si="77"/>
        <v>3037.25</v>
      </c>
      <c r="NU18" s="123"/>
      <c r="NV18" s="122"/>
      <c r="NW18" s="123">
        <v>3037.25</v>
      </c>
      <c r="NX18" s="122">
        <v>3837.5487499999999</v>
      </c>
      <c r="NY18" s="123">
        <f>IF(OR(ISBLANK(NX18),ISBLANK(NY10)),"",(NX18-NX17)*NY10)</f>
        <v>3037.2499999975844</v>
      </c>
      <c r="NZ18" s="123">
        <f>NZ10</f>
        <v>3</v>
      </c>
      <c r="OA18" s="123">
        <f t="shared" ca="1" si="78"/>
        <v>0.25</v>
      </c>
      <c r="OB18" s="123"/>
      <c r="OC18" s="123"/>
      <c r="OD18" s="123">
        <v>0.25</v>
      </c>
      <c r="OE18" s="123">
        <v>0.123</v>
      </c>
      <c r="OF18" s="123">
        <f>IF(OR(ISBLANK(OE18),ISBLANK(OF10)),"",(OE18-OE17)*OF10)</f>
        <v>0</v>
      </c>
      <c r="OG18" s="123">
        <f>OG10</f>
        <v>3</v>
      </c>
      <c r="OH18" s="123">
        <f t="shared" ca="1" si="79"/>
        <v>3037</v>
      </c>
      <c r="OI18" s="123"/>
      <c r="OJ18" s="123"/>
      <c r="OK18" s="123">
        <f t="shared" ca="1" si="80"/>
        <v>3037</v>
      </c>
      <c r="OL18" s="123">
        <f>OL10</f>
        <v>5</v>
      </c>
      <c r="OM18" s="123">
        <f t="shared" ca="1" si="81"/>
        <v>8170</v>
      </c>
      <c r="ON18" s="123"/>
      <c r="OO18" s="123"/>
      <c r="OP18" s="123">
        <v>3821.4535999999998</v>
      </c>
      <c r="OQ18" s="123">
        <f>IF(OR(ISBLANK(OP18),ISBLANK(OQ10)),"",(OP18-OP17)*OQ10)</f>
        <v>8170.0000000000728</v>
      </c>
      <c r="OR18" s="123">
        <v>8170</v>
      </c>
      <c r="OS18" s="123">
        <f>OS10</f>
        <v>5</v>
      </c>
      <c r="OT18" s="123">
        <f t="shared" ca="1" si="82"/>
        <v>0</v>
      </c>
      <c r="OU18" s="123"/>
      <c r="OV18" s="123"/>
      <c r="OW18" s="123">
        <v>0.16900000000000001</v>
      </c>
      <c r="OX18" s="123">
        <f>IF(OR(ISBLANK(OW18),ISBLANK(OX10)),"",(OW18-OW17)*OX10)</f>
        <v>0</v>
      </c>
      <c r="OY18" s="123">
        <v>0</v>
      </c>
      <c r="OZ18" s="123">
        <f>OZ10</f>
        <v>3</v>
      </c>
      <c r="PA18" s="123">
        <f t="shared" ca="1" si="83"/>
        <v>8170</v>
      </c>
      <c r="PB18" s="123"/>
      <c r="PC18" s="123"/>
      <c r="PD18" s="123">
        <f t="shared" ca="1" si="84"/>
        <v>8170</v>
      </c>
      <c r="PE18" s="123">
        <f>PE10</f>
        <v>4</v>
      </c>
      <c r="PF18" s="123">
        <f t="shared" ca="1" si="85"/>
        <v>0</v>
      </c>
      <c r="PG18" s="123"/>
      <c r="PH18" s="123"/>
      <c r="PI18" s="123">
        <v>0.86499999999999999</v>
      </c>
      <c r="PJ18" s="123">
        <f>IF(OR(ISBLANK(PI18),ISBLANK(PJ10)),"",(PI18-PI17)*PJ10)</f>
        <v>0</v>
      </c>
      <c r="PK18" s="123">
        <f>PK10</f>
        <v>4</v>
      </c>
      <c r="PL18" s="123">
        <f t="shared" ca="1" si="86"/>
        <v>2760.000000000673</v>
      </c>
      <c r="PM18" s="123"/>
      <c r="PN18" s="123"/>
      <c r="PO18" s="123">
        <v>1951.635</v>
      </c>
      <c r="PP18" s="123">
        <f>IF(OR(ISBLANK(PO18),ISBLANK(PP10)),"",(PO18-PO17)*PP10)</f>
        <v>2760.000000000673</v>
      </c>
      <c r="PQ18" s="123">
        <f>PQ10</f>
        <v>3</v>
      </c>
      <c r="PR18" s="123">
        <f t="shared" ca="1" si="87"/>
        <v>-2760.000000000673</v>
      </c>
      <c r="PS18" s="123"/>
      <c r="PT18" s="123"/>
      <c r="PU18" s="123">
        <f t="shared" ca="1" si="88"/>
        <v>-2760.000000000673</v>
      </c>
      <c r="PV18" s="123">
        <f>PV10</f>
        <v>4</v>
      </c>
      <c r="PW18" s="123">
        <f t="shared" ca="1" si="89"/>
        <v>100.00000000000009</v>
      </c>
      <c r="PX18" s="123"/>
      <c r="PY18" s="123"/>
      <c r="PZ18" s="123">
        <v>1.256</v>
      </c>
      <c r="QA18" s="123">
        <f>IF(OR(ISBLANK(PZ18),ISBLANK(QA10)),"",(PZ18-PZ17)*QA10)</f>
        <v>100.00000000000009</v>
      </c>
      <c r="QB18" s="123">
        <f>QB10</f>
        <v>4</v>
      </c>
      <c r="QC18" s="123">
        <f t="shared" ca="1" si="90"/>
        <v>950.00000000027285</v>
      </c>
      <c r="QD18" s="123"/>
      <c r="QE18" s="123"/>
      <c r="QF18" s="123">
        <v>1733.6759999999999</v>
      </c>
      <c r="QG18" s="123">
        <f>IF(OR(ISBLANK(QF18),ISBLANK(QG10)),"",(QF18-QF17)*QG10)</f>
        <v>950.00000000027285</v>
      </c>
    </row>
    <row r="19" spans="2:449" x14ac:dyDescent="0.25">
      <c r="B19" s="166">
        <v>9</v>
      </c>
      <c r="C19" s="123">
        <f>C10</f>
        <v>3</v>
      </c>
      <c r="D19" s="123">
        <f t="shared" ca="1" si="0"/>
        <v>33531.156442498846</v>
      </c>
      <c r="E19" s="123"/>
      <c r="F19" s="123"/>
      <c r="G19" s="123">
        <f t="shared" ca="1" si="1"/>
        <v>33531.156442498846</v>
      </c>
      <c r="H19" s="123">
        <f t="shared" ca="1" si="2"/>
        <v>33248.279000000002</v>
      </c>
      <c r="I19" s="123">
        <f>I10</f>
        <v>1</v>
      </c>
      <c r="J19" s="123">
        <f t="shared" ca="1" si="3"/>
        <v>33248.279000000002</v>
      </c>
      <c r="K19" s="123">
        <f t="shared" si="4"/>
        <v>33248.279000000002</v>
      </c>
      <c r="L19" s="123">
        <v>33248.279000000002</v>
      </c>
      <c r="M19" s="123"/>
      <c r="N19" s="123">
        <f>N10</f>
        <v>5</v>
      </c>
      <c r="O19" s="123">
        <f t="shared" ca="1" si="5"/>
        <v>0</v>
      </c>
      <c r="P19" s="123"/>
      <c r="Q19" s="123"/>
      <c r="R19" s="123">
        <v>4.2000000000000003E-2</v>
      </c>
      <c r="S19" s="123" t="str">
        <f>IF(OR(ISBLANK(R19),ISBLANK(S10)),"",(R19-R18)*S10)</f>
        <v/>
      </c>
      <c r="T19" s="123">
        <v>0</v>
      </c>
      <c r="U19" s="123">
        <f>U10</f>
        <v>5</v>
      </c>
      <c r="V19" s="123">
        <f t="shared" ca="1" si="6"/>
        <v>2960.8150000000001</v>
      </c>
      <c r="W19" s="123"/>
      <c r="X19" s="123"/>
      <c r="Y19" s="123">
        <v>3932.93</v>
      </c>
      <c r="Z19" s="123" t="str">
        <f>IF(OR(ISBLANK(Y19),ISBLANK(Z10)),"",(Y19-Y18)*Z10)</f>
        <v/>
      </c>
      <c r="AA19" s="123">
        <v>2960.8150000000001</v>
      </c>
      <c r="AB19" s="123">
        <f>AB10</f>
        <v>3</v>
      </c>
      <c r="AC19" s="123">
        <f t="shared" ca="1" si="7"/>
        <v>-2960.8150000000001</v>
      </c>
      <c r="AD19" s="123"/>
      <c r="AE19" s="123"/>
      <c r="AF19" s="123">
        <f t="shared" ca="1" si="8"/>
        <v>-2960.8150000000001</v>
      </c>
      <c r="AG19" s="123">
        <f>AG10</f>
        <v>5</v>
      </c>
      <c r="AH19" s="123">
        <f t="shared" ca="1" si="9"/>
        <v>0</v>
      </c>
      <c r="AI19" s="123"/>
      <c r="AJ19" s="123"/>
      <c r="AK19" s="123">
        <v>0</v>
      </c>
      <c r="AL19" s="123">
        <v>3.4000000000000002E-2</v>
      </c>
      <c r="AM19" s="123">
        <f>IF(OR(ISBLANK(AL19),ISBLANK(AM10)),"",(AL19-AL18)*AM10)</f>
        <v>0</v>
      </c>
      <c r="AN19" s="123">
        <f>AN10</f>
        <v>5</v>
      </c>
      <c r="AO19" s="123">
        <f t="shared" ca="1" si="10"/>
        <v>1562.00000000008</v>
      </c>
      <c r="AP19" s="123"/>
      <c r="AQ19" s="123"/>
      <c r="AR19" s="123">
        <v>1567.7</v>
      </c>
      <c r="AS19" s="123">
        <v>2211.136</v>
      </c>
      <c r="AT19" s="123">
        <f>IF(OR(ISBLANK(AS19),ISBLANK(AT10)),"",(AS19-AS18)*AT10)</f>
        <v>1562.00000000008</v>
      </c>
      <c r="AU19" s="123">
        <f>AU10</f>
        <v>3</v>
      </c>
      <c r="AV19" s="123">
        <f t="shared" ca="1" si="11"/>
        <v>-1562.00000000008</v>
      </c>
      <c r="AW19" s="123"/>
      <c r="AX19" s="123"/>
      <c r="AY19" s="123">
        <f t="shared" ca="1" si="12"/>
        <v>-1562.00000000008</v>
      </c>
      <c r="AZ19" s="123">
        <f>AZ10</f>
        <v>5</v>
      </c>
      <c r="BA19" s="123">
        <f t="shared" ca="1" si="13"/>
        <v>0</v>
      </c>
      <c r="BB19" s="123"/>
      <c r="BC19" s="123"/>
      <c r="BD19" s="123">
        <v>0</v>
      </c>
      <c r="BE19" s="123">
        <v>3.3000000000000002E-2</v>
      </c>
      <c r="BF19" s="123">
        <f>IF(OR(ISBLANK(BE19),ISBLANK(BF10)),"",(BE19-BE18)*BF10)</f>
        <v>0</v>
      </c>
      <c r="BG19" s="123">
        <f>BG10</f>
        <v>5</v>
      </c>
      <c r="BH19" s="123">
        <f t="shared" ca="1" si="14"/>
        <v>1561.9999999995798</v>
      </c>
      <c r="BI19" s="123"/>
      <c r="BJ19" s="123"/>
      <c r="BK19" s="123">
        <v>1566</v>
      </c>
      <c r="BL19" s="123">
        <v>1892.8019999999999</v>
      </c>
      <c r="BM19" s="123">
        <f>IF(OR(ISBLANK(BL19),ISBLANK(BM10)),"",(BL19-BL18)*BM10)</f>
        <v>1561.9999999995798</v>
      </c>
      <c r="BN19" s="123">
        <f>BN10</f>
        <v>3</v>
      </c>
      <c r="BO19" s="123">
        <f t="shared" ca="1" si="15"/>
        <v>-1561.9999999995798</v>
      </c>
      <c r="BP19" s="123"/>
      <c r="BQ19" s="123"/>
      <c r="BR19" s="123">
        <f t="shared" ca="1" si="16"/>
        <v>-1561.9999999995798</v>
      </c>
      <c r="BS19" s="123">
        <f>BS10</f>
        <v>4</v>
      </c>
      <c r="BT19" s="123">
        <f t="shared" ca="1" si="17"/>
        <v>0</v>
      </c>
      <c r="BU19" s="123"/>
      <c r="BV19" s="123"/>
      <c r="BW19" s="123">
        <v>7.7290000000000001</v>
      </c>
      <c r="BX19" s="123">
        <f>IF(OR(ISBLANK(BW19),ISBLANK(BX10)),"",(BW19-BW18)*BX10)</f>
        <v>0</v>
      </c>
      <c r="BY19" s="123">
        <f>BY10</f>
        <v>4</v>
      </c>
      <c r="BZ19" s="123">
        <f t="shared" ca="1" si="18"/>
        <v>1933.7999999997919</v>
      </c>
      <c r="CA19" s="123"/>
      <c r="CB19" s="123"/>
      <c r="CC19" s="123">
        <v>1135.204</v>
      </c>
      <c r="CD19" s="123">
        <f>IF(OR(ISBLANK(CC19),ISBLANK(CD10)),"",(CC19-CC18)*CD10)</f>
        <v>1933.7999999997919</v>
      </c>
      <c r="CE19" s="123">
        <f>CE10</f>
        <v>3</v>
      </c>
      <c r="CF19" s="123">
        <f t="shared" ca="1" si="19"/>
        <v>-1933.7999999997919</v>
      </c>
      <c r="CG19" s="123"/>
      <c r="CH19" s="123"/>
      <c r="CI19" s="123">
        <f t="shared" ca="1" si="20"/>
        <v>-1933.7999999997919</v>
      </c>
      <c r="CJ19" s="123">
        <f>CJ10</f>
        <v>4</v>
      </c>
      <c r="CK19" s="123">
        <f t="shared" ca="1" si="21"/>
        <v>0</v>
      </c>
      <c r="CL19" s="123"/>
      <c r="CM19" s="123"/>
      <c r="CN19" s="123">
        <v>7.2610000000000001</v>
      </c>
      <c r="CO19" s="123">
        <f>IF(OR(ISBLANK(CN19),ISBLANK(CO10)),"",(CN19-CN18)*CO10)</f>
        <v>0</v>
      </c>
      <c r="CP19" s="123">
        <f>CP10</f>
        <v>4</v>
      </c>
      <c r="CQ19" s="123">
        <f t="shared" ca="1" si="22"/>
        <v>1801.799999999912</v>
      </c>
      <c r="CR19" s="123"/>
      <c r="CS19" s="123"/>
      <c r="CT19" s="123">
        <v>1046.2629999999999</v>
      </c>
      <c r="CU19" s="123">
        <f>IF(OR(ISBLANK(CT19),ISBLANK(CU10)),"",(CT19-CT18)*CU10)</f>
        <v>1801.799999999912</v>
      </c>
      <c r="CV19" s="123">
        <f>CV10</f>
        <v>4</v>
      </c>
      <c r="CW19" s="123">
        <f t="shared" ca="1" si="23"/>
        <v>3427.599999999984</v>
      </c>
      <c r="CX19" s="123"/>
      <c r="CY19" s="123"/>
      <c r="CZ19" s="123">
        <v>1615.56</v>
      </c>
      <c r="DA19" s="123">
        <f>IF(OR(ISBLANK(CZ19),ISBLANK(DA10)),"",(CZ19-CZ18)*DA10)</f>
        <v>3427.599999999984</v>
      </c>
      <c r="DB19" s="123">
        <f>DB10</f>
        <v>4</v>
      </c>
      <c r="DC19" s="123">
        <f t="shared" ca="1" si="24"/>
        <v>0</v>
      </c>
      <c r="DD19" s="123"/>
      <c r="DE19" s="123"/>
      <c r="DF19" s="123">
        <v>79.028999999999996</v>
      </c>
      <c r="DG19" s="123">
        <f>IF(OR(ISBLANK(DF19),ISBLANK(DG10)),"",(DF19-DF18)*DG10)</f>
        <v>0</v>
      </c>
      <c r="DH19" s="123">
        <f>DH10</f>
        <v>3</v>
      </c>
      <c r="DI19" s="123">
        <f t="shared" ca="1" si="25"/>
        <v>3427.599999999984</v>
      </c>
      <c r="DJ19" s="123"/>
      <c r="DK19" s="123"/>
      <c r="DL19" s="123">
        <f t="shared" ca="1" si="26"/>
        <v>3427.599999999984</v>
      </c>
      <c r="DM19" s="123">
        <f>DM10</f>
        <v>4</v>
      </c>
      <c r="DN19" s="123">
        <f t="shared" ca="1" si="27"/>
        <v>2789.9999999999636</v>
      </c>
      <c r="DO19" s="123"/>
      <c r="DP19" s="123"/>
      <c r="DQ19" s="123">
        <v>1859.809</v>
      </c>
      <c r="DR19" s="123">
        <f>IF(OR(ISBLANK(DQ19),ISBLANK(DR10)),"",(DQ19-DQ18)*DR10)</f>
        <v>2789.9999999999636</v>
      </c>
      <c r="DS19" s="123">
        <f>DS10</f>
        <v>4</v>
      </c>
      <c r="DT19" s="123">
        <f t="shared" ca="1" si="28"/>
        <v>0</v>
      </c>
      <c r="DU19" s="123"/>
      <c r="DV19" s="123"/>
      <c r="DW19" s="123">
        <v>0.91500000000000004</v>
      </c>
      <c r="DX19" s="123">
        <f>IF(OR(ISBLANK(DW19),ISBLANK(DX10)),"",(DW19-DW18)*DX10)</f>
        <v>0</v>
      </c>
      <c r="DY19" s="123">
        <f>DY10</f>
        <v>3</v>
      </c>
      <c r="DZ19" s="123">
        <f t="shared" ca="1" si="29"/>
        <v>2789.9999999999636</v>
      </c>
      <c r="EA19" s="123"/>
      <c r="EB19" s="123"/>
      <c r="EC19" s="123">
        <f t="shared" ca="1" si="30"/>
        <v>2789.9999999999636</v>
      </c>
      <c r="ED19" s="123">
        <f>ED10</f>
        <v>4</v>
      </c>
      <c r="EE19" s="123">
        <f t="shared" ca="1" si="31"/>
        <v>9.9999999999766942</v>
      </c>
      <c r="EF19" s="123"/>
      <c r="EG19" s="123"/>
      <c r="EH19" s="123">
        <v>59.753</v>
      </c>
      <c r="EI19" s="123">
        <f>IF(OR(ISBLANK(EH19),ISBLANK(EI10)),"",(EH19-EH18)*EI10)</f>
        <v>9.9999999999766942</v>
      </c>
      <c r="EJ19" s="123">
        <f>EJ10</f>
        <v>4</v>
      </c>
      <c r="EK19" s="123">
        <f t="shared" ca="1" si="32"/>
        <v>1899.9999999994088</v>
      </c>
      <c r="EL19" s="123"/>
      <c r="EM19" s="123"/>
      <c r="EN19" s="123">
        <v>841.8</v>
      </c>
      <c r="EO19" s="123">
        <f>IF(OR(ISBLANK(EN19),ISBLANK(EO10)),"",(EN19-EN18)*EO10)</f>
        <v>1899.9999999994088</v>
      </c>
      <c r="EP19" s="123">
        <f>EP10</f>
        <v>4</v>
      </c>
      <c r="EQ19" s="123">
        <f t="shared" ca="1" si="33"/>
        <v>6169.999999999618</v>
      </c>
      <c r="ER19" s="123"/>
      <c r="ES19" s="123"/>
      <c r="ET19" s="123">
        <v>1029.443</v>
      </c>
      <c r="EU19" s="123">
        <f>IF(OR(ISBLANK(ET19),ISBLANK(EU10)),"",(ET19-ET18)*EU10)</f>
        <v>6169.999999999618</v>
      </c>
      <c r="EV19" s="123">
        <f>EV10</f>
        <v>4</v>
      </c>
      <c r="EW19" s="123">
        <f t="shared" ca="1" si="34"/>
        <v>0</v>
      </c>
      <c r="EX19" s="123"/>
      <c r="EY19" s="123"/>
      <c r="EZ19" s="123">
        <v>38.972000000000001</v>
      </c>
      <c r="FA19" s="123">
        <f>IF(OR(ISBLANK(EZ19),ISBLANK(FA10)),"",(EZ19-EZ18)*FA10)</f>
        <v>0</v>
      </c>
      <c r="FB19" s="123">
        <f>FB10</f>
        <v>4</v>
      </c>
      <c r="FC19" s="123">
        <f t="shared" ca="1" si="35"/>
        <v>5949.9999999979991</v>
      </c>
      <c r="FD19" s="123"/>
      <c r="FE19" s="123"/>
      <c r="FF19" s="123">
        <v>3354.3679999999999</v>
      </c>
      <c r="FG19" s="123">
        <f>IF(OR(ISBLANK(FF19),ISBLANK(FG10)),"",(FF19-FF18)*FG10)</f>
        <v>5949.9999999979991</v>
      </c>
      <c r="FH19" s="123">
        <f>FH10</f>
        <v>4</v>
      </c>
      <c r="FI19" s="123">
        <f t="shared" ca="1" si="36"/>
        <v>0</v>
      </c>
      <c r="FJ19" s="123"/>
      <c r="FK19" s="123"/>
      <c r="FL19" s="123">
        <v>0.122</v>
      </c>
      <c r="FM19" s="123">
        <f>IF(OR(ISBLANK(FL19),ISBLANK(FM10)),"",(FL19-FL18)*FM10)</f>
        <v>0</v>
      </c>
      <c r="FN19" s="123">
        <f>FN10</f>
        <v>4</v>
      </c>
      <c r="FO19" s="123">
        <f t="shared" ca="1" si="37"/>
        <v>778.80000000009204</v>
      </c>
      <c r="FP19" s="123"/>
      <c r="FQ19" s="123"/>
      <c r="FR19" s="123">
        <v>1782.2809999999999</v>
      </c>
      <c r="FS19" s="123">
        <f>IF(OR(ISBLANK(FR19),ISBLANK(FS10)),"",(FR19-FR18)*FS10)</f>
        <v>778.80000000009204</v>
      </c>
      <c r="FT19" s="123">
        <f>FT10</f>
        <v>4</v>
      </c>
      <c r="FU19" s="123">
        <f t="shared" ca="1" si="38"/>
        <v>0</v>
      </c>
      <c r="FV19" s="123"/>
      <c r="FW19" s="123"/>
      <c r="FX19" s="123">
        <v>20.925000000000001</v>
      </c>
      <c r="FY19" s="123">
        <f>IF(OR(ISBLANK(FX19),ISBLANK(FY10)),"",(FX19-FX18)*FY10)</f>
        <v>0</v>
      </c>
      <c r="FZ19" s="123">
        <f>FZ10</f>
        <v>5</v>
      </c>
      <c r="GA19" s="123">
        <f t="shared" ca="1" si="39"/>
        <v>6.5</v>
      </c>
      <c r="GB19" s="123"/>
      <c r="GC19" s="123"/>
      <c r="GD19" s="123">
        <v>10.914</v>
      </c>
      <c r="GE19" s="123" t="str">
        <f>IF(OR(ISBLANK(GD19),ISBLANK(GE10)),"",(GD19-GD18)*GE10)</f>
        <v/>
      </c>
      <c r="GF19" s="123">
        <v>6.5</v>
      </c>
      <c r="GG19" s="123">
        <f>GG10</f>
        <v>5</v>
      </c>
      <c r="GH19" s="123">
        <f t="shared" ca="1" si="40"/>
        <v>4474.375</v>
      </c>
      <c r="GI19" s="123"/>
      <c r="GJ19" s="123"/>
      <c r="GK19" s="123">
        <v>6330.9989999999998</v>
      </c>
      <c r="GL19" s="123" t="str">
        <f>IF(OR(ISBLANK(GK19),ISBLANK(GL10)),"",(GK19-GK18)*GL10)</f>
        <v/>
      </c>
      <c r="GM19" s="123">
        <v>4474.375</v>
      </c>
      <c r="GN19" s="123">
        <f>GN10</f>
        <v>3</v>
      </c>
      <c r="GO19" s="123">
        <f t="shared" ca="1" si="41"/>
        <v>-4467.875</v>
      </c>
      <c r="GP19" s="123"/>
      <c r="GQ19" s="123"/>
      <c r="GR19" s="123">
        <f t="shared" ca="1" si="42"/>
        <v>-4467.875</v>
      </c>
      <c r="GS19" s="123">
        <f>GS10</f>
        <v>5</v>
      </c>
      <c r="GT19" s="123">
        <f t="shared" ca="1" si="43"/>
        <v>0</v>
      </c>
      <c r="GU19" s="123"/>
      <c r="GV19" s="123"/>
      <c r="GW19" s="123">
        <v>6.0000000000000001E-3</v>
      </c>
      <c r="GX19" s="123" t="str">
        <f>IF(OR(ISBLANK(GW19),ISBLANK(GX10)),"",(GW19-GW18)*GX10)</f>
        <v/>
      </c>
      <c r="GY19" s="123">
        <v>0</v>
      </c>
      <c r="GZ19" s="123">
        <f>GZ10</f>
        <v>5</v>
      </c>
      <c r="HA19" s="123">
        <f t="shared" ca="1" si="44"/>
        <v>3085.17</v>
      </c>
      <c r="HB19" s="123"/>
      <c r="HC19" s="123"/>
      <c r="HD19" s="123">
        <v>3476.8989999999999</v>
      </c>
      <c r="HE19" s="123" t="str">
        <f>IF(OR(ISBLANK(HD19),ISBLANK(HE10)),"",(HD19-HD18)*HE10)</f>
        <v/>
      </c>
      <c r="HF19" s="123">
        <v>3085.17</v>
      </c>
      <c r="HG19" s="123">
        <f>HG10</f>
        <v>3</v>
      </c>
      <c r="HH19" s="123">
        <f t="shared" ca="1" si="45"/>
        <v>-3085.17</v>
      </c>
      <c r="HI19" s="123"/>
      <c r="HJ19" s="123"/>
      <c r="HK19" s="123">
        <f t="shared" ca="1" si="46"/>
        <v>-3085.17</v>
      </c>
      <c r="HL19" s="123">
        <f>HL10</f>
        <v>5</v>
      </c>
      <c r="HM19" s="123">
        <f t="shared" ca="1" si="47"/>
        <v>27.995000000000001</v>
      </c>
      <c r="HN19" s="123"/>
      <c r="HO19" s="123"/>
      <c r="HP19" s="123">
        <v>102.812</v>
      </c>
      <c r="HQ19" s="123" t="str">
        <f>IF(OR(ISBLANK(HP19),ISBLANK(HQ10)),"",(HP19-HP18)*HQ10)</f>
        <v/>
      </c>
      <c r="HR19" s="123">
        <v>27.995000000000001</v>
      </c>
      <c r="HS19" s="123">
        <f>HS10</f>
        <v>5</v>
      </c>
      <c r="HT19" s="123">
        <f t="shared" ca="1" si="48"/>
        <v>898.59</v>
      </c>
      <c r="HU19" s="123"/>
      <c r="HV19" s="123"/>
      <c r="HW19" s="123">
        <v>1352.1569999999999</v>
      </c>
      <c r="HX19" s="123" t="str">
        <f>IF(OR(ISBLANK(HW19),ISBLANK(HX10)),"",(HW19-HW18)*HX10)</f>
        <v/>
      </c>
      <c r="HY19" s="123">
        <v>898.59</v>
      </c>
      <c r="HZ19" s="123">
        <f>HZ10</f>
        <v>4</v>
      </c>
      <c r="IA19" s="123">
        <f t="shared" ca="1" si="49"/>
        <v>0</v>
      </c>
      <c r="IB19" s="123"/>
      <c r="IC19" s="123"/>
      <c r="ID19" s="123">
        <v>3.2000000000000001E-2</v>
      </c>
      <c r="IE19" s="123">
        <f>IF(OR(ISBLANK(ID19),ISBLANK(IE10)),"",(ID19-ID18)*IE10)</f>
        <v>0</v>
      </c>
      <c r="IF19" s="123">
        <f>IF10</f>
        <v>4</v>
      </c>
      <c r="IG19" s="123">
        <f t="shared" ca="1" si="50"/>
        <v>275</v>
      </c>
      <c r="IH19" s="123"/>
      <c r="II19" s="123"/>
      <c r="IJ19" s="123">
        <v>382.22199999999998</v>
      </c>
      <c r="IK19" s="123">
        <f>IF(OR(ISBLANK(IJ19),ISBLANK(IK10)),"",(IJ19-IJ18)*IK10)</f>
        <v>275</v>
      </c>
      <c r="IL19" s="123">
        <f>IL10</f>
        <v>4</v>
      </c>
      <c r="IM19" s="123">
        <f t="shared" ca="1" si="51"/>
        <v>1859.9999999992178</v>
      </c>
      <c r="IN19" s="123"/>
      <c r="IO19" s="123"/>
      <c r="IP19" s="123">
        <v>822.85799999999995</v>
      </c>
      <c r="IQ19" s="123">
        <f>IF(OR(ISBLANK(IP19),ISBLANK(IQ10)),"",(IP19-IP18)*IQ10)</f>
        <v>1859.9999999992178</v>
      </c>
      <c r="IR19" s="123">
        <f>IR10</f>
        <v>4</v>
      </c>
      <c r="IS19" s="123">
        <f t="shared" ca="1" si="52"/>
        <v>0</v>
      </c>
      <c r="IT19" s="123"/>
      <c r="IU19" s="123"/>
      <c r="IV19" s="123">
        <v>66.311000000000007</v>
      </c>
      <c r="IW19" s="123">
        <f>IF(OR(ISBLANK(IV19),ISBLANK(IW10)),"",(IV19-IV18)*IW10)</f>
        <v>0</v>
      </c>
      <c r="IX19" s="123">
        <f>IX10</f>
        <v>4</v>
      </c>
      <c r="IY19" s="123">
        <f t="shared" ca="1" si="53"/>
        <v>0</v>
      </c>
      <c r="IZ19" s="123"/>
      <c r="JA19" s="123"/>
      <c r="JB19" s="123">
        <v>0</v>
      </c>
      <c r="JC19" s="123">
        <f>IF(OR(ISBLANK(JB19),ISBLANK(JC10)),"",(JB19-JB18)*JC10)</f>
        <v>0</v>
      </c>
      <c r="JD19" s="123">
        <f>JD10</f>
        <v>4</v>
      </c>
      <c r="JE19" s="123">
        <f t="shared" ca="1" si="54"/>
        <v>4.3999999999995154</v>
      </c>
      <c r="JF19" s="123"/>
      <c r="JG19" s="123"/>
      <c r="JH19" s="123">
        <v>5.34</v>
      </c>
      <c r="JI19" s="123">
        <f>IF(OR(ISBLANK(JH19),ISBLANK(JI10)),"",(JH19-JH18)*JI10)</f>
        <v>4.3999999999995154</v>
      </c>
      <c r="JJ19" s="123">
        <f>JJ10</f>
        <v>4</v>
      </c>
      <c r="JK19" s="123">
        <f t="shared" ca="1" si="55"/>
        <v>0</v>
      </c>
      <c r="JL19" s="123"/>
      <c r="JM19" s="123"/>
      <c r="JN19" s="123">
        <v>2E-3</v>
      </c>
      <c r="JO19" s="123">
        <f>IF(OR(ISBLANK(JN19),ISBLANK(JO10)),"",(JN19-JN18)*JO10)</f>
        <v>0</v>
      </c>
      <c r="JP19" s="123">
        <f>JP10</f>
        <v>4</v>
      </c>
      <c r="JQ19" s="123">
        <f t="shared" ca="1" si="56"/>
        <v>0</v>
      </c>
      <c r="JR19" s="123"/>
      <c r="JS19" s="123"/>
      <c r="JT19" s="123">
        <v>0.18</v>
      </c>
      <c r="JU19" s="123">
        <f>IF(OR(ISBLANK(JT19),ISBLANK(JU10)),"",(JT19-JT18)*JU10)</f>
        <v>0</v>
      </c>
      <c r="JV19" s="123">
        <f>JV10</f>
        <v>4</v>
      </c>
      <c r="JW19" s="123">
        <f t="shared" ca="1" si="57"/>
        <v>321.19999999990796</v>
      </c>
      <c r="JX19" s="123"/>
      <c r="JY19" s="123"/>
      <c r="JZ19" s="123">
        <v>794.221</v>
      </c>
      <c r="KA19" s="123">
        <f>IF(OR(ISBLANK(JZ19),ISBLANK(KA10)),"",(JZ19-JZ18)*KA10)</f>
        <v>321.19999999990796</v>
      </c>
      <c r="KB19" s="123">
        <f>KB10</f>
        <v>4</v>
      </c>
      <c r="KC19" s="123">
        <f t="shared" ca="1" si="58"/>
        <v>215.60000000002901</v>
      </c>
      <c r="KD19" s="123"/>
      <c r="KE19" s="123"/>
      <c r="KF19" s="123">
        <v>432.61900000000003</v>
      </c>
      <c r="KG19" s="123">
        <f>IF(OR(ISBLANK(KF19),ISBLANK(KG10)),"",(KF19-KF18)*KG10)</f>
        <v>215.60000000002901</v>
      </c>
      <c r="KH19" s="123">
        <f>KH10</f>
        <v>3</v>
      </c>
      <c r="KI19" s="123">
        <f t="shared" ca="1" si="59"/>
        <v>105.59999999987895</v>
      </c>
      <c r="KJ19" s="123"/>
      <c r="KK19" s="123"/>
      <c r="KL19" s="123">
        <f t="shared" ca="1" si="60"/>
        <v>105.59999999987895</v>
      </c>
      <c r="KM19" s="123">
        <f>KM10</f>
        <v>4</v>
      </c>
      <c r="KN19" s="123">
        <f t="shared" ca="1" si="61"/>
        <v>0</v>
      </c>
      <c r="KO19" s="123"/>
      <c r="KP19" s="123"/>
      <c r="KQ19" s="123">
        <v>0</v>
      </c>
      <c r="KR19" s="123">
        <f>IF(OR(ISBLANK(KQ19),ISBLANK(KR10)),"",(KQ19-KQ18)*KR10)</f>
        <v>0</v>
      </c>
      <c r="KS19" s="123">
        <f>KS10</f>
        <v>4</v>
      </c>
      <c r="KT19" s="123">
        <f t="shared" ca="1" si="62"/>
        <v>366.96000000002641</v>
      </c>
      <c r="KU19" s="123"/>
      <c r="KV19" s="123"/>
      <c r="KW19" s="123">
        <v>395.01100000000002</v>
      </c>
      <c r="KX19" s="123">
        <f>IF(OR(ISBLANK(KW19),ISBLANK(KX10)),"",(KW19-KW18)*KX10)</f>
        <v>366.96000000002641</v>
      </c>
      <c r="KY19" s="123">
        <f>KY10</f>
        <v>4</v>
      </c>
      <c r="KZ19" s="123">
        <f t="shared" ca="1" si="63"/>
        <v>0</v>
      </c>
      <c r="LA19" s="123"/>
      <c r="LB19" s="123"/>
      <c r="LC19" s="123">
        <v>0</v>
      </c>
      <c r="LD19" s="123">
        <f>IF(OR(ISBLANK(LC19),ISBLANK(LD10)),"",(LC19-LC18)*LD10)</f>
        <v>0</v>
      </c>
      <c r="LE19" s="123">
        <f>LE10</f>
        <v>4</v>
      </c>
      <c r="LF19" s="123">
        <f t="shared" ca="1" si="64"/>
        <v>217.79999999995198</v>
      </c>
      <c r="LG19" s="123"/>
      <c r="LH19" s="123"/>
      <c r="LI19" s="123">
        <v>728.976</v>
      </c>
      <c r="LJ19" s="123">
        <f>IF(OR(ISBLANK(LI19),ISBLANK(LJ10)),"",(LI19-LI18)*LJ10)</f>
        <v>217.79999999995198</v>
      </c>
      <c r="LK19" s="123">
        <f>LK10</f>
        <v>5</v>
      </c>
      <c r="LL19" s="123">
        <f t="shared" ca="1" si="65"/>
        <v>0</v>
      </c>
      <c r="LM19" s="123"/>
      <c r="LN19" s="123"/>
      <c r="LO19" s="123"/>
      <c r="LP19" s="123" t="str">
        <f>IF(OR(ISBLANK(LO19),ISBLANK(LP10)),"",(LO19-LO18)*LP10)</f>
        <v/>
      </c>
      <c r="LQ19" s="123">
        <v>0</v>
      </c>
      <c r="LR19" s="123">
        <f>LR10</f>
        <v>5</v>
      </c>
      <c r="LS19" s="123">
        <f t="shared" ca="1" si="66"/>
        <v>0</v>
      </c>
      <c r="LT19" s="123"/>
      <c r="LU19" s="123"/>
      <c r="LV19" s="123"/>
      <c r="LW19" s="123" t="str">
        <f>IF(OR(ISBLANK(LV19),ISBLANK(LW10)),"",(LV19-LV18)*LW10)</f>
        <v/>
      </c>
      <c r="LX19" s="123">
        <v>0</v>
      </c>
      <c r="LY19" s="123">
        <f>LY10</f>
        <v>4</v>
      </c>
      <c r="LZ19" s="123">
        <f t="shared" ca="1" si="67"/>
        <v>0</v>
      </c>
      <c r="MA19" s="123"/>
      <c r="MB19" s="123"/>
      <c r="MC19" s="123">
        <v>7.0000000000000001E-3</v>
      </c>
      <c r="MD19" s="123">
        <f>IF(OR(ISBLANK(MC19),ISBLANK(MD10)),"",(MC19-MC18)*MD10)</f>
        <v>0</v>
      </c>
      <c r="ME19" s="123">
        <f>ME10</f>
        <v>4</v>
      </c>
      <c r="MF19" s="123">
        <f t="shared" ca="1" si="68"/>
        <v>72.600000000002751</v>
      </c>
      <c r="MG19" s="123"/>
      <c r="MH19" s="123"/>
      <c r="MI19" s="123">
        <v>126.255</v>
      </c>
      <c r="MJ19" s="123">
        <f>IF(OR(ISBLANK(MI19),ISBLANK(MJ10)),"",(MI19-MI18)*MJ10)</f>
        <v>72.600000000002751</v>
      </c>
      <c r="MK19" s="123">
        <f>MK10</f>
        <v>3</v>
      </c>
      <c r="ML19" s="123">
        <f t="shared" ca="1" si="69"/>
        <v>-72.600000000002751</v>
      </c>
      <c r="MM19" s="123"/>
      <c r="MN19" s="123"/>
      <c r="MO19" s="123">
        <f t="shared" ca="1" si="70"/>
        <v>-72.600000000002751</v>
      </c>
      <c r="MP19" s="123">
        <f>MP10</f>
        <v>4</v>
      </c>
      <c r="MQ19" s="123">
        <f t="shared" ca="1" si="71"/>
        <v>0</v>
      </c>
      <c r="MR19" s="123"/>
      <c r="MS19" s="123"/>
      <c r="MT19" s="123">
        <v>0.73299999999999998</v>
      </c>
      <c r="MU19" s="123">
        <f>IF(OR(ISBLANK(MT19),ISBLANK(MU10)),"",(MT19-MT18)*MU10)</f>
        <v>0</v>
      </c>
      <c r="MV19" s="123">
        <f>MV10</f>
        <v>4</v>
      </c>
      <c r="MW19" s="123">
        <f t="shared" ca="1" si="72"/>
        <v>1183.600000000024</v>
      </c>
      <c r="MX19" s="123"/>
      <c r="MY19" s="123"/>
      <c r="MZ19" s="123">
        <v>2503.7849999999999</v>
      </c>
      <c r="NA19" s="123">
        <f>IF(OR(ISBLANK(MZ19),ISBLANK(NA10)),"",(MZ19-MZ18)*NA10)</f>
        <v>1183.600000000024</v>
      </c>
      <c r="NB19" s="123">
        <f>NB10</f>
        <v>3</v>
      </c>
      <c r="NC19" s="123">
        <f t="shared" ca="1" si="73"/>
        <v>-1183.600000000024</v>
      </c>
      <c r="ND19" s="123"/>
      <c r="NE19" s="123"/>
      <c r="NF19" s="123">
        <f t="shared" ca="1" si="74"/>
        <v>-1183.600000000024</v>
      </c>
      <c r="NG19" s="123">
        <f>NG10</f>
        <v>4</v>
      </c>
      <c r="NH19" s="123">
        <f t="shared" ca="1" si="75"/>
        <v>0</v>
      </c>
      <c r="NI19" s="123"/>
      <c r="NJ19" s="123"/>
      <c r="NK19" s="123">
        <v>0.11600000000000001</v>
      </c>
      <c r="NL19" s="123">
        <f>IF(OR(ISBLANK(NK19),ISBLANK(NL10)),"",(NK19-NK18)*NL10)</f>
        <v>0</v>
      </c>
      <c r="NM19" s="123">
        <f>NM10</f>
        <v>4</v>
      </c>
      <c r="NN19" s="123">
        <f t="shared" ca="1" si="76"/>
        <v>6010.0000000011278</v>
      </c>
      <c r="NO19" s="123"/>
      <c r="NP19" s="123"/>
      <c r="NQ19" s="123">
        <v>3496.3870000000002</v>
      </c>
      <c r="NR19" s="123">
        <f>IF(OR(ISBLANK(NQ19),ISBLANK(NR10)),"",(NQ19-NQ18)*NR10)</f>
        <v>6010.0000000011278</v>
      </c>
      <c r="NS19" s="123">
        <f>NS10</f>
        <v>3</v>
      </c>
      <c r="NT19" s="123">
        <f t="shared" ca="1" si="77"/>
        <v>3387.25</v>
      </c>
      <c r="NU19" s="123"/>
      <c r="NV19" s="123"/>
      <c r="NW19" s="123">
        <v>3387.25</v>
      </c>
      <c r="NX19" s="123">
        <v>3837.887475</v>
      </c>
      <c r="NY19" s="123">
        <f>IF(OR(ISBLANK(NX19),ISBLANK(NY10)),"",(NX19-NX18)*NY10)</f>
        <v>3387.2500000006767</v>
      </c>
      <c r="NZ19" s="123">
        <f>NZ10</f>
        <v>3</v>
      </c>
      <c r="OA19" s="123">
        <f t="shared" ca="1" si="78"/>
        <v>0.25</v>
      </c>
      <c r="OB19" s="123"/>
      <c r="OC19" s="123"/>
      <c r="OD19" s="123">
        <v>0.25</v>
      </c>
      <c r="OE19" s="123">
        <v>0.123</v>
      </c>
      <c r="OF19" s="123">
        <f>IF(OR(ISBLANK(OE19),ISBLANK(OF10)),"",(OE19-OE18)*OF10)</f>
        <v>0</v>
      </c>
      <c r="OG19" s="123">
        <f>OG10</f>
        <v>3</v>
      </c>
      <c r="OH19" s="123">
        <f t="shared" ca="1" si="79"/>
        <v>3387</v>
      </c>
      <c r="OI19" s="123"/>
      <c r="OJ19" s="123"/>
      <c r="OK19" s="123">
        <f t="shared" ca="1" si="80"/>
        <v>3387</v>
      </c>
      <c r="OL19" s="123">
        <f>OL10</f>
        <v>5</v>
      </c>
      <c r="OM19" s="123">
        <f t="shared" ca="1" si="81"/>
        <v>8430.25</v>
      </c>
      <c r="ON19" s="123"/>
      <c r="OO19" s="123"/>
      <c r="OP19" s="123">
        <v>3822.2966249999999</v>
      </c>
      <c r="OQ19" s="123">
        <f>IF(OR(ISBLANK(OP19),ISBLANK(OQ10)),"",(OP19-OP18)*OQ10)</f>
        <v>8430.2500000012515</v>
      </c>
      <c r="OR19" s="123">
        <v>8430.25</v>
      </c>
      <c r="OS19" s="123">
        <f>OS10</f>
        <v>5</v>
      </c>
      <c r="OT19" s="123">
        <f t="shared" ca="1" si="82"/>
        <v>0</v>
      </c>
      <c r="OU19" s="123"/>
      <c r="OV19" s="123"/>
      <c r="OW19" s="123">
        <v>0.16900000000000001</v>
      </c>
      <c r="OX19" s="123">
        <f>IF(OR(ISBLANK(OW19),ISBLANK(OX10)),"",(OW19-OW18)*OX10)</f>
        <v>0</v>
      </c>
      <c r="OY19" s="123">
        <v>0</v>
      </c>
      <c r="OZ19" s="123">
        <f>OZ10</f>
        <v>3</v>
      </c>
      <c r="PA19" s="123">
        <f t="shared" ca="1" si="83"/>
        <v>8430.25</v>
      </c>
      <c r="PB19" s="123"/>
      <c r="PC19" s="123"/>
      <c r="PD19" s="123">
        <f t="shared" ca="1" si="84"/>
        <v>8430.25</v>
      </c>
      <c r="PE19" s="123">
        <f>PE10</f>
        <v>4</v>
      </c>
      <c r="PF19" s="123">
        <f t="shared" ca="1" si="85"/>
        <v>0</v>
      </c>
      <c r="PG19" s="123"/>
      <c r="PH19" s="123"/>
      <c r="PI19" s="123">
        <v>0.86499999999999999</v>
      </c>
      <c r="PJ19" s="123">
        <f>IF(OR(ISBLANK(PI19),ISBLANK(PJ10)),"",(PI19-PI18)*PJ10)</f>
        <v>0</v>
      </c>
      <c r="PK19" s="123">
        <f>PK10</f>
        <v>4</v>
      </c>
      <c r="PL19" s="123">
        <f t="shared" ca="1" si="86"/>
        <v>2870.0000000003456</v>
      </c>
      <c r="PM19" s="123"/>
      <c r="PN19" s="123"/>
      <c r="PO19" s="123">
        <v>1951.922</v>
      </c>
      <c r="PP19" s="123">
        <f>IF(OR(ISBLANK(PO19),ISBLANK(PP10)),"",(PO19-PO18)*PP10)</f>
        <v>2870.0000000003456</v>
      </c>
      <c r="PQ19" s="123">
        <f>PQ10</f>
        <v>3</v>
      </c>
      <c r="PR19" s="123">
        <f t="shared" ca="1" si="87"/>
        <v>-2870.0000000003456</v>
      </c>
      <c r="PS19" s="123"/>
      <c r="PT19" s="123"/>
      <c r="PU19" s="123">
        <f t="shared" ca="1" si="88"/>
        <v>-2870.0000000003456</v>
      </c>
      <c r="PV19" s="123">
        <f>PV10</f>
        <v>4</v>
      </c>
      <c r="PW19" s="123">
        <f t="shared" ca="1" si="89"/>
        <v>49.999999999998934</v>
      </c>
      <c r="PX19" s="123"/>
      <c r="PY19" s="123"/>
      <c r="PZ19" s="123">
        <v>1.2609999999999999</v>
      </c>
      <c r="QA19" s="123">
        <f>IF(OR(ISBLANK(PZ19),ISBLANK(QA10)),"",(PZ19-PZ18)*QA10)</f>
        <v>49.999999999998934</v>
      </c>
      <c r="QB19" s="123">
        <f>QB10</f>
        <v>4</v>
      </c>
      <c r="QC19" s="123">
        <f t="shared" ca="1" si="90"/>
        <v>1320.0000000006185</v>
      </c>
      <c r="QD19" s="123"/>
      <c r="QE19" s="123"/>
      <c r="QF19" s="123">
        <v>1733.808</v>
      </c>
      <c r="QG19" s="123">
        <f>IF(OR(ISBLANK(QF19),ISBLANK(QG10)),"",(QF19-QF18)*QG10)</f>
        <v>1320.0000000006185</v>
      </c>
    </row>
    <row r="20" spans="2:449" ht="15.75" thickBot="1" x14ac:dyDescent="0.3">
      <c r="B20" s="121">
        <v>10</v>
      </c>
      <c r="C20" s="120">
        <f>C10</f>
        <v>3</v>
      </c>
      <c r="D20" s="120">
        <f t="shared" ca="1" si="0"/>
        <v>35294.983937498371</v>
      </c>
      <c r="E20" s="120"/>
      <c r="F20" s="120"/>
      <c r="G20" s="120">
        <f t="shared" ca="1" si="1"/>
        <v>35294.983937498371</v>
      </c>
      <c r="H20" s="120">
        <f t="shared" ca="1" si="2"/>
        <v>34011.730000000003</v>
      </c>
      <c r="I20" s="120">
        <f>I10</f>
        <v>1</v>
      </c>
      <c r="J20" s="120">
        <f t="shared" ca="1" si="3"/>
        <v>34011.730000000003</v>
      </c>
      <c r="K20" s="120">
        <f t="shared" si="4"/>
        <v>34011.730000000003</v>
      </c>
      <c r="L20" s="120">
        <v>34011.730000000003</v>
      </c>
      <c r="M20" s="120"/>
      <c r="N20" s="123">
        <f>N10</f>
        <v>5</v>
      </c>
      <c r="O20" s="123">
        <f t="shared" ca="1" si="5"/>
        <v>0</v>
      </c>
      <c r="P20" s="123"/>
      <c r="Q20" s="123"/>
      <c r="R20" s="123">
        <v>4.2000000000000003E-2</v>
      </c>
      <c r="S20" s="123" t="str">
        <f>IF(OR(ISBLANK(R20),ISBLANK(S10)),"",(R20-R19)*S10)</f>
        <v/>
      </c>
      <c r="T20" s="123">
        <v>0</v>
      </c>
      <c r="U20" s="123">
        <f>U10</f>
        <v>5</v>
      </c>
      <c r="V20" s="123">
        <f t="shared" ca="1" si="6"/>
        <v>3030.61</v>
      </c>
      <c r="W20" s="123"/>
      <c r="X20" s="123"/>
      <c r="Y20" s="123">
        <v>3934.3130000000001</v>
      </c>
      <c r="Z20" s="123" t="str">
        <f>IF(OR(ISBLANK(Y20),ISBLANK(Z10)),"",(Y20-Y19)*Z10)</f>
        <v/>
      </c>
      <c r="AA20" s="123">
        <v>3030.61</v>
      </c>
      <c r="AB20" s="123">
        <f>AB10</f>
        <v>3</v>
      </c>
      <c r="AC20" s="123">
        <f t="shared" ca="1" si="7"/>
        <v>-3030.61</v>
      </c>
      <c r="AD20" s="123"/>
      <c r="AE20" s="123"/>
      <c r="AF20" s="123">
        <f t="shared" ca="1" si="8"/>
        <v>-3030.61</v>
      </c>
      <c r="AG20" s="123">
        <f>AG10</f>
        <v>5</v>
      </c>
      <c r="AH20" s="123">
        <f t="shared" ca="1" si="9"/>
        <v>0</v>
      </c>
      <c r="AI20" s="123"/>
      <c r="AJ20" s="123"/>
      <c r="AK20" s="123">
        <v>0</v>
      </c>
      <c r="AL20" s="123">
        <v>3.4000000000000002E-2</v>
      </c>
      <c r="AM20" s="123">
        <f>IF(OR(ISBLANK(AL20),ISBLANK(AM10)),"",(AL20-AL19)*AM10)</f>
        <v>0</v>
      </c>
      <c r="AN20" s="123">
        <f>AN10</f>
        <v>5</v>
      </c>
      <c r="AO20" s="123">
        <f t="shared" ca="1" si="10"/>
        <v>1964.600000000064</v>
      </c>
      <c r="AP20" s="123"/>
      <c r="AQ20" s="123"/>
      <c r="AR20" s="123">
        <v>1964.6</v>
      </c>
      <c r="AS20" s="123">
        <v>2212.029</v>
      </c>
      <c r="AT20" s="123">
        <f>IF(OR(ISBLANK(AS20),ISBLANK(AT10)),"",(AS20-AS19)*AT10)</f>
        <v>1964.600000000064</v>
      </c>
      <c r="AU20" s="123">
        <f>AU10</f>
        <v>3</v>
      </c>
      <c r="AV20" s="123">
        <f t="shared" ca="1" si="11"/>
        <v>-1964.600000000064</v>
      </c>
      <c r="AW20" s="123"/>
      <c r="AX20" s="123"/>
      <c r="AY20" s="123">
        <f t="shared" ca="1" si="12"/>
        <v>-1964.600000000064</v>
      </c>
      <c r="AZ20" s="123">
        <f>AZ10</f>
        <v>5</v>
      </c>
      <c r="BA20" s="123">
        <f t="shared" ca="1" si="13"/>
        <v>0</v>
      </c>
      <c r="BB20" s="123"/>
      <c r="BC20" s="123"/>
      <c r="BD20" s="123">
        <v>0</v>
      </c>
      <c r="BE20" s="123">
        <v>3.3000000000000002E-2</v>
      </c>
      <c r="BF20" s="123">
        <f>IF(OR(ISBLANK(BE20),ISBLANK(BF10)),"",(BE20-BE19)*BF10)</f>
        <v>0</v>
      </c>
      <c r="BG20" s="123">
        <f>BG10</f>
        <v>5</v>
      </c>
      <c r="BH20" s="123">
        <f t="shared" ca="1" si="14"/>
        <v>1964.600000000064</v>
      </c>
      <c r="BI20" s="123"/>
      <c r="BJ20" s="123"/>
      <c r="BK20" s="123">
        <v>1964.6</v>
      </c>
      <c r="BL20" s="123">
        <v>1893.6949999999999</v>
      </c>
      <c r="BM20" s="123">
        <f>IF(OR(ISBLANK(BL20),ISBLANK(BM10)),"",(BL20-BL19)*BM10)</f>
        <v>1964.600000000064</v>
      </c>
      <c r="BN20" s="123">
        <f>BN10</f>
        <v>3</v>
      </c>
      <c r="BO20" s="123">
        <f t="shared" ca="1" si="15"/>
        <v>-1964.600000000064</v>
      </c>
      <c r="BP20" s="123"/>
      <c r="BQ20" s="123"/>
      <c r="BR20" s="123">
        <f t="shared" ca="1" si="16"/>
        <v>-1964.600000000064</v>
      </c>
      <c r="BS20" s="123">
        <f>BS10</f>
        <v>4</v>
      </c>
      <c r="BT20" s="123">
        <f t="shared" ca="1" si="17"/>
        <v>0</v>
      </c>
      <c r="BU20" s="123"/>
      <c r="BV20" s="123"/>
      <c r="BW20" s="123">
        <v>7.7290000000000001</v>
      </c>
      <c r="BX20" s="123">
        <f>IF(OR(ISBLANK(BW20),ISBLANK(BX10)),"",(BW20-BW19)*BX10)</f>
        <v>0</v>
      </c>
      <c r="BY20" s="123">
        <f>BY10</f>
        <v>4</v>
      </c>
      <c r="BZ20" s="123">
        <f t="shared" ca="1" si="18"/>
        <v>866.80000000001201</v>
      </c>
      <c r="CA20" s="123"/>
      <c r="CB20" s="123"/>
      <c r="CC20" s="123">
        <v>1135.598</v>
      </c>
      <c r="CD20" s="123">
        <f>IF(OR(ISBLANK(CC20),ISBLANK(CD10)),"",(CC20-CC19)*CD10)</f>
        <v>866.80000000001201</v>
      </c>
      <c r="CE20" s="123">
        <f>CE10</f>
        <v>3</v>
      </c>
      <c r="CF20" s="123">
        <f t="shared" ca="1" si="19"/>
        <v>-866.80000000001201</v>
      </c>
      <c r="CG20" s="123"/>
      <c r="CH20" s="123"/>
      <c r="CI20" s="123">
        <f t="shared" ca="1" si="20"/>
        <v>-866.80000000001201</v>
      </c>
      <c r="CJ20" s="120">
        <f>CJ10</f>
        <v>4</v>
      </c>
      <c r="CK20" s="120">
        <f t="shared" ca="1" si="21"/>
        <v>0</v>
      </c>
      <c r="CL20" s="120"/>
      <c r="CM20" s="120"/>
      <c r="CN20" s="120">
        <v>7.2610000000000001</v>
      </c>
      <c r="CO20" s="120">
        <f>IF(OR(ISBLANK(CN20),ISBLANK(CO10)),"",(CN20-CN19)*CO10)</f>
        <v>0</v>
      </c>
      <c r="CP20" s="120">
        <f>CP10</f>
        <v>4</v>
      </c>
      <c r="CQ20" s="120">
        <f t="shared" ca="1" si="22"/>
        <v>805.19999999996799</v>
      </c>
      <c r="CR20" s="120"/>
      <c r="CS20" s="120"/>
      <c r="CT20" s="120">
        <v>1046.6289999999999</v>
      </c>
      <c r="CU20" s="120">
        <f>IF(OR(ISBLANK(CT20),ISBLANK(CU10)),"",(CT20-CT19)*CU10)</f>
        <v>805.19999999996799</v>
      </c>
      <c r="CV20" s="123">
        <f>CV10</f>
        <v>4</v>
      </c>
      <c r="CW20" s="123">
        <f t="shared" ca="1" si="23"/>
        <v>2675.2000000002681</v>
      </c>
      <c r="CX20" s="123"/>
      <c r="CY20" s="123"/>
      <c r="CZ20" s="123">
        <v>1616.7760000000001</v>
      </c>
      <c r="DA20" s="123">
        <f>IF(OR(ISBLANK(CZ20),ISBLANK(DA10)),"",(CZ20-CZ19)*DA10)</f>
        <v>2675.2000000002681</v>
      </c>
      <c r="DB20" s="123">
        <f>DB10</f>
        <v>4</v>
      </c>
      <c r="DC20" s="123">
        <f t="shared" ca="1" si="24"/>
        <v>0</v>
      </c>
      <c r="DD20" s="123"/>
      <c r="DE20" s="123"/>
      <c r="DF20" s="123">
        <v>79.028999999999996</v>
      </c>
      <c r="DG20" s="123">
        <f>IF(OR(ISBLANK(DF20),ISBLANK(DG10)),"",(DF20-DF19)*DG10)</f>
        <v>0</v>
      </c>
      <c r="DH20" s="123">
        <f>DH10</f>
        <v>3</v>
      </c>
      <c r="DI20" s="123">
        <f t="shared" ca="1" si="25"/>
        <v>2675.2000000002681</v>
      </c>
      <c r="DJ20" s="123"/>
      <c r="DK20" s="123"/>
      <c r="DL20" s="123">
        <f t="shared" ca="1" si="26"/>
        <v>2675.2000000002681</v>
      </c>
      <c r="DM20" s="123">
        <f>DM10</f>
        <v>4</v>
      </c>
      <c r="DN20" s="123">
        <f t="shared" ca="1" si="27"/>
        <v>3550.0000000001819</v>
      </c>
      <c r="DO20" s="123"/>
      <c r="DP20" s="123"/>
      <c r="DQ20" s="123">
        <v>1860.164</v>
      </c>
      <c r="DR20" s="123">
        <f>IF(OR(ISBLANK(DQ20),ISBLANK(DR10)),"",(DQ20-DQ19)*DR10)</f>
        <v>3550.0000000001819</v>
      </c>
      <c r="DS20" s="123">
        <f>DS10</f>
        <v>4</v>
      </c>
      <c r="DT20" s="123">
        <f t="shared" ca="1" si="28"/>
        <v>0</v>
      </c>
      <c r="DU20" s="123"/>
      <c r="DV20" s="123"/>
      <c r="DW20" s="123">
        <v>0.91500000000000004</v>
      </c>
      <c r="DX20" s="123">
        <f>IF(OR(ISBLANK(DW20),ISBLANK(DX10)),"",(DW20-DW19)*DX10)</f>
        <v>0</v>
      </c>
      <c r="DY20" s="123">
        <f>DY10</f>
        <v>3</v>
      </c>
      <c r="DZ20" s="123">
        <f t="shared" ca="1" si="29"/>
        <v>3550.0000000001819</v>
      </c>
      <c r="EA20" s="123"/>
      <c r="EB20" s="123"/>
      <c r="EC20" s="123">
        <f t="shared" ca="1" si="30"/>
        <v>3550.0000000001819</v>
      </c>
      <c r="ED20" s="120">
        <f>ED10</f>
        <v>4</v>
      </c>
      <c r="EE20" s="120">
        <f t="shared" ca="1" si="31"/>
        <v>0</v>
      </c>
      <c r="EF20" s="120"/>
      <c r="EG20" s="120"/>
      <c r="EH20" s="120">
        <v>59.753</v>
      </c>
      <c r="EI20" s="120">
        <f>IF(OR(ISBLANK(EH20),ISBLANK(EI10)),"",(EH20-EH19)*EI10)</f>
        <v>0</v>
      </c>
      <c r="EJ20" s="120">
        <f>EJ10</f>
        <v>4</v>
      </c>
      <c r="EK20" s="120">
        <f t="shared" ca="1" si="32"/>
        <v>1820.0000000001637</v>
      </c>
      <c r="EL20" s="120"/>
      <c r="EM20" s="120"/>
      <c r="EN20" s="120">
        <v>841.98199999999997</v>
      </c>
      <c r="EO20" s="120">
        <f>IF(OR(ISBLANK(EN20),ISBLANK(EO10)),"",(EN20-EN19)*EO10)</f>
        <v>1820.0000000001637</v>
      </c>
      <c r="EP20" s="120">
        <f>EP10</f>
        <v>4</v>
      </c>
      <c r="EQ20" s="120">
        <f t="shared" ca="1" si="33"/>
        <v>4819.999999999709</v>
      </c>
      <c r="ER20" s="120"/>
      <c r="ES20" s="120"/>
      <c r="ET20" s="120">
        <v>1029.925</v>
      </c>
      <c r="EU20" s="120">
        <f>IF(OR(ISBLANK(ET20),ISBLANK(EU10)),"",(ET20-ET19)*EU10)</f>
        <v>4819.999999999709</v>
      </c>
      <c r="EV20" s="120">
        <f>EV10</f>
        <v>4</v>
      </c>
      <c r="EW20" s="120">
        <f t="shared" ca="1" si="34"/>
        <v>0</v>
      </c>
      <c r="EX20" s="120"/>
      <c r="EY20" s="120"/>
      <c r="EZ20" s="120">
        <v>38.972000000000001</v>
      </c>
      <c r="FA20" s="120">
        <f>IF(OR(ISBLANK(EZ20),ISBLANK(FA10)),"",(EZ20-EZ19)*FA10)</f>
        <v>0</v>
      </c>
      <c r="FB20" s="120">
        <f>FB10</f>
        <v>4</v>
      </c>
      <c r="FC20" s="120">
        <f t="shared" ca="1" si="35"/>
        <v>6759.9999999993088</v>
      </c>
      <c r="FD20" s="120"/>
      <c r="FE20" s="120"/>
      <c r="FF20" s="120">
        <v>3355.0439999999999</v>
      </c>
      <c r="FG20" s="120">
        <f>IF(OR(ISBLANK(FF20),ISBLANK(FG10)),"",(FF20-FF19)*FG10)</f>
        <v>6759.9999999993088</v>
      </c>
      <c r="FH20" s="120">
        <f>FH10</f>
        <v>4</v>
      </c>
      <c r="FI20" s="120">
        <f t="shared" ca="1" si="36"/>
        <v>0</v>
      </c>
      <c r="FJ20" s="120"/>
      <c r="FK20" s="120"/>
      <c r="FL20" s="120">
        <v>0.122</v>
      </c>
      <c r="FM20" s="120">
        <f>IF(OR(ISBLANK(FL20),ISBLANK(FM10)),"",(FL20-FL19)*FM10)</f>
        <v>0</v>
      </c>
      <c r="FN20" s="120">
        <f>FN10</f>
        <v>4</v>
      </c>
      <c r="FO20" s="120">
        <f t="shared" ca="1" si="37"/>
        <v>939.40000000029613</v>
      </c>
      <c r="FP20" s="120"/>
      <c r="FQ20" s="120"/>
      <c r="FR20" s="120">
        <v>1782.7080000000001</v>
      </c>
      <c r="FS20" s="120">
        <f>IF(OR(ISBLANK(FR20),ISBLANK(FS10)),"",(FR20-FR19)*FS10)</f>
        <v>939.40000000029613</v>
      </c>
      <c r="FT20" s="120">
        <f>FT10</f>
        <v>4</v>
      </c>
      <c r="FU20" s="120">
        <f t="shared" ca="1" si="38"/>
        <v>0</v>
      </c>
      <c r="FV20" s="120"/>
      <c r="FW20" s="120"/>
      <c r="FX20" s="120">
        <v>20.925000000000001</v>
      </c>
      <c r="FY20" s="120">
        <f>IF(OR(ISBLANK(FX20),ISBLANK(FY10)),"",(FX20-FX19)*FY10)</f>
        <v>0</v>
      </c>
      <c r="FZ20" s="123">
        <f>FZ10</f>
        <v>5</v>
      </c>
      <c r="GA20" s="123">
        <f t="shared" ca="1" si="39"/>
        <v>3.375</v>
      </c>
      <c r="GB20" s="123"/>
      <c r="GC20" s="123"/>
      <c r="GD20" s="123">
        <v>10.914999999999999</v>
      </c>
      <c r="GE20" s="123" t="str">
        <f>IF(OR(ISBLANK(GD20),ISBLANK(GE10)),"",(GD20-GD19)*GE10)</f>
        <v/>
      </c>
      <c r="GF20" s="123">
        <v>3.375</v>
      </c>
      <c r="GG20" s="123">
        <f>GG10</f>
        <v>5</v>
      </c>
      <c r="GH20" s="123">
        <f t="shared" ca="1" si="40"/>
        <v>5063.125</v>
      </c>
      <c r="GI20" s="123"/>
      <c r="GJ20" s="123"/>
      <c r="GK20" s="123">
        <v>6332.0079999999998</v>
      </c>
      <c r="GL20" s="123" t="str">
        <f>IF(OR(ISBLANK(GK20),ISBLANK(GL10)),"",(GK20-GK19)*GL10)</f>
        <v/>
      </c>
      <c r="GM20" s="123">
        <v>5063.125</v>
      </c>
      <c r="GN20" s="123">
        <f>GN10</f>
        <v>3</v>
      </c>
      <c r="GO20" s="123">
        <f t="shared" ca="1" si="41"/>
        <v>-5059.75</v>
      </c>
      <c r="GP20" s="123"/>
      <c r="GQ20" s="123"/>
      <c r="GR20" s="123">
        <f t="shared" ca="1" si="42"/>
        <v>-5059.75</v>
      </c>
      <c r="GS20" s="123">
        <f>GS10</f>
        <v>5</v>
      </c>
      <c r="GT20" s="123">
        <f t="shared" ca="1" si="43"/>
        <v>0</v>
      </c>
      <c r="GU20" s="123"/>
      <c r="GV20" s="123"/>
      <c r="GW20" s="123">
        <v>6.0000000000000001E-3</v>
      </c>
      <c r="GX20" s="123" t="str">
        <f>IF(OR(ISBLANK(GW20),ISBLANK(GX10)),"",(GW20-GW19)*GX10)</f>
        <v/>
      </c>
      <c r="GY20" s="123">
        <v>0</v>
      </c>
      <c r="GZ20" s="123">
        <f>GZ10</f>
        <v>5</v>
      </c>
      <c r="HA20" s="123">
        <f t="shared" ca="1" si="44"/>
        <v>3123.78</v>
      </c>
      <c r="HB20" s="123"/>
      <c r="HC20" s="123"/>
      <c r="HD20" s="123">
        <v>3478.3180000000002</v>
      </c>
      <c r="HE20" s="123" t="str">
        <f>IF(OR(ISBLANK(HD20),ISBLANK(HE10)),"",(HD20-HD19)*HE10)</f>
        <v/>
      </c>
      <c r="HF20" s="123">
        <v>3123.78</v>
      </c>
      <c r="HG20" s="123">
        <f>HG10</f>
        <v>3</v>
      </c>
      <c r="HH20" s="123">
        <f t="shared" ca="1" si="45"/>
        <v>-3123.78</v>
      </c>
      <c r="HI20" s="123"/>
      <c r="HJ20" s="123"/>
      <c r="HK20" s="123">
        <f t="shared" ca="1" si="46"/>
        <v>-3123.78</v>
      </c>
      <c r="HL20" s="123">
        <f>HL10</f>
        <v>5</v>
      </c>
      <c r="HM20" s="123">
        <f t="shared" ca="1" si="47"/>
        <v>11.99</v>
      </c>
      <c r="HN20" s="123"/>
      <c r="HO20" s="123"/>
      <c r="HP20" s="123">
        <v>102.81699999999999</v>
      </c>
      <c r="HQ20" s="123" t="str">
        <f>IF(OR(ISBLANK(HP20),ISBLANK(HQ10)),"",(HP20-HP19)*HQ10)</f>
        <v/>
      </c>
      <c r="HR20" s="123">
        <v>11.99</v>
      </c>
      <c r="HS20" s="123">
        <f>HS10</f>
        <v>5</v>
      </c>
      <c r="HT20" s="123">
        <f t="shared" ca="1" si="48"/>
        <v>978.94500000000005</v>
      </c>
      <c r="HU20" s="123"/>
      <c r="HV20" s="123"/>
      <c r="HW20" s="123">
        <v>1352.596</v>
      </c>
      <c r="HX20" s="123" t="str">
        <f>IF(OR(ISBLANK(HW20),ISBLANK(HX10)),"",(HW20-HW19)*HX10)</f>
        <v/>
      </c>
      <c r="HY20" s="123">
        <v>978.94500000000005</v>
      </c>
      <c r="HZ20" s="120">
        <f>HZ10</f>
        <v>4</v>
      </c>
      <c r="IA20" s="120">
        <f t="shared" ca="1" si="49"/>
        <v>0</v>
      </c>
      <c r="IB20" s="120"/>
      <c r="IC20" s="120"/>
      <c r="ID20" s="120">
        <v>3.2000000000000001E-2</v>
      </c>
      <c r="IE20" s="120">
        <f>IF(OR(ISBLANK(ID20),ISBLANK(IE10)),"",(ID20-ID19)*IE10)</f>
        <v>0</v>
      </c>
      <c r="IF20" s="120">
        <f>IF10</f>
        <v>4</v>
      </c>
      <c r="IG20" s="120">
        <f t="shared" ca="1" si="50"/>
        <v>272.80000000005202</v>
      </c>
      <c r="IH20" s="120"/>
      <c r="II20" s="120"/>
      <c r="IJ20" s="120">
        <v>382.346</v>
      </c>
      <c r="IK20" s="120">
        <f>IF(OR(ISBLANK(IJ20),ISBLANK(IK10)),"",(IJ20-IJ19)*IK10)</f>
        <v>272.80000000005202</v>
      </c>
      <c r="IL20" s="120">
        <f>IL10</f>
        <v>4</v>
      </c>
      <c r="IM20" s="120">
        <f t="shared" ca="1" si="51"/>
        <v>1810.0000000004002</v>
      </c>
      <c r="IN20" s="120"/>
      <c r="IO20" s="120"/>
      <c r="IP20" s="120">
        <v>823.03899999999999</v>
      </c>
      <c r="IQ20" s="120">
        <f>IF(OR(ISBLANK(IP20),ISBLANK(IQ10)),"",(IP20-IP19)*IQ10)</f>
        <v>1810.0000000004002</v>
      </c>
      <c r="IR20" s="120">
        <f>IR10</f>
        <v>4</v>
      </c>
      <c r="IS20" s="120">
        <f t="shared" ca="1" si="52"/>
        <v>9.9999999999056399</v>
      </c>
      <c r="IT20" s="120"/>
      <c r="IU20" s="120"/>
      <c r="IV20" s="120">
        <v>66.311999999999998</v>
      </c>
      <c r="IW20" s="120">
        <f>IF(OR(ISBLANK(IV20),ISBLANK(IW10)),"",(IV20-IV19)*IW10)</f>
        <v>9.9999999999056399</v>
      </c>
      <c r="IX20" s="120">
        <f>IX10</f>
        <v>4</v>
      </c>
      <c r="IY20" s="120">
        <f t="shared" ca="1" si="53"/>
        <v>0</v>
      </c>
      <c r="IZ20" s="120"/>
      <c r="JA20" s="120"/>
      <c r="JB20" s="120">
        <v>0</v>
      </c>
      <c r="JC20" s="120">
        <f>IF(OR(ISBLANK(JB20),ISBLANK(JC10)),"",(JB20-JB19)*JC10)</f>
        <v>0</v>
      </c>
      <c r="JD20" s="120">
        <f>JD10</f>
        <v>4</v>
      </c>
      <c r="JE20" s="120">
        <f t="shared" ca="1" si="54"/>
        <v>4.3999999999995154</v>
      </c>
      <c r="JF20" s="120"/>
      <c r="JG20" s="120"/>
      <c r="JH20" s="120">
        <v>5.3419999999999996</v>
      </c>
      <c r="JI20" s="120">
        <f>IF(OR(ISBLANK(JH20),ISBLANK(JI10)),"",(JH20-JH19)*JI10)</f>
        <v>4.3999999999995154</v>
      </c>
      <c r="JJ20" s="120">
        <f>JJ10</f>
        <v>4</v>
      </c>
      <c r="JK20" s="120">
        <f t="shared" ca="1" si="55"/>
        <v>0</v>
      </c>
      <c r="JL20" s="120"/>
      <c r="JM20" s="120"/>
      <c r="JN20" s="120">
        <v>2E-3</v>
      </c>
      <c r="JO20" s="120">
        <f>IF(OR(ISBLANK(JN20),ISBLANK(JO10)),"",(JN20-JN19)*JO10)</f>
        <v>0</v>
      </c>
      <c r="JP20" s="120">
        <f>JP10</f>
        <v>4</v>
      </c>
      <c r="JQ20" s="120">
        <f t="shared" ca="1" si="56"/>
        <v>0</v>
      </c>
      <c r="JR20" s="120"/>
      <c r="JS20" s="120"/>
      <c r="JT20" s="120">
        <v>0.18</v>
      </c>
      <c r="JU20" s="120">
        <f>IF(OR(ISBLANK(JT20),ISBLANK(JU10)),"",(JT20-JT19)*JU10)</f>
        <v>0</v>
      </c>
      <c r="JV20" s="123">
        <f>JV10</f>
        <v>4</v>
      </c>
      <c r="JW20" s="123">
        <f t="shared" ca="1" si="57"/>
        <v>600.60000000005402</v>
      </c>
      <c r="JX20" s="123"/>
      <c r="JY20" s="123"/>
      <c r="JZ20" s="123">
        <v>794.49400000000003</v>
      </c>
      <c r="KA20" s="123">
        <f>IF(OR(ISBLANK(JZ20),ISBLANK(KA10)),"",(JZ20-JZ19)*KA10)</f>
        <v>600.60000000005402</v>
      </c>
      <c r="KB20" s="123">
        <f>KB10</f>
        <v>4</v>
      </c>
      <c r="KC20" s="123">
        <f t="shared" ca="1" si="58"/>
        <v>200.19999999989295</v>
      </c>
      <c r="KD20" s="123"/>
      <c r="KE20" s="123"/>
      <c r="KF20" s="123">
        <v>432.71</v>
      </c>
      <c r="KG20" s="123">
        <f>IF(OR(ISBLANK(KF20),ISBLANK(KG10)),"",(KF20-KF19)*KG10)</f>
        <v>200.19999999989295</v>
      </c>
      <c r="KH20" s="123">
        <f>KH10</f>
        <v>3</v>
      </c>
      <c r="KI20" s="123">
        <f t="shared" ca="1" si="59"/>
        <v>400.40000000016107</v>
      </c>
      <c r="KJ20" s="123"/>
      <c r="KK20" s="123"/>
      <c r="KL20" s="123">
        <f t="shared" ca="1" si="60"/>
        <v>400.40000000016107</v>
      </c>
      <c r="KM20" s="120">
        <f>KM10</f>
        <v>4</v>
      </c>
      <c r="KN20" s="120">
        <f t="shared" ca="1" si="61"/>
        <v>0</v>
      </c>
      <c r="KO20" s="120"/>
      <c r="KP20" s="120"/>
      <c r="KQ20" s="120">
        <v>0</v>
      </c>
      <c r="KR20" s="120">
        <f>IF(OR(ISBLANK(KQ20),ISBLANK(KR10)),"",(KQ20-KQ19)*KR10)</f>
        <v>0</v>
      </c>
      <c r="KS20" s="120">
        <f>KS10</f>
        <v>4</v>
      </c>
      <c r="KT20" s="120">
        <f t="shared" ca="1" si="62"/>
        <v>318.11999999998079</v>
      </c>
      <c r="KU20" s="120"/>
      <c r="KV20" s="120"/>
      <c r="KW20" s="120">
        <v>395.25200000000001</v>
      </c>
      <c r="KX20" s="120">
        <f>IF(OR(ISBLANK(KW20),ISBLANK(KX10)),"",(KW20-KW19)*KX10)</f>
        <v>318.11999999998079</v>
      </c>
      <c r="KY20" s="120">
        <f>KY10</f>
        <v>4</v>
      </c>
      <c r="KZ20" s="120">
        <f t="shared" ca="1" si="63"/>
        <v>0</v>
      </c>
      <c r="LA20" s="120"/>
      <c r="LB20" s="120"/>
      <c r="LC20" s="120">
        <v>0</v>
      </c>
      <c r="LD20" s="120">
        <f>IF(OR(ISBLANK(LC20),ISBLANK(LD10)),"",(LC20-LC19)*LD10)</f>
        <v>0</v>
      </c>
      <c r="LE20" s="120">
        <f>LE10</f>
        <v>4</v>
      </c>
      <c r="LF20" s="120">
        <f t="shared" ca="1" si="64"/>
        <v>233.64000000002761</v>
      </c>
      <c r="LG20" s="120"/>
      <c r="LH20" s="120"/>
      <c r="LI20" s="120">
        <v>729.15300000000002</v>
      </c>
      <c r="LJ20" s="120">
        <f>IF(OR(ISBLANK(LI20),ISBLANK(LJ10)),"",(LI20-LI19)*LJ10)</f>
        <v>233.64000000002761</v>
      </c>
      <c r="LK20" s="123">
        <f>LK10</f>
        <v>5</v>
      </c>
      <c r="LL20" s="123">
        <f t="shared" ca="1" si="65"/>
        <v>0</v>
      </c>
      <c r="LM20" s="123"/>
      <c r="LN20" s="123"/>
      <c r="LO20" s="123"/>
      <c r="LP20" s="123" t="str">
        <f>IF(OR(ISBLANK(LO20),ISBLANK(LP10)),"",(LO20-LO19)*LP10)</f>
        <v/>
      </c>
      <c r="LQ20" s="123">
        <v>0</v>
      </c>
      <c r="LR20" s="123">
        <f>LR10</f>
        <v>5</v>
      </c>
      <c r="LS20" s="123">
        <f t="shared" ca="1" si="66"/>
        <v>0</v>
      </c>
      <c r="LT20" s="123"/>
      <c r="LU20" s="123"/>
      <c r="LV20" s="123"/>
      <c r="LW20" s="123" t="str">
        <f>IF(OR(ISBLANK(LV20),ISBLANK(LW10)),"",(LV20-LV19)*LW10)</f>
        <v/>
      </c>
      <c r="LX20" s="123">
        <v>0</v>
      </c>
      <c r="LY20" s="123">
        <f>LY10</f>
        <v>4</v>
      </c>
      <c r="LZ20" s="123">
        <f t="shared" ca="1" si="67"/>
        <v>0</v>
      </c>
      <c r="MA20" s="123"/>
      <c r="MB20" s="123"/>
      <c r="MC20" s="123">
        <v>7.0000000000000001E-3</v>
      </c>
      <c r="MD20" s="123">
        <f>IF(OR(ISBLANK(MC20),ISBLANK(MD10)),"",(MC20-MC19)*MD10)</f>
        <v>0</v>
      </c>
      <c r="ME20" s="123">
        <f>ME10</f>
        <v>4</v>
      </c>
      <c r="MF20" s="123">
        <f t="shared" ca="1" si="68"/>
        <v>77.000000000023761</v>
      </c>
      <c r="MG20" s="123"/>
      <c r="MH20" s="123"/>
      <c r="MI20" s="123">
        <v>126.29</v>
      </c>
      <c r="MJ20" s="123">
        <f>IF(OR(ISBLANK(MI20),ISBLANK(MJ10)),"",(MI20-MI19)*MJ10)</f>
        <v>77.000000000023761</v>
      </c>
      <c r="MK20" s="123">
        <f>MK10</f>
        <v>3</v>
      </c>
      <c r="ML20" s="123">
        <f t="shared" ca="1" si="69"/>
        <v>-77.000000000023761</v>
      </c>
      <c r="MM20" s="123"/>
      <c r="MN20" s="123"/>
      <c r="MO20" s="123">
        <f t="shared" ca="1" si="70"/>
        <v>-77.000000000023761</v>
      </c>
      <c r="MP20" s="123">
        <f>MP10</f>
        <v>4</v>
      </c>
      <c r="MQ20" s="123">
        <f t="shared" ca="1" si="71"/>
        <v>0</v>
      </c>
      <c r="MR20" s="123"/>
      <c r="MS20" s="123"/>
      <c r="MT20" s="123">
        <v>0.73299999999999998</v>
      </c>
      <c r="MU20" s="123">
        <f>IF(OR(ISBLANK(MT20),ISBLANK(MU10)),"",(MT20-MT19)*MU10)</f>
        <v>0</v>
      </c>
      <c r="MV20" s="123">
        <f>MV10</f>
        <v>4</v>
      </c>
      <c r="MW20" s="123">
        <f t="shared" ca="1" si="72"/>
        <v>1309.0000000005602</v>
      </c>
      <c r="MX20" s="123"/>
      <c r="MY20" s="123"/>
      <c r="MZ20" s="123">
        <v>2504.38</v>
      </c>
      <c r="NA20" s="123">
        <f>IF(OR(ISBLANK(MZ20),ISBLANK(NA10)),"",(MZ20-MZ19)*NA10)</f>
        <v>1309.0000000005602</v>
      </c>
      <c r="NB20" s="123">
        <f>NB10</f>
        <v>3</v>
      </c>
      <c r="NC20" s="123">
        <f t="shared" ca="1" si="73"/>
        <v>-1309.0000000005602</v>
      </c>
      <c r="ND20" s="123"/>
      <c r="NE20" s="123"/>
      <c r="NF20" s="123">
        <f t="shared" ca="1" si="74"/>
        <v>-1309.0000000005602</v>
      </c>
      <c r="NG20" s="120">
        <f>NG10</f>
        <v>4</v>
      </c>
      <c r="NH20" s="120">
        <f t="shared" ca="1" si="75"/>
        <v>0</v>
      </c>
      <c r="NI20" s="120"/>
      <c r="NJ20" s="120"/>
      <c r="NK20" s="120">
        <v>0.11600000000000001</v>
      </c>
      <c r="NL20" s="120">
        <f>IF(OR(ISBLANK(NK20),ISBLANK(NL10)),"",(NK20-NK19)*NL10)</f>
        <v>0</v>
      </c>
      <c r="NM20" s="120">
        <f>NM10</f>
        <v>4</v>
      </c>
      <c r="NN20" s="120">
        <f t="shared" ca="1" si="76"/>
        <v>6889.9999999985084</v>
      </c>
      <c r="NO20" s="120"/>
      <c r="NP20" s="120"/>
      <c r="NQ20" s="120">
        <v>3497.076</v>
      </c>
      <c r="NR20" s="120">
        <f>IF(OR(ISBLANK(NQ20),ISBLANK(NR10)),"",(NQ20-NQ19)*NR10)</f>
        <v>6889.9999999985084</v>
      </c>
      <c r="NS20" s="123">
        <f>NS10</f>
        <v>3</v>
      </c>
      <c r="NT20" s="123">
        <f t="shared" ca="1" si="77"/>
        <v>4118.25</v>
      </c>
      <c r="NU20" s="123"/>
      <c r="NV20" s="123"/>
      <c r="NW20" s="123">
        <v>4118.25</v>
      </c>
      <c r="NX20" s="123">
        <v>3838.2993000000001</v>
      </c>
      <c r="NY20" s="123">
        <f>IF(OR(ISBLANK(NX20),ISBLANK(NY10)),"",(NX20-NX19)*NY10)</f>
        <v>4118.2500000013533</v>
      </c>
      <c r="NZ20" s="123">
        <f>NZ10</f>
        <v>3</v>
      </c>
      <c r="OA20" s="123">
        <f t="shared" ca="1" si="78"/>
        <v>0.25</v>
      </c>
      <c r="OB20" s="123"/>
      <c r="OC20" s="123"/>
      <c r="OD20" s="123">
        <v>0.25</v>
      </c>
      <c r="OE20" s="123">
        <v>0.123</v>
      </c>
      <c r="OF20" s="123">
        <f>IF(OR(ISBLANK(OE20),ISBLANK(OF10)),"",(OE20-OE19)*OF10)</f>
        <v>0</v>
      </c>
      <c r="OG20" s="123">
        <f>OG10</f>
        <v>3</v>
      </c>
      <c r="OH20" s="123">
        <f t="shared" ca="1" si="79"/>
        <v>4118</v>
      </c>
      <c r="OI20" s="123"/>
      <c r="OJ20" s="123"/>
      <c r="OK20" s="123">
        <f t="shared" ca="1" si="80"/>
        <v>4118</v>
      </c>
      <c r="OL20" s="123">
        <f>OL10</f>
        <v>5</v>
      </c>
      <c r="OM20" s="123">
        <f t="shared" ca="1" si="81"/>
        <v>10021.5</v>
      </c>
      <c r="ON20" s="123"/>
      <c r="OO20" s="123"/>
      <c r="OP20" s="123">
        <v>3823.2987750000002</v>
      </c>
      <c r="OQ20" s="123">
        <f>IF(OR(ISBLANK(OP20),ISBLANK(OQ10)),"",(OP20-OP19)*OQ10)</f>
        <v>10021.500000002561</v>
      </c>
      <c r="OR20" s="123">
        <v>10021.5</v>
      </c>
      <c r="OS20" s="123">
        <f>OS10</f>
        <v>5</v>
      </c>
      <c r="OT20" s="123">
        <f t="shared" ca="1" si="82"/>
        <v>0</v>
      </c>
      <c r="OU20" s="123"/>
      <c r="OV20" s="123"/>
      <c r="OW20" s="123">
        <v>0.16900000000000001</v>
      </c>
      <c r="OX20" s="123">
        <f>IF(OR(ISBLANK(OW20),ISBLANK(OX10)),"",(OW20-OW19)*OX10)</f>
        <v>0</v>
      </c>
      <c r="OY20" s="123">
        <v>0</v>
      </c>
      <c r="OZ20" s="123">
        <f>OZ10</f>
        <v>3</v>
      </c>
      <c r="PA20" s="123">
        <f t="shared" ca="1" si="83"/>
        <v>10021.5</v>
      </c>
      <c r="PB20" s="123"/>
      <c r="PC20" s="123"/>
      <c r="PD20" s="123">
        <f t="shared" ca="1" si="84"/>
        <v>10021.5</v>
      </c>
      <c r="PE20" s="123">
        <f>PE10</f>
        <v>4</v>
      </c>
      <c r="PF20" s="123">
        <f t="shared" ca="1" si="85"/>
        <v>0</v>
      </c>
      <c r="PG20" s="123"/>
      <c r="PH20" s="123"/>
      <c r="PI20" s="123">
        <v>0.86499999999999999</v>
      </c>
      <c r="PJ20" s="123">
        <f>IF(OR(ISBLANK(PI20),ISBLANK(PJ10)),"",(PI20-PI19)*PJ10)</f>
        <v>0</v>
      </c>
      <c r="PK20" s="123">
        <f>PK10</f>
        <v>4</v>
      </c>
      <c r="PL20" s="123">
        <f t="shared" ca="1" si="86"/>
        <v>3569.999999999709</v>
      </c>
      <c r="PM20" s="123"/>
      <c r="PN20" s="123"/>
      <c r="PO20" s="123">
        <v>1952.279</v>
      </c>
      <c r="PP20" s="123">
        <f>IF(OR(ISBLANK(PO20),ISBLANK(PP10)),"",(PO20-PO19)*PP10)</f>
        <v>3569.999999999709</v>
      </c>
      <c r="PQ20" s="123">
        <f>PQ10</f>
        <v>3</v>
      </c>
      <c r="PR20" s="123">
        <f t="shared" ca="1" si="87"/>
        <v>-3569.999999999709</v>
      </c>
      <c r="PS20" s="123"/>
      <c r="PT20" s="123"/>
      <c r="PU20" s="123">
        <f t="shared" ca="1" si="88"/>
        <v>-3569.999999999709</v>
      </c>
      <c r="PV20" s="120">
        <f>PV10</f>
        <v>4</v>
      </c>
      <c r="PW20" s="120">
        <f t="shared" ca="1" si="89"/>
        <v>0</v>
      </c>
      <c r="PX20" s="120"/>
      <c r="PY20" s="120"/>
      <c r="PZ20" s="120">
        <v>1.2609999999999999</v>
      </c>
      <c r="QA20" s="120">
        <f>IF(OR(ISBLANK(PZ20),ISBLANK(QA10)),"",(PZ20-PZ19)*QA10)</f>
        <v>0</v>
      </c>
      <c r="QB20" s="120">
        <f>QB10</f>
        <v>4</v>
      </c>
      <c r="QC20" s="120">
        <f t="shared" ca="1" si="90"/>
        <v>2149.9999999991815</v>
      </c>
      <c r="QD20" s="120"/>
      <c r="QE20" s="120"/>
      <c r="QF20" s="120">
        <v>1734.0229999999999</v>
      </c>
      <c r="QG20" s="120">
        <f>IF(OR(ISBLANK(QF20),ISBLANK(QG10)),"",(QF20-QF19)*QG10)</f>
        <v>2149.9999999991815</v>
      </c>
    </row>
    <row r="21" spans="2:449" ht="15.75" thickBot="1" x14ac:dyDescent="0.3">
      <c r="B21" s="307" t="s">
        <v>75</v>
      </c>
      <c r="C21" s="309"/>
      <c r="D21" s="309"/>
      <c r="E21" s="309"/>
      <c r="F21" s="309"/>
      <c r="G21" s="309"/>
      <c r="H21" s="309"/>
      <c r="I21" s="309"/>
      <c r="J21" s="309"/>
      <c r="K21" s="309"/>
      <c r="L21" s="309"/>
      <c r="M21" s="309"/>
      <c r="N21" s="309"/>
      <c r="O21" s="309"/>
      <c r="P21" s="309"/>
      <c r="Q21" s="309"/>
      <c r="R21" s="309">
        <f>R20</f>
        <v>4.2000000000000003E-2</v>
      </c>
      <c r="S21" s="309"/>
      <c r="T21" s="309"/>
      <c r="U21" s="309"/>
      <c r="V21" s="309"/>
      <c r="W21" s="309"/>
      <c r="X21" s="309"/>
      <c r="Y21" s="309">
        <f>Y20</f>
        <v>3934.3130000000001</v>
      </c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>
        <f>AL20</f>
        <v>3.4000000000000002E-2</v>
      </c>
      <c r="AM21" s="309"/>
      <c r="AN21" s="309"/>
      <c r="AO21" s="309"/>
      <c r="AP21" s="309"/>
      <c r="AQ21" s="309"/>
      <c r="AR21" s="309"/>
      <c r="AS21" s="309">
        <f>AS20</f>
        <v>2212.029</v>
      </c>
      <c r="AT21" s="309"/>
      <c r="AU21" s="309"/>
      <c r="AV21" s="309"/>
      <c r="AW21" s="309"/>
      <c r="AX21" s="309"/>
      <c r="AY21" s="309"/>
      <c r="AZ21" s="309"/>
      <c r="BA21" s="309"/>
      <c r="BB21" s="309"/>
      <c r="BC21" s="309"/>
      <c r="BD21" s="309"/>
      <c r="BE21" s="309">
        <f>BE20</f>
        <v>3.3000000000000002E-2</v>
      </c>
      <c r="BF21" s="309"/>
      <c r="BG21" s="309"/>
      <c r="BH21" s="309"/>
      <c r="BI21" s="309"/>
      <c r="BJ21" s="309"/>
      <c r="BK21" s="309"/>
      <c r="BL21" s="309">
        <f>BL20</f>
        <v>1893.6949999999999</v>
      </c>
      <c r="BM21" s="309"/>
      <c r="BN21" s="309"/>
      <c r="BO21" s="309"/>
      <c r="BP21" s="309"/>
      <c r="BQ21" s="309"/>
      <c r="BR21" s="309"/>
      <c r="BS21" s="309"/>
      <c r="BT21" s="309"/>
      <c r="BU21" s="309"/>
      <c r="BV21" s="309"/>
      <c r="BW21" s="309">
        <f>BW20</f>
        <v>7.7290000000000001</v>
      </c>
      <c r="BX21" s="309"/>
      <c r="BY21" s="309"/>
      <c r="BZ21" s="309"/>
      <c r="CA21" s="309"/>
      <c r="CB21" s="309"/>
      <c r="CC21" s="309">
        <f>CC20</f>
        <v>1135.598</v>
      </c>
      <c r="CD21" s="309"/>
      <c r="CE21" s="309"/>
      <c r="CF21" s="309"/>
      <c r="CG21" s="309"/>
      <c r="CH21" s="309"/>
      <c r="CI21" s="309"/>
      <c r="CJ21" s="309"/>
      <c r="CK21" s="309"/>
      <c r="CL21" s="309"/>
      <c r="CM21" s="309"/>
      <c r="CN21" s="309">
        <f>CN20</f>
        <v>7.2610000000000001</v>
      </c>
      <c r="CO21" s="309"/>
      <c r="CP21" s="309"/>
      <c r="CQ21" s="309"/>
      <c r="CR21" s="309"/>
      <c r="CS21" s="309"/>
      <c r="CT21" s="309">
        <f>CT20</f>
        <v>1046.6289999999999</v>
      </c>
      <c r="CU21" s="309"/>
      <c r="CV21" s="309"/>
      <c r="CW21" s="309"/>
      <c r="CX21" s="309"/>
      <c r="CY21" s="309"/>
      <c r="CZ21" s="309">
        <f>CZ20</f>
        <v>1616.7760000000001</v>
      </c>
      <c r="DA21" s="309"/>
      <c r="DB21" s="309"/>
      <c r="DC21" s="309"/>
      <c r="DD21" s="309"/>
      <c r="DE21" s="309"/>
      <c r="DF21" s="309">
        <f>DF20</f>
        <v>79.028999999999996</v>
      </c>
      <c r="DG21" s="309"/>
      <c r="DH21" s="309"/>
      <c r="DI21" s="309"/>
      <c r="DJ21" s="309"/>
      <c r="DK21" s="309"/>
      <c r="DL21" s="309"/>
      <c r="DM21" s="309"/>
      <c r="DN21" s="309"/>
      <c r="DO21" s="309"/>
      <c r="DP21" s="309"/>
      <c r="DQ21" s="309">
        <f>DQ20</f>
        <v>1860.164</v>
      </c>
      <c r="DR21" s="309"/>
      <c r="DS21" s="309"/>
      <c r="DT21" s="309"/>
      <c r="DU21" s="309"/>
      <c r="DV21" s="309"/>
      <c r="DW21" s="309">
        <f>DW20</f>
        <v>0.91500000000000004</v>
      </c>
      <c r="DX21" s="309"/>
      <c r="DY21" s="309"/>
      <c r="DZ21" s="309"/>
      <c r="EA21" s="309"/>
      <c r="EB21" s="309"/>
      <c r="EC21" s="309"/>
      <c r="ED21" s="309"/>
      <c r="EE21" s="309"/>
      <c r="EF21" s="309"/>
      <c r="EG21" s="309"/>
      <c r="EH21" s="309">
        <f>EH20</f>
        <v>59.753</v>
      </c>
      <c r="EI21" s="309"/>
      <c r="EJ21" s="309"/>
      <c r="EK21" s="309"/>
      <c r="EL21" s="309"/>
      <c r="EM21" s="309"/>
      <c r="EN21" s="309">
        <f>EN20</f>
        <v>841.98199999999997</v>
      </c>
      <c r="EO21" s="309"/>
      <c r="EP21" s="309"/>
      <c r="EQ21" s="309"/>
      <c r="ER21" s="309"/>
      <c r="ES21" s="309"/>
      <c r="ET21" s="309">
        <f>ET20</f>
        <v>1029.925</v>
      </c>
      <c r="EU21" s="309"/>
      <c r="EV21" s="309"/>
      <c r="EW21" s="309"/>
      <c r="EX21" s="309"/>
      <c r="EY21" s="309"/>
      <c r="EZ21" s="309">
        <f>EZ20</f>
        <v>38.972000000000001</v>
      </c>
      <c r="FA21" s="309"/>
      <c r="FB21" s="309"/>
      <c r="FC21" s="309"/>
      <c r="FD21" s="309"/>
      <c r="FE21" s="309"/>
      <c r="FF21" s="309">
        <f>FF20</f>
        <v>3355.0439999999999</v>
      </c>
      <c r="FG21" s="309"/>
      <c r="FH21" s="309"/>
      <c r="FI21" s="309"/>
      <c r="FJ21" s="309"/>
      <c r="FK21" s="309"/>
      <c r="FL21" s="309">
        <f>FL20</f>
        <v>0.122</v>
      </c>
      <c r="FM21" s="309"/>
      <c r="FN21" s="309"/>
      <c r="FO21" s="309"/>
      <c r="FP21" s="309"/>
      <c r="FQ21" s="309"/>
      <c r="FR21" s="309">
        <f>FR20</f>
        <v>1782.7080000000001</v>
      </c>
      <c r="FS21" s="309"/>
      <c r="FT21" s="309"/>
      <c r="FU21" s="309"/>
      <c r="FV21" s="309"/>
      <c r="FW21" s="309"/>
      <c r="FX21" s="309">
        <f>FX20</f>
        <v>20.925000000000001</v>
      </c>
      <c r="FY21" s="309"/>
      <c r="FZ21" s="309"/>
      <c r="GA21" s="309"/>
      <c r="GB21" s="309"/>
      <c r="GC21" s="309"/>
      <c r="GD21" s="309">
        <f>GD20</f>
        <v>10.914999999999999</v>
      </c>
      <c r="GE21" s="309"/>
      <c r="GF21" s="309"/>
      <c r="GG21" s="309"/>
      <c r="GH21" s="309"/>
      <c r="GI21" s="309"/>
      <c r="GJ21" s="309"/>
      <c r="GK21" s="309">
        <f>GK20</f>
        <v>6332.0079999999998</v>
      </c>
      <c r="GL21" s="309"/>
      <c r="GM21" s="309"/>
      <c r="GN21" s="309"/>
      <c r="GO21" s="309"/>
      <c r="GP21" s="309"/>
      <c r="GQ21" s="309"/>
      <c r="GR21" s="309"/>
      <c r="GS21" s="309"/>
      <c r="GT21" s="309"/>
      <c r="GU21" s="309"/>
      <c r="GV21" s="309"/>
      <c r="GW21" s="309">
        <f>GW20</f>
        <v>6.0000000000000001E-3</v>
      </c>
      <c r="GX21" s="309"/>
      <c r="GY21" s="309"/>
      <c r="GZ21" s="309"/>
      <c r="HA21" s="309"/>
      <c r="HB21" s="309"/>
      <c r="HC21" s="309"/>
      <c r="HD21" s="309">
        <f>HD20</f>
        <v>3478.3180000000002</v>
      </c>
      <c r="HE21" s="309"/>
      <c r="HF21" s="309"/>
      <c r="HG21" s="309"/>
      <c r="HH21" s="309"/>
      <c r="HI21" s="309"/>
      <c r="HJ21" s="309"/>
      <c r="HK21" s="309"/>
      <c r="HL21" s="309"/>
      <c r="HM21" s="309"/>
      <c r="HN21" s="309"/>
      <c r="HO21" s="309"/>
      <c r="HP21" s="309">
        <f>HP20</f>
        <v>102.81699999999999</v>
      </c>
      <c r="HQ21" s="309"/>
      <c r="HR21" s="309"/>
      <c r="HS21" s="309"/>
      <c r="HT21" s="309"/>
      <c r="HU21" s="309"/>
      <c r="HV21" s="309"/>
      <c r="HW21" s="309">
        <f>HW20</f>
        <v>1352.596</v>
      </c>
      <c r="HX21" s="309"/>
      <c r="HY21" s="309"/>
      <c r="HZ21" s="309"/>
      <c r="IA21" s="309"/>
      <c r="IB21" s="309"/>
      <c r="IC21" s="309"/>
      <c r="ID21" s="309">
        <f>ID20</f>
        <v>3.2000000000000001E-2</v>
      </c>
      <c r="IE21" s="309"/>
      <c r="IF21" s="309"/>
      <c r="IG21" s="309"/>
      <c r="IH21" s="309"/>
      <c r="II21" s="309"/>
      <c r="IJ21" s="309">
        <f>IJ20</f>
        <v>382.346</v>
      </c>
      <c r="IK21" s="309"/>
      <c r="IL21" s="309"/>
      <c r="IM21" s="309"/>
      <c r="IN21" s="309"/>
      <c r="IO21" s="309"/>
      <c r="IP21" s="309">
        <f>IP20</f>
        <v>823.03899999999999</v>
      </c>
      <c r="IQ21" s="309"/>
      <c r="IR21" s="309"/>
      <c r="IS21" s="309"/>
      <c r="IT21" s="309"/>
      <c r="IU21" s="309"/>
      <c r="IV21" s="309">
        <f>IV20</f>
        <v>66.311999999999998</v>
      </c>
      <c r="IW21" s="309"/>
      <c r="IX21" s="309"/>
      <c r="IY21" s="309"/>
      <c r="IZ21" s="309"/>
      <c r="JA21" s="309"/>
      <c r="JB21" s="309">
        <f>JB20</f>
        <v>0</v>
      </c>
      <c r="JC21" s="309"/>
      <c r="JD21" s="309"/>
      <c r="JE21" s="309"/>
      <c r="JF21" s="309"/>
      <c r="JG21" s="309"/>
      <c r="JH21" s="309">
        <f>JH20</f>
        <v>5.3419999999999996</v>
      </c>
      <c r="JI21" s="309"/>
      <c r="JJ21" s="309"/>
      <c r="JK21" s="309"/>
      <c r="JL21" s="309"/>
      <c r="JM21" s="309"/>
      <c r="JN21" s="309">
        <f>JN20</f>
        <v>2E-3</v>
      </c>
      <c r="JO21" s="309"/>
      <c r="JP21" s="309"/>
      <c r="JQ21" s="309"/>
      <c r="JR21" s="309"/>
      <c r="JS21" s="309"/>
      <c r="JT21" s="309">
        <f>JT20</f>
        <v>0.18</v>
      </c>
      <c r="JU21" s="309"/>
      <c r="JV21" s="309"/>
      <c r="JW21" s="309"/>
      <c r="JX21" s="309"/>
      <c r="JY21" s="309"/>
      <c r="JZ21" s="309">
        <f>JZ20</f>
        <v>794.49400000000003</v>
      </c>
      <c r="KA21" s="309"/>
      <c r="KB21" s="309"/>
      <c r="KC21" s="309"/>
      <c r="KD21" s="309"/>
      <c r="KE21" s="309"/>
      <c r="KF21" s="309">
        <f>KF20</f>
        <v>432.71</v>
      </c>
      <c r="KG21" s="309"/>
      <c r="KH21" s="309"/>
      <c r="KI21" s="309"/>
      <c r="KJ21" s="309"/>
      <c r="KK21" s="309"/>
      <c r="KL21" s="309"/>
      <c r="KM21" s="309"/>
      <c r="KN21" s="309"/>
      <c r="KO21" s="309"/>
      <c r="KP21" s="309"/>
      <c r="KQ21" s="309">
        <f>KQ20</f>
        <v>0</v>
      </c>
      <c r="KR21" s="309"/>
      <c r="KS21" s="309"/>
      <c r="KT21" s="309"/>
      <c r="KU21" s="309"/>
      <c r="KV21" s="309"/>
      <c r="KW21" s="309">
        <f>KW20</f>
        <v>395.25200000000001</v>
      </c>
      <c r="KX21" s="309"/>
      <c r="KY21" s="309"/>
      <c r="KZ21" s="309"/>
      <c r="LA21" s="309"/>
      <c r="LB21" s="309"/>
      <c r="LC21" s="309">
        <f>LC20</f>
        <v>0</v>
      </c>
      <c r="LD21" s="309"/>
      <c r="LE21" s="309"/>
      <c r="LF21" s="309"/>
      <c r="LG21" s="309"/>
      <c r="LH21" s="309"/>
      <c r="LI21" s="309">
        <f>LI20</f>
        <v>729.15300000000002</v>
      </c>
      <c r="LJ21" s="309"/>
      <c r="LK21" s="309"/>
      <c r="LL21" s="309"/>
      <c r="LM21" s="309"/>
      <c r="LN21" s="309"/>
      <c r="LO21" s="309">
        <f>LO20</f>
        <v>0</v>
      </c>
      <c r="LP21" s="309"/>
      <c r="LQ21" s="309"/>
      <c r="LR21" s="309"/>
      <c r="LS21" s="309"/>
      <c r="LT21" s="309"/>
      <c r="LU21" s="309"/>
      <c r="LV21" s="309">
        <f>LV20</f>
        <v>0</v>
      </c>
      <c r="LW21" s="309"/>
      <c r="LX21" s="309"/>
      <c r="LY21" s="309"/>
      <c r="LZ21" s="309"/>
      <c r="MA21" s="309"/>
      <c r="MB21" s="309"/>
      <c r="MC21" s="309">
        <f>MC20</f>
        <v>7.0000000000000001E-3</v>
      </c>
      <c r="MD21" s="309"/>
      <c r="ME21" s="309"/>
      <c r="MF21" s="309"/>
      <c r="MG21" s="309"/>
      <c r="MH21" s="309"/>
      <c r="MI21" s="309">
        <f>MI20</f>
        <v>126.29</v>
      </c>
      <c r="MJ21" s="309"/>
      <c r="MK21" s="309"/>
      <c r="ML21" s="309"/>
      <c r="MM21" s="309"/>
      <c r="MN21" s="309"/>
      <c r="MO21" s="309"/>
      <c r="MP21" s="309"/>
      <c r="MQ21" s="309"/>
      <c r="MR21" s="309"/>
      <c r="MS21" s="309"/>
      <c r="MT21" s="309">
        <f>MT20</f>
        <v>0.73299999999999998</v>
      </c>
      <c r="MU21" s="309"/>
      <c r="MV21" s="309"/>
      <c r="MW21" s="309"/>
      <c r="MX21" s="309"/>
      <c r="MY21" s="309"/>
      <c r="MZ21" s="309">
        <f>MZ20</f>
        <v>2504.38</v>
      </c>
      <c r="NA21" s="309"/>
      <c r="NB21" s="309"/>
      <c r="NC21" s="309"/>
      <c r="ND21" s="309"/>
      <c r="NE21" s="309"/>
      <c r="NF21" s="309"/>
      <c r="NG21" s="309"/>
      <c r="NH21" s="309"/>
      <c r="NI21" s="309"/>
      <c r="NJ21" s="309"/>
      <c r="NK21" s="309">
        <f>NK20</f>
        <v>0.11600000000000001</v>
      </c>
      <c r="NL21" s="309"/>
      <c r="NM21" s="309"/>
      <c r="NN21" s="309"/>
      <c r="NO21" s="309"/>
      <c r="NP21" s="309"/>
      <c r="NQ21" s="309">
        <f>NQ20</f>
        <v>3497.076</v>
      </c>
      <c r="NR21" s="309"/>
      <c r="NS21" s="309"/>
      <c r="NT21" s="309"/>
      <c r="NU21" s="309"/>
      <c r="NV21" s="309"/>
      <c r="NW21" s="309"/>
      <c r="NX21" s="309">
        <f>NX20</f>
        <v>3838.2993000000001</v>
      </c>
      <c r="NY21" s="309"/>
      <c r="NZ21" s="309"/>
      <c r="OA21" s="309"/>
      <c r="OB21" s="309"/>
      <c r="OC21" s="309"/>
      <c r="OD21" s="309"/>
      <c r="OE21" s="309">
        <f>OE20</f>
        <v>0.123</v>
      </c>
      <c r="OF21" s="309"/>
      <c r="OG21" s="309"/>
      <c r="OH21" s="309"/>
      <c r="OI21" s="309"/>
      <c r="OJ21" s="309"/>
      <c r="OK21" s="309"/>
      <c r="OL21" s="309"/>
      <c r="OM21" s="309"/>
      <c r="ON21" s="309"/>
      <c r="OO21" s="309"/>
      <c r="OP21" s="309">
        <f>OP20</f>
        <v>3823.2987750000002</v>
      </c>
      <c r="OQ21" s="309"/>
      <c r="OR21" s="309"/>
      <c r="OS21" s="309"/>
      <c r="OT21" s="309"/>
      <c r="OU21" s="309"/>
      <c r="OV21" s="309"/>
      <c r="OW21" s="309">
        <f>OW20</f>
        <v>0.16900000000000001</v>
      </c>
      <c r="OX21" s="309"/>
      <c r="OY21" s="309"/>
      <c r="OZ21" s="309"/>
      <c r="PA21" s="309"/>
      <c r="PB21" s="309"/>
      <c r="PC21" s="309"/>
      <c r="PD21" s="309"/>
      <c r="PE21" s="309"/>
      <c r="PF21" s="309"/>
      <c r="PG21" s="309"/>
      <c r="PH21" s="309"/>
      <c r="PI21" s="309">
        <f>PI20</f>
        <v>0.86499999999999999</v>
      </c>
      <c r="PJ21" s="309"/>
      <c r="PK21" s="309"/>
      <c r="PL21" s="309"/>
      <c r="PM21" s="309"/>
      <c r="PN21" s="309"/>
      <c r="PO21" s="309">
        <f>PO20</f>
        <v>1952.279</v>
      </c>
      <c r="PP21" s="309"/>
      <c r="PQ21" s="309"/>
      <c r="PR21" s="309"/>
      <c r="PS21" s="309"/>
      <c r="PT21" s="309"/>
      <c r="PU21" s="309"/>
      <c r="PV21" s="309"/>
      <c r="PW21" s="309"/>
      <c r="PX21" s="309"/>
      <c r="PY21" s="309"/>
      <c r="PZ21" s="309">
        <f>PZ20</f>
        <v>1.2609999999999999</v>
      </c>
      <c r="QA21" s="309"/>
      <c r="QB21" s="309"/>
      <c r="QC21" s="309"/>
      <c r="QD21" s="309"/>
      <c r="QE21" s="309"/>
      <c r="QF21" s="309">
        <f>QF20</f>
        <v>1734.0229999999999</v>
      </c>
      <c r="QG21" s="309"/>
    </row>
    <row r="22" spans="2:449" x14ac:dyDescent="0.25">
      <c r="B22" s="16">
        <v>11</v>
      </c>
      <c r="C22" s="109">
        <f>C10</f>
        <v>3</v>
      </c>
      <c r="D22" s="109">
        <f t="shared" ca="1" si="0"/>
        <v>35866.841531999446</v>
      </c>
      <c r="E22" s="109"/>
      <c r="F22" s="109"/>
      <c r="G22" s="109">
        <f t="shared" ref="G22:G31" ca="1" si="91">IFERROR(AK366+FX151,"")</f>
        <v>35866.841531999446</v>
      </c>
      <c r="H22" s="109">
        <f t="shared" ca="1" si="2"/>
        <v>34253.428</v>
      </c>
      <c r="I22" s="109">
        <f>I10</f>
        <v>1</v>
      </c>
      <c r="J22" s="109">
        <f t="shared" ca="1" si="3"/>
        <v>34253.428</v>
      </c>
      <c r="K22" s="109">
        <f t="shared" si="4"/>
        <v>34253.428</v>
      </c>
      <c r="L22" s="109">
        <v>34253.428</v>
      </c>
      <c r="M22" s="109"/>
      <c r="N22" s="123">
        <f>N10</f>
        <v>5</v>
      </c>
      <c r="O22" s="123">
        <f t="shared" ca="1" si="5"/>
        <v>0</v>
      </c>
      <c r="P22" s="123"/>
      <c r="Q22" s="123"/>
      <c r="R22" s="123">
        <v>4.2000000000000003E-2</v>
      </c>
      <c r="S22" s="123" t="str">
        <f>IF(OR(ISBLANK(R22),ISBLANK(S10)),"",(R22-R21)*S10)</f>
        <v/>
      </c>
      <c r="T22" s="123">
        <v>0</v>
      </c>
      <c r="U22" s="123">
        <f>U10</f>
        <v>5</v>
      </c>
      <c r="V22" s="123">
        <f t="shared" ca="1" si="6"/>
        <v>3018.0149999999999</v>
      </c>
      <c r="W22" s="123"/>
      <c r="X22" s="123"/>
      <c r="Y22" s="123">
        <v>3935.683</v>
      </c>
      <c r="Z22" s="123" t="str">
        <f>IF(OR(ISBLANK(Y22),ISBLANK(Z10)),"",(Y22-Y21)*Z10)</f>
        <v/>
      </c>
      <c r="AA22" s="123">
        <v>3018.0149999999999</v>
      </c>
      <c r="AB22" s="123">
        <f>AB10</f>
        <v>3</v>
      </c>
      <c r="AC22" s="123">
        <f t="shared" ca="1" si="7"/>
        <v>-3018.0149999999999</v>
      </c>
      <c r="AD22" s="123"/>
      <c r="AE22" s="123"/>
      <c r="AF22" s="123">
        <f t="shared" ca="1" si="8"/>
        <v>-3018.0149999999999</v>
      </c>
      <c r="AG22" s="123">
        <f>AG10</f>
        <v>5</v>
      </c>
      <c r="AH22" s="123">
        <f t="shared" ca="1" si="9"/>
        <v>0</v>
      </c>
      <c r="AI22" s="123"/>
      <c r="AJ22" s="123"/>
      <c r="AK22" s="123">
        <v>0</v>
      </c>
      <c r="AL22" s="123">
        <v>3.4000000000000002E-2</v>
      </c>
      <c r="AM22" s="123">
        <f>IF(OR(ISBLANK(AL22),ISBLANK(AM10)),"",(AL22-AL21)*AM10)</f>
        <v>0</v>
      </c>
      <c r="AN22" s="123">
        <f>AN10</f>
        <v>5</v>
      </c>
      <c r="AO22" s="123">
        <f t="shared" ca="1" si="10"/>
        <v>2144.9999999997999</v>
      </c>
      <c r="AP22" s="123"/>
      <c r="AQ22" s="123"/>
      <c r="AR22" s="123">
        <v>2145</v>
      </c>
      <c r="AS22" s="123">
        <v>2213.0039999999999</v>
      </c>
      <c r="AT22" s="123">
        <f>IF(OR(ISBLANK(AS22),ISBLANK(AT10)),"",(AS22-AS21)*AT10)</f>
        <v>2144.9999999997999</v>
      </c>
      <c r="AU22" s="123">
        <f>AU10</f>
        <v>3</v>
      </c>
      <c r="AV22" s="123">
        <f t="shared" ca="1" si="11"/>
        <v>-2144.9999999997999</v>
      </c>
      <c r="AW22" s="123"/>
      <c r="AX22" s="123"/>
      <c r="AY22" s="123">
        <f t="shared" ca="1" si="12"/>
        <v>-2144.9999999997999</v>
      </c>
      <c r="AZ22" s="123">
        <f>AZ10</f>
        <v>5</v>
      </c>
      <c r="BA22" s="123">
        <f t="shared" ca="1" si="13"/>
        <v>0</v>
      </c>
      <c r="BB22" s="123"/>
      <c r="BC22" s="123"/>
      <c r="BD22" s="123">
        <v>0</v>
      </c>
      <c r="BE22" s="123">
        <v>3.3000000000000002E-2</v>
      </c>
      <c r="BF22" s="123">
        <f>IF(OR(ISBLANK(BE22),ISBLANK(BF10)),"",(BE22-BE21)*BF10)</f>
        <v>0</v>
      </c>
      <c r="BG22" s="123">
        <f>BG10</f>
        <v>5</v>
      </c>
      <c r="BH22" s="123">
        <f t="shared" ca="1" si="14"/>
        <v>2147.2000000002481</v>
      </c>
      <c r="BI22" s="123"/>
      <c r="BJ22" s="123"/>
      <c r="BK22" s="123">
        <v>2147</v>
      </c>
      <c r="BL22" s="123">
        <v>1894.671</v>
      </c>
      <c r="BM22" s="123">
        <f>IF(OR(ISBLANK(BL22),ISBLANK(BM10)),"",(BL22-BL21)*BM10)</f>
        <v>2147.2000000002481</v>
      </c>
      <c r="BN22" s="123">
        <f>BN10</f>
        <v>3</v>
      </c>
      <c r="BO22" s="123">
        <f t="shared" ca="1" si="15"/>
        <v>-2147.2000000002481</v>
      </c>
      <c r="BP22" s="123"/>
      <c r="BQ22" s="123"/>
      <c r="BR22" s="123">
        <f t="shared" ca="1" si="16"/>
        <v>-2147.2000000002481</v>
      </c>
      <c r="BS22" s="123">
        <f>BS10</f>
        <v>4</v>
      </c>
      <c r="BT22" s="123">
        <f t="shared" ca="1" si="17"/>
        <v>0</v>
      </c>
      <c r="BU22" s="123"/>
      <c r="BV22" s="123"/>
      <c r="BW22" s="123">
        <v>7.7290000000000001</v>
      </c>
      <c r="BX22" s="123">
        <f>IF(OR(ISBLANK(BW22),ISBLANK(BX10)),"",(BW22-BW21)*BX10)</f>
        <v>0</v>
      </c>
      <c r="BY22" s="123">
        <f>BY10</f>
        <v>4</v>
      </c>
      <c r="BZ22" s="123">
        <f t="shared" ca="1" si="18"/>
        <v>943.80000000019209</v>
      </c>
      <c r="CA22" s="123"/>
      <c r="CB22" s="123"/>
      <c r="CC22" s="123">
        <v>1136.027</v>
      </c>
      <c r="CD22" s="123">
        <f>IF(OR(ISBLANK(CC22),ISBLANK(CD10)),"",(CC22-CC21)*CD10)</f>
        <v>943.80000000019209</v>
      </c>
      <c r="CE22" s="123">
        <f>CE10</f>
        <v>3</v>
      </c>
      <c r="CF22" s="123">
        <f t="shared" ca="1" si="19"/>
        <v>-943.80000000019209</v>
      </c>
      <c r="CG22" s="123"/>
      <c r="CH22" s="123"/>
      <c r="CI22" s="123">
        <f t="shared" ca="1" si="20"/>
        <v>-943.80000000019209</v>
      </c>
      <c r="CJ22" s="109">
        <f>CJ10</f>
        <v>4</v>
      </c>
      <c r="CK22" s="109">
        <f t="shared" ca="1" si="21"/>
        <v>0</v>
      </c>
      <c r="CL22" s="109"/>
      <c r="CM22" s="109"/>
      <c r="CN22" s="109">
        <v>7.2610000000000001</v>
      </c>
      <c r="CO22" s="109">
        <f>IF(OR(ISBLANK(CN22),ISBLANK(CO10)),"",(CN22-CN21)*CO10)</f>
        <v>0</v>
      </c>
      <c r="CP22" s="109">
        <f>CP10</f>
        <v>4</v>
      </c>
      <c r="CQ22" s="109">
        <f t="shared" ca="1" si="22"/>
        <v>880.00000000020009</v>
      </c>
      <c r="CR22" s="109"/>
      <c r="CS22" s="109"/>
      <c r="CT22" s="109">
        <v>1047.029</v>
      </c>
      <c r="CU22" s="109">
        <f>IF(OR(ISBLANK(CT22),ISBLANK(CU10)),"",(CT22-CT21)*CU10)</f>
        <v>880.00000000020009</v>
      </c>
      <c r="CV22" s="123">
        <f>CV10</f>
        <v>4</v>
      </c>
      <c r="CW22" s="123">
        <f t="shared" ca="1" si="23"/>
        <v>2738.9999999997599</v>
      </c>
      <c r="CX22" s="123"/>
      <c r="CY22" s="123"/>
      <c r="CZ22" s="123">
        <v>1618.021</v>
      </c>
      <c r="DA22" s="123">
        <f>IF(OR(ISBLANK(CZ22),ISBLANK(DA10)),"",(CZ22-CZ21)*DA10)</f>
        <v>2738.9999999997599</v>
      </c>
      <c r="DB22" s="123">
        <f>DB10</f>
        <v>4</v>
      </c>
      <c r="DC22" s="123">
        <f t="shared" ca="1" si="24"/>
        <v>0</v>
      </c>
      <c r="DD22" s="123"/>
      <c r="DE22" s="123"/>
      <c r="DF22" s="123">
        <v>79.028999999999996</v>
      </c>
      <c r="DG22" s="123">
        <f>IF(OR(ISBLANK(DF22),ISBLANK(DG10)),"",(DF22-DF21)*DG10)</f>
        <v>0</v>
      </c>
      <c r="DH22" s="123">
        <f>DH10</f>
        <v>3</v>
      </c>
      <c r="DI22" s="123">
        <f t="shared" ca="1" si="25"/>
        <v>2738.9999999997599</v>
      </c>
      <c r="DJ22" s="123"/>
      <c r="DK22" s="123"/>
      <c r="DL22" s="123">
        <f t="shared" ca="1" si="26"/>
        <v>2738.9999999997599</v>
      </c>
      <c r="DM22" s="123">
        <f>DM10</f>
        <v>4</v>
      </c>
      <c r="DN22" s="123">
        <f t="shared" ca="1" si="27"/>
        <v>4159.9999999993997</v>
      </c>
      <c r="DO22" s="123"/>
      <c r="DP22" s="123"/>
      <c r="DQ22" s="123">
        <v>1860.58</v>
      </c>
      <c r="DR22" s="123">
        <f>IF(OR(ISBLANK(DQ22),ISBLANK(DR10)),"",(DQ22-DQ21)*DR10)</f>
        <v>4159.9999999993997</v>
      </c>
      <c r="DS22" s="123">
        <f>DS10</f>
        <v>4</v>
      </c>
      <c r="DT22" s="123">
        <f t="shared" ca="1" si="28"/>
        <v>0</v>
      </c>
      <c r="DU22" s="123"/>
      <c r="DV22" s="123"/>
      <c r="DW22" s="123">
        <v>0.91500000000000004</v>
      </c>
      <c r="DX22" s="123">
        <f>IF(OR(ISBLANK(DW22),ISBLANK(DX10)),"",(DW22-DW21)*DX10)</f>
        <v>0</v>
      </c>
      <c r="DY22" s="123">
        <f>DY10</f>
        <v>3</v>
      </c>
      <c r="DZ22" s="123">
        <f t="shared" ca="1" si="29"/>
        <v>4159.9999999993997</v>
      </c>
      <c r="EA22" s="123"/>
      <c r="EB22" s="123"/>
      <c r="EC22" s="123">
        <f t="shared" ca="1" si="30"/>
        <v>4159.9999999993997</v>
      </c>
      <c r="ED22" s="109">
        <f>ED10</f>
        <v>4</v>
      </c>
      <c r="EE22" s="109">
        <f t="shared" ca="1" si="31"/>
        <v>50.00000000002558</v>
      </c>
      <c r="EF22" s="109"/>
      <c r="EG22" s="109"/>
      <c r="EH22" s="109">
        <v>59.758000000000003</v>
      </c>
      <c r="EI22" s="109">
        <f>IF(OR(ISBLANK(EH22),ISBLANK(EI10)),"",(EH22-EH21)*EI10)</f>
        <v>50.00000000002558</v>
      </c>
      <c r="EJ22" s="109">
        <f>EJ10</f>
        <v>4</v>
      </c>
      <c r="EK22" s="109">
        <f t="shared" ca="1" si="32"/>
        <v>1770.0000000002092</v>
      </c>
      <c r="EL22" s="109"/>
      <c r="EM22" s="109"/>
      <c r="EN22" s="109">
        <v>842.15899999999999</v>
      </c>
      <c r="EO22" s="109">
        <f>IF(OR(ISBLANK(EN22),ISBLANK(EO10)),"",(EN22-EN21)*EO10)</f>
        <v>1770.0000000002092</v>
      </c>
      <c r="EP22" s="109">
        <f>EP10</f>
        <v>4</v>
      </c>
      <c r="EQ22" s="109">
        <f t="shared" ca="1" si="33"/>
        <v>4580.0000000008367</v>
      </c>
      <c r="ER22" s="109"/>
      <c r="ES22" s="109"/>
      <c r="ET22" s="109">
        <v>1030.383</v>
      </c>
      <c r="EU22" s="109">
        <f>IF(OR(ISBLANK(ET22),ISBLANK(EU10)),"",(ET22-ET21)*EU10)</f>
        <v>4580.0000000008367</v>
      </c>
      <c r="EV22" s="109">
        <f>EV10</f>
        <v>4</v>
      </c>
      <c r="EW22" s="109">
        <f t="shared" ca="1" si="34"/>
        <v>0</v>
      </c>
      <c r="EX22" s="109"/>
      <c r="EY22" s="109"/>
      <c r="EZ22" s="109">
        <v>38.972000000000001</v>
      </c>
      <c r="FA22" s="109">
        <f>IF(OR(ISBLANK(EZ22),ISBLANK(FA10)),"",(EZ22-EZ21)*FA10)</f>
        <v>0</v>
      </c>
      <c r="FB22" s="109">
        <f>FB10</f>
        <v>4</v>
      </c>
      <c r="FC22" s="109">
        <f t="shared" ca="1" si="35"/>
        <v>7580.0000000026557</v>
      </c>
      <c r="FD22" s="109"/>
      <c r="FE22" s="109"/>
      <c r="FF22" s="109">
        <v>3355.8020000000001</v>
      </c>
      <c r="FG22" s="109">
        <f>IF(OR(ISBLANK(FF22),ISBLANK(FG10)),"",(FF22-FF21)*FG10)</f>
        <v>7580.0000000026557</v>
      </c>
      <c r="FH22" s="109">
        <f>FH10</f>
        <v>4</v>
      </c>
      <c r="FI22" s="109">
        <f t="shared" ca="1" si="36"/>
        <v>0</v>
      </c>
      <c r="FJ22" s="109"/>
      <c r="FK22" s="109"/>
      <c r="FL22" s="109">
        <v>0.122</v>
      </c>
      <c r="FM22" s="109">
        <f>IF(OR(ISBLANK(FL22),ISBLANK(FM10)),"",(FL22-FL21)*FM10)</f>
        <v>0</v>
      </c>
      <c r="FN22" s="109">
        <f>FN10</f>
        <v>4</v>
      </c>
      <c r="FO22" s="109">
        <f t="shared" ca="1" si="37"/>
        <v>103.40000000005602</v>
      </c>
      <c r="FP22" s="109"/>
      <c r="FQ22" s="109"/>
      <c r="FR22" s="109">
        <v>1782.7550000000001</v>
      </c>
      <c r="FS22" s="109">
        <f>IF(OR(ISBLANK(FR22),ISBLANK(FS10)),"",(FR22-FR21)*FS10)</f>
        <v>103.40000000005602</v>
      </c>
      <c r="FT22" s="109">
        <f>FT10</f>
        <v>4</v>
      </c>
      <c r="FU22" s="109">
        <f t="shared" ca="1" si="38"/>
        <v>131.99999999999719</v>
      </c>
      <c r="FV22" s="109"/>
      <c r="FW22" s="109"/>
      <c r="FX22" s="109">
        <v>20.984999999999999</v>
      </c>
      <c r="FY22" s="109">
        <f>IF(OR(ISBLANK(FX22),ISBLANK(FY10)),"",(FX22-FX21)*FY10)</f>
        <v>131.99999999999719</v>
      </c>
      <c r="FZ22" s="123">
        <f>FZ10</f>
        <v>5</v>
      </c>
      <c r="GA22" s="123">
        <f t="shared" ca="1" si="39"/>
        <v>0</v>
      </c>
      <c r="GB22" s="123"/>
      <c r="GC22" s="123"/>
      <c r="GD22" s="123">
        <v>10.914999999999999</v>
      </c>
      <c r="GE22" s="123" t="str">
        <f>IF(OR(ISBLANK(GD22),ISBLANK(GE10)),"",(GD22-GD21)*GE10)</f>
        <v/>
      </c>
      <c r="GF22" s="123">
        <v>0</v>
      </c>
      <c r="GG22" s="123">
        <f>GG10</f>
        <v>5</v>
      </c>
      <c r="GH22" s="123">
        <f t="shared" ca="1" si="40"/>
        <v>5135</v>
      </c>
      <c r="GI22" s="123"/>
      <c r="GJ22" s="123"/>
      <c r="GK22" s="123">
        <v>6333.0330000000004</v>
      </c>
      <c r="GL22" s="123" t="str">
        <f>IF(OR(ISBLANK(GK22),ISBLANK(GL10)),"",(GK22-GK21)*GL10)</f>
        <v/>
      </c>
      <c r="GM22" s="123">
        <v>5135</v>
      </c>
      <c r="GN22" s="123">
        <f>GN10</f>
        <v>3</v>
      </c>
      <c r="GO22" s="123">
        <f t="shared" ca="1" si="41"/>
        <v>-5135</v>
      </c>
      <c r="GP22" s="123"/>
      <c r="GQ22" s="123"/>
      <c r="GR22" s="123">
        <f t="shared" ca="1" si="42"/>
        <v>-5135</v>
      </c>
      <c r="GS22" s="123">
        <f>GS10</f>
        <v>5</v>
      </c>
      <c r="GT22" s="123">
        <f t="shared" ca="1" si="43"/>
        <v>0</v>
      </c>
      <c r="GU22" s="123"/>
      <c r="GV22" s="123"/>
      <c r="GW22" s="123">
        <v>6.0000000000000001E-3</v>
      </c>
      <c r="GX22" s="123" t="str">
        <f>IF(OR(ISBLANK(GW22),ISBLANK(GX10)),"",(GW22-GW21)*GX10)</f>
        <v/>
      </c>
      <c r="GY22" s="123">
        <v>0</v>
      </c>
      <c r="GZ22" s="123">
        <f>GZ10</f>
        <v>5</v>
      </c>
      <c r="HA22" s="123">
        <f t="shared" ca="1" si="44"/>
        <v>3085.72</v>
      </c>
      <c r="HB22" s="123"/>
      <c r="HC22" s="123"/>
      <c r="HD22" s="123">
        <v>3479.7139999999999</v>
      </c>
      <c r="HE22" s="123" t="str">
        <f>IF(OR(ISBLANK(HD22),ISBLANK(HE10)),"",(HD22-HD21)*HE10)</f>
        <v/>
      </c>
      <c r="HF22" s="123">
        <v>3085.72</v>
      </c>
      <c r="HG22" s="123">
        <f>HG10</f>
        <v>3</v>
      </c>
      <c r="HH22" s="123">
        <f t="shared" ca="1" si="45"/>
        <v>-3085.72</v>
      </c>
      <c r="HI22" s="123"/>
      <c r="HJ22" s="123"/>
      <c r="HK22" s="123">
        <f t="shared" ca="1" si="46"/>
        <v>-3085.72</v>
      </c>
      <c r="HL22" s="123">
        <f>HL10</f>
        <v>5</v>
      </c>
      <c r="HM22" s="123">
        <f t="shared" ca="1" si="47"/>
        <v>1.32</v>
      </c>
      <c r="HN22" s="123"/>
      <c r="HO22" s="123"/>
      <c r="HP22" s="123">
        <v>102.818</v>
      </c>
      <c r="HQ22" s="123" t="str">
        <f>IF(OR(ISBLANK(HP22),ISBLANK(HQ10)),"",(HP22-HP21)*HQ10)</f>
        <v/>
      </c>
      <c r="HR22" s="123">
        <v>1.32</v>
      </c>
      <c r="HS22" s="123">
        <f>HS10</f>
        <v>5</v>
      </c>
      <c r="HT22" s="123">
        <f t="shared" ca="1" si="48"/>
        <v>717.64</v>
      </c>
      <c r="HU22" s="123"/>
      <c r="HV22" s="123"/>
      <c r="HW22" s="123">
        <v>1352.9290000000001</v>
      </c>
      <c r="HX22" s="123" t="str">
        <f>IF(OR(ISBLANK(HW22),ISBLANK(HX10)),"",(HW22-HW21)*HX10)</f>
        <v/>
      </c>
      <c r="HY22" s="123">
        <v>717.64</v>
      </c>
      <c r="HZ22" s="109">
        <f>HZ10</f>
        <v>4</v>
      </c>
      <c r="IA22" s="109">
        <f t="shared" ca="1" si="49"/>
        <v>0</v>
      </c>
      <c r="IB22" s="109"/>
      <c r="IC22" s="109"/>
      <c r="ID22" s="109">
        <v>3.2000000000000001E-2</v>
      </c>
      <c r="IE22" s="109">
        <f>IF(OR(ISBLANK(ID22),ISBLANK(IE10)),"",(ID22-ID21)*IE10)</f>
        <v>0</v>
      </c>
      <c r="IF22" s="109">
        <f>IF10</f>
        <v>4</v>
      </c>
      <c r="IG22" s="109">
        <f t="shared" ca="1" si="50"/>
        <v>228.79999999996699</v>
      </c>
      <c r="IH22" s="109"/>
      <c r="II22" s="109"/>
      <c r="IJ22" s="109">
        <v>382.45</v>
      </c>
      <c r="IK22" s="109">
        <f>IF(OR(ISBLANK(IJ22),ISBLANK(IK10)),"",(IJ22-IJ21)*IK10)</f>
        <v>228.79999999996699</v>
      </c>
      <c r="IL22" s="109">
        <f>IL10</f>
        <v>4</v>
      </c>
      <c r="IM22" s="109">
        <f t="shared" ca="1" si="51"/>
        <v>1750.0000000006821</v>
      </c>
      <c r="IN22" s="109"/>
      <c r="IO22" s="109"/>
      <c r="IP22" s="109">
        <v>823.21400000000006</v>
      </c>
      <c r="IQ22" s="109">
        <f>IF(OR(ISBLANK(IP22),ISBLANK(IQ10)),"",(IP22-IP21)*IQ10)</f>
        <v>1750.0000000006821</v>
      </c>
      <c r="IR22" s="109">
        <f>IR10</f>
        <v>4</v>
      </c>
      <c r="IS22" s="109">
        <f t="shared" ca="1" si="52"/>
        <v>49.999999999954525</v>
      </c>
      <c r="IT22" s="109"/>
      <c r="IU22" s="109"/>
      <c r="IV22" s="109">
        <v>66.316999999999993</v>
      </c>
      <c r="IW22" s="109">
        <f>IF(OR(ISBLANK(IV22),ISBLANK(IW10)),"",(IV22-IV21)*IW10)</f>
        <v>49.999999999954525</v>
      </c>
      <c r="IX22" s="109">
        <f>IX10</f>
        <v>4</v>
      </c>
      <c r="IY22" s="109">
        <f t="shared" ca="1" si="53"/>
        <v>0</v>
      </c>
      <c r="IZ22" s="109"/>
      <c r="JA22" s="109"/>
      <c r="JB22" s="109">
        <v>0</v>
      </c>
      <c r="JC22" s="109">
        <f>IF(OR(ISBLANK(JB22),ISBLANK(JC10)),"",(JB22-JB21)*JC10)</f>
        <v>0</v>
      </c>
      <c r="JD22" s="109">
        <f>JD10</f>
        <v>4</v>
      </c>
      <c r="JE22" s="109">
        <f t="shared" ca="1" si="54"/>
        <v>2.2000000000007347</v>
      </c>
      <c r="JF22" s="109"/>
      <c r="JG22" s="109"/>
      <c r="JH22" s="109">
        <v>5.343</v>
      </c>
      <c r="JI22" s="109">
        <f>IF(OR(ISBLANK(JH22),ISBLANK(JI10)),"",(JH22-JH21)*JI10)</f>
        <v>2.2000000000007347</v>
      </c>
      <c r="JJ22" s="109">
        <f>JJ10</f>
        <v>4</v>
      </c>
      <c r="JK22" s="109">
        <f t="shared" ca="1" si="55"/>
        <v>0</v>
      </c>
      <c r="JL22" s="109"/>
      <c r="JM22" s="109"/>
      <c r="JN22" s="109">
        <v>2E-3</v>
      </c>
      <c r="JO22" s="109">
        <f>IF(OR(ISBLANK(JN22),ISBLANK(JO10)),"",(JN22-JN21)*JO10)</f>
        <v>0</v>
      </c>
      <c r="JP22" s="109">
        <f>JP10</f>
        <v>4</v>
      </c>
      <c r="JQ22" s="109">
        <f t="shared" ca="1" si="56"/>
        <v>0</v>
      </c>
      <c r="JR22" s="109"/>
      <c r="JS22" s="109"/>
      <c r="JT22" s="109">
        <v>0.18</v>
      </c>
      <c r="JU22" s="109">
        <f>IF(OR(ISBLANK(JT22),ISBLANK(JU10)),"",(JT22-JT21)*JU10)</f>
        <v>0</v>
      </c>
      <c r="JV22" s="123">
        <f>JV10</f>
        <v>4</v>
      </c>
      <c r="JW22" s="123">
        <f t="shared" ca="1" si="57"/>
        <v>0</v>
      </c>
      <c r="JX22" s="123"/>
      <c r="JY22" s="123"/>
      <c r="JZ22" s="123">
        <v>794.49400000000003</v>
      </c>
      <c r="KA22" s="123">
        <f>IF(OR(ISBLANK(JZ22),ISBLANK(KA10)),"",(JZ22-JZ21)*KA10)</f>
        <v>0</v>
      </c>
      <c r="KB22" s="123">
        <f>KB10</f>
        <v>4</v>
      </c>
      <c r="KC22" s="123">
        <f t="shared" ca="1" si="58"/>
        <v>349.80000000010705</v>
      </c>
      <c r="KD22" s="123"/>
      <c r="KE22" s="123"/>
      <c r="KF22" s="123">
        <v>432.86900000000003</v>
      </c>
      <c r="KG22" s="123">
        <f>IF(OR(ISBLANK(KF22),ISBLANK(KG10)),"",(KF22-KF21)*KG10)</f>
        <v>349.80000000010705</v>
      </c>
      <c r="KH22" s="123">
        <f>KH10</f>
        <v>3</v>
      </c>
      <c r="KI22" s="123">
        <f t="shared" ca="1" si="59"/>
        <v>-349.80000000010705</v>
      </c>
      <c r="KJ22" s="123"/>
      <c r="KK22" s="123"/>
      <c r="KL22" s="123">
        <f t="shared" ca="1" si="60"/>
        <v>-349.80000000010705</v>
      </c>
      <c r="KM22" s="109">
        <f>KM10</f>
        <v>4</v>
      </c>
      <c r="KN22" s="109">
        <f t="shared" ca="1" si="61"/>
        <v>0</v>
      </c>
      <c r="KO22" s="109"/>
      <c r="KP22" s="109"/>
      <c r="KQ22" s="109">
        <v>0</v>
      </c>
      <c r="KR22" s="109">
        <f>IF(OR(ISBLANK(KQ22),ISBLANK(KR10)),"",(KQ22-KQ21)*KR10)</f>
        <v>0</v>
      </c>
      <c r="KS22" s="109">
        <f>KS10</f>
        <v>4</v>
      </c>
      <c r="KT22" s="109">
        <f t="shared" ca="1" si="62"/>
        <v>306.23999999996158</v>
      </c>
      <c r="KU22" s="109"/>
      <c r="KV22" s="109"/>
      <c r="KW22" s="109">
        <v>395.48399999999998</v>
      </c>
      <c r="KX22" s="109">
        <f>IF(OR(ISBLANK(KW22),ISBLANK(KX10)),"",(KW22-KW21)*KX10)</f>
        <v>306.23999999996158</v>
      </c>
      <c r="KY22" s="109">
        <f>KY10</f>
        <v>4</v>
      </c>
      <c r="KZ22" s="109">
        <f t="shared" ca="1" si="63"/>
        <v>0</v>
      </c>
      <c r="LA22" s="109"/>
      <c r="LB22" s="109"/>
      <c r="LC22" s="109">
        <v>0</v>
      </c>
      <c r="LD22" s="109">
        <f>IF(OR(ISBLANK(LC22),ISBLANK(LD10)),"",(LC22-LC21)*LD10)</f>
        <v>0</v>
      </c>
      <c r="LE22" s="109">
        <f>LE10</f>
        <v>4</v>
      </c>
      <c r="LF22" s="109">
        <f t="shared" ca="1" si="64"/>
        <v>200.63999999990756</v>
      </c>
      <c r="LG22" s="109"/>
      <c r="LH22" s="109"/>
      <c r="LI22" s="109">
        <v>729.30499999999995</v>
      </c>
      <c r="LJ22" s="109">
        <f>IF(OR(ISBLANK(LI22),ISBLANK(LJ10)),"",(LI22-LI21)*LJ10)</f>
        <v>200.63999999990756</v>
      </c>
      <c r="LK22" s="123">
        <f>LK10</f>
        <v>5</v>
      </c>
      <c r="LL22" s="123">
        <f t="shared" ca="1" si="65"/>
        <v>0</v>
      </c>
      <c r="LM22" s="123"/>
      <c r="LN22" s="123"/>
      <c r="LO22" s="123"/>
      <c r="LP22" s="123" t="str">
        <f>IF(OR(ISBLANK(LO22),ISBLANK(LP10)),"",(LO22-LO21)*LP10)</f>
        <v/>
      </c>
      <c r="LQ22" s="123">
        <v>0</v>
      </c>
      <c r="LR22" s="123">
        <f>LR10</f>
        <v>5</v>
      </c>
      <c r="LS22" s="123">
        <f t="shared" ca="1" si="66"/>
        <v>0</v>
      </c>
      <c r="LT22" s="123"/>
      <c r="LU22" s="123"/>
      <c r="LV22" s="123"/>
      <c r="LW22" s="123" t="str">
        <f>IF(OR(ISBLANK(LV22),ISBLANK(LW10)),"",(LV22-LV21)*LW10)</f>
        <v/>
      </c>
      <c r="LX22" s="123">
        <v>0</v>
      </c>
      <c r="LY22" s="123">
        <f>LY10</f>
        <v>4</v>
      </c>
      <c r="LZ22" s="123">
        <f t="shared" ca="1" si="67"/>
        <v>0</v>
      </c>
      <c r="MA22" s="123"/>
      <c r="MB22" s="123"/>
      <c r="MC22" s="123">
        <v>7.0000000000000001E-3</v>
      </c>
      <c r="MD22" s="123">
        <f>IF(OR(ISBLANK(MC22),ISBLANK(MD10)),"",(MC22-MC21)*MD10)</f>
        <v>0</v>
      </c>
      <c r="ME22" s="123">
        <f>ME10</f>
        <v>4</v>
      </c>
      <c r="MF22" s="123">
        <f t="shared" ca="1" si="68"/>
        <v>70.399999999992247</v>
      </c>
      <c r="MG22" s="123"/>
      <c r="MH22" s="123"/>
      <c r="MI22" s="123">
        <v>126.322</v>
      </c>
      <c r="MJ22" s="123">
        <f>IF(OR(ISBLANK(MI22),ISBLANK(MJ10)),"",(MI22-MI21)*MJ10)</f>
        <v>70.399999999992247</v>
      </c>
      <c r="MK22" s="123">
        <f>MK10</f>
        <v>3</v>
      </c>
      <c r="ML22" s="123">
        <f t="shared" ca="1" si="69"/>
        <v>-70.399999999992247</v>
      </c>
      <c r="MM22" s="123"/>
      <c r="MN22" s="123"/>
      <c r="MO22" s="123">
        <f t="shared" ca="1" si="70"/>
        <v>-70.399999999992247</v>
      </c>
      <c r="MP22" s="123">
        <f>MP10</f>
        <v>4</v>
      </c>
      <c r="MQ22" s="123">
        <f t="shared" ca="1" si="71"/>
        <v>0</v>
      </c>
      <c r="MR22" s="123"/>
      <c r="MS22" s="123"/>
      <c r="MT22" s="123">
        <v>0.73299999999999998</v>
      </c>
      <c r="MU22" s="123">
        <f>IF(OR(ISBLANK(MT22),ISBLANK(MU10)),"",(MT22-MT21)*MU10)</f>
        <v>0</v>
      </c>
      <c r="MV22" s="123">
        <f>MV10</f>
        <v>4</v>
      </c>
      <c r="MW22" s="123">
        <f t="shared" ca="1" si="72"/>
        <v>250.80000000007203</v>
      </c>
      <c r="MX22" s="123"/>
      <c r="MY22" s="123"/>
      <c r="MZ22" s="123">
        <v>2504.4940000000001</v>
      </c>
      <c r="NA22" s="123">
        <f>IF(OR(ISBLANK(MZ22),ISBLANK(NA10)),"",(MZ22-MZ21)*NA10)</f>
        <v>250.80000000007203</v>
      </c>
      <c r="NB22" s="123">
        <f>NB10</f>
        <v>3</v>
      </c>
      <c r="NC22" s="123">
        <f t="shared" ca="1" si="73"/>
        <v>-250.80000000007203</v>
      </c>
      <c r="ND22" s="123"/>
      <c r="NE22" s="123"/>
      <c r="NF22" s="123">
        <f t="shared" ca="1" si="74"/>
        <v>-250.80000000007203</v>
      </c>
      <c r="NG22" s="109">
        <f>NG10</f>
        <v>4</v>
      </c>
      <c r="NH22" s="109">
        <f t="shared" ca="1" si="75"/>
        <v>0</v>
      </c>
      <c r="NI22" s="109"/>
      <c r="NJ22" s="109"/>
      <c r="NK22" s="109">
        <v>0.11600000000000001</v>
      </c>
      <c r="NL22" s="109">
        <f>IF(OR(ISBLANK(NK22),ISBLANK(NL10)),"",(NK22-NK21)*NL10)</f>
        <v>0</v>
      </c>
      <c r="NM22" s="109">
        <f>NM10</f>
        <v>4</v>
      </c>
      <c r="NN22" s="109">
        <f t="shared" ca="1" si="76"/>
        <v>7699.9999999998181</v>
      </c>
      <c r="NO22" s="109"/>
      <c r="NP22" s="109"/>
      <c r="NQ22" s="109">
        <v>3497.846</v>
      </c>
      <c r="NR22" s="109">
        <f>IF(OR(ISBLANK(NQ22),ISBLANK(NR10)),"",(NQ22-NQ21)*NR10)</f>
        <v>7699.9999999998181</v>
      </c>
      <c r="NS22" s="123">
        <f>NS10</f>
        <v>3</v>
      </c>
      <c r="NT22" s="123">
        <f t="shared" ca="1" si="77"/>
        <v>7987.75</v>
      </c>
      <c r="NU22" s="123"/>
      <c r="NV22" s="123"/>
      <c r="NW22" s="123">
        <v>7987.75</v>
      </c>
      <c r="NX22" s="123">
        <v>3839.0980749999999</v>
      </c>
      <c r="NY22" s="123">
        <f>IF(OR(ISBLANK(NX22),ISBLANK(NY10)),"",(NX22-NX21)*NY10)</f>
        <v>7987.7499999975043</v>
      </c>
      <c r="NZ22" s="123">
        <f>NZ10</f>
        <v>3</v>
      </c>
      <c r="OA22" s="123">
        <f t="shared" ca="1" si="78"/>
        <v>0</v>
      </c>
      <c r="OB22" s="123"/>
      <c r="OC22" s="123"/>
      <c r="OD22" s="123">
        <v>0</v>
      </c>
      <c r="OE22" s="123">
        <v>0.123</v>
      </c>
      <c r="OF22" s="123">
        <f>IF(OR(ISBLANK(OE22),ISBLANK(OF10)),"",(OE22-OE21)*OF10)</f>
        <v>0</v>
      </c>
      <c r="OG22" s="123">
        <f>OG10</f>
        <v>3</v>
      </c>
      <c r="OH22" s="123">
        <f t="shared" ca="1" si="79"/>
        <v>7987.75</v>
      </c>
      <c r="OI22" s="123"/>
      <c r="OJ22" s="123"/>
      <c r="OK22" s="123">
        <f t="shared" ca="1" si="80"/>
        <v>7987.75</v>
      </c>
      <c r="OL22" s="123">
        <f>OL10</f>
        <v>5</v>
      </c>
      <c r="OM22" s="123">
        <f t="shared" ca="1" si="81"/>
        <v>7903.25</v>
      </c>
      <c r="ON22" s="123"/>
      <c r="OO22" s="123"/>
      <c r="OP22" s="123">
        <v>3824.0891000000001</v>
      </c>
      <c r="OQ22" s="123">
        <f>IF(OR(ISBLANK(OP22),ISBLANK(OQ10)),"",(OP22-OP21)*OQ10)</f>
        <v>7903.2499999993888</v>
      </c>
      <c r="OR22" s="123">
        <v>7903.25</v>
      </c>
      <c r="OS22" s="123">
        <f>OS10</f>
        <v>5</v>
      </c>
      <c r="OT22" s="123">
        <f t="shared" ca="1" si="82"/>
        <v>0</v>
      </c>
      <c r="OU22" s="123"/>
      <c r="OV22" s="123"/>
      <c r="OW22" s="123">
        <v>0.69</v>
      </c>
      <c r="OX22" s="123">
        <f>IF(OR(ISBLANK(OW22),ISBLANK(OX10)),"",(OW22-OW21)*OX10)</f>
        <v>5209.9999999999991</v>
      </c>
      <c r="OY22" s="123">
        <v>0</v>
      </c>
      <c r="OZ22" s="123">
        <f>OZ10</f>
        <v>3</v>
      </c>
      <c r="PA22" s="123">
        <f t="shared" ca="1" si="83"/>
        <v>7903.25</v>
      </c>
      <c r="PB22" s="123"/>
      <c r="PC22" s="123"/>
      <c r="PD22" s="123">
        <f t="shared" ca="1" si="84"/>
        <v>7903.25</v>
      </c>
      <c r="PE22" s="123">
        <f>PE10</f>
        <v>4</v>
      </c>
      <c r="PF22" s="123">
        <f t="shared" ca="1" si="85"/>
        <v>0</v>
      </c>
      <c r="PG22" s="123"/>
      <c r="PH22" s="123"/>
      <c r="PI22" s="123">
        <v>0.86499999999999999</v>
      </c>
      <c r="PJ22" s="123">
        <f>IF(OR(ISBLANK(PI22),ISBLANK(PJ10)),"",(PI22-PI21)*PJ10)</f>
        <v>0</v>
      </c>
      <c r="PK22" s="123">
        <f>PK10</f>
        <v>4</v>
      </c>
      <c r="PL22" s="123">
        <f t="shared" ca="1" si="86"/>
        <v>4239.9999999997817</v>
      </c>
      <c r="PM22" s="123"/>
      <c r="PN22" s="123"/>
      <c r="PO22" s="123">
        <v>1952.703</v>
      </c>
      <c r="PP22" s="123">
        <f>IF(OR(ISBLANK(PO22),ISBLANK(PP10)),"",(PO22-PO21)*PP10)</f>
        <v>4239.9999999997817</v>
      </c>
      <c r="PQ22" s="123">
        <f>PQ10</f>
        <v>3</v>
      </c>
      <c r="PR22" s="123">
        <f t="shared" ca="1" si="87"/>
        <v>-4239.9999999997817</v>
      </c>
      <c r="PS22" s="123"/>
      <c r="PT22" s="123"/>
      <c r="PU22" s="123">
        <f t="shared" ca="1" si="88"/>
        <v>-4239.9999999997817</v>
      </c>
      <c r="PV22" s="109">
        <f>PV10</f>
        <v>4</v>
      </c>
      <c r="PW22" s="109">
        <f t="shared" ca="1" si="89"/>
        <v>0</v>
      </c>
      <c r="PX22" s="109"/>
      <c r="PY22" s="109"/>
      <c r="PZ22" s="109">
        <v>1.2609999999999999</v>
      </c>
      <c r="QA22" s="109">
        <f>IF(OR(ISBLANK(PZ22),ISBLANK(QA10)),"",(PZ22-PZ21)*QA10)</f>
        <v>0</v>
      </c>
      <c r="QB22" s="109">
        <f>QB10</f>
        <v>4</v>
      </c>
      <c r="QC22" s="109">
        <f t="shared" ca="1" si="90"/>
        <v>2780.0000000002001</v>
      </c>
      <c r="QD22" s="109"/>
      <c r="QE22" s="109"/>
      <c r="QF22" s="109">
        <v>1734.3009999999999</v>
      </c>
      <c r="QG22" s="109">
        <f>IF(OR(ISBLANK(QF22),ISBLANK(QG10)),"",(QF22-QF21)*QG10)</f>
        <v>2780.0000000002001</v>
      </c>
    </row>
    <row r="23" spans="2:449" x14ac:dyDescent="0.25">
      <c r="B23" s="166">
        <v>12</v>
      </c>
      <c r="C23" s="123">
        <f>C10</f>
        <v>3</v>
      </c>
      <c r="D23" s="123">
        <f t="shared" ca="1" si="0"/>
        <v>35105.715887502418</v>
      </c>
      <c r="E23" s="123"/>
      <c r="F23" s="123"/>
      <c r="G23" s="123">
        <f t="shared" ca="1" si="91"/>
        <v>35105.715887502418</v>
      </c>
      <c r="H23" s="123">
        <f t="shared" ca="1" si="2"/>
        <v>34986.28</v>
      </c>
      <c r="I23" s="123">
        <f>I10</f>
        <v>1</v>
      </c>
      <c r="J23" s="123">
        <f t="shared" ca="1" si="3"/>
        <v>34986.28</v>
      </c>
      <c r="K23" s="123">
        <f t="shared" si="4"/>
        <v>34986.28</v>
      </c>
      <c r="L23" s="123">
        <v>34986.28</v>
      </c>
      <c r="M23" s="123"/>
      <c r="N23" s="123">
        <f>N10</f>
        <v>5</v>
      </c>
      <c r="O23" s="123">
        <f t="shared" ca="1" si="5"/>
        <v>0</v>
      </c>
      <c r="P23" s="123"/>
      <c r="Q23" s="123"/>
      <c r="R23" s="123">
        <v>4.2000000000000003E-2</v>
      </c>
      <c r="S23" s="123" t="str">
        <f>IF(OR(ISBLANK(R23),ISBLANK(S10)),"",(R23-R22)*S10)</f>
        <v/>
      </c>
      <c r="T23" s="123">
        <v>0</v>
      </c>
      <c r="U23" s="123">
        <f>U10</f>
        <v>5</v>
      </c>
      <c r="V23" s="123">
        <f t="shared" ca="1" si="6"/>
        <v>2669.9749999999999</v>
      </c>
      <c r="W23" s="123"/>
      <c r="X23" s="123"/>
      <c r="Y23" s="123">
        <v>3936.9009999999998</v>
      </c>
      <c r="Z23" s="123" t="str">
        <f>IF(OR(ISBLANK(Y23),ISBLANK(Z10)),"",(Y23-Y22)*Z10)</f>
        <v/>
      </c>
      <c r="AA23" s="123">
        <v>2669.9749999999999</v>
      </c>
      <c r="AB23" s="123">
        <f>AB10</f>
        <v>3</v>
      </c>
      <c r="AC23" s="123">
        <f t="shared" ca="1" si="7"/>
        <v>-2669.9749999999999</v>
      </c>
      <c r="AD23" s="123"/>
      <c r="AE23" s="123"/>
      <c r="AF23" s="123">
        <f t="shared" ca="1" si="8"/>
        <v>-2669.9749999999999</v>
      </c>
      <c r="AG23" s="123">
        <f>AG10</f>
        <v>5</v>
      </c>
      <c r="AH23" s="123">
        <f t="shared" ca="1" si="9"/>
        <v>0</v>
      </c>
      <c r="AI23" s="123"/>
      <c r="AJ23" s="123"/>
      <c r="AK23" s="123">
        <v>0</v>
      </c>
      <c r="AL23" s="123">
        <v>3.4000000000000002E-2</v>
      </c>
      <c r="AM23" s="123">
        <f>IF(OR(ISBLANK(AL23),ISBLANK(AM10)),"",(AL23-AL22)*AM10)</f>
        <v>0</v>
      </c>
      <c r="AN23" s="123">
        <f>AN10</f>
        <v>5</v>
      </c>
      <c r="AO23" s="123">
        <f t="shared" ca="1" si="10"/>
        <v>2021.7999999997119</v>
      </c>
      <c r="AP23" s="123"/>
      <c r="AQ23" s="123"/>
      <c r="AR23" s="123">
        <v>2017</v>
      </c>
      <c r="AS23" s="123">
        <v>2213.9229999999998</v>
      </c>
      <c r="AT23" s="123">
        <f>IF(OR(ISBLANK(AS23),ISBLANK(AT10)),"",(AS23-AS22)*AT10)</f>
        <v>2021.7999999997119</v>
      </c>
      <c r="AU23" s="123">
        <f>AU10</f>
        <v>3</v>
      </c>
      <c r="AV23" s="123">
        <f t="shared" ca="1" si="11"/>
        <v>-2021.7999999997119</v>
      </c>
      <c r="AW23" s="123"/>
      <c r="AX23" s="123"/>
      <c r="AY23" s="123">
        <f t="shared" ca="1" si="12"/>
        <v>-2021.7999999997119</v>
      </c>
      <c r="AZ23" s="123">
        <f>AZ10</f>
        <v>5</v>
      </c>
      <c r="BA23" s="123">
        <f t="shared" ca="1" si="13"/>
        <v>0</v>
      </c>
      <c r="BB23" s="123"/>
      <c r="BC23" s="123"/>
      <c r="BD23" s="123">
        <v>0</v>
      </c>
      <c r="BE23" s="123">
        <v>3.3000000000000002E-2</v>
      </c>
      <c r="BF23" s="123">
        <f>IF(OR(ISBLANK(BE23),ISBLANK(BF10)),"",(BE23-BE22)*BF10)</f>
        <v>0</v>
      </c>
      <c r="BG23" s="123">
        <f>BG10</f>
        <v>5</v>
      </c>
      <c r="BH23" s="123">
        <f t="shared" ca="1" si="14"/>
        <v>2023.9999999996598</v>
      </c>
      <c r="BI23" s="123"/>
      <c r="BJ23" s="123"/>
      <c r="BK23" s="123">
        <v>2024</v>
      </c>
      <c r="BL23" s="123">
        <v>1895.5909999999999</v>
      </c>
      <c r="BM23" s="123">
        <f>IF(OR(ISBLANK(BL23),ISBLANK(BM10)),"",(BL23-BL22)*BM10)</f>
        <v>2023.9999999996598</v>
      </c>
      <c r="BN23" s="123">
        <f>BN10</f>
        <v>3</v>
      </c>
      <c r="BO23" s="123">
        <f t="shared" ca="1" si="15"/>
        <v>-2023.9999999996598</v>
      </c>
      <c r="BP23" s="123"/>
      <c r="BQ23" s="123"/>
      <c r="BR23" s="123">
        <f t="shared" ca="1" si="16"/>
        <v>-2023.9999999996598</v>
      </c>
      <c r="BS23" s="123">
        <f>BS10</f>
        <v>4</v>
      </c>
      <c r="BT23" s="123">
        <f t="shared" ca="1" si="17"/>
        <v>0</v>
      </c>
      <c r="BU23" s="123"/>
      <c r="BV23" s="123"/>
      <c r="BW23" s="123">
        <v>7.7290000000000001</v>
      </c>
      <c r="BX23" s="123">
        <f>IF(OR(ISBLANK(BW23),ISBLANK(BX10)),"",(BW23-BW22)*BX10)</f>
        <v>0</v>
      </c>
      <c r="BY23" s="123">
        <f>BY10</f>
        <v>4</v>
      </c>
      <c r="BZ23" s="123">
        <f t="shared" ca="1" si="18"/>
        <v>901.99999999967986</v>
      </c>
      <c r="CA23" s="123"/>
      <c r="CB23" s="123"/>
      <c r="CC23" s="123">
        <v>1136.4369999999999</v>
      </c>
      <c r="CD23" s="123">
        <f>IF(OR(ISBLANK(CC23),ISBLANK(CD10)),"",(CC23-CC22)*CD10)</f>
        <v>901.99999999967986</v>
      </c>
      <c r="CE23" s="123">
        <f>CE10</f>
        <v>3</v>
      </c>
      <c r="CF23" s="123">
        <f t="shared" ca="1" si="19"/>
        <v>-901.99999999967986</v>
      </c>
      <c r="CG23" s="123"/>
      <c r="CH23" s="123"/>
      <c r="CI23" s="123">
        <f t="shared" ca="1" si="20"/>
        <v>-901.99999999967986</v>
      </c>
      <c r="CJ23" s="123">
        <f>CJ10</f>
        <v>4</v>
      </c>
      <c r="CK23" s="123">
        <f t="shared" ca="1" si="21"/>
        <v>0</v>
      </c>
      <c r="CL23" s="123"/>
      <c r="CM23" s="123"/>
      <c r="CN23" s="123">
        <v>7.2610000000000001</v>
      </c>
      <c r="CO23" s="123">
        <f>IF(OR(ISBLANK(CN23),ISBLANK(CO10)),"",(CN23-CN22)*CO10)</f>
        <v>0</v>
      </c>
      <c r="CP23" s="123">
        <f>CP10</f>
        <v>4</v>
      </c>
      <c r="CQ23" s="123">
        <f t="shared" ca="1" si="22"/>
        <v>836.00000000024011</v>
      </c>
      <c r="CR23" s="123"/>
      <c r="CS23" s="123"/>
      <c r="CT23" s="123">
        <v>1047.4090000000001</v>
      </c>
      <c r="CU23" s="123">
        <f>IF(OR(ISBLANK(CT23),ISBLANK(CU10)),"",(CT23-CT22)*CU10)</f>
        <v>836.00000000024011</v>
      </c>
      <c r="CV23" s="123">
        <f>CV10</f>
        <v>4</v>
      </c>
      <c r="CW23" s="123">
        <f t="shared" ca="1" si="23"/>
        <v>2706.00000000004</v>
      </c>
      <c r="CX23" s="123"/>
      <c r="CY23" s="123"/>
      <c r="CZ23" s="123">
        <v>1619.251</v>
      </c>
      <c r="DA23" s="123">
        <f>IF(OR(ISBLANK(CZ23),ISBLANK(DA10)),"",(CZ23-CZ22)*DA10)</f>
        <v>2706.00000000004</v>
      </c>
      <c r="DB23" s="123">
        <f>DB10</f>
        <v>4</v>
      </c>
      <c r="DC23" s="123">
        <f t="shared" ca="1" si="24"/>
        <v>0</v>
      </c>
      <c r="DD23" s="123"/>
      <c r="DE23" s="123"/>
      <c r="DF23" s="123">
        <v>79.028999999999996</v>
      </c>
      <c r="DG23" s="123">
        <f>IF(OR(ISBLANK(DF23),ISBLANK(DG10)),"",(DF23-DF22)*DG10)</f>
        <v>0</v>
      </c>
      <c r="DH23" s="123">
        <f>DH10</f>
        <v>3</v>
      </c>
      <c r="DI23" s="123">
        <f t="shared" ca="1" si="25"/>
        <v>2706.00000000004</v>
      </c>
      <c r="DJ23" s="123"/>
      <c r="DK23" s="123"/>
      <c r="DL23" s="123">
        <f t="shared" ca="1" si="26"/>
        <v>2706.00000000004</v>
      </c>
      <c r="DM23" s="123">
        <f>DM10</f>
        <v>4</v>
      </c>
      <c r="DN23" s="123">
        <f t="shared" ca="1" si="27"/>
        <v>4210.0000000004911</v>
      </c>
      <c r="DO23" s="123"/>
      <c r="DP23" s="123"/>
      <c r="DQ23" s="123">
        <v>1861.001</v>
      </c>
      <c r="DR23" s="123">
        <f>IF(OR(ISBLANK(DQ23),ISBLANK(DR10)),"",(DQ23-DQ22)*DR10)</f>
        <v>4210.0000000004911</v>
      </c>
      <c r="DS23" s="123">
        <f>DS10</f>
        <v>4</v>
      </c>
      <c r="DT23" s="123">
        <f t="shared" ca="1" si="28"/>
        <v>0</v>
      </c>
      <c r="DU23" s="123"/>
      <c r="DV23" s="123"/>
      <c r="DW23" s="123">
        <v>0.91500000000000004</v>
      </c>
      <c r="DX23" s="123">
        <f>IF(OR(ISBLANK(DW23),ISBLANK(DX10)),"",(DW23-DW22)*DX10)</f>
        <v>0</v>
      </c>
      <c r="DY23" s="123">
        <f>DY10</f>
        <v>3</v>
      </c>
      <c r="DZ23" s="123">
        <f t="shared" ca="1" si="29"/>
        <v>4210.0000000004911</v>
      </c>
      <c r="EA23" s="123"/>
      <c r="EB23" s="123"/>
      <c r="EC23" s="123">
        <f t="shared" ca="1" si="30"/>
        <v>4210.0000000004911</v>
      </c>
      <c r="ED23" s="123">
        <f>ED10</f>
        <v>4</v>
      </c>
      <c r="EE23" s="123">
        <f t="shared" ca="1" si="31"/>
        <v>139.99999999995794</v>
      </c>
      <c r="EF23" s="123"/>
      <c r="EG23" s="123"/>
      <c r="EH23" s="123">
        <v>59.771999999999998</v>
      </c>
      <c r="EI23" s="123">
        <f>IF(OR(ISBLANK(EH23),ISBLANK(EI10)),"",(EH23-EH22)*EI10)</f>
        <v>139.99999999995794</v>
      </c>
      <c r="EJ23" s="123">
        <f>EJ10</f>
        <v>4</v>
      </c>
      <c r="EK23" s="123">
        <f t="shared" ca="1" si="32"/>
        <v>1390.0000000001</v>
      </c>
      <c r="EL23" s="123"/>
      <c r="EM23" s="123"/>
      <c r="EN23" s="123">
        <v>842.298</v>
      </c>
      <c r="EO23" s="123">
        <f>IF(OR(ISBLANK(EN23),ISBLANK(EO10)),"",(EN23-EN22)*EO10)</f>
        <v>1390.0000000001</v>
      </c>
      <c r="EP23" s="123">
        <f>EP10</f>
        <v>4</v>
      </c>
      <c r="EQ23" s="123">
        <f t="shared" ca="1" si="33"/>
        <v>3460.0000000000364</v>
      </c>
      <c r="ER23" s="123"/>
      <c r="ES23" s="123"/>
      <c r="ET23" s="123">
        <v>1030.729</v>
      </c>
      <c r="EU23" s="123">
        <f>IF(OR(ISBLANK(ET23),ISBLANK(EU10)),"",(ET23-ET22)*EU10)</f>
        <v>3460.0000000000364</v>
      </c>
      <c r="EV23" s="123">
        <f>EV10</f>
        <v>4</v>
      </c>
      <c r="EW23" s="123">
        <f t="shared" ca="1" si="34"/>
        <v>0</v>
      </c>
      <c r="EX23" s="123"/>
      <c r="EY23" s="123"/>
      <c r="EZ23" s="123">
        <v>38.972000000000001</v>
      </c>
      <c r="FA23" s="123">
        <f>IF(OR(ISBLANK(EZ23),ISBLANK(FA10)),"",(EZ23-EZ22)*FA10)</f>
        <v>0</v>
      </c>
      <c r="FB23" s="123">
        <f>FB10</f>
        <v>4</v>
      </c>
      <c r="FC23" s="123">
        <f t="shared" ca="1" si="35"/>
        <v>7089.9999999983265</v>
      </c>
      <c r="FD23" s="123"/>
      <c r="FE23" s="123"/>
      <c r="FF23" s="123">
        <v>3356.511</v>
      </c>
      <c r="FG23" s="123">
        <f>IF(OR(ISBLANK(FF23),ISBLANK(FG10)),"",(FF23-FF22)*FG10)</f>
        <v>7089.9999999983265</v>
      </c>
      <c r="FH23" s="123">
        <f>FH10</f>
        <v>4</v>
      </c>
      <c r="FI23" s="123">
        <f t="shared" ca="1" si="36"/>
        <v>0</v>
      </c>
      <c r="FJ23" s="123"/>
      <c r="FK23" s="123"/>
      <c r="FL23" s="123">
        <v>0.122</v>
      </c>
      <c r="FM23" s="123">
        <f>IF(OR(ISBLANK(FL23),ISBLANK(FM10)),"",(FL23-FL22)*FM10)</f>
        <v>0</v>
      </c>
      <c r="FN23" s="123">
        <f>FN10</f>
        <v>4</v>
      </c>
      <c r="FO23" s="123">
        <f t="shared" ca="1" si="37"/>
        <v>0</v>
      </c>
      <c r="FP23" s="123"/>
      <c r="FQ23" s="123"/>
      <c r="FR23" s="123">
        <v>1782.7550000000001</v>
      </c>
      <c r="FS23" s="123">
        <f>IF(OR(ISBLANK(FR23),ISBLANK(FS10)),"",(FR23-FR22)*FS10)</f>
        <v>0</v>
      </c>
      <c r="FT23" s="123">
        <f>FT10</f>
        <v>4</v>
      </c>
      <c r="FU23" s="123">
        <f t="shared" ca="1" si="38"/>
        <v>202.40000000000506</v>
      </c>
      <c r="FV23" s="123"/>
      <c r="FW23" s="123"/>
      <c r="FX23" s="123">
        <v>21.077000000000002</v>
      </c>
      <c r="FY23" s="123">
        <f>IF(OR(ISBLANK(FX23),ISBLANK(FY10)),"",(FX23-FX22)*FY10)</f>
        <v>202.40000000000506</v>
      </c>
      <c r="FZ23" s="123">
        <f>FZ10</f>
        <v>5</v>
      </c>
      <c r="GA23" s="123">
        <f t="shared" ca="1" si="39"/>
        <v>26.375</v>
      </c>
      <c r="GB23" s="123"/>
      <c r="GC23" s="123"/>
      <c r="GD23" s="123">
        <v>10.92</v>
      </c>
      <c r="GE23" s="123" t="str">
        <f>IF(OR(ISBLANK(GD23),ISBLANK(GE10)),"",(GD23-GD22)*GE10)</f>
        <v/>
      </c>
      <c r="GF23" s="123">
        <v>26.375</v>
      </c>
      <c r="GG23" s="123">
        <f>GG10</f>
        <v>5</v>
      </c>
      <c r="GH23" s="123">
        <f t="shared" ca="1" si="40"/>
        <v>5097.5</v>
      </c>
      <c r="GI23" s="123"/>
      <c r="GJ23" s="123"/>
      <c r="GK23" s="123">
        <v>6334.0529999999999</v>
      </c>
      <c r="GL23" s="123" t="str">
        <f>IF(OR(ISBLANK(GK23),ISBLANK(GL10)),"",(GK23-GK22)*GL10)</f>
        <v/>
      </c>
      <c r="GM23" s="123">
        <v>5097.5</v>
      </c>
      <c r="GN23" s="123">
        <f>GN10</f>
        <v>3</v>
      </c>
      <c r="GO23" s="123">
        <f t="shared" ca="1" si="41"/>
        <v>-5071.125</v>
      </c>
      <c r="GP23" s="123"/>
      <c r="GQ23" s="123"/>
      <c r="GR23" s="123">
        <f t="shared" ca="1" si="42"/>
        <v>-5071.125</v>
      </c>
      <c r="GS23" s="123">
        <f>GS10</f>
        <v>5</v>
      </c>
      <c r="GT23" s="123">
        <f t="shared" ca="1" si="43"/>
        <v>0</v>
      </c>
      <c r="GU23" s="123"/>
      <c r="GV23" s="123"/>
      <c r="GW23" s="123">
        <v>6.0000000000000001E-3</v>
      </c>
      <c r="GX23" s="123" t="str">
        <f>IF(OR(ISBLANK(GW23),ISBLANK(GX10)),"",(GW23-GW22)*GX10)</f>
        <v/>
      </c>
      <c r="GY23" s="123">
        <v>0</v>
      </c>
      <c r="GZ23" s="123">
        <f>GZ10</f>
        <v>5</v>
      </c>
      <c r="HA23" s="123">
        <f t="shared" ca="1" si="44"/>
        <v>2832.0050000000001</v>
      </c>
      <c r="HB23" s="123"/>
      <c r="HC23" s="123"/>
      <c r="HD23" s="123">
        <v>3481.0079999999998</v>
      </c>
      <c r="HE23" s="123" t="str">
        <f>IF(OR(ISBLANK(HD23),ISBLANK(HE10)),"",(HD23-HD22)*HE10)</f>
        <v/>
      </c>
      <c r="HF23" s="123">
        <v>2832.0050000000001</v>
      </c>
      <c r="HG23" s="123">
        <f>HG10</f>
        <v>3</v>
      </c>
      <c r="HH23" s="123">
        <f t="shared" ca="1" si="45"/>
        <v>-2832.0050000000001</v>
      </c>
      <c r="HI23" s="123"/>
      <c r="HJ23" s="123"/>
      <c r="HK23" s="123">
        <f t="shared" ca="1" si="46"/>
        <v>-2832.0050000000001</v>
      </c>
      <c r="HL23" s="123">
        <f>HL10</f>
        <v>5</v>
      </c>
      <c r="HM23" s="123">
        <f t="shared" ca="1" si="47"/>
        <v>188.375</v>
      </c>
      <c r="HN23" s="123"/>
      <c r="HO23" s="123"/>
      <c r="HP23" s="123">
        <v>102.90300000000001</v>
      </c>
      <c r="HQ23" s="123" t="str">
        <f>IF(OR(ISBLANK(HP23),ISBLANK(HQ10)),"",(HP23-HP22)*HQ10)</f>
        <v/>
      </c>
      <c r="HR23" s="123">
        <v>188.375</v>
      </c>
      <c r="HS23" s="123">
        <f>HS10</f>
        <v>5</v>
      </c>
      <c r="HT23" s="123">
        <f t="shared" ca="1" si="48"/>
        <v>299.42</v>
      </c>
      <c r="HU23" s="123"/>
      <c r="HV23" s="123"/>
      <c r="HW23" s="123">
        <v>1353.066</v>
      </c>
      <c r="HX23" s="123" t="str">
        <f>IF(OR(ISBLANK(HW23),ISBLANK(HX10)),"",(HW23-HW22)*HX10)</f>
        <v/>
      </c>
      <c r="HY23" s="123">
        <v>299.42</v>
      </c>
      <c r="HZ23" s="123">
        <f>HZ10</f>
        <v>4</v>
      </c>
      <c r="IA23" s="123">
        <f t="shared" ca="1" si="49"/>
        <v>0</v>
      </c>
      <c r="IB23" s="123"/>
      <c r="IC23" s="123"/>
      <c r="ID23" s="123">
        <v>3.2000000000000001E-2</v>
      </c>
      <c r="IE23" s="123">
        <f>IF(OR(ISBLANK(ID23),ISBLANK(IE10)),"",(ID23-ID22)*IE10)</f>
        <v>0</v>
      </c>
      <c r="IF23" s="123">
        <f>IF10</f>
        <v>4</v>
      </c>
      <c r="IG23" s="123">
        <f t="shared" ca="1" si="50"/>
        <v>257.40000000004102</v>
      </c>
      <c r="IH23" s="123"/>
      <c r="II23" s="123"/>
      <c r="IJ23" s="123">
        <v>382.56700000000001</v>
      </c>
      <c r="IK23" s="123">
        <f>IF(OR(ISBLANK(IJ23),ISBLANK(IK10)),"",(IJ23-IJ22)*IK10)</f>
        <v>257.40000000004102</v>
      </c>
      <c r="IL23" s="123">
        <f>IL10</f>
        <v>4</v>
      </c>
      <c r="IM23" s="123">
        <f t="shared" ca="1" si="51"/>
        <v>1359.9999999996726</v>
      </c>
      <c r="IN23" s="123"/>
      <c r="IO23" s="123"/>
      <c r="IP23" s="123">
        <v>823.35</v>
      </c>
      <c r="IQ23" s="123">
        <f>IF(OR(ISBLANK(IP23),ISBLANK(IQ10)),"",(IP23-IP22)*IQ10)</f>
        <v>1359.9999999996726</v>
      </c>
      <c r="IR23" s="123">
        <f>IR10</f>
        <v>4</v>
      </c>
      <c r="IS23" s="123">
        <f t="shared" ca="1" si="52"/>
        <v>150.00000000000568</v>
      </c>
      <c r="IT23" s="123"/>
      <c r="IU23" s="123"/>
      <c r="IV23" s="123">
        <v>66.331999999999994</v>
      </c>
      <c r="IW23" s="123">
        <f>IF(OR(ISBLANK(IV23),ISBLANK(IW10)),"",(IV23-IV22)*IW10)</f>
        <v>150.00000000000568</v>
      </c>
      <c r="IX23" s="123">
        <f>IX10</f>
        <v>4</v>
      </c>
      <c r="IY23" s="123">
        <f t="shared" ca="1" si="53"/>
        <v>0</v>
      </c>
      <c r="IZ23" s="123"/>
      <c r="JA23" s="123"/>
      <c r="JB23" s="123">
        <v>0</v>
      </c>
      <c r="JC23" s="123">
        <f>IF(OR(ISBLANK(JB23),ISBLANK(JC10)),"",(JB23-JB22)*JC10)</f>
        <v>0</v>
      </c>
      <c r="JD23" s="123">
        <f>JD10</f>
        <v>4</v>
      </c>
      <c r="JE23" s="123">
        <f t="shared" ca="1" si="54"/>
        <v>4.3999999999995154</v>
      </c>
      <c r="JF23" s="123"/>
      <c r="JG23" s="123"/>
      <c r="JH23" s="123">
        <v>5.3449999999999998</v>
      </c>
      <c r="JI23" s="123">
        <f>IF(OR(ISBLANK(JH23),ISBLANK(JI10)),"",(JH23-JH22)*JI10)</f>
        <v>4.3999999999995154</v>
      </c>
      <c r="JJ23" s="123">
        <f>JJ10</f>
        <v>4</v>
      </c>
      <c r="JK23" s="123">
        <f t="shared" ca="1" si="55"/>
        <v>0</v>
      </c>
      <c r="JL23" s="123"/>
      <c r="JM23" s="123"/>
      <c r="JN23" s="123">
        <v>2E-3</v>
      </c>
      <c r="JO23" s="123">
        <f>IF(OR(ISBLANK(JN23),ISBLANK(JO10)),"",(JN23-JN22)*JO10)</f>
        <v>0</v>
      </c>
      <c r="JP23" s="123">
        <f>JP10</f>
        <v>4</v>
      </c>
      <c r="JQ23" s="123">
        <f t="shared" ca="1" si="56"/>
        <v>0</v>
      </c>
      <c r="JR23" s="123"/>
      <c r="JS23" s="123"/>
      <c r="JT23" s="123">
        <v>0.18</v>
      </c>
      <c r="JU23" s="123">
        <f>IF(OR(ISBLANK(JT23),ISBLANK(JU10)),"",(JT23-JT22)*JU10)</f>
        <v>0</v>
      </c>
      <c r="JV23" s="123">
        <f>JV10</f>
        <v>4</v>
      </c>
      <c r="JW23" s="123">
        <f t="shared" ca="1" si="57"/>
        <v>0</v>
      </c>
      <c r="JX23" s="123"/>
      <c r="JY23" s="123"/>
      <c r="JZ23" s="123">
        <v>794.49400000000003</v>
      </c>
      <c r="KA23" s="123">
        <f>IF(OR(ISBLANK(JZ23),ISBLANK(KA10)),"",(JZ23-JZ22)*KA10)</f>
        <v>0</v>
      </c>
      <c r="KB23" s="123">
        <f>KB10</f>
        <v>4</v>
      </c>
      <c r="KC23" s="123">
        <f t="shared" ca="1" si="58"/>
        <v>481.79999999998699</v>
      </c>
      <c r="KD23" s="123"/>
      <c r="KE23" s="123"/>
      <c r="KF23" s="123">
        <v>433.08800000000002</v>
      </c>
      <c r="KG23" s="123">
        <f>IF(OR(ISBLANK(KF23),ISBLANK(KG10)),"",(KF23-KF22)*KG10)</f>
        <v>481.79999999998699</v>
      </c>
      <c r="KH23" s="123">
        <f>KH10</f>
        <v>3</v>
      </c>
      <c r="KI23" s="123">
        <f t="shared" ca="1" si="59"/>
        <v>-481.79999999998699</v>
      </c>
      <c r="KJ23" s="123"/>
      <c r="KK23" s="123"/>
      <c r="KL23" s="123">
        <f t="shared" ca="1" si="60"/>
        <v>-481.79999999998699</v>
      </c>
      <c r="KM23" s="123">
        <f>KM10</f>
        <v>4</v>
      </c>
      <c r="KN23" s="123">
        <f t="shared" ca="1" si="61"/>
        <v>0</v>
      </c>
      <c r="KO23" s="123"/>
      <c r="KP23" s="123"/>
      <c r="KQ23" s="123">
        <v>0</v>
      </c>
      <c r="KR23" s="123">
        <f>IF(OR(ISBLANK(KQ23),ISBLANK(KR10)),"",(KQ23-KQ22)*KR10)</f>
        <v>0</v>
      </c>
      <c r="KS23" s="123">
        <f>KS10</f>
        <v>4</v>
      </c>
      <c r="KT23" s="123">
        <f t="shared" ca="1" si="62"/>
        <v>278.52000000001681</v>
      </c>
      <c r="KU23" s="123"/>
      <c r="KV23" s="123"/>
      <c r="KW23" s="123">
        <v>395.69499999999999</v>
      </c>
      <c r="KX23" s="123">
        <f>IF(OR(ISBLANK(KW23),ISBLANK(KX10)),"",(KW23-KW22)*KX10)</f>
        <v>278.52000000001681</v>
      </c>
      <c r="KY23" s="123">
        <f>KY10</f>
        <v>4</v>
      </c>
      <c r="KZ23" s="123">
        <f t="shared" ca="1" si="63"/>
        <v>0</v>
      </c>
      <c r="LA23" s="123"/>
      <c r="LB23" s="123"/>
      <c r="LC23" s="123">
        <v>0</v>
      </c>
      <c r="LD23" s="123">
        <f>IF(OR(ISBLANK(LC23),ISBLANK(LD10)),"",(LC23-LC22)*LD10)</f>
        <v>0</v>
      </c>
      <c r="LE23" s="123">
        <f>LE10</f>
        <v>4</v>
      </c>
      <c r="LF23" s="123">
        <f t="shared" ca="1" si="64"/>
        <v>228.3600000000024</v>
      </c>
      <c r="LG23" s="123"/>
      <c r="LH23" s="123"/>
      <c r="LI23" s="123">
        <v>729.47799999999995</v>
      </c>
      <c r="LJ23" s="123">
        <f>IF(OR(ISBLANK(LI23),ISBLANK(LJ10)),"",(LI23-LI22)*LJ10)</f>
        <v>228.3600000000024</v>
      </c>
      <c r="LK23" s="123">
        <f>LK10</f>
        <v>5</v>
      </c>
      <c r="LL23" s="123">
        <f t="shared" ca="1" si="65"/>
        <v>0</v>
      </c>
      <c r="LM23" s="123"/>
      <c r="LN23" s="123"/>
      <c r="LO23" s="123"/>
      <c r="LP23" s="123" t="str">
        <f>IF(OR(ISBLANK(LO23),ISBLANK(LP10)),"",(LO23-LO22)*LP10)</f>
        <v/>
      </c>
      <c r="LQ23" s="123">
        <v>0</v>
      </c>
      <c r="LR23" s="123">
        <f>LR10</f>
        <v>5</v>
      </c>
      <c r="LS23" s="123">
        <f t="shared" ca="1" si="66"/>
        <v>0</v>
      </c>
      <c r="LT23" s="123"/>
      <c r="LU23" s="123"/>
      <c r="LV23" s="123"/>
      <c r="LW23" s="123" t="str">
        <f>IF(OR(ISBLANK(LV23),ISBLANK(LW10)),"",(LV23-LV22)*LW10)</f>
        <v/>
      </c>
      <c r="LX23" s="123">
        <v>0</v>
      </c>
      <c r="LY23" s="123">
        <f>LY10</f>
        <v>4</v>
      </c>
      <c r="LZ23" s="123">
        <f t="shared" ca="1" si="67"/>
        <v>0</v>
      </c>
      <c r="MA23" s="123"/>
      <c r="MB23" s="123"/>
      <c r="MC23" s="123">
        <v>7.0000000000000001E-3</v>
      </c>
      <c r="MD23" s="123">
        <f>IF(OR(ISBLANK(MC23),ISBLANK(MD10)),"",(MC23-MC22)*MD10)</f>
        <v>0</v>
      </c>
      <c r="ME23" s="123">
        <f>ME10</f>
        <v>4</v>
      </c>
      <c r="MF23" s="123">
        <f t="shared" ca="1" si="68"/>
        <v>68.199999999981742</v>
      </c>
      <c r="MG23" s="123"/>
      <c r="MH23" s="123"/>
      <c r="MI23" s="123">
        <v>126.35299999999999</v>
      </c>
      <c r="MJ23" s="123">
        <f>IF(OR(ISBLANK(MI23),ISBLANK(MJ10)),"",(MI23-MI22)*MJ10)</f>
        <v>68.199999999981742</v>
      </c>
      <c r="MK23" s="123">
        <f>MK10</f>
        <v>3</v>
      </c>
      <c r="ML23" s="123">
        <f t="shared" ca="1" si="69"/>
        <v>-68.199999999981742</v>
      </c>
      <c r="MM23" s="123"/>
      <c r="MN23" s="123"/>
      <c r="MO23" s="123">
        <f t="shared" ca="1" si="70"/>
        <v>-68.199999999981742</v>
      </c>
      <c r="MP23" s="123">
        <f>MP10</f>
        <v>4</v>
      </c>
      <c r="MQ23" s="123">
        <f t="shared" ca="1" si="71"/>
        <v>0</v>
      </c>
      <c r="MR23" s="123"/>
      <c r="MS23" s="123"/>
      <c r="MT23" s="123">
        <v>0.73299999999999998</v>
      </c>
      <c r="MU23" s="123">
        <f>IF(OR(ISBLANK(MT23),ISBLANK(MU10)),"",(MT23-MT22)*MU10)</f>
        <v>0</v>
      </c>
      <c r="MV23" s="123">
        <f>MV10</f>
        <v>4</v>
      </c>
      <c r="MW23" s="123">
        <f t="shared" ca="1" si="72"/>
        <v>143.00000000012005</v>
      </c>
      <c r="MX23" s="123"/>
      <c r="MY23" s="123"/>
      <c r="MZ23" s="123">
        <v>2504.5590000000002</v>
      </c>
      <c r="NA23" s="123">
        <f>IF(OR(ISBLANK(MZ23),ISBLANK(NA10)),"",(MZ23-MZ22)*NA10)</f>
        <v>143.00000000012005</v>
      </c>
      <c r="NB23" s="123">
        <f>NB10</f>
        <v>3</v>
      </c>
      <c r="NC23" s="123">
        <f t="shared" ca="1" si="73"/>
        <v>-143.00000000012005</v>
      </c>
      <c r="ND23" s="123"/>
      <c r="NE23" s="123"/>
      <c r="NF23" s="123">
        <f t="shared" ca="1" si="74"/>
        <v>-143.00000000012005</v>
      </c>
      <c r="NG23" s="123">
        <f>NG10</f>
        <v>4</v>
      </c>
      <c r="NH23" s="123">
        <f t="shared" ca="1" si="75"/>
        <v>0</v>
      </c>
      <c r="NI23" s="123"/>
      <c r="NJ23" s="123"/>
      <c r="NK23" s="123">
        <v>0.11600000000000001</v>
      </c>
      <c r="NL23" s="123">
        <f>IF(OR(ISBLANK(NK23),ISBLANK(NL10)),"",(NK23-NK22)*NL10)</f>
        <v>0</v>
      </c>
      <c r="NM23" s="123">
        <f>NM10</f>
        <v>4</v>
      </c>
      <c r="NN23" s="123">
        <f t="shared" ca="1" si="76"/>
        <v>7190.0000000005093</v>
      </c>
      <c r="NO23" s="123"/>
      <c r="NP23" s="123"/>
      <c r="NQ23" s="123">
        <v>3498.5650000000001</v>
      </c>
      <c r="NR23" s="123">
        <f>IF(OR(ISBLANK(NQ23),ISBLANK(NR10)),"",(NQ23-NQ22)*NR10)</f>
        <v>7190.0000000005093</v>
      </c>
      <c r="NS23" s="123">
        <f>NS10</f>
        <v>3</v>
      </c>
      <c r="NT23" s="123">
        <f t="shared" ca="1" si="77"/>
        <v>6381.5</v>
      </c>
      <c r="NU23" s="123"/>
      <c r="NV23" s="123"/>
      <c r="NW23" s="123">
        <v>6381.5</v>
      </c>
      <c r="NX23" s="123">
        <v>3839.7362250000001</v>
      </c>
      <c r="NY23" s="123">
        <f>IF(OR(ISBLANK(NX23),ISBLANK(NY10)),"",(NX23-NX22)*NY10)</f>
        <v>6381.5000000022337</v>
      </c>
      <c r="NZ23" s="123">
        <f>NZ10</f>
        <v>3</v>
      </c>
      <c r="OA23" s="123">
        <f t="shared" ca="1" si="78"/>
        <v>0</v>
      </c>
      <c r="OB23" s="123"/>
      <c r="OC23" s="123"/>
      <c r="OD23" s="123">
        <v>0</v>
      </c>
      <c r="OE23" s="123">
        <v>0.123</v>
      </c>
      <c r="OF23" s="123">
        <f>IF(OR(ISBLANK(OE23),ISBLANK(OF10)),"",(OE23-OE22)*OF10)</f>
        <v>0</v>
      </c>
      <c r="OG23" s="123">
        <f>OG10</f>
        <v>3</v>
      </c>
      <c r="OH23" s="123">
        <f t="shared" ca="1" si="79"/>
        <v>6381.5</v>
      </c>
      <c r="OI23" s="123"/>
      <c r="OJ23" s="123"/>
      <c r="OK23" s="123">
        <f t="shared" ca="1" si="80"/>
        <v>6381.5</v>
      </c>
      <c r="OL23" s="123">
        <f>OL10</f>
        <v>5</v>
      </c>
      <c r="OM23" s="123">
        <f t="shared" ca="1" si="81"/>
        <v>6296</v>
      </c>
      <c r="ON23" s="123"/>
      <c r="OO23" s="123"/>
      <c r="OP23" s="123">
        <v>3824.7186999999999</v>
      </c>
      <c r="OQ23" s="123">
        <f>IF(OR(ISBLANK(OP23),ISBLANK(OQ10)),"",(OP23-OP22)*OQ10)</f>
        <v>6295.999999997548</v>
      </c>
      <c r="OR23" s="123">
        <v>6296</v>
      </c>
      <c r="OS23" s="123">
        <f>OS10</f>
        <v>5</v>
      </c>
      <c r="OT23" s="123">
        <f t="shared" ca="1" si="82"/>
        <v>0</v>
      </c>
      <c r="OU23" s="123"/>
      <c r="OV23" s="123"/>
      <c r="OW23" s="123">
        <v>0.69</v>
      </c>
      <c r="OX23" s="123">
        <f>IF(OR(ISBLANK(OW23),ISBLANK(OX10)),"",(OW23-OW22)*OX10)</f>
        <v>0</v>
      </c>
      <c r="OY23" s="123">
        <v>0</v>
      </c>
      <c r="OZ23" s="123">
        <f>OZ10</f>
        <v>3</v>
      </c>
      <c r="PA23" s="123">
        <f t="shared" ca="1" si="83"/>
        <v>6296</v>
      </c>
      <c r="PB23" s="123"/>
      <c r="PC23" s="123"/>
      <c r="PD23" s="123">
        <f t="shared" ca="1" si="84"/>
        <v>6296</v>
      </c>
      <c r="PE23" s="123">
        <f>PE10</f>
        <v>4</v>
      </c>
      <c r="PF23" s="123">
        <f t="shared" ca="1" si="85"/>
        <v>0</v>
      </c>
      <c r="PG23" s="123"/>
      <c r="PH23" s="123"/>
      <c r="PI23" s="123">
        <v>0.86499999999999999</v>
      </c>
      <c r="PJ23" s="123">
        <f>IF(OR(ISBLANK(PI23),ISBLANK(PJ10)),"",(PI23-PI22)*PJ10)</f>
        <v>0</v>
      </c>
      <c r="PK23" s="123">
        <f>PK10</f>
        <v>4</v>
      </c>
      <c r="PL23" s="123">
        <f t="shared" ca="1" si="86"/>
        <v>4280.0000000011096</v>
      </c>
      <c r="PM23" s="123"/>
      <c r="PN23" s="123"/>
      <c r="PO23" s="123">
        <v>1953.1310000000001</v>
      </c>
      <c r="PP23" s="123">
        <f>IF(OR(ISBLANK(PO23),ISBLANK(PP10)),"",(PO23-PO22)*PP10)</f>
        <v>4280.0000000011096</v>
      </c>
      <c r="PQ23" s="123">
        <f>PQ10</f>
        <v>3</v>
      </c>
      <c r="PR23" s="123">
        <f t="shared" ca="1" si="87"/>
        <v>-4280.0000000011096</v>
      </c>
      <c r="PS23" s="123"/>
      <c r="PT23" s="123"/>
      <c r="PU23" s="123">
        <f t="shared" ca="1" si="88"/>
        <v>-4280.0000000011096</v>
      </c>
      <c r="PV23" s="123">
        <f>PV10</f>
        <v>4</v>
      </c>
      <c r="PW23" s="123">
        <f t="shared" ca="1" si="89"/>
        <v>0</v>
      </c>
      <c r="PX23" s="123"/>
      <c r="PY23" s="123"/>
      <c r="PZ23" s="123">
        <v>1.2609999999999999</v>
      </c>
      <c r="QA23" s="123">
        <f>IF(OR(ISBLANK(PZ23),ISBLANK(QA10)),"",(PZ23-PZ22)*QA10)</f>
        <v>0</v>
      </c>
      <c r="QB23" s="123">
        <f>QB10</f>
        <v>4</v>
      </c>
      <c r="QC23" s="123">
        <f t="shared" ca="1" si="90"/>
        <v>40.000000001327862</v>
      </c>
      <c r="QD23" s="123"/>
      <c r="QE23" s="123"/>
      <c r="QF23" s="123">
        <v>1734.3050000000001</v>
      </c>
      <c r="QG23" s="123">
        <f>IF(OR(ISBLANK(QF23),ISBLANK(QG10)),"",(QF23-QF22)*QG10)</f>
        <v>40.000000001327862</v>
      </c>
    </row>
    <row r="24" spans="2:449" x14ac:dyDescent="0.25">
      <c r="B24" s="166">
        <v>13</v>
      </c>
      <c r="C24" s="123">
        <f>C10</f>
        <v>3</v>
      </c>
      <c r="D24" s="123">
        <f t="shared" ca="1" si="0"/>
        <v>33427.242087499304</v>
      </c>
      <c r="E24" s="123"/>
      <c r="F24" s="123"/>
      <c r="G24" s="123">
        <f t="shared" ca="1" si="91"/>
        <v>33427.242087499304</v>
      </c>
      <c r="H24" s="123">
        <f t="shared" ca="1" si="2"/>
        <v>34388.974000000002</v>
      </c>
      <c r="I24" s="123">
        <f>I10</f>
        <v>1</v>
      </c>
      <c r="J24" s="123">
        <f t="shared" ca="1" si="3"/>
        <v>34388.974000000002</v>
      </c>
      <c r="K24" s="123">
        <f t="shared" si="4"/>
        <v>34388.974000000002</v>
      </c>
      <c r="L24" s="123">
        <v>34388.974000000002</v>
      </c>
      <c r="M24" s="123"/>
      <c r="N24" s="123">
        <f>N10</f>
        <v>5</v>
      </c>
      <c r="O24" s="123">
        <f t="shared" ca="1" si="5"/>
        <v>0</v>
      </c>
      <c r="P24" s="123"/>
      <c r="Q24" s="123"/>
      <c r="R24" s="123">
        <v>4.2000000000000003E-2</v>
      </c>
      <c r="S24" s="123" t="str">
        <f>IF(OR(ISBLANK(R24),ISBLANK(S10)),"",(R24-R23)*S10)</f>
        <v/>
      </c>
      <c r="T24" s="123">
        <v>0</v>
      </c>
      <c r="U24" s="123">
        <f>U10</f>
        <v>5</v>
      </c>
      <c r="V24" s="123">
        <f t="shared" ca="1" si="6"/>
        <v>2597.9250000000002</v>
      </c>
      <c r="W24" s="123"/>
      <c r="X24" s="123"/>
      <c r="Y24" s="123">
        <v>3938.0749999999998</v>
      </c>
      <c r="Z24" s="123" t="str">
        <f>IF(OR(ISBLANK(Y24),ISBLANK(Z10)),"",(Y24-Y23)*Z10)</f>
        <v/>
      </c>
      <c r="AA24" s="123">
        <v>2597.9250000000002</v>
      </c>
      <c r="AB24" s="123">
        <f>AB10</f>
        <v>3</v>
      </c>
      <c r="AC24" s="123">
        <f t="shared" ca="1" si="7"/>
        <v>-2597.9250000000002</v>
      </c>
      <c r="AD24" s="123"/>
      <c r="AE24" s="123"/>
      <c r="AF24" s="123">
        <f t="shared" ca="1" si="8"/>
        <v>-2597.9250000000002</v>
      </c>
      <c r="AG24" s="123">
        <f>AG10</f>
        <v>5</v>
      </c>
      <c r="AH24" s="123">
        <f t="shared" ca="1" si="9"/>
        <v>0</v>
      </c>
      <c r="AI24" s="123"/>
      <c r="AJ24" s="123"/>
      <c r="AK24" s="123">
        <v>0</v>
      </c>
      <c r="AL24" s="123">
        <v>3.4000000000000002E-2</v>
      </c>
      <c r="AM24" s="123">
        <f>IF(OR(ISBLANK(AL24),ISBLANK(AM10)),"",(AL24-AL23)*AM10)</f>
        <v>0</v>
      </c>
      <c r="AN24" s="123">
        <f>AN10</f>
        <v>5</v>
      </c>
      <c r="AO24" s="123">
        <f t="shared" ca="1" si="10"/>
        <v>1889.8000000008324</v>
      </c>
      <c r="AP24" s="123"/>
      <c r="AQ24" s="123"/>
      <c r="AR24" s="123">
        <v>1897.8</v>
      </c>
      <c r="AS24" s="123">
        <v>2214.7820000000002</v>
      </c>
      <c r="AT24" s="123">
        <f>IF(OR(ISBLANK(AS24),ISBLANK(AT10)),"",(AS24-AS23)*AT10)</f>
        <v>1889.8000000008324</v>
      </c>
      <c r="AU24" s="123">
        <f>AU10</f>
        <v>3</v>
      </c>
      <c r="AV24" s="123">
        <f t="shared" ca="1" si="11"/>
        <v>-1889.8000000008324</v>
      </c>
      <c r="AW24" s="123"/>
      <c r="AX24" s="123"/>
      <c r="AY24" s="123">
        <f t="shared" ca="1" si="12"/>
        <v>-1889.8000000008324</v>
      </c>
      <c r="AZ24" s="123">
        <f>AZ10</f>
        <v>5</v>
      </c>
      <c r="BA24" s="123">
        <f t="shared" ca="1" si="13"/>
        <v>0</v>
      </c>
      <c r="BB24" s="123"/>
      <c r="BC24" s="123"/>
      <c r="BD24" s="123">
        <v>0</v>
      </c>
      <c r="BE24" s="123">
        <v>3.3000000000000002E-2</v>
      </c>
      <c r="BF24" s="123">
        <f>IF(OR(ISBLANK(BE24),ISBLANK(BF10)),"",(BE24-BE23)*BF10)</f>
        <v>0</v>
      </c>
      <c r="BG24" s="123">
        <f>BG10</f>
        <v>5</v>
      </c>
      <c r="BH24" s="123">
        <f t="shared" ca="1" si="14"/>
        <v>1889.8000000003321</v>
      </c>
      <c r="BI24" s="123"/>
      <c r="BJ24" s="123"/>
      <c r="BK24" s="123">
        <v>1899</v>
      </c>
      <c r="BL24" s="123">
        <v>1896.45</v>
      </c>
      <c r="BM24" s="123">
        <f>IF(OR(ISBLANK(BL24),ISBLANK(BM10)),"",(BL24-BL23)*BM10)</f>
        <v>1889.8000000003321</v>
      </c>
      <c r="BN24" s="123">
        <f>BN10</f>
        <v>3</v>
      </c>
      <c r="BO24" s="123">
        <f t="shared" ca="1" si="15"/>
        <v>-1889.8000000003321</v>
      </c>
      <c r="BP24" s="123"/>
      <c r="BQ24" s="123"/>
      <c r="BR24" s="123">
        <f t="shared" ca="1" si="16"/>
        <v>-1889.8000000003321</v>
      </c>
      <c r="BS24" s="123">
        <f>BS10</f>
        <v>4</v>
      </c>
      <c r="BT24" s="123">
        <f t="shared" ca="1" si="17"/>
        <v>0</v>
      </c>
      <c r="BU24" s="123"/>
      <c r="BV24" s="123"/>
      <c r="BW24" s="123">
        <v>7.7290000000000001</v>
      </c>
      <c r="BX24" s="123">
        <f>IF(OR(ISBLANK(BW24),ISBLANK(BX10)),"",(BW24-BW23)*BX10)</f>
        <v>0</v>
      </c>
      <c r="BY24" s="123">
        <f>BY10</f>
        <v>4</v>
      </c>
      <c r="BZ24" s="123">
        <f t="shared" ca="1" si="18"/>
        <v>796.40000000017608</v>
      </c>
      <c r="CA24" s="123"/>
      <c r="CB24" s="123"/>
      <c r="CC24" s="123">
        <v>1136.799</v>
      </c>
      <c r="CD24" s="123">
        <f>IF(OR(ISBLANK(CC24),ISBLANK(CD10)),"",(CC24-CC23)*CD10)</f>
        <v>796.40000000017608</v>
      </c>
      <c r="CE24" s="123">
        <f>CE10</f>
        <v>3</v>
      </c>
      <c r="CF24" s="123">
        <f t="shared" ca="1" si="19"/>
        <v>-796.40000000017608</v>
      </c>
      <c r="CG24" s="123"/>
      <c r="CH24" s="123"/>
      <c r="CI24" s="123">
        <f t="shared" ca="1" si="20"/>
        <v>-796.40000000017608</v>
      </c>
      <c r="CJ24" s="123">
        <f>CJ10</f>
        <v>4</v>
      </c>
      <c r="CK24" s="123">
        <f t="shared" ca="1" si="21"/>
        <v>0</v>
      </c>
      <c r="CL24" s="123"/>
      <c r="CM24" s="123"/>
      <c r="CN24" s="123">
        <v>7.2610000000000001</v>
      </c>
      <c r="CO24" s="123">
        <f>IF(OR(ISBLANK(CN24),ISBLANK(CO10)),"",(CN24-CN23)*CO10)</f>
        <v>0</v>
      </c>
      <c r="CP24" s="123">
        <f>CP10</f>
        <v>4</v>
      </c>
      <c r="CQ24" s="123">
        <f t="shared" ca="1" si="22"/>
        <v>739.19999999952779</v>
      </c>
      <c r="CR24" s="123"/>
      <c r="CS24" s="123"/>
      <c r="CT24" s="123">
        <v>1047.7449999999999</v>
      </c>
      <c r="CU24" s="123">
        <f>IF(OR(ISBLANK(CT24),ISBLANK(CU10)),"",(CT24-CT23)*CU10)</f>
        <v>739.19999999952779</v>
      </c>
      <c r="CV24" s="123">
        <f>CV10</f>
        <v>4</v>
      </c>
      <c r="CW24" s="123">
        <f t="shared" ca="1" si="23"/>
        <v>2626.799999999912</v>
      </c>
      <c r="CX24" s="123"/>
      <c r="CY24" s="123"/>
      <c r="CZ24" s="123">
        <v>1620.4449999999999</v>
      </c>
      <c r="DA24" s="123">
        <f>IF(OR(ISBLANK(CZ24),ISBLANK(DA10)),"",(CZ24-CZ23)*DA10)</f>
        <v>2626.799999999912</v>
      </c>
      <c r="DB24" s="123">
        <f>DB10</f>
        <v>4</v>
      </c>
      <c r="DC24" s="123">
        <f t="shared" ca="1" si="24"/>
        <v>0</v>
      </c>
      <c r="DD24" s="123"/>
      <c r="DE24" s="123"/>
      <c r="DF24" s="123">
        <v>79.028999999999996</v>
      </c>
      <c r="DG24" s="123">
        <f>IF(OR(ISBLANK(DF24),ISBLANK(DG10)),"",(DF24-DF23)*DG10)</f>
        <v>0</v>
      </c>
      <c r="DH24" s="123">
        <f>DH10</f>
        <v>3</v>
      </c>
      <c r="DI24" s="123">
        <f t="shared" ca="1" si="25"/>
        <v>2626.799999999912</v>
      </c>
      <c r="DJ24" s="123"/>
      <c r="DK24" s="123"/>
      <c r="DL24" s="123">
        <f t="shared" ca="1" si="26"/>
        <v>2626.799999999912</v>
      </c>
      <c r="DM24" s="123">
        <f>DM10</f>
        <v>4</v>
      </c>
      <c r="DN24" s="123">
        <f t="shared" ca="1" si="27"/>
        <v>3959.9999999995816</v>
      </c>
      <c r="DO24" s="123"/>
      <c r="DP24" s="123"/>
      <c r="DQ24" s="123">
        <v>1861.3969999999999</v>
      </c>
      <c r="DR24" s="123">
        <f>IF(OR(ISBLANK(DQ24),ISBLANK(DR10)),"",(DQ24-DQ23)*DR10)</f>
        <v>3959.9999999995816</v>
      </c>
      <c r="DS24" s="123">
        <f>DS10</f>
        <v>4</v>
      </c>
      <c r="DT24" s="123">
        <f t="shared" ca="1" si="28"/>
        <v>0</v>
      </c>
      <c r="DU24" s="123"/>
      <c r="DV24" s="123"/>
      <c r="DW24" s="123">
        <v>0.91500000000000004</v>
      </c>
      <c r="DX24" s="123">
        <f>IF(OR(ISBLANK(DW24),ISBLANK(DX10)),"",(DW24-DW23)*DX10)</f>
        <v>0</v>
      </c>
      <c r="DY24" s="123">
        <f>DY10</f>
        <v>3</v>
      </c>
      <c r="DZ24" s="123">
        <f t="shared" ca="1" si="29"/>
        <v>3959.9999999995816</v>
      </c>
      <c r="EA24" s="123"/>
      <c r="EB24" s="123"/>
      <c r="EC24" s="123">
        <f t="shared" ca="1" si="30"/>
        <v>3959.9999999995816</v>
      </c>
      <c r="ED24" s="123">
        <f>ED10</f>
        <v>4</v>
      </c>
      <c r="EE24" s="123">
        <f t="shared" ca="1" si="31"/>
        <v>279.99999999998693</v>
      </c>
      <c r="EF24" s="123"/>
      <c r="EG24" s="123"/>
      <c r="EH24" s="123">
        <v>59.8</v>
      </c>
      <c r="EI24" s="123">
        <f>IF(OR(ISBLANK(EH24),ISBLANK(EI10)),"",(EH24-EH23)*EI10)</f>
        <v>279.99999999998693</v>
      </c>
      <c r="EJ24" s="123">
        <f>EJ10</f>
        <v>4</v>
      </c>
      <c r="EK24" s="123">
        <f t="shared" ca="1" si="32"/>
        <v>1359.9999999996726</v>
      </c>
      <c r="EL24" s="123"/>
      <c r="EM24" s="123"/>
      <c r="EN24" s="123">
        <v>842.43399999999997</v>
      </c>
      <c r="EO24" s="123">
        <f>IF(OR(ISBLANK(EN24),ISBLANK(EO10)),"",(EN24-EN23)*EO10)</f>
        <v>1359.9999999996726</v>
      </c>
      <c r="EP24" s="123">
        <f>EP10</f>
        <v>4</v>
      </c>
      <c r="EQ24" s="123">
        <f t="shared" ca="1" si="33"/>
        <v>3009.9999999993088</v>
      </c>
      <c r="ER24" s="123"/>
      <c r="ES24" s="123"/>
      <c r="ET24" s="123">
        <v>1031.03</v>
      </c>
      <c r="EU24" s="123">
        <f>IF(OR(ISBLANK(ET24),ISBLANK(EU10)),"",(ET24-ET23)*EU10)</f>
        <v>3009.9999999993088</v>
      </c>
      <c r="EV24" s="123">
        <f>EV10</f>
        <v>4</v>
      </c>
      <c r="EW24" s="123">
        <f t="shared" ca="1" si="34"/>
        <v>0</v>
      </c>
      <c r="EX24" s="123"/>
      <c r="EY24" s="123"/>
      <c r="EZ24" s="123">
        <v>38.972000000000001</v>
      </c>
      <c r="FA24" s="123">
        <f>IF(OR(ISBLANK(EZ24),ISBLANK(FA10)),"",(EZ24-EZ23)*FA10)</f>
        <v>0</v>
      </c>
      <c r="FB24" s="123">
        <f>FB10</f>
        <v>4</v>
      </c>
      <c r="FC24" s="123">
        <f t="shared" ca="1" si="35"/>
        <v>6530.0000000024738</v>
      </c>
      <c r="FD24" s="123"/>
      <c r="FE24" s="123"/>
      <c r="FF24" s="123">
        <v>3357.1640000000002</v>
      </c>
      <c r="FG24" s="123">
        <f>IF(OR(ISBLANK(FF24),ISBLANK(FG10)),"",(FF24-FF23)*FG10)</f>
        <v>6530.0000000024738</v>
      </c>
      <c r="FH24" s="123">
        <f>FH10</f>
        <v>4</v>
      </c>
      <c r="FI24" s="123">
        <f t="shared" ca="1" si="36"/>
        <v>0</v>
      </c>
      <c r="FJ24" s="123"/>
      <c r="FK24" s="123"/>
      <c r="FL24" s="123">
        <v>0.122</v>
      </c>
      <c r="FM24" s="123">
        <f>IF(OR(ISBLANK(FL24),ISBLANK(FM10)),"",(FL24-FL23)*FM10)</f>
        <v>0</v>
      </c>
      <c r="FN24" s="123">
        <f>FN10</f>
        <v>4</v>
      </c>
      <c r="FO24" s="123">
        <f t="shared" ca="1" si="37"/>
        <v>0</v>
      </c>
      <c r="FP24" s="123"/>
      <c r="FQ24" s="123"/>
      <c r="FR24" s="123">
        <v>1782.7550000000001</v>
      </c>
      <c r="FS24" s="123">
        <f>IF(OR(ISBLANK(FR24),ISBLANK(FS10)),"",(FR24-FR23)*FS10)</f>
        <v>0</v>
      </c>
      <c r="FT24" s="123">
        <f>FT10</f>
        <v>4</v>
      </c>
      <c r="FU24" s="123">
        <f t="shared" ca="1" si="38"/>
        <v>169.399999999996</v>
      </c>
      <c r="FV24" s="123"/>
      <c r="FW24" s="123"/>
      <c r="FX24" s="123">
        <v>21.154</v>
      </c>
      <c r="FY24" s="123">
        <f>IF(OR(ISBLANK(FX24),ISBLANK(FY10)),"",(FX24-FX23)*FY10)</f>
        <v>169.399999999996</v>
      </c>
      <c r="FZ24" s="123">
        <f>FZ10</f>
        <v>5</v>
      </c>
      <c r="GA24" s="123">
        <f t="shared" ca="1" si="39"/>
        <v>40.25</v>
      </c>
      <c r="GB24" s="123"/>
      <c r="GC24" s="123"/>
      <c r="GD24" s="123">
        <v>10.928000000000001</v>
      </c>
      <c r="GE24" s="123" t="str">
        <f>IF(OR(ISBLANK(GD24),ISBLANK(GE10)),"",(GD24-GD23)*GE10)</f>
        <v/>
      </c>
      <c r="GF24" s="123">
        <v>40.25</v>
      </c>
      <c r="GG24" s="123">
        <f>GG10</f>
        <v>5</v>
      </c>
      <c r="GH24" s="123">
        <f t="shared" ca="1" si="40"/>
        <v>4554.375</v>
      </c>
      <c r="GI24" s="123"/>
      <c r="GJ24" s="123"/>
      <c r="GK24" s="123">
        <v>6334.9629999999997</v>
      </c>
      <c r="GL24" s="123" t="str">
        <f>IF(OR(ISBLANK(GK24),ISBLANK(GL10)),"",(GK24-GK23)*GL10)</f>
        <v/>
      </c>
      <c r="GM24" s="123">
        <v>4554.375</v>
      </c>
      <c r="GN24" s="123">
        <f>GN10</f>
        <v>3</v>
      </c>
      <c r="GO24" s="123">
        <f t="shared" ca="1" si="41"/>
        <v>-4514.125</v>
      </c>
      <c r="GP24" s="123"/>
      <c r="GQ24" s="123"/>
      <c r="GR24" s="123">
        <f t="shared" ca="1" si="42"/>
        <v>-4514.125</v>
      </c>
      <c r="GS24" s="123">
        <f>GS10</f>
        <v>5</v>
      </c>
      <c r="GT24" s="123">
        <f t="shared" ca="1" si="43"/>
        <v>0</v>
      </c>
      <c r="GU24" s="123"/>
      <c r="GV24" s="123"/>
      <c r="GW24" s="123">
        <v>6.0000000000000001E-3</v>
      </c>
      <c r="GX24" s="123" t="str">
        <f>IF(OR(ISBLANK(GW24),ISBLANK(GX10)),"",(GW24-GW23)*GX10)</f>
        <v/>
      </c>
      <c r="GY24" s="123">
        <v>0</v>
      </c>
      <c r="GZ24" s="123">
        <f>GZ10</f>
        <v>5</v>
      </c>
      <c r="HA24" s="123">
        <f t="shared" ca="1" si="44"/>
        <v>2757.4250000000002</v>
      </c>
      <c r="HB24" s="123"/>
      <c r="HC24" s="123"/>
      <c r="HD24" s="123">
        <v>3482.261</v>
      </c>
      <c r="HE24" s="123" t="str">
        <f>IF(OR(ISBLANK(HD24),ISBLANK(HE10)),"",(HD24-HD23)*HE10)</f>
        <v/>
      </c>
      <c r="HF24" s="123">
        <v>2757.4250000000002</v>
      </c>
      <c r="HG24" s="123">
        <f>HG10</f>
        <v>3</v>
      </c>
      <c r="HH24" s="123">
        <f t="shared" ca="1" si="45"/>
        <v>-2757.4250000000002</v>
      </c>
      <c r="HI24" s="123"/>
      <c r="HJ24" s="123"/>
      <c r="HK24" s="123">
        <f t="shared" ca="1" si="46"/>
        <v>-2757.4250000000002</v>
      </c>
      <c r="HL24" s="123">
        <f>HL10</f>
        <v>5</v>
      </c>
      <c r="HM24" s="123">
        <f t="shared" ca="1" si="47"/>
        <v>259.875</v>
      </c>
      <c r="HN24" s="123"/>
      <c r="HO24" s="123"/>
      <c r="HP24" s="123">
        <v>103.021</v>
      </c>
      <c r="HQ24" s="123" t="str">
        <f>IF(OR(ISBLANK(HP24),ISBLANK(HQ10)),"",(HP24-HP23)*HQ10)</f>
        <v/>
      </c>
      <c r="HR24" s="123">
        <v>259.875</v>
      </c>
      <c r="HS24" s="123">
        <f>HS10</f>
        <v>5</v>
      </c>
      <c r="HT24" s="123">
        <f t="shared" ca="1" si="48"/>
        <v>339.68</v>
      </c>
      <c r="HU24" s="123"/>
      <c r="HV24" s="123"/>
      <c r="HW24" s="123">
        <v>1353.2190000000001</v>
      </c>
      <c r="HX24" s="123" t="str">
        <f>IF(OR(ISBLANK(HW24),ISBLANK(HX10)),"",(HW24-HW23)*HX10)</f>
        <v/>
      </c>
      <c r="HY24" s="123">
        <v>339.68</v>
      </c>
      <c r="HZ24" s="123">
        <f>HZ10</f>
        <v>4</v>
      </c>
      <c r="IA24" s="123">
        <f t="shared" ca="1" si="49"/>
        <v>0</v>
      </c>
      <c r="IB24" s="123"/>
      <c r="IC24" s="123"/>
      <c r="ID24" s="123">
        <v>3.2000000000000001E-2</v>
      </c>
      <c r="IE24" s="123">
        <f>IF(OR(ISBLANK(ID24),ISBLANK(IE10)),"",(ID24-ID23)*IE10)</f>
        <v>0</v>
      </c>
      <c r="IF24" s="123">
        <f>IF10</f>
        <v>4</v>
      </c>
      <c r="IG24" s="123">
        <f t="shared" ca="1" si="50"/>
        <v>195.799999999997</v>
      </c>
      <c r="IH24" s="123"/>
      <c r="II24" s="123"/>
      <c r="IJ24" s="123">
        <v>382.65600000000001</v>
      </c>
      <c r="IK24" s="123">
        <f>IF(OR(ISBLANK(IJ24),ISBLANK(IK10)),"",(IJ24-IJ23)*IK10)</f>
        <v>195.799999999997</v>
      </c>
      <c r="IL24" s="123">
        <f>IL10</f>
        <v>4</v>
      </c>
      <c r="IM24" s="123">
        <f t="shared" ca="1" si="51"/>
        <v>1329.9999999992451</v>
      </c>
      <c r="IN24" s="123"/>
      <c r="IO24" s="123"/>
      <c r="IP24" s="123">
        <v>823.48299999999995</v>
      </c>
      <c r="IQ24" s="123">
        <f>IF(OR(ISBLANK(IP24),ISBLANK(IQ10)),"",(IP24-IP23)*IQ10)</f>
        <v>1329.9999999992451</v>
      </c>
      <c r="IR24" s="123">
        <f>IR10</f>
        <v>4</v>
      </c>
      <c r="IS24" s="123">
        <f t="shared" ca="1" si="52"/>
        <v>290.00000000010573</v>
      </c>
      <c r="IT24" s="123"/>
      <c r="IU24" s="123"/>
      <c r="IV24" s="123">
        <v>66.361000000000004</v>
      </c>
      <c r="IW24" s="123">
        <f>IF(OR(ISBLANK(IV24),ISBLANK(IW10)),"",(IV24-IV23)*IW10)</f>
        <v>290.00000000010573</v>
      </c>
      <c r="IX24" s="123">
        <f>IX10</f>
        <v>4</v>
      </c>
      <c r="IY24" s="123">
        <f t="shared" ca="1" si="53"/>
        <v>0</v>
      </c>
      <c r="IZ24" s="123"/>
      <c r="JA24" s="123"/>
      <c r="JB24" s="123">
        <v>0</v>
      </c>
      <c r="JC24" s="123">
        <f>IF(OR(ISBLANK(JB24),ISBLANK(JC10)),"",(JB24-JB23)*JC10)</f>
        <v>0</v>
      </c>
      <c r="JD24" s="123">
        <f>JD10</f>
        <v>4</v>
      </c>
      <c r="JE24" s="123">
        <f t="shared" ca="1" si="54"/>
        <v>4.4000000000014694</v>
      </c>
      <c r="JF24" s="123"/>
      <c r="JG24" s="123"/>
      <c r="JH24" s="123">
        <v>5.3470000000000004</v>
      </c>
      <c r="JI24" s="123">
        <f>IF(OR(ISBLANK(JH24),ISBLANK(JI10)),"",(JH24-JH23)*JI10)</f>
        <v>4.4000000000014694</v>
      </c>
      <c r="JJ24" s="123">
        <f>JJ10</f>
        <v>4</v>
      </c>
      <c r="JK24" s="123">
        <f t="shared" ca="1" si="55"/>
        <v>0</v>
      </c>
      <c r="JL24" s="123"/>
      <c r="JM24" s="123"/>
      <c r="JN24" s="123">
        <v>2E-3</v>
      </c>
      <c r="JO24" s="123">
        <f>IF(OR(ISBLANK(JN24),ISBLANK(JO10)),"",(JN24-JN23)*JO10)</f>
        <v>0</v>
      </c>
      <c r="JP24" s="123">
        <f>JP10</f>
        <v>4</v>
      </c>
      <c r="JQ24" s="123">
        <f t="shared" ca="1" si="56"/>
        <v>0</v>
      </c>
      <c r="JR24" s="123"/>
      <c r="JS24" s="123"/>
      <c r="JT24" s="123">
        <v>0.18</v>
      </c>
      <c r="JU24" s="123">
        <f>IF(OR(ISBLANK(JT24),ISBLANK(JU10)),"",(JT24-JT23)*JU10)</f>
        <v>0</v>
      </c>
      <c r="JV24" s="123">
        <f>JV10</f>
        <v>4</v>
      </c>
      <c r="JW24" s="123">
        <f t="shared" ca="1" si="57"/>
        <v>0</v>
      </c>
      <c r="JX24" s="123"/>
      <c r="JY24" s="123"/>
      <c r="JZ24" s="123">
        <v>794.49400000000003</v>
      </c>
      <c r="KA24" s="123">
        <f>IF(OR(ISBLANK(JZ24),ISBLANK(KA10)),"",(JZ24-JZ23)*KA10)</f>
        <v>0</v>
      </c>
      <c r="KB24" s="123">
        <f>KB10</f>
        <v>4</v>
      </c>
      <c r="KC24" s="123">
        <f t="shared" ca="1" si="58"/>
        <v>395.99999999988995</v>
      </c>
      <c r="KD24" s="123"/>
      <c r="KE24" s="123"/>
      <c r="KF24" s="123">
        <v>433.26799999999997</v>
      </c>
      <c r="KG24" s="123">
        <f>IF(OR(ISBLANK(KF24),ISBLANK(KG10)),"",(KF24-KF23)*KG10)</f>
        <v>395.99999999988995</v>
      </c>
      <c r="KH24" s="123">
        <f>KH10</f>
        <v>3</v>
      </c>
      <c r="KI24" s="123">
        <f t="shared" ca="1" si="59"/>
        <v>-395.99999999988995</v>
      </c>
      <c r="KJ24" s="123"/>
      <c r="KK24" s="123"/>
      <c r="KL24" s="123">
        <f t="shared" ca="1" si="60"/>
        <v>-395.99999999988995</v>
      </c>
      <c r="KM24" s="123">
        <f>KM10</f>
        <v>4</v>
      </c>
      <c r="KN24" s="123">
        <f t="shared" ca="1" si="61"/>
        <v>0</v>
      </c>
      <c r="KO24" s="123"/>
      <c r="KP24" s="123"/>
      <c r="KQ24" s="123">
        <v>0</v>
      </c>
      <c r="KR24" s="123">
        <f>IF(OR(ISBLANK(KQ24),ISBLANK(KR10)),"",(KQ24-KQ23)*KR10)</f>
        <v>0</v>
      </c>
      <c r="KS24" s="123">
        <f>KS10</f>
        <v>4</v>
      </c>
      <c r="KT24" s="123">
        <f t="shared" ca="1" si="62"/>
        <v>319.44000000002461</v>
      </c>
      <c r="KU24" s="123"/>
      <c r="KV24" s="123"/>
      <c r="KW24" s="123">
        <v>395.93700000000001</v>
      </c>
      <c r="KX24" s="123">
        <f>IF(OR(ISBLANK(KW24),ISBLANK(KX10)),"",(KW24-KW23)*KX10)</f>
        <v>319.44000000002461</v>
      </c>
      <c r="KY24" s="123">
        <f>KY10</f>
        <v>4</v>
      </c>
      <c r="KZ24" s="123">
        <f t="shared" ca="1" si="63"/>
        <v>0</v>
      </c>
      <c r="LA24" s="123"/>
      <c r="LB24" s="123"/>
      <c r="LC24" s="123">
        <v>0</v>
      </c>
      <c r="LD24" s="123">
        <f>IF(OR(ISBLANK(LC24),ISBLANK(LD10)),"",(LC24-LC23)*LD10)</f>
        <v>0</v>
      </c>
      <c r="LE24" s="123">
        <f>LE10</f>
        <v>4</v>
      </c>
      <c r="LF24" s="123">
        <f t="shared" ca="1" si="64"/>
        <v>228.3600000000024</v>
      </c>
      <c r="LG24" s="123"/>
      <c r="LH24" s="123"/>
      <c r="LI24" s="123">
        <v>729.65099999999995</v>
      </c>
      <c r="LJ24" s="123">
        <f>IF(OR(ISBLANK(LI24),ISBLANK(LJ10)),"",(LI24-LI23)*LJ10)</f>
        <v>228.3600000000024</v>
      </c>
      <c r="LK24" s="123">
        <f>LK10</f>
        <v>5</v>
      </c>
      <c r="LL24" s="123">
        <f t="shared" ca="1" si="65"/>
        <v>0</v>
      </c>
      <c r="LM24" s="123"/>
      <c r="LN24" s="123"/>
      <c r="LO24" s="123"/>
      <c r="LP24" s="123" t="str">
        <f>IF(OR(ISBLANK(LO24),ISBLANK(LP10)),"",(LO24-LO23)*LP10)</f>
        <v/>
      </c>
      <c r="LQ24" s="123">
        <v>0</v>
      </c>
      <c r="LR24" s="123">
        <f>LR10</f>
        <v>5</v>
      </c>
      <c r="LS24" s="123">
        <f t="shared" ca="1" si="66"/>
        <v>0</v>
      </c>
      <c r="LT24" s="123"/>
      <c r="LU24" s="123"/>
      <c r="LV24" s="123"/>
      <c r="LW24" s="123" t="str">
        <f>IF(OR(ISBLANK(LV24),ISBLANK(LW10)),"",(LV24-LV23)*LW10)</f>
        <v/>
      </c>
      <c r="LX24" s="123">
        <v>0</v>
      </c>
      <c r="LY24" s="123">
        <f>LY10</f>
        <v>4</v>
      </c>
      <c r="LZ24" s="123">
        <f t="shared" ca="1" si="67"/>
        <v>0</v>
      </c>
      <c r="MA24" s="123"/>
      <c r="MB24" s="123"/>
      <c r="MC24" s="123">
        <v>7.0000000000000001E-3</v>
      </c>
      <c r="MD24" s="123">
        <f>IF(OR(ISBLANK(MC24),ISBLANK(MD10)),"",(MC24-MC23)*MD10)</f>
        <v>0</v>
      </c>
      <c r="ME24" s="123">
        <f>ME10</f>
        <v>4</v>
      </c>
      <c r="MF24" s="123">
        <f t="shared" ca="1" si="68"/>
        <v>70.40000000002351</v>
      </c>
      <c r="MG24" s="123"/>
      <c r="MH24" s="123"/>
      <c r="MI24" s="123">
        <v>126.38500000000001</v>
      </c>
      <c r="MJ24" s="123">
        <f>IF(OR(ISBLANK(MI24),ISBLANK(MJ10)),"",(MI24-MI23)*MJ10)</f>
        <v>70.40000000002351</v>
      </c>
      <c r="MK24" s="123">
        <f>MK10</f>
        <v>3</v>
      </c>
      <c r="ML24" s="123">
        <f t="shared" ca="1" si="69"/>
        <v>-70.40000000002351</v>
      </c>
      <c r="MM24" s="123"/>
      <c r="MN24" s="123"/>
      <c r="MO24" s="123">
        <f t="shared" ca="1" si="70"/>
        <v>-70.40000000002351</v>
      </c>
      <c r="MP24" s="123">
        <f>MP10</f>
        <v>4</v>
      </c>
      <c r="MQ24" s="123">
        <f t="shared" ca="1" si="71"/>
        <v>0</v>
      </c>
      <c r="MR24" s="123"/>
      <c r="MS24" s="123"/>
      <c r="MT24" s="123">
        <v>0.73299999999999998</v>
      </c>
      <c r="MU24" s="123">
        <f>IF(OR(ISBLANK(MT24),ISBLANK(MU10)),"",(MT24-MT23)*MU10)</f>
        <v>0</v>
      </c>
      <c r="MV24" s="123">
        <f>MV10</f>
        <v>4</v>
      </c>
      <c r="MW24" s="123">
        <f t="shared" ca="1" si="72"/>
        <v>109.99999999939973</v>
      </c>
      <c r="MX24" s="123"/>
      <c r="MY24" s="123"/>
      <c r="MZ24" s="123">
        <v>2504.6089999999999</v>
      </c>
      <c r="NA24" s="123">
        <f>IF(OR(ISBLANK(MZ24),ISBLANK(NA10)),"",(MZ24-MZ23)*NA10)</f>
        <v>109.99999999939973</v>
      </c>
      <c r="NB24" s="123">
        <f>NB10</f>
        <v>3</v>
      </c>
      <c r="NC24" s="123">
        <f t="shared" ca="1" si="73"/>
        <v>-109.99999999939973</v>
      </c>
      <c r="ND24" s="123"/>
      <c r="NE24" s="123"/>
      <c r="NF24" s="123">
        <f t="shared" ca="1" si="74"/>
        <v>-109.99999999939973</v>
      </c>
      <c r="NG24" s="123">
        <f>NG10</f>
        <v>4</v>
      </c>
      <c r="NH24" s="123">
        <f t="shared" ca="1" si="75"/>
        <v>0</v>
      </c>
      <c r="NI24" s="123"/>
      <c r="NJ24" s="123"/>
      <c r="NK24" s="123">
        <v>0.11600000000000001</v>
      </c>
      <c r="NL24" s="123">
        <f>IF(OR(ISBLANK(NK24),ISBLANK(NL10)),"",(NK24-NK23)*NL10)</f>
        <v>0</v>
      </c>
      <c r="NM24" s="123">
        <f>NM10</f>
        <v>4</v>
      </c>
      <c r="NN24" s="123">
        <f t="shared" ca="1" si="76"/>
        <v>6630.0000000001091</v>
      </c>
      <c r="NO24" s="123"/>
      <c r="NP24" s="123"/>
      <c r="NQ24" s="123">
        <v>3499.2280000000001</v>
      </c>
      <c r="NR24" s="123">
        <f>IF(OR(ISBLANK(NQ24),ISBLANK(NR10)),"",(NQ24-NQ23)*NR10)</f>
        <v>6630.0000000001091</v>
      </c>
      <c r="NS24" s="123">
        <f>NS10</f>
        <v>3</v>
      </c>
      <c r="NT24" s="123">
        <f t="shared" ca="1" si="77"/>
        <v>5925.75</v>
      </c>
      <c r="NU24" s="123"/>
      <c r="NV24" s="123"/>
      <c r="NW24" s="123">
        <v>5925.75</v>
      </c>
      <c r="NX24" s="123">
        <v>3840.3287999999998</v>
      </c>
      <c r="NY24" s="123">
        <f>IF(OR(ISBLANK(NX24),ISBLANK(NY10)),"",(NX24-NX23)*NY10)</f>
        <v>5925.7499999966967</v>
      </c>
      <c r="NZ24" s="123">
        <f>NZ10</f>
        <v>3</v>
      </c>
      <c r="OA24" s="123">
        <f t="shared" ca="1" si="78"/>
        <v>0</v>
      </c>
      <c r="OB24" s="123"/>
      <c r="OC24" s="123"/>
      <c r="OD24" s="123">
        <v>0</v>
      </c>
      <c r="OE24" s="123">
        <v>0.123</v>
      </c>
      <c r="OF24" s="123">
        <f>IF(OR(ISBLANK(OE24),ISBLANK(OF10)),"",(OE24-OE23)*OF10)</f>
        <v>0</v>
      </c>
      <c r="OG24" s="123">
        <f>OG10</f>
        <v>3</v>
      </c>
      <c r="OH24" s="123">
        <f t="shared" ca="1" si="79"/>
        <v>5925.75</v>
      </c>
      <c r="OI24" s="123"/>
      <c r="OJ24" s="123"/>
      <c r="OK24" s="123">
        <f t="shared" ca="1" si="80"/>
        <v>5925.75</v>
      </c>
      <c r="OL24" s="123">
        <f>OL10</f>
        <v>5</v>
      </c>
      <c r="OM24" s="123">
        <f t="shared" ca="1" si="81"/>
        <v>5849.5</v>
      </c>
      <c r="ON24" s="123"/>
      <c r="OO24" s="123"/>
      <c r="OP24" s="123">
        <v>3825.3036499999998</v>
      </c>
      <c r="OQ24" s="123">
        <f>IF(OR(ISBLANK(OP24),ISBLANK(OQ10)),"",(OP24-OP23)*OQ10)</f>
        <v>5849.4999999993524</v>
      </c>
      <c r="OR24" s="123">
        <v>5849.5</v>
      </c>
      <c r="OS24" s="123">
        <f>OS10</f>
        <v>5</v>
      </c>
      <c r="OT24" s="123">
        <f t="shared" ca="1" si="82"/>
        <v>0</v>
      </c>
      <c r="OU24" s="123"/>
      <c r="OV24" s="123"/>
      <c r="OW24" s="123">
        <v>0.16900000000000001</v>
      </c>
      <c r="OX24" s="123">
        <f>IF(OR(ISBLANK(OW24),ISBLANK(OX10)),"",(OW24-OW23)*OX10)</f>
        <v>-5209.9999999999991</v>
      </c>
      <c r="OY24" s="123">
        <v>0</v>
      </c>
      <c r="OZ24" s="123">
        <f>OZ10</f>
        <v>3</v>
      </c>
      <c r="PA24" s="123">
        <f t="shared" ca="1" si="83"/>
        <v>5849.5</v>
      </c>
      <c r="PB24" s="123"/>
      <c r="PC24" s="123"/>
      <c r="PD24" s="123">
        <f t="shared" ca="1" si="84"/>
        <v>5849.5</v>
      </c>
      <c r="PE24" s="123">
        <f>PE10</f>
        <v>4</v>
      </c>
      <c r="PF24" s="123">
        <f t="shared" ca="1" si="85"/>
        <v>0</v>
      </c>
      <c r="PG24" s="123"/>
      <c r="PH24" s="123"/>
      <c r="PI24" s="123">
        <v>0.86499999999999999</v>
      </c>
      <c r="PJ24" s="123">
        <f>IF(OR(ISBLANK(PI24),ISBLANK(PJ10)),"",(PI24-PI23)*PJ10)</f>
        <v>0</v>
      </c>
      <c r="PK24" s="123">
        <f>PK10</f>
        <v>4</v>
      </c>
      <c r="PL24" s="123">
        <f t="shared" ca="1" si="86"/>
        <v>4030.0000000002001</v>
      </c>
      <c r="PM24" s="123"/>
      <c r="PN24" s="123"/>
      <c r="PO24" s="123">
        <v>1953.5340000000001</v>
      </c>
      <c r="PP24" s="123">
        <f>IF(OR(ISBLANK(PO24),ISBLANK(PP10)),"",(PO24-PO23)*PP10)</f>
        <v>4030.0000000002001</v>
      </c>
      <c r="PQ24" s="123">
        <f>PQ10</f>
        <v>3</v>
      </c>
      <c r="PR24" s="123">
        <f t="shared" ca="1" si="87"/>
        <v>-4030.0000000002001</v>
      </c>
      <c r="PS24" s="123"/>
      <c r="PT24" s="123"/>
      <c r="PU24" s="123">
        <f t="shared" ca="1" si="88"/>
        <v>-4030.0000000002001</v>
      </c>
      <c r="PV24" s="123">
        <f>PV10</f>
        <v>4</v>
      </c>
      <c r="PW24" s="123">
        <f t="shared" ca="1" si="89"/>
        <v>0</v>
      </c>
      <c r="PX24" s="123"/>
      <c r="PY24" s="123"/>
      <c r="PZ24" s="123">
        <v>1.2609999999999999</v>
      </c>
      <c r="QA24" s="123">
        <f>IF(OR(ISBLANK(PZ24),ISBLANK(QA10)),"",(PZ24-PZ23)*QA10)</f>
        <v>0</v>
      </c>
      <c r="QB24" s="123">
        <f>QB10</f>
        <v>4</v>
      </c>
      <c r="QC24" s="123">
        <f t="shared" ca="1" si="90"/>
        <v>9.9999999997635314</v>
      </c>
      <c r="QD24" s="123"/>
      <c r="QE24" s="123"/>
      <c r="QF24" s="123">
        <v>1734.306</v>
      </c>
      <c r="QG24" s="123">
        <f>IF(OR(ISBLANK(QF24),ISBLANK(QG10)),"",(QF24-QF23)*QG10)</f>
        <v>9.9999999997635314</v>
      </c>
    </row>
    <row r="25" spans="2:449" x14ac:dyDescent="0.25">
      <c r="B25" s="166">
        <v>14</v>
      </c>
      <c r="C25" s="123">
        <f>C10</f>
        <v>3</v>
      </c>
      <c r="D25" s="123">
        <f t="shared" ca="1" si="0"/>
        <v>34126.395022498036</v>
      </c>
      <c r="E25" s="123"/>
      <c r="F25" s="123"/>
      <c r="G25" s="123">
        <f t="shared" ca="1" si="91"/>
        <v>34126.395022498036</v>
      </c>
      <c r="H25" s="123">
        <f t="shared" ca="1" si="2"/>
        <v>34592.436000000002</v>
      </c>
      <c r="I25" s="123">
        <f>I10</f>
        <v>1</v>
      </c>
      <c r="J25" s="123">
        <f t="shared" ca="1" si="3"/>
        <v>34592.436000000002</v>
      </c>
      <c r="K25" s="123">
        <f t="shared" si="4"/>
        <v>34592.436000000002</v>
      </c>
      <c r="L25" s="123">
        <v>34592.436000000002</v>
      </c>
      <c r="M25" s="123"/>
      <c r="N25" s="123">
        <f>N10</f>
        <v>5</v>
      </c>
      <c r="O25" s="123">
        <f t="shared" ca="1" si="5"/>
        <v>0</v>
      </c>
      <c r="P25" s="123"/>
      <c r="Q25" s="123"/>
      <c r="R25" s="123">
        <v>4.2000000000000003E-2</v>
      </c>
      <c r="S25" s="123" t="str">
        <f>IF(OR(ISBLANK(R25),ISBLANK(S10)),"",(R25-R24)*S10)</f>
        <v/>
      </c>
      <c r="T25" s="123">
        <v>0</v>
      </c>
      <c r="U25" s="123">
        <f>U10</f>
        <v>5</v>
      </c>
      <c r="V25" s="123">
        <f t="shared" ca="1" si="6"/>
        <v>2675.64</v>
      </c>
      <c r="W25" s="123"/>
      <c r="X25" s="123"/>
      <c r="Y25" s="123">
        <v>3939.2950000000001</v>
      </c>
      <c r="Z25" s="123" t="str">
        <f>IF(OR(ISBLANK(Y25),ISBLANK(Z10)),"",(Y25-Y24)*Z10)</f>
        <v/>
      </c>
      <c r="AA25" s="123">
        <v>2675.64</v>
      </c>
      <c r="AB25" s="123">
        <f>AB10</f>
        <v>3</v>
      </c>
      <c r="AC25" s="123">
        <f t="shared" ca="1" si="7"/>
        <v>-2675.64</v>
      </c>
      <c r="AD25" s="123"/>
      <c r="AE25" s="123"/>
      <c r="AF25" s="123">
        <f t="shared" ca="1" si="8"/>
        <v>-2675.64</v>
      </c>
      <c r="AG25" s="123">
        <f>AG10</f>
        <v>5</v>
      </c>
      <c r="AH25" s="123">
        <f t="shared" ca="1" si="9"/>
        <v>0</v>
      </c>
      <c r="AI25" s="123"/>
      <c r="AJ25" s="123"/>
      <c r="AK25" s="123">
        <v>0</v>
      </c>
      <c r="AL25" s="123">
        <v>3.4000000000000002E-2</v>
      </c>
      <c r="AM25" s="123">
        <f>IF(OR(ISBLANK(AL25),ISBLANK(AM10)),"",(AL25-AL24)*AM10)</f>
        <v>0</v>
      </c>
      <c r="AN25" s="123">
        <f>AN10</f>
        <v>5</v>
      </c>
      <c r="AO25" s="123">
        <f t="shared" ca="1" si="10"/>
        <v>2004.2000000001281</v>
      </c>
      <c r="AP25" s="123"/>
      <c r="AQ25" s="123"/>
      <c r="AR25" s="123">
        <v>2004</v>
      </c>
      <c r="AS25" s="123">
        <v>2215.6930000000002</v>
      </c>
      <c r="AT25" s="123">
        <f>IF(OR(ISBLANK(AS25),ISBLANK(AT10)),"",(AS25-AS24)*AT10)</f>
        <v>2004.2000000001281</v>
      </c>
      <c r="AU25" s="123">
        <f>AU10</f>
        <v>3</v>
      </c>
      <c r="AV25" s="123">
        <f t="shared" ca="1" si="11"/>
        <v>-2004.2000000001281</v>
      </c>
      <c r="AW25" s="123"/>
      <c r="AX25" s="123"/>
      <c r="AY25" s="123">
        <f t="shared" ca="1" si="12"/>
        <v>-2004.2000000001281</v>
      </c>
      <c r="AZ25" s="123">
        <f>AZ10</f>
        <v>5</v>
      </c>
      <c r="BA25" s="123">
        <f t="shared" ca="1" si="13"/>
        <v>0</v>
      </c>
      <c r="BB25" s="123"/>
      <c r="BC25" s="123"/>
      <c r="BD25" s="123">
        <v>0</v>
      </c>
      <c r="BE25" s="123">
        <v>3.3000000000000002E-2</v>
      </c>
      <c r="BF25" s="123">
        <f>IF(OR(ISBLANK(BE25),ISBLANK(BF10)),"",(BE25-BE24)*BF10)</f>
        <v>0</v>
      </c>
      <c r="BG25" s="123">
        <f>BG10</f>
        <v>5</v>
      </c>
      <c r="BH25" s="123">
        <f t="shared" ca="1" si="14"/>
        <v>732.59999999968386</v>
      </c>
      <c r="BI25" s="123"/>
      <c r="BJ25" s="123"/>
      <c r="BK25" s="123">
        <v>2004</v>
      </c>
      <c r="BL25" s="123">
        <v>1896.7829999999999</v>
      </c>
      <c r="BM25" s="123">
        <f>IF(OR(ISBLANK(BL25),ISBLANK(BM10)),"",(BL25-BL24)*BM10)</f>
        <v>732.59999999968386</v>
      </c>
      <c r="BN25" s="123">
        <f>BN10</f>
        <v>3</v>
      </c>
      <c r="BO25" s="123">
        <f t="shared" ca="1" si="15"/>
        <v>-732.59999999968386</v>
      </c>
      <c r="BP25" s="123"/>
      <c r="BQ25" s="123"/>
      <c r="BR25" s="123">
        <f t="shared" ca="1" si="16"/>
        <v>-732.59999999968386</v>
      </c>
      <c r="BS25" s="123">
        <f>BS10</f>
        <v>4</v>
      </c>
      <c r="BT25" s="123">
        <f t="shared" ca="1" si="17"/>
        <v>0</v>
      </c>
      <c r="BU25" s="123"/>
      <c r="BV25" s="123"/>
      <c r="BW25" s="123">
        <v>7.7290000000000001</v>
      </c>
      <c r="BX25" s="123">
        <f>IF(OR(ISBLANK(BW25),ISBLANK(BX10)),"",(BW25-BW24)*BX10)</f>
        <v>0</v>
      </c>
      <c r="BY25" s="123">
        <f>BY10</f>
        <v>4</v>
      </c>
      <c r="BZ25" s="123">
        <f t="shared" ca="1" si="18"/>
        <v>816.20000000020809</v>
      </c>
      <c r="CA25" s="123"/>
      <c r="CB25" s="123"/>
      <c r="CC25" s="123">
        <v>1137.17</v>
      </c>
      <c r="CD25" s="123">
        <f>IF(OR(ISBLANK(CC25),ISBLANK(CD10)),"",(CC25-CC24)*CD10)</f>
        <v>816.20000000020809</v>
      </c>
      <c r="CE25" s="123">
        <f>CE10</f>
        <v>3</v>
      </c>
      <c r="CF25" s="123">
        <f t="shared" ca="1" si="19"/>
        <v>-816.20000000020809</v>
      </c>
      <c r="CG25" s="123"/>
      <c r="CH25" s="123"/>
      <c r="CI25" s="123">
        <f t="shared" ca="1" si="20"/>
        <v>-816.20000000020809</v>
      </c>
      <c r="CJ25" s="123">
        <f>CJ10</f>
        <v>4</v>
      </c>
      <c r="CK25" s="123">
        <f t="shared" ca="1" si="21"/>
        <v>0</v>
      </c>
      <c r="CL25" s="123"/>
      <c r="CM25" s="123"/>
      <c r="CN25" s="123">
        <v>7.2610000000000001</v>
      </c>
      <c r="CO25" s="123">
        <f>IF(OR(ISBLANK(CN25),ISBLANK(CO10)),"",(CN25-CN24)*CO10)</f>
        <v>0</v>
      </c>
      <c r="CP25" s="123">
        <f>CP10</f>
        <v>4</v>
      </c>
      <c r="CQ25" s="123">
        <f t="shared" ca="1" si="22"/>
        <v>761.200000000008</v>
      </c>
      <c r="CR25" s="123"/>
      <c r="CS25" s="123"/>
      <c r="CT25" s="123">
        <v>1048.0909999999999</v>
      </c>
      <c r="CU25" s="123">
        <f>IF(OR(ISBLANK(CT25),ISBLANK(CU10)),"",(CT25-CT24)*CU10)</f>
        <v>761.200000000008</v>
      </c>
      <c r="CV25" s="123">
        <f>CV10</f>
        <v>4</v>
      </c>
      <c r="CW25" s="123">
        <f t="shared" ca="1" si="23"/>
        <v>2701.6000000001441</v>
      </c>
      <c r="CX25" s="123"/>
      <c r="CY25" s="123"/>
      <c r="CZ25" s="123">
        <v>1621.673</v>
      </c>
      <c r="DA25" s="123">
        <f>IF(OR(ISBLANK(CZ25),ISBLANK(DA10)),"",(CZ25-CZ24)*DA10)</f>
        <v>2701.6000000001441</v>
      </c>
      <c r="DB25" s="123">
        <f>DB10</f>
        <v>4</v>
      </c>
      <c r="DC25" s="123">
        <f t="shared" ca="1" si="24"/>
        <v>0</v>
      </c>
      <c r="DD25" s="123"/>
      <c r="DE25" s="123"/>
      <c r="DF25" s="123">
        <v>79.028999999999996</v>
      </c>
      <c r="DG25" s="123">
        <f>IF(OR(ISBLANK(DF25),ISBLANK(DG10)),"",(DF25-DF24)*DG10)</f>
        <v>0</v>
      </c>
      <c r="DH25" s="123">
        <f>DH10</f>
        <v>3</v>
      </c>
      <c r="DI25" s="123">
        <f t="shared" ca="1" si="25"/>
        <v>2701.6000000001441</v>
      </c>
      <c r="DJ25" s="123"/>
      <c r="DK25" s="123"/>
      <c r="DL25" s="123">
        <f t="shared" ca="1" si="26"/>
        <v>2701.6000000001441</v>
      </c>
      <c r="DM25" s="123">
        <f>DM10</f>
        <v>4</v>
      </c>
      <c r="DN25" s="123">
        <f t="shared" ca="1" si="27"/>
        <v>3820.0000000006185</v>
      </c>
      <c r="DO25" s="123"/>
      <c r="DP25" s="123"/>
      <c r="DQ25" s="123">
        <v>1861.779</v>
      </c>
      <c r="DR25" s="123">
        <f>IF(OR(ISBLANK(DQ25),ISBLANK(DR10)),"",(DQ25-DQ24)*DR10)</f>
        <v>3820.0000000006185</v>
      </c>
      <c r="DS25" s="123">
        <f>DS10</f>
        <v>4</v>
      </c>
      <c r="DT25" s="123">
        <f t="shared" ca="1" si="28"/>
        <v>0</v>
      </c>
      <c r="DU25" s="123"/>
      <c r="DV25" s="123"/>
      <c r="DW25" s="123">
        <v>0.91500000000000004</v>
      </c>
      <c r="DX25" s="123">
        <f>IF(OR(ISBLANK(DW25),ISBLANK(DX10)),"",(DW25-DW24)*DX10)</f>
        <v>0</v>
      </c>
      <c r="DY25" s="123">
        <f>DY10</f>
        <v>3</v>
      </c>
      <c r="DZ25" s="123">
        <f t="shared" ca="1" si="29"/>
        <v>3820.0000000006185</v>
      </c>
      <c r="EA25" s="123"/>
      <c r="EB25" s="123"/>
      <c r="EC25" s="123">
        <f t="shared" ca="1" si="30"/>
        <v>3820.0000000006185</v>
      </c>
      <c r="ED25" s="123">
        <f>ED10</f>
        <v>4</v>
      </c>
      <c r="EE25" s="123">
        <f t="shared" ca="1" si="31"/>
        <v>210.00000000000796</v>
      </c>
      <c r="EF25" s="123"/>
      <c r="EG25" s="123"/>
      <c r="EH25" s="123">
        <v>59.820999999999998</v>
      </c>
      <c r="EI25" s="123">
        <f>IF(OR(ISBLANK(EH25),ISBLANK(EI10)),"",(EH25-EH24)*EI10)</f>
        <v>210.00000000000796</v>
      </c>
      <c r="EJ25" s="123">
        <f>EJ10</f>
        <v>4</v>
      </c>
      <c r="EK25" s="123">
        <f t="shared" ca="1" si="32"/>
        <v>1360.0000000008095</v>
      </c>
      <c r="EL25" s="123"/>
      <c r="EM25" s="123"/>
      <c r="EN25" s="123">
        <v>842.57</v>
      </c>
      <c r="EO25" s="123">
        <f>IF(OR(ISBLANK(EN25),ISBLANK(EO10)),"",(EN25-EN24)*EO10)</f>
        <v>1360.0000000008095</v>
      </c>
      <c r="EP25" s="123">
        <f>EP10</f>
        <v>4</v>
      </c>
      <c r="EQ25" s="123">
        <f t="shared" ca="1" si="33"/>
        <v>3550.0000000001819</v>
      </c>
      <c r="ER25" s="123"/>
      <c r="ES25" s="123"/>
      <c r="ET25" s="123">
        <v>1031.385</v>
      </c>
      <c r="EU25" s="123">
        <f>IF(OR(ISBLANK(ET25),ISBLANK(EU10)),"",(ET25-ET24)*EU10)</f>
        <v>3550.0000000001819</v>
      </c>
      <c r="EV25" s="123">
        <f>EV10</f>
        <v>4</v>
      </c>
      <c r="EW25" s="123">
        <f t="shared" ca="1" si="34"/>
        <v>0</v>
      </c>
      <c r="EX25" s="123"/>
      <c r="EY25" s="123"/>
      <c r="EZ25" s="123">
        <v>38.972000000000001</v>
      </c>
      <c r="FA25" s="123">
        <f>IF(OR(ISBLANK(EZ25),ISBLANK(FA10)),"",(EZ25-EZ24)*FA10)</f>
        <v>0</v>
      </c>
      <c r="FB25" s="123">
        <f>FB10</f>
        <v>4</v>
      </c>
      <c r="FC25" s="123">
        <f t="shared" ca="1" si="35"/>
        <v>6419.9999999982538</v>
      </c>
      <c r="FD25" s="123"/>
      <c r="FE25" s="123"/>
      <c r="FF25" s="123">
        <v>3357.806</v>
      </c>
      <c r="FG25" s="123">
        <f>IF(OR(ISBLANK(FF25),ISBLANK(FG10)),"",(FF25-FF24)*FG10)</f>
        <v>6419.9999999982538</v>
      </c>
      <c r="FH25" s="123">
        <f>FH10</f>
        <v>4</v>
      </c>
      <c r="FI25" s="123">
        <f t="shared" ca="1" si="36"/>
        <v>0</v>
      </c>
      <c r="FJ25" s="123"/>
      <c r="FK25" s="123"/>
      <c r="FL25" s="123">
        <v>0.122</v>
      </c>
      <c r="FM25" s="123">
        <f>IF(OR(ISBLANK(FL25),ISBLANK(FM10)),"",(FL25-FL24)*FM10)</f>
        <v>0</v>
      </c>
      <c r="FN25" s="123">
        <f>FN10</f>
        <v>4</v>
      </c>
      <c r="FO25" s="123">
        <f t="shared" ca="1" si="37"/>
        <v>0</v>
      </c>
      <c r="FP25" s="123"/>
      <c r="FQ25" s="123"/>
      <c r="FR25" s="123">
        <v>1782.7550000000001</v>
      </c>
      <c r="FS25" s="123">
        <f>IF(OR(ISBLANK(FR25),ISBLANK(FS10)),"",(FR25-FR24)*FS10)</f>
        <v>0</v>
      </c>
      <c r="FT25" s="123">
        <f>FT10</f>
        <v>4</v>
      </c>
      <c r="FU25" s="123">
        <f t="shared" ca="1" si="38"/>
        <v>204.59999999999994</v>
      </c>
      <c r="FV25" s="123"/>
      <c r="FW25" s="123"/>
      <c r="FX25" s="123">
        <v>21.247</v>
      </c>
      <c r="FY25" s="123">
        <f>IF(OR(ISBLANK(FX25),ISBLANK(FY10)),"",(FX25-FX24)*FY10)</f>
        <v>204.59999999999994</v>
      </c>
      <c r="FZ25" s="123">
        <f>FZ10</f>
        <v>5</v>
      </c>
      <c r="GA25" s="123">
        <f t="shared" ca="1" si="39"/>
        <v>8.375</v>
      </c>
      <c r="GB25" s="123"/>
      <c r="GC25" s="123"/>
      <c r="GD25" s="123">
        <v>10.93</v>
      </c>
      <c r="GE25" s="123" t="str">
        <f>IF(OR(ISBLANK(GD25),ISBLANK(GE10)),"",(GD25-GD24)*GE10)</f>
        <v/>
      </c>
      <c r="GF25" s="123">
        <v>8.375</v>
      </c>
      <c r="GG25" s="123">
        <f>GG10</f>
        <v>5</v>
      </c>
      <c r="GH25" s="123">
        <f t="shared" ca="1" si="40"/>
        <v>4661</v>
      </c>
      <c r="GI25" s="123"/>
      <c r="GJ25" s="123"/>
      <c r="GK25" s="123">
        <v>6335.8950000000004</v>
      </c>
      <c r="GL25" s="123" t="str">
        <f>IF(OR(ISBLANK(GK25),ISBLANK(GL10)),"",(GK25-GK24)*GL10)</f>
        <v/>
      </c>
      <c r="GM25" s="123">
        <v>4661</v>
      </c>
      <c r="GN25" s="123">
        <f>GN10</f>
        <v>3</v>
      </c>
      <c r="GO25" s="123">
        <f t="shared" ca="1" si="41"/>
        <v>-4652.625</v>
      </c>
      <c r="GP25" s="123"/>
      <c r="GQ25" s="123"/>
      <c r="GR25" s="123">
        <f t="shared" ca="1" si="42"/>
        <v>-4652.625</v>
      </c>
      <c r="GS25" s="123">
        <f>GS10</f>
        <v>5</v>
      </c>
      <c r="GT25" s="123">
        <f t="shared" ca="1" si="43"/>
        <v>0</v>
      </c>
      <c r="GU25" s="123"/>
      <c r="GV25" s="123"/>
      <c r="GW25" s="123">
        <v>6.0000000000000001E-3</v>
      </c>
      <c r="GX25" s="123" t="str">
        <f>IF(OR(ISBLANK(GW25),ISBLANK(GX10)),"",(GW25-GW24)*GX10)</f>
        <v/>
      </c>
      <c r="GY25" s="123">
        <v>0</v>
      </c>
      <c r="GZ25" s="123">
        <f>GZ10</f>
        <v>5</v>
      </c>
      <c r="HA25" s="123">
        <f t="shared" ca="1" si="44"/>
        <v>2832.665</v>
      </c>
      <c r="HB25" s="123"/>
      <c r="HC25" s="123"/>
      <c r="HD25" s="123">
        <v>3483.5459999999998</v>
      </c>
      <c r="HE25" s="123" t="str">
        <f>IF(OR(ISBLANK(HD25),ISBLANK(HE10)),"",(HD25-HD24)*HE10)</f>
        <v/>
      </c>
      <c r="HF25" s="123">
        <v>2832.665</v>
      </c>
      <c r="HG25" s="123">
        <f>HG10</f>
        <v>3</v>
      </c>
      <c r="HH25" s="123">
        <f t="shared" ca="1" si="45"/>
        <v>-2832.665</v>
      </c>
      <c r="HI25" s="123"/>
      <c r="HJ25" s="123"/>
      <c r="HK25" s="123">
        <f t="shared" ca="1" si="46"/>
        <v>-2832.665</v>
      </c>
      <c r="HL25" s="123">
        <f>HL10</f>
        <v>5</v>
      </c>
      <c r="HM25" s="123">
        <f t="shared" ca="1" si="47"/>
        <v>229.845</v>
      </c>
      <c r="HN25" s="123"/>
      <c r="HO25" s="123"/>
      <c r="HP25" s="123">
        <v>103.126</v>
      </c>
      <c r="HQ25" s="123" t="str">
        <f>IF(OR(ISBLANK(HP25),ISBLANK(HQ10)),"",(HP25-HP24)*HQ10)</f>
        <v/>
      </c>
      <c r="HR25" s="123">
        <v>229.845</v>
      </c>
      <c r="HS25" s="123">
        <f>HS10</f>
        <v>5</v>
      </c>
      <c r="HT25" s="123">
        <f t="shared" ca="1" si="48"/>
        <v>152.24</v>
      </c>
      <c r="HU25" s="123"/>
      <c r="HV25" s="123"/>
      <c r="HW25" s="123">
        <v>1353.288</v>
      </c>
      <c r="HX25" s="123" t="str">
        <f>IF(OR(ISBLANK(HW25),ISBLANK(HX10)),"",(HW25-HW24)*HX10)</f>
        <v/>
      </c>
      <c r="HY25" s="123">
        <v>152.24</v>
      </c>
      <c r="HZ25" s="123">
        <f>HZ10</f>
        <v>4</v>
      </c>
      <c r="IA25" s="123">
        <f t="shared" ca="1" si="49"/>
        <v>0</v>
      </c>
      <c r="IB25" s="123"/>
      <c r="IC25" s="123"/>
      <c r="ID25" s="123">
        <v>3.2000000000000001E-2</v>
      </c>
      <c r="IE25" s="123">
        <f>IF(OR(ISBLANK(ID25),ISBLANK(IE10)),"",(ID25-ID24)*IE10)</f>
        <v>0</v>
      </c>
      <c r="IF25" s="123">
        <f>IF10</f>
        <v>4</v>
      </c>
      <c r="IG25" s="123">
        <f t="shared" ca="1" si="50"/>
        <v>204.60000000003902</v>
      </c>
      <c r="IH25" s="123"/>
      <c r="II25" s="123"/>
      <c r="IJ25" s="123">
        <v>382.74900000000002</v>
      </c>
      <c r="IK25" s="123">
        <f>IF(OR(ISBLANK(IJ25),ISBLANK(IK10)),"",(IJ25-IJ24)*IK10)</f>
        <v>204.60000000003902</v>
      </c>
      <c r="IL25" s="123">
        <f>IL10</f>
        <v>4</v>
      </c>
      <c r="IM25" s="123">
        <f t="shared" ca="1" si="51"/>
        <v>1340.0000000001455</v>
      </c>
      <c r="IN25" s="123"/>
      <c r="IO25" s="123"/>
      <c r="IP25" s="123">
        <v>823.61699999999996</v>
      </c>
      <c r="IQ25" s="123">
        <f>IF(OR(ISBLANK(IP25),ISBLANK(IQ10)),"",(IP25-IP24)*IQ10)</f>
        <v>1340.0000000001455</v>
      </c>
      <c r="IR25" s="123">
        <f>IR10</f>
        <v>4</v>
      </c>
      <c r="IS25" s="123">
        <f t="shared" ca="1" si="52"/>
        <v>210.00000000000796</v>
      </c>
      <c r="IT25" s="123"/>
      <c r="IU25" s="123"/>
      <c r="IV25" s="123">
        <v>66.382000000000005</v>
      </c>
      <c r="IW25" s="123">
        <f>IF(OR(ISBLANK(IV25),ISBLANK(IW10)),"",(IV25-IV24)*IW10)</f>
        <v>210.00000000000796</v>
      </c>
      <c r="IX25" s="123">
        <f>IX10</f>
        <v>4</v>
      </c>
      <c r="IY25" s="123">
        <f t="shared" ca="1" si="53"/>
        <v>0</v>
      </c>
      <c r="IZ25" s="123"/>
      <c r="JA25" s="123"/>
      <c r="JB25" s="123">
        <v>0</v>
      </c>
      <c r="JC25" s="123">
        <f>IF(OR(ISBLANK(JB25),ISBLANK(JC10)),"",(JB25-JB24)*JC10)</f>
        <v>0</v>
      </c>
      <c r="JD25" s="123">
        <f>JD10</f>
        <v>4</v>
      </c>
      <c r="JE25" s="123">
        <f t="shared" ca="1" si="54"/>
        <v>4.3999999999995154</v>
      </c>
      <c r="JF25" s="123"/>
      <c r="JG25" s="123"/>
      <c r="JH25" s="123">
        <v>5.3490000000000002</v>
      </c>
      <c r="JI25" s="123">
        <f>IF(OR(ISBLANK(JH25),ISBLANK(JI10)),"",(JH25-JH24)*JI10)</f>
        <v>4.3999999999995154</v>
      </c>
      <c r="JJ25" s="123">
        <f>JJ10</f>
        <v>4</v>
      </c>
      <c r="JK25" s="123">
        <f t="shared" ca="1" si="55"/>
        <v>0</v>
      </c>
      <c r="JL25" s="123"/>
      <c r="JM25" s="123"/>
      <c r="JN25" s="123">
        <v>2E-3</v>
      </c>
      <c r="JO25" s="123">
        <f>IF(OR(ISBLANK(JN25),ISBLANK(JO10)),"",(JN25-JN24)*JO10)</f>
        <v>0</v>
      </c>
      <c r="JP25" s="123">
        <f>JP10</f>
        <v>4</v>
      </c>
      <c r="JQ25" s="123">
        <f t="shared" ca="1" si="56"/>
        <v>0</v>
      </c>
      <c r="JR25" s="123"/>
      <c r="JS25" s="123"/>
      <c r="JT25" s="123">
        <v>0.18</v>
      </c>
      <c r="JU25" s="123">
        <f>IF(OR(ISBLANK(JT25),ISBLANK(JU10)),"",(JT25-JT24)*JU10)</f>
        <v>0</v>
      </c>
      <c r="JV25" s="123">
        <f>JV10</f>
        <v>4</v>
      </c>
      <c r="JW25" s="123">
        <f t="shared" ca="1" si="57"/>
        <v>0</v>
      </c>
      <c r="JX25" s="123"/>
      <c r="JY25" s="123"/>
      <c r="JZ25" s="123">
        <v>794.49400000000003</v>
      </c>
      <c r="KA25" s="123">
        <f>IF(OR(ISBLANK(JZ25),ISBLANK(KA10)),"",(JZ25-JZ24)*KA10)</f>
        <v>0</v>
      </c>
      <c r="KB25" s="123">
        <f>KB10</f>
        <v>4</v>
      </c>
      <c r="KC25" s="123">
        <f t="shared" ca="1" si="58"/>
        <v>455.40000000011105</v>
      </c>
      <c r="KD25" s="123"/>
      <c r="KE25" s="123"/>
      <c r="KF25" s="123">
        <v>433.47500000000002</v>
      </c>
      <c r="KG25" s="123">
        <f>IF(OR(ISBLANK(KF25),ISBLANK(KG10)),"",(KF25-KF24)*KG10)</f>
        <v>455.40000000011105</v>
      </c>
      <c r="KH25" s="123">
        <f>KH10</f>
        <v>3</v>
      </c>
      <c r="KI25" s="123">
        <f t="shared" ca="1" si="59"/>
        <v>-455.40000000011105</v>
      </c>
      <c r="KJ25" s="123"/>
      <c r="KK25" s="123"/>
      <c r="KL25" s="123">
        <f t="shared" ca="1" si="60"/>
        <v>-455.40000000011105</v>
      </c>
      <c r="KM25" s="123">
        <f>KM10</f>
        <v>4</v>
      </c>
      <c r="KN25" s="123">
        <f t="shared" ca="1" si="61"/>
        <v>0</v>
      </c>
      <c r="KO25" s="123"/>
      <c r="KP25" s="123"/>
      <c r="KQ25" s="123">
        <v>0</v>
      </c>
      <c r="KR25" s="123">
        <f>IF(OR(ISBLANK(KQ25),ISBLANK(KR10)),"",(KQ25-KQ24)*KR10)</f>
        <v>0</v>
      </c>
      <c r="KS25" s="123">
        <f>KS10</f>
        <v>4</v>
      </c>
      <c r="KT25" s="123">
        <f t="shared" ca="1" si="62"/>
        <v>275.8800000000042</v>
      </c>
      <c r="KU25" s="123"/>
      <c r="KV25" s="123"/>
      <c r="KW25" s="123">
        <v>396.14600000000002</v>
      </c>
      <c r="KX25" s="123">
        <f>IF(OR(ISBLANK(KW25),ISBLANK(KX10)),"",(KW25-KW24)*KX10)</f>
        <v>275.8800000000042</v>
      </c>
      <c r="KY25" s="123">
        <f>KY10</f>
        <v>4</v>
      </c>
      <c r="KZ25" s="123">
        <f t="shared" ca="1" si="63"/>
        <v>0</v>
      </c>
      <c r="LA25" s="123"/>
      <c r="LB25" s="123"/>
      <c r="LC25" s="123">
        <v>0</v>
      </c>
      <c r="LD25" s="123">
        <f>IF(OR(ISBLANK(LC25),ISBLANK(LD10)),"",(LC25-LC24)*LD10)</f>
        <v>0</v>
      </c>
      <c r="LE25" s="123">
        <f>LE10</f>
        <v>4</v>
      </c>
      <c r="LF25" s="123">
        <f t="shared" ca="1" si="64"/>
        <v>238.92000000005282</v>
      </c>
      <c r="LG25" s="123"/>
      <c r="LH25" s="123"/>
      <c r="LI25" s="123">
        <v>729.83199999999999</v>
      </c>
      <c r="LJ25" s="123">
        <f>IF(OR(ISBLANK(LI25),ISBLANK(LJ10)),"",(LI25-LI24)*LJ10)</f>
        <v>238.92000000005282</v>
      </c>
      <c r="LK25" s="123">
        <f>LK10</f>
        <v>5</v>
      </c>
      <c r="LL25" s="123">
        <f t="shared" ca="1" si="65"/>
        <v>0</v>
      </c>
      <c r="LM25" s="123"/>
      <c r="LN25" s="123"/>
      <c r="LO25" s="123"/>
      <c r="LP25" s="123" t="str">
        <f>IF(OR(ISBLANK(LO25),ISBLANK(LP10)),"",(LO25-LO24)*LP10)</f>
        <v/>
      </c>
      <c r="LQ25" s="123">
        <v>0</v>
      </c>
      <c r="LR25" s="123">
        <f>LR10</f>
        <v>5</v>
      </c>
      <c r="LS25" s="123">
        <f t="shared" ca="1" si="66"/>
        <v>0</v>
      </c>
      <c r="LT25" s="123"/>
      <c r="LU25" s="123"/>
      <c r="LV25" s="123"/>
      <c r="LW25" s="123" t="str">
        <f>IF(OR(ISBLANK(LV25),ISBLANK(LW10)),"",(LV25-LV24)*LW10)</f>
        <v/>
      </c>
      <c r="LX25" s="123">
        <v>0</v>
      </c>
      <c r="LY25" s="123">
        <f>LY10</f>
        <v>4</v>
      </c>
      <c r="LZ25" s="123">
        <f t="shared" ca="1" si="67"/>
        <v>0</v>
      </c>
      <c r="MA25" s="123"/>
      <c r="MB25" s="123"/>
      <c r="MC25" s="123">
        <v>7.0000000000000001E-3</v>
      </c>
      <c r="MD25" s="123">
        <f>IF(OR(ISBLANK(MC25),ISBLANK(MD10)),"",(MC25-MC24)*MD10)</f>
        <v>0</v>
      </c>
      <c r="ME25" s="123">
        <f>ME10</f>
        <v>4</v>
      </c>
      <c r="MF25" s="123">
        <f t="shared" ca="1" si="68"/>
        <v>59.400000000002251</v>
      </c>
      <c r="MG25" s="123"/>
      <c r="MH25" s="123"/>
      <c r="MI25" s="123">
        <v>126.41200000000001</v>
      </c>
      <c r="MJ25" s="123">
        <f>IF(OR(ISBLANK(MI25),ISBLANK(MJ10)),"",(MI25-MI24)*MJ10)</f>
        <v>59.400000000002251</v>
      </c>
      <c r="MK25" s="123">
        <f>MK10</f>
        <v>3</v>
      </c>
      <c r="ML25" s="123">
        <f t="shared" ca="1" si="69"/>
        <v>-59.400000000002251</v>
      </c>
      <c r="MM25" s="123"/>
      <c r="MN25" s="123"/>
      <c r="MO25" s="123">
        <f t="shared" ca="1" si="70"/>
        <v>-59.400000000002251</v>
      </c>
      <c r="MP25" s="123">
        <f>MP10</f>
        <v>4</v>
      </c>
      <c r="MQ25" s="123">
        <f t="shared" ca="1" si="71"/>
        <v>0</v>
      </c>
      <c r="MR25" s="123"/>
      <c r="MS25" s="123"/>
      <c r="MT25" s="123">
        <v>0.73299999999999998</v>
      </c>
      <c r="MU25" s="123">
        <f>IF(OR(ISBLANK(MT25),ISBLANK(MU10)),"",(MT25-MT24)*MU10)</f>
        <v>0</v>
      </c>
      <c r="MV25" s="123">
        <f>MV10</f>
        <v>4</v>
      </c>
      <c r="MW25" s="123">
        <f t="shared" ca="1" si="72"/>
        <v>145.20000000056825</v>
      </c>
      <c r="MX25" s="123"/>
      <c r="MY25" s="123"/>
      <c r="MZ25" s="123">
        <v>2504.6750000000002</v>
      </c>
      <c r="NA25" s="123">
        <f>IF(OR(ISBLANK(MZ25),ISBLANK(NA10)),"",(MZ25-MZ24)*NA10)</f>
        <v>145.20000000056825</v>
      </c>
      <c r="NB25" s="123">
        <f>NB10</f>
        <v>3</v>
      </c>
      <c r="NC25" s="123">
        <f t="shared" ca="1" si="73"/>
        <v>-145.20000000056825</v>
      </c>
      <c r="ND25" s="123"/>
      <c r="NE25" s="123"/>
      <c r="NF25" s="123">
        <f t="shared" ca="1" si="74"/>
        <v>-145.20000000056825</v>
      </c>
      <c r="NG25" s="123">
        <f>NG10</f>
        <v>4</v>
      </c>
      <c r="NH25" s="123">
        <f t="shared" ca="1" si="75"/>
        <v>0</v>
      </c>
      <c r="NI25" s="123"/>
      <c r="NJ25" s="123"/>
      <c r="NK25" s="123">
        <v>0.11600000000000001</v>
      </c>
      <c r="NL25" s="123">
        <f>IF(OR(ISBLANK(NK25),ISBLANK(NL10)),"",(NK25-NK24)*NL10)</f>
        <v>0</v>
      </c>
      <c r="NM25" s="123">
        <f>NM10</f>
        <v>4</v>
      </c>
      <c r="NN25" s="123">
        <f t="shared" ca="1" si="76"/>
        <v>6509.9999999983993</v>
      </c>
      <c r="NO25" s="123"/>
      <c r="NP25" s="123"/>
      <c r="NQ25" s="123">
        <v>3499.8789999999999</v>
      </c>
      <c r="NR25" s="123">
        <f>IF(OR(ISBLANK(NQ25),ISBLANK(NR10)),"",(NQ25-NQ24)*NR10)</f>
        <v>6509.9999999983993</v>
      </c>
      <c r="NS25" s="123">
        <f>NS10</f>
        <v>3</v>
      </c>
      <c r="NT25" s="123">
        <f t="shared" ca="1" si="77"/>
        <v>5810</v>
      </c>
      <c r="NU25" s="123"/>
      <c r="NV25" s="123"/>
      <c r="NW25" s="123">
        <v>5810</v>
      </c>
      <c r="NX25" s="123">
        <v>3840.9097999999999</v>
      </c>
      <c r="NY25" s="123">
        <f>IF(OR(ISBLANK(NX25),ISBLANK(NY10)),"",(NX25-NX24)*NY10)</f>
        <v>5810.0000000013097</v>
      </c>
      <c r="NZ25" s="123">
        <f>NZ10</f>
        <v>3</v>
      </c>
      <c r="OA25" s="123">
        <f t="shared" ca="1" si="78"/>
        <v>0</v>
      </c>
      <c r="OB25" s="123"/>
      <c r="OC25" s="123"/>
      <c r="OD25" s="123">
        <v>0</v>
      </c>
      <c r="OE25" s="123">
        <v>0.123</v>
      </c>
      <c r="OF25" s="123">
        <f>IF(OR(ISBLANK(OE25),ISBLANK(OF10)),"",(OE25-OE24)*OF10)</f>
        <v>0</v>
      </c>
      <c r="OG25" s="123">
        <f>OG10</f>
        <v>3</v>
      </c>
      <c r="OH25" s="123">
        <f t="shared" ca="1" si="79"/>
        <v>5810</v>
      </c>
      <c r="OI25" s="123"/>
      <c r="OJ25" s="123"/>
      <c r="OK25" s="123">
        <f t="shared" ca="1" si="80"/>
        <v>5810</v>
      </c>
      <c r="OL25" s="123">
        <f>OL10</f>
        <v>5</v>
      </c>
      <c r="OM25" s="123">
        <f t="shared" ca="1" si="81"/>
        <v>5740</v>
      </c>
      <c r="ON25" s="123"/>
      <c r="OO25" s="123"/>
      <c r="OP25" s="123">
        <v>3825.8776499999999</v>
      </c>
      <c r="OQ25" s="123">
        <f>IF(OR(ISBLANK(OP25),ISBLANK(OQ10)),"",(OP25-OP24)*OQ10)</f>
        <v>5740.0000000006912</v>
      </c>
      <c r="OR25" s="123">
        <v>5740</v>
      </c>
      <c r="OS25" s="123">
        <f>OS10</f>
        <v>5</v>
      </c>
      <c r="OT25" s="123">
        <f t="shared" ca="1" si="82"/>
        <v>0</v>
      </c>
      <c r="OU25" s="123"/>
      <c r="OV25" s="123"/>
      <c r="OW25" s="123">
        <v>0.16900000000000001</v>
      </c>
      <c r="OX25" s="123">
        <f>IF(OR(ISBLANK(OW25),ISBLANK(OX10)),"",(OW25-OW24)*OX10)</f>
        <v>0</v>
      </c>
      <c r="OY25" s="123">
        <v>0</v>
      </c>
      <c r="OZ25" s="123">
        <f>OZ10</f>
        <v>3</v>
      </c>
      <c r="PA25" s="123">
        <f t="shared" ca="1" si="83"/>
        <v>5740</v>
      </c>
      <c r="PB25" s="123"/>
      <c r="PC25" s="123"/>
      <c r="PD25" s="123">
        <f t="shared" ca="1" si="84"/>
        <v>5740</v>
      </c>
      <c r="PE25" s="123">
        <f>PE10</f>
        <v>4</v>
      </c>
      <c r="PF25" s="123">
        <f t="shared" ca="1" si="85"/>
        <v>0</v>
      </c>
      <c r="PG25" s="123"/>
      <c r="PH25" s="123"/>
      <c r="PI25" s="123">
        <v>0.86499999999999999</v>
      </c>
      <c r="PJ25" s="123">
        <f>IF(OR(ISBLANK(PI25),ISBLANK(PJ10)),"",(PI25-PI24)*PJ10)</f>
        <v>0</v>
      </c>
      <c r="PK25" s="123">
        <f>PK10</f>
        <v>4</v>
      </c>
      <c r="PL25" s="123">
        <f t="shared" ca="1" si="86"/>
        <v>3869.9999999994361</v>
      </c>
      <c r="PM25" s="123"/>
      <c r="PN25" s="123"/>
      <c r="PO25" s="123">
        <v>1953.921</v>
      </c>
      <c r="PP25" s="123">
        <f>IF(OR(ISBLANK(PO25),ISBLANK(PP10)),"",(PO25-PO24)*PP10)</f>
        <v>3869.9999999994361</v>
      </c>
      <c r="PQ25" s="123">
        <f>PQ10</f>
        <v>3</v>
      </c>
      <c r="PR25" s="123">
        <f t="shared" ca="1" si="87"/>
        <v>-3869.9999999994361</v>
      </c>
      <c r="PS25" s="123"/>
      <c r="PT25" s="123"/>
      <c r="PU25" s="123">
        <f t="shared" ca="1" si="88"/>
        <v>-3869.9999999994361</v>
      </c>
      <c r="PV25" s="123">
        <f>PV10</f>
        <v>4</v>
      </c>
      <c r="PW25" s="123">
        <f t="shared" ca="1" si="89"/>
        <v>0</v>
      </c>
      <c r="PX25" s="123"/>
      <c r="PY25" s="123"/>
      <c r="PZ25" s="123">
        <v>1.2609999999999999</v>
      </c>
      <c r="QA25" s="123">
        <f>IF(OR(ISBLANK(PZ25),ISBLANK(QA10)),"",(PZ25-PZ24)*QA10)</f>
        <v>0</v>
      </c>
      <c r="QB25" s="123">
        <f>QB10</f>
        <v>4</v>
      </c>
      <c r="QC25" s="123">
        <f t="shared" ca="1" si="90"/>
        <v>9.9999999997635314</v>
      </c>
      <c r="QD25" s="123"/>
      <c r="QE25" s="123"/>
      <c r="QF25" s="123">
        <v>1734.307</v>
      </c>
      <c r="QG25" s="123">
        <f>IF(OR(ISBLANK(QF25),ISBLANK(QG10)),"",(QF25-QF24)*QG10)</f>
        <v>9.9999999997635314</v>
      </c>
    </row>
    <row r="26" spans="2:449" x14ac:dyDescent="0.25">
      <c r="B26" s="166">
        <v>15</v>
      </c>
      <c r="C26" s="123">
        <f>C10</f>
        <v>3</v>
      </c>
      <c r="D26" s="123">
        <f t="shared" ca="1" si="0"/>
        <v>33170.972840501832</v>
      </c>
      <c r="E26" s="123"/>
      <c r="F26" s="123"/>
      <c r="G26" s="123">
        <f t="shared" ca="1" si="91"/>
        <v>33170.972840501832</v>
      </c>
      <c r="H26" s="123">
        <f t="shared" ca="1" si="2"/>
        <v>33407.271999999997</v>
      </c>
      <c r="I26" s="123">
        <f>I10</f>
        <v>1</v>
      </c>
      <c r="J26" s="123">
        <f t="shared" ca="1" si="3"/>
        <v>33407.271999999997</v>
      </c>
      <c r="K26" s="123">
        <f t="shared" si="4"/>
        <v>33407.271999999997</v>
      </c>
      <c r="L26" s="123">
        <v>33407.271999999997</v>
      </c>
      <c r="M26" s="123"/>
      <c r="N26" s="123">
        <f>N10</f>
        <v>5</v>
      </c>
      <c r="O26" s="123">
        <f t="shared" ca="1" si="5"/>
        <v>0</v>
      </c>
      <c r="P26" s="123"/>
      <c r="Q26" s="123"/>
      <c r="R26" s="123">
        <v>4.2000000000000003E-2</v>
      </c>
      <c r="S26" s="123" t="str">
        <f>IF(OR(ISBLANK(R26),ISBLANK(S10)),"",(R26-R25)*S10)</f>
        <v/>
      </c>
      <c r="T26" s="123">
        <v>0</v>
      </c>
      <c r="U26" s="123">
        <f>U10</f>
        <v>5</v>
      </c>
      <c r="V26" s="123">
        <f t="shared" ca="1" si="6"/>
        <v>2667.72</v>
      </c>
      <c r="W26" s="123"/>
      <c r="X26" s="123"/>
      <c r="Y26" s="123">
        <v>3940.5079999999998</v>
      </c>
      <c r="Z26" s="123" t="str">
        <f>IF(OR(ISBLANK(Y26),ISBLANK(Z10)),"",(Y26-Y25)*Z10)</f>
        <v/>
      </c>
      <c r="AA26" s="123">
        <v>2667.72</v>
      </c>
      <c r="AB26" s="123">
        <f>AB10</f>
        <v>3</v>
      </c>
      <c r="AC26" s="123">
        <f t="shared" ca="1" si="7"/>
        <v>-2667.72</v>
      </c>
      <c r="AD26" s="123"/>
      <c r="AE26" s="123"/>
      <c r="AF26" s="123">
        <f t="shared" ca="1" si="8"/>
        <v>-2667.72</v>
      </c>
      <c r="AG26" s="123">
        <f>AG10</f>
        <v>5</v>
      </c>
      <c r="AH26" s="123">
        <f t="shared" ca="1" si="9"/>
        <v>0</v>
      </c>
      <c r="AI26" s="123"/>
      <c r="AJ26" s="123"/>
      <c r="AK26" s="123">
        <v>0</v>
      </c>
      <c r="AL26" s="123">
        <v>3.4000000000000002E-2</v>
      </c>
      <c r="AM26" s="123">
        <f>IF(OR(ISBLANK(AL26),ISBLANK(AM10)),"",(AL26-AL25)*AM10)</f>
        <v>0</v>
      </c>
      <c r="AN26" s="123">
        <f>AN10</f>
        <v>5</v>
      </c>
      <c r="AO26" s="123">
        <f t="shared" ca="1" si="10"/>
        <v>1819.3999999994958</v>
      </c>
      <c r="AP26" s="123"/>
      <c r="AQ26" s="123"/>
      <c r="AR26" s="123">
        <v>1819.4</v>
      </c>
      <c r="AS26" s="123">
        <v>2216.52</v>
      </c>
      <c r="AT26" s="123">
        <f>IF(OR(ISBLANK(AS26),ISBLANK(AT10)),"",(AS26-AS25)*AT10)</f>
        <v>1819.3999999994958</v>
      </c>
      <c r="AU26" s="123">
        <f>AU10</f>
        <v>3</v>
      </c>
      <c r="AV26" s="123">
        <f t="shared" ca="1" si="11"/>
        <v>-1819.3999999994958</v>
      </c>
      <c r="AW26" s="123"/>
      <c r="AX26" s="123"/>
      <c r="AY26" s="123">
        <f t="shared" ca="1" si="12"/>
        <v>-1819.3999999994958</v>
      </c>
      <c r="AZ26" s="123">
        <f>AZ10</f>
        <v>5</v>
      </c>
      <c r="BA26" s="123">
        <f t="shared" ca="1" si="13"/>
        <v>0</v>
      </c>
      <c r="BB26" s="123"/>
      <c r="BC26" s="123"/>
      <c r="BD26" s="123">
        <v>0</v>
      </c>
      <c r="BE26" s="123">
        <v>3.3000000000000002E-2</v>
      </c>
      <c r="BF26" s="123">
        <f>IF(OR(ISBLANK(BE26),ISBLANK(BF10)),"",(BE26-BE25)*BF10)</f>
        <v>0</v>
      </c>
      <c r="BG26" s="123">
        <f>BG10</f>
        <v>5</v>
      </c>
      <c r="BH26" s="123">
        <f t="shared" ca="1" si="14"/>
        <v>935.00000000040018</v>
      </c>
      <c r="BI26" s="123"/>
      <c r="BJ26" s="123"/>
      <c r="BK26" s="123">
        <v>1823.8</v>
      </c>
      <c r="BL26" s="123">
        <v>1897.2080000000001</v>
      </c>
      <c r="BM26" s="123">
        <f>IF(OR(ISBLANK(BL26),ISBLANK(BM10)),"",(BL26-BL25)*BM10)</f>
        <v>935.00000000040018</v>
      </c>
      <c r="BN26" s="123">
        <f>BN10</f>
        <v>3</v>
      </c>
      <c r="BO26" s="123">
        <f t="shared" ca="1" si="15"/>
        <v>-935.00000000040018</v>
      </c>
      <c r="BP26" s="123"/>
      <c r="BQ26" s="123"/>
      <c r="BR26" s="123">
        <f t="shared" ca="1" si="16"/>
        <v>-935.00000000040018</v>
      </c>
      <c r="BS26" s="123">
        <f>BS10</f>
        <v>4</v>
      </c>
      <c r="BT26" s="123">
        <f t="shared" ca="1" si="17"/>
        <v>0</v>
      </c>
      <c r="BU26" s="123"/>
      <c r="BV26" s="123"/>
      <c r="BW26" s="123">
        <v>7.7290000000000001</v>
      </c>
      <c r="BX26" s="123">
        <f>IF(OR(ISBLANK(BW26),ISBLANK(BX10)),"",(BW26-BW25)*BX10)</f>
        <v>0</v>
      </c>
      <c r="BY26" s="123">
        <f>BY10</f>
        <v>4</v>
      </c>
      <c r="BZ26" s="123">
        <f t="shared" ca="1" si="18"/>
        <v>752.39999999971587</v>
      </c>
      <c r="CA26" s="123"/>
      <c r="CB26" s="123"/>
      <c r="CC26" s="123">
        <v>1137.5119999999999</v>
      </c>
      <c r="CD26" s="123">
        <f>IF(OR(ISBLANK(CC26),ISBLANK(CD10)),"",(CC26-CC25)*CD10)</f>
        <v>752.39999999971587</v>
      </c>
      <c r="CE26" s="123">
        <f>CE10</f>
        <v>3</v>
      </c>
      <c r="CF26" s="123">
        <f t="shared" ca="1" si="19"/>
        <v>-752.39999999971587</v>
      </c>
      <c r="CG26" s="123"/>
      <c r="CH26" s="123"/>
      <c r="CI26" s="123">
        <f t="shared" ca="1" si="20"/>
        <v>-752.39999999971587</v>
      </c>
      <c r="CJ26" s="123">
        <f>CJ10</f>
        <v>4</v>
      </c>
      <c r="CK26" s="123">
        <f t="shared" ca="1" si="21"/>
        <v>0</v>
      </c>
      <c r="CL26" s="123"/>
      <c r="CM26" s="123"/>
      <c r="CN26" s="123">
        <v>7.2610000000000001</v>
      </c>
      <c r="CO26" s="123">
        <f>IF(OR(ISBLANK(CN26),ISBLANK(CO10)),"",(CN26-CN25)*CO10)</f>
        <v>0</v>
      </c>
      <c r="CP26" s="123">
        <f>CP10</f>
        <v>4</v>
      </c>
      <c r="CQ26" s="123">
        <f t="shared" ca="1" si="22"/>
        <v>697.40000000001601</v>
      </c>
      <c r="CR26" s="123"/>
      <c r="CS26" s="123"/>
      <c r="CT26" s="123">
        <v>1048.4079999999999</v>
      </c>
      <c r="CU26" s="123">
        <f>IF(OR(ISBLANK(CT26),ISBLANK(CU10)),"",(CT26-CT25)*CU10)</f>
        <v>697.40000000001601</v>
      </c>
      <c r="CV26" s="123">
        <f>CV10</f>
        <v>4</v>
      </c>
      <c r="CW26" s="123">
        <f t="shared" ca="1" si="23"/>
        <v>2780.7999999997719</v>
      </c>
      <c r="CX26" s="123"/>
      <c r="CY26" s="123"/>
      <c r="CZ26" s="123">
        <v>1622.9369999999999</v>
      </c>
      <c r="DA26" s="123">
        <f>IF(OR(ISBLANK(CZ26),ISBLANK(DA10)),"",(CZ26-CZ25)*DA10)</f>
        <v>2780.7999999997719</v>
      </c>
      <c r="DB26" s="123">
        <f>DB10</f>
        <v>4</v>
      </c>
      <c r="DC26" s="123">
        <f t="shared" ca="1" si="24"/>
        <v>0</v>
      </c>
      <c r="DD26" s="123"/>
      <c r="DE26" s="123"/>
      <c r="DF26" s="123">
        <v>79.028999999999996</v>
      </c>
      <c r="DG26" s="123">
        <f>IF(OR(ISBLANK(DF26),ISBLANK(DG10)),"",(DF26-DF25)*DG10)</f>
        <v>0</v>
      </c>
      <c r="DH26" s="123">
        <f>DH10</f>
        <v>3</v>
      </c>
      <c r="DI26" s="123">
        <f t="shared" ca="1" si="25"/>
        <v>2780.7999999997719</v>
      </c>
      <c r="DJ26" s="123"/>
      <c r="DK26" s="123"/>
      <c r="DL26" s="123">
        <f t="shared" ca="1" si="26"/>
        <v>2780.7999999997719</v>
      </c>
      <c r="DM26" s="123">
        <f>DM10</f>
        <v>4</v>
      </c>
      <c r="DN26" s="123">
        <f t="shared" ca="1" si="27"/>
        <v>3309.9999999990359</v>
      </c>
      <c r="DO26" s="123"/>
      <c r="DP26" s="123"/>
      <c r="DQ26" s="123">
        <v>1862.11</v>
      </c>
      <c r="DR26" s="123">
        <f>IF(OR(ISBLANK(DQ26),ISBLANK(DR10)),"",(DQ26-DQ25)*DR10)</f>
        <v>3309.9999999990359</v>
      </c>
      <c r="DS26" s="123">
        <f>DS10</f>
        <v>4</v>
      </c>
      <c r="DT26" s="123">
        <f t="shared" ca="1" si="28"/>
        <v>0</v>
      </c>
      <c r="DU26" s="123"/>
      <c r="DV26" s="123"/>
      <c r="DW26" s="123">
        <v>0.91500000000000004</v>
      </c>
      <c r="DX26" s="123">
        <f>IF(OR(ISBLANK(DW26),ISBLANK(DX10)),"",(DW26-DW25)*DX10)</f>
        <v>0</v>
      </c>
      <c r="DY26" s="123">
        <f>DY10</f>
        <v>3</v>
      </c>
      <c r="DZ26" s="123">
        <f t="shared" ca="1" si="29"/>
        <v>3309.9999999990359</v>
      </c>
      <c r="EA26" s="123"/>
      <c r="EB26" s="123"/>
      <c r="EC26" s="123">
        <f t="shared" ca="1" si="30"/>
        <v>3309.9999999990359</v>
      </c>
      <c r="ED26" s="123">
        <f>ED10</f>
        <v>4</v>
      </c>
      <c r="EE26" s="123">
        <f t="shared" ca="1" si="31"/>
        <v>20.000000000024443</v>
      </c>
      <c r="EF26" s="123"/>
      <c r="EG26" s="123"/>
      <c r="EH26" s="123">
        <v>59.823</v>
      </c>
      <c r="EI26" s="123">
        <f>IF(OR(ISBLANK(EH26),ISBLANK(EI10)),"",(EH26-EH25)*EI10)</f>
        <v>20.000000000024443</v>
      </c>
      <c r="EJ26" s="123">
        <f>EJ10</f>
        <v>4</v>
      </c>
      <c r="EK26" s="123">
        <f t="shared" ca="1" si="32"/>
        <v>1659.9999999993997</v>
      </c>
      <c r="EL26" s="123"/>
      <c r="EM26" s="123"/>
      <c r="EN26" s="123">
        <v>842.73599999999999</v>
      </c>
      <c r="EO26" s="123">
        <f>IF(OR(ISBLANK(EN26),ISBLANK(EO10)),"",(EN26-EN25)*EO10)</f>
        <v>1659.9999999993997</v>
      </c>
      <c r="EP26" s="123">
        <f>EP10</f>
        <v>4</v>
      </c>
      <c r="EQ26" s="123">
        <f t="shared" ca="1" si="33"/>
        <v>4000.0000000009095</v>
      </c>
      <c r="ER26" s="123"/>
      <c r="ES26" s="123"/>
      <c r="ET26" s="123">
        <v>1031.7850000000001</v>
      </c>
      <c r="EU26" s="123">
        <f>IF(OR(ISBLANK(ET26),ISBLANK(EU10)),"",(ET26-ET25)*EU10)</f>
        <v>4000.0000000009095</v>
      </c>
      <c r="EV26" s="123">
        <f>EV10</f>
        <v>4</v>
      </c>
      <c r="EW26" s="123">
        <f t="shared" ca="1" si="34"/>
        <v>0</v>
      </c>
      <c r="EX26" s="123"/>
      <c r="EY26" s="123"/>
      <c r="EZ26" s="123">
        <v>38.972000000000001</v>
      </c>
      <c r="FA26" s="123">
        <f>IF(OR(ISBLANK(EZ26),ISBLANK(FA10)),"",(EZ26-EZ25)*FA10)</f>
        <v>0</v>
      </c>
      <c r="FB26" s="123">
        <f>FB10</f>
        <v>4</v>
      </c>
      <c r="FC26" s="123">
        <f t="shared" ca="1" si="35"/>
        <v>6309.9999999985812</v>
      </c>
      <c r="FD26" s="123"/>
      <c r="FE26" s="123"/>
      <c r="FF26" s="123">
        <v>3358.4369999999999</v>
      </c>
      <c r="FG26" s="123">
        <f>IF(OR(ISBLANK(FF26),ISBLANK(FG10)),"",(FF26-FF25)*FG10)</f>
        <v>6309.9999999985812</v>
      </c>
      <c r="FH26" s="123">
        <f>FH10</f>
        <v>4</v>
      </c>
      <c r="FI26" s="123">
        <f t="shared" ca="1" si="36"/>
        <v>0</v>
      </c>
      <c r="FJ26" s="123"/>
      <c r="FK26" s="123"/>
      <c r="FL26" s="123">
        <v>0.122</v>
      </c>
      <c r="FM26" s="123">
        <f>IF(OR(ISBLANK(FL26),ISBLANK(FM10)),"",(FL26-FL25)*FM10)</f>
        <v>0</v>
      </c>
      <c r="FN26" s="123">
        <f>FN10</f>
        <v>4</v>
      </c>
      <c r="FO26" s="123">
        <f t="shared" ca="1" si="37"/>
        <v>0</v>
      </c>
      <c r="FP26" s="123"/>
      <c r="FQ26" s="123"/>
      <c r="FR26" s="123">
        <v>1782.7550000000001</v>
      </c>
      <c r="FS26" s="123">
        <f>IF(OR(ISBLANK(FR26),ISBLANK(FS10)),"",(FR26-FR25)*FS10)</f>
        <v>0</v>
      </c>
      <c r="FT26" s="123">
        <f>FT10</f>
        <v>4</v>
      </c>
      <c r="FU26" s="123">
        <f t="shared" ca="1" si="38"/>
        <v>195.799999999997</v>
      </c>
      <c r="FV26" s="123"/>
      <c r="FW26" s="123"/>
      <c r="FX26" s="123">
        <v>21.335999999999999</v>
      </c>
      <c r="FY26" s="123">
        <f>IF(OR(ISBLANK(FX26),ISBLANK(FY10)),"",(FX26-FX25)*FY10)</f>
        <v>195.799999999997</v>
      </c>
      <c r="FZ26" s="123">
        <f>FZ10</f>
        <v>5</v>
      </c>
      <c r="GA26" s="123">
        <f t="shared" ca="1" si="39"/>
        <v>13.875</v>
      </c>
      <c r="GB26" s="123"/>
      <c r="GC26" s="123"/>
      <c r="GD26" s="123">
        <v>10.932</v>
      </c>
      <c r="GE26" s="123" t="str">
        <f>IF(OR(ISBLANK(GD26),ISBLANK(GE10)),"",(GD26-GD25)*GE10)</f>
        <v/>
      </c>
      <c r="GF26" s="123">
        <v>13.875</v>
      </c>
      <c r="GG26" s="123">
        <f>GG10</f>
        <v>5</v>
      </c>
      <c r="GH26" s="123">
        <f t="shared" ca="1" si="40"/>
        <v>5107.5</v>
      </c>
      <c r="GI26" s="123"/>
      <c r="GJ26" s="123"/>
      <c r="GK26" s="123">
        <v>6336.9160000000002</v>
      </c>
      <c r="GL26" s="123" t="str">
        <f>IF(OR(ISBLANK(GK26),ISBLANK(GL10)),"",(GK26-GK25)*GL10)</f>
        <v/>
      </c>
      <c r="GM26" s="123">
        <v>5107.5</v>
      </c>
      <c r="GN26" s="123">
        <f>GN10</f>
        <v>3</v>
      </c>
      <c r="GO26" s="123">
        <f t="shared" ca="1" si="41"/>
        <v>-5093.625</v>
      </c>
      <c r="GP26" s="123"/>
      <c r="GQ26" s="123"/>
      <c r="GR26" s="123">
        <f t="shared" ca="1" si="42"/>
        <v>-5093.625</v>
      </c>
      <c r="GS26" s="123">
        <f>GS10</f>
        <v>5</v>
      </c>
      <c r="GT26" s="123">
        <f t="shared" ca="1" si="43"/>
        <v>0</v>
      </c>
      <c r="GU26" s="123"/>
      <c r="GV26" s="123"/>
      <c r="GW26" s="123">
        <v>6.0000000000000001E-3</v>
      </c>
      <c r="GX26" s="123" t="str">
        <f>IF(OR(ISBLANK(GW26),ISBLANK(GX10)),"",(GW26-GW25)*GX10)</f>
        <v/>
      </c>
      <c r="GY26" s="123">
        <v>0</v>
      </c>
      <c r="GZ26" s="123">
        <f>GZ10</f>
        <v>5</v>
      </c>
      <c r="HA26" s="123">
        <f t="shared" ca="1" si="44"/>
        <v>2721.5650000000001</v>
      </c>
      <c r="HB26" s="123"/>
      <c r="HC26" s="123"/>
      <c r="HD26" s="123">
        <v>3484.777</v>
      </c>
      <c r="HE26" s="123" t="str">
        <f>IF(OR(ISBLANK(HD26),ISBLANK(HE10)),"",(HD26-HD25)*HE10)</f>
        <v/>
      </c>
      <c r="HF26" s="123">
        <v>2721.5650000000001</v>
      </c>
      <c r="HG26" s="123">
        <f>HG10</f>
        <v>3</v>
      </c>
      <c r="HH26" s="123">
        <f t="shared" ca="1" si="45"/>
        <v>-2721.5650000000001</v>
      </c>
      <c r="HI26" s="123"/>
      <c r="HJ26" s="123"/>
      <c r="HK26" s="123">
        <f t="shared" ca="1" si="46"/>
        <v>-2721.5650000000001</v>
      </c>
      <c r="HL26" s="123">
        <f>HL10</f>
        <v>5</v>
      </c>
      <c r="HM26" s="123">
        <f t="shared" ca="1" si="47"/>
        <v>240.185</v>
      </c>
      <c r="HN26" s="123"/>
      <c r="HO26" s="123"/>
      <c r="HP26" s="123">
        <v>103.235</v>
      </c>
      <c r="HQ26" s="123" t="str">
        <f>IF(OR(ISBLANK(HP26),ISBLANK(HQ10)),"",(HP26-HP25)*HQ10)</f>
        <v/>
      </c>
      <c r="HR26" s="123">
        <v>240.185</v>
      </c>
      <c r="HS26" s="123">
        <f>HS10</f>
        <v>5</v>
      </c>
      <c r="HT26" s="123">
        <f t="shared" ca="1" si="48"/>
        <v>117.59</v>
      </c>
      <c r="HU26" s="123"/>
      <c r="HV26" s="123"/>
      <c r="HW26" s="123">
        <v>1353.3440000000001</v>
      </c>
      <c r="HX26" s="123" t="str">
        <f>IF(OR(ISBLANK(HW26),ISBLANK(HX10)),"",(HW26-HW25)*HX10)</f>
        <v/>
      </c>
      <c r="HY26" s="123">
        <v>117.59</v>
      </c>
      <c r="HZ26" s="123">
        <f>HZ10</f>
        <v>4</v>
      </c>
      <c r="IA26" s="123">
        <f t="shared" ca="1" si="49"/>
        <v>0</v>
      </c>
      <c r="IB26" s="123"/>
      <c r="IC26" s="123"/>
      <c r="ID26" s="123">
        <v>3.2000000000000001E-2</v>
      </c>
      <c r="IE26" s="123">
        <f>IF(OR(ISBLANK(ID26),ISBLANK(IE10)),"",(ID26-ID25)*IE10)</f>
        <v>0</v>
      </c>
      <c r="IF26" s="123">
        <f>IF10</f>
        <v>4</v>
      </c>
      <c r="IG26" s="123">
        <f t="shared" ca="1" si="50"/>
        <v>279.39999999989595</v>
      </c>
      <c r="IH26" s="123"/>
      <c r="II26" s="123"/>
      <c r="IJ26" s="123">
        <v>382.87599999999998</v>
      </c>
      <c r="IK26" s="123">
        <f>IF(OR(ISBLANK(IJ26),ISBLANK(IK10)),"",(IJ26-IJ25)*IK10)</f>
        <v>279.39999999989595</v>
      </c>
      <c r="IL26" s="123">
        <f>IL10</f>
        <v>4</v>
      </c>
      <c r="IM26" s="123">
        <f t="shared" ca="1" si="51"/>
        <v>1639.9999999998727</v>
      </c>
      <c r="IN26" s="123"/>
      <c r="IO26" s="123"/>
      <c r="IP26" s="123">
        <v>823.78099999999995</v>
      </c>
      <c r="IQ26" s="123">
        <f>IF(OR(ISBLANK(IP26),ISBLANK(IQ10)),"",(IP26-IP25)*IQ10)</f>
        <v>1639.9999999998727</v>
      </c>
      <c r="IR26" s="123">
        <f>IR10</f>
        <v>4</v>
      </c>
      <c r="IS26" s="123">
        <f t="shared" ca="1" si="52"/>
        <v>19.999999999953388</v>
      </c>
      <c r="IT26" s="123"/>
      <c r="IU26" s="123"/>
      <c r="IV26" s="123">
        <v>66.384</v>
      </c>
      <c r="IW26" s="123">
        <f>IF(OR(ISBLANK(IV26),ISBLANK(IW10)),"",(IV26-IV25)*IW10)</f>
        <v>19.999999999953388</v>
      </c>
      <c r="IX26" s="123">
        <f>IX10</f>
        <v>4</v>
      </c>
      <c r="IY26" s="123">
        <f t="shared" ca="1" si="53"/>
        <v>0</v>
      </c>
      <c r="IZ26" s="123"/>
      <c r="JA26" s="123"/>
      <c r="JB26" s="123">
        <v>0</v>
      </c>
      <c r="JC26" s="123">
        <f>IF(OR(ISBLANK(JB26),ISBLANK(JC10)),"",(JB26-JB25)*JC10)</f>
        <v>0</v>
      </c>
      <c r="JD26" s="123">
        <f>JD10</f>
        <v>4</v>
      </c>
      <c r="JE26" s="123">
        <f t="shared" ca="1" si="54"/>
        <v>2.1999999999987807</v>
      </c>
      <c r="JF26" s="123"/>
      <c r="JG26" s="123"/>
      <c r="JH26" s="123">
        <v>5.35</v>
      </c>
      <c r="JI26" s="123">
        <f>IF(OR(ISBLANK(JH26),ISBLANK(JI10)),"",(JH26-JH25)*JI10)</f>
        <v>2.1999999999987807</v>
      </c>
      <c r="JJ26" s="123">
        <f>JJ10</f>
        <v>4</v>
      </c>
      <c r="JK26" s="123">
        <f t="shared" ca="1" si="55"/>
        <v>0</v>
      </c>
      <c r="JL26" s="123"/>
      <c r="JM26" s="123"/>
      <c r="JN26" s="123">
        <v>2E-3</v>
      </c>
      <c r="JO26" s="123">
        <f>IF(OR(ISBLANK(JN26),ISBLANK(JO10)),"",(JN26-JN25)*JO10)</f>
        <v>0</v>
      </c>
      <c r="JP26" s="123">
        <f>JP10</f>
        <v>4</v>
      </c>
      <c r="JQ26" s="123">
        <f t="shared" ca="1" si="56"/>
        <v>0</v>
      </c>
      <c r="JR26" s="123"/>
      <c r="JS26" s="123"/>
      <c r="JT26" s="123">
        <v>0.18</v>
      </c>
      <c r="JU26" s="123">
        <f>IF(OR(ISBLANK(JT26),ISBLANK(JU10)),"",(JT26-JT25)*JU10)</f>
        <v>0</v>
      </c>
      <c r="JV26" s="123">
        <f>JV10</f>
        <v>4</v>
      </c>
      <c r="JW26" s="123">
        <f t="shared" ca="1" si="57"/>
        <v>0</v>
      </c>
      <c r="JX26" s="123"/>
      <c r="JY26" s="123"/>
      <c r="JZ26" s="123">
        <v>794.49400000000003</v>
      </c>
      <c r="KA26" s="123">
        <f>IF(OR(ISBLANK(JZ26),ISBLANK(KA10)),"",(JZ26-JZ25)*KA10)</f>
        <v>0</v>
      </c>
      <c r="KB26" s="123">
        <f>KB10</f>
        <v>4</v>
      </c>
      <c r="KC26" s="123">
        <f t="shared" ca="1" si="58"/>
        <v>415.79999999992197</v>
      </c>
      <c r="KD26" s="123"/>
      <c r="KE26" s="123"/>
      <c r="KF26" s="123">
        <v>433.66399999999999</v>
      </c>
      <c r="KG26" s="123">
        <f>IF(OR(ISBLANK(KF26),ISBLANK(KG10)),"",(KF26-KF25)*KG10)</f>
        <v>415.79999999992197</v>
      </c>
      <c r="KH26" s="123">
        <f>KH10</f>
        <v>3</v>
      </c>
      <c r="KI26" s="123">
        <f t="shared" ca="1" si="59"/>
        <v>-415.79999999992197</v>
      </c>
      <c r="KJ26" s="123"/>
      <c r="KK26" s="123"/>
      <c r="KL26" s="123">
        <f t="shared" ca="1" si="60"/>
        <v>-415.79999999992197</v>
      </c>
      <c r="KM26" s="123">
        <f>KM10</f>
        <v>4</v>
      </c>
      <c r="KN26" s="123">
        <f t="shared" ca="1" si="61"/>
        <v>0</v>
      </c>
      <c r="KO26" s="123"/>
      <c r="KP26" s="123"/>
      <c r="KQ26" s="123">
        <v>0</v>
      </c>
      <c r="KR26" s="123">
        <f>IF(OR(ISBLANK(KQ26),ISBLANK(KR10)),"",(KQ26-KQ25)*KR10)</f>
        <v>0</v>
      </c>
      <c r="KS26" s="123">
        <f>KS10</f>
        <v>4</v>
      </c>
      <c r="KT26" s="123">
        <f t="shared" ca="1" si="62"/>
        <v>316.80000000001201</v>
      </c>
      <c r="KU26" s="123"/>
      <c r="KV26" s="123"/>
      <c r="KW26" s="123">
        <v>396.38600000000002</v>
      </c>
      <c r="KX26" s="123">
        <f>IF(OR(ISBLANK(KW26),ISBLANK(KX10)),"",(KW26-KW25)*KX10)</f>
        <v>316.80000000001201</v>
      </c>
      <c r="KY26" s="123">
        <f>KY10</f>
        <v>4</v>
      </c>
      <c r="KZ26" s="123">
        <f t="shared" ca="1" si="63"/>
        <v>0</v>
      </c>
      <c r="LA26" s="123"/>
      <c r="LB26" s="123"/>
      <c r="LC26" s="123">
        <v>0</v>
      </c>
      <c r="LD26" s="123">
        <f>IF(OR(ISBLANK(LC26),ISBLANK(LD10)),"",(LC26-LC25)*LD10)</f>
        <v>0</v>
      </c>
      <c r="LE26" s="123">
        <f>LE10</f>
        <v>4</v>
      </c>
      <c r="LF26" s="123">
        <f t="shared" ca="1" si="64"/>
        <v>219.12000000007083</v>
      </c>
      <c r="LG26" s="123"/>
      <c r="LH26" s="123"/>
      <c r="LI26" s="123">
        <v>729.99800000000005</v>
      </c>
      <c r="LJ26" s="123">
        <f>IF(OR(ISBLANK(LI26),ISBLANK(LJ10)),"",(LI26-LI25)*LJ10)</f>
        <v>219.12000000007083</v>
      </c>
      <c r="LK26" s="123">
        <f>LK10</f>
        <v>5</v>
      </c>
      <c r="LL26" s="123">
        <f t="shared" ca="1" si="65"/>
        <v>0</v>
      </c>
      <c r="LM26" s="123"/>
      <c r="LN26" s="123"/>
      <c r="LO26" s="123"/>
      <c r="LP26" s="123" t="str">
        <f>IF(OR(ISBLANK(LO26),ISBLANK(LP10)),"",(LO26-LO25)*LP10)</f>
        <v/>
      </c>
      <c r="LQ26" s="123">
        <v>0</v>
      </c>
      <c r="LR26" s="123">
        <f>LR10</f>
        <v>5</v>
      </c>
      <c r="LS26" s="123">
        <f t="shared" ca="1" si="66"/>
        <v>0</v>
      </c>
      <c r="LT26" s="123"/>
      <c r="LU26" s="123"/>
      <c r="LV26" s="123"/>
      <c r="LW26" s="123" t="str">
        <f>IF(OR(ISBLANK(LV26),ISBLANK(LW10)),"",(LV26-LV25)*LW10)</f>
        <v/>
      </c>
      <c r="LX26" s="123">
        <v>0</v>
      </c>
      <c r="LY26" s="123">
        <f>LY10</f>
        <v>4</v>
      </c>
      <c r="LZ26" s="123">
        <f t="shared" ca="1" si="67"/>
        <v>0</v>
      </c>
      <c r="MA26" s="123"/>
      <c r="MB26" s="123"/>
      <c r="MC26" s="123">
        <v>7.0000000000000001E-3</v>
      </c>
      <c r="MD26" s="123">
        <f>IF(OR(ISBLANK(MC26),ISBLANK(MD10)),"",(MC26-MC25)*MD10)</f>
        <v>0</v>
      </c>
      <c r="ME26" s="123">
        <f>ME10</f>
        <v>4</v>
      </c>
      <c r="MF26" s="123">
        <f t="shared" ca="1" si="68"/>
        <v>37.399999999990996</v>
      </c>
      <c r="MG26" s="123"/>
      <c r="MH26" s="123"/>
      <c r="MI26" s="123">
        <v>126.429</v>
      </c>
      <c r="MJ26" s="123">
        <f>IF(OR(ISBLANK(MI26),ISBLANK(MJ10)),"",(MI26-MI25)*MJ10)</f>
        <v>37.399999999990996</v>
      </c>
      <c r="MK26" s="123">
        <f>MK10</f>
        <v>3</v>
      </c>
      <c r="ML26" s="123">
        <f t="shared" ca="1" si="69"/>
        <v>-37.399999999990996</v>
      </c>
      <c r="MM26" s="123"/>
      <c r="MN26" s="123"/>
      <c r="MO26" s="123">
        <f t="shared" ca="1" si="70"/>
        <v>-37.399999999990996</v>
      </c>
      <c r="MP26" s="123">
        <f>MP10</f>
        <v>4</v>
      </c>
      <c r="MQ26" s="123">
        <f t="shared" ca="1" si="71"/>
        <v>0</v>
      </c>
      <c r="MR26" s="123"/>
      <c r="MS26" s="123"/>
      <c r="MT26" s="123">
        <v>0.73299999999999998</v>
      </c>
      <c r="MU26" s="123">
        <f>IF(OR(ISBLANK(MT26),ISBLANK(MU10)),"",(MT26-MT25)*MU10)</f>
        <v>0</v>
      </c>
      <c r="MV26" s="123">
        <f>MV10</f>
        <v>4</v>
      </c>
      <c r="MW26" s="123">
        <f t="shared" ca="1" si="72"/>
        <v>162.79999999915162</v>
      </c>
      <c r="MX26" s="123"/>
      <c r="MY26" s="123"/>
      <c r="MZ26" s="123">
        <v>2504.7489999999998</v>
      </c>
      <c r="NA26" s="123">
        <f>IF(OR(ISBLANK(MZ26),ISBLANK(NA10)),"",(MZ26-MZ25)*NA10)</f>
        <v>162.79999999915162</v>
      </c>
      <c r="NB26" s="123">
        <f>NB10</f>
        <v>3</v>
      </c>
      <c r="NC26" s="123">
        <f t="shared" ca="1" si="73"/>
        <v>-162.79999999915162</v>
      </c>
      <c r="ND26" s="123"/>
      <c r="NE26" s="123"/>
      <c r="NF26" s="123">
        <f t="shared" ca="1" si="74"/>
        <v>-162.79999999915162</v>
      </c>
      <c r="NG26" s="123">
        <f>NG10</f>
        <v>4</v>
      </c>
      <c r="NH26" s="123">
        <f t="shared" ca="1" si="75"/>
        <v>0</v>
      </c>
      <c r="NI26" s="123"/>
      <c r="NJ26" s="123"/>
      <c r="NK26" s="123">
        <v>0.11600000000000001</v>
      </c>
      <c r="NL26" s="123">
        <f>IF(OR(ISBLANK(NK26),ISBLANK(NL10)),"",(NK26-NK25)*NL10)</f>
        <v>0</v>
      </c>
      <c r="NM26" s="123">
        <f>NM10</f>
        <v>4</v>
      </c>
      <c r="NN26" s="123">
        <f t="shared" ca="1" si="76"/>
        <v>6399.9999999987267</v>
      </c>
      <c r="NO26" s="123"/>
      <c r="NP26" s="123"/>
      <c r="NQ26" s="123">
        <v>3500.5189999999998</v>
      </c>
      <c r="NR26" s="123">
        <f>IF(OR(ISBLANK(NQ26),ISBLANK(NR10)),"",(NQ26-NQ25)*NR10)</f>
        <v>6399.9999999987267</v>
      </c>
      <c r="NS26" s="123">
        <f>NS10</f>
        <v>3</v>
      </c>
      <c r="NT26" s="123">
        <f t="shared" ca="1" si="77"/>
        <v>5494.75</v>
      </c>
      <c r="NU26" s="123"/>
      <c r="NV26" s="123"/>
      <c r="NW26" s="123">
        <v>5494.75</v>
      </c>
      <c r="NX26" s="123">
        <v>3841.4580000000001</v>
      </c>
      <c r="NY26" s="123">
        <f>IF(OR(ISBLANK(NX26),ISBLANK(NY10)),"",(NX26-NX25)*NY10)</f>
        <v>5482.0000000017899</v>
      </c>
      <c r="NZ26" s="123">
        <f>NZ10</f>
        <v>3</v>
      </c>
      <c r="OA26" s="123">
        <f t="shared" ca="1" si="78"/>
        <v>0</v>
      </c>
      <c r="OB26" s="123"/>
      <c r="OC26" s="123"/>
      <c r="OD26" s="123">
        <v>0</v>
      </c>
      <c r="OE26" s="123">
        <v>0.123</v>
      </c>
      <c r="OF26" s="123">
        <f>IF(OR(ISBLANK(OE26),ISBLANK(OF10)),"",(OE26-OE25)*OF10)</f>
        <v>0</v>
      </c>
      <c r="OG26" s="123">
        <f>OG10</f>
        <v>3</v>
      </c>
      <c r="OH26" s="123">
        <f t="shared" ca="1" si="79"/>
        <v>5494.75</v>
      </c>
      <c r="OI26" s="123"/>
      <c r="OJ26" s="123"/>
      <c r="OK26" s="123">
        <f t="shared" ca="1" si="80"/>
        <v>5494.75</v>
      </c>
      <c r="OL26" s="123">
        <f>OL10</f>
        <v>5</v>
      </c>
      <c r="OM26" s="123">
        <f t="shared" ca="1" si="81"/>
        <v>5422.25</v>
      </c>
      <c r="ON26" s="123"/>
      <c r="OO26" s="123"/>
      <c r="OP26" s="123">
        <v>3826.419875</v>
      </c>
      <c r="OQ26" s="123">
        <f>IF(OR(ISBLANK(OP26),ISBLANK(OQ10)),"",(OP26-OP25)*OQ10)</f>
        <v>5422.2500000014406</v>
      </c>
      <c r="OR26" s="123">
        <v>5422.25</v>
      </c>
      <c r="OS26" s="123">
        <f>OS10</f>
        <v>5</v>
      </c>
      <c r="OT26" s="123">
        <f t="shared" ca="1" si="82"/>
        <v>0.25</v>
      </c>
      <c r="OU26" s="123"/>
      <c r="OV26" s="123"/>
      <c r="OW26" s="123">
        <v>0.16900000000000001</v>
      </c>
      <c r="OX26" s="123">
        <f>IF(OR(ISBLANK(OW26),ISBLANK(OX10)),"",(OW26-OW25)*OX10)</f>
        <v>0</v>
      </c>
      <c r="OY26" s="123">
        <v>0.25</v>
      </c>
      <c r="OZ26" s="123">
        <f>OZ10</f>
        <v>3</v>
      </c>
      <c r="PA26" s="123">
        <f t="shared" ca="1" si="83"/>
        <v>5422</v>
      </c>
      <c r="PB26" s="123"/>
      <c r="PC26" s="123"/>
      <c r="PD26" s="123">
        <f t="shared" ca="1" si="84"/>
        <v>5422</v>
      </c>
      <c r="PE26" s="123">
        <f>PE10</f>
        <v>4</v>
      </c>
      <c r="PF26" s="123">
        <f t="shared" ca="1" si="85"/>
        <v>0</v>
      </c>
      <c r="PG26" s="123"/>
      <c r="PH26" s="123"/>
      <c r="PI26" s="123">
        <v>0.86499999999999999</v>
      </c>
      <c r="PJ26" s="123">
        <f>IF(OR(ISBLANK(PI26),ISBLANK(PJ10)),"",(PI26-PI25)*PJ10)</f>
        <v>0</v>
      </c>
      <c r="PK26" s="123">
        <f>PK10</f>
        <v>4</v>
      </c>
      <c r="PL26" s="123">
        <f t="shared" ca="1" si="86"/>
        <v>3360.0000000001273</v>
      </c>
      <c r="PM26" s="123"/>
      <c r="PN26" s="123"/>
      <c r="PO26" s="123">
        <v>1954.2570000000001</v>
      </c>
      <c r="PP26" s="123">
        <f>IF(OR(ISBLANK(PO26),ISBLANK(PP10)),"",(PO26-PO25)*PP10)</f>
        <v>3360.0000000001273</v>
      </c>
      <c r="PQ26" s="123">
        <f>PQ10</f>
        <v>3</v>
      </c>
      <c r="PR26" s="123">
        <f t="shared" ca="1" si="87"/>
        <v>-3360.0000000001273</v>
      </c>
      <c r="PS26" s="123"/>
      <c r="PT26" s="123"/>
      <c r="PU26" s="123">
        <f t="shared" ca="1" si="88"/>
        <v>-3360.0000000001273</v>
      </c>
      <c r="PV26" s="123">
        <f>PV10</f>
        <v>4</v>
      </c>
      <c r="PW26" s="123">
        <f t="shared" ca="1" si="89"/>
        <v>0</v>
      </c>
      <c r="PX26" s="123"/>
      <c r="PY26" s="123"/>
      <c r="PZ26" s="123">
        <v>1.2609999999999999</v>
      </c>
      <c r="QA26" s="123">
        <f>IF(OR(ISBLANK(PZ26),ISBLANK(QA10)),"",(PZ26-PZ25)*QA10)</f>
        <v>0</v>
      </c>
      <c r="QB26" s="123">
        <f>QB10</f>
        <v>4</v>
      </c>
      <c r="QC26" s="123">
        <f t="shared" ca="1" si="90"/>
        <v>9.9999999997635314</v>
      </c>
      <c r="QD26" s="123"/>
      <c r="QE26" s="123"/>
      <c r="QF26" s="123">
        <v>1734.308</v>
      </c>
      <c r="QG26" s="123">
        <f>IF(OR(ISBLANK(QF26),ISBLANK(QG10)),"",(QF26-QF25)*QG10)</f>
        <v>9.9999999997635314</v>
      </c>
    </row>
    <row r="27" spans="2:449" x14ac:dyDescent="0.25">
      <c r="B27" s="166">
        <v>16</v>
      </c>
      <c r="C27" s="123">
        <f>C10</f>
        <v>3</v>
      </c>
      <c r="D27" s="123">
        <f t="shared" ca="1" si="0"/>
        <v>31885.718637501141</v>
      </c>
      <c r="E27" s="123"/>
      <c r="F27" s="123"/>
      <c r="G27" s="123">
        <f t="shared" ca="1" si="91"/>
        <v>31885.718637501141</v>
      </c>
      <c r="H27" s="123">
        <f t="shared" ca="1" si="2"/>
        <v>32728.111000000001</v>
      </c>
      <c r="I27" s="123">
        <f>I10</f>
        <v>1</v>
      </c>
      <c r="J27" s="123">
        <f t="shared" ca="1" si="3"/>
        <v>32728.111000000001</v>
      </c>
      <c r="K27" s="123">
        <f t="shared" si="4"/>
        <v>32728.111000000001</v>
      </c>
      <c r="L27" s="123">
        <v>32728.111000000001</v>
      </c>
      <c r="M27" s="123"/>
      <c r="N27" s="123">
        <f>N10</f>
        <v>5</v>
      </c>
      <c r="O27" s="123">
        <f t="shared" ca="1" si="5"/>
        <v>0</v>
      </c>
      <c r="P27" s="123"/>
      <c r="Q27" s="123"/>
      <c r="R27" s="123">
        <v>4.2000000000000003E-2</v>
      </c>
      <c r="S27" s="123" t="str">
        <f>IF(OR(ISBLANK(R27),ISBLANK(S10)),"",(R27-R26)*S10)</f>
        <v/>
      </c>
      <c r="T27" s="123">
        <v>0</v>
      </c>
      <c r="U27" s="123">
        <f>U10</f>
        <v>5</v>
      </c>
      <c r="V27" s="123">
        <f t="shared" ca="1" si="6"/>
        <v>2310.88</v>
      </c>
      <c r="W27" s="123"/>
      <c r="X27" s="123"/>
      <c r="Y27" s="123">
        <v>3941.558</v>
      </c>
      <c r="Z27" s="123" t="str">
        <f>IF(OR(ISBLANK(Y27),ISBLANK(Z10)),"",(Y27-Y26)*Z10)</f>
        <v/>
      </c>
      <c r="AA27" s="123">
        <v>2310.88</v>
      </c>
      <c r="AB27" s="123">
        <f>AB10</f>
        <v>3</v>
      </c>
      <c r="AC27" s="123">
        <f t="shared" ca="1" si="7"/>
        <v>-2310.88</v>
      </c>
      <c r="AD27" s="123"/>
      <c r="AE27" s="123"/>
      <c r="AF27" s="123">
        <f t="shared" ca="1" si="8"/>
        <v>-2310.88</v>
      </c>
      <c r="AG27" s="123">
        <f>AG10</f>
        <v>5</v>
      </c>
      <c r="AH27" s="123">
        <f t="shared" ca="1" si="9"/>
        <v>0</v>
      </c>
      <c r="AI27" s="123"/>
      <c r="AJ27" s="123"/>
      <c r="AK27" s="123">
        <v>0</v>
      </c>
      <c r="AL27" s="123">
        <v>3.4000000000000002E-2</v>
      </c>
      <c r="AM27" s="123">
        <f>IF(OR(ISBLANK(AL27),ISBLANK(AM10)),"",(AL27-AL26)*AM10)</f>
        <v>0</v>
      </c>
      <c r="AN27" s="123">
        <f>AN10</f>
        <v>5</v>
      </c>
      <c r="AO27" s="123">
        <f t="shared" ca="1" si="10"/>
        <v>1740.2000000003682</v>
      </c>
      <c r="AP27" s="123"/>
      <c r="AQ27" s="123"/>
      <c r="AR27" s="123">
        <v>1740.2</v>
      </c>
      <c r="AS27" s="123">
        <v>2217.3110000000001</v>
      </c>
      <c r="AT27" s="123">
        <f>IF(OR(ISBLANK(AS27),ISBLANK(AT10)),"",(AS27-AS26)*AT10)</f>
        <v>1740.2000000003682</v>
      </c>
      <c r="AU27" s="123">
        <f>AU10</f>
        <v>3</v>
      </c>
      <c r="AV27" s="123">
        <f t="shared" ca="1" si="11"/>
        <v>-1740.2000000003682</v>
      </c>
      <c r="AW27" s="123"/>
      <c r="AX27" s="123"/>
      <c r="AY27" s="123">
        <f t="shared" ca="1" si="12"/>
        <v>-1740.2000000003682</v>
      </c>
      <c r="AZ27" s="123">
        <f>AZ10</f>
        <v>5</v>
      </c>
      <c r="BA27" s="123">
        <f t="shared" ca="1" si="13"/>
        <v>0</v>
      </c>
      <c r="BB27" s="123"/>
      <c r="BC27" s="123"/>
      <c r="BD27" s="123">
        <v>0</v>
      </c>
      <c r="BE27" s="123">
        <v>3.3000000000000002E-2</v>
      </c>
      <c r="BF27" s="123">
        <f>IF(OR(ISBLANK(BE27),ISBLANK(BF10)),"",(BE27-BE26)*BF10)</f>
        <v>0</v>
      </c>
      <c r="BG27" s="123">
        <f>BG10</f>
        <v>5</v>
      </c>
      <c r="BH27" s="123">
        <f t="shared" ca="1" si="14"/>
        <v>1742.3999999998159</v>
      </c>
      <c r="BI27" s="123"/>
      <c r="BJ27" s="123"/>
      <c r="BK27" s="123">
        <v>1742.4</v>
      </c>
      <c r="BL27" s="123">
        <v>1898</v>
      </c>
      <c r="BM27" s="123">
        <f>IF(OR(ISBLANK(BL27),ISBLANK(BM10)),"",(BL27-BL26)*BM10)</f>
        <v>1742.3999999998159</v>
      </c>
      <c r="BN27" s="123">
        <f>BN10</f>
        <v>3</v>
      </c>
      <c r="BO27" s="123">
        <f t="shared" ca="1" si="15"/>
        <v>-1742.3999999998159</v>
      </c>
      <c r="BP27" s="123"/>
      <c r="BQ27" s="123"/>
      <c r="BR27" s="123">
        <f t="shared" ca="1" si="16"/>
        <v>-1742.3999999998159</v>
      </c>
      <c r="BS27" s="123">
        <f>BS10</f>
        <v>4</v>
      </c>
      <c r="BT27" s="123">
        <f t="shared" ca="1" si="17"/>
        <v>0</v>
      </c>
      <c r="BU27" s="123"/>
      <c r="BV27" s="123"/>
      <c r="BW27" s="123">
        <v>7.7290000000000001</v>
      </c>
      <c r="BX27" s="123">
        <f>IF(OR(ISBLANK(BW27),ISBLANK(BX10)),"",(BW27-BW26)*BX10)</f>
        <v>0</v>
      </c>
      <c r="BY27" s="123">
        <f>BY10</f>
        <v>4</v>
      </c>
      <c r="BZ27" s="123">
        <f t="shared" ca="1" si="18"/>
        <v>673.20000000008804</v>
      </c>
      <c r="CA27" s="123"/>
      <c r="CB27" s="123"/>
      <c r="CC27" s="123">
        <v>1137.818</v>
      </c>
      <c r="CD27" s="123">
        <f>IF(OR(ISBLANK(CC27),ISBLANK(CD10)),"",(CC27-CC26)*CD10)</f>
        <v>673.20000000008804</v>
      </c>
      <c r="CE27" s="123">
        <f>CE10</f>
        <v>3</v>
      </c>
      <c r="CF27" s="123">
        <f t="shared" ca="1" si="19"/>
        <v>-673.20000000008804</v>
      </c>
      <c r="CG27" s="123"/>
      <c r="CH27" s="123"/>
      <c r="CI27" s="123">
        <f t="shared" ca="1" si="20"/>
        <v>-673.20000000008804</v>
      </c>
      <c r="CJ27" s="123">
        <f>CJ10</f>
        <v>4</v>
      </c>
      <c r="CK27" s="123">
        <f t="shared" ca="1" si="21"/>
        <v>0</v>
      </c>
      <c r="CL27" s="123"/>
      <c r="CM27" s="123"/>
      <c r="CN27" s="123">
        <v>7.2610000000000001</v>
      </c>
      <c r="CO27" s="123">
        <f>IF(OR(ISBLANK(CN27),ISBLANK(CO10)),"",(CN27-CN26)*CO10)</f>
        <v>0</v>
      </c>
      <c r="CP27" s="123">
        <f>CP10</f>
        <v>4</v>
      </c>
      <c r="CQ27" s="123">
        <f t="shared" ca="1" si="22"/>
        <v>629.20000000012806</v>
      </c>
      <c r="CR27" s="123"/>
      <c r="CS27" s="123"/>
      <c r="CT27" s="123">
        <v>1048.694</v>
      </c>
      <c r="CU27" s="123">
        <f>IF(OR(ISBLANK(CT27),ISBLANK(CU10)),"",(CT27-CT26)*CU10)</f>
        <v>629.20000000012806</v>
      </c>
      <c r="CV27" s="123">
        <f>CV10</f>
        <v>4</v>
      </c>
      <c r="CW27" s="123">
        <f t="shared" ca="1" si="23"/>
        <v>2668.6000000004242</v>
      </c>
      <c r="CX27" s="123"/>
      <c r="CY27" s="123"/>
      <c r="CZ27" s="123">
        <v>1624.15</v>
      </c>
      <c r="DA27" s="123">
        <f>IF(OR(ISBLANK(CZ27),ISBLANK(DA10)),"",(CZ27-CZ26)*DA10)</f>
        <v>2668.6000000004242</v>
      </c>
      <c r="DB27" s="123">
        <f>DB10</f>
        <v>4</v>
      </c>
      <c r="DC27" s="123">
        <f t="shared" ca="1" si="24"/>
        <v>0</v>
      </c>
      <c r="DD27" s="123"/>
      <c r="DE27" s="123"/>
      <c r="DF27" s="123">
        <v>79.028999999999996</v>
      </c>
      <c r="DG27" s="123">
        <f>IF(OR(ISBLANK(DF27),ISBLANK(DG10)),"",(DF27-DF26)*DG10)</f>
        <v>0</v>
      </c>
      <c r="DH27" s="123">
        <f>DH10</f>
        <v>3</v>
      </c>
      <c r="DI27" s="123">
        <f t="shared" ca="1" si="25"/>
        <v>2668.6000000004242</v>
      </c>
      <c r="DJ27" s="123"/>
      <c r="DK27" s="123"/>
      <c r="DL27" s="123">
        <f t="shared" ca="1" si="26"/>
        <v>2668.6000000004242</v>
      </c>
      <c r="DM27" s="123">
        <f>DM10</f>
        <v>4</v>
      </c>
      <c r="DN27" s="123">
        <f t="shared" ca="1" si="27"/>
        <v>2460.0000000009459</v>
      </c>
      <c r="DO27" s="123"/>
      <c r="DP27" s="123"/>
      <c r="DQ27" s="123">
        <v>1862.356</v>
      </c>
      <c r="DR27" s="123">
        <f>IF(OR(ISBLANK(DQ27),ISBLANK(DR10)),"",(DQ27-DQ26)*DR10)</f>
        <v>2460.0000000009459</v>
      </c>
      <c r="DS27" s="123">
        <f>DS10</f>
        <v>4</v>
      </c>
      <c r="DT27" s="123">
        <f t="shared" ca="1" si="28"/>
        <v>20.000000000000018</v>
      </c>
      <c r="DU27" s="123"/>
      <c r="DV27" s="123"/>
      <c r="DW27" s="123">
        <v>0.91700000000000004</v>
      </c>
      <c r="DX27" s="123">
        <f>IF(OR(ISBLANK(DW27),ISBLANK(DX10)),"",(DW27-DW26)*DX10)</f>
        <v>20.000000000000018</v>
      </c>
      <c r="DY27" s="123">
        <f>DY10</f>
        <v>3</v>
      </c>
      <c r="DZ27" s="123">
        <f t="shared" ca="1" si="29"/>
        <v>2440.0000000009459</v>
      </c>
      <c r="EA27" s="123"/>
      <c r="EB27" s="123"/>
      <c r="EC27" s="123">
        <f t="shared" ca="1" si="30"/>
        <v>2440.0000000009459</v>
      </c>
      <c r="ED27" s="123">
        <f>ED10</f>
        <v>4</v>
      </c>
      <c r="EE27" s="123">
        <f t="shared" ca="1" si="31"/>
        <v>129.99999999998124</v>
      </c>
      <c r="EF27" s="123"/>
      <c r="EG27" s="123"/>
      <c r="EH27" s="123">
        <v>59.835999999999999</v>
      </c>
      <c r="EI27" s="123">
        <f>IF(OR(ISBLANK(EH27),ISBLANK(EI10)),"",(EH27-EH26)*EI10)</f>
        <v>129.99999999998124</v>
      </c>
      <c r="EJ27" s="123">
        <f>EJ10</f>
        <v>4</v>
      </c>
      <c r="EK27" s="123">
        <f t="shared" ca="1" si="32"/>
        <v>1340.0000000001455</v>
      </c>
      <c r="EL27" s="123"/>
      <c r="EM27" s="123"/>
      <c r="EN27" s="123">
        <v>842.87</v>
      </c>
      <c r="EO27" s="123">
        <f>IF(OR(ISBLANK(EN27),ISBLANK(EO10)),"",(EN27-EN26)*EO10)</f>
        <v>1340.0000000001455</v>
      </c>
      <c r="EP27" s="123">
        <f>EP10</f>
        <v>4</v>
      </c>
      <c r="EQ27" s="123">
        <f t="shared" ca="1" si="33"/>
        <v>3789.9999999990541</v>
      </c>
      <c r="ER27" s="123"/>
      <c r="ES27" s="123"/>
      <c r="ET27" s="123">
        <v>1032.164</v>
      </c>
      <c r="EU27" s="123">
        <f>IF(OR(ISBLANK(ET27),ISBLANK(EU10)),"",(ET27-ET26)*EU10)</f>
        <v>3789.9999999990541</v>
      </c>
      <c r="EV27" s="123">
        <f>EV10</f>
        <v>4</v>
      </c>
      <c r="EW27" s="123">
        <f t="shared" ca="1" si="34"/>
        <v>0</v>
      </c>
      <c r="EX27" s="123"/>
      <c r="EY27" s="123"/>
      <c r="EZ27" s="123">
        <v>38.972000000000001</v>
      </c>
      <c r="FA27" s="123">
        <f>IF(OR(ISBLANK(EZ27),ISBLANK(FA10)),"",(EZ27-EZ26)*FA10)</f>
        <v>0</v>
      </c>
      <c r="FB27" s="123">
        <f>FB10</f>
        <v>4</v>
      </c>
      <c r="FC27" s="123">
        <f t="shared" ca="1" si="35"/>
        <v>4729.9999999995634</v>
      </c>
      <c r="FD27" s="123"/>
      <c r="FE27" s="123"/>
      <c r="FF27" s="123">
        <v>3358.91</v>
      </c>
      <c r="FG27" s="123">
        <f>IF(OR(ISBLANK(FF27),ISBLANK(FG10)),"",(FF27-FF26)*FG10)</f>
        <v>4729.9999999995634</v>
      </c>
      <c r="FH27" s="123">
        <f>FH10</f>
        <v>4</v>
      </c>
      <c r="FI27" s="123">
        <f t="shared" ca="1" si="36"/>
        <v>70.000000000000057</v>
      </c>
      <c r="FJ27" s="123"/>
      <c r="FK27" s="123"/>
      <c r="FL27" s="123">
        <v>0.129</v>
      </c>
      <c r="FM27" s="123">
        <f>IF(OR(ISBLANK(FL27),ISBLANK(FM10)),"",(FL27-FL26)*FM10)</f>
        <v>70.000000000000057</v>
      </c>
      <c r="FN27" s="123">
        <f>FN10</f>
        <v>4</v>
      </c>
      <c r="FO27" s="123">
        <f t="shared" ca="1" si="37"/>
        <v>490.59999999990396</v>
      </c>
      <c r="FP27" s="123"/>
      <c r="FQ27" s="123"/>
      <c r="FR27" s="123">
        <v>1782.9780000000001</v>
      </c>
      <c r="FS27" s="123">
        <f>IF(OR(ISBLANK(FR27),ISBLANK(FS10)),"",(FR27-FR26)*FS10)</f>
        <v>490.59999999990396</v>
      </c>
      <c r="FT27" s="123">
        <f>FT10</f>
        <v>4</v>
      </c>
      <c r="FU27" s="123">
        <f t="shared" ca="1" si="38"/>
        <v>55.00000000000469</v>
      </c>
      <c r="FV27" s="123"/>
      <c r="FW27" s="123"/>
      <c r="FX27" s="123">
        <v>21.361000000000001</v>
      </c>
      <c r="FY27" s="123">
        <f>IF(OR(ISBLANK(FX27),ISBLANK(FY10)),"",(FX27-FX26)*FY10)</f>
        <v>55.00000000000469</v>
      </c>
      <c r="FZ27" s="123">
        <f>FZ10</f>
        <v>5</v>
      </c>
      <c r="GA27" s="123">
        <f t="shared" ca="1" si="39"/>
        <v>210.125</v>
      </c>
      <c r="GB27" s="123"/>
      <c r="GC27" s="123"/>
      <c r="GD27" s="123">
        <v>10.975</v>
      </c>
      <c r="GE27" s="123" t="str">
        <f>IF(OR(ISBLANK(GD27),ISBLANK(GE10)),"",(GD27-GD26)*GE10)</f>
        <v/>
      </c>
      <c r="GF27" s="123">
        <v>210.125</v>
      </c>
      <c r="GG27" s="123">
        <f>GG10</f>
        <v>5</v>
      </c>
      <c r="GH27" s="123">
        <f t="shared" ca="1" si="40"/>
        <v>4014.5</v>
      </c>
      <c r="GI27" s="123"/>
      <c r="GJ27" s="123"/>
      <c r="GK27" s="123">
        <v>6337.7209999999995</v>
      </c>
      <c r="GL27" s="123" t="str">
        <f>IF(OR(ISBLANK(GK27),ISBLANK(GL10)),"",(GK27-GK26)*GL10)</f>
        <v/>
      </c>
      <c r="GM27" s="123">
        <v>4014.5</v>
      </c>
      <c r="GN27" s="123">
        <f>GN10</f>
        <v>3</v>
      </c>
      <c r="GO27" s="123">
        <f t="shared" ca="1" si="41"/>
        <v>-3804.375</v>
      </c>
      <c r="GP27" s="123"/>
      <c r="GQ27" s="123"/>
      <c r="GR27" s="123">
        <f t="shared" ca="1" si="42"/>
        <v>-3804.375</v>
      </c>
      <c r="GS27" s="123">
        <f>GS10</f>
        <v>5</v>
      </c>
      <c r="GT27" s="123">
        <f t="shared" ca="1" si="43"/>
        <v>0</v>
      </c>
      <c r="GU27" s="123"/>
      <c r="GV27" s="123"/>
      <c r="GW27" s="123">
        <v>6.0000000000000001E-3</v>
      </c>
      <c r="GX27" s="123" t="str">
        <f>IF(OR(ISBLANK(GW27),ISBLANK(GX10)),"",(GW27-GW26)*GX10)</f>
        <v/>
      </c>
      <c r="GY27" s="123">
        <v>0</v>
      </c>
      <c r="GZ27" s="123">
        <f>GZ10</f>
        <v>5</v>
      </c>
      <c r="HA27" s="123">
        <f t="shared" ca="1" si="44"/>
        <v>2484.9</v>
      </c>
      <c r="HB27" s="123"/>
      <c r="HC27" s="123"/>
      <c r="HD27" s="123">
        <v>3485.9090000000001</v>
      </c>
      <c r="HE27" s="123" t="str">
        <f>IF(OR(ISBLANK(HD27),ISBLANK(HE10)),"",(HD27-HD26)*HE10)</f>
        <v/>
      </c>
      <c r="HF27" s="123">
        <v>2484.9</v>
      </c>
      <c r="HG27" s="123">
        <f>HG10</f>
        <v>3</v>
      </c>
      <c r="HH27" s="123">
        <f t="shared" ca="1" si="45"/>
        <v>-2484.9</v>
      </c>
      <c r="HI27" s="123"/>
      <c r="HJ27" s="123"/>
      <c r="HK27" s="123">
        <f t="shared" ca="1" si="46"/>
        <v>-2484.9</v>
      </c>
      <c r="HL27" s="123">
        <f>HL10</f>
        <v>5</v>
      </c>
      <c r="HM27" s="123">
        <f t="shared" ca="1" si="47"/>
        <v>387.91500000000002</v>
      </c>
      <c r="HN27" s="123"/>
      <c r="HO27" s="123"/>
      <c r="HP27" s="123">
        <v>103.411</v>
      </c>
      <c r="HQ27" s="123" t="str">
        <f>IF(OR(ISBLANK(HP27),ISBLANK(HQ10)),"",(HP27-HP26)*HQ10)</f>
        <v/>
      </c>
      <c r="HR27" s="123">
        <v>387.91500000000002</v>
      </c>
      <c r="HS27" s="123">
        <f>HS10</f>
        <v>5</v>
      </c>
      <c r="HT27" s="123">
        <f t="shared" ca="1" si="48"/>
        <v>412.72</v>
      </c>
      <c r="HU27" s="123"/>
      <c r="HV27" s="123"/>
      <c r="HW27" s="123">
        <v>1353.528</v>
      </c>
      <c r="HX27" s="123" t="str">
        <f>IF(OR(ISBLANK(HW27),ISBLANK(HX10)),"",(HW27-HW26)*HX10)</f>
        <v/>
      </c>
      <c r="HY27" s="123">
        <v>412.72</v>
      </c>
      <c r="HZ27" s="123">
        <f>HZ10</f>
        <v>4</v>
      </c>
      <c r="IA27" s="123">
        <f t="shared" ca="1" si="49"/>
        <v>0</v>
      </c>
      <c r="IB27" s="123"/>
      <c r="IC27" s="123"/>
      <c r="ID27" s="123">
        <v>3.2000000000000001E-2</v>
      </c>
      <c r="IE27" s="123">
        <f>IF(OR(ISBLANK(ID27),ISBLANK(IE10)),"",(ID27-ID26)*IE10)</f>
        <v>0</v>
      </c>
      <c r="IF27" s="123">
        <f>IF10</f>
        <v>4</v>
      </c>
      <c r="IG27" s="123">
        <f t="shared" ca="1" si="50"/>
        <v>270.60000000010405</v>
      </c>
      <c r="IH27" s="123"/>
      <c r="II27" s="123"/>
      <c r="IJ27" s="123">
        <v>382.99900000000002</v>
      </c>
      <c r="IK27" s="123">
        <f>IF(OR(ISBLANK(IJ27),ISBLANK(IK10)),"",(IJ27-IJ26)*IK10)</f>
        <v>270.60000000010405</v>
      </c>
      <c r="IL27" s="123">
        <f>IL10</f>
        <v>4</v>
      </c>
      <c r="IM27" s="123">
        <f t="shared" ca="1" si="51"/>
        <v>1340.0000000001455</v>
      </c>
      <c r="IN27" s="123"/>
      <c r="IO27" s="123"/>
      <c r="IP27" s="123">
        <v>823.91499999999996</v>
      </c>
      <c r="IQ27" s="123">
        <f>IF(OR(ISBLANK(IP27),ISBLANK(IQ10)),"",(IP27-IP26)*IQ10)</f>
        <v>1340.0000000001455</v>
      </c>
      <c r="IR27" s="123">
        <f>IR10</f>
        <v>4</v>
      </c>
      <c r="IS27" s="123">
        <f t="shared" ca="1" si="52"/>
        <v>150.00000000000568</v>
      </c>
      <c r="IT27" s="123"/>
      <c r="IU27" s="123"/>
      <c r="IV27" s="123">
        <v>66.399000000000001</v>
      </c>
      <c r="IW27" s="123">
        <f>IF(OR(ISBLANK(IV27),ISBLANK(IW10)),"",(IV27-IV26)*IW10)</f>
        <v>150.00000000000568</v>
      </c>
      <c r="IX27" s="123">
        <f>IX10</f>
        <v>4</v>
      </c>
      <c r="IY27" s="123">
        <f t="shared" ca="1" si="53"/>
        <v>0</v>
      </c>
      <c r="IZ27" s="123"/>
      <c r="JA27" s="123"/>
      <c r="JB27" s="123">
        <v>0</v>
      </c>
      <c r="JC27" s="123">
        <f>IF(OR(ISBLANK(JB27),ISBLANK(JC10)),"",(JB27-JB26)*JC10)</f>
        <v>0</v>
      </c>
      <c r="JD27" s="123">
        <f>JD10</f>
        <v>4</v>
      </c>
      <c r="JE27" s="123">
        <f t="shared" ca="1" si="54"/>
        <v>4.4000000000014694</v>
      </c>
      <c r="JF27" s="123"/>
      <c r="JG27" s="123"/>
      <c r="JH27" s="123">
        <v>5.3520000000000003</v>
      </c>
      <c r="JI27" s="123">
        <f>IF(OR(ISBLANK(JH27),ISBLANK(JI10)),"",(JH27-JH26)*JI10)</f>
        <v>4.4000000000014694</v>
      </c>
      <c r="JJ27" s="123">
        <f>JJ10</f>
        <v>4</v>
      </c>
      <c r="JK27" s="123">
        <f t="shared" ca="1" si="55"/>
        <v>0</v>
      </c>
      <c r="JL27" s="123"/>
      <c r="JM27" s="123"/>
      <c r="JN27" s="123">
        <v>2E-3</v>
      </c>
      <c r="JO27" s="123">
        <f>IF(OR(ISBLANK(JN27),ISBLANK(JO10)),"",(JN27-JN26)*JO10)</f>
        <v>0</v>
      </c>
      <c r="JP27" s="123">
        <f>JP10</f>
        <v>4</v>
      </c>
      <c r="JQ27" s="123">
        <f t="shared" ca="1" si="56"/>
        <v>0</v>
      </c>
      <c r="JR27" s="123"/>
      <c r="JS27" s="123"/>
      <c r="JT27" s="123">
        <v>0.18</v>
      </c>
      <c r="JU27" s="123">
        <f>IF(OR(ISBLANK(JT27),ISBLANK(JU10)),"",(JT27-JT26)*JU10)</f>
        <v>0</v>
      </c>
      <c r="JV27" s="123">
        <f>JV10</f>
        <v>4</v>
      </c>
      <c r="JW27" s="123">
        <f t="shared" ca="1" si="57"/>
        <v>0</v>
      </c>
      <c r="JX27" s="123"/>
      <c r="JY27" s="123"/>
      <c r="JZ27" s="123">
        <v>794.49400000000003</v>
      </c>
      <c r="KA27" s="123">
        <f>IF(OR(ISBLANK(JZ27),ISBLANK(KA10)),"",(JZ27-JZ26)*KA10)</f>
        <v>0</v>
      </c>
      <c r="KB27" s="123">
        <f>KB10</f>
        <v>4</v>
      </c>
      <c r="KC27" s="123">
        <f t="shared" ca="1" si="58"/>
        <v>378.40000000005602</v>
      </c>
      <c r="KD27" s="123"/>
      <c r="KE27" s="123"/>
      <c r="KF27" s="123">
        <v>433.83600000000001</v>
      </c>
      <c r="KG27" s="123">
        <f>IF(OR(ISBLANK(KF27),ISBLANK(KG10)),"",(KF27-KF26)*KG10)</f>
        <v>378.40000000005602</v>
      </c>
      <c r="KH27" s="123">
        <f>KH10</f>
        <v>3</v>
      </c>
      <c r="KI27" s="123">
        <f t="shared" ca="1" si="59"/>
        <v>-378.40000000005602</v>
      </c>
      <c r="KJ27" s="123"/>
      <c r="KK27" s="123"/>
      <c r="KL27" s="123">
        <f t="shared" ca="1" si="60"/>
        <v>-378.40000000005602</v>
      </c>
      <c r="KM27" s="123">
        <f>KM10</f>
        <v>4</v>
      </c>
      <c r="KN27" s="123">
        <f t="shared" ca="1" si="61"/>
        <v>0</v>
      </c>
      <c r="KO27" s="123"/>
      <c r="KP27" s="123"/>
      <c r="KQ27" s="123">
        <v>0</v>
      </c>
      <c r="KR27" s="123">
        <f>IF(OR(ISBLANK(KQ27),ISBLANK(KR10)),"",(KQ27-KQ26)*KR10)</f>
        <v>0</v>
      </c>
      <c r="KS27" s="123">
        <f>KS10</f>
        <v>4</v>
      </c>
      <c r="KT27" s="123">
        <f t="shared" ca="1" si="62"/>
        <v>316.79999999993697</v>
      </c>
      <c r="KU27" s="123"/>
      <c r="KV27" s="123"/>
      <c r="KW27" s="123">
        <v>396.62599999999998</v>
      </c>
      <c r="KX27" s="123">
        <f>IF(OR(ISBLANK(KW27),ISBLANK(KX10)),"",(KW27-KW26)*KX10)</f>
        <v>316.79999999993697</v>
      </c>
      <c r="KY27" s="123">
        <f>KY10</f>
        <v>4</v>
      </c>
      <c r="KZ27" s="123">
        <f t="shared" ca="1" si="63"/>
        <v>0</v>
      </c>
      <c r="LA27" s="123"/>
      <c r="LB27" s="123"/>
      <c r="LC27" s="123">
        <v>0</v>
      </c>
      <c r="LD27" s="123">
        <f>IF(OR(ISBLANK(LC27),ISBLANK(LD10)),"",(LC27-LC26)*LD10)</f>
        <v>0</v>
      </c>
      <c r="LE27" s="123">
        <f>LE10</f>
        <v>4</v>
      </c>
      <c r="LF27" s="123">
        <f t="shared" ca="1" si="64"/>
        <v>227.03999999988355</v>
      </c>
      <c r="LG27" s="123"/>
      <c r="LH27" s="123"/>
      <c r="LI27" s="123">
        <v>730.17</v>
      </c>
      <c r="LJ27" s="123">
        <f>IF(OR(ISBLANK(LI27),ISBLANK(LJ10)),"",(LI27-LI26)*LJ10)</f>
        <v>227.03999999988355</v>
      </c>
      <c r="LK27" s="123">
        <f>LK10</f>
        <v>5</v>
      </c>
      <c r="LL27" s="123">
        <f t="shared" ca="1" si="65"/>
        <v>0</v>
      </c>
      <c r="LM27" s="123"/>
      <c r="LN27" s="123"/>
      <c r="LO27" s="123"/>
      <c r="LP27" s="123" t="str">
        <f>IF(OR(ISBLANK(LO27),ISBLANK(LP10)),"",(LO27-LO26)*LP10)</f>
        <v/>
      </c>
      <c r="LQ27" s="123">
        <v>0</v>
      </c>
      <c r="LR27" s="123">
        <f>LR10</f>
        <v>5</v>
      </c>
      <c r="LS27" s="123">
        <f t="shared" ca="1" si="66"/>
        <v>0</v>
      </c>
      <c r="LT27" s="123"/>
      <c r="LU27" s="123"/>
      <c r="LV27" s="123"/>
      <c r="LW27" s="123" t="str">
        <f>IF(OR(ISBLANK(LV27),ISBLANK(LW10)),"",(LV27-LV26)*LW10)</f>
        <v/>
      </c>
      <c r="LX27" s="123">
        <v>0</v>
      </c>
      <c r="LY27" s="123">
        <f>LY10</f>
        <v>4</v>
      </c>
      <c r="LZ27" s="123">
        <f t="shared" ca="1" si="67"/>
        <v>0</v>
      </c>
      <c r="MA27" s="123"/>
      <c r="MB27" s="123"/>
      <c r="MC27" s="123">
        <v>7.0000000000000001E-3</v>
      </c>
      <c r="MD27" s="123">
        <f>IF(OR(ISBLANK(MC27),ISBLANK(MD10)),"",(MC27-MC26)*MD10)</f>
        <v>0</v>
      </c>
      <c r="ME27" s="123">
        <f>ME10</f>
        <v>4</v>
      </c>
      <c r="MF27" s="123">
        <f t="shared" ca="1" si="68"/>
        <v>46.200000000001751</v>
      </c>
      <c r="MG27" s="123"/>
      <c r="MH27" s="123"/>
      <c r="MI27" s="123">
        <v>126.45</v>
      </c>
      <c r="MJ27" s="123">
        <f>IF(OR(ISBLANK(MI27),ISBLANK(MJ10)),"",(MI27-MI26)*MJ10)</f>
        <v>46.200000000001751</v>
      </c>
      <c r="MK27" s="123">
        <f>MK10</f>
        <v>3</v>
      </c>
      <c r="ML27" s="123">
        <f t="shared" ca="1" si="69"/>
        <v>-46.200000000001751</v>
      </c>
      <c r="MM27" s="123"/>
      <c r="MN27" s="123"/>
      <c r="MO27" s="123">
        <f t="shared" ca="1" si="70"/>
        <v>-46.200000000001751</v>
      </c>
      <c r="MP27" s="123">
        <f>MP10</f>
        <v>4</v>
      </c>
      <c r="MQ27" s="123">
        <f t="shared" ca="1" si="71"/>
        <v>0</v>
      </c>
      <c r="MR27" s="123"/>
      <c r="MS27" s="123"/>
      <c r="MT27" s="123">
        <v>0.73299999999999998</v>
      </c>
      <c r="MU27" s="123">
        <f>IF(OR(ISBLANK(MT27),ISBLANK(MU10)),"",(MT27-MT26)*MU10)</f>
        <v>0</v>
      </c>
      <c r="MV27" s="123">
        <f>MV10</f>
        <v>4</v>
      </c>
      <c r="MW27" s="123">
        <f t="shared" ca="1" si="72"/>
        <v>728.20000000028813</v>
      </c>
      <c r="MX27" s="123"/>
      <c r="MY27" s="123"/>
      <c r="MZ27" s="123">
        <v>2505.08</v>
      </c>
      <c r="NA27" s="123">
        <f>IF(OR(ISBLANK(MZ27),ISBLANK(NA10)),"",(MZ27-MZ26)*NA10)</f>
        <v>728.20000000028813</v>
      </c>
      <c r="NB27" s="123">
        <f>NB10</f>
        <v>3</v>
      </c>
      <c r="NC27" s="123">
        <f t="shared" ca="1" si="73"/>
        <v>-728.20000000028813</v>
      </c>
      <c r="ND27" s="123"/>
      <c r="NE27" s="123"/>
      <c r="NF27" s="123">
        <f t="shared" ca="1" si="74"/>
        <v>-728.20000000028813</v>
      </c>
      <c r="NG27" s="123">
        <f>NG10</f>
        <v>4</v>
      </c>
      <c r="NH27" s="123">
        <f t="shared" ca="1" si="75"/>
        <v>79.999999999999929</v>
      </c>
      <c r="NI27" s="123"/>
      <c r="NJ27" s="123"/>
      <c r="NK27" s="123">
        <v>0.124</v>
      </c>
      <c r="NL27" s="123">
        <f>IF(OR(ISBLANK(NK27),ISBLANK(NL10)),"",(NK27-NK26)*NL10)</f>
        <v>79.999999999999929</v>
      </c>
      <c r="NM27" s="123">
        <f>NM10</f>
        <v>4</v>
      </c>
      <c r="NN27" s="123">
        <f t="shared" ca="1" si="76"/>
        <v>4810.0000000022192</v>
      </c>
      <c r="NO27" s="123"/>
      <c r="NP27" s="123"/>
      <c r="NQ27" s="123">
        <v>3501</v>
      </c>
      <c r="NR27" s="123">
        <f>IF(OR(ISBLANK(NQ27),ISBLANK(NR10)),"",(NQ27-NQ26)*NR10)</f>
        <v>4810.0000000022192</v>
      </c>
      <c r="NS27" s="123">
        <f>NS10</f>
        <v>3</v>
      </c>
      <c r="NT27" s="123">
        <f t="shared" ca="1" si="77"/>
        <v>4524.75</v>
      </c>
      <c r="NU27" s="123"/>
      <c r="NV27" s="123"/>
      <c r="NW27" s="123">
        <v>4524.75</v>
      </c>
      <c r="NX27" s="123">
        <v>3841.9117500000002</v>
      </c>
      <c r="NY27" s="123">
        <f>IF(OR(ISBLANK(NX27),ISBLANK(NY10)),"",(NX27-NX26)*NY10)</f>
        <v>4537.5000000012733</v>
      </c>
      <c r="NZ27" s="123">
        <f>NZ10</f>
        <v>3</v>
      </c>
      <c r="OA27" s="123">
        <f t="shared" ca="1" si="78"/>
        <v>18</v>
      </c>
      <c r="OB27" s="123"/>
      <c r="OC27" s="123"/>
      <c r="OD27" s="123">
        <v>18</v>
      </c>
      <c r="OE27" s="123">
        <v>0.125</v>
      </c>
      <c r="OF27" s="123">
        <f>IF(OR(ISBLANK(OE27),ISBLANK(OF10)),"",(OE27-OE26)*OF10)</f>
        <v>20.000000000000018</v>
      </c>
      <c r="OG27" s="123">
        <f>OG10</f>
        <v>3</v>
      </c>
      <c r="OH27" s="123">
        <f t="shared" ca="1" si="79"/>
        <v>4506.75</v>
      </c>
      <c r="OI27" s="123"/>
      <c r="OJ27" s="123"/>
      <c r="OK27" s="123">
        <f t="shared" ca="1" si="80"/>
        <v>4506.75</v>
      </c>
      <c r="OL27" s="123">
        <f>OL10</f>
        <v>5</v>
      </c>
      <c r="OM27" s="123">
        <f t="shared" ca="1" si="81"/>
        <v>4450.5</v>
      </c>
      <c r="ON27" s="123"/>
      <c r="OO27" s="123"/>
      <c r="OP27" s="123">
        <v>3826.8649249999999</v>
      </c>
      <c r="OQ27" s="123">
        <f>IF(OR(ISBLANK(OP27),ISBLANK(OQ10)),"",(OP27-OP26)*OQ10)</f>
        <v>4450.499999998101</v>
      </c>
      <c r="OR27" s="123">
        <v>4450.5</v>
      </c>
      <c r="OS27" s="123">
        <f>OS10</f>
        <v>5</v>
      </c>
      <c r="OT27" s="123">
        <f t="shared" ca="1" si="82"/>
        <v>20.75</v>
      </c>
      <c r="OU27" s="123"/>
      <c r="OV27" s="123"/>
      <c r="OW27" s="123">
        <v>0.17199999999999999</v>
      </c>
      <c r="OX27" s="123">
        <f>IF(OR(ISBLANK(OW27),ISBLANK(OX10)),"",(OW27-OW26)*OX10)</f>
        <v>29.999999999999748</v>
      </c>
      <c r="OY27" s="123">
        <v>20.75</v>
      </c>
      <c r="OZ27" s="123">
        <f>OZ10</f>
        <v>3</v>
      </c>
      <c r="PA27" s="123">
        <f t="shared" ca="1" si="83"/>
        <v>4429.75</v>
      </c>
      <c r="PB27" s="123"/>
      <c r="PC27" s="123"/>
      <c r="PD27" s="123">
        <f t="shared" ca="1" si="84"/>
        <v>4429.75</v>
      </c>
      <c r="PE27" s="123">
        <f>PE10</f>
        <v>4</v>
      </c>
      <c r="PF27" s="123">
        <f t="shared" ca="1" si="85"/>
        <v>10.000000000000009</v>
      </c>
      <c r="PG27" s="123"/>
      <c r="PH27" s="123"/>
      <c r="PI27" s="123">
        <v>0.86599999999999999</v>
      </c>
      <c r="PJ27" s="123">
        <f>IF(OR(ISBLANK(PI27),ISBLANK(PJ10)),"",(PI27-PI26)*PJ10)</f>
        <v>10.000000000000009</v>
      </c>
      <c r="PK27" s="123">
        <f>PK10</f>
        <v>4</v>
      </c>
      <c r="PL27" s="123">
        <f t="shared" ca="1" si="86"/>
        <v>2500</v>
      </c>
      <c r="PM27" s="123"/>
      <c r="PN27" s="123"/>
      <c r="PO27" s="123">
        <v>1954.5070000000001</v>
      </c>
      <c r="PP27" s="123">
        <f>IF(OR(ISBLANK(PO27),ISBLANK(PP10)),"",(PO27-PO26)*PP10)</f>
        <v>2500</v>
      </c>
      <c r="PQ27" s="123">
        <f>PQ10</f>
        <v>3</v>
      </c>
      <c r="PR27" s="123">
        <f t="shared" ca="1" si="87"/>
        <v>-2490</v>
      </c>
      <c r="PS27" s="123"/>
      <c r="PT27" s="123"/>
      <c r="PU27" s="123">
        <f t="shared" ca="1" si="88"/>
        <v>-2490</v>
      </c>
      <c r="PV27" s="123">
        <f>PV10</f>
        <v>4</v>
      </c>
      <c r="PW27" s="123">
        <f t="shared" ca="1" si="89"/>
        <v>0</v>
      </c>
      <c r="PX27" s="123"/>
      <c r="PY27" s="123"/>
      <c r="PZ27" s="123">
        <v>1.2609999999999999</v>
      </c>
      <c r="QA27" s="123">
        <f>IF(OR(ISBLANK(PZ27),ISBLANK(QA10)),"",(PZ27-PZ26)*QA10)</f>
        <v>0</v>
      </c>
      <c r="QB27" s="123">
        <f>QB10</f>
        <v>4</v>
      </c>
      <c r="QC27" s="123">
        <f t="shared" ca="1" si="90"/>
        <v>9.9999999997635314</v>
      </c>
      <c r="QD27" s="123"/>
      <c r="QE27" s="123"/>
      <c r="QF27" s="123">
        <v>1734.309</v>
      </c>
      <c r="QG27" s="123">
        <f>IF(OR(ISBLANK(QF27),ISBLANK(QG10)),"",(QF27-QF26)*QG10)</f>
        <v>9.9999999997635314</v>
      </c>
    </row>
    <row r="28" spans="2:449" x14ac:dyDescent="0.25">
      <c r="B28" s="166">
        <v>17</v>
      </c>
      <c r="C28" s="123">
        <f>C10</f>
        <v>3</v>
      </c>
      <c r="D28" s="123">
        <f t="shared" ca="1" si="0"/>
        <v>34986.154662498317</v>
      </c>
      <c r="E28" s="123"/>
      <c r="F28" s="123"/>
      <c r="G28" s="123">
        <f t="shared" ca="1" si="91"/>
        <v>34986.154662498317</v>
      </c>
      <c r="H28" s="123">
        <f t="shared" ca="1" si="2"/>
        <v>34424.459000000003</v>
      </c>
      <c r="I28" s="123">
        <f>I10</f>
        <v>1</v>
      </c>
      <c r="J28" s="123">
        <f t="shared" ca="1" si="3"/>
        <v>34424.459000000003</v>
      </c>
      <c r="K28" s="123">
        <f t="shared" si="4"/>
        <v>34424.459000000003</v>
      </c>
      <c r="L28" s="123">
        <v>34424.459000000003</v>
      </c>
      <c r="M28" s="123"/>
      <c r="N28" s="123">
        <f>N10</f>
        <v>5</v>
      </c>
      <c r="O28" s="123">
        <f t="shared" ca="1" si="5"/>
        <v>0</v>
      </c>
      <c r="P28" s="123"/>
      <c r="Q28" s="123"/>
      <c r="R28" s="123">
        <v>4.2000000000000003E-2</v>
      </c>
      <c r="S28" s="123" t="str">
        <f>IF(OR(ISBLANK(R28),ISBLANK(S10)),"",(R28-R27)*S10)</f>
        <v/>
      </c>
      <c r="T28" s="123">
        <v>0</v>
      </c>
      <c r="U28" s="123">
        <f>U10</f>
        <v>5</v>
      </c>
      <c r="V28" s="123">
        <f t="shared" ca="1" si="6"/>
        <v>2622.73</v>
      </c>
      <c r="W28" s="123"/>
      <c r="X28" s="123"/>
      <c r="Y28" s="123">
        <v>3942.75</v>
      </c>
      <c r="Z28" s="123" t="str">
        <f>IF(OR(ISBLANK(Y28),ISBLANK(Z10)),"",(Y28-Y27)*Z10)</f>
        <v/>
      </c>
      <c r="AA28" s="123">
        <v>2622.73</v>
      </c>
      <c r="AB28" s="123">
        <f>AB10</f>
        <v>3</v>
      </c>
      <c r="AC28" s="123">
        <f t="shared" ca="1" si="7"/>
        <v>-2622.73</v>
      </c>
      <c r="AD28" s="123"/>
      <c r="AE28" s="123"/>
      <c r="AF28" s="123">
        <f t="shared" ca="1" si="8"/>
        <v>-2622.73</v>
      </c>
      <c r="AG28" s="123">
        <f>AG10</f>
        <v>5</v>
      </c>
      <c r="AH28" s="123">
        <f t="shared" ca="1" si="9"/>
        <v>0</v>
      </c>
      <c r="AI28" s="123"/>
      <c r="AJ28" s="123"/>
      <c r="AK28" s="123">
        <v>0</v>
      </c>
      <c r="AL28" s="123">
        <v>3.4000000000000002E-2</v>
      </c>
      <c r="AM28" s="123">
        <f>IF(OR(ISBLANK(AL28),ISBLANK(AM10)),"",(AL28-AL27)*AM10)</f>
        <v>0</v>
      </c>
      <c r="AN28" s="123">
        <f>AN10</f>
        <v>5</v>
      </c>
      <c r="AO28" s="123">
        <f t="shared" ca="1" si="10"/>
        <v>2024.0000000001601</v>
      </c>
      <c r="AP28" s="123"/>
      <c r="AQ28" s="123"/>
      <c r="AR28" s="123">
        <v>2024</v>
      </c>
      <c r="AS28" s="123">
        <v>2218.2310000000002</v>
      </c>
      <c r="AT28" s="123">
        <f>IF(OR(ISBLANK(AS28),ISBLANK(AT10)),"",(AS28-AS27)*AT10)</f>
        <v>2024.0000000001601</v>
      </c>
      <c r="AU28" s="123">
        <f>AU10</f>
        <v>3</v>
      </c>
      <c r="AV28" s="123">
        <f t="shared" ca="1" si="11"/>
        <v>-2024.0000000001601</v>
      </c>
      <c r="AW28" s="123"/>
      <c r="AX28" s="123"/>
      <c r="AY28" s="123">
        <f t="shared" ca="1" si="12"/>
        <v>-2024.0000000001601</v>
      </c>
      <c r="AZ28" s="123">
        <f>AZ10</f>
        <v>5</v>
      </c>
      <c r="BA28" s="123">
        <f t="shared" ca="1" si="13"/>
        <v>0</v>
      </c>
      <c r="BB28" s="123"/>
      <c r="BC28" s="123"/>
      <c r="BD28" s="123">
        <v>0</v>
      </c>
      <c r="BE28" s="123">
        <v>3.3000000000000002E-2</v>
      </c>
      <c r="BF28" s="123">
        <f>IF(OR(ISBLANK(BE28),ISBLANK(BF10)),"",(BE28-BE27)*BF10)</f>
        <v>0</v>
      </c>
      <c r="BG28" s="123">
        <f>BG10</f>
        <v>5</v>
      </c>
      <c r="BH28" s="123">
        <f t="shared" ca="1" si="14"/>
        <v>2026.200000000108</v>
      </c>
      <c r="BI28" s="123"/>
      <c r="BJ28" s="123"/>
      <c r="BK28" s="123">
        <v>2026.2</v>
      </c>
      <c r="BL28" s="123">
        <v>1898.921</v>
      </c>
      <c r="BM28" s="123">
        <f>IF(OR(ISBLANK(BL28),ISBLANK(BM10)),"",(BL28-BL27)*BM10)</f>
        <v>2026.200000000108</v>
      </c>
      <c r="BN28" s="123">
        <f>BN10</f>
        <v>3</v>
      </c>
      <c r="BO28" s="123">
        <f t="shared" ca="1" si="15"/>
        <v>-2026.200000000108</v>
      </c>
      <c r="BP28" s="123"/>
      <c r="BQ28" s="123"/>
      <c r="BR28" s="123">
        <f t="shared" ca="1" si="16"/>
        <v>-2026.200000000108</v>
      </c>
      <c r="BS28" s="123">
        <f>BS10</f>
        <v>4</v>
      </c>
      <c r="BT28" s="123">
        <f t="shared" ca="1" si="17"/>
        <v>0</v>
      </c>
      <c r="BU28" s="123"/>
      <c r="BV28" s="123"/>
      <c r="BW28" s="123">
        <v>7.7290000000000001</v>
      </c>
      <c r="BX28" s="123">
        <f>IF(OR(ISBLANK(BW28),ISBLANK(BX10)),"",(BW28-BW27)*BX10)</f>
        <v>0</v>
      </c>
      <c r="BY28" s="123">
        <f>BY10</f>
        <v>4</v>
      </c>
      <c r="BZ28" s="123">
        <f t="shared" ca="1" si="18"/>
        <v>805.19999999996799</v>
      </c>
      <c r="CA28" s="123"/>
      <c r="CB28" s="123"/>
      <c r="CC28" s="123">
        <v>1138.184</v>
      </c>
      <c r="CD28" s="123">
        <f>IF(OR(ISBLANK(CC28),ISBLANK(CD10)),"",(CC28-CC27)*CD10)</f>
        <v>805.19999999996799</v>
      </c>
      <c r="CE28" s="123">
        <f>CE10</f>
        <v>3</v>
      </c>
      <c r="CF28" s="123">
        <f t="shared" ca="1" si="19"/>
        <v>-805.19999999996799</v>
      </c>
      <c r="CG28" s="123"/>
      <c r="CH28" s="123"/>
      <c r="CI28" s="123">
        <f t="shared" ca="1" si="20"/>
        <v>-805.19999999996799</v>
      </c>
      <c r="CJ28" s="123">
        <f>CJ10</f>
        <v>4</v>
      </c>
      <c r="CK28" s="123">
        <f t="shared" ca="1" si="21"/>
        <v>0</v>
      </c>
      <c r="CL28" s="123"/>
      <c r="CM28" s="123"/>
      <c r="CN28" s="123">
        <v>7.2610000000000001</v>
      </c>
      <c r="CO28" s="123">
        <f>IF(OR(ISBLANK(CN28),ISBLANK(CO10)),"",(CN28-CN27)*CO10)</f>
        <v>0</v>
      </c>
      <c r="CP28" s="123">
        <f>CP10</f>
        <v>4</v>
      </c>
      <c r="CQ28" s="123">
        <f t="shared" ca="1" si="22"/>
        <v>750.20000000026812</v>
      </c>
      <c r="CR28" s="123"/>
      <c r="CS28" s="123"/>
      <c r="CT28" s="123">
        <v>1049.0350000000001</v>
      </c>
      <c r="CU28" s="123">
        <f>IF(OR(ISBLANK(CT28),ISBLANK(CU10)),"",(CT28-CT27)*CU10)</f>
        <v>750.20000000026812</v>
      </c>
      <c r="CV28" s="123">
        <f>CV10</f>
        <v>4</v>
      </c>
      <c r="CW28" s="123">
        <f t="shared" ca="1" si="23"/>
        <v>2774.199999999928</v>
      </c>
      <c r="CX28" s="123"/>
      <c r="CY28" s="123"/>
      <c r="CZ28" s="123">
        <v>1625.4110000000001</v>
      </c>
      <c r="DA28" s="123">
        <f>IF(OR(ISBLANK(CZ28),ISBLANK(DA10)),"",(CZ28-CZ27)*DA10)</f>
        <v>2774.199999999928</v>
      </c>
      <c r="DB28" s="123">
        <f>DB10</f>
        <v>4</v>
      </c>
      <c r="DC28" s="123">
        <f t="shared" ca="1" si="24"/>
        <v>0</v>
      </c>
      <c r="DD28" s="123"/>
      <c r="DE28" s="123"/>
      <c r="DF28" s="123">
        <v>79.028999999999996</v>
      </c>
      <c r="DG28" s="123">
        <f>IF(OR(ISBLANK(DF28),ISBLANK(DG10)),"",(DF28-DF27)*DG10)</f>
        <v>0</v>
      </c>
      <c r="DH28" s="123">
        <f>DH10</f>
        <v>3</v>
      </c>
      <c r="DI28" s="123">
        <f t="shared" ca="1" si="25"/>
        <v>2774.199999999928</v>
      </c>
      <c r="DJ28" s="123"/>
      <c r="DK28" s="123"/>
      <c r="DL28" s="123">
        <f t="shared" ca="1" si="26"/>
        <v>2774.199999999928</v>
      </c>
      <c r="DM28" s="123">
        <f>DM10</f>
        <v>4</v>
      </c>
      <c r="DN28" s="123">
        <f t="shared" ca="1" si="27"/>
        <v>3070.0000000001637</v>
      </c>
      <c r="DO28" s="123"/>
      <c r="DP28" s="123"/>
      <c r="DQ28" s="123">
        <v>1862.663</v>
      </c>
      <c r="DR28" s="123">
        <f>IF(OR(ISBLANK(DQ28),ISBLANK(DR10)),"",(DQ28-DQ27)*DR10)</f>
        <v>3070.0000000001637</v>
      </c>
      <c r="DS28" s="123">
        <f>DS10</f>
        <v>4</v>
      </c>
      <c r="DT28" s="123">
        <f t="shared" ca="1" si="28"/>
        <v>0</v>
      </c>
      <c r="DU28" s="123"/>
      <c r="DV28" s="123"/>
      <c r="DW28" s="123">
        <v>0.91700000000000004</v>
      </c>
      <c r="DX28" s="123">
        <f>IF(OR(ISBLANK(DW28),ISBLANK(DX10)),"",(DW28-DW27)*DX10)</f>
        <v>0</v>
      </c>
      <c r="DY28" s="123">
        <f>DY10</f>
        <v>3</v>
      </c>
      <c r="DZ28" s="123">
        <f t="shared" ca="1" si="29"/>
        <v>3070.0000000001637</v>
      </c>
      <c r="EA28" s="123"/>
      <c r="EB28" s="123"/>
      <c r="EC28" s="123">
        <f t="shared" ca="1" si="30"/>
        <v>3070.0000000001637</v>
      </c>
      <c r="ED28" s="123">
        <f>ED10</f>
        <v>4</v>
      </c>
      <c r="EE28" s="123">
        <f t="shared" ca="1" si="31"/>
        <v>10.000000000047748</v>
      </c>
      <c r="EF28" s="123"/>
      <c r="EG28" s="123"/>
      <c r="EH28" s="123">
        <v>59.837000000000003</v>
      </c>
      <c r="EI28" s="123">
        <f>IF(OR(ISBLANK(EH28),ISBLANK(EI10)),"",(EH28-EH27)*EI10)</f>
        <v>10.000000000047748</v>
      </c>
      <c r="EJ28" s="123">
        <f>EJ10</f>
        <v>4</v>
      </c>
      <c r="EK28" s="123">
        <f t="shared" ca="1" si="32"/>
        <v>1749.9999999995453</v>
      </c>
      <c r="EL28" s="123"/>
      <c r="EM28" s="123"/>
      <c r="EN28" s="123">
        <v>843.04499999999996</v>
      </c>
      <c r="EO28" s="123">
        <f>IF(OR(ISBLANK(EN28),ISBLANK(EO10)),"",(EN28-EN27)*EO10)</f>
        <v>1749.9999999995453</v>
      </c>
      <c r="EP28" s="123">
        <f>EP10</f>
        <v>4</v>
      </c>
      <c r="EQ28" s="123">
        <f t="shared" ca="1" si="33"/>
        <v>4749.9999999990905</v>
      </c>
      <c r="ER28" s="123"/>
      <c r="ES28" s="123"/>
      <c r="ET28" s="123">
        <v>1032.6389999999999</v>
      </c>
      <c r="EU28" s="123">
        <f>IF(OR(ISBLANK(ET28),ISBLANK(EU10)),"",(ET28-ET27)*EU10)</f>
        <v>4749.9999999990905</v>
      </c>
      <c r="EV28" s="123">
        <f>EV10</f>
        <v>4</v>
      </c>
      <c r="EW28" s="123">
        <f t="shared" ca="1" si="34"/>
        <v>0</v>
      </c>
      <c r="EX28" s="123"/>
      <c r="EY28" s="123"/>
      <c r="EZ28" s="123">
        <v>38.972000000000001</v>
      </c>
      <c r="FA28" s="123">
        <f>IF(OR(ISBLANK(EZ28),ISBLANK(FA10)),"",(EZ28-EZ27)*FA10)</f>
        <v>0</v>
      </c>
      <c r="FB28" s="123">
        <f>FB10</f>
        <v>4</v>
      </c>
      <c r="FC28" s="123">
        <f t="shared" ca="1" si="35"/>
        <v>6110.0000000033106</v>
      </c>
      <c r="FD28" s="123"/>
      <c r="FE28" s="123"/>
      <c r="FF28" s="123">
        <v>3359.5210000000002</v>
      </c>
      <c r="FG28" s="123">
        <f>IF(OR(ISBLANK(FF28),ISBLANK(FG10)),"",(FF28-FF27)*FG10)</f>
        <v>6110.0000000033106</v>
      </c>
      <c r="FH28" s="123">
        <f>FH10</f>
        <v>4</v>
      </c>
      <c r="FI28" s="123">
        <f t="shared" ca="1" si="36"/>
        <v>0</v>
      </c>
      <c r="FJ28" s="123"/>
      <c r="FK28" s="123"/>
      <c r="FL28" s="123">
        <v>0.129</v>
      </c>
      <c r="FM28" s="123">
        <f>IF(OR(ISBLANK(FL28),ISBLANK(FM10)),"",(FL28-FL27)*FM10)</f>
        <v>0</v>
      </c>
      <c r="FN28" s="123">
        <f>FN10</f>
        <v>4</v>
      </c>
      <c r="FO28" s="123">
        <f t="shared" ca="1" si="37"/>
        <v>759.00000000006003</v>
      </c>
      <c r="FP28" s="123"/>
      <c r="FQ28" s="123"/>
      <c r="FR28" s="123">
        <v>1783.3230000000001</v>
      </c>
      <c r="FS28" s="123">
        <f>IF(OR(ISBLANK(FR28),ISBLANK(FS10)),"",(FR28-FR27)*FS10)</f>
        <v>759.00000000006003</v>
      </c>
      <c r="FT28" s="123">
        <f>FT10</f>
        <v>4</v>
      </c>
      <c r="FU28" s="123">
        <f t="shared" ca="1" si="38"/>
        <v>0</v>
      </c>
      <c r="FV28" s="123"/>
      <c r="FW28" s="123"/>
      <c r="FX28" s="123">
        <v>21.361000000000001</v>
      </c>
      <c r="FY28" s="123">
        <f>IF(OR(ISBLANK(FX28),ISBLANK(FY10)),"",(FX28-FX27)*FY10)</f>
        <v>0</v>
      </c>
      <c r="FZ28" s="123">
        <f>FZ10</f>
        <v>5</v>
      </c>
      <c r="GA28" s="123">
        <f t="shared" ca="1" si="39"/>
        <v>1.75</v>
      </c>
      <c r="GB28" s="123"/>
      <c r="GC28" s="123"/>
      <c r="GD28" s="123">
        <v>10.975</v>
      </c>
      <c r="GE28" s="123" t="str">
        <f>IF(OR(ISBLANK(GD28),ISBLANK(GE10)),"",(GD28-GD27)*GE10)</f>
        <v/>
      </c>
      <c r="GF28" s="123">
        <v>1.75</v>
      </c>
      <c r="GG28" s="123">
        <f>GG10</f>
        <v>5</v>
      </c>
      <c r="GH28" s="123">
        <f t="shared" ca="1" si="40"/>
        <v>5145.5</v>
      </c>
      <c r="GI28" s="123"/>
      <c r="GJ28" s="123"/>
      <c r="GK28" s="123">
        <v>6338.75</v>
      </c>
      <c r="GL28" s="123" t="str">
        <f>IF(OR(ISBLANK(GK28),ISBLANK(GL10)),"",(GK28-GK27)*GL10)</f>
        <v/>
      </c>
      <c r="GM28" s="123">
        <v>5145.5</v>
      </c>
      <c r="GN28" s="123">
        <f>GN10</f>
        <v>3</v>
      </c>
      <c r="GO28" s="123">
        <f t="shared" ca="1" si="41"/>
        <v>-5143.75</v>
      </c>
      <c r="GP28" s="123"/>
      <c r="GQ28" s="123"/>
      <c r="GR28" s="123">
        <f t="shared" ca="1" si="42"/>
        <v>-5143.75</v>
      </c>
      <c r="GS28" s="123">
        <f>GS10</f>
        <v>5</v>
      </c>
      <c r="GT28" s="123">
        <f t="shared" ca="1" si="43"/>
        <v>0</v>
      </c>
      <c r="GU28" s="123"/>
      <c r="GV28" s="123"/>
      <c r="GW28" s="123">
        <v>6.0000000000000001E-3</v>
      </c>
      <c r="GX28" s="123" t="str">
        <f>IF(OR(ISBLANK(GW28),ISBLANK(GX10)),"",(GW28-GW27)*GX10)</f>
        <v/>
      </c>
      <c r="GY28" s="123">
        <v>0</v>
      </c>
      <c r="GZ28" s="123">
        <f>GZ10</f>
        <v>5</v>
      </c>
      <c r="HA28" s="123">
        <f t="shared" ca="1" si="44"/>
        <v>2773.1</v>
      </c>
      <c r="HB28" s="123"/>
      <c r="HC28" s="123"/>
      <c r="HD28" s="123">
        <v>3487.1759999999999</v>
      </c>
      <c r="HE28" s="123" t="str">
        <f>IF(OR(ISBLANK(HD28),ISBLANK(HE10)),"",(HD28-HD27)*HE10)</f>
        <v/>
      </c>
      <c r="HF28" s="123">
        <v>2773.1</v>
      </c>
      <c r="HG28" s="123">
        <f>HG10</f>
        <v>3</v>
      </c>
      <c r="HH28" s="123">
        <f t="shared" ca="1" si="45"/>
        <v>-2773.1</v>
      </c>
      <c r="HI28" s="123"/>
      <c r="HJ28" s="123"/>
      <c r="HK28" s="123">
        <f t="shared" ca="1" si="46"/>
        <v>-2773.1</v>
      </c>
      <c r="HL28" s="123">
        <f>HL10</f>
        <v>5</v>
      </c>
      <c r="HM28" s="123">
        <f t="shared" ca="1" si="47"/>
        <v>111.54</v>
      </c>
      <c r="HN28" s="123"/>
      <c r="HO28" s="123"/>
      <c r="HP28" s="123">
        <v>103.462</v>
      </c>
      <c r="HQ28" s="123" t="str">
        <f>IF(OR(ISBLANK(HP28),ISBLANK(HQ10)),"",(HP28-HP27)*HQ10)</f>
        <v/>
      </c>
      <c r="HR28" s="123">
        <v>111.54</v>
      </c>
      <c r="HS28" s="123">
        <f>HS10</f>
        <v>5</v>
      </c>
      <c r="HT28" s="123">
        <f t="shared" ca="1" si="48"/>
        <v>643.44500000000005</v>
      </c>
      <c r="HU28" s="123"/>
      <c r="HV28" s="123"/>
      <c r="HW28" s="123">
        <v>1353.8209999999999</v>
      </c>
      <c r="HX28" s="123" t="str">
        <f>IF(OR(ISBLANK(HW28),ISBLANK(HX10)),"",(HW28-HW27)*HX10)</f>
        <v/>
      </c>
      <c r="HY28" s="123">
        <v>643.44500000000005</v>
      </c>
      <c r="HZ28" s="123">
        <f>HZ10</f>
        <v>4</v>
      </c>
      <c r="IA28" s="123">
        <f t="shared" ca="1" si="49"/>
        <v>0</v>
      </c>
      <c r="IB28" s="123"/>
      <c r="IC28" s="123"/>
      <c r="ID28" s="123">
        <v>3.2000000000000001E-2</v>
      </c>
      <c r="IE28" s="123">
        <f>IF(OR(ISBLANK(ID28),ISBLANK(IE10)),"",(ID28-ID27)*IE10)</f>
        <v>0</v>
      </c>
      <c r="IF28" s="123">
        <f>IF10</f>
        <v>4</v>
      </c>
      <c r="IG28" s="123">
        <f t="shared" ca="1" si="50"/>
        <v>233.19999999998799</v>
      </c>
      <c r="IH28" s="123"/>
      <c r="II28" s="123"/>
      <c r="IJ28" s="123">
        <v>383.10500000000002</v>
      </c>
      <c r="IK28" s="123">
        <f>IF(OR(ISBLANK(IJ28),ISBLANK(IK10)),"",(IJ28-IJ27)*IK10)</f>
        <v>233.19999999998799</v>
      </c>
      <c r="IL28" s="123">
        <f>IL10</f>
        <v>4</v>
      </c>
      <c r="IM28" s="123">
        <f t="shared" ca="1" si="51"/>
        <v>1710.0000000004911</v>
      </c>
      <c r="IN28" s="123"/>
      <c r="IO28" s="123"/>
      <c r="IP28" s="123">
        <v>824.08600000000001</v>
      </c>
      <c r="IQ28" s="123">
        <f>IF(OR(ISBLANK(IP28),ISBLANK(IQ10)),"",(IP28-IP27)*IQ10)</f>
        <v>1710.0000000004911</v>
      </c>
      <c r="IR28" s="123">
        <f>IR10</f>
        <v>4</v>
      </c>
      <c r="IS28" s="123">
        <f t="shared" ca="1" si="52"/>
        <v>0</v>
      </c>
      <c r="IT28" s="123"/>
      <c r="IU28" s="123"/>
      <c r="IV28" s="123">
        <v>66.399000000000001</v>
      </c>
      <c r="IW28" s="123">
        <f>IF(OR(ISBLANK(IV28),ISBLANK(IW10)),"",(IV28-IV27)*IW10)</f>
        <v>0</v>
      </c>
      <c r="IX28" s="123">
        <f>IX10</f>
        <v>4</v>
      </c>
      <c r="IY28" s="123">
        <f t="shared" ca="1" si="53"/>
        <v>0</v>
      </c>
      <c r="IZ28" s="123"/>
      <c r="JA28" s="123"/>
      <c r="JB28" s="123">
        <v>0</v>
      </c>
      <c r="JC28" s="123">
        <f>IF(OR(ISBLANK(JB28),ISBLANK(JC10)),"",(JB28-JB27)*JC10)</f>
        <v>0</v>
      </c>
      <c r="JD28" s="123">
        <f>JD10</f>
        <v>4</v>
      </c>
      <c r="JE28" s="123">
        <f t="shared" ca="1" si="54"/>
        <v>2.1999999999987807</v>
      </c>
      <c r="JF28" s="123"/>
      <c r="JG28" s="123"/>
      <c r="JH28" s="123">
        <v>5.3529999999999998</v>
      </c>
      <c r="JI28" s="123">
        <f>IF(OR(ISBLANK(JH28),ISBLANK(JI10)),"",(JH28-JH27)*JI10)</f>
        <v>2.1999999999987807</v>
      </c>
      <c r="JJ28" s="123">
        <f>JJ10</f>
        <v>4</v>
      </c>
      <c r="JK28" s="123">
        <f t="shared" ca="1" si="55"/>
        <v>0</v>
      </c>
      <c r="JL28" s="123"/>
      <c r="JM28" s="123"/>
      <c r="JN28" s="123">
        <v>2E-3</v>
      </c>
      <c r="JO28" s="123">
        <f>IF(OR(ISBLANK(JN28),ISBLANK(JO10)),"",(JN28-JN27)*JO10)</f>
        <v>0</v>
      </c>
      <c r="JP28" s="123">
        <f>JP10</f>
        <v>4</v>
      </c>
      <c r="JQ28" s="123">
        <f t="shared" ca="1" si="56"/>
        <v>0</v>
      </c>
      <c r="JR28" s="123"/>
      <c r="JS28" s="123"/>
      <c r="JT28" s="123">
        <v>0.18</v>
      </c>
      <c r="JU28" s="123">
        <f>IF(OR(ISBLANK(JT28),ISBLANK(JU10)),"",(JT28-JT27)*JU10)</f>
        <v>0</v>
      </c>
      <c r="JV28" s="123">
        <f>JV10</f>
        <v>4</v>
      </c>
      <c r="JW28" s="123">
        <f t="shared" ca="1" si="57"/>
        <v>0</v>
      </c>
      <c r="JX28" s="123"/>
      <c r="JY28" s="123"/>
      <c r="JZ28" s="123">
        <v>794.49400000000003</v>
      </c>
      <c r="KA28" s="123">
        <f>IF(OR(ISBLANK(JZ28),ISBLANK(KA10)),"",(JZ28-JZ27)*KA10)</f>
        <v>0</v>
      </c>
      <c r="KB28" s="123">
        <f>KB10</f>
        <v>4</v>
      </c>
      <c r="KC28" s="123">
        <f t="shared" ca="1" si="58"/>
        <v>393.79999999994197</v>
      </c>
      <c r="KD28" s="123"/>
      <c r="KE28" s="123"/>
      <c r="KF28" s="123">
        <v>434.01499999999999</v>
      </c>
      <c r="KG28" s="123">
        <f>IF(OR(ISBLANK(KF28),ISBLANK(KG10)),"",(KF28-KF27)*KG10)</f>
        <v>393.79999999994197</v>
      </c>
      <c r="KH28" s="123">
        <f>KH10</f>
        <v>3</v>
      </c>
      <c r="KI28" s="123">
        <f t="shared" ca="1" si="59"/>
        <v>-393.79999999994197</v>
      </c>
      <c r="KJ28" s="123"/>
      <c r="KK28" s="123"/>
      <c r="KL28" s="123">
        <f t="shared" ca="1" si="60"/>
        <v>-393.79999999994197</v>
      </c>
      <c r="KM28" s="123">
        <f>KM10</f>
        <v>4</v>
      </c>
      <c r="KN28" s="123">
        <f t="shared" ca="1" si="61"/>
        <v>0</v>
      </c>
      <c r="KO28" s="123"/>
      <c r="KP28" s="123"/>
      <c r="KQ28" s="123">
        <v>0</v>
      </c>
      <c r="KR28" s="123">
        <f>IF(OR(ISBLANK(KQ28),ISBLANK(KR10)),"",(KQ28-KQ27)*KR10)</f>
        <v>0</v>
      </c>
      <c r="KS28" s="123">
        <f>KS10</f>
        <v>4</v>
      </c>
      <c r="KT28" s="123">
        <f t="shared" ca="1" si="62"/>
        <v>287.76000000002341</v>
      </c>
      <c r="KU28" s="123"/>
      <c r="KV28" s="123"/>
      <c r="KW28" s="123">
        <v>396.84399999999999</v>
      </c>
      <c r="KX28" s="123">
        <f>IF(OR(ISBLANK(KW28),ISBLANK(KX10)),"",(KW28-KW27)*KX10)</f>
        <v>287.76000000002341</v>
      </c>
      <c r="KY28" s="123">
        <f>KY10</f>
        <v>4</v>
      </c>
      <c r="KZ28" s="123">
        <f t="shared" ca="1" si="63"/>
        <v>0</v>
      </c>
      <c r="LA28" s="123"/>
      <c r="LB28" s="123"/>
      <c r="LC28" s="123">
        <v>0</v>
      </c>
      <c r="LD28" s="123">
        <f>IF(OR(ISBLANK(LC28),ISBLANK(LD10)),"",(LC28-LC27)*LD10)</f>
        <v>0</v>
      </c>
      <c r="LE28" s="123">
        <f>LE10</f>
        <v>4</v>
      </c>
      <c r="LF28" s="123">
        <f t="shared" ca="1" si="64"/>
        <v>229.68000000012125</v>
      </c>
      <c r="LG28" s="123"/>
      <c r="LH28" s="123"/>
      <c r="LI28" s="123">
        <v>730.34400000000005</v>
      </c>
      <c r="LJ28" s="123">
        <f>IF(OR(ISBLANK(LI28),ISBLANK(LJ10)),"",(LI28-LI27)*LJ10)</f>
        <v>229.68000000012125</v>
      </c>
      <c r="LK28" s="123">
        <f>LK10</f>
        <v>5</v>
      </c>
      <c r="LL28" s="123">
        <f t="shared" ca="1" si="65"/>
        <v>0</v>
      </c>
      <c r="LM28" s="123"/>
      <c r="LN28" s="123"/>
      <c r="LO28" s="123"/>
      <c r="LP28" s="123" t="str">
        <f>IF(OR(ISBLANK(LO28),ISBLANK(LP10)),"",(LO28-LO27)*LP10)</f>
        <v/>
      </c>
      <c r="LQ28" s="123">
        <v>0</v>
      </c>
      <c r="LR28" s="123">
        <f>LR10</f>
        <v>5</v>
      </c>
      <c r="LS28" s="123">
        <f t="shared" ca="1" si="66"/>
        <v>0</v>
      </c>
      <c r="LT28" s="123"/>
      <c r="LU28" s="123"/>
      <c r="LV28" s="123"/>
      <c r="LW28" s="123" t="str">
        <f>IF(OR(ISBLANK(LV28),ISBLANK(LW10)),"",(LV28-LV27)*LW10)</f>
        <v/>
      </c>
      <c r="LX28" s="123">
        <v>0</v>
      </c>
      <c r="LY28" s="123">
        <f>LY10</f>
        <v>4</v>
      </c>
      <c r="LZ28" s="123">
        <f t="shared" ca="1" si="67"/>
        <v>0</v>
      </c>
      <c r="MA28" s="123"/>
      <c r="MB28" s="123"/>
      <c r="MC28" s="123">
        <v>7.0000000000000001E-3</v>
      </c>
      <c r="MD28" s="123">
        <f>IF(OR(ISBLANK(MC28),ISBLANK(MD10)),"",(MC28-MC27)*MD10)</f>
        <v>0</v>
      </c>
      <c r="ME28" s="123">
        <f>ME10</f>
        <v>4</v>
      </c>
      <c r="MF28" s="123">
        <f t="shared" ca="1" si="68"/>
        <v>72.600000000002751</v>
      </c>
      <c r="MG28" s="123"/>
      <c r="MH28" s="123"/>
      <c r="MI28" s="123">
        <v>126.483</v>
      </c>
      <c r="MJ28" s="123">
        <f>IF(OR(ISBLANK(MI28),ISBLANK(MJ10)),"",(MI28-MI27)*MJ10)</f>
        <v>72.600000000002751</v>
      </c>
      <c r="MK28" s="123">
        <f>MK10</f>
        <v>3</v>
      </c>
      <c r="ML28" s="123">
        <f t="shared" ca="1" si="69"/>
        <v>-72.600000000002751</v>
      </c>
      <c r="MM28" s="123"/>
      <c r="MN28" s="123"/>
      <c r="MO28" s="123">
        <f t="shared" ca="1" si="70"/>
        <v>-72.600000000002751</v>
      </c>
      <c r="MP28" s="123">
        <f>MP10</f>
        <v>4</v>
      </c>
      <c r="MQ28" s="123">
        <f t="shared" ca="1" si="71"/>
        <v>0</v>
      </c>
      <c r="MR28" s="123"/>
      <c r="MS28" s="123"/>
      <c r="MT28" s="123">
        <v>0.73299999999999998</v>
      </c>
      <c r="MU28" s="123">
        <f>IF(OR(ISBLANK(MT28),ISBLANK(MU10)),"",(MT28-MT27)*MU10)</f>
        <v>0</v>
      </c>
      <c r="MV28" s="123">
        <f>MV10</f>
        <v>4</v>
      </c>
      <c r="MW28" s="123">
        <f t="shared" ca="1" si="72"/>
        <v>1069.1999999997279</v>
      </c>
      <c r="MX28" s="123"/>
      <c r="MY28" s="123"/>
      <c r="MZ28" s="123">
        <v>2505.5659999999998</v>
      </c>
      <c r="NA28" s="123">
        <f>IF(OR(ISBLANK(MZ28),ISBLANK(NA10)),"",(MZ28-MZ27)*NA10)</f>
        <v>1069.1999999997279</v>
      </c>
      <c r="NB28" s="123">
        <f>NB10</f>
        <v>3</v>
      </c>
      <c r="NC28" s="123">
        <f t="shared" ca="1" si="73"/>
        <v>-1069.1999999997279</v>
      </c>
      <c r="ND28" s="123"/>
      <c r="NE28" s="123"/>
      <c r="NF28" s="123">
        <f t="shared" ca="1" si="74"/>
        <v>-1069.1999999997279</v>
      </c>
      <c r="NG28" s="123">
        <f>NG10</f>
        <v>4</v>
      </c>
      <c r="NH28" s="123">
        <f t="shared" ca="1" si="75"/>
        <v>0</v>
      </c>
      <c r="NI28" s="123"/>
      <c r="NJ28" s="123"/>
      <c r="NK28" s="123">
        <v>0.124</v>
      </c>
      <c r="NL28" s="123">
        <f>IF(OR(ISBLANK(NK28),ISBLANK(NL10)),"",(NK28-NK27)*NL10)</f>
        <v>0</v>
      </c>
      <c r="NM28" s="123">
        <f>NM10</f>
        <v>4</v>
      </c>
      <c r="NN28" s="123">
        <f t="shared" ca="1" si="76"/>
        <v>6190.0000000014188</v>
      </c>
      <c r="NO28" s="123"/>
      <c r="NP28" s="123"/>
      <c r="NQ28" s="123">
        <v>3501.6190000000001</v>
      </c>
      <c r="NR28" s="123">
        <f>IF(OR(ISBLANK(NQ28),ISBLANK(NR10)),"",(NQ28-NQ27)*NR10)</f>
        <v>6190.0000000014188</v>
      </c>
      <c r="NS28" s="123">
        <f>NS10</f>
        <v>3</v>
      </c>
      <c r="NT28" s="123">
        <f t="shared" ca="1" si="77"/>
        <v>5714.25</v>
      </c>
      <c r="NU28" s="123"/>
      <c r="NV28" s="123"/>
      <c r="NW28" s="123">
        <v>5714.25</v>
      </c>
      <c r="NX28" s="123">
        <v>3842.4831749999998</v>
      </c>
      <c r="NY28" s="123">
        <f>IF(OR(ISBLANK(NX28),ISBLANK(NY10)),"",(NX28-NX27)*NY10)</f>
        <v>5714.2499999963547</v>
      </c>
      <c r="NZ28" s="123">
        <f>NZ10</f>
        <v>3</v>
      </c>
      <c r="OA28" s="123">
        <f t="shared" ca="1" si="78"/>
        <v>0</v>
      </c>
      <c r="OB28" s="123"/>
      <c r="OC28" s="123"/>
      <c r="OD28" s="123">
        <v>0</v>
      </c>
      <c r="OE28" s="123">
        <v>0.125</v>
      </c>
      <c r="OF28" s="123">
        <f>IF(OR(ISBLANK(OE28),ISBLANK(OF10)),"",(OE28-OE27)*OF10)</f>
        <v>0</v>
      </c>
      <c r="OG28" s="123">
        <f>OG10</f>
        <v>3</v>
      </c>
      <c r="OH28" s="123">
        <f t="shared" ca="1" si="79"/>
        <v>5714.25</v>
      </c>
      <c r="OI28" s="123"/>
      <c r="OJ28" s="123"/>
      <c r="OK28" s="123">
        <f t="shared" ca="1" si="80"/>
        <v>5714.25</v>
      </c>
      <c r="OL28" s="123">
        <f>OL10</f>
        <v>5</v>
      </c>
      <c r="OM28" s="123">
        <f t="shared" ca="1" si="81"/>
        <v>5645.5</v>
      </c>
      <c r="ON28" s="123"/>
      <c r="OO28" s="123"/>
      <c r="OP28" s="123">
        <v>3827.4294749999999</v>
      </c>
      <c r="OQ28" s="123">
        <f>IF(OR(ISBLANK(OP28),ISBLANK(OQ10)),"",(OP28-OP27)*OQ10)</f>
        <v>5645.5000000005384</v>
      </c>
      <c r="OR28" s="123">
        <v>5645.5</v>
      </c>
      <c r="OS28" s="123">
        <f>OS10</f>
        <v>5</v>
      </c>
      <c r="OT28" s="123">
        <f t="shared" ca="1" si="82"/>
        <v>0</v>
      </c>
      <c r="OU28" s="123"/>
      <c r="OV28" s="123"/>
      <c r="OW28" s="123">
        <v>0.17199999999999999</v>
      </c>
      <c r="OX28" s="123">
        <f>IF(OR(ISBLANK(OW28),ISBLANK(OX10)),"",(OW28-OW27)*OX10)</f>
        <v>0</v>
      </c>
      <c r="OY28" s="123">
        <v>0</v>
      </c>
      <c r="OZ28" s="123">
        <f>OZ10</f>
        <v>3</v>
      </c>
      <c r="PA28" s="123">
        <f t="shared" ca="1" si="83"/>
        <v>5645.5</v>
      </c>
      <c r="PB28" s="123"/>
      <c r="PC28" s="123"/>
      <c r="PD28" s="123">
        <f t="shared" ca="1" si="84"/>
        <v>5645.5</v>
      </c>
      <c r="PE28" s="123">
        <f>PE10</f>
        <v>4</v>
      </c>
      <c r="PF28" s="123">
        <f t="shared" ca="1" si="85"/>
        <v>0</v>
      </c>
      <c r="PG28" s="123"/>
      <c r="PH28" s="123"/>
      <c r="PI28" s="123">
        <v>0.86599999999999999</v>
      </c>
      <c r="PJ28" s="123">
        <f>IF(OR(ISBLANK(PI28),ISBLANK(PJ10)),"",(PI28-PI27)*PJ10)</f>
        <v>0</v>
      </c>
      <c r="PK28" s="123">
        <f>PK10</f>
        <v>4</v>
      </c>
      <c r="PL28" s="123">
        <f t="shared" ca="1" si="86"/>
        <v>3119.9999999989814</v>
      </c>
      <c r="PM28" s="123"/>
      <c r="PN28" s="123"/>
      <c r="PO28" s="123">
        <v>1954.819</v>
      </c>
      <c r="PP28" s="123">
        <f>IF(OR(ISBLANK(PO28),ISBLANK(PP10)),"",(PO28-PO27)*PP10)</f>
        <v>3119.9999999989814</v>
      </c>
      <c r="PQ28" s="123">
        <f>PQ10</f>
        <v>3</v>
      </c>
      <c r="PR28" s="123">
        <f t="shared" ca="1" si="87"/>
        <v>-3119.9999999989814</v>
      </c>
      <c r="PS28" s="123"/>
      <c r="PT28" s="123"/>
      <c r="PU28" s="123">
        <f t="shared" ca="1" si="88"/>
        <v>-3119.9999999989814</v>
      </c>
      <c r="PV28" s="123">
        <f>PV10</f>
        <v>4</v>
      </c>
      <c r="PW28" s="123">
        <f t="shared" ca="1" si="89"/>
        <v>0</v>
      </c>
      <c r="PX28" s="123"/>
      <c r="PY28" s="123"/>
      <c r="PZ28" s="123">
        <v>1.2609999999999999</v>
      </c>
      <c r="QA28" s="123">
        <f>IF(OR(ISBLANK(PZ28),ISBLANK(QA10)),"",(PZ28-PZ27)*QA10)</f>
        <v>0</v>
      </c>
      <c r="QB28" s="123">
        <f>QB10</f>
        <v>4</v>
      </c>
      <c r="QC28" s="123">
        <f t="shared" ca="1" si="90"/>
        <v>0</v>
      </c>
      <c r="QD28" s="123"/>
      <c r="QE28" s="123"/>
      <c r="QF28" s="123">
        <v>1734.309</v>
      </c>
      <c r="QG28" s="123">
        <f>IF(OR(ISBLANK(QF28),ISBLANK(QG10)),"",(QF28-QF27)*QG10)</f>
        <v>0</v>
      </c>
    </row>
    <row r="29" spans="2:449" x14ac:dyDescent="0.25">
      <c r="B29" s="166">
        <v>18</v>
      </c>
      <c r="C29" s="123">
        <f>C10</f>
        <v>3</v>
      </c>
      <c r="D29" s="123">
        <f t="shared" ca="1" si="0"/>
        <v>35806.278172002007</v>
      </c>
      <c r="E29" s="123"/>
      <c r="F29" s="123"/>
      <c r="G29" s="123">
        <f t="shared" ca="1" si="91"/>
        <v>35806.278172002007</v>
      </c>
      <c r="H29" s="123">
        <f t="shared" ca="1" si="2"/>
        <v>34024.881999999998</v>
      </c>
      <c r="I29" s="123">
        <f>I10</f>
        <v>1</v>
      </c>
      <c r="J29" s="123">
        <f t="shared" ca="1" si="3"/>
        <v>34024.881999999998</v>
      </c>
      <c r="K29" s="123">
        <f t="shared" si="4"/>
        <v>34024.881999999998</v>
      </c>
      <c r="L29" s="123">
        <v>34024.881999999998</v>
      </c>
      <c r="M29" s="123"/>
      <c r="N29" s="123">
        <f>N10</f>
        <v>5</v>
      </c>
      <c r="O29" s="123">
        <f t="shared" ca="1" si="5"/>
        <v>0</v>
      </c>
      <c r="P29" s="123"/>
      <c r="Q29" s="123"/>
      <c r="R29" s="123">
        <v>4.2000000000000003E-2</v>
      </c>
      <c r="S29" s="123" t="str">
        <f>IF(OR(ISBLANK(R29),ISBLANK(S10)),"",(R29-R28)*S10)</f>
        <v/>
      </c>
      <c r="T29" s="123">
        <v>0</v>
      </c>
      <c r="U29" s="123">
        <f>U10</f>
        <v>5</v>
      </c>
      <c r="V29" s="123">
        <f t="shared" ca="1" si="6"/>
        <v>2897.07</v>
      </c>
      <c r="W29" s="123"/>
      <c r="X29" s="123"/>
      <c r="Y29" s="123">
        <v>3944.067</v>
      </c>
      <c r="Z29" s="123" t="str">
        <f>IF(OR(ISBLANK(Y29),ISBLANK(Z10)),"",(Y29-Y28)*Z10)</f>
        <v/>
      </c>
      <c r="AA29" s="123">
        <v>2897.07</v>
      </c>
      <c r="AB29" s="123">
        <f>AB10</f>
        <v>3</v>
      </c>
      <c r="AC29" s="123">
        <f t="shared" ca="1" si="7"/>
        <v>-2897.07</v>
      </c>
      <c r="AD29" s="123"/>
      <c r="AE29" s="123"/>
      <c r="AF29" s="123">
        <f t="shared" ca="1" si="8"/>
        <v>-2897.07</v>
      </c>
      <c r="AG29" s="123">
        <f>AG10</f>
        <v>5</v>
      </c>
      <c r="AH29" s="123">
        <f t="shared" ca="1" si="9"/>
        <v>0</v>
      </c>
      <c r="AI29" s="123"/>
      <c r="AJ29" s="123"/>
      <c r="AK29" s="123">
        <v>0</v>
      </c>
      <c r="AL29" s="123">
        <v>3.4000000000000002E-2</v>
      </c>
      <c r="AM29" s="123">
        <f>IF(OR(ISBLANK(AL29),ISBLANK(AM10)),"",(AL29-AL28)*AM10)</f>
        <v>0</v>
      </c>
      <c r="AN29" s="123">
        <f>AN10</f>
        <v>5</v>
      </c>
      <c r="AO29" s="123">
        <f t="shared" ca="1" si="10"/>
        <v>2094.3999999994958</v>
      </c>
      <c r="AP29" s="123"/>
      <c r="AQ29" s="123"/>
      <c r="AR29" s="123">
        <v>2094.4</v>
      </c>
      <c r="AS29" s="123">
        <v>2219.183</v>
      </c>
      <c r="AT29" s="123">
        <f>IF(OR(ISBLANK(AS29),ISBLANK(AT10)),"",(AS29-AS28)*AT10)</f>
        <v>2094.3999999994958</v>
      </c>
      <c r="AU29" s="123">
        <f>AU10</f>
        <v>3</v>
      </c>
      <c r="AV29" s="123">
        <f t="shared" ca="1" si="11"/>
        <v>-2094.3999999994958</v>
      </c>
      <c r="AW29" s="123"/>
      <c r="AX29" s="123"/>
      <c r="AY29" s="123">
        <f t="shared" ca="1" si="12"/>
        <v>-2094.3999999994958</v>
      </c>
      <c r="AZ29" s="123">
        <f>AZ10</f>
        <v>5</v>
      </c>
      <c r="BA29" s="123">
        <f t="shared" ca="1" si="13"/>
        <v>0</v>
      </c>
      <c r="BB29" s="123"/>
      <c r="BC29" s="123"/>
      <c r="BD29" s="123">
        <v>0</v>
      </c>
      <c r="BE29" s="123">
        <v>3.3000000000000002E-2</v>
      </c>
      <c r="BF29" s="123">
        <f>IF(OR(ISBLANK(BE29),ISBLANK(BF10)),"",(BE29-BE28)*BF10)</f>
        <v>0</v>
      </c>
      <c r="BG29" s="123">
        <f>BG10</f>
        <v>5</v>
      </c>
      <c r="BH29" s="123">
        <f t="shared" ca="1" si="14"/>
        <v>2098.799999999892</v>
      </c>
      <c r="BI29" s="123"/>
      <c r="BJ29" s="123"/>
      <c r="BK29" s="123">
        <v>2098.8000000000002</v>
      </c>
      <c r="BL29" s="123">
        <v>1899.875</v>
      </c>
      <c r="BM29" s="123">
        <f>IF(OR(ISBLANK(BL29),ISBLANK(BM10)),"",(BL29-BL28)*BM10)</f>
        <v>2098.799999999892</v>
      </c>
      <c r="BN29" s="123">
        <f>BN10</f>
        <v>3</v>
      </c>
      <c r="BO29" s="123">
        <f t="shared" ca="1" si="15"/>
        <v>-2098.799999999892</v>
      </c>
      <c r="BP29" s="123"/>
      <c r="BQ29" s="123"/>
      <c r="BR29" s="123">
        <f t="shared" ca="1" si="16"/>
        <v>-2098.799999999892</v>
      </c>
      <c r="BS29" s="123">
        <f>BS10</f>
        <v>4</v>
      </c>
      <c r="BT29" s="123">
        <f t="shared" ca="1" si="17"/>
        <v>0</v>
      </c>
      <c r="BU29" s="123"/>
      <c r="BV29" s="123"/>
      <c r="BW29" s="123">
        <v>7.7290000000000001</v>
      </c>
      <c r="BX29" s="123">
        <f>IF(OR(ISBLANK(BW29),ISBLANK(BX10)),"",(BW29-BW28)*BX10)</f>
        <v>0</v>
      </c>
      <c r="BY29" s="123">
        <f>BY10</f>
        <v>4</v>
      </c>
      <c r="BZ29" s="123">
        <f t="shared" ca="1" si="18"/>
        <v>880.00000000020009</v>
      </c>
      <c r="CA29" s="123"/>
      <c r="CB29" s="123"/>
      <c r="CC29" s="123">
        <v>1138.5840000000001</v>
      </c>
      <c r="CD29" s="123">
        <f>IF(OR(ISBLANK(CC29),ISBLANK(CD10)),"",(CC29-CC28)*CD10)</f>
        <v>880.00000000020009</v>
      </c>
      <c r="CE29" s="123">
        <f>CE10</f>
        <v>3</v>
      </c>
      <c r="CF29" s="123">
        <f t="shared" ca="1" si="19"/>
        <v>-880.00000000020009</v>
      </c>
      <c r="CG29" s="123"/>
      <c r="CH29" s="123"/>
      <c r="CI29" s="123">
        <f t="shared" ca="1" si="20"/>
        <v>-880.00000000020009</v>
      </c>
      <c r="CJ29" s="123">
        <f>CJ10</f>
        <v>4</v>
      </c>
      <c r="CK29" s="123">
        <f t="shared" ca="1" si="21"/>
        <v>0</v>
      </c>
      <c r="CL29" s="123"/>
      <c r="CM29" s="123"/>
      <c r="CN29" s="123">
        <v>7.2610000000000001</v>
      </c>
      <c r="CO29" s="123">
        <f>IF(OR(ISBLANK(CN29),ISBLANK(CO10)),"",(CN29-CN28)*CO10)</f>
        <v>0</v>
      </c>
      <c r="CP29" s="123">
        <f>CP10</f>
        <v>4</v>
      </c>
      <c r="CQ29" s="123">
        <f t="shared" ca="1" si="22"/>
        <v>231.00000000004002</v>
      </c>
      <c r="CR29" s="123"/>
      <c r="CS29" s="123"/>
      <c r="CT29" s="123">
        <v>1049.1400000000001</v>
      </c>
      <c r="CU29" s="123">
        <f>IF(OR(ISBLANK(CT29),ISBLANK(CU10)),"",(CT29-CT28)*CU10)</f>
        <v>231.00000000004002</v>
      </c>
      <c r="CV29" s="123">
        <f>CV10</f>
        <v>4</v>
      </c>
      <c r="CW29" s="123">
        <f t="shared" ca="1" si="23"/>
        <v>2721.3999999996759</v>
      </c>
      <c r="CX29" s="123"/>
      <c r="CY29" s="123"/>
      <c r="CZ29" s="123">
        <v>1626.6479999999999</v>
      </c>
      <c r="DA29" s="123">
        <f>IF(OR(ISBLANK(CZ29),ISBLANK(DA10)),"",(CZ29-CZ28)*DA10)</f>
        <v>2721.3999999996759</v>
      </c>
      <c r="DB29" s="123">
        <f>DB10</f>
        <v>4</v>
      </c>
      <c r="DC29" s="123">
        <f t="shared" ca="1" si="24"/>
        <v>0</v>
      </c>
      <c r="DD29" s="123"/>
      <c r="DE29" s="123"/>
      <c r="DF29" s="123">
        <v>79.028999999999996</v>
      </c>
      <c r="DG29" s="123">
        <f>IF(OR(ISBLANK(DF29),ISBLANK(DG10)),"",(DF29-DF28)*DG10)</f>
        <v>0</v>
      </c>
      <c r="DH29" s="123">
        <f>DH10</f>
        <v>3</v>
      </c>
      <c r="DI29" s="123">
        <f t="shared" ca="1" si="25"/>
        <v>2721.3999999996759</v>
      </c>
      <c r="DJ29" s="123"/>
      <c r="DK29" s="123"/>
      <c r="DL29" s="123">
        <f t="shared" ca="1" si="26"/>
        <v>2721.3999999996759</v>
      </c>
      <c r="DM29" s="123">
        <f>DM10</f>
        <v>4</v>
      </c>
      <c r="DN29" s="123">
        <f t="shared" ca="1" si="27"/>
        <v>3889.9999999989632</v>
      </c>
      <c r="DO29" s="123"/>
      <c r="DP29" s="123"/>
      <c r="DQ29" s="123">
        <v>1863.0519999999999</v>
      </c>
      <c r="DR29" s="123">
        <f>IF(OR(ISBLANK(DQ29),ISBLANK(DR10)),"",(DQ29-DQ28)*DR10)</f>
        <v>3889.9999999989632</v>
      </c>
      <c r="DS29" s="123">
        <f>DS10</f>
        <v>4</v>
      </c>
      <c r="DT29" s="123">
        <f t="shared" ca="1" si="28"/>
        <v>0</v>
      </c>
      <c r="DU29" s="123"/>
      <c r="DV29" s="123"/>
      <c r="DW29" s="123">
        <v>0.91700000000000004</v>
      </c>
      <c r="DX29" s="123">
        <f>IF(OR(ISBLANK(DW29),ISBLANK(DX10)),"",(DW29-DW28)*DX10)</f>
        <v>0</v>
      </c>
      <c r="DY29" s="123">
        <f>DY10</f>
        <v>3</v>
      </c>
      <c r="DZ29" s="123">
        <f t="shared" ca="1" si="29"/>
        <v>3889.9999999989632</v>
      </c>
      <c r="EA29" s="123"/>
      <c r="EB29" s="123"/>
      <c r="EC29" s="123">
        <f t="shared" ca="1" si="30"/>
        <v>3889.9999999989632</v>
      </c>
      <c r="ED29" s="123">
        <f>ED10</f>
        <v>4</v>
      </c>
      <c r="EE29" s="123">
        <f t="shared" ca="1" si="31"/>
        <v>9.9999999999766942</v>
      </c>
      <c r="EF29" s="123"/>
      <c r="EG29" s="123"/>
      <c r="EH29" s="123">
        <v>59.838000000000001</v>
      </c>
      <c r="EI29" s="123">
        <f>IF(OR(ISBLANK(EH29),ISBLANK(EI10)),"",(EH29-EH28)*EI10)</f>
        <v>9.9999999999766942</v>
      </c>
      <c r="EJ29" s="123">
        <f>EJ10</f>
        <v>4</v>
      </c>
      <c r="EK29" s="123">
        <f t="shared" ca="1" si="32"/>
        <v>1800.0000000006366</v>
      </c>
      <c r="EL29" s="123"/>
      <c r="EM29" s="123"/>
      <c r="EN29" s="123">
        <v>843.22500000000002</v>
      </c>
      <c r="EO29" s="123">
        <f>IF(OR(ISBLANK(EN29),ISBLANK(EO10)),"",(EN29-EN28)*EO10)</f>
        <v>1800.0000000006366</v>
      </c>
      <c r="EP29" s="123">
        <f>EP10</f>
        <v>4</v>
      </c>
      <c r="EQ29" s="123">
        <f t="shared" ca="1" si="33"/>
        <v>4620.0000000021646</v>
      </c>
      <c r="ER29" s="123"/>
      <c r="ES29" s="123"/>
      <c r="ET29" s="123">
        <v>1033.1010000000001</v>
      </c>
      <c r="EU29" s="123">
        <f>IF(OR(ISBLANK(ET29),ISBLANK(EU10)),"",(ET29-ET28)*EU10)</f>
        <v>4620.0000000021646</v>
      </c>
      <c r="EV29" s="123">
        <f>EV10</f>
        <v>4</v>
      </c>
      <c r="EW29" s="123">
        <f t="shared" ca="1" si="34"/>
        <v>0</v>
      </c>
      <c r="EX29" s="123"/>
      <c r="EY29" s="123"/>
      <c r="EZ29" s="123">
        <v>38.972000000000001</v>
      </c>
      <c r="FA29" s="123">
        <f>IF(OR(ISBLANK(EZ29),ISBLANK(FA10)),"",(EZ29-EZ28)*FA10)</f>
        <v>0</v>
      </c>
      <c r="FB29" s="123">
        <f>FB10</f>
        <v>4</v>
      </c>
      <c r="FC29" s="123">
        <f t="shared" ca="1" si="35"/>
        <v>7279.9999999961074</v>
      </c>
      <c r="FD29" s="123"/>
      <c r="FE29" s="123"/>
      <c r="FF29" s="123">
        <v>3360.2489999999998</v>
      </c>
      <c r="FG29" s="123">
        <f>IF(OR(ISBLANK(FF29),ISBLANK(FG10)),"",(FF29-FF28)*FG10)</f>
        <v>7279.9999999961074</v>
      </c>
      <c r="FH29" s="123">
        <f>FH10</f>
        <v>4</v>
      </c>
      <c r="FI29" s="123">
        <f t="shared" ca="1" si="36"/>
        <v>0</v>
      </c>
      <c r="FJ29" s="123"/>
      <c r="FK29" s="123"/>
      <c r="FL29" s="123">
        <v>0.129</v>
      </c>
      <c r="FM29" s="123">
        <f>IF(OR(ISBLANK(FL29),ISBLANK(FM10)),"",(FL29-FL28)*FM10)</f>
        <v>0</v>
      </c>
      <c r="FN29" s="123">
        <f>FN10</f>
        <v>4</v>
      </c>
      <c r="FO29" s="123">
        <f t="shared" ca="1" si="37"/>
        <v>897.5999999997839</v>
      </c>
      <c r="FP29" s="123"/>
      <c r="FQ29" s="123"/>
      <c r="FR29" s="123">
        <v>1783.731</v>
      </c>
      <c r="FS29" s="123">
        <f>IF(OR(ISBLANK(FR29),ISBLANK(FS10)),"",(FR29-FR28)*FS10)</f>
        <v>897.5999999997839</v>
      </c>
      <c r="FT29" s="123">
        <f>FT10</f>
        <v>4</v>
      </c>
      <c r="FU29" s="123">
        <f t="shared" ca="1" si="38"/>
        <v>0</v>
      </c>
      <c r="FV29" s="123"/>
      <c r="FW29" s="123"/>
      <c r="FX29" s="123">
        <v>21.361000000000001</v>
      </c>
      <c r="FY29" s="123">
        <f>IF(OR(ISBLANK(FX29),ISBLANK(FY10)),"",(FX29-FX28)*FY10)</f>
        <v>0</v>
      </c>
      <c r="FZ29" s="123">
        <f>FZ10</f>
        <v>5</v>
      </c>
      <c r="GA29" s="123">
        <f t="shared" ca="1" si="39"/>
        <v>0.25</v>
      </c>
      <c r="GB29" s="123"/>
      <c r="GC29" s="123"/>
      <c r="GD29" s="123">
        <v>10.975</v>
      </c>
      <c r="GE29" s="123" t="str">
        <f>IF(OR(ISBLANK(GD29),ISBLANK(GE10)),"",(GD29-GD28)*GE10)</f>
        <v/>
      </c>
      <c r="GF29" s="123">
        <v>0.25</v>
      </c>
      <c r="GG29" s="123">
        <f>GG10</f>
        <v>5</v>
      </c>
      <c r="GH29" s="123">
        <f t="shared" ca="1" si="40"/>
        <v>5977.5</v>
      </c>
      <c r="GI29" s="123"/>
      <c r="GJ29" s="123"/>
      <c r="GK29" s="123">
        <v>6339.9480000000003</v>
      </c>
      <c r="GL29" s="123" t="str">
        <f>IF(OR(ISBLANK(GK29),ISBLANK(GL10)),"",(GK29-GK28)*GL10)</f>
        <v/>
      </c>
      <c r="GM29" s="123">
        <v>5977.5</v>
      </c>
      <c r="GN29" s="123">
        <f>GN10</f>
        <v>3</v>
      </c>
      <c r="GO29" s="123">
        <f t="shared" ca="1" si="41"/>
        <v>-5977.25</v>
      </c>
      <c r="GP29" s="123"/>
      <c r="GQ29" s="123"/>
      <c r="GR29" s="123">
        <f t="shared" ca="1" si="42"/>
        <v>-5977.25</v>
      </c>
      <c r="GS29" s="123">
        <f>GS10</f>
        <v>5</v>
      </c>
      <c r="GT29" s="123">
        <f t="shared" ca="1" si="43"/>
        <v>0</v>
      </c>
      <c r="GU29" s="123"/>
      <c r="GV29" s="123"/>
      <c r="GW29" s="123">
        <v>6.0000000000000001E-3</v>
      </c>
      <c r="GX29" s="123" t="str">
        <f>IF(OR(ISBLANK(GW29),ISBLANK(GX10)),"",(GW29-GW28)*GX10)</f>
        <v/>
      </c>
      <c r="GY29" s="123">
        <v>0</v>
      </c>
      <c r="GZ29" s="123">
        <f>GZ10</f>
        <v>5</v>
      </c>
      <c r="HA29" s="123">
        <f t="shared" ca="1" si="44"/>
        <v>3033.9650000000001</v>
      </c>
      <c r="HB29" s="123"/>
      <c r="HC29" s="123"/>
      <c r="HD29" s="123">
        <v>3488.5520000000001</v>
      </c>
      <c r="HE29" s="123" t="str">
        <f>IF(OR(ISBLANK(HD29),ISBLANK(HE10)),"",(HD29-HD28)*HE10)</f>
        <v/>
      </c>
      <c r="HF29" s="123">
        <v>3033.9650000000001</v>
      </c>
      <c r="HG29" s="123">
        <f>HG10</f>
        <v>3</v>
      </c>
      <c r="HH29" s="123">
        <f t="shared" ca="1" si="45"/>
        <v>-3033.9650000000001</v>
      </c>
      <c r="HI29" s="123"/>
      <c r="HJ29" s="123"/>
      <c r="HK29" s="123">
        <f t="shared" ca="1" si="46"/>
        <v>-3033.9650000000001</v>
      </c>
      <c r="HL29" s="123">
        <f>HL10</f>
        <v>5</v>
      </c>
      <c r="HM29" s="123">
        <f t="shared" ca="1" si="47"/>
        <v>77.055000000000007</v>
      </c>
      <c r="HN29" s="123"/>
      <c r="HO29" s="123"/>
      <c r="HP29" s="123">
        <v>103.497</v>
      </c>
      <c r="HQ29" s="123" t="str">
        <f>IF(OR(ISBLANK(HP29),ISBLANK(HQ10)),"",(HP29-HP28)*HQ10)</f>
        <v/>
      </c>
      <c r="HR29" s="123">
        <v>77.055000000000007</v>
      </c>
      <c r="HS29" s="123">
        <f>HS10</f>
        <v>5</v>
      </c>
      <c r="HT29" s="123">
        <f t="shared" ca="1" si="48"/>
        <v>811.41499999999996</v>
      </c>
      <c r="HU29" s="123"/>
      <c r="HV29" s="123"/>
      <c r="HW29" s="123">
        <v>1354.1869999999999</v>
      </c>
      <c r="HX29" s="123" t="str">
        <f>IF(OR(ISBLANK(HW29),ISBLANK(HX10)),"",(HW29-HW28)*HX10)</f>
        <v/>
      </c>
      <c r="HY29" s="123">
        <v>811.41499999999996</v>
      </c>
      <c r="HZ29" s="123">
        <f>HZ10</f>
        <v>4</v>
      </c>
      <c r="IA29" s="123">
        <f t="shared" ca="1" si="49"/>
        <v>0</v>
      </c>
      <c r="IB29" s="123"/>
      <c r="IC29" s="123"/>
      <c r="ID29" s="123">
        <v>3.2000000000000001E-2</v>
      </c>
      <c r="IE29" s="123">
        <f>IF(OR(ISBLANK(ID29),ISBLANK(IE10)),"",(ID29-ID28)*IE10)</f>
        <v>0</v>
      </c>
      <c r="IF29" s="123">
        <f>IF10</f>
        <v>4</v>
      </c>
      <c r="IG29" s="123">
        <f t="shared" ca="1" si="50"/>
        <v>279.40000000002101</v>
      </c>
      <c r="IH29" s="123"/>
      <c r="II29" s="123"/>
      <c r="IJ29" s="123">
        <v>383.23200000000003</v>
      </c>
      <c r="IK29" s="123">
        <f>IF(OR(ISBLANK(IJ29),ISBLANK(IK10)),"",(IJ29-IJ28)*IK10)</f>
        <v>279.40000000002101</v>
      </c>
      <c r="IL29" s="123">
        <f>IL10</f>
        <v>4</v>
      </c>
      <c r="IM29" s="123">
        <f t="shared" ca="1" si="51"/>
        <v>1789.9999999997362</v>
      </c>
      <c r="IN29" s="123"/>
      <c r="IO29" s="123"/>
      <c r="IP29" s="123">
        <v>824.26499999999999</v>
      </c>
      <c r="IQ29" s="123">
        <f>IF(OR(ISBLANK(IP29),ISBLANK(IQ10)),"",(IP29-IP28)*IQ10)</f>
        <v>1789.9999999997362</v>
      </c>
      <c r="IR29" s="123">
        <f>IR10</f>
        <v>4</v>
      </c>
      <c r="IS29" s="123">
        <f t="shared" ca="1" si="52"/>
        <v>10.000000000047748</v>
      </c>
      <c r="IT29" s="123"/>
      <c r="IU29" s="123"/>
      <c r="IV29" s="123">
        <v>66.400000000000006</v>
      </c>
      <c r="IW29" s="123">
        <f>IF(OR(ISBLANK(IV29),ISBLANK(IW10)),"",(IV29-IV28)*IW10)</f>
        <v>10.000000000047748</v>
      </c>
      <c r="IX29" s="123">
        <f>IX10</f>
        <v>4</v>
      </c>
      <c r="IY29" s="123">
        <f t="shared" ca="1" si="53"/>
        <v>0</v>
      </c>
      <c r="IZ29" s="123"/>
      <c r="JA29" s="123"/>
      <c r="JB29" s="123">
        <v>0</v>
      </c>
      <c r="JC29" s="123">
        <f>IF(OR(ISBLANK(JB29),ISBLANK(JC10)),"",(JB29-JB28)*JC10)</f>
        <v>0</v>
      </c>
      <c r="JD29" s="123">
        <f>JD10</f>
        <v>4</v>
      </c>
      <c r="JE29" s="123">
        <f t="shared" ca="1" si="54"/>
        <v>4.4000000000014694</v>
      </c>
      <c r="JF29" s="123"/>
      <c r="JG29" s="123"/>
      <c r="JH29" s="123">
        <v>5.3550000000000004</v>
      </c>
      <c r="JI29" s="123">
        <f>IF(OR(ISBLANK(JH29),ISBLANK(JI10)),"",(JH29-JH28)*JI10)</f>
        <v>4.4000000000014694</v>
      </c>
      <c r="JJ29" s="123">
        <f>JJ10</f>
        <v>4</v>
      </c>
      <c r="JK29" s="123">
        <f t="shared" ca="1" si="55"/>
        <v>0</v>
      </c>
      <c r="JL29" s="123"/>
      <c r="JM29" s="123"/>
      <c r="JN29" s="123">
        <v>2E-3</v>
      </c>
      <c r="JO29" s="123">
        <f>IF(OR(ISBLANK(JN29),ISBLANK(JO10)),"",(JN29-JN28)*JO10)</f>
        <v>0</v>
      </c>
      <c r="JP29" s="123">
        <f>JP10</f>
        <v>4</v>
      </c>
      <c r="JQ29" s="123">
        <f t="shared" ca="1" si="56"/>
        <v>0</v>
      </c>
      <c r="JR29" s="123"/>
      <c r="JS29" s="123"/>
      <c r="JT29" s="123">
        <v>0.18</v>
      </c>
      <c r="JU29" s="123">
        <f>IF(OR(ISBLANK(JT29),ISBLANK(JU10)),"",(JT29-JT28)*JU10)</f>
        <v>0</v>
      </c>
      <c r="JV29" s="123">
        <f>JV10</f>
        <v>4</v>
      </c>
      <c r="JW29" s="123">
        <f t="shared" ca="1" si="57"/>
        <v>0</v>
      </c>
      <c r="JX29" s="123"/>
      <c r="JY29" s="123"/>
      <c r="JZ29" s="123">
        <v>794.49400000000003</v>
      </c>
      <c r="KA29" s="123">
        <f>IF(OR(ISBLANK(JZ29),ISBLANK(KA10)),"",(JZ29-JZ28)*KA10)</f>
        <v>0</v>
      </c>
      <c r="KB29" s="123">
        <f>KB10</f>
        <v>4</v>
      </c>
      <c r="KC29" s="123">
        <f t="shared" ca="1" si="58"/>
        <v>404.80000000005703</v>
      </c>
      <c r="KD29" s="123"/>
      <c r="KE29" s="123"/>
      <c r="KF29" s="123">
        <v>434.19900000000001</v>
      </c>
      <c r="KG29" s="123">
        <f>IF(OR(ISBLANK(KF29),ISBLANK(KG10)),"",(KF29-KF28)*KG10)</f>
        <v>404.80000000005703</v>
      </c>
      <c r="KH29" s="123">
        <f>KH10</f>
        <v>3</v>
      </c>
      <c r="KI29" s="123">
        <f t="shared" ca="1" si="59"/>
        <v>-404.80000000005703</v>
      </c>
      <c r="KJ29" s="123"/>
      <c r="KK29" s="123"/>
      <c r="KL29" s="123">
        <f t="shared" ca="1" si="60"/>
        <v>-404.80000000005703</v>
      </c>
      <c r="KM29" s="123">
        <f>KM10</f>
        <v>4</v>
      </c>
      <c r="KN29" s="123">
        <f t="shared" ca="1" si="61"/>
        <v>0</v>
      </c>
      <c r="KO29" s="123"/>
      <c r="KP29" s="123"/>
      <c r="KQ29" s="123">
        <v>0</v>
      </c>
      <c r="KR29" s="123">
        <f>IF(OR(ISBLANK(KQ29),ISBLANK(KR10)),"",(KQ29-KQ28)*KR10)</f>
        <v>0</v>
      </c>
      <c r="KS29" s="123">
        <f>KS10</f>
        <v>4</v>
      </c>
      <c r="KT29" s="123">
        <f t="shared" ca="1" si="62"/>
        <v>260.0400000000036</v>
      </c>
      <c r="KU29" s="123"/>
      <c r="KV29" s="123"/>
      <c r="KW29" s="123">
        <v>397.041</v>
      </c>
      <c r="KX29" s="123">
        <f>IF(OR(ISBLANK(KW29),ISBLANK(KX10)),"",(KW29-KW28)*KX10)</f>
        <v>260.0400000000036</v>
      </c>
      <c r="KY29" s="123">
        <f>KY10</f>
        <v>4</v>
      </c>
      <c r="KZ29" s="123">
        <f t="shared" ca="1" si="63"/>
        <v>0</v>
      </c>
      <c r="LA29" s="123"/>
      <c r="LB29" s="123"/>
      <c r="LC29" s="123">
        <v>0</v>
      </c>
      <c r="LD29" s="123">
        <f>IF(OR(ISBLANK(LC29),ISBLANK(LD10)),"",(LC29-LC28)*LD10)</f>
        <v>0</v>
      </c>
      <c r="LE29" s="123">
        <f>LE10</f>
        <v>4</v>
      </c>
      <c r="LF29" s="123">
        <f t="shared" ca="1" si="64"/>
        <v>225.71999999991476</v>
      </c>
      <c r="LG29" s="123"/>
      <c r="LH29" s="123"/>
      <c r="LI29" s="123">
        <v>730.51499999999999</v>
      </c>
      <c r="LJ29" s="123">
        <f>IF(OR(ISBLANK(LI29),ISBLANK(LJ10)),"",(LI29-LI28)*LJ10)</f>
        <v>225.71999999991476</v>
      </c>
      <c r="LK29" s="123">
        <f>LK10</f>
        <v>5</v>
      </c>
      <c r="LL29" s="123">
        <f t="shared" ca="1" si="65"/>
        <v>0</v>
      </c>
      <c r="LM29" s="123"/>
      <c r="LN29" s="123"/>
      <c r="LO29" s="123"/>
      <c r="LP29" s="123" t="str">
        <f>IF(OR(ISBLANK(LO29),ISBLANK(LP10)),"",(LO29-LO28)*LP10)</f>
        <v/>
      </c>
      <c r="LQ29" s="123">
        <v>0</v>
      </c>
      <c r="LR29" s="123">
        <f>LR10</f>
        <v>5</v>
      </c>
      <c r="LS29" s="123">
        <f t="shared" ca="1" si="66"/>
        <v>0</v>
      </c>
      <c r="LT29" s="123"/>
      <c r="LU29" s="123"/>
      <c r="LV29" s="123"/>
      <c r="LW29" s="123" t="str">
        <f>IF(OR(ISBLANK(LV29),ISBLANK(LW10)),"",(LV29-LV28)*LW10)</f>
        <v/>
      </c>
      <c r="LX29" s="123">
        <v>0</v>
      </c>
      <c r="LY29" s="123">
        <f>LY10</f>
        <v>4</v>
      </c>
      <c r="LZ29" s="123">
        <f t="shared" ca="1" si="67"/>
        <v>0</v>
      </c>
      <c r="MA29" s="123"/>
      <c r="MB29" s="123"/>
      <c r="MC29" s="123">
        <v>7.0000000000000001E-3</v>
      </c>
      <c r="MD29" s="123">
        <f>IF(OR(ISBLANK(MC29),ISBLANK(MD10)),"",(MC29-MC28)*MD10)</f>
        <v>0</v>
      </c>
      <c r="ME29" s="123">
        <f>ME10</f>
        <v>4</v>
      </c>
      <c r="MF29" s="123">
        <f t="shared" ca="1" si="68"/>
        <v>72.600000000002751</v>
      </c>
      <c r="MG29" s="123"/>
      <c r="MH29" s="123"/>
      <c r="MI29" s="123">
        <v>126.51600000000001</v>
      </c>
      <c r="MJ29" s="123">
        <f>IF(OR(ISBLANK(MI29),ISBLANK(MJ10)),"",(MI29-MI28)*MJ10)</f>
        <v>72.600000000002751</v>
      </c>
      <c r="MK29" s="123">
        <f>MK10</f>
        <v>3</v>
      </c>
      <c r="ML29" s="123">
        <f t="shared" ca="1" si="69"/>
        <v>-72.600000000002751</v>
      </c>
      <c r="MM29" s="123"/>
      <c r="MN29" s="123"/>
      <c r="MO29" s="123">
        <f t="shared" ca="1" si="70"/>
        <v>-72.600000000002751</v>
      </c>
      <c r="MP29" s="123">
        <f>MP10</f>
        <v>4</v>
      </c>
      <c r="MQ29" s="123">
        <f t="shared" ca="1" si="71"/>
        <v>0</v>
      </c>
      <c r="MR29" s="123"/>
      <c r="MS29" s="123"/>
      <c r="MT29" s="123">
        <v>0.73299999999999998</v>
      </c>
      <c r="MU29" s="123">
        <f>IF(OR(ISBLANK(MT29),ISBLANK(MU10)),"",(MT29-MT28)*MU10)</f>
        <v>0</v>
      </c>
      <c r="MV29" s="123">
        <f>MV10</f>
        <v>4</v>
      </c>
      <c r="MW29" s="123">
        <f t="shared" ca="1" si="72"/>
        <v>1269.4000000004962</v>
      </c>
      <c r="MX29" s="123"/>
      <c r="MY29" s="123"/>
      <c r="MZ29" s="123">
        <v>2506.143</v>
      </c>
      <c r="NA29" s="123">
        <f>IF(OR(ISBLANK(MZ29),ISBLANK(NA10)),"",(MZ29-MZ28)*NA10)</f>
        <v>1269.4000000004962</v>
      </c>
      <c r="NB29" s="123">
        <f>NB10</f>
        <v>3</v>
      </c>
      <c r="NC29" s="123">
        <f t="shared" ca="1" si="73"/>
        <v>-1269.4000000004962</v>
      </c>
      <c r="ND29" s="123"/>
      <c r="NE29" s="123"/>
      <c r="NF29" s="123">
        <f t="shared" ca="1" si="74"/>
        <v>-1269.4000000004962</v>
      </c>
      <c r="NG29" s="123">
        <f>NG10</f>
        <v>4</v>
      </c>
      <c r="NH29" s="123">
        <f t="shared" ca="1" si="75"/>
        <v>0</v>
      </c>
      <c r="NI29" s="123"/>
      <c r="NJ29" s="123"/>
      <c r="NK29" s="123">
        <v>0.124</v>
      </c>
      <c r="NL29" s="123">
        <f>IF(OR(ISBLANK(NK29),ISBLANK(NL10)),"",(NK29-NK28)*NL10)</f>
        <v>0</v>
      </c>
      <c r="NM29" s="123">
        <f>NM10</f>
        <v>4</v>
      </c>
      <c r="NN29" s="123">
        <f t="shared" ca="1" si="76"/>
        <v>7390.0000000003274</v>
      </c>
      <c r="NO29" s="123"/>
      <c r="NP29" s="123"/>
      <c r="NQ29" s="123">
        <v>3502.3580000000002</v>
      </c>
      <c r="NR29" s="123">
        <f>IF(OR(ISBLANK(NQ29),ISBLANK(NR10)),"",(NQ29-NQ28)*NR10)</f>
        <v>7390.0000000003274</v>
      </c>
      <c r="NS29" s="123">
        <f>NS10</f>
        <v>3</v>
      </c>
      <c r="NT29" s="123">
        <f t="shared" ca="1" si="77"/>
        <v>6823</v>
      </c>
      <c r="NU29" s="123"/>
      <c r="NV29" s="123"/>
      <c r="NW29" s="123">
        <v>6823</v>
      </c>
      <c r="NX29" s="123">
        <v>3843.1654749999998</v>
      </c>
      <c r="NY29" s="123">
        <f>IF(OR(ISBLANK(NX29),ISBLANK(NY10)),"",(NX29-NX28)*NY10)</f>
        <v>6822.9999999994106</v>
      </c>
      <c r="NZ29" s="123">
        <f>NZ10</f>
        <v>3</v>
      </c>
      <c r="OA29" s="123">
        <f t="shared" ca="1" si="78"/>
        <v>0</v>
      </c>
      <c r="OB29" s="123"/>
      <c r="OC29" s="123"/>
      <c r="OD29" s="123">
        <v>0</v>
      </c>
      <c r="OE29" s="123">
        <v>0.125</v>
      </c>
      <c r="OF29" s="123">
        <f>IF(OR(ISBLANK(OE29),ISBLANK(OF10)),"",(OE29-OE28)*OF10)</f>
        <v>0</v>
      </c>
      <c r="OG29" s="123">
        <f>OG10</f>
        <v>3</v>
      </c>
      <c r="OH29" s="123">
        <f t="shared" ca="1" si="79"/>
        <v>6823</v>
      </c>
      <c r="OI29" s="123"/>
      <c r="OJ29" s="123"/>
      <c r="OK29" s="123">
        <f t="shared" ca="1" si="80"/>
        <v>6823</v>
      </c>
      <c r="OL29" s="123">
        <f>OL10</f>
        <v>5</v>
      </c>
      <c r="OM29" s="123">
        <f t="shared" ca="1" si="81"/>
        <v>6743.25</v>
      </c>
      <c r="ON29" s="123"/>
      <c r="OO29" s="123"/>
      <c r="OP29" s="123">
        <v>3828.1037999999999</v>
      </c>
      <c r="OQ29" s="123">
        <f>IF(OR(ISBLANK(OP29),ISBLANK(OQ10)),"",(OP29-OP28)*OQ10)</f>
        <v>6743.2499999995343</v>
      </c>
      <c r="OR29" s="123">
        <v>6743.25</v>
      </c>
      <c r="OS29" s="123">
        <f>OS10</f>
        <v>5</v>
      </c>
      <c r="OT29" s="123">
        <f t="shared" ca="1" si="82"/>
        <v>0</v>
      </c>
      <c r="OU29" s="123"/>
      <c r="OV29" s="123"/>
      <c r="OW29" s="123">
        <v>0.17199999999999999</v>
      </c>
      <c r="OX29" s="123">
        <f>IF(OR(ISBLANK(OW29),ISBLANK(OX10)),"",(OW29-OW28)*OX10)</f>
        <v>0</v>
      </c>
      <c r="OY29" s="123">
        <v>0</v>
      </c>
      <c r="OZ29" s="123">
        <f>OZ10</f>
        <v>3</v>
      </c>
      <c r="PA29" s="123">
        <f t="shared" ca="1" si="83"/>
        <v>6743.25</v>
      </c>
      <c r="PB29" s="123"/>
      <c r="PC29" s="123"/>
      <c r="PD29" s="123">
        <f t="shared" ca="1" si="84"/>
        <v>6743.25</v>
      </c>
      <c r="PE29" s="123">
        <f>PE10</f>
        <v>4</v>
      </c>
      <c r="PF29" s="123">
        <f t="shared" ca="1" si="85"/>
        <v>0</v>
      </c>
      <c r="PG29" s="123"/>
      <c r="PH29" s="123"/>
      <c r="PI29" s="123">
        <v>0.86599999999999999</v>
      </c>
      <c r="PJ29" s="123">
        <f>IF(OR(ISBLANK(PI29),ISBLANK(PJ10)),"",(PI29-PI28)*PJ10)</f>
        <v>0</v>
      </c>
      <c r="PK29" s="123">
        <f>PK10</f>
        <v>4</v>
      </c>
      <c r="PL29" s="123">
        <f t="shared" ca="1" si="86"/>
        <v>3959.9999999995816</v>
      </c>
      <c r="PM29" s="123"/>
      <c r="PN29" s="123"/>
      <c r="PO29" s="123">
        <v>1955.2149999999999</v>
      </c>
      <c r="PP29" s="123">
        <f>IF(OR(ISBLANK(PO29),ISBLANK(PP10)),"",(PO29-PO28)*PP10)</f>
        <v>3959.9999999995816</v>
      </c>
      <c r="PQ29" s="123">
        <f>PQ10</f>
        <v>3</v>
      </c>
      <c r="PR29" s="123">
        <f t="shared" ca="1" si="87"/>
        <v>-3959.9999999995816</v>
      </c>
      <c r="PS29" s="123"/>
      <c r="PT29" s="123"/>
      <c r="PU29" s="123">
        <f t="shared" ca="1" si="88"/>
        <v>-3959.9999999995816</v>
      </c>
      <c r="PV29" s="123">
        <f>PV10</f>
        <v>4</v>
      </c>
      <c r="PW29" s="123">
        <f t="shared" ca="1" si="89"/>
        <v>0</v>
      </c>
      <c r="PX29" s="123"/>
      <c r="PY29" s="123"/>
      <c r="PZ29" s="123">
        <v>1.2609999999999999</v>
      </c>
      <c r="QA29" s="123">
        <f>IF(OR(ISBLANK(PZ29),ISBLANK(QA10)),"",(PZ29-PZ28)*QA10)</f>
        <v>0</v>
      </c>
      <c r="QB29" s="123">
        <f>QB10</f>
        <v>4</v>
      </c>
      <c r="QC29" s="123">
        <f t="shared" ca="1" si="90"/>
        <v>9.9999999997635314</v>
      </c>
      <c r="QD29" s="123"/>
      <c r="QE29" s="123"/>
      <c r="QF29" s="123">
        <v>1734.31</v>
      </c>
      <c r="QG29" s="123">
        <f>IF(OR(ISBLANK(QF29),ISBLANK(QG10)),"",(QF29-QF28)*QG10)</f>
        <v>9.9999999997635314</v>
      </c>
    </row>
    <row r="30" spans="2:449" x14ac:dyDescent="0.25">
      <c r="B30" s="166">
        <v>19</v>
      </c>
      <c r="C30" s="123">
        <f>C10</f>
        <v>3</v>
      </c>
      <c r="D30" s="123">
        <f t="shared" ca="1" si="0"/>
        <v>35895.220883996466</v>
      </c>
      <c r="E30" s="123"/>
      <c r="F30" s="123"/>
      <c r="G30" s="123">
        <f t="shared" ca="1" si="91"/>
        <v>35895.220883996466</v>
      </c>
      <c r="H30" s="123">
        <f t="shared" ca="1" si="2"/>
        <v>33909.328999999998</v>
      </c>
      <c r="I30" s="123">
        <f>I10</f>
        <v>1</v>
      </c>
      <c r="J30" s="123">
        <f t="shared" ca="1" si="3"/>
        <v>33909.328999999998</v>
      </c>
      <c r="K30" s="123">
        <f t="shared" si="4"/>
        <v>33909.328999999998</v>
      </c>
      <c r="L30" s="123">
        <v>33909.328999999998</v>
      </c>
      <c r="M30" s="123"/>
      <c r="N30" s="123">
        <f>N10</f>
        <v>5</v>
      </c>
      <c r="O30" s="123">
        <f t="shared" ca="1" si="5"/>
        <v>0</v>
      </c>
      <c r="P30" s="123"/>
      <c r="Q30" s="123"/>
      <c r="R30" s="123">
        <v>4.2000000000000003E-2</v>
      </c>
      <c r="S30" s="123" t="str">
        <f>IF(OR(ISBLANK(R30),ISBLANK(S10)),"",(R30-R29)*S10)</f>
        <v/>
      </c>
      <c r="T30" s="123">
        <v>0</v>
      </c>
      <c r="U30" s="123">
        <f>U10</f>
        <v>5</v>
      </c>
      <c r="V30" s="123">
        <f t="shared" ca="1" si="6"/>
        <v>2845.7</v>
      </c>
      <c r="W30" s="123"/>
      <c r="X30" s="123"/>
      <c r="Y30" s="123">
        <v>3945.3530000000001</v>
      </c>
      <c r="Z30" s="123" t="str">
        <f>IF(OR(ISBLANK(Y30),ISBLANK(Z10)),"",(Y30-Y29)*Z10)</f>
        <v/>
      </c>
      <c r="AA30" s="123">
        <v>2845.7</v>
      </c>
      <c r="AB30" s="123">
        <f>AB10</f>
        <v>3</v>
      </c>
      <c r="AC30" s="123">
        <f t="shared" ca="1" si="7"/>
        <v>-2845.7</v>
      </c>
      <c r="AD30" s="123"/>
      <c r="AE30" s="123"/>
      <c r="AF30" s="123">
        <f t="shared" ca="1" si="8"/>
        <v>-2845.7</v>
      </c>
      <c r="AG30" s="123">
        <f>AG10</f>
        <v>5</v>
      </c>
      <c r="AH30" s="123">
        <f t="shared" ca="1" si="9"/>
        <v>0</v>
      </c>
      <c r="AI30" s="123"/>
      <c r="AJ30" s="123"/>
      <c r="AK30" s="123">
        <v>0</v>
      </c>
      <c r="AL30" s="123">
        <v>3.4000000000000002E-2</v>
      </c>
      <c r="AM30" s="123">
        <f>IF(OR(ISBLANK(AL30),ISBLANK(AM10)),"",(AL30-AL29)*AM10)</f>
        <v>0</v>
      </c>
      <c r="AN30" s="123">
        <f>AN10</f>
        <v>5</v>
      </c>
      <c r="AO30" s="123">
        <f t="shared" ca="1" si="10"/>
        <v>2103.2000000002881</v>
      </c>
      <c r="AP30" s="123"/>
      <c r="AQ30" s="123"/>
      <c r="AR30" s="123">
        <v>2103.1999999999998</v>
      </c>
      <c r="AS30" s="123">
        <v>2220.1390000000001</v>
      </c>
      <c r="AT30" s="123">
        <f>IF(OR(ISBLANK(AS30),ISBLANK(AT10)),"",(AS30-AS29)*AT10)</f>
        <v>2103.2000000002881</v>
      </c>
      <c r="AU30" s="123">
        <f>AU10</f>
        <v>3</v>
      </c>
      <c r="AV30" s="123">
        <f t="shared" ca="1" si="11"/>
        <v>-2103.2000000002881</v>
      </c>
      <c r="AW30" s="123"/>
      <c r="AX30" s="123"/>
      <c r="AY30" s="123">
        <f t="shared" ca="1" si="12"/>
        <v>-2103.2000000002881</v>
      </c>
      <c r="AZ30" s="123">
        <f>AZ10</f>
        <v>5</v>
      </c>
      <c r="BA30" s="123">
        <f t="shared" ca="1" si="13"/>
        <v>0</v>
      </c>
      <c r="BB30" s="123"/>
      <c r="BC30" s="123"/>
      <c r="BD30" s="123">
        <v>0</v>
      </c>
      <c r="BE30" s="123">
        <v>3.3000000000000002E-2</v>
      </c>
      <c r="BF30" s="123">
        <f>IF(OR(ISBLANK(BE30),ISBLANK(BF10)),"",(BE30-BE29)*BF10)</f>
        <v>0</v>
      </c>
      <c r="BG30" s="123">
        <f>BG10</f>
        <v>5</v>
      </c>
      <c r="BH30" s="123">
        <f t="shared" ca="1" si="14"/>
        <v>2105.4000000002361</v>
      </c>
      <c r="BI30" s="123"/>
      <c r="BJ30" s="123"/>
      <c r="BK30" s="123">
        <v>2105.4</v>
      </c>
      <c r="BL30" s="123">
        <v>1900.8320000000001</v>
      </c>
      <c r="BM30" s="123">
        <f>IF(OR(ISBLANK(BL30),ISBLANK(BM10)),"",(BL30-BL29)*BM10)</f>
        <v>2105.4000000002361</v>
      </c>
      <c r="BN30" s="123">
        <f>BN10</f>
        <v>3</v>
      </c>
      <c r="BO30" s="123">
        <f t="shared" ca="1" si="15"/>
        <v>-2105.4000000002361</v>
      </c>
      <c r="BP30" s="123"/>
      <c r="BQ30" s="123"/>
      <c r="BR30" s="123">
        <f t="shared" ca="1" si="16"/>
        <v>-2105.4000000002361</v>
      </c>
      <c r="BS30" s="123">
        <f>BS10</f>
        <v>4</v>
      </c>
      <c r="BT30" s="123">
        <f t="shared" ca="1" si="17"/>
        <v>0</v>
      </c>
      <c r="BU30" s="123"/>
      <c r="BV30" s="123"/>
      <c r="BW30" s="123">
        <v>7.7290000000000001</v>
      </c>
      <c r="BX30" s="123">
        <f>IF(OR(ISBLANK(BW30),ISBLANK(BX10)),"",(BW30-BW29)*BX10)</f>
        <v>0</v>
      </c>
      <c r="BY30" s="123">
        <f>BY10</f>
        <v>4</v>
      </c>
      <c r="BZ30" s="123">
        <f t="shared" ca="1" si="18"/>
        <v>906.40000000007603</v>
      </c>
      <c r="CA30" s="123"/>
      <c r="CB30" s="123"/>
      <c r="CC30" s="123">
        <v>1138.9960000000001</v>
      </c>
      <c r="CD30" s="123">
        <f>IF(OR(ISBLANK(CC30),ISBLANK(CD10)),"",(CC30-CC29)*CD10)</f>
        <v>906.40000000007603</v>
      </c>
      <c r="CE30" s="123">
        <f>CE10</f>
        <v>3</v>
      </c>
      <c r="CF30" s="123">
        <f t="shared" ca="1" si="19"/>
        <v>-906.40000000007603</v>
      </c>
      <c r="CG30" s="123"/>
      <c r="CH30" s="123"/>
      <c r="CI30" s="123">
        <f t="shared" ca="1" si="20"/>
        <v>-906.40000000007603</v>
      </c>
      <c r="CJ30" s="123">
        <f>CJ10</f>
        <v>4</v>
      </c>
      <c r="CK30" s="123">
        <f t="shared" ca="1" si="21"/>
        <v>0</v>
      </c>
      <c r="CL30" s="123"/>
      <c r="CM30" s="123"/>
      <c r="CN30" s="123">
        <v>7.2610000000000001</v>
      </c>
      <c r="CO30" s="123">
        <f>IF(OR(ISBLANK(CN30),ISBLANK(CO10)),"",(CN30-CN29)*CO10)</f>
        <v>0</v>
      </c>
      <c r="CP30" s="123">
        <f>CP10</f>
        <v>4</v>
      </c>
      <c r="CQ30" s="123">
        <f t="shared" ca="1" si="22"/>
        <v>0</v>
      </c>
      <c r="CR30" s="123"/>
      <c r="CS30" s="123"/>
      <c r="CT30" s="123">
        <v>1049.1400000000001</v>
      </c>
      <c r="CU30" s="123">
        <f>IF(OR(ISBLANK(CT30),ISBLANK(CU10)),"",(CT30-CT29)*CU10)</f>
        <v>0</v>
      </c>
      <c r="CV30" s="123">
        <f>CV10</f>
        <v>4</v>
      </c>
      <c r="CW30" s="123">
        <f t="shared" ca="1" si="23"/>
        <v>2657.6000000001841</v>
      </c>
      <c r="CX30" s="123"/>
      <c r="CY30" s="123"/>
      <c r="CZ30" s="123">
        <v>1627.856</v>
      </c>
      <c r="DA30" s="123">
        <f>IF(OR(ISBLANK(CZ30),ISBLANK(DA10)),"",(CZ30-CZ29)*DA10)</f>
        <v>2657.6000000001841</v>
      </c>
      <c r="DB30" s="123">
        <f>DB10</f>
        <v>4</v>
      </c>
      <c r="DC30" s="123">
        <f t="shared" ca="1" si="24"/>
        <v>0</v>
      </c>
      <c r="DD30" s="123"/>
      <c r="DE30" s="123"/>
      <c r="DF30" s="123">
        <v>79.028999999999996</v>
      </c>
      <c r="DG30" s="123">
        <f>IF(OR(ISBLANK(DF30),ISBLANK(DG10)),"",(DF30-DF29)*DG10)</f>
        <v>0</v>
      </c>
      <c r="DH30" s="123">
        <f>DH10</f>
        <v>3</v>
      </c>
      <c r="DI30" s="123">
        <f t="shared" ca="1" si="25"/>
        <v>2657.6000000001841</v>
      </c>
      <c r="DJ30" s="123"/>
      <c r="DK30" s="123"/>
      <c r="DL30" s="123">
        <f t="shared" ca="1" si="26"/>
        <v>2657.6000000001841</v>
      </c>
      <c r="DM30" s="123">
        <f>DM10</f>
        <v>4</v>
      </c>
      <c r="DN30" s="123">
        <f t="shared" ca="1" si="27"/>
        <v>3800.0000000010914</v>
      </c>
      <c r="DO30" s="123"/>
      <c r="DP30" s="123"/>
      <c r="DQ30" s="123">
        <v>1863.432</v>
      </c>
      <c r="DR30" s="123">
        <f>IF(OR(ISBLANK(DQ30),ISBLANK(DR10)),"",(DQ30-DQ29)*DR10)</f>
        <v>3800.0000000010914</v>
      </c>
      <c r="DS30" s="123">
        <f>DS10</f>
        <v>4</v>
      </c>
      <c r="DT30" s="123">
        <f t="shared" ca="1" si="28"/>
        <v>0</v>
      </c>
      <c r="DU30" s="123"/>
      <c r="DV30" s="123"/>
      <c r="DW30" s="123">
        <v>0.91700000000000004</v>
      </c>
      <c r="DX30" s="123">
        <f>IF(OR(ISBLANK(DW30),ISBLANK(DX10)),"",(DW30-DW29)*DX10)</f>
        <v>0</v>
      </c>
      <c r="DY30" s="123">
        <f>DY10</f>
        <v>3</v>
      </c>
      <c r="DZ30" s="123">
        <f t="shared" ca="1" si="29"/>
        <v>3800.0000000010914</v>
      </c>
      <c r="EA30" s="123"/>
      <c r="EB30" s="123"/>
      <c r="EC30" s="123">
        <f t="shared" ca="1" si="30"/>
        <v>3800.0000000010914</v>
      </c>
      <c r="ED30" s="123">
        <f>ED10</f>
        <v>4</v>
      </c>
      <c r="EE30" s="123">
        <f t="shared" ca="1" si="31"/>
        <v>9.9999999999766942</v>
      </c>
      <c r="EF30" s="123"/>
      <c r="EG30" s="123"/>
      <c r="EH30" s="123">
        <v>59.838999999999999</v>
      </c>
      <c r="EI30" s="123">
        <f>IF(OR(ISBLANK(EH30),ISBLANK(EI10)),"",(EH30-EH29)*EI10)</f>
        <v>9.9999999999766942</v>
      </c>
      <c r="EJ30" s="123">
        <f>EJ10</f>
        <v>4</v>
      </c>
      <c r="EK30" s="123">
        <f t="shared" ca="1" si="32"/>
        <v>1469.9999999993452</v>
      </c>
      <c r="EL30" s="123"/>
      <c r="EM30" s="123"/>
      <c r="EN30" s="123">
        <v>843.37199999999996</v>
      </c>
      <c r="EO30" s="123">
        <f>IF(OR(ISBLANK(EN30),ISBLANK(EO10)),"",(EN30-EN29)*EO10)</f>
        <v>1469.9999999993452</v>
      </c>
      <c r="EP30" s="123">
        <f>EP10</f>
        <v>4</v>
      </c>
      <c r="EQ30" s="123">
        <f t="shared" ca="1" si="33"/>
        <v>4429.9999999998363</v>
      </c>
      <c r="ER30" s="123"/>
      <c r="ES30" s="123"/>
      <c r="ET30" s="123">
        <v>1033.5440000000001</v>
      </c>
      <c r="EU30" s="123">
        <f>IF(OR(ISBLANK(ET30),ISBLANK(EU10)),"",(ET30-ET29)*EU10)</f>
        <v>4429.9999999998363</v>
      </c>
      <c r="EV30" s="123">
        <f>EV10</f>
        <v>4</v>
      </c>
      <c r="EW30" s="123">
        <f t="shared" ca="1" si="34"/>
        <v>0</v>
      </c>
      <c r="EX30" s="123"/>
      <c r="EY30" s="123"/>
      <c r="EZ30" s="123">
        <v>38.972000000000001</v>
      </c>
      <c r="FA30" s="123">
        <f>IF(OR(ISBLANK(EZ30),ISBLANK(FA10)),"",(EZ30-EZ29)*FA10)</f>
        <v>0</v>
      </c>
      <c r="FB30" s="123">
        <f>FB10</f>
        <v>4</v>
      </c>
      <c r="FC30" s="123">
        <f t="shared" ca="1" si="35"/>
        <v>6820.0000000024374</v>
      </c>
      <c r="FD30" s="123"/>
      <c r="FE30" s="123"/>
      <c r="FF30" s="123">
        <v>3360.931</v>
      </c>
      <c r="FG30" s="123">
        <f>IF(OR(ISBLANK(FF30),ISBLANK(FG10)),"",(FF30-FF29)*FG10)</f>
        <v>6820.0000000024374</v>
      </c>
      <c r="FH30" s="123">
        <f>FH10</f>
        <v>4</v>
      </c>
      <c r="FI30" s="123">
        <f t="shared" ca="1" si="36"/>
        <v>0</v>
      </c>
      <c r="FJ30" s="123"/>
      <c r="FK30" s="123"/>
      <c r="FL30" s="123">
        <v>0.129</v>
      </c>
      <c r="FM30" s="123">
        <f>IF(OR(ISBLANK(FL30),ISBLANK(FM10)),"",(FL30-FL29)*FM10)</f>
        <v>0</v>
      </c>
      <c r="FN30" s="123">
        <f>FN10</f>
        <v>4</v>
      </c>
      <c r="FO30" s="123">
        <f t="shared" ca="1" si="37"/>
        <v>842.60000000008404</v>
      </c>
      <c r="FP30" s="123"/>
      <c r="FQ30" s="123"/>
      <c r="FR30" s="123">
        <v>1784.114</v>
      </c>
      <c r="FS30" s="123">
        <f>IF(OR(ISBLANK(FR30),ISBLANK(FS10)),"",(FR30-FR29)*FS10)</f>
        <v>842.60000000008404</v>
      </c>
      <c r="FT30" s="123">
        <f>FT10</f>
        <v>4</v>
      </c>
      <c r="FU30" s="123">
        <f t="shared" ca="1" si="38"/>
        <v>0</v>
      </c>
      <c r="FV30" s="123"/>
      <c r="FW30" s="123"/>
      <c r="FX30" s="123">
        <v>21.361000000000001</v>
      </c>
      <c r="FY30" s="123">
        <f>IF(OR(ISBLANK(FX30),ISBLANK(FY10)),"",(FX30-FX29)*FY10)</f>
        <v>0</v>
      </c>
      <c r="FZ30" s="123">
        <f>FZ10</f>
        <v>5</v>
      </c>
      <c r="GA30" s="123">
        <f t="shared" ca="1" si="39"/>
        <v>0</v>
      </c>
      <c r="GB30" s="123"/>
      <c r="GC30" s="123"/>
      <c r="GD30" s="123">
        <v>10.975</v>
      </c>
      <c r="GE30" s="123" t="str">
        <f>IF(OR(ISBLANK(GD30),ISBLANK(GE10)),"",(GD30-GD29)*GE10)</f>
        <v/>
      </c>
      <c r="GF30" s="123">
        <v>0</v>
      </c>
      <c r="GG30" s="123">
        <f>GG10</f>
        <v>5</v>
      </c>
      <c r="GH30" s="123">
        <f t="shared" ca="1" si="40"/>
        <v>5633.875</v>
      </c>
      <c r="GI30" s="123"/>
      <c r="GJ30" s="123"/>
      <c r="GK30" s="123">
        <v>6341.0709999999999</v>
      </c>
      <c r="GL30" s="123" t="str">
        <f>IF(OR(ISBLANK(GK30),ISBLANK(GL10)),"",(GK30-GK29)*GL10)</f>
        <v/>
      </c>
      <c r="GM30" s="123">
        <v>5633.875</v>
      </c>
      <c r="GN30" s="123">
        <f>GN10</f>
        <v>3</v>
      </c>
      <c r="GO30" s="123">
        <f t="shared" ca="1" si="41"/>
        <v>-5633.875</v>
      </c>
      <c r="GP30" s="123"/>
      <c r="GQ30" s="123"/>
      <c r="GR30" s="123">
        <f t="shared" ca="1" si="42"/>
        <v>-5633.875</v>
      </c>
      <c r="GS30" s="123">
        <f>GS10</f>
        <v>5</v>
      </c>
      <c r="GT30" s="123">
        <f t="shared" ca="1" si="43"/>
        <v>0</v>
      </c>
      <c r="GU30" s="123"/>
      <c r="GV30" s="123"/>
      <c r="GW30" s="123">
        <v>6.0000000000000001E-3</v>
      </c>
      <c r="GX30" s="123" t="str">
        <f>IF(OR(ISBLANK(GW30),ISBLANK(GX10)),"",(GW30-GW29)*GX10)</f>
        <v/>
      </c>
      <c r="GY30" s="123">
        <v>0</v>
      </c>
      <c r="GZ30" s="123">
        <f>GZ10</f>
        <v>5</v>
      </c>
      <c r="HA30" s="123">
        <f t="shared" ca="1" si="44"/>
        <v>3104.75</v>
      </c>
      <c r="HB30" s="123"/>
      <c r="HC30" s="123"/>
      <c r="HD30" s="123">
        <v>3489.9580000000001</v>
      </c>
      <c r="HE30" s="123" t="str">
        <f>IF(OR(ISBLANK(HD30),ISBLANK(HE10)),"",(HD30-HD29)*HE10)</f>
        <v/>
      </c>
      <c r="HF30" s="123">
        <v>3104.75</v>
      </c>
      <c r="HG30" s="123">
        <f>HG10</f>
        <v>3</v>
      </c>
      <c r="HH30" s="123">
        <f t="shared" ca="1" si="45"/>
        <v>-3104.75</v>
      </c>
      <c r="HI30" s="123"/>
      <c r="HJ30" s="123"/>
      <c r="HK30" s="123">
        <f t="shared" ca="1" si="46"/>
        <v>-3104.75</v>
      </c>
      <c r="HL30" s="123">
        <f>HL10</f>
        <v>5</v>
      </c>
      <c r="HM30" s="123">
        <f t="shared" ca="1" si="47"/>
        <v>105.765</v>
      </c>
      <c r="HN30" s="123"/>
      <c r="HO30" s="123"/>
      <c r="HP30" s="123">
        <v>103.545</v>
      </c>
      <c r="HQ30" s="123" t="str">
        <f>IF(OR(ISBLANK(HP30),ISBLANK(HQ10)),"",(HP30-HP29)*HQ10)</f>
        <v/>
      </c>
      <c r="HR30" s="123">
        <v>105.765</v>
      </c>
      <c r="HS30" s="123">
        <f>HS10</f>
        <v>5</v>
      </c>
      <c r="HT30" s="123">
        <f t="shared" ca="1" si="48"/>
        <v>418.495</v>
      </c>
      <c r="HU30" s="123"/>
      <c r="HV30" s="123"/>
      <c r="HW30" s="123">
        <v>1354.38</v>
      </c>
      <c r="HX30" s="123" t="str">
        <f>IF(OR(ISBLANK(HW30),ISBLANK(HX10)),"",(HW30-HW29)*HX10)</f>
        <v/>
      </c>
      <c r="HY30" s="123">
        <v>418.495</v>
      </c>
      <c r="HZ30" s="123">
        <f>HZ10</f>
        <v>4</v>
      </c>
      <c r="IA30" s="123">
        <f t="shared" ca="1" si="49"/>
        <v>0</v>
      </c>
      <c r="IB30" s="123"/>
      <c r="IC30" s="123"/>
      <c r="ID30" s="123">
        <v>3.2000000000000001E-2</v>
      </c>
      <c r="IE30" s="123">
        <f>IF(OR(ISBLANK(ID30),ISBLANK(IE10)),"",(ID30-ID29)*IE10)</f>
        <v>0</v>
      </c>
      <c r="IF30" s="123">
        <f>IF10</f>
        <v>4</v>
      </c>
      <c r="IG30" s="123">
        <f t="shared" ca="1" si="50"/>
        <v>255.19999999996799</v>
      </c>
      <c r="IH30" s="123"/>
      <c r="II30" s="123"/>
      <c r="IJ30" s="123">
        <v>383.34800000000001</v>
      </c>
      <c r="IK30" s="123">
        <f>IF(OR(ISBLANK(IJ30),ISBLANK(IK10)),"",(IJ30-IJ29)*IK10)</f>
        <v>255.19999999996799</v>
      </c>
      <c r="IL30" s="123">
        <f>IL10</f>
        <v>4</v>
      </c>
      <c r="IM30" s="123">
        <f t="shared" ca="1" si="51"/>
        <v>1459.9999999995816</v>
      </c>
      <c r="IN30" s="123"/>
      <c r="IO30" s="123"/>
      <c r="IP30" s="123">
        <v>824.41099999999994</v>
      </c>
      <c r="IQ30" s="123">
        <f>IF(OR(ISBLANK(IP30),ISBLANK(IQ10)),"",(IP30-IP29)*IQ10)</f>
        <v>1459.9999999995816</v>
      </c>
      <c r="IR30" s="123">
        <f>IR10</f>
        <v>4</v>
      </c>
      <c r="IS30" s="123">
        <f t="shared" ca="1" si="52"/>
        <v>9.9999999999056399</v>
      </c>
      <c r="IT30" s="123"/>
      <c r="IU30" s="123"/>
      <c r="IV30" s="123">
        <v>66.400999999999996</v>
      </c>
      <c r="IW30" s="123">
        <f>IF(OR(ISBLANK(IV30),ISBLANK(IW10)),"",(IV30-IV29)*IW10)</f>
        <v>9.9999999999056399</v>
      </c>
      <c r="IX30" s="123">
        <f>IX10</f>
        <v>4</v>
      </c>
      <c r="IY30" s="123">
        <f t="shared" ca="1" si="53"/>
        <v>0</v>
      </c>
      <c r="IZ30" s="123"/>
      <c r="JA30" s="123"/>
      <c r="JB30" s="123">
        <v>0</v>
      </c>
      <c r="JC30" s="123">
        <f>IF(OR(ISBLANK(JB30),ISBLANK(JC10)),"",(JB30-JB29)*JC10)</f>
        <v>0</v>
      </c>
      <c r="JD30" s="123">
        <f>JD10</f>
        <v>4</v>
      </c>
      <c r="JE30" s="123">
        <f t="shared" ca="1" si="54"/>
        <v>4.3999999999995154</v>
      </c>
      <c r="JF30" s="123"/>
      <c r="JG30" s="123"/>
      <c r="JH30" s="123">
        <v>5.3570000000000002</v>
      </c>
      <c r="JI30" s="123">
        <f>IF(OR(ISBLANK(JH30),ISBLANK(JI10)),"",(JH30-JH29)*JI10)</f>
        <v>4.3999999999995154</v>
      </c>
      <c r="JJ30" s="123">
        <f>JJ10</f>
        <v>4</v>
      </c>
      <c r="JK30" s="123">
        <f t="shared" ca="1" si="55"/>
        <v>0</v>
      </c>
      <c r="JL30" s="123"/>
      <c r="JM30" s="123"/>
      <c r="JN30" s="123">
        <v>2E-3</v>
      </c>
      <c r="JO30" s="123">
        <f>IF(OR(ISBLANK(JN30),ISBLANK(JO10)),"",(JN30-JN29)*JO10)</f>
        <v>0</v>
      </c>
      <c r="JP30" s="123">
        <f>JP10</f>
        <v>4</v>
      </c>
      <c r="JQ30" s="123">
        <f t="shared" ca="1" si="56"/>
        <v>0</v>
      </c>
      <c r="JR30" s="123"/>
      <c r="JS30" s="123"/>
      <c r="JT30" s="123">
        <v>0.18</v>
      </c>
      <c r="JU30" s="123">
        <f>IF(OR(ISBLANK(JT30),ISBLANK(JU10)),"",(JT30-JT29)*JU10)</f>
        <v>0</v>
      </c>
      <c r="JV30" s="123">
        <f>JV10</f>
        <v>4</v>
      </c>
      <c r="JW30" s="123">
        <f t="shared" ca="1" si="57"/>
        <v>0</v>
      </c>
      <c r="JX30" s="123"/>
      <c r="JY30" s="123"/>
      <c r="JZ30" s="123">
        <v>794.49400000000003</v>
      </c>
      <c r="KA30" s="123">
        <f>IF(OR(ISBLANK(JZ30),ISBLANK(KA10)),"",(JZ30-JZ29)*KA10)</f>
        <v>0</v>
      </c>
      <c r="KB30" s="123">
        <f>KB10</f>
        <v>4</v>
      </c>
      <c r="KC30" s="123">
        <f t="shared" ca="1" si="58"/>
        <v>380.600000000004</v>
      </c>
      <c r="KD30" s="123"/>
      <c r="KE30" s="123"/>
      <c r="KF30" s="123">
        <v>434.37200000000001</v>
      </c>
      <c r="KG30" s="123">
        <f>IF(OR(ISBLANK(KF30),ISBLANK(KG10)),"",(KF30-KF29)*KG10)</f>
        <v>380.600000000004</v>
      </c>
      <c r="KH30" s="123">
        <f>KH10</f>
        <v>3</v>
      </c>
      <c r="KI30" s="123">
        <f t="shared" ca="1" si="59"/>
        <v>-380.600000000004</v>
      </c>
      <c r="KJ30" s="123"/>
      <c r="KK30" s="123"/>
      <c r="KL30" s="123">
        <f t="shared" ca="1" si="60"/>
        <v>-380.600000000004</v>
      </c>
      <c r="KM30" s="123">
        <f>KM10</f>
        <v>4</v>
      </c>
      <c r="KN30" s="123">
        <f t="shared" ca="1" si="61"/>
        <v>0</v>
      </c>
      <c r="KO30" s="123"/>
      <c r="KP30" s="123"/>
      <c r="KQ30" s="123">
        <v>0</v>
      </c>
      <c r="KR30" s="123">
        <f>IF(OR(ISBLANK(KQ30),ISBLANK(KR10)),"",(KQ30-KQ29)*KR10)</f>
        <v>0</v>
      </c>
      <c r="KS30" s="123">
        <f>KS10</f>
        <v>4</v>
      </c>
      <c r="KT30" s="123">
        <f t="shared" ca="1" si="62"/>
        <v>315.47999999996819</v>
      </c>
      <c r="KU30" s="123"/>
      <c r="KV30" s="123"/>
      <c r="KW30" s="123">
        <v>397.28</v>
      </c>
      <c r="KX30" s="123">
        <f>IF(OR(ISBLANK(KW30),ISBLANK(KX10)),"",(KW30-KW29)*KX10)</f>
        <v>315.47999999996819</v>
      </c>
      <c r="KY30" s="123">
        <f>KY10</f>
        <v>4</v>
      </c>
      <c r="KZ30" s="123">
        <f t="shared" ca="1" si="63"/>
        <v>0</v>
      </c>
      <c r="LA30" s="123"/>
      <c r="LB30" s="123"/>
      <c r="LC30" s="123">
        <v>0</v>
      </c>
      <c r="LD30" s="123">
        <f>IF(OR(ISBLANK(LC30),ISBLANK(LD10)),"",(LC30-LC29)*LD10)</f>
        <v>0</v>
      </c>
      <c r="LE30" s="123">
        <f>LE10</f>
        <v>4</v>
      </c>
      <c r="LF30" s="123">
        <f t="shared" ca="1" si="64"/>
        <v>238.92000000005282</v>
      </c>
      <c r="LG30" s="123"/>
      <c r="LH30" s="123"/>
      <c r="LI30" s="123">
        <v>730.69600000000003</v>
      </c>
      <c r="LJ30" s="123">
        <f>IF(OR(ISBLANK(LI30),ISBLANK(LJ10)),"",(LI30-LI29)*LJ10)</f>
        <v>238.92000000005282</v>
      </c>
      <c r="LK30" s="123">
        <f>LK10</f>
        <v>5</v>
      </c>
      <c r="LL30" s="123">
        <f t="shared" ca="1" si="65"/>
        <v>0</v>
      </c>
      <c r="LM30" s="123"/>
      <c r="LN30" s="123"/>
      <c r="LO30" s="123"/>
      <c r="LP30" s="123" t="str">
        <f>IF(OR(ISBLANK(LO30),ISBLANK(LP10)),"",(LO30-LO29)*LP10)</f>
        <v/>
      </c>
      <c r="LQ30" s="123">
        <v>0</v>
      </c>
      <c r="LR30" s="123">
        <f>LR10</f>
        <v>5</v>
      </c>
      <c r="LS30" s="123">
        <f t="shared" ca="1" si="66"/>
        <v>0</v>
      </c>
      <c r="LT30" s="123"/>
      <c r="LU30" s="123"/>
      <c r="LV30" s="123"/>
      <c r="LW30" s="123" t="str">
        <f>IF(OR(ISBLANK(LV30),ISBLANK(LW10)),"",(LV30-LV29)*LW10)</f>
        <v/>
      </c>
      <c r="LX30" s="123">
        <v>0</v>
      </c>
      <c r="LY30" s="123">
        <f>LY10</f>
        <v>4</v>
      </c>
      <c r="LZ30" s="123">
        <f t="shared" ca="1" si="67"/>
        <v>0</v>
      </c>
      <c r="MA30" s="123"/>
      <c r="MB30" s="123"/>
      <c r="MC30" s="123">
        <v>7.0000000000000001E-3</v>
      </c>
      <c r="MD30" s="123">
        <f>IF(OR(ISBLANK(MC30),ISBLANK(MD10)),"",(MC30-MC29)*MD10)</f>
        <v>0</v>
      </c>
      <c r="ME30" s="123">
        <f>ME10</f>
        <v>4</v>
      </c>
      <c r="MF30" s="123">
        <f t="shared" ca="1" si="68"/>
        <v>70.399999999992247</v>
      </c>
      <c r="MG30" s="123"/>
      <c r="MH30" s="123"/>
      <c r="MI30" s="123">
        <v>126.548</v>
      </c>
      <c r="MJ30" s="123">
        <f>IF(OR(ISBLANK(MI30),ISBLANK(MJ10)),"",(MI30-MI29)*MJ10)</f>
        <v>70.399999999992247</v>
      </c>
      <c r="MK30" s="123">
        <f>MK10</f>
        <v>3</v>
      </c>
      <c r="ML30" s="123">
        <f t="shared" ca="1" si="69"/>
        <v>-70.399999999992247</v>
      </c>
      <c r="MM30" s="123"/>
      <c r="MN30" s="123"/>
      <c r="MO30" s="123">
        <f t="shared" ca="1" si="70"/>
        <v>-70.399999999992247</v>
      </c>
      <c r="MP30" s="123">
        <f>MP10</f>
        <v>4</v>
      </c>
      <c r="MQ30" s="123">
        <f t="shared" ca="1" si="71"/>
        <v>0</v>
      </c>
      <c r="MR30" s="123"/>
      <c r="MS30" s="123"/>
      <c r="MT30" s="123">
        <v>0.73299999999999998</v>
      </c>
      <c r="MU30" s="123">
        <f>IF(OR(ISBLANK(MT30),ISBLANK(MU10)),"",(MT30-MT29)*MU10)</f>
        <v>0</v>
      </c>
      <c r="MV30" s="123">
        <f>MV10</f>
        <v>4</v>
      </c>
      <c r="MW30" s="123">
        <f t="shared" ca="1" si="72"/>
        <v>1126.4000000003762</v>
      </c>
      <c r="MX30" s="123"/>
      <c r="MY30" s="123"/>
      <c r="MZ30" s="123">
        <v>2506.6550000000002</v>
      </c>
      <c r="NA30" s="123">
        <f>IF(OR(ISBLANK(MZ30),ISBLANK(NA10)),"",(MZ30-MZ29)*NA10)</f>
        <v>1126.4000000003762</v>
      </c>
      <c r="NB30" s="123">
        <f>NB10</f>
        <v>3</v>
      </c>
      <c r="NC30" s="123">
        <f t="shared" ca="1" si="73"/>
        <v>-1126.4000000003762</v>
      </c>
      <c r="ND30" s="123"/>
      <c r="NE30" s="123"/>
      <c r="NF30" s="123">
        <f t="shared" ca="1" si="74"/>
        <v>-1126.4000000003762</v>
      </c>
      <c r="NG30" s="123">
        <f>NG10</f>
        <v>4</v>
      </c>
      <c r="NH30" s="123">
        <f t="shared" ca="1" si="75"/>
        <v>0</v>
      </c>
      <c r="NI30" s="123"/>
      <c r="NJ30" s="123"/>
      <c r="NK30" s="123">
        <v>0.124</v>
      </c>
      <c r="NL30" s="123">
        <f>IF(OR(ISBLANK(NK30),ISBLANK(NL10)),"",(NK30-NK29)*NL10)</f>
        <v>0</v>
      </c>
      <c r="NM30" s="123">
        <f>NM10</f>
        <v>4</v>
      </c>
      <c r="NN30" s="123">
        <f t="shared" ca="1" si="76"/>
        <v>6920.0000000000728</v>
      </c>
      <c r="NO30" s="123"/>
      <c r="NP30" s="123"/>
      <c r="NQ30" s="123">
        <v>3503.05</v>
      </c>
      <c r="NR30" s="123">
        <f>IF(OR(ISBLANK(NQ30),ISBLANK(NR10)),"",(NQ30-NQ29)*NR10)</f>
        <v>6920.0000000000728</v>
      </c>
      <c r="NS30" s="123">
        <f>NS10</f>
        <v>3</v>
      </c>
      <c r="NT30" s="123">
        <f t="shared" ca="1" si="77"/>
        <v>6505.25</v>
      </c>
      <c r="NU30" s="123"/>
      <c r="NV30" s="123"/>
      <c r="NW30" s="123">
        <v>6505.25</v>
      </c>
      <c r="NX30" s="123">
        <v>3843.8159999999998</v>
      </c>
      <c r="NY30" s="123">
        <f>IF(OR(ISBLANK(NX30),ISBLANK(NY10)),"",(NX30-NX29)*NY10)</f>
        <v>6505.2500000001601</v>
      </c>
      <c r="NZ30" s="123">
        <f>NZ10</f>
        <v>3</v>
      </c>
      <c r="OA30" s="123">
        <f t="shared" ca="1" si="78"/>
        <v>0</v>
      </c>
      <c r="OB30" s="123"/>
      <c r="OC30" s="123"/>
      <c r="OD30" s="123">
        <v>0</v>
      </c>
      <c r="OE30" s="123">
        <v>0.125</v>
      </c>
      <c r="OF30" s="123">
        <f>IF(OR(ISBLANK(OE30),ISBLANK(OF10)),"",(OE30-OE29)*OF10)</f>
        <v>0</v>
      </c>
      <c r="OG30" s="123">
        <f>OG10</f>
        <v>3</v>
      </c>
      <c r="OH30" s="123">
        <f t="shared" ca="1" si="79"/>
        <v>6505.25</v>
      </c>
      <c r="OI30" s="123"/>
      <c r="OJ30" s="123"/>
      <c r="OK30" s="123">
        <f t="shared" ca="1" si="80"/>
        <v>6505.25</v>
      </c>
      <c r="OL30" s="123">
        <f>OL10</f>
        <v>5</v>
      </c>
      <c r="OM30" s="123">
        <f t="shared" ca="1" si="81"/>
        <v>6429.25</v>
      </c>
      <c r="ON30" s="123"/>
      <c r="OO30" s="123"/>
      <c r="OP30" s="123">
        <v>3828.746725</v>
      </c>
      <c r="OQ30" s="123">
        <f>IF(OR(ISBLANK(OP30),ISBLANK(OQ10)),"",(OP30-OP29)*OQ10)</f>
        <v>6429.2500000010477</v>
      </c>
      <c r="OR30" s="123">
        <v>6429.25</v>
      </c>
      <c r="OS30" s="123">
        <f>OS10</f>
        <v>5</v>
      </c>
      <c r="OT30" s="123">
        <f t="shared" ca="1" si="82"/>
        <v>0</v>
      </c>
      <c r="OU30" s="123"/>
      <c r="OV30" s="123"/>
      <c r="OW30" s="123">
        <v>0.17199999999999999</v>
      </c>
      <c r="OX30" s="123">
        <f>IF(OR(ISBLANK(OW30),ISBLANK(OX10)),"",(OW30-OW29)*OX10)</f>
        <v>0</v>
      </c>
      <c r="OY30" s="123">
        <v>0</v>
      </c>
      <c r="OZ30" s="123">
        <f>OZ10</f>
        <v>3</v>
      </c>
      <c r="PA30" s="123">
        <f t="shared" ca="1" si="83"/>
        <v>6429.25</v>
      </c>
      <c r="PB30" s="123"/>
      <c r="PC30" s="123"/>
      <c r="PD30" s="123">
        <f t="shared" ca="1" si="84"/>
        <v>6429.25</v>
      </c>
      <c r="PE30" s="123">
        <f>PE10</f>
        <v>4</v>
      </c>
      <c r="PF30" s="123">
        <f t="shared" ca="1" si="85"/>
        <v>0</v>
      </c>
      <c r="PG30" s="123"/>
      <c r="PH30" s="123"/>
      <c r="PI30" s="123">
        <v>0.86599999999999999</v>
      </c>
      <c r="PJ30" s="123">
        <f>IF(OR(ISBLANK(PI30),ISBLANK(PJ10)),"",(PI30-PI29)*PJ10)</f>
        <v>0</v>
      </c>
      <c r="PK30" s="123">
        <f>PK10</f>
        <v>4</v>
      </c>
      <c r="PL30" s="123">
        <f t="shared" ca="1" si="86"/>
        <v>3900.0000000010004</v>
      </c>
      <c r="PM30" s="123"/>
      <c r="PN30" s="123"/>
      <c r="PO30" s="123">
        <v>1955.605</v>
      </c>
      <c r="PP30" s="123">
        <f>IF(OR(ISBLANK(PO30),ISBLANK(PP10)),"",(PO30-PO29)*PP10)</f>
        <v>3900.0000000010004</v>
      </c>
      <c r="PQ30" s="123">
        <f>PQ10</f>
        <v>3</v>
      </c>
      <c r="PR30" s="123">
        <f t="shared" ca="1" si="87"/>
        <v>-3900.0000000010004</v>
      </c>
      <c r="PS30" s="123"/>
      <c r="PT30" s="123"/>
      <c r="PU30" s="123">
        <f t="shared" ca="1" si="88"/>
        <v>-3900.0000000010004</v>
      </c>
      <c r="PV30" s="123">
        <f>PV10</f>
        <v>4</v>
      </c>
      <c r="PW30" s="123">
        <f t="shared" ca="1" si="89"/>
        <v>0</v>
      </c>
      <c r="PX30" s="123"/>
      <c r="PY30" s="123"/>
      <c r="PZ30" s="123">
        <v>1.2609999999999999</v>
      </c>
      <c r="QA30" s="123">
        <f>IF(OR(ISBLANK(PZ30),ISBLANK(QA10)),"",(PZ30-PZ29)*QA10)</f>
        <v>0</v>
      </c>
      <c r="QB30" s="123">
        <f>QB10</f>
        <v>4</v>
      </c>
      <c r="QC30" s="123">
        <f t="shared" ca="1" si="90"/>
        <v>0</v>
      </c>
      <c r="QD30" s="123"/>
      <c r="QE30" s="123"/>
      <c r="QF30" s="123">
        <v>1734.31</v>
      </c>
      <c r="QG30" s="123">
        <f>IF(OR(ISBLANK(QF30),ISBLANK(QG10)),"",(QF30-QF29)*QG10)</f>
        <v>0</v>
      </c>
    </row>
    <row r="31" spans="2:449" ht="15.75" thickBot="1" x14ac:dyDescent="0.3">
      <c r="B31" s="121">
        <v>20</v>
      </c>
      <c r="C31" s="120">
        <f>C10</f>
        <v>3</v>
      </c>
      <c r="D31" s="120">
        <f t="shared" ca="1" si="0"/>
        <v>36410.861665001117</v>
      </c>
      <c r="E31" s="120"/>
      <c r="F31" s="120"/>
      <c r="G31" s="120">
        <f t="shared" ca="1" si="91"/>
        <v>36410.861665001117</v>
      </c>
      <c r="H31" s="120">
        <f t="shared" ca="1" si="2"/>
        <v>34830.099000000002</v>
      </c>
      <c r="I31" s="120">
        <f>I10</f>
        <v>1</v>
      </c>
      <c r="J31" s="120">
        <f t="shared" ca="1" si="3"/>
        <v>34830.099000000002</v>
      </c>
      <c r="K31" s="120">
        <f t="shared" si="4"/>
        <v>34830.099000000002</v>
      </c>
      <c r="L31" s="120">
        <v>34830.099000000002</v>
      </c>
      <c r="M31" s="120"/>
      <c r="N31" s="123">
        <f>N10</f>
        <v>5</v>
      </c>
      <c r="O31" s="123">
        <f t="shared" ca="1" si="5"/>
        <v>0</v>
      </c>
      <c r="P31" s="123"/>
      <c r="Q31" s="123"/>
      <c r="R31" s="123">
        <v>4.2000000000000003E-2</v>
      </c>
      <c r="S31" s="123" t="str">
        <f>IF(OR(ISBLANK(R31),ISBLANK(S10)),"",(R31-R30)*S10)</f>
        <v/>
      </c>
      <c r="T31" s="123">
        <v>0</v>
      </c>
      <c r="U31" s="123">
        <f>U10</f>
        <v>5</v>
      </c>
      <c r="V31" s="123">
        <f t="shared" ca="1" si="6"/>
        <v>2864.6750000000002</v>
      </c>
      <c r="W31" s="123"/>
      <c r="X31" s="123"/>
      <c r="Y31" s="123">
        <v>3946.66</v>
      </c>
      <c r="Z31" s="123" t="str">
        <f>IF(OR(ISBLANK(Y31),ISBLANK(Z10)),"",(Y31-Y30)*Z10)</f>
        <v/>
      </c>
      <c r="AA31" s="123">
        <v>2864.6750000000002</v>
      </c>
      <c r="AB31" s="123">
        <f>AB10</f>
        <v>3</v>
      </c>
      <c r="AC31" s="123">
        <f t="shared" ca="1" si="7"/>
        <v>-2864.6750000000002</v>
      </c>
      <c r="AD31" s="123"/>
      <c r="AE31" s="123"/>
      <c r="AF31" s="123">
        <f t="shared" ca="1" si="8"/>
        <v>-2864.6750000000002</v>
      </c>
      <c r="AG31" s="123">
        <f>AG10</f>
        <v>5</v>
      </c>
      <c r="AH31" s="123">
        <f t="shared" ca="1" si="9"/>
        <v>0</v>
      </c>
      <c r="AI31" s="123"/>
      <c r="AJ31" s="123"/>
      <c r="AK31" s="123">
        <v>0</v>
      </c>
      <c r="AL31" s="123">
        <v>3.4000000000000002E-2</v>
      </c>
      <c r="AM31" s="123">
        <f>IF(OR(ISBLANK(AL31),ISBLANK(AM10)),"",(AL31-AL30)*AM10)</f>
        <v>0</v>
      </c>
      <c r="AN31" s="123">
        <f>AN10</f>
        <v>5</v>
      </c>
      <c r="AO31" s="123">
        <f t="shared" ca="1" si="10"/>
        <v>2285.7999999994718</v>
      </c>
      <c r="AP31" s="123"/>
      <c r="AQ31" s="123"/>
      <c r="AR31" s="123">
        <v>2285.8000000000002</v>
      </c>
      <c r="AS31" s="123">
        <v>2221.1779999999999</v>
      </c>
      <c r="AT31" s="123">
        <f>IF(OR(ISBLANK(AS31),ISBLANK(AT10)),"",(AS31-AS30)*AT10)</f>
        <v>2285.7999999994718</v>
      </c>
      <c r="AU31" s="123">
        <f>AU10</f>
        <v>3</v>
      </c>
      <c r="AV31" s="123">
        <f t="shared" ca="1" si="11"/>
        <v>-2285.7999999994718</v>
      </c>
      <c r="AW31" s="123"/>
      <c r="AX31" s="123"/>
      <c r="AY31" s="123">
        <f t="shared" ca="1" si="12"/>
        <v>-2285.7999999994718</v>
      </c>
      <c r="AZ31" s="123">
        <f>AZ10</f>
        <v>5</v>
      </c>
      <c r="BA31" s="123">
        <f t="shared" ca="1" si="13"/>
        <v>0</v>
      </c>
      <c r="BB31" s="123"/>
      <c r="BC31" s="123"/>
      <c r="BD31" s="123">
        <v>0</v>
      </c>
      <c r="BE31" s="123">
        <v>3.3000000000000002E-2</v>
      </c>
      <c r="BF31" s="123">
        <f>IF(OR(ISBLANK(BE31),ISBLANK(BF10)),"",(BE31-BE30)*BF10)</f>
        <v>0</v>
      </c>
      <c r="BG31" s="123">
        <f>BG10</f>
        <v>5</v>
      </c>
      <c r="BH31" s="123">
        <f t="shared" ca="1" si="14"/>
        <v>2287.99999999992</v>
      </c>
      <c r="BI31" s="123"/>
      <c r="BJ31" s="123"/>
      <c r="BK31" s="123">
        <v>2288</v>
      </c>
      <c r="BL31" s="123">
        <v>1901.8720000000001</v>
      </c>
      <c r="BM31" s="123">
        <f>IF(OR(ISBLANK(BL31),ISBLANK(BM10)),"",(BL31-BL30)*BM10)</f>
        <v>2287.99999999992</v>
      </c>
      <c r="BN31" s="123">
        <f>BN10</f>
        <v>3</v>
      </c>
      <c r="BO31" s="123">
        <f t="shared" ca="1" si="15"/>
        <v>-2287.99999999992</v>
      </c>
      <c r="BP31" s="123"/>
      <c r="BQ31" s="123"/>
      <c r="BR31" s="123">
        <f t="shared" ca="1" si="16"/>
        <v>-2287.99999999992</v>
      </c>
      <c r="BS31" s="123">
        <f>BS10</f>
        <v>4</v>
      </c>
      <c r="BT31" s="123">
        <f t="shared" ca="1" si="17"/>
        <v>0</v>
      </c>
      <c r="BU31" s="123"/>
      <c r="BV31" s="123"/>
      <c r="BW31" s="123">
        <v>7.7290000000000001</v>
      </c>
      <c r="BX31" s="123">
        <f>IF(OR(ISBLANK(BW31),ISBLANK(BX10)),"",(BW31-BW30)*BX10)</f>
        <v>0</v>
      </c>
      <c r="BY31" s="123">
        <f>BY10</f>
        <v>4</v>
      </c>
      <c r="BZ31" s="123">
        <f t="shared" ca="1" si="18"/>
        <v>1040.599999999904</v>
      </c>
      <c r="CA31" s="123"/>
      <c r="CB31" s="123"/>
      <c r="CC31" s="123">
        <v>1139.4690000000001</v>
      </c>
      <c r="CD31" s="123">
        <f>IF(OR(ISBLANK(CC31),ISBLANK(CD10)),"",(CC31-CC30)*CD10)</f>
        <v>1040.599999999904</v>
      </c>
      <c r="CE31" s="123">
        <f>CE10</f>
        <v>3</v>
      </c>
      <c r="CF31" s="123">
        <f t="shared" ca="1" si="19"/>
        <v>-1040.599999999904</v>
      </c>
      <c r="CG31" s="123"/>
      <c r="CH31" s="123"/>
      <c r="CI31" s="123">
        <f t="shared" ca="1" si="20"/>
        <v>-1040.599999999904</v>
      </c>
      <c r="CJ31" s="120">
        <f>CJ10</f>
        <v>4</v>
      </c>
      <c r="CK31" s="120">
        <f t="shared" ca="1" si="21"/>
        <v>0</v>
      </c>
      <c r="CL31" s="120"/>
      <c r="CM31" s="120"/>
      <c r="CN31" s="120">
        <v>7.2610000000000001</v>
      </c>
      <c r="CO31" s="120">
        <f>IF(OR(ISBLANK(CN31),ISBLANK(CO10)),"",(CN31-CN30)*CO10)</f>
        <v>0</v>
      </c>
      <c r="CP31" s="120">
        <f>CP10</f>
        <v>4</v>
      </c>
      <c r="CQ31" s="120">
        <f t="shared" ca="1" si="22"/>
        <v>0</v>
      </c>
      <c r="CR31" s="120"/>
      <c r="CS31" s="120"/>
      <c r="CT31" s="120">
        <v>1049.1400000000001</v>
      </c>
      <c r="CU31" s="120">
        <f>IF(OR(ISBLANK(CT31),ISBLANK(CU10)),"",(CT31-CT30)*CU10)</f>
        <v>0</v>
      </c>
      <c r="CV31" s="123">
        <f>CV10</f>
        <v>4</v>
      </c>
      <c r="CW31" s="123">
        <f t="shared" ca="1" si="23"/>
        <v>2483.7999999997919</v>
      </c>
      <c r="CX31" s="123"/>
      <c r="CY31" s="123"/>
      <c r="CZ31" s="123">
        <v>1628.9849999999999</v>
      </c>
      <c r="DA31" s="123">
        <f>IF(OR(ISBLANK(CZ31),ISBLANK(DA10)),"",(CZ31-CZ30)*DA10)</f>
        <v>2483.7999999997919</v>
      </c>
      <c r="DB31" s="123">
        <f>DB10</f>
        <v>4</v>
      </c>
      <c r="DC31" s="123">
        <f t="shared" ca="1" si="24"/>
        <v>0</v>
      </c>
      <c r="DD31" s="123"/>
      <c r="DE31" s="123"/>
      <c r="DF31" s="123">
        <v>79.028999999999996</v>
      </c>
      <c r="DG31" s="123">
        <f>IF(OR(ISBLANK(DF31),ISBLANK(DG10)),"",(DF31-DF30)*DG10)</f>
        <v>0</v>
      </c>
      <c r="DH31" s="123">
        <f>DH10</f>
        <v>3</v>
      </c>
      <c r="DI31" s="123">
        <f t="shared" ca="1" si="25"/>
        <v>2483.7999999997919</v>
      </c>
      <c r="DJ31" s="123"/>
      <c r="DK31" s="123"/>
      <c r="DL31" s="123">
        <f t="shared" ca="1" si="26"/>
        <v>2483.7999999997919</v>
      </c>
      <c r="DM31" s="123">
        <f>DM10</f>
        <v>4</v>
      </c>
      <c r="DN31" s="123">
        <f t="shared" ca="1" si="27"/>
        <v>5470.0000000002547</v>
      </c>
      <c r="DO31" s="123"/>
      <c r="DP31" s="123"/>
      <c r="DQ31" s="123">
        <v>1863.979</v>
      </c>
      <c r="DR31" s="123">
        <f>IF(OR(ISBLANK(DQ31),ISBLANK(DR10)),"",(DQ31-DQ30)*DR10)</f>
        <v>5470.0000000002547</v>
      </c>
      <c r="DS31" s="123">
        <f>DS10</f>
        <v>4</v>
      </c>
      <c r="DT31" s="123">
        <f t="shared" ca="1" si="28"/>
        <v>0</v>
      </c>
      <c r="DU31" s="123"/>
      <c r="DV31" s="123"/>
      <c r="DW31" s="123">
        <v>0.91700000000000004</v>
      </c>
      <c r="DX31" s="123">
        <f>IF(OR(ISBLANK(DW31),ISBLANK(DX10)),"",(DW31-DW30)*DX10)</f>
        <v>0</v>
      </c>
      <c r="DY31" s="123">
        <f>DY10</f>
        <v>3</v>
      </c>
      <c r="DZ31" s="123">
        <f t="shared" ca="1" si="29"/>
        <v>5470.0000000002547</v>
      </c>
      <c r="EA31" s="123"/>
      <c r="EB31" s="123"/>
      <c r="EC31" s="123">
        <f t="shared" ca="1" si="30"/>
        <v>5470.0000000002547</v>
      </c>
      <c r="ED31" s="120">
        <f>ED10</f>
        <v>4</v>
      </c>
      <c r="EE31" s="120">
        <f t="shared" ca="1" si="31"/>
        <v>159.99999999998238</v>
      </c>
      <c r="EF31" s="120"/>
      <c r="EG31" s="120"/>
      <c r="EH31" s="120">
        <v>59.854999999999997</v>
      </c>
      <c r="EI31" s="120">
        <f>IF(OR(ISBLANK(EH31),ISBLANK(EI10)),"",(EH31-EH30)*EI10)</f>
        <v>159.99999999998238</v>
      </c>
      <c r="EJ31" s="120">
        <f>EJ10</f>
        <v>4</v>
      </c>
      <c r="EK31" s="120">
        <f t="shared" ca="1" si="32"/>
        <v>880.00000000079126</v>
      </c>
      <c r="EL31" s="120"/>
      <c r="EM31" s="120"/>
      <c r="EN31" s="120">
        <v>843.46</v>
      </c>
      <c r="EO31" s="120">
        <f>IF(OR(ISBLANK(EN31),ISBLANK(EO10)),"",(EN31-EN30)*EO10)</f>
        <v>880.00000000079126</v>
      </c>
      <c r="EP31" s="120">
        <f>EP10</f>
        <v>4</v>
      </c>
      <c r="EQ31" s="120">
        <f t="shared" ca="1" si="33"/>
        <v>2849.9999999985448</v>
      </c>
      <c r="ER31" s="120"/>
      <c r="ES31" s="120"/>
      <c r="ET31" s="120">
        <v>1033.829</v>
      </c>
      <c r="EU31" s="120">
        <f>IF(OR(ISBLANK(ET31),ISBLANK(EU10)),"",(ET31-ET30)*EU10)</f>
        <v>2849.9999999985448</v>
      </c>
      <c r="EV31" s="120">
        <f>EV10</f>
        <v>4</v>
      </c>
      <c r="EW31" s="120">
        <f t="shared" ca="1" si="34"/>
        <v>0</v>
      </c>
      <c r="EX31" s="120"/>
      <c r="EY31" s="120"/>
      <c r="EZ31" s="120">
        <v>38.972000000000001</v>
      </c>
      <c r="FA31" s="120">
        <f>IF(OR(ISBLANK(EZ31),ISBLANK(FA10)),"",(EZ31-EZ30)*FA10)</f>
        <v>0</v>
      </c>
      <c r="FB31" s="120">
        <f>FB10</f>
        <v>4</v>
      </c>
      <c r="FC31" s="120">
        <f t="shared" ca="1" si="35"/>
        <v>8089.999999997417</v>
      </c>
      <c r="FD31" s="120"/>
      <c r="FE31" s="120"/>
      <c r="FF31" s="120">
        <v>3361.74</v>
      </c>
      <c r="FG31" s="120">
        <f>IF(OR(ISBLANK(FF31),ISBLANK(FG10)),"",(FF31-FF30)*FG10)</f>
        <v>8089.999999997417</v>
      </c>
      <c r="FH31" s="120">
        <f>FH10</f>
        <v>4</v>
      </c>
      <c r="FI31" s="120">
        <f t="shared" ca="1" si="36"/>
        <v>0</v>
      </c>
      <c r="FJ31" s="120"/>
      <c r="FK31" s="120"/>
      <c r="FL31" s="120">
        <v>0.129</v>
      </c>
      <c r="FM31" s="120">
        <f>IF(OR(ISBLANK(FL31),ISBLANK(FM10)),"",(FL31-FL30)*FM10)</f>
        <v>0</v>
      </c>
      <c r="FN31" s="120">
        <f>FN10</f>
        <v>4</v>
      </c>
      <c r="FO31" s="120">
        <f t="shared" ca="1" si="37"/>
        <v>490.59999999990396</v>
      </c>
      <c r="FP31" s="120"/>
      <c r="FQ31" s="120"/>
      <c r="FR31" s="120">
        <v>1784.337</v>
      </c>
      <c r="FS31" s="120">
        <f>IF(OR(ISBLANK(FR31),ISBLANK(FS10)),"",(FR31-FR30)*FS10)</f>
        <v>490.59999999990396</v>
      </c>
      <c r="FT31" s="120">
        <f>FT10</f>
        <v>4</v>
      </c>
      <c r="FU31" s="120">
        <f t="shared" ca="1" si="38"/>
        <v>0</v>
      </c>
      <c r="FV31" s="120"/>
      <c r="FW31" s="120"/>
      <c r="FX31" s="120">
        <v>21.361000000000001</v>
      </c>
      <c r="FY31" s="120">
        <f>IF(OR(ISBLANK(FX31),ISBLANK(FY10)),"",(FX31-FX30)*FY10)</f>
        <v>0</v>
      </c>
      <c r="FZ31" s="123">
        <f>FZ10</f>
        <v>5</v>
      </c>
      <c r="GA31" s="123">
        <f t="shared" ca="1" si="39"/>
        <v>3.125</v>
      </c>
      <c r="GB31" s="123"/>
      <c r="GC31" s="123"/>
      <c r="GD31" s="123">
        <v>10.976000000000001</v>
      </c>
      <c r="GE31" s="123" t="str">
        <f>IF(OR(ISBLANK(GD31),ISBLANK(GE10)),"",(GD31-GD30)*GE10)</f>
        <v/>
      </c>
      <c r="GF31" s="123">
        <v>3.125</v>
      </c>
      <c r="GG31" s="123">
        <f>GG10</f>
        <v>5</v>
      </c>
      <c r="GH31" s="123">
        <f t="shared" ca="1" si="40"/>
        <v>5550.5</v>
      </c>
      <c r="GI31" s="123"/>
      <c r="GJ31" s="123"/>
      <c r="GK31" s="123">
        <v>6342.183</v>
      </c>
      <c r="GL31" s="123" t="str">
        <f>IF(OR(ISBLANK(GK31),ISBLANK(GL10)),"",(GK31-GK30)*GL10)</f>
        <v/>
      </c>
      <c r="GM31" s="123">
        <v>5550.5</v>
      </c>
      <c r="GN31" s="123">
        <f>GN10</f>
        <v>3</v>
      </c>
      <c r="GO31" s="123">
        <f t="shared" ca="1" si="41"/>
        <v>-5547.375</v>
      </c>
      <c r="GP31" s="123"/>
      <c r="GQ31" s="123"/>
      <c r="GR31" s="123">
        <f t="shared" ca="1" si="42"/>
        <v>-5547.375</v>
      </c>
      <c r="GS31" s="123">
        <f>GS10</f>
        <v>5</v>
      </c>
      <c r="GT31" s="123">
        <f t="shared" ca="1" si="43"/>
        <v>0</v>
      </c>
      <c r="GU31" s="123"/>
      <c r="GV31" s="123"/>
      <c r="GW31" s="123">
        <v>6.0000000000000001E-3</v>
      </c>
      <c r="GX31" s="123" t="str">
        <f>IF(OR(ISBLANK(GW31),ISBLANK(GX10)),"",(GW31-GW30)*GX10)</f>
        <v/>
      </c>
      <c r="GY31" s="123">
        <v>0</v>
      </c>
      <c r="GZ31" s="123">
        <f>GZ10</f>
        <v>5</v>
      </c>
      <c r="HA31" s="123">
        <f t="shared" ca="1" si="44"/>
        <v>3195.94</v>
      </c>
      <c r="HB31" s="123"/>
      <c r="HC31" s="123"/>
      <c r="HD31" s="123">
        <v>3491.4189999999999</v>
      </c>
      <c r="HE31" s="123" t="str">
        <f>IF(OR(ISBLANK(HD31),ISBLANK(HE10)),"",(HD31-HD30)*HE10)</f>
        <v/>
      </c>
      <c r="HF31" s="123">
        <v>3195.94</v>
      </c>
      <c r="HG31" s="123">
        <f>HG10</f>
        <v>3</v>
      </c>
      <c r="HH31" s="123">
        <f t="shared" ca="1" si="45"/>
        <v>-3195.94</v>
      </c>
      <c r="HI31" s="123"/>
      <c r="HJ31" s="123"/>
      <c r="HK31" s="123">
        <f t="shared" ca="1" si="46"/>
        <v>-3195.94</v>
      </c>
      <c r="HL31" s="123">
        <f>HL10</f>
        <v>5</v>
      </c>
      <c r="HM31" s="123">
        <f t="shared" ca="1" si="47"/>
        <v>99.825000000000003</v>
      </c>
      <c r="HN31" s="123"/>
      <c r="HO31" s="123"/>
      <c r="HP31" s="123">
        <v>103.59</v>
      </c>
      <c r="HQ31" s="123" t="str">
        <f>IF(OR(ISBLANK(HP31),ISBLANK(HQ10)),"",(HP31-HP30)*HQ10)</f>
        <v/>
      </c>
      <c r="HR31" s="123">
        <v>99.825000000000003</v>
      </c>
      <c r="HS31" s="123">
        <f>HS10</f>
        <v>5</v>
      </c>
      <c r="HT31" s="123">
        <f t="shared" ca="1" si="48"/>
        <v>597.68499999999995</v>
      </c>
      <c r="HU31" s="123"/>
      <c r="HV31" s="123"/>
      <c r="HW31" s="123">
        <v>1354.652</v>
      </c>
      <c r="HX31" s="123" t="str">
        <f>IF(OR(ISBLANK(HW31),ISBLANK(HX10)),"",(HW31-HW30)*HX10)</f>
        <v/>
      </c>
      <c r="HY31" s="123">
        <v>597.68499999999995</v>
      </c>
      <c r="HZ31" s="120">
        <f>HZ10</f>
        <v>4</v>
      </c>
      <c r="IA31" s="120">
        <f t="shared" ca="1" si="49"/>
        <v>0</v>
      </c>
      <c r="IB31" s="120"/>
      <c r="IC31" s="120"/>
      <c r="ID31" s="120">
        <v>3.2000000000000001E-2</v>
      </c>
      <c r="IE31" s="120">
        <f>IF(OR(ISBLANK(ID31),ISBLANK(IE10)),"",(ID31-ID30)*IE10)</f>
        <v>0</v>
      </c>
      <c r="IF31" s="120">
        <f>IF10</f>
        <v>4</v>
      </c>
      <c r="IG31" s="120">
        <f t="shared" ca="1" si="50"/>
        <v>259.599999999989</v>
      </c>
      <c r="IH31" s="120"/>
      <c r="II31" s="120"/>
      <c r="IJ31" s="120">
        <v>383.46600000000001</v>
      </c>
      <c r="IK31" s="120">
        <f>IF(OR(ISBLANK(IJ31),ISBLANK(IK10)),"",(IJ31-IJ30)*IK10)</f>
        <v>259.599999999989</v>
      </c>
      <c r="IL31" s="120">
        <f>IL10</f>
        <v>4</v>
      </c>
      <c r="IM31" s="120">
        <f t="shared" ca="1" si="51"/>
        <v>850.0000000003638</v>
      </c>
      <c r="IN31" s="120"/>
      <c r="IO31" s="120"/>
      <c r="IP31" s="120">
        <v>824.49599999999998</v>
      </c>
      <c r="IQ31" s="120">
        <f>IF(OR(ISBLANK(IP31),ISBLANK(IQ10)),"",(IP31-IP30)*IQ10)</f>
        <v>850.0000000003638</v>
      </c>
      <c r="IR31" s="120">
        <f>IR10</f>
        <v>4</v>
      </c>
      <c r="IS31" s="120">
        <f t="shared" ca="1" si="52"/>
        <v>170.00000000010118</v>
      </c>
      <c r="IT31" s="120"/>
      <c r="IU31" s="120"/>
      <c r="IV31" s="120">
        <v>66.418000000000006</v>
      </c>
      <c r="IW31" s="120">
        <f>IF(OR(ISBLANK(IV31),ISBLANK(IW10)),"",(IV31-IV30)*IW10)</f>
        <v>170.00000000010118</v>
      </c>
      <c r="IX31" s="120">
        <f>IX10</f>
        <v>4</v>
      </c>
      <c r="IY31" s="120">
        <f t="shared" ca="1" si="53"/>
        <v>0</v>
      </c>
      <c r="IZ31" s="120"/>
      <c r="JA31" s="120"/>
      <c r="JB31" s="120">
        <v>0</v>
      </c>
      <c r="JC31" s="120">
        <f>IF(OR(ISBLANK(JB31),ISBLANK(JC10)),"",(JB31-JB30)*JC10)</f>
        <v>0</v>
      </c>
      <c r="JD31" s="120">
        <f>JD10</f>
        <v>4</v>
      </c>
      <c r="JE31" s="120">
        <f t="shared" ca="1" si="54"/>
        <v>4.3999999999995154</v>
      </c>
      <c r="JF31" s="120"/>
      <c r="JG31" s="120"/>
      <c r="JH31" s="120">
        <v>5.359</v>
      </c>
      <c r="JI31" s="120">
        <f>IF(OR(ISBLANK(JH31),ISBLANK(JI10)),"",(JH31-JH30)*JI10)</f>
        <v>4.3999999999995154</v>
      </c>
      <c r="JJ31" s="120">
        <f>JJ10</f>
        <v>4</v>
      </c>
      <c r="JK31" s="120">
        <f t="shared" ca="1" si="55"/>
        <v>0</v>
      </c>
      <c r="JL31" s="120"/>
      <c r="JM31" s="120"/>
      <c r="JN31" s="120">
        <v>2E-3</v>
      </c>
      <c r="JO31" s="120">
        <f>IF(OR(ISBLANK(JN31),ISBLANK(JO10)),"",(JN31-JN30)*JO10)</f>
        <v>0</v>
      </c>
      <c r="JP31" s="120">
        <f>JP10</f>
        <v>4</v>
      </c>
      <c r="JQ31" s="120">
        <f t="shared" ca="1" si="56"/>
        <v>0</v>
      </c>
      <c r="JR31" s="120"/>
      <c r="JS31" s="120"/>
      <c r="JT31" s="120">
        <v>0.18</v>
      </c>
      <c r="JU31" s="120">
        <f>IF(OR(ISBLANK(JT31),ISBLANK(JU10)),"",(JT31-JT30)*JU10)</f>
        <v>0</v>
      </c>
      <c r="JV31" s="123">
        <f>JV10</f>
        <v>4</v>
      </c>
      <c r="JW31" s="123">
        <f t="shared" ca="1" si="57"/>
        <v>0</v>
      </c>
      <c r="JX31" s="123"/>
      <c r="JY31" s="123"/>
      <c r="JZ31" s="123">
        <v>794.49400000000003</v>
      </c>
      <c r="KA31" s="123">
        <f>IF(OR(ISBLANK(JZ31),ISBLANK(KA10)),"",(JZ31-JZ30)*KA10)</f>
        <v>0</v>
      </c>
      <c r="KB31" s="123">
        <f>KB10</f>
        <v>4</v>
      </c>
      <c r="KC31" s="123">
        <f t="shared" ca="1" si="58"/>
        <v>475.20000000001801</v>
      </c>
      <c r="KD31" s="123"/>
      <c r="KE31" s="123"/>
      <c r="KF31" s="123">
        <v>434.58800000000002</v>
      </c>
      <c r="KG31" s="123">
        <f>IF(OR(ISBLANK(KF31),ISBLANK(KG10)),"",(KF31-KF30)*KG10)</f>
        <v>475.20000000001801</v>
      </c>
      <c r="KH31" s="123">
        <f>KH10</f>
        <v>3</v>
      </c>
      <c r="KI31" s="123">
        <f t="shared" ca="1" si="59"/>
        <v>-475.20000000001801</v>
      </c>
      <c r="KJ31" s="123"/>
      <c r="KK31" s="123"/>
      <c r="KL31" s="123">
        <f t="shared" ca="1" si="60"/>
        <v>-475.20000000001801</v>
      </c>
      <c r="KM31" s="120">
        <f>KM10</f>
        <v>4</v>
      </c>
      <c r="KN31" s="120">
        <f t="shared" ca="1" si="61"/>
        <v>0</v>
      </c>
      <c r="KO31" s="120"/>
      <c r="KP31" s="120"/>
      <c r="KQ31" s="120">
        <v>0</v>
      </c>
      <c r="KR31" s="120">
        <f>IF(OR(ISBLANK(KQ31),ISBLANK(KR10)),"",(KQ31-KQ30)*KR10)</f>
        <v>0</v>
      </c>
      <c r="KS31" s="120">
        <f>KS10</f>
        <v>4</v>
      </c>
      <c r="KT31" s="120">
        <f t="shared" ca="1" si="62"/>
        <v>248.16000000005943</v>
      </c>
      <c r="KU31" s="120"/>
      <c r="KV31" s="120"/>
      <c r="KW31" s="120">
        <v>397.46800000000002</v>
      </c>
      <c r="KX31" s="120">
        <f>IF(OR(ISBLANK(KW31),ISBLANK(KX10)),"",(KW31-KW30)*KX10)</f>
        <v>248.16000000005943</v>
      </c>
      <c r="KY31" s="120">
        <f>KY10</f>
        <v>4</v>
      </c>
      <c r="KZ31" s="120">
        <f t="shared" ca="1" si="63"/>
        <v>0</v>
      </c>
      <c r="LA31" s="120"/>
      <c r="LB31" s="120"/>
      <c r="LC31" s="120">
        <v>0</v>
      </c>
      <c r="LD31" s="120">
        <f>IF(OR(ISBLANK(LC31),ISBLANK(LD10)),"",(LC31-LC30)*LD10)</f>
        <v>0</v>
      </c>
      <c r="LE31" s="120">
        <f>LE10</f>
        <v>4</v>
      </c>
      <c r="LF31" s="120">
        <f t="shared" ca="1" si="64"/>
        <v>242.87999999995918</v>
      </c>
      <c r="LG31" s="120"/>
      <c r="LH31" s="120"/>
      <c r="LI31" s="120">
        <v>730.88</v>
      </c>
      <c r="LJ31" s="120">
        <f>IF(OR(ISBLANK(LI31),ISBLANK(LJ10)),"",(LI31-LI30)*LJ10)</f>
        <v>242.87999999995918</v>
      </c>
      <c r="LK31" s="123">
        <f>LK10</f>
        <v>5</v>
      </c>
      <c r="LL31" s="123">
        <f t="shared" ca="1" si="65"/>
        <v>0</v>
      </c>
      <c r="LM31" s="123"/>
      <c r="LN31" s="123"/>
      <c r="LO31" s="123"/>
      <c r="LP31" s="123" t="str">
        <f>IF(OR(ISBLANK(LO31),ISBLANK(LP10)),"",(LO31-LO30)*LP10)</f>
        <v/>
      </c>
      <c r="LQ31" s="123">
        <v>0</v>
      </c>
      <c r="LR31" s="123">
        <f>LR10</f>
        <v>5</v>
      </c>
      <c r="LS31" s="123">
        <f t="shared" ca="1" si="66"/>
        <v>0</v>
      </c>
      <c r="LT31" s="123"/>
      <c r="LU31" s="123"/>
      <c r="LV31" s="123"/>
      <c r="LW31" s="123" t="str">
        <f>IF(OR(ISBLANK(LV31),ISBLANK(LW10)),"",(LV31-LV30)*LW10)</f>
        <v/>
      </c>
      <c r="LX31" s="123">
        <v>0</v>
      </c>
      <c r="LY31" s="123">
        <f>LY10</f>
        <v>4</v>
      </c>
      <c r="LZ31" s="123">
        <f t="shared" ca="1" si="67"/>
        <v>0</v>
      </c>
      <c r="MA31" s="123"/>
      <c r="MB31" s="123"/>
      <c r="MC31" s="123">
        <v>7.0000000000000001E-3</v>
      </c>
      <c r="MD31" s="123">
        <f>IF(OR(ISBLANK(MC31),ISBLANK(MD10)),"",(MC31-MC30)*MD10)</f>
        <v>0</v>
      </c>
      <c r="ME31" s="123">
        <f>ME10</f>
        <v>4</v>
      </c>
      <c r="MF31" s="123">
        <f t="shared" ca="1" si="68"/>
        <v>68.199999999981742</v>
      </c>
      <c r="MG31" s="123"/>
      <c r="MH31" s="123"/>
      <c r="MI31" s="123">
        <v>126.57899999999999</v>
      </c>
      <c r="MJ31" s="123">
        <f>IF(OR(ISBLANK(MI31),ISBLANK(MJ10)),"",(MI31-MI30)*MJ10)</f>
        <v>68.199999999981742</v>
      </c>
      <c r="MK31" s="123">
        <f>MK10</f>
        <v>3</v>
      </c>
      <c r="ML31" s="123">
        <f t="shared" ca="1" si="69"/>
        <v>-68.199999999981742</v>
      </c>
      <c r="MM31" s="123"/>
      <c r="MN31" s="123"/>
      <c r="MO31" s="123">
        <f t="shared" ca="1" si="70"/>
        <v>-68.199999999981742</v>
      </c>
      <c r="MP31" s="123">
        <f>MP10</f>
        <v>4</v>
      </c>
      <c r="MQ31" s="123">
        <f t="shared" ca="1" si="71"/>
        <v>0</v>
      </c>
      <c r="MR31" s="123"/>
      <c r="MS31" s="123"/>
      <c r="MT31" s="123">
        <v>0.73299999999999998</v>
      </c>
      <c r="MU31" s="123">
        <f>IF(OR(ISBLANK(MT31),ISBLANK(MU10)),"",(MT31-MT30)*MU10)</f>
        <v>0</v>
      </c>
      <c r="MV31" s="123">
        <f>MV10</f>
        <v>4</v>
      </c>
      <c r="MW31" s="123">
        <f t="shared" ca="1" si="72"/>
        <v>794.19999999972788</v>
      </c>
      <c r="MX31" s="123"/>
      <c r="MY31" s="123"/>
      <c r="MZ31" s="123">
        <v>2507.0160000000001</v>
      </c>
      <c r="NA31" s="123">
        <f>IF(OR(ISBLANK(MZ31),ISBLANK(NA10)),"",(MZ31-MZ30)*NA10)</f>
        <v>794.19999999972788</v>
      </c>
      <c r="NB31" s="123">
        <f>NB10</f>
        <v>3</v>
      </c>
      <c r="NC31" s="123">
        <f t="shared" ca="1" si="73"/>
        <v>-794.19999999972788</v>
      </c>
      <c r="ND31" s="123"/>
      <c r="NE31" s="123"/>
      <c r="NF31" s="123">
        <f t="shared" ca="1" si="74"/>
        <v>-794.19999999972788</v>
      </c>
      <c r="NG31" s="120">
        <f>NG10</f>
        <v>4</v>
      </c>
      <c r="NH31" s="120">
        <f t="shared" ca="1" si="75"/>
        <v>0</v>
      </c>
      <c r="NI31" s="120"/>
      <c r="NJ31" s="120"/>
      <c r="NK31" s="120">
        <v>0.124</v>
      </c>
      <c r="NL31" s="120">
        <f>IF(OR(ISBLANK(NK31),ISBLANK(NL10)),"",(NK31-NK30)*NL10)</f>
        <v>0</v>
      </c>
      <c r="NM31" s="120">
        <f>NM10</f>
        <v>4</v>
      </c>
      <c r="NN31" s="120">
        <f t="shared" ca="1" si="76"/>
        <v>8189.9999999995998</v>
      </c>
      <c r="NO31" s="120"/>
      <c r="NP31" s="120"/>
      <c r="NQ31" s="120">
        <v>3503.8690000000001</v>
      </c>
      <c r="NR31" s="120">
        <f>IF(OR(ISBLANK(NQ31),ISBLANK(NR10)),"",(NQ31-NQ30)*NR10)</f>
        <v>8189.9999999995998</v>
      </c>
      <c r="NS31" s="123">
        <f>NS10</f>
        <v>3</v>
      </c>
      <c r="NT31" s="123">
        <f t="shared" ca="1" si="77"/>
        <v>7788.5</v>
      </c>
      <c r="NU31" s="123"/>
      <c r="NV31" s="123"/>
      <c r="NW31" s="123">
        <v>7788.5</v>
      </c>
      <c r="NX31" s="123">
        <v>3844.59485</v>
      </c>
      <c r="NY31" s="123">
        <f>IF(OR(ISBLANK(NX31),ISBLANK(NY10)),"",(NX31-NX30)*NY10)</f>
        <v>7788.500000001477</v>
      </c>
      <c r="NZ31" s="123">
        <f>NZ10</f>
        <v>3</v>
      </c>
      <c r="OA31" s="123">
        <f t="shared" ca="1" si="78"/>
        <v>0</v>
      </c>
      <c r="OB31" s="123"/>
      <c r="OC31" s="123"/>
      <c r="OD31" s="123">
        <v>0</v>
      </c>
      <c r="OE31" s="123">
        <v>0.125</v>
      </c>
      <c r="OF31" s="123">
        <f>IF(OR(ISBLANK(OE31),ISBLANK(OF10)),"",(OE31-OE30)*OF10)</f>
        <v>0</v>
      </c>
      <c r="OG31" s="123">
        <f>OG10</f>
        <v>3</v>
      </c>
      <c r="OH31" s="123">
        <f t="shared" ca="1" si="79"/>
        <v>7788.5</v>
      </c>
      <c r="OI31" s="123"/>
      <c r="OJ31" s="123"/>
      <c r="OK31" s="123">
        <f t="shared" ca="1" si="80"/>
        <v>7788.5</v>
      </c>
      <c r="OL31" s="123">
        <f>OL10</f>
        <v>5</v>
      </c>
      <c r="OM31" s="123">
        <f t="shared" ca="1" si="81"/>
        <v>7741.25</v>
      </c>
      <c r="ON31" s="123"/>
      <c r="OO31" s="123"/>
      <c r="OP31" s="123">
        <v>3829.5208499999999</v>
      </c>
      <c r="OQ31" s="123">
        <f>IF(OR(ISBLANK(OP31),ISBLANK(OQ10)),"",(OP31-OP30)*OQ10)</f>
        <v>7741.2499999991269</v>
      </c>
      <c r="OR31" s="123">
        <v>7741.25</v>
      </c>
      <c r="OS31" s="123">
        <f>OS10</f>
        <v>5</v>
      </c>
      <c r="OT31" s="123">
        <f t="shared" ca="1" si="82"/>
        <v>0</v>
      </c>
      <c r="OU31" s="123"/>
      <c r="OV31" s="123"/>
      <c r="OW31" s="123">
        <v>0.17199999999999999</v>
      </c>
      <c r="OX31" s="123">
        <f>IF(OR(ISBLANK(OW31),ISBLANK(OX10)),"",(OW31-OW30)*OX10)</f>
        <v>0</v>
      </c>
      <c r="OY31" s="123">
        <v>0</v>
      </c>
      <c r="OZ31" s="123">
        <f>OZ10</f>
        <v>3</v>
      </c>
      <c r="PA31" s="123">
        <f t="shared" ca="1" si="83"/>
        <v>7741.25</v>
      </c>
      <c r="PB31" s="123"/>
      <c r="PC31" s="123"/>
      <c r="PD31" s="123">
        <f t="shared" ca="1" si="84"/>
        <v>7741.25</v>
      </c>
      <c r="PE31" s="123">
        <f>PE10</f>
        <v>4</v>
      </c>
      <c r="PF31" s="123">
        <f t="shared" ca="1" si="85"/>
        <v>0</v>
      </c>
      <c r="PG31" s="123"/>
      <c r="PH31" s="123"/>
      <c r="PI31" s="123">
        <v>0.86599999999999999</v>
      </c>
      <c r="PJ31" s="123">
        <f>IF(OR(ISBLANK(PI31),ISBLANK(PJ10)),"",(PI31-PI30)*PJ10)</f>
        <v>0</v>
      </c>
      <c r="PK31" s="123">
        <f>PK10</f>
        <v>4</v>
      </c>
      <c r="PL31" s="123">
        <f t="shared" ca="1" si="86"/>
        <v>5529.9999999988358</v>
      </c>
      <c r="PM31" s="123"/>
      <c r="PN31" s="123"/>
      <c r="PO31" s="123">
        <v>1956.1579999999999</v>
      </c>
      <c r="PP31" s="123">
        <f>IF(OR(ISBLANK(PO31),ISBLANK(PP10)),"",(PO31-PO30)*PP10)</f>
        <v>5529.9999999988358</v>
      </c>
      <c r="PQ31" s="123">
        <f>PQ10</f>
        <v>3</v>
      </c>
      <c r="PR31" s="123">
        <f t="shared" ca="1" si="87"/>
        <v>-5529.9999999988358</v>
      </c>
      <c r="PS31" s="123"/>
      <c r="PT31" s="123"/>
      <c r="PU31" s="123">
        <f t="shared" ca="1" si="88"/>
        <v>-5529.9999999988358</v>
      </c>
      <c r="PV31" s="120">
        <f>PV10</f>
        <v>4</v>
      </c>
      <c r="PW31" s="120">
        <f t="shared" ca="1" si="89"/>
        <v>0</v>
      </c>
      <c r="PX31" s="120"/>
      <c r="PY31" s="120"/>
      <c r="PZ31" s="120">
        <v>1.2609999999999999</v>
      </c>
      <c r="QA31" s="120">
        <f>IF(OR(ISBLANK(PZ31),ISBLANK(QA10)),"",(PZ31-PZ30)*QA10)</f>
        <v>0</v>
      </c>
      <c r="QB31" s="120">
        <f>QB10</f>
        <v>4</v>
      </c>
      <c r="QC31" s="120">
        <f t="shared" ca="1" si="90"/>
        <v>0</v>
      </c>
      <c r="QD31" s="120"/>
      <c r="QE31" s="120"/>
      <c r="QF31" s="120">
        <v>1734.31</v>
      </c>
      <c r="QG31" s="120">
        <f>IF(OR(ISBLANK(QF31),ISBLANK(QG10)),"",(QF31-QF30)*QG10)</f>
        <v>0</v>
      </c>
    </row>
    <row r="32" spans="2:449" ht="15.75" thickBot="1" x14ac:dyDescent="0.3">
      <c r="B32" s="110" t="s">
        <v>76</v>
      </c>
      <c r="C32" s="309"/>
      <c r="D32" s="309"/>
      <c r="E32" s="309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09">
        <f>R31</f>
        <v>4.2000000000000003E-2</v>
      </c>
      <c r="S32" s="309"/>
      <c r="T32" s="309"/>
      <c r="U32" s="309"/>
      <c r="V32" s="309"/>
      <c r="W32" s="309"/>
      <c r="X32" s="309"/>
      <c r="Y32" s="309">
        <f>Y31</f>
        <v>3946.66</v>
      </c>
      <c r="Z32" s="309"/>
      <c r="AA32" s="309"/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>
        <f>AL31</f>
        <v>3.4000000000000002E-2</v>
      </c>
      <c r="AM32" s="309"/>
      <c r="AN32" s="309"/>
      <c r="AO32" s="309"/>
      <c r="AP32" s="309"/>
      <c r="AQ32" s="309"/>
      <c r="AR32" s="309"/>
      <c r="AS32" s="309">
        <f>AS31</f>
        <v>2221.1779999999999</v>
      </c>
      <c r="AT32" s="309"/>
      <c r="AU32" s="309"/>
      <c r="AV32" s="309"/>
      <c r="AW32" s="309"/>
      <c r="AX32" s="309"/>
      <c r="AY32" s="309"/>
      <c r="AZ32" s="309"/>
      <c r="BA32" s="309"/>
      <c r="BB32" s="309"/>
      <c r="BC32" s="309"/>
      <c r="BD32" s="309"/>
      <c r="BE32" s="309">
        <f>BE31</f>
        <v>3.3000000000000002E-2</v>
      </c>
      <c r="BF32" s="309"/>
      <c r="BG32" s="309"/>
      <c r="BH32" s="309"/>
      <c r="BI32" s="309"/>
      <c r="BJ32" s="309"/>
      <c r="BK32" s="309"/>
      <c r="BL32" s="309">
        <f>BL31</f>
        <v>1901.8720000000001</v>
      </c>
      <c r="BM32" s="309"/>
      <c r="BN32" s="309"/>
      <c r="BO32" s="309"/>
      <c r="BP32" s="309"/>
      <c r="BQ32" s="309"/>
      <c r="BR32" s="309"/>
      <c r="BS32" s="309"/>
      <c r="BT32" s="309"/>
      <c r="BU32" s="309"/>
      <c r="BV32" s="309"/>
      <c r="BW32" s="309">
        <f>BW31</f>
        <v>7.7290000000000001</v>
      </c>
      <c r="BX32" s="309"/>
      <c r="BY32" s="309"/>
      <c r="BZ32" s="309"/>
      <c r="CA32" s="309"/>
      <c r="CB32" s="309"/>
      <c r="CC32" s="309">
        <f>CC31</f>
        <v>1139.4690000000001</v>
      </c>
      <c r="CD32" s="309"/>
      <c r="CE32" s="309"/>
      <c r="CF32" s="309"/>
      <c r="CG32" s="309"/>
      <c r="CH32" s="309"/>
      <c r="CI32" s="309"/>
      <c r="CJ32" s="309"/>
      <c r="CK32" s="309"/>
      <c r="CL32" s="309"/>
      <c r="CM32" s="309"/>
      <c r="CN32" s="309">
        <f>CN31</f>
        <v>7.2610000000000001</v>
      </c>
      <c r="CO32" s="309"/>
      <c r="CP32" s="309"/>
      <c r="CQ32" s="309"/>
      <c r="CR32" s="309"/>
      <c r="CS32" s="309"/>
      <c r="CT32" s="309">
        <f>CT31</f>
        <v>1049.1400000000001</v>
      </c>
      <c r="CU32" s="309"/>
      <c r="CV32" s="309"/>
      <c r="CW32" s="309"/>
      <c r="CX32" s="309"/>
      <c r="CY32" s="309"/>
      <c r="CZ32" s="309">
        <f>CZ31</f>
        <v>1628.9849999999999</v>
      </c>
      <c r="DA32" s="309"/>
      <c r="DB32" s="309"/>
      <c r="DC32" s="309"/>
      <c r="DD32" s="309"/>
      <c r="DE32" s="309"/>
      <c r="DF32" s="309">
        <f>DF31</f>
        <v>79.028999999999996</v>
      </c>
      <c r="DG32" s="309"/>
      <c r="DH32" s="309"/>
      <c r="DI32" s="309"/>
      <c r="DJ32" s="309"/>
      <c r="DK32" s="309"/>
      <c r="DL32" s="309"/>
      <c r="DM32" s="309"/>
      <c r="DN32" s="309"/>
      <c r="DO32" s="309"/>
      <c r="DP32" s="309"/>
      <c r="DQ32" s="309">
        <f>DQ31</f>
        <v>1863.979</v>
      </c>
      <c r="DR32" s="309"/>
      <c r="DS32" s="309"/>
      <c r="DT32" s="309"/>
      <c r="DU32" s="309"/>
      <c r="DV32" s="309"/>
      <c r="DW32" s="309">
        <f>DW31</f>
        <v>0.91700000000000004</v>
      </c>
      <c r="DX32" s="309"/>
      <c r="DY32" s="309"/>
      <c r="DZ32" s="309"/>
      <c r="EA32" s="309"/>
      <c r="EB32" s="309"/>
      <c r="EC32" s="309"/>
      <c r="ED32" s="309"/>
      <c r="EE32" s="309"/>
      <c r="EF32" s="309"/>
      <c r="EG32" s="309"/>
      <c r="EH32" s="309">
        <f>EH31</f>
        <v>59.854999999999997</v>
      </c>
      <c r="EI32" s="309"/>
      <c r="EJ32" s="309"/>
      <c r="EK32" s="309"/>
      <c r="EL32" s="309"/>
      <c r="EM32" s="309"/>
      <c r="EN32" s="309">
        <f>EN31</f>
        <v>843.46</v>
      </c>
      <c r="EO32" s="309"/>
      <c r="EP32" s="309"/>
      <c r="EQ32" s="309"/>
      <c r="ER32" s="309"/>
      <c r="ES32" s="309"/>
      <c r="ET32" s="309">
        <f>ET31</f>
        <v>1033.829</v>
      </c>
      <c r="EU32" s="309"/>
      <c r="EV32" s="309"/>
      <c r="EW32" s="309"/>
      <c r="EX32" s="309"/>
      <c r="EY32" s="309"/>
      <c r="EZ32" s="309">
        <f>EZ31</f>
        <v>38.972000000000001</v>
      </c>
      <c r="FA32" s="309"/>
      <c r="FB32" s="309"/>
      <c r="FC32" s="309"/>
      <c r="FD32" s="309"/>
      <c r="FE32" s="309"/>
      <c r="FF32" s="309">
        <f>FF31</f>
        <v>3361.74</v>
      </c>
      <c r="FG32" s="309"/>
      <c r="FH32" s="309"/>
      <c r="FI32" s="309"/>
      <c r="FJ32" s="309"/>
      <c r="FK32" s="309"/>
      <c r="FL32" s="309">
        <f>FL31</f>
        <v>0.129</v>
      </c>
      <c r="FM32" s="309"/>
      <c r="FN32" s="309"/>
      <c r="FO32" s="309"/>
      <c r="FP32" s="309"/>
      <c r="FQ32" s="309"/>
      <c r="FR32" s="309">
        <f>FR31</f>
        <v>1784.337</v>
      </c>
      <c r="FS32" s="309"/>
      <c r="FT32" s="309"/>
      <c r="FU32" s="309"/>
      <c r="FV32" s="309"/>
      <c r="FW32" s="309"/>
      <c r="FX32" s="309">
        <f>FX31</f>
        <v>21.361000000000001</v>
      </c>
      <c r="FY32" s="309"/>
      <c r="FZ32" s="309"/>
      <c r="GA32" s="309"/>
      <c r="GB32" s="309"/>
      <c r="GC32" s="309"/>
      <c r="GD32" s="309">
        <f>GD31</f>
        <v>10.976000000000001</v>
      </c>
      <c r="GE32" s="309"/>
      <c r="GF32" s="309"/>
      <c r="GG32" s="309"/>
      <c r="GH32" s="309"/>
      <c r="GI32" s="309"/>
      <c r="GJ32" s="309"/>
      <c r="GK32" s="309">
        <f>GK31</f>
        <v>6342.183</v>
      </c>
      <c r="GL32" s="309"/>
      <c r="GM32" s="309"/>
      <c r="GN32" s="309"/>
      <c r="GO32" s="309"/>
      <c r="GP32" s="309"/>
      <c r="GQ32" s="309"/>
      <c r="GR32" s="309"/>
      <c r="GS32" s="309"/>
      <c r="GT32" s="309"/>
      <c r="GU32" s="309"/>
      <c r="GV32" s="309"/>
      <c r="GW32" s="309">
        <f>GW31</f>
        <v>6.0000000000000001E-3</v>
      </c>
      <c r="GX32" s="309"/>
      <c r="GY32" s="309"/>
      <c r="GZ32" s="309"/>
      <c r="HA32" s="309"/>
      <c r="HB32" s="309"/>
      <c r="HC32" s="309"/>
      <c r="HD32" s="309">
        <f>HD31</f>
        <v>3491.4189999999999</v>
      </c>
      <c r="HE32" s="309"/>
      <c r="HF32" s="309"/>
      <c r="HG32" s="309"/>
      <c r="HH32" s="309"/>
      <c r="HI32" s="309"/>
      <c r="HJ32" s="309"/>
      <c r="HK32" s="309"/>
      <c r="HL32" s="309"/>
      <c r="HM32" s="309"/>
      <c r="HN32" s="309"/>
      <c r="HO32" s="309"/>
      <c r="HP32" s="309">
        <f>HP31</f>
        <v>103.59</v>
      </c>
      <c r="HQ32" s="309"/>
      <c r="HR32" s="309"/>
      <c r="HS32" s="309"/>
      <c r="HT32" s="309"/>
      <c r="HU32" s="309"/>
      <c r="HV32" s="309"/>
      <c r="HW32" s="309">
        <f>HW31</f>
        <v>1354.652</v>
      </c>
      <c r="HX32" s="309"/>
      <c r="HY32" s="309"/>
      <c r="HZ32" s="309"/>
      <c r="IA32" s="309"/>
      <c r="IB32" s="309"/>
      <c r="IC32" s="309"/>
      <c r="ID32" s="309">
        <f>ID31</f>
        <v>3.2000000000000001E-2</v>
      </c>
      <c r="IE32" s="309"/>
      <c r="IF32" s="309"/>
      <c r="IG32" s="309"/>
      <c r="IH32" s="309"/>
      <c r="II32" s="309"/>
      <c r="IJ32" s="309">
        <f>IJ31</f>
        <v>383.46600000000001</v>
      </c>
      <c r="IK32" s="309"/>
      <c r="IL32" s="309"/>
      <c r="IM32" s="309"/>
      <c r="IN32" s="309"/>
      <c r="IO32" s="309"/>
      <c r="IP32" s="309">
        <f>IP31</f>
        <v>824.49599999999998</v>
      </c>
      <c r="IQ32" s="309"/>
      <c r="IR32" s="309"/>
      <c r="IS32" s="309"/>
      <c r="IT32" s="309"/>
      <c r="IU32" s="309"/>
      <c r="IV32" s="309">
        <f>IV31</f>
        <v>66.418000000000006</v>
      </c>
      <c r="IW32" s="309"/>
      <c r="IX32" s="309"/>
      <c r="IY32" s="309"/>
      <c r="IZ32" s="309"/>
      <c r="JA32" s="309"/>
      <c r="JB32" s="309">
        <f>JB31</f>
        <v>0</v>
      </c>
      <c r="JC32" s="309"/>
      <c r="JD32" s="309"/>
      <c r="JE32" s="309"/>
      <c r="JF32" s="309"/>
      <c r="JG32" s="309"/>
      <c r="JH32" s="309">
        <f>JH31</f>
        <v>5.359</v>
      </c>
      <c r="JI32" s="309"/>
      <c r="JJ32" s="309"/>
      <c r="JK32" s="309"/>
      <c r="JL32" s="309"/>
      <c r="JM32" s="309"/>
      <c r="JN32" s="309">
        <f>JN31</f>
        <v>2E-3</v>
      </c>
      <c r="JO32" s="309"/>
      <c r="JP32" s="309"/>
      <c r="JQ32" s="309"/>
      <c r="JR32" s="309"/>
      <c r="JS32" s="309"/>
      <c r="JT32" s="309">
        <f>JT31</f>
        <v>0.18</v>
      </c>
      <c r="JU32" s="309"/>
      <c r="JV32" s="309"/>
      <c r="JW32" s="309"/>
      <c r="JX32" s="309"/>
      <c r="JY32" s="309"/>
      <c r="JZ32" s="309">
        <f>JZ31</f>
        <v>794.49400000000003</v>
      </c>
      <c r="KA32" s="309"/>
      <c r="KB32" s="309"/>
      <c r="KC32" s="309"/>
      <c r="KD32" s="309"/>
      <c r="KE32" s="309"/>
      <c r="KF32" s="309">
        <f>KF31</f>
        <v>434.58800000000002</v>
      </c>
      <c r="KG32" s="309"/>
      <c r="KH32" s="309"/>
      <c r="KI32" s="309"/>
      <c r="KJ32" s="309"/>
      <c r="KK32" s="309"/>
      <c r="KL32" s="309"/>
      <c r="KM32" s="309"/>
      <c r="KN32" s="309"/>
      <c r="KO32" s="309"/>
      <c r="KP32" s="309"/>
      <c r="KQ32" s="309">
        <f>KQ31</f>
        <v>0</v>
      </c>
      <c r="KR32" s="309"/>
      <c r="KS32" s="309"/>
      <c r="KT32" s="309"/>
      <c r="KU32" s="309"/>
      <c r="KV32" s="309"/>
      <c r="KW32" s="309">
        <f>KW31</f>
        <v>397.46800000000002</v>
      </c>
      <c r="KX32" s="309"/>
      <c r="KY32" s="309"/>
      <c r="KZ32" s="309"/>
      <c r="LA32" s="309"/>
      <c r="LB32" s="309"/>
      <c r="LC32" s="309">
        <f>LC31</f>
        <v>0</v>
      </c>
      <c r="LD32" s="309"/>
      <c r="LE32" s="309"/>
      <c r="LF32" s="309"/>
      <c r="LG32" s="309"/>
      <c r="LH32" s="309"/>
      <c r="LI32" s="309">
        <f>LI31</f>
        <v>730.88</v>
      </c>
      <c r="LJ32" s="309"/>
      <c r="LK32" s="309"/>
      <c r="LL32" s="309"/>
      <c r="LM32" s="309"/>
      <c r="LN32" s="309"/>
      <c r="LO32" s="309">
        <f>LO31</f>
        <v>0</v>
      </c>
      <c r="LP32" s="309"/>
      <c r="LQ32" s="309"/>
      <c r="LR32" s="309"/>
      <c r="LS32" s="309"/>
      <c r="LT32" s="309"/>
      <c r="LU32" s="309"/>
      <c r="LV32" s="309">
        <f>LV31</f>
        <v>0</v>
      </c>
      <c r="LW32" s="309"/>
      <c r="LX32" s="309"/>
      <c r="LY32" s="309"/>
      <c r="LZ32" s="309"/>
      <c r="MA32" s="309"/>
      <c r="MB32" s="309"/>
      <c r="MC32" s="309">
        <f>MC31</f>
        <v>7.0000000000000001E-3</v>
      </c>
      <c r="MD32" s="309"/>
      <c r="ME32" s="309"/>
      <c r="MF32" s="309"/>
      <c r="MG32" s="309"/>
      <c r="MH32" s="309"/>
      <c r="MI32" s="309">
        <f>MI31</f>
        <v>126.57899999999999</v>
      </c>
      <c r="MJ32" s="309"/>
      <c r="MK32" s="309"/>
      <c r="ML32" s="309"/>
      <c r="MM32" s="309"/>
      <c r="MN32" s="309"/>
      <c r="MO32" s="309"/>
      <c r="MP32" s="309"/>
      <c r="MQ32" s="309"/>
      <c r="MR32" s="309"/>
      <c r="MS32" s="309"/>
      <c r="MT32" s="309">
        <f>MT31</f>
        <v>0.73299999999999998</v>
      </c>
      <c r="MU32" s="309"/>
      <c r="MV32" s="309"/>
      <c r="MW32" s="309"/>
      <c r="MX32" s="309"/>
      <c r="MY32" s="309"/>
      <c r="MZ32" s="309">
        <f>MZ31</f>
        <v>2507.0160000000001</v>
      </c>
      <c r="NA32" s="309"/>
      <c r="NB32" s="309"/>
      <c r="NC32" s="309"/>
      <c r="ND32" s="309"/>
      <c r="NE32" s="309"/>
      <c r="NF32" s="309"/>
      <c r="NG32" s="309"/>
      <c r="NH32" s="309"/>
      <c r="NI32" s="309"/>
      <c r="NJ32" s="309"/>
      <c r="NK32" s="309">
        <f>NK31</f>
        <v>0.124</v>
      </c>
      <c r="NL32" s="309"/>
      <c r="NM32" s="309"/>
      <c r="NN32" s="309"/>
      <c r="NO32" s="309"/>
      <c r="NP32" s="309"/>
      <c r="NQ32" s="309">
        <f>NQ31</f>
        <v>3503.8690000000001</v>
      </c>
      <c r="NR32" s="309"/>
      <c r="NS32" s="309"/>
      <c r="NT32" s="309"/>
      <c r="NU32" s="309"/>
      <c r="NV32" s="309"/>
      <c r="NW32" s="309"/>
      <c r="NX32" s="309">
        <f>NX31</f>
        <v>3844.59485</v>
      </c>
      <c r="NY32" s="309"/>
      <c r="NZ32" s="309"/>
      <c r="OA32" s="309"/>
      <c r="OB32" s="309"/>
      <c r="OC32" s="309"/>
      <c r="OD32" s="309"/>
      <c r="OE32" s="309">
        <f>OE31</f>
        <v>0.125</v>
      </c>
      <c r="OF32" s="309"/>
      <c r="OG32" s="309"/>
      <c r="OH32" s="309"/>
      <c r="OI32" s="309"/>
      <c r="OJ32" s="309"/>
      <c r="OK32" s="309"/>
      <c r="OL32" s="309"/>
      <c r="OM32" s="309"/>
      <c r="ON32" s="309"/>
      <c r="OO32" s="309"/>
      <c r="OP32" s="309">
        <f>OP31</f>
        <v>3829.5208499999999</v>
      </c>
      <c r="OQ32" s="309"/>
      <c r="OR32" s="309"/>
      <c r="OS32" s="309"/>
      <c r="OT32" s="309"/>
      <c r="OU32" s="309"/>
      <c r="OV32" s="309"/>
      <c r="OW32" s="309">
        <f>OW31</f>
        <v>0.17199999999999999</v>
      </c>
      <c r="OX32" s="309"/>
      <c r="OY32" s="309"/>
      <c r="OZ32" s="309"/>
      <c r="PA32" s="309"/>
      <c r="PB32" s="309"/>
      <c r="PC32" s="309"/>
      <c r="PD32" s="309"/>
      <c r="PE32" s="309"/>
      <c r="PF32" s="309"/>
      <c r="PG32" s="309"/>
      <c r="PH32" s="309"/>
      <c r="PI32" s="309">
        <f>PI31</f>
        <v>0.86599999999999999</v>
      </c>
      <c r="PJ32" s="309"/>
      <c r="PK32" s="309"/>
      <c r="PL32" s="309"/>
      <c r="PM32" s="309"/>
      <c r="PN32" s="309"/>
      <c r="PO32" s="309">
        <f>PO31</f>
        <v>1956.1579999999999</v>
      </c>
      <c r="PP32" s="309"/>
      <c r="PQ32" s="309"/>
      <c r="PR32" s="309"/>
      <c r="PS32" s="309"/>
      <c r="PT32" s="309"/>
      <c r="PU32" s="309"/>
      <c r="PV32" s="309"/>
      <c r="PW32" s="309"/>
      <c r="PX32" s="309"/>
      <c r="PY32" s="309"/>
      <c r="PZ32" s="309">
        <f>PZ31</f>
        <v>1.2609999999999999</v>
      </c>
      <c r="QA32" s="309"/>
      <c r="QB32" s="309"/>
      <c r="QC32" s="309"/>
      <c r="QD32" s="309"/>
      <c r="QE32" s="309"/>
      <c r="QF32" s="309">
        <f>QF31</f>
        <v>1734.31</v>
      </c>
      <c r="QG32" s="309"/>
    </row>
    <row r="33" spans="2:449" ht="15.75" thickBot="1" x14ac:dyDescent="0.3">
      <c r="B33" s="165" t="s">
        <v>77</v>
      </c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>
        <f>R32</f>
        <v>4.2000000000000003E-2</v>
      </c>
      <c r="S33" s="309"/>
      <c r="T33" s="309"/>
      <c r="U33" s="309"/>
      <c r="V33" s="309"/>
      <c r="W33" s="309"/>
      <c r="X33" s="309"/>
      <c r="Y33" s="309">
        <f>Y32</f>
        <v>3946.66</v>
      </c>
      <c r="Z33" s="309"/>
      <c r="AA33" s="309"/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>
        <f>AL32</f>
        <v>3.4000000000000002E-2</v>
      </c>
      <c r="AM33" s="309"/>
      <c r="AN33" s="309"/>
      <c r="AO33" s="309"/>
      <c r="AP33" s="309"/>
      <c r="AQ33" s="309"/>
      <c r="AR33" s="309"/>
      <c r="AS33" s="309">
        <f>AS32</f>
        <v>2221.1779999999999</v>
      </c>
      <c r="AT33" s="309"/>
      <c r="AU33" s="309"/>
      <c r="AV33" s="309"/>
      <c r="AW33" s="309"/>
      <c r="AX33" s="309"/>
      <c r="AY33" s="309"/>
      <c r="AZ33" s="309"/>
      <c r="BA33" s="309"/>
      <c r="BB33" s="309"/>
      <c r="BC33" s="309"/>
      <c r="BD33" s="309"/>
      <c r="BE33" s="309">
        <f>BE32</f>
        <v>3.3000000000000002E-2</v>
      </c>
      <c r="BF33" s="309"/>
      <c r="BG33" s="309"/>
      <c r="BH33" s="309"/>
      <c r="BI33" s="309"/>
      <c r="BJ33" s="309"/>
      <c r="BK33" s="309"/>
      <c r="BL33" s="309">
        <f>BL32</f>
        <v>1901.8720000000001</v>
      </c>
      <c r="BM33" s="309"/>
      <c r="BN33" s="309"/>
      <c r="BO33" s="309"/>
      <c r="BP33" s="309"/>
      <c r="BQ33" s="309"/>
      <c r="BR33" s="309"/>
      <c r="BS33" s="309"/>
      <c r="BT33" s="309"/>
      <c r="BU33" s="309"/>
      <c r="BV33" s="309"/>
      <c r="BW33" s="309">
        <f>BW32</f>
        <v>7.7290000000000001</v>
      </c>
      <c r="BX33" s="309"/>
      <c r="BY33" s="309"/>
      <c r="BZ33" s="309"/>
      <c r="CA33" s="309"/>
      <c r="CB33" s="309"/>
      <c r="CC33" s="309">
        <f>CC32</f>
        <v>1139.4690000000001</v>
      </c>
      <c r="CD33" s="309"/>
      <c r="CE33" s="309"/>
      <c r="CF33" s="309"/>
      <c r="CG33" s="309"/>
      <c r="CH33" s="309"/>
      <c r="CI33" s="309"/>
      <c r="CJ33" s="309"/>
      <c r="CK33" s="309"/>
      <c r="CL33" s="309"/>
      <c r="CM33" s="309"/>
      <c r="CN33" s="309">
        <f>CN32</f>
        <v>7.2610000000000001</v>
      </c>
      <c r="CO33" s="309"/>
      <c r="CP33" s="309"/>
      <c r="CQ33" s="309"/>
      <c r="CR33" s="309"/>
      <c r="CS33" s="309"/>
      <c r="CT33" s="309">
        <f>CT32</f>
        <v>1049.1400000000001</v>
      </c>
      <c r="CU33" s="309"/>
      <c r="CV33" s="309"/>
      <c r="CW33" s="309"/>
      <c r="CX33" s="309"/>
      <c r="CY33" s="309"/>
      <c r="CZ33" s="309">
        <f>CZ32</f>
        <v>1628.9849999999999</v>
      </c>
      <c r="DA33" s="309"/>
      <c r="DB33" s="309"/>
      <c r="DC33" s="309"/>
      <c r="DD33" s="309"/>
      <c r="DE33" s="309"/>
      <c r="DF33" s="309">
        <f>DF32</f>
        <v>79.028999999999996</v>
      </c>
      <c r="DG33" s="309"/>
      <c r="DH33" s="309"/>
      <c r="DI33" s="309"/>
      <c r="DJ33" s="309"/>
      <c r="DK33" s="309"/>
      <c r="DL33" s="309"/>
      <c r="DM33" s="309"/>
      <c r="DN33" s="309"/>
      <c r="DO33" s="309"/>
      <c r="DP33" s="309"/>
      <c r="DQ33" s="309">
        <f>DQ32</f>
        <v>1863.979</v>
      </c>
      <c r="DR33" s="309"/>
      <c r="DS33" s="309"/>
      <c r="DT33" s="309"/>
      <c r="DU33" s="309"/>
      <c r="DV33" s="309"/>
      <c r="DW33" s="309">
        <f>DW32</f>
        <v>0.91700000000000004</v>
      </c>
      <c r="DX33" s="309"/>
      <c r="DY33" s="309"/>
      <c r="DZ33" s="309"/>
      <c r="EA33" s="309"/>
      <c r="EB33" s="309"/>
      <c r="EC33" s="309"/>
      <c r="ED33" s="309"/>
      <c r="EE33" s="309"/>
      <c r="EF33" s="309"/>
      <c r="EG33" s="309"/>
      <c r="EH33" s="309">
        <f>EH32</f>
        <v>59.854999999999997</v>
      </c>
      <c r="EI33" s="309"/>
      <c r="EJ33" s="309"/>
      <c r="EK33" s="309"/>
      <c r="EL33" s="309"/>
      <c r="EM33" s="309"/>
      <c r="EN33" s="309">
        <f>EN32</f>
        <v>843.46</v>
      </c>
      <c r="EO33" s="309"/>
      <c r="EP33" s="309"/>
      <c r="EQ33" s="309"/>
      <c r="ER33" s="309"/>
      <c r="ES33" s="309"/>
      <c r="ET33" s="309">
        <f>ET32</f>
        <v>1033.829</v>
      </c>
      <c r="EU33" s="309"/>
      <c r="EV33" s="309"/>
      <c r="EW33" s="309"/>
      <c r="EX33" s="309"/>
      <c r="EY33" s="309"/>
      <c r="EZ33" s="309">
        <f>EZ32</f>
        <v>38.972000000000001</v>
      </c>
      <c r="FA33" s="309"/>
      <c r="FB33" s="309"/>
      <c r="FC33" s="309"/>
      <c r="FD33" s="309"/>
      <c r="FE33" s="309"/>
      <c r="FF33" s="309">
        <f>FF32</f>
        <v>3361.74</v>
      </c>
      <c r="FG33" s="309"/>
      <c r="FH33" s="309"/>
      <c r="FI33" s="309"/>
      <c r="FJ33" s="309"/>
      <c r="FK33" s="309"/>
      <c r="FL33" s="309">
        <f>FL32</f>
        <v>0.129</v>
      </c>
      <c r="FM33" s="309"/>
      <c r="FN33" s="309"/>
      <c r="FO33" s="309"/>
      <c r="FP33" s="309"/>
      <c r="FQ33" s="309"/>
      <c r="FR33" s="309">
        <f>FR32</f>
        <v>1784.337</v>
      </c>
      <c r="FS33" s="309"/>
      <c r="FT33" s="309"/>
      <c r="FU33" s="309"/>
      <c r="FV33" s="309"/>
      <c r="FW33" s="309"/>
      <c r="FX33" s="309">
        <f>FX32</f>
        <v>21.361000000000001</v>
      </c>
      <c r="FY33" s="309"/>
      <c r="FZ33" s="309"/>
      <c r="GA33" s="309"/>
      <c r="GB33" s="309"/>
      <c r="GC33" s="309"/>
      <c r="GD33" s="309">
        <f>GD32</f>
        <v>10.976000000000001</v>
      </c>
      <c r="GE33" s="309"/>
      <c r="GF33" s="309"/>
      <c r="GG33" s="309"/>
      <c r="GH33" s="309"/>
      <c r="GI33" s="309"/>
      <c r="GJ33" s="309"/>
      <c r="GK33" s="309">
        <f>GK32</f>
        <v>6342.183</v>
      </c>
      <c r="GL33" s="309"/>
      <c r="GM33" s="309"/>
      <c r="GN33" s="309"/>
      <c r="GO33" s="309"/>
      <c r="GP33" s="309"/>
      <c r="GQ33" s="309"/>
      <c r="GR33" s="309"/>
      <c r="GS33" s="309"/>
      <c r="GT33" s="309"/>
      <c r="GU33" s="309"/>
      <c r="GV33" s="309"/>
      <c r="GW33" s="309">
        <f>GW32</f>
        <v>6.0000000000000001E-3</v>
      </c>
      <c r="GX33" s="309"/>
      <c r="GY33" s="309"/>
      <c r="GZ33" s="309"/>
      <c r="HA33" s="309"/>
      <c r="HB33" s="309"/>
      <c r="HC33" s="309"/>
      <c r="HD33" s="309">
        <f>HD32</f>
        <v>3491.4189999999999</v>
      </c>
      <c r="HE33" s="309"/>
      <c r="HF33" s="309"/>
      <c r="HG33" s="309"/>
      <c r="HH33" s="309"/>
      <c r="HI33" s="309"/>
      <c r="HJ33" s="309"/>
      <c r="HK33" s="309"/>
      <c r="HL33" s="309"/>
      <c r="HM33" s="309"/>
      <c r="HN33" s="309"/>
      <c r="HO33" s="309"/>
      <c r="HP33" s="309">
        <f>HP32</f>
        <v>103.59</v>
      </c>
      <c r="HQ33" s="309"/>
      <c r="HR33" s="309"/>
      <c r="HS33" s="309"/>
      <c r="HT33" s="309"/>
      <c r="HU33" s="309"/>
      <c r="HV33" s="309"/>
      <c r="HW33" s="309">
        <f>HW32</f>
        <v>1354.652</v>
      </c>
      <c r="HX33" s="309"/>
      <c r="HY33" s="309"/>
      <c r="HZ33" s="309"/>
      <c r="IA33" s="309"/>
      <c r="IB33" s="309"/>
      <c r="IC33" s="309"/>
      <c r="ID33" s="309">
        <f>ID32</f>
        <v>3.2000000000000001E-2</v>
      </c>
      <c r="IE33" s="309"/>
      <c r="IF33" s="309"/>
      <c r="IG33" s="309"/>
      <c r="IH33" s="309"/>
      <c r="II33" s="309"/>
      <c r="IJ33" s="309">
        <f>IJ32</f>
        <v>383.46600000000001</v>
      </c>
      <c r="IK33" s="309"/>
      <c r="IL33" s="309"/>
      <c r="IM33" s="309"/>
      <c r="IN33" s="309"/>
      <c r="IO33" s="309"/>
      <c r="IP33" s="309">
        <f>IP32</f>
        <v>824.49599999999998</v>
      </c>
      <c r="IQ33" s="309"/>
      <c r="IR33" s="309"/>
      <c r="IS33" s="309"/>
      <c r="IT33" s="309"/>
      <c r="IU33" s="309"/>
      <c r="IV33" s="309">
        <f>IV32</f>
        <v>66.418000000000006</v>
      </c>
      <c r="IW33" s="309"/>
      <c r="IX33" s="309"/>
      <c r="IY33" s="309"/>
      <c r="IZ33" s="309"/>
      <c r="JA33" s="309"/>
      <c r="JB33" s="309">
        <f>JB32</f>
        <v>0</v>
      </c>
      <c r="JC33" s="309"/>
      <c r="JD33" s="309"/>
      <c r="JE33" s="309"/>
      <c r="JF33" s="309"/>
      <c r="JG33" s="309"/>
      <c r="JH33" s="309">
        <f>JH32</f>
        <v>5.359</v>
      </c>
      <c r="JI33" s="309"/>
      <c r="JJ33" s="309"/>
      <c r="JK33" s="309"/>
      <c r="JL33" s="309"/>
      <c r="JM33" s="309"/>
      <c r="JN33" s="309">
        <f>JN32</f>
        <v>2E-3</v>
      </c>
      <c r="JO33" s="309"/>
      <c r="JP33" s="309"/>
      <c r="JQ33" s="309"/>
      <c r="JR33" s="309"/>
      <c r="JS33" s="309"/>
      <c r="JT33" s="309">
        <f>JT32</f>
        <v>0.18</v>
      </c>
      <c r="JU33" s="309"/>
      <c r="JV33" s="309"/>
      <c r="JW33" s="309"/>
      <c r="JX33" s="309"/>
      <c r="JY33" s="309"/>
      <c r="JZ33" s="309">
        <f>JZ32</f>
        <v>794.49400000000003</v>
      </c>
      <c r="KA33" s="309"/>
      <c r="KB33" s="309"/>
      <c r="KC33" s="309"/>
      <c r="KD33" s="309"/>
      <c r="KE33" s="309"/>
      <c r="KF33" s="309">
        <f>KF32</f>
        <v>434.58800000000002</v>
      </c>
      <c r="KG33" s="309"/>
      <c r="KH33" s="309"/>
      <c r="KI33" s="309"/>
      <c r="KJ33" s="309"/>
      <c r="KK33" s="309"/>
      <c r="KL33" s="309"/>
      <c r="KM33" s="309"/>
      <c r="KN33" s="309"/>
      <c r="KO33" s="309"/>
      <c r="KP33" s="309"/>
      <c r="KQ33" s="309">
        <f>KQ32</f>
        <v>0</v>
      </c>
      <c r="KR33" s="309"/>
      <c r="KS33" s="309"/>
      <c r="KT33" s="309"/>
      <c r="KU33" s="309"/>
      <c r="KV33" s="309"/>
      <c r="KW33" s="309">
        <f>KW32</f>
        <v>397.46800000000002</v>
      </c>
      <c r="KX33" s="309"/>
      <c r="KY33" s="309"/>
      <c r="KZ33" s="309"/>
      <c r="LA33" s="309"/>
      <c r="LB33" s="309"/>
      <c r="LC33" s="309">
        <f>LC32</f>
        <v>0</v>
      </c>
      <c r="LD33" s="309"/>
      <c r="LE33" s="309"/>
      <c r="LF33" s="309"/>
      <c r="LG33" s="309"/>
      <c r="LH33" s="309"/>
      <c r="LI33" s="309">
        <f>LI32</f>
        <v>730.88</v>
      </c>
      <c r="LJ33" s="309"/>
      <c r="LK33" s="309"/>
      <c r="LL33" s="309"/>
      <c r="LM33" s="309"/>
      <c r="LN33" s="309"/>
      <c r="LO33" s="309">
        <f>LO32</f>
        <v>0</v>
      </c>
      <c r="LP33" s="309"/>
      <c r="LQ33" s="309"/>
      <c r="LR33" s="309"/>
      <c r="LS33" s="309"/>
      <c r="LT33" s="309"/>
      <c r="LU33" s="309"/>
      <c r="LV33" s="309">
        <f>LV32</f>
        <v>0</v>
      </c>
      <c r="LW33" s="309"/>
      <c r="LX33" s="309"/>
      <c r="LY33" s="309"/>
      <c r="LZ33" s="309"/>
      <c r="MA33" s="309"/>
      <c r="MB33" s="309"/>
      <c r="MC33" s="309">
        <f>MC32</f>
        <v>7.0000000000000001E-3</v>
      </c>
      <c r="MD33" s="309"/>
      <c r="ME33" s="309"/>
      <c r="MF33" s="309"/>
      <c r="MG33" s="309"/>
      <c r="MH33" s="309"/>
      <c r="MI33" s="309">
        <f>MI32</f>
        <v>126.57899999999999</v>
      </c>
      <c r="MJ33" s="309"/>
      <c r="MK33" s="309"/>
      <c r="ML33" s="309"/>
      <c r="MM33" s="309"/>
      <c r="MN33" s="309"/>
      <c r="MO33" s="309"/>
      <c r="MP33" s="309"/>
      <c r="MQ33" s="309"/>
      <c r="MR33" s="309"/>
      <c r="MS33" s="309"/>
      <c r="MT33" s="309">
        <f>MT32</f>
        <v>0.73299999999999998</v>
      </c>
      <c r="MU33" s="309"/>
      <c r="MV33" s="309"/>
      <c r="MW33" s="309"/>
      <c r="MX33" s="309"/>
      <c r="MY33" s="309"/>
      <c r="MZ33" s="309">
        <f>MZ32</f>
        <v>2507.0160000000001</v>
      </c>
      <c r="NA33" s="309"/>
      <c r="NB33" s="309"/>
      <c r="NC33" s="309"/>
      <c r="ND33" s="309"/>
      <c r="NE33" s="309"/>
      <c r="NF33" s="309"/>
      <c r="NG33" s="309"/>
      <c r="NH33" s="309"/>
      <c r="NI33" s="309"/>
      <c r="NJ33" s="309"/>
      <c r="NK33" s="309">
        <f>NK32</f>
        <v>0.124</v>
      </c>
      <c r="NL33" s="309"/>
      <c r="NM33" s="309"/>
      <c r="NN33" s="309"/>
      <c r="NO33" s="309"/>
      <c r="NP33" s="309"/>
      <c r="NQ33" s="309">
        <f>NQ32</f>
        <v>3503.8690000000001</v>
      </c>
      <c r="NR33" s="309"/>
      <c r="NS33" s="309"/>
      <c r="NT33" s="309"/>
      <c r="NU33" s="309"/>
      <c r="NV33" s="309"/>
      <c r="NW33" s="309"/>
      <c r="NX33" s="309">
        <f>NX32</f>
        <v>3844.59485</v>
      </c>
      <c r="NY33" s="309"/>
      <c r="NZ33" s="309"/>
      <c r="OA33" s="309"/>
      <c r="OB33" s="309"/>
      <c r="OC33" s="309"/>
      <c r="OD33" s="309"/>
      <c r="OE33" s="309">
        <f>OE32</f>
        <v>0.125</v>
      </c>
      <c r="OF33" s="309"/>
      <c r="OG33" s="309"/>
      <c r="OH33" s="309"/>
      <c r="OI33" s="309"/>
      <c r="OJ33" s="309"/>
      <c r="OK33" s="309"/>
      <c r="OL33" s="309"/>
      <c r="OM33" s="309"/>
      <c r="ON33" s="309"/>
      <c r="OO33" s="309"/>
      <c r="OP33" s="309">
        <f>OP32</f>
        <v>3829.5208499999999</v>
      </c>
      <c r="OQ33" s="309"/>
      <c r="OR33" s="309"/>
      <c r="OS33" s="309"/>
      <c r="OT33" s="309"/>
      <c r="OU33" s="309"/>
      <c r="OV33" s="309"/>
      <c r="OW33" s="309">
        <f>OW32</f>
        <v>0.17199999999999999</v>
      </c>
      <c r="OX33" s="309"/>
      <c r="OY33" s="309"/>
      <c r="OZ33" s="309"/>
      <c r="PA33" s="309"/>
      <c r="PB33" s="309"/>
      <c r="PC33" s="309"/>
      <c r="PD33" s="309"/>
      <c r="PE33" s="309"/>
      <c r="PF33" s="309"/>
      <c r="PG33" s="309"/>
      <c r="PH33" s="309"/>
      <c r="PI33" s="309">
        <f>PI32</f>
        <v>0.86599999999999999</v>
      </c>
      <c r="PJ33" s="309"/>
      <c r="PK33" s="309"/>
      <c r="PL33" s="309"/>
      <c r="PM33" s="309"/>
      <c r="PN33" s="309"/>
      <c r="PO33" s="309">
        <f>PO32</f>
        <v>1956.1579999999999</v>
      </c>
      <c r="PP33" s="309"/>
      <c r="PQ33" s="309"/>
      <c r="PR33" s="309"/>
      <c r="PS33" s="309"/>
      <c r="PT33" s="309"/>
      <c r="PU33" s="309"/>
      <c r="PV33" s="309"/>
      <c r="PW33" s="309"/>
      <c r="PX33" s="309"/>
      <c r="PY33" s="309"/>
      <c r="PZ33" s="309">
        <f>PZ32</f>
        <v>1.2609999999999999</v>
      </c>
      <c r="QA33" s="309"/>
      <c r="QB33" s="309"/>
      <c r="QC33" s="309"/>
      <c r="QD33" s="309"/>
      <c r="QE33" s="309"/>
      <c r="QF33" s="309">
        <f>QF32</f>
        <v>1734.31</v>
      </c>
      <c r="QG33" s="309"/>
    </row>
    <row r="34" spans="2:449" x14ac:dyDescent="0.25">
      <c r="B34" s="110">
        <v>21</v>
      </c>
      <c r="C34" s="109">
        <f>C10</f>
        <v>3</v>
      </c>
      <c r="D34" s="109">
        <f t="shared" ca="1" si="0"/>
        <v>38785.697095001815</v>
      </c>
      <c r="E34" s="109"/>
      <c r="F34" s="109"/>
      <c r="G34" s="109">
        <f t="shared" ref="G34:G44" ca="1" si="92">IFERROR(AK378+FX163,"")</f>
        <v>38785.697095001815</v>
      </c>
      <c r="H34" s="109">
        <f t="shared" ca="1" si="2"/>
        <v>35289.245000000003</v>
      </c>
      <c r="I34" s="109">
        <f>I10</f>
        <v>1</v>
      </c>
      <c r="J34" s="109">
        <f t="shared" ca="1" si="3"/>
        <v>35289.245000000003</v>
      </c>
      <c r="K34" s="109">
        <f t="shared" si="4"/>
        <v>35289.245000000003</v>
      </c>
      <c r="L34" s="109">
        <v>35289.245000000003</v>
      </c>
      <c r="M34" s="109"/>
      <c r="N34" s="123">
        <f>N10</f>
        <v>5</v>
      </c>
      <c r="O34" s="123">
        <f t="shared" ca="1" si="5"/>
        <v>0</v>
      </c>
      <c r="P34" s="123"/>
      <c r="Q34" s="123"/>
      <c r="R34" s="123">
        <v>4.2000000000000003E-2</v>
      </c>
      <c r="S34" s="123" t="str">
        <f>IF(OR(ISBLANK(R34),ISBLANK(S10)),"",(R34-R33)*S10)</f>
        <v/>
      </c>
      <c r="T34" s="123">
        <v>0</v>
      </c>
      <c r="U34" s="123">
        <f>U10</f>
        <v>5</v>
      </c>
      <c r="V34" s="123">
        <f t="shared" ca="1" si="6"/>
        <v>2919.62</v>
      </c>
      <c r="W34" s="123"/>
      <c r="X34" s="123"/>
      <c r="Y34" s="123">
        <v>3947.9859999999999</v>
      </c>
      <c r="Z34" s="123" t="str">
        <f>IF(OR(ISBLANK(Y34),ISBLANK(Z10)),"",(Y34-Y33)*Z10)</f>
        <v/>
      </c>
      <c r="AA34" s="123">
        <v>2919.62</v>
      </c>
      <c r="AB34" s="123">
        <f>AB10</f>
        <v>3</v>
      </c>
      <c r="AC34" s="123">
        <f t="shared" ca="1" si="7"/>
        <v>-2919.62</v>
      </c>
      <c r="AD34" s="123"/>
      <c r="AE34" s="123"/>
      <c r="AF34" s="123">
        <f t="shared" ca="1" si="8"/>
        <v>-2919.62</v>
      </c>
      <c r="AG34" s="123">
        <f>AG10</f>
        <v>5</v>
      </c>
      <c r="AH34" s="123">
        <f t="shared" ca="1" si="9"/>
        <v>0</v>
      </c>
      <c r="AI34" s="123"/>
      <c r="AJ34" s="123"/>
      <c r="AK34" s="123">
        <v>0</v>
      </c>
      <c r="AL34" s="123">
        <v>3.4000000000000002E-2</v>
      </c>
      <c r="AM34" s="123">
        <f>IF(OR(ISBLANK(AL34),ISBLANK(AM10)),"",(AL34-AL33)*AM10)</f>
        <v>0</v>
      </c>
      <c r="AN34" s="123">
        <f>AN10</f>
        <v>5</v>
      </c>
      <c r="AO34" s="123">
        <f t="shared" ca="1" si="10"/>
        <v>2325.4000000005362</v>
      </c>
      <c r="AP34" s="123"/>
      <c r="AQ34" s="123"/>
      <c r="AR34" s="123">
        <v>2329</v>
      </c>
      <c r="AS34" s="123">
        <v>2222.2350000000001</v>
      </c>
      <c r="AT34" s="123">
        <f>IF(OR(ISBLANK(AS34),ISBLANK(AT10)),"",(AS34-AS33)*AT10)</f>
        <v>2325.4000000005362</v>
      </c>
      <c r="AU34" s="123">
        <f>AU10</f>
        <v>3</v>
      </c>
      <c r="AV34" s="123">
        <f t="shared" ca="1" si="11"/>
        <v>-2325.4000000005362</v>
      </c>
      <c r="AW34" s="123"/>
      <c r="AX34" s="123"/>
      <c r="AY34" s="123">
        <f t="shared" ca="1" si="12"/>
        <v>-2325.4000000005362</v>
      </c>
      <c r="AZ34" s="123">
        <f>AZ10</f>
        <v>5</v>
      </c>
      <c r="BA34" s="123">
        <f t="shared" ca="1" si="13"/>
        <v>0</v>
      </c>
      <c r="BB34" s="123"/>
      <c r="BC34" s="123"/>
      <c r="BD34" s="123">
        <v>0</v>
      </c>
      <c r="BE34" s="123">
        <v>3.3000000000000002E-2</v>
      </c>
      <c r="BF34" s="123">
        <f>IF(OR(ISBLANK(BE34),ISBLANK(BF10)),"",(BE34-BE33)*BF10)</f>
        <v>0</v>
      </c>
      <c r="BG34" s="123">
        <f>BG10</f>
        <v>5</v>
      </c>
      <c r="BH34" s="123">
        <f t="shared" ca="1" si="14"/>
        <v>2329.799999999932</v>
      </c>
      <c r="BI34" s="123"/>
      <c r="BJ34" s="123"/>
      <c r="BK34" s="123">
        <v>2333.1999999999998</v>
      </c>
      <c r="BL34" s="123">
        <v>1902.931</v>
      </c>
      <c r="BM34" s="123">
        <f>IF(OR(ISBLANK(BL34),ISBLANK(BM10)),"",(BL34-BL33)*BM10)</f>
        <v>2329.799999999932</v>
      </c>
      <c r="BN34" s="123">
        <f>BN10</f>
        <v>3</v>
      </c>
      <c r="BO34" s="123">
        <f t="shared" ca="1" si="15"/>
        <v>-2329.799999999932</v>
      </c>
      <c r="BP34" s="123"/>
      <c r="BQ34" s="123"/>
      <c r="BR34" s="123">
        <f t="shared" ca="1" si="16"/>
        <v>-2329.799999999932</v>
      </c>
      <c r="BS34" s="123">
        <f>BS10</f>
        <v>4</v>
      </c>
      <c r="BT34" s="123">
        <f t="shared" ca="1" si="17"/>
        <v>0</v>
      </c>
      <c r="BU34" s="123"/>
      <c r="BV34" s="123"/>
      <c r="BW34" s="123">
        <v>7.7290000000000001</v>
      </c>
      <c r="BX34" s="123">
        <f>IF(OR(ISBLANK(BW34),ISBLANK(BX10)),"",(BW34-BW33)*BX10)</f>
        <v>0</v>
      </c>
      <c r="BY34" s="123">
        <f>BY10</f>
        <v>4</v>
      </c>
      <c r="BZ34" s="123">
        <f t="shared" ca="1" si="18"/>
        <v>968.00000000012005</v>
      </c>
      <c r="CA34" s="123"/>
      <c r="CB34" s="123"/>
      <c r="CC34" s="123">
        <v>1139.9090000000001</v>
      </c>
      <c r="CD34" s="123">
        <f>IF(OR(ISBLANK(CC34),ISBLANK(CD10)),"",(CC34-CC33)*CD10)</f>
        <v>968.00000000012005</v>
      </c>
      <c r="CE34" s="123">
        <f>CE10</f>
        <v>3</v>
      </c>
      <c r="CF34" s="123">
        <f t="shared" ca="1" si="19"/>
        <v>-968.00000000012005</v>
      </c>
      <c r="CG34" s="123"/>
      <c r="CH34" s="123"/>
      <c r="CI34" s="123">
        <f t="shared" ca="1" si="20"/>
        <v>-968.00000000012005</v>
      </c>
      <c r="CJ34" s="109">
        <f>CJ10</f>
        <v>4</v>
      </c>
      <c r="CK34" s="109">
        <f t="shared" ca="1" si="21"/>
        <v>-296.99999999999955</v>
      </c>
      <c r="CL34" s="109"/>
      <c r="CM34" s="109"/>
      <c r="CN34" s="109">
        <v>7.1260000000000003</v>
      </c>
      <c r="CO34" s="109">
        <f>IF(OR(ISBLANK(CN34),ISBLANK(CO10)),"",(CN34-CN33)*CO10)</f>
        <v>-296.99999999999955</v>
      </c>
      <c r="CP34" s="109">
        <f>CP10</f>
        <v>4</v>
      </c>
      <c r="CQ34" s="109">
        <f t="shared" ca="1" si="22"/>
        <v>0</v>
      </c>
      <c r="CR34" s="109"/>
      <c r="CS34" s="109"/>
      <c r="CT34" s="109">
        <v>1049.1400000000001</v>
      </c>
      <c r="CU34" s="109">
        <f>IF(OR(ISBLANK(CT34),ISBLANK(CU10)),"",(CT34-CT33)*CU10)</f>
        <v>0</v>
      </c>
      <c r="CV34" s="123">
        <f>CV10</f>
        <v>4</v>
      </c>
      <c r="CW34" s="123">
        <f t="shared" ca="1" si="23"/>
        <v>2703.800000000092</v>
      </c>
      <c r="CX34" s="123"/>
      <c r="CY34" s="123"/>
      <c r="CZ34" s="123">
        <v>1630.2139999999999</v>
      </c>
      <c r="DA34" s="123">
        <f>IF(OR(ISBLANK(CZ34),ISBLANK(DA10)),"",(CZ34-CZ33)*DA10)</f>
        <v>2703.800000000092</v>
      </c>
      <c r="DB34" s="123">
        <f>DB10</f>
        <v>4</v>
      </c>
      <c r="DC34" s="123">
        <f t="shared" ca="1" si="24"/>
        <v>0</v>
      </c>
      <c r="DD34" s="123"/>
      <c r="DE34" s="123"/>
      <c r="DF34" s="123">
        <v>79.028999999999996</v>
      </c>
      <c r="DG34" s="123">
        <f>IF(OR(ISBLANK(DF34),ISBLANK(DG10)),"",(DF34-DF33)*DG10)</f>
        <v>0</v>
      </c>
      <c r="DH34" s="123">
        <f>DH10</f>
        <v>3</v>
      </c>
      <c r="DI34" s="123">
        <f t="shared" ca="1" si="25"/>
        <v>2703.800000000092</v>
      </c>
      <c r="DJ34" s="123"/>
      <c r="DK34" s="123"/>
      <c r="DL34" s="123">
        <f t="shared" ca="1" si="26"/>
        <v>2703.800000000092</v>
      </c>
      <c r="DM34" s="123">
        <f>DM10</f>
        <v>4</v>
      </c>
      <c r="DN34" s="123">
        <f t="shared" ca="1" si="27"/>
        <v>4780.0000000006548</v>
      </c>
      <c r="DO34" s="123"/>
      <c r="DP34" s="123"/>
      <c r="DQ34" s="123">
        <v>1864.4570000000001</v>
      </c>
      <c r="DR34" s="123">
        <f>IF(OR(ISBLANK(DQ34),ISBLANK(DR10)),"",(DQ34-DQ33)*DR10)</f>
        <v>4780.0000000006548</v>
      </c>
      <c r="DS34" s="123">
        <f>DS10</f>
        <v>4</v>
      </c>
      <c r="DT34" s="123">
        <f t="shared" ca="1" si="28"/>
        <v>0</v>
      </c>
      <c r="DU34" s="123"/>
      <c r="DV34" s="123"/>
      <c r="DW34" s="123">
        <v>0.91700000000000004</v>
      </c>
      <c r="DX34" s="123">
        <f>IF(OR(ISBLANK(DW34),ISBLANK(DX10)),"",(DW34-DW33)*DX10)</f>
        <v>0</v>
      </c>
      <c r="DY34" s="123">
        <f>DY10</f>
        <v>3</v>
      </c>
      <c r="DZ34" s="123">
        <f t="shared" ca="1" si="29"/>
        <v>4780.0000000006548</v>
      </c>
      <c r="EA34" s="123"/>
      <c r="EB34" s="123"/>
      <c r="EC34" s="123">
        <f t="shared" ca="1" si="30"/>
        <v>4780.0000000006548</v>
      </c>
      <c r="ED34" s="109">
        <f>ED10</f>
        <v>4</v>
      </c>
      <c r="EE34" s="109">
        <f t="shared" ca="1" si="31"/>
        <v>40.000000000048885</v>
      </c>
      <c r="EF34" s="109"/>
      <c r="EG34" s="109"/>
      <c r="EH34" s="109">
        <v>59.859000000000002</v>
      </c>
      <c r="EI34" s="109">
        <f>IF(OR(ISBLANK(EH34),ISBLANK(EI10)),"",(EH34-EH33)*EI10)</f>
        <v>40.000000000048885</v>
      </c>
      <c r="EJ34" s="109">
        <f>EJ10</f>
        <v>4</v>
      </c>
      <c r="EK34" s="109">
        <f t="shared" ca="1" si="32"/>
        <v>1879.9999999998818</v>
      </c>
      <c r="EL34" s="109"/>
      <c r="EM34" s="109"/>
      <c r="EN34" s="109">
        <v>843.64800000000002</v>
      </c>
      <c r="EO34" s="109">
        <f>IF(OR(ISBLANK(EN34),ISBLANK(EO10)),"",(EN34-EN33)*EO10)</f>
        <v>1879.9999999998818</v>
      </c>
      <c r="EP34" s="109">
        <f>EP10</f>
        <v>4</v>
      </c>
      <c r="EQ34" s="109">
        <f t="shared" ca="1" si="33"/>
        <v>4449.9999999993634</v>
      </c>
      <c r="ER34" s="109"/>
      <c r="ES34" s="109"/>
      <c r="ET34" s="109">
        <v>1034.2739999999999</v>
      </c>
      <c r="EU34" s="109">
        <f>IF(OR(ISBLANK(ET34),ISBLANK(EU10)),"",(ET34-ET33)*EU10)</f>
        <v>4449.9999999993634</v>
      </c>
      <c r="EV34" s="109">
        <f>EV10</f>
        <v>4</v>
      </c>
      <c r="EW34" s="109">
        <f t="shared" ca="1" si="34"/>
        <v>0</v>
      </c>
      <c r="EX34" s="109"/>
      <c r="EY34" s="109"/>
      <c r="EZ34" s="109">
        <v>38.972000000000001</v>
      </c>
      <c r="FA34" s="109">
        <f>IF(OR(ISBLANK(EZ34),ISBLANK(FA10)),"",(EZ34-EZ33)*FA10)</f>
        <v>0</v>
      </c>
      <c r="FB34" s="109">
        <f>FB10</f>
        <v>4</v>
      </c>
      <c r="FC34" s="109">
        <f t="shared" ca="1" si="35"/>
        <v>8560.0000000022192</v>
      </c>
      <c r="FD34" s="109"/>
      <c r="FE34" s="109"/>
      <c r="FF34" s="109">
        <v>3362.596</v>
      </c>
      <c r="FG34" s="109">
        <f>IF(OR(ISBLANK(FF34),ISBLANK(FG10)),"",(FF34-FF33)*FG10)</f>
        <v>8560.0000000022192</v>
      </c>
      <c r="FH34" s="109">
        <f>FH10</f>
        <v>4</v>
      </c>
      <c r="FI34" s="109">
        <f t="shared" ca="1" si="36"/>
        <v>0</v>
      </c>
      <c r="FJ34" s="109"/>
      <c r="FK34" s="109"/>
      <c r="FL34" s="109">
        <v>0.129</v>
      </c>
      <c r="FM34" s="109">
        <f>IF(OR(ISBLANK(FL34),ISBLANK(FM10)),"",(FL34-FL33)*FM10)</f>
        <v>0</v>
      </c>
      <c r="FN34" s="109">
        <f>FN10</f>
        <v>4</v>
      </c>
      <c r="FO34" s="109">
        <f t="shared" ca="1" si="37"/>
        <v>1080.199999999968</v>
      </c>
      <c r="FP34" s="109"/>
      <c r="FQ34" s="109"/>
      <c r="FR34" s="109">
        <v>1784.828</v>
      </c>
      <c r="FS34" s="109">
        <f>IF(OR(ISBLANK(FR34),ISBLANK(FS10)),"",(FR34-FR33)*FS10)</f>
        <v>1080.199999999968</v>
      </c>
      <c r="FT34" s="109">
        <f>FT10</f>
        <v>4</v>
      </c>
      <c r="FU34" s="109">
        <f t="shared" ca="1" si="38"/>
        <v>0</v>
      </c>
      <c r="FV34" s="109"/>
      <c r="FW34" s="109"/>
      <c r="FX34" s="109">
        <v>21.361000000000001</v>
      </c>
      <c r="FY34" s="109">
        <f>IF(OR(ISBLANK(FX34),ISBLANK(FY10)),"",(FX34-FX33)*FY10)</f>
        <v>0</v>
      </c>
      <c r="FZ34" s="123">
        <f>FZ10</f>
        <v>5</v>
      </c>
      <c r="GA34" s="123">
        <f t="shared" ca="1" si="39"/>
        <v>0</v>
      </c>
      <c r="GB34" s="123"/>
      <c r="GC34" s="123"/>
      <c r="GD34" s="123">
        <v>10.976000000000001</v>
      </c>
      <c r="GE34" s="123" t="str">
        <f>IF(OR(ISBLANK(GD34),ISBLANK(GE10)),"",(GD34-GD33)*GE10)</f>
        <v/>
      </c>
      <c r="GF34" s="123">
        <v>0</v>
      </c>
      <c r="GG34" s="123">
        <f>GG10</f>
        <v>5</v>
      </c>
      <c r="GH34" s="123">
        <f t="shared" ca="1" si="40"/>
        <v>6818.5</v>
      </c>
      <c r="GI34" s="123"/>
      <c r="GJ34" s="123"/>
      <c r="GK34" s="123">
        <v>6343.5529999999999</v>
      </c>
      <c r="GL34" s="123" t="str">
        <f>IF(OR(ISBLANK(GK34),ISBLANK(GL10)),"",(GK34-GK33)*GL10)</f>
        <v/>
      </c>
      <c r="GM34" s="123">
        <v>6818.5</v>
      </c>
      <c r="GN34" s="123">
        <f>GN10</f>
        <v>3</v>
      </c>
      <c r="GO34" s="123">
        <f t="shared" ca="1" si="41"/>
        <v>-6818.5</v>
      </c>
      <c r="GP34" s="123"/>
      <c r="GQ34" s="123"/>
      <c r="GR34" s="123">
        <f t="shared" ca="1" si="42"/>
        <v>-6818.5</v>
      </c>
      <c r="GS34" s="123">
        <f>GS10</f>
        <v>5</v>
      </c>
      <c r="GT34" s="123">
        <f t="shared" ca="1" si="43"/>
        <v>0</v>
      </c>
      <c r="GU34" s="123"/>
      <c r="GV34" s="123"/>
      <c r="GW34" s="123">
        <v>6.0000000000000001E-3</v>
      </c>
      <c r="GX34" s="123" t="str">
        <f>IF(OR(ISBLANK(GW34),ISBLANK(GX10)),"",(GW34-GW33)*GX10)</f>
        <v/>
      </c>
      <c r="GY34" s="123">
        <v>0</v>
      </c>
      <c r="GZ34" s="123">
        <f>GZ10</f>
        <v>5</v>
      </c>
      <c r="HA34" s="123">
        <f t="shared" ca="1" si="44"/>
        <v>3032.3150000000001</v>
      </c>
      <c r="HB34" s="123"/>
      <c r="HC34" s="123"/>
      <c r="HD34" s="123">
        <v>3492.7979999999998</v>
      </c>
      <c r="HE34" s="123" t="str">
        <f>IF(OR(ISBLANK(HD34),ISBLANK(HE10)),"",(HD34-HD33)*HE10)</f>
        <v/>
      </c>
      <c r="HF34" s="123">
        <v>3032.3150000000001</v>
      </c>
      <c r="HG34" s="123">
        <f>HG10</f>
        <v>3</v>
      </c>
      <c r="HH34" s="123">
        <f t="shared" ca="1" si="45"/>
        <v>-3032.3150000000001</v>
      </c>
      <c r="HI34" s="123"/>
      <c r="HJ34" s="123"/>
      <c r="HK34" s="123">
        <f t="shared" ca="1" si="46"/>
        <v>-3032.3150000000001</v>
      </c>
      <c r="HL34" s="123">
        <f>HL10</f>
        <v>5</v>
      </c>
      <c r="HM34" s="123">
        <f t="shared" ca="1" si="47"/>
        <v>31.79</v>
      </c>
      <c r="HN34" s="123"/>
      <c r="HO34" s="123"/>
      <c r="HP34" s="123">
        <v>103.605</v>
      </c>
      <c r="HQ34" s="123" t="str">
        <f>IF(OR(ISBLANK(HP34),ISBLANK(HQ10)),"",(HP34-HP33)*HQ10)</f>
        <v/>
      </c>
      <c r="HR34" s="123">
        <v>31.79</v>
      </c>
      <c r="HS34" s="123">
        <f>HS10</f>
        <v>5</v>
      </c>
      <c r="HT34" s="123">
        <f t="shared" ca="1" si="48"/>
        <v>368.06</v>
      </c>
      <c r="HU34" s="123"/>
      <c r="HV34" s="123"/>
      <c r="HW34" s="123">
        <v>1354.8219999999999</v>
      </c>
      <c r="HX34" s="123" t="str">
        <f>IF(OR(ISBLANK(HW34),ISBLANK(HX10)),"",(HW34-HW33)*HX10)</f>
        <v/>
      </c>
      <c r="HY34" s="123">
        <v>368.06</v>
      </c>
      <c r="HZ34" s="109">
        <f>HZ10</f>
        <v>4</v>
      </c>
      <c r="IA34" s="109">
        <f t="shared" ca="1" si="49"/>
        <v>0</v>
      </c>
      <c r="IB34" s="109"/>
      <c r="IC34" s="109"/>
      <c r="ID34" s="109">
        <v>3.2000000000000001E-2</v>
      </c>
      <c r="IE34" s="109">
        <f>IF(OR(ISBLANK(ID34),ISBLANK(IE10)),"",(ID34-ID33)*IE10)</f>
        <v>0</v>
      </c>
      <c r="IF34" s="109">
        <f>IF10</f>
        <v>4</v>
      </c>
      <c r="IG34" s="109">
        <f t="shared" ca="1" si="50"/>
        <v>292.59999999995898</v>
      </c>
      <c r="IH34" s="109"/>
      <c r="II34" s="109"/>
      <c r="IJ34" s="109">
        <v>383.59899999999999</v>
      </c>
      <c r="IK34" s="109">
        <f>IF(OR(ISBLANK(IJ34),ISBLANK(IK10)),"",(IJ34-IJ33)*IK10)</f>
        <v>292.59999999995898</v>
      </c>
      <c r="IL34" s="109">
        <f>IL10</f>
        <v>4</v>
      </c>
      <c r="IM34" s="109">
        <f t="shared" ca="1" si="51"/>
        <v>1889.9999999996453</v>
      </c>
      <c r="IN34" s="109"/>
      <c r="IO34" s="109"/>
      <c r="IP34" s="109">
        <v>824.68499999999995</v>
      </c>
      <c r="IQ34" s="109">
        <f>IF(OR(ISBLANK(IP34),ISBLANK(IQ10)),"",(IP34-IP33)*IQ10)</f>
        <v>1889.9999999996453</v>
      </c>
      <c r="IR34" s="109">
        <f>IR10</f>
        <v>4</v>
      </c>
      <c r="IS34" s="109">
        <f t="shared" ca="1" si="52"/>
        <v>39.999999999906777</v>
      </c>
      <c r="IT34" s="109"/>
      <c r="IU34" s="109"/>
      <c r="IV34" s="109">
        <v>66.421999999999997</v>
      </c>
      <c r="IW34" s="109">
        <f>IF(OR(ISBLANK(IV34),ISBLANK(IW10)),"",(IV34-IV33)*IW10)</f>
        <v>39.999999999906777</v>
      </c>
      <c r="IX34" s="109">
        <f>IX10</f>
        <v>4</v>
      </c>
      <c r="IY34" s="109">
        <f t="shared" ca="1" si="53"/>
        <v>0</v>
      </c>
      <c r="IZ34" s="109"/>
      <c r="JA34" s="109"/>
      <c r="JB34" s="109">
        <v>0</v>
      </c>
      <c r="JC34" s="109">
        <f>IF(OR(ISBLANK(JB34),ISBLANK(JC10)),"",(JB34-JB33)*JC10)</f>
        <v>0</v>
      </c>
      <c r="JD34" s="109">
        <f>JD10</f>
        <v>4</v>
      </c>
      <c r="JE34" s="109">
        <f t="shared" ca="1" si="54"/>
        <v>2.2000000000007347</v>
      </c>
      <c r="JF34" s="109"/>
      <c r="JG34" s="109"/>
      <c r="JH34" s="109">
        <v>5.36</v>
      </c>
      <c r="JI34" s="109">
        <f>IF(OR(ISBLANK(JH34),ISBLANK(JI10)),"",(JH34-JH33)*JI10)</f>
        <v>2.2000000000007347</v>
      </c>
      <c r="JJ34" s="109">
        <f>JJ10</f>
        <v>4</v>
      </c>
      <c r="JK34" s="109">
        <f t="shared" ca="1" si="55"/>
        <v>0</v>
      </c>
      <c r="JL34" s="109"/>
      <c r="JM34" s="109"/>
      <c r="JN34" s="109">
        <v>2E-3</v>
      </c>
      <c r="JO34" s="109">
        <f>IF(OR(ISBLANK(JN34),ISBLANK(JO10)),"",(JN34-JN33)*JO10)</f>
        <v>0</v>
      </c>
      <c r="JP34" s="109">
        <f>JP10</f>
        <v>4</v>
      </c>
      <c r="JQ34" s="109">
        <f t="shared" ca="1" si="56"/>
        <v>0</v>
      </c>
      <c r="JR34" s="109"/>
      <c r="JS34" s="109"/>
      <c r="JT34" s="109">
        <v>0.18</v>
      </c>
      <c r="JU34" s="109">
        <f>IF(OR(ISBLANK(JT34),ISBLANK(JU10)),"",(JT34-JT33)*JU10)</f>
        <v>0</v>
      </c>
      <c r="JV34" s="123">
        <f>JV10</f>
        <v>4</v>
      </c>
      <c r="JW34" s="123">
        <f t="shared" ca="1" si="57"/>
        <v>0</v>
      </c>
      <c r="JX34" s="123"/>
      <c r="JY34" s="123"/>
      <c r="JZ34" s="123">
        <v>794.49400000000003</v>
      </c>
      <c r="KA34" s="123">
        <f>IF(OR(ISBLANK(JZ34),ISBLANK(KA10)),"",(JZ34-JZ33)*KA10)</f>
        <v>0</v>
      </c>
      <c r="KB34" s="123">
        <f>KB10</f>
        <v>4</v>
      </c>
      <c r="KC34" s="123">
        <f t="shared" ca="1" si="58"/>
        <v>415.79999999992197</v>
      </c>
      <c r="KD34" s="123"/>
      <c r="KE34" s="123"/>
      <c r="KF34" s="123">
        <v>434.77699999999999</v>
      </c>
      <c r="KG34" s="123">
        <f>IF(OR(ISBLANK(KF34),ISBLANK(KG10)),"",(KF34-KF33)*KG10)</f>
        <v>415.79999999992197</v>
      </c>
      <c r="KH34" s="123">
        <f>KH10</f>
        <v>3</v>
      </c>
      <c r="KI34" s="123">
        <f t="shared" ca="1" si="59"/>
        <v>-415.79999999992197</v>
      </c>
      <c r="KJ34" s="123"/>
      <c r="KK34" s="123"/>
      <c r="KL34" s="123">
        <f t="shared" ca="1" si="60"/>
        <v>-415.79999999992197</v>
      </c>
      <c r="KM34" s="109">
        <f>KM10</f>
        <v>4</v>
      </c>
      <c r="KN34" s="109">
        <f t="shared" ca="1" si="61"/>
        <v>0</v>
      </c>
      <c r="KO34" s="109"/>
      <c r="KP34" s="109"/>
      <c r="KQ34" s="109">
        <v>0</v>
      </c>
      <c r="KR34" s="109">
        <f>IF(OR(ISBLANK(KQ34),ISBLANK(KR10)),"",(KQ34-KQ33)*KR10)</f>
        <v>0</v>
      </c>
      <c r="KS34" s="109">
        <f>KS10</f>
        <v>4</v>
      </c>
      <c r="KT34" s="109">
        <f t="shared" ca="1" si="62"/>
        <v>312.83999999995558</v>
      </c>
      <c r="KU34" s="109"/>
      <c r="KV34" s="109"/>
      <c r="KW34" s="109">
        <v>397.70499999999998</v>
      </c>
      <c r="KX34" s="109">
        <f>IF(OR(ISBLANK(KW34),ISBLANK(KX10)),"",(KW34-KW33)*KX10)</f>
        <v>312.83999999995558</v>
      </c>
      <c r="KY34" s="109">
        <f>KY10</f>
        <v>4</v>
      </c>
      <c r="KZ34" s="109">
        <f t="shared" ca="1" si="63"/>
        <v>0</v>
      </c>
      <c r="LA34" s="109"/>
      <c r="LB34" s="109"/>
      <c r="LC34" s="109">
        <v>0</v>
      </c>
      <c r="LD34" s="109">
        <f>IF(OR(ISBLANK(LC34),ISBLANK(LD10)),"",(LC34-LC33)*LD10)</f>
        <v>0</v>
      </c>
      <c r="LE34" s="109">
        <f>LE10</f>
        <v>4</v>
      </c>
      <c r="LF34" s="109">
        <f t="shared" ca="1" si="64"/>
        <v>201.96000000002641</v>
      </c>
      <c r="LG34" s="109"/>
      <c r="LH34" s="109"/>
      <c r="LI34" s="109">
        <v>731.03300000000002</v>
      </c>
      <c r="LJ34" s="109">
        <f>IF(OR(ISBLANK(LI34),ISBLANK(LJ10)),"",(LI34-LI33)*LJ10)</f>
        <v>201.96000000002641</v>
      </c>
      <c r="LK34" s="123">
        <f>LK10</f>
        <v>5</v>
      </c>
      <c r="LL34" s="123">
        <f t="shared" ca="1" si="65"/>
        <v>0</v>
      </c>
      <c r="LM34" s="123"/>
      <c r="LN34" s="123"/>
      <c r="LO34" s="123"/>
      <c r="LP34" s="123" t="str">
        <f>IF(OR(ISBLANK(LO34),ISBLANK(LP10)),"",(LO34-LO33)*LP10)</f>
        <v/>
      </c>
      <c r="LQ34" s="123">
        <v>0</v>
      </c>
      <c r="LR34" s="123">
        <f>LR10</f>
        <v>5</v>
      </c>
      <c r="LS34" s="123">
        <f t="shared" ca="1" si="66"/>
        <v>0</v>
      </c>
      <c r="LT34" s="123"/>
      <c r="LU34" s="123"/>
      <c r="LV34" s="123"/>
      <c r="LW34" s="123" t="str">
        <f>IF(OR(ISBLANK(LV34),ISBLANK(LW10)),"",(LV34-LV33)*LW10)</f>
        <v/>
      </c>
      <c r="LX34" s="123">
        <v>0</v>
      </c>
      <c r="LY34" s="123">
        <f>LY10</f>
        <v>4</v>
      </c>
      <c r="LZ34" s="123">
        <f t="shared" ca="1" si="67"/>
        <v>0</v>
      </c>
      <c r="MA34" s="123"/>
      <c r="MB34" s="123"/>
      <c r="MC34" s="123">
        <v>7.0000000000000001E-3</v>
      </c>
      <c r="MD34" s="123">
        <f>IF(OR(ISBLANK(MC34),ISBLANK(MD10)),"",(MC34-MC33)*MD10)</f>
        <v>0</v>
      </c>
      <c r="ME34" s="123">
        <f>ME10</f>
        <v>4</v>
      </c>
      <c r="MF34" s="123">
        <f t="shared" ca="1" si="68"/>
        <v>70.40000000002351</v>
      </c>
      <c r="MG34" s="123"/>
      <c r="MH34" s="123"/>
      <c r="MI34" s="123">
        <v>126.611</v>
      </c>
      <c r="MJ34" s="123">
        <f>IF(OR(ISBLANK(MI34),ISBLANK(MJ10)),"",(MI34-MI33)*MJ10)</f>
        <v>70.40000000002351</v>
      </c>
      <c r="MK34" s="123">
        <f>MK10</f>
        <v>3</v>
      </c>
      <c r="ML34" s="123">
        <f t="shared" ca="1" si="69"/>
        <v>-70.40000000002351</v>
      </c>
      <c r="MM34" s="123"/>
      <c r="MN34" s="123"/>
      <c r="MO34" s="123">
        <f t="shared" ca="1" si="70"/>
        <v>-70.40000000002351</v>
      </c>
      <c r="MP34" s="123">
        <f>MP10</f>
        <v>4</v>
      </c>
      <c r="MQ34" s="123">
        <f t="shared" ca="1" si="71"/>
        <v>0</v>
      </c>
      <c r="MR34" s="123"/>
      <c r="MS34" s="123"/>
      <c r="MT34" s="123">
        <v>0.73299999999999998</v>
      </c>
      <c r="MU34" s="123">
        <f>IF(OR(ISBLANK(MT34),ISBLANK(MU10)),"",(MT34-MT33)*MU10)</f>
        <v>0</v>
      </c>
      <c r="MV34" s="123">
        <f>MV10</f>
        <v>4</v>
      </c>
      <c r="MW34" s="123">
        <f t="shared" ca="1" si="72"/>
        <v>1449.8000000002321</v>
      </c>
      <c r="MX34" s="123"/>
      <c r="MY34" s="123"/>
      <c r="MZ34" s="123">
        <v>2507.6750000000002</v>
      </c>
      <c r="NA34" s="123">
        <f>IF(OR(ISBLANK(MZ34),ISBLANK(NA10)),"",(MZ34-MZ33)*NA10)</f>
        <v>1449.8000000002321</v>
      </c>
      <c r="NB34" s="123">
        <f>NB10</f>
        <v>3</v>
      </c>
      <c r="NC34" s="123">
        <f t="shared" ca="1" si="73"/>
        <v>-1449.8000000002321</v>
      </c>
      <c r="ND34" s="123"/>
      <c r="NE34" s="123"/>
      <c r="NF34" s="123">
        <f t="shared" ca="1" si="74"/>
        <v>-1449.8000000002321</v>
      </c>
      <c r="NG34" s="109">
        <f>NG10</f>
        <v>4</v>
      </c>
      <c r="NH34" s="109">
        <f t="shared" ca="1" si="75"/>
        <v>0</v>
      </c>
      <c r="NI34" s="109"/>
      <c r="NJ34" s="109"/>
      <c r="NK34" s="109">
        <v>0.124</v>
      </c>
      <c r="NL34" s="109">
        <f>IF(OR(ISBLANK(NK34),ISBLANK(NL10)),"",(NK34-NK33)*NL10)</f>
        <v>0</v>
      </c>
      <c r="NM34" s="109">
        <f>NM10</f>
        <v>4</v>
      </c>
      <c r="NN34" s="109">
        <f t="shared" ca="1" si="76"/>
        <v>8669.9999999973443</v>
      </c>
      <c r="NO34" s="109"/>
      <c r="NP34" s="109"/>
      <c r="NQ34" s="109">
        <v>3504.7359999999999</v>
      </c>
      <c r="NR34" s="109">
        <f>IF(OR(ISBLANK(NQ34),ISBLANK(NR10)),"",(NQ34-NQ33)*NR10)</f>
        <v>8669.9999999973443</v>
      </c>
      <c r="NS34" s="123">
        <f>NS10</f>
        <v>3</v>
      </c>
      <c r="NT34" s="123">
        <f t="shared" ca="1" si="77"/>
        <v>8070.75</v>
      </c>
      <c r="NU34" s="123"/>
      <c r="NV34" s="123"/>
      <c r="NW34" s="123">
        <v>8070.75</v>
      </c>
      <c r="NX34" s="123">
        <v>3845.4019250000001</v>
      </c>
      <c r="NY34" s="123">
        <f>IF(OR(ISBLANK(NX34),ISBLANK(NY10)),"",(NX34-NX33)*NY10)</f>
        <v>8070.7500000016807</v>
      </c>
      <c r="NZ34" s="123">
        <f>NZ10</f>
        <v>3</v>
      </c>
      <c r="OA34" s="123">
        <f t="shared" ca="1" si="78"/>
        <v>0</v>
      </c>
      <c r="OB34" s="123"/>
      <c r="OC34" s="123"/>
      <c r="OD34" s="123">
        <v>0</v>
      </c>
      <c r="OE34" s="123">
        <v>0.125</v>
      </c>
      <c r="OF34" s="123">
        <f>IF(OR(ISBLANK(OE34),ISBLANK(OF10)),"",(OE34-OE33)*OF10)</f>
        <v>0</v>
      </c>
      <c r="OG34" s="123">
        <f>OG10</f>
        <v>3</v>
      </c>
      <c r="OH34" s="123">
        <f t="shared" ca="1" si="79"/>
        <v>8070.75</v>
      </c>
      <c r="OI34" s="123"/>
      <c r="OJ34" s="123"/>
      <c r="OK34" s="123">
        <f t="shared" ca="1" si="80"/>
        <v>8070.75</v>
      </c>
      <c r="OL34" s="123">
        <f>OL10</f>
        <v>5</v>
      </c>
      <c r="OM34" s="123">
        <f t="shared" ca="1" si="81"/>
        <v>8035</v>
      </c>
      <c r="ON34" s="123"/>
      <c r="OO34" s="123"/>
      <c r="OP34" s="123">
        <v>3830.3243499999999</v>
      </c>
      <c r="OQ34" s="123">
        <f>IF(OR(ISBLANK(OP34),ISBLANK(OQ10)),"",(OP34-OP33)*OQ10)</f>
        <v>8034.9999999998545</v>
      </c>
      <c r="OR34" s="123">
        <v>8035</v>
      </c>
      <c r="OS34" s="123">
        <f>OS10</f>
        <v>5</v>
      </c>
      <c r="OT34" s="123">
        <f t="shared" ca="1" si="82"/>
        <v>0</v>
      </c>
      <c r="OU34" s="123"/>
      <c r="OV34" s="123"/>
      <c r="OW34" s="123">
        <v>0.17199999999999999</v>
      </c>
      <c r="OX34" s="123">
        <f>IF(OR(ISBLANK(OW34),ISBLANK(OX10)),"",(OW34-OW33)*OX10)</f>
        <v>0</v>
      </c>
      <c r="OY34" s="123">
        <v>0</v>
      </c>
      <c r="OZ34" s="123">
        <f>OZ10</f>
        <v>3</v>
      </c>
      <c r="PA34" s="123">
        <f t="shared" ca="1" si="83"/>
        <v>8035</v>
      </c>
      <c r="PB34" s="123"/>
      <c r="PC34" s="123"/>
      <c r="PD34" s="123">
        <f t="shared" ca="1" si="84"/>
        <v>8035</v>
      </c>
      <c r="PE34" s="123">
        <f>PE10</f>
        <v>4</v>
      </c>
      <c r="PF34" s="123">
        <f t="shared" ca="1" si="85"/>
        <v>0</v>
      </c>
      <c r="PG34" s="123"/>
      <c r="PH34" s="123"/>
      <c r="PI34" s="123">
        <v>0.86599999999999999</v>
      </c>
      <c r="PJ34" s="123">
        <f>IF(OR(ISBLANK(PI34),ISBLANK(PJ10)),"",(PI34-PI33)*PJ10)</f>
        <v>0</v>
      </c>
      <c r="PK34" s="123">
        <f>PK10</f>
        <v>4</v>
      </c>
      <c r="PL34" s="123">
        <f t="shared" ca="1" si="86"/>
        <v>4870.0000000008004</v>
      </c>
      <c r="PM34" s="123"/>
      <c r="PN34" s="123"/>
      <c r="PO34" s="123">
        <v>1956.645</v>
      </c>
      <c r="PP34" s="123">
        <f>IF(OR(ISBLANK(PO34),ISBLANK(PP10)),"",(PO34-PO33)*PP10)</f>
        <v>4870.0000000008004</v>
      </c>
      <c r="PQ34" s="123">
        <f>PQ10</f>
        <v>3</v>
      </c>
      <c r="PR34" s="123">
        <f t="shared" ca="1" si="87"/>
        <v>-4870.0000000008004</v>
      </c>
      <c r="PS34" s="123"/>
      <c r="PT34" s="123"/>
      <c r="PU34" s="123">
        <f t="shared" ca="1" si="88"/>
        <v>-4870.0000000008004</v>
      </c>
      <c r="PV34" s="109">
        <f>PV10</f>
        <v>4</v>
      </c>
      <c r="PW34" s="109">
        <f t="shared" ca="1" si="89"/>
        <v>0</v>
      </c>
      <c r="PX34" s="109"/>
      <c r="PY34" s="109"/>
      <c r="PZ34" s="109">
        <v>1.2609999999999999</v>
      </c>
      <c r="QA34" s="109">
        <f>IF(OR(ISBLANK(PZ34),ISBLANK(QA10)),"",(PZ34-PZ33)*QA10)</f>
        <v>0</v>
      </c>
      <c r="QB34" s="109">
        <f>QB10</f>
        <v>4</v>
      </c>
      <c r="QC34" s="109">
        <f t="shared" ca="1" si="90"/>
        <v>150.00000000100044</v>
      </c>
      <c r="QD34" s="109"/>
      <c r="QE34" s="109"/>
      <c r="QF34" s="109">
        <v>1734.325</v>
      </c>
      <c r="QG34" s="109">
        <f>IF(OR(ISBLANK(QF34),ISBLANK(QG10)),"",(QF34-QF33)*QG10)</f>
        <v>150.00000000100044</v>
      </c>
    </row>
    <row r="35" spans="2:449" x14ac:dyDescent="0.25">
      <c r="B35" s="166">
        <v>22</v>
      </c>
      <c r="C35" s="123">
        <f>C10</f>
        <v>3</v>
      </c>
      <c r="D35" s="123">
        <f t="shared" ca="1" si="0"/>
        <v>35349.674962998848</v>
      </c>
      <c r="E35" s="123"/>
      <c r="F35" s="123"/>
      <c r="G35" s="123">
        <f t="shared" ca="1" si="92"/>
        <v>35349.674962998848</v>
      </c>
      <c r="H35" s="123">
        <f t="shared" ca="1" si="2"/>
        <v>33943.961000000003</v>
      </c>
      <c r="I35" s="123">
        <f>I10</f>
        <v>1</v>
      </c>
      <c r="J35" s="123">
        <f t="shared" ca="1" si="3"/>
        <v>33943.961000000003</v>
      </c>
      <c r="K35" s="123">
        <f t="shared" si="4"/>
        <v>33943.961000000003</v>
      </c>
      <c r="L35" s="123">
        <v>33943.961000000003</v>
      </c>
      <c r="M35" s="123"/>
      <c r="N35" s="123">
        <f>N10</f>
        <v>5</v>
      </c>
      <c r="O35" s="123">
        <f t="shared" ca="1" si="5"/>
        <v>0</v>
      </c>
      <c r="P35" s="123"/>
      <c r="Q35" s="123"/>
      <c r="R35" s="123">
        <v>4.2000000000000003E-2</v>
      </c>
      <c r="S35" s="123" t="str">
        <f>IF(OR(ISBLANK(R35),ISBLANK(S10)),"",(R35-R34)*S10)</f>
        <v/>
      </c>
      <c r="T35" s="123">
        <v>0</v>
      </c>
      <c r="U35" s="123">
        <f>U10</f>
        <v>5</v>
      </c>
      <c r="V35" s="123">
        <f t="shared" ca="1" si="6"/>
        <v>2954.93</v>
      </c>
      <c r="W35" s="123"/>
      <c r="X35" s="123"/>
      <c r="Y35" s="123">
        <v>3949.3330000000001</v>
      </c>
      <c r="Z35" s="123" t="str">
        <f>IF(OR(ISBLANK(Y35),ISBLANK(Z10)),"",(Y35-Y34)*Z10)</f>
        <v/>
      </c>
      <c r="AA35" s="123">
        <v>2954.93</v>
      </c>
      <c r="AB35" s="123">
        <f>AB10</f>
        <v>3</v>
      </c>
      <c r="AC35" s="123">
        <f t="shared" ca="1" si="7"/>
        <v>-2954.93</v>
      </c>
      <c r="AD35" s="123"/>
      <c r="AE35" s="123"/>
      <c r="AF35" s="123">
        <f t="shared" ca="1" si="8"/>
        <v>-2954.93</v>
      </c>
      <c r="AG35" s="123">
        <f>AG10</f>
        <v>5</v>
      </c>
      <c r="AH35" s="123">
        <f t="shared" ca="1" si="9"/>
        <v>0</v>
      </c>
      <c r="AI35" s="123"/>
      <c r="AJ35" s="123"/>
      <c r="AK35" s="123">
        <v>0</v>
      </c>
      <c r="AL35" s="123">
        <v>3.4000000000000002E-2</v>
      </c>
      <c r="AM35" s="123">
        <f>IF(OR(ISBLANK(AL35),ISBLANK(AM10)),"",(AL35-AL34)*AM10)</f>
        <v>0</v>
      </c>
      <c r="AN35" s="123">
        <f>AN10</f>
        <v>5</v>
      </c>
      <c r="AO35" s="123">
        <f t="shared" ca="1" si="10"/>
        <v>2026.1999999996078</v>
      </c>
      <c r="AP35" s="123"/>
      <c r="AQ35" s="123"/>
      <c r="AR35" s="123">
        <v>2026.2</v>
      </c>
      <c r="AS35" s="123">
        <v>2223.1559999999999</v>
      </c>
      <c r="AT35" s="123">
        <f>IF(OR(ISBLANK(AS35),ISBLANK(AT10)),"",(AS35-AS34)*AT10)</f>
        <v>2026.1999999996078</v>
      </c>
      <c r="AU35" s="123">
        <f>AU10</f>
        <v>3</v>
      </c>
      <c r="AV35" s="123">
        <f t="shared" ca="1" si="11"/>
        <v>-2026.1999999996078</v>
      </c>
      <c r="AW35" s="123"/>
      <c r="AX35" s="123"/>
      <c r="AY35" s="123">
        <f t="shared" ca="1" si="12"/>
        <v>-2026.1999999996078</v>
      </c>
      <c r="AZ35" s="123">
        <f>AZ10</f>
        <v>5</v>
      </c>
      <c r="BA35" s="123">
        <f t="shared" ca="1" si="13"/>
        <v>0</v>
      </c>
      <c r="BB35" s="123"/>
      <c r="BC35" s="123"/>
      <c r="BD35" s="123">
        <v>0</v>
      </c>
      <c r="BE35" s="123">
        <v>3.3000000000000002E-2</v>
      </c>
      <c r="BF35" s="123">
        <f>IF(OR(ISBLANK(BE35),ISBLANK(BF10)),"",(BE35-BE34)*BF10)</f>
        <v>0</v>
      </c>
      <c r="BG35" s="123">
        <f>BG10</f>
        <v>5</v>
      </c>
      <c r="BH35" s="123">
        <f t="shared" ca="1" si="14"/>
        <v>2030.600000000004</v>
      </c>
      <c r="BI35" s="123"/>
      <c r="BJ35" s="123"/>
      <c r="BK35" s="123">
        <v>2030.6</v>
      </c>
      <c r="BL35" s="123">
        <v>1903.854</v>
      </c>
      <c r="BM35" s="123">
        <f>IF(OR(ISBLANK(BL35),ISBLANK(BM10)),"",(BL35-BL34)*BM10)</f>
        <v>2030.600000000004</v>
      </c>
      <c r="BN35" s="123">
        <f>BN10</f>
        <v>3</v>
      </c>
      <c r="BO35" s="123">
        <f t="shared" ca="1" si="15"/>
        <v>-2030.600000000004</v>
      </c>
      <c r="BP35" s="123"/>
      <c r="BQ35" s="123"/>
      <c r="BR35" s="123">
        <f t="shared" ca="1" si="16"/>
        <v>-2030.600000000004</v>
      </c>
      <c r="BS35" s="123">
        <f>BS10</f>
        <v>4</v>
      </c>
      <c r="BT35" s="123">
        <f t="shared" ca="1" si="17"/>
        <v>0</v>
      </c>
      <c r="BU35" s="123"/>
      <c r="BV35" s="123"/>
      <c r="BW35" s="123">
        <v>7.7290000000000001</v>
      </c>
      <c r="BX35" s="123">
        <f>IF(OR(ISBLANK(BW35),ISBLANK(BX10)),"",(BW35-BW34)*BX10)</f>
        <v>0</v>
      </c>
      <c r="BY35" s="123">
        <f>BY10</f>
        <v>4</v>
      </c>
      <c r="BZ35" s="123">
        <f t="shared" ca="1" si="18"/>
        <v>895.39999999983593</v>
      </c>
      <c r="CA35" s="123"/>
      <c r="CB35" s="123"/>
      <c r="CC35" s="123">
        <v>1140.316</v>
      </c>
      <c r="CD35" s="123">
        <f>IF(OR(ISBLANK(CC35),ISBLANK(CD10)),"",(CC35-CC34)*CD10)</f>
        <v>895.39999999983593</v>
      </c>
      <c r="CE35" s="123">
        <f>CE10</f>
        <v>3</v>
      </c>
      <c r="CF35" s="123">
        <f t="shared" ca="1" si="19"/>
        <v>-895.39999999983593</v>
      </c>
      <c r="CG35" s="123"/>
      <c r="CH35" s="123"/>
      <c r="CI35" s="123">
        <f t="shared" ca="1" si="20"/>
        <v>-895.39999999983593</v>
      </c>
      <c r="CJ35" s="123">
        <f>CJ10</f>
        <v>4</v>
      </c>
      <c r="CK35" s="123">
        <f t="shared" ca="1" si="21"/>
        <v>296.99999999999955</v>
      </c>
      <c r="CL35" s="123"/>
      <c r="CM35" s="123"/>
      <c r="CN35" s="123">
        <v>7.2610000000000001</v>
      </c>
      <c r="CO35" s="123">
        <f>IF(OR(ISBLANK(CN35),ISBLANK(CO10)),"",(CN35-CN34)*CO10)</f>
        <v>296.99999999999955</v>
      </c>
      <c r="CP35" s="123">
        <f>CP10</f>
        <v>4</v>
      </c>
      <c r="CQ35" s="123">
        <f t="shared" ca="1" si="22"/>
        <v>0</v>
      </c>
      <c r="CR35" s="123"/>
      <c r="CS35" s="123"/>
      <c r="CT35" s="123">
        <v>1049.1400000000001</v>
      </c>
      <c r="CU35" s="123">
        <f>IF(OR(ISBLANK(CT35),ISBLANK(CU10)),"",(CT35-CT34)*CU10)</f>
        <v>0</v>
      </c>
      <c r="CV35" s="123">
        <f>CV10</f>
        <v>4</v>
      </c>
      <c r="CW35" s="123">
        <f t="shared" ca="1" si="23"/>
        <v>2556.400000000076</v>
      </c>
      <c r="CX35" s="123"/>
      <c r="CY35" s="123"/>
      <c r="CZ35" s="123">
        <v>1631.376</v>
      </c>
      <c r="DA35" s="123">
        <f>IF(OR(ISBLANK(CZ35),ISBLANK(DA10)),"",(CZ35-CZ34)*DA10)</f>
        <v>2556.400000000076</v>
      </c>
      <c r="DB35" s="123">
        <f>DB10</f>
        <v>4</v>
      </c>
      <c r="DC35" s="123">
        <f t="shared" ca="1" si="24"/>
        <v>0</v>
      </c>
      <c r="DD35" s="123"/>
      <c r="DE35" s="123"/>
      <c r="DF35" s="123">
        <v>79.028999999999996</v>
      </c>
      <c r="DG35" s="123">
        <f>IF(OR(ISBLANK(DF35),ISBLANK(DG10)),"",(DF35-DF34)*DG10)</f>
        <v>0</v>
      </c>
      <c r="DH35" s="123">
        <f>DH10</f>
        <v>3</v>
      </c>
      <c r="DI35" s="123">
        <f t="shared" ca="1" si="25"/>
        <v>2556.400000000076</v>
      </c>
      <c r="DJ35" s="123"/>
      <c r="DK35" s="123"/>
      <c r="DL35" s="123">
        <f t="shared" ca="1" si="26"/>
        <v>2556.400000000076</v>
      </c>
      <c r="DM35" s="123">
        <f>DM10</f>
        <v>4</v>
      </c>
      <c r="DN35" s="123">
        <f t="shared" ca="1" si="27"/>
        <v>3979.9999999991087</v>
      </c>
      <c r="DO35" s="123"/>
      <c r="DP35" s="123"/>
      <c r="DQ35" s="123">
        <v>1864.855</v>
      </c>
      <c r="DR35" s="123">
        <f>IF(OR(ISBLANK(DQ35),ISBLANK(DR10)),"",(DQ35-DQ34)*DR10)</f>
        <v>3979.9999999991087</v>
      </c>
      <c r="DS35" s="123">
        <f>DS10</f>
        <v>4</v>
      </c>
      <c r="DT35" s="123">
        <f t="shared" ca="1" si="28"/>
        <v>0</v>
      </c>
      <c r="DU35" s="123"/>
      <c r="DV35" s="123"/>
      <c r="DW35" s="123">
        <v>0.91700000000000004</v>
      </c>
      <c r="DX35" s="123">
        <f>IF(OR(ISBLANK(DW35),ISBLANK(DX10)),"",(DW35-DW34)*DX10)</f>
        <v>0</v>
      </c>
      <c r="DY35" s="123">
        <f>DY10</f>
        <v>3</v>
      </c>
      <c r="DZ35" s="123">
        <f t="shared" ca="1" si="29"/>
        <v>3979.9999999991087</v>
      </c>
      <c r="EA35" s="123"/>
      <c r="EB35" s="123"/>
      <c r="EC35" s="123">
        <f t="shared" ca="1" si="30"/>
        <v>3979.9999999991087</v>
      </c>
      <c r="ED35" s="123">
        <f>ED10</f>
        <v>4</v>
      </c>
      <c r="EE35" s="123">
        <f t="shared" ca="1" si="31"/>
        <v>0</v>
      </c>
      <c r="EF35" s="123"/>
      <c r="EG35" s="123"/>
      <c r="EH35" s="123">
        <v>59.859000000000002</v>
      </c>
      <c r="EI35" s="123">
        <f>IF(OR(ISBLANK(EH35),ISBLANK(EI10)),"",(EH35-EH34)*EI10)</f>
        <v>0</v>
      </c>
      <c r="EJ35" s="123">
        <f>EJ10</f>
        <v>4</v>
      </c>
      <c r="EK35" s="123">
        <f t="shared" ca="1" si="32"/>
        <v>2849.9999999996817</v>
      </c>
      <c r="EL35" s="123"/>
      <c r="EM35" s="123"/>
      <c r="EN35" s="123">
        <v>843.93299999999999</v>
      </c>
      <c r="EO35" s="123">
        <f>IF(OR(ISBLANK(EN35),ISBLANK(EO10)),"",(EN35-EN34)*EO10)</f>
        <v>2849.9999999996817</v>
      </c>
      <c r="EP35" s="123">
        <f>EP10</f>
        <v>4</v>
      </c>
      <c r="EQ35" s="123">
        <f t="shared" ca="1" si="33"/>
        <v>5720.0000000011642</v>
      </c>
      <c r="ER35" s="123"/>
      <c r="ES35" s="123"/>
      <c r="ET35" s="123">
        <v>1034.846</v>
      </c>
      <c r="EU35" s="123">
        <f>IF(OR(ISBLANK(ET35),ISBLANK(EU10)),"",(ET35-ET34)*EU10)</f>
        <v>5720.0000000011642</v>
      </c>
      <c r="EV35" s="123">
        <f>EV10</f>
        <v>4</v>
      </c>
      <c r="EW35" s="123">
        <f t="shared" ca="1" si="34"/>
        <v>0</v>
      </c>
      <c r="EX35" s="123"/>
      <c r="EY35" s="123"/>
      <c r="EZ35" s="123">
        <v>38.972000000000001</v>
      </c>
      <c r="FA35" s="123">
        <f>IF(OR(ISBLANK(EZ35),ISBLANK(FA10)),"",(EZ35-EZ34)*FA10)</f>
        <v>0</v>
      </c>
      <c r="FB35" s="123">
        <f>FB10</f>
        <v>4</v>
      </c>
      <c r="FC35" s="123">
        <f t="shared" ca="1" si="35"/>
        <v>8519.9999999986176</v>
      </c>
      <c r="FD35" s="123"/>
      <c r="FE35" s="123"/>
      <c r="FF35" s="123">
        <v>3363.4479999999999</v>
      </c>
      <c r="FG35" s="123">
        <f>IF(OR(ISBLANK(FF35),ISBLANK(FG10)),"",(FF35-FF34)*FG10)</f>
        <v>8519.9999999986176</v>
      </c>
      <c r="FH35" s="123">
        <f>FH10</f>
        <v>4</v>
      </c>
      <c r="FI35" s="123">
        <f t="shared" ca="1" si="36"/>
        <v>0</v>
      </c>
      <c r="FJ35" s="123"/>
      <c r="FK35" s="123"/>
      <c r="FL35" s="123">
        <v>0.129</v>
      </c>
      <c r="FM35" s="123">
        <f>IF(OR(ISBLANK(FL35),ISBLANK(FM10)),"",(FL35-FL34)*FM10)</f>
        <v>0</v>
      </c>
      <c r="FN35" s="123">
        <f>FN10</f>
        <v>4</v>
      </c>
      <c r="FO35" s="123">
        <f t="shared" ca="1" si="37"/>
        <v>978.99999999985994</v>
      </c>
      <c r="FP35" s="123"/>
      <c r="FQ35" s="123"/>
      <c r="FR35" s="123">
        <v>1785.2729999999999</v>
      </c>
      <c r="FS35" s="123">
        <f>IF(OR(ISBLANK(FR35),ISBLANK(FS10)),"",(FR35-FR34)*FS10)</f>
        <v>978.99999999985994</v>
      </c>
      <c r="FT35" s="123">
        <f>FT10</f>
        <v>4</v>
      </c>
      <c r="FU35" s="123">
        <f t="shared" ca="1" si="38"/>
        <v>0</v>
      </c>
      <c r="FV35" s="123"/>
      <c r="FW35" s="123"/>
      <c r="FX35" s="123">
        <v>21.361000000000001</v>
      </c>
      <c r="FY35" s="123">
        <f>IF(OR(ISBLANK(FX35),ISBLANK(FY10)),"",(FX35-FX34)*FY10)</f>
        <v>0</v>
      </c>
      <c r="FZ35" s="123">
        <f>FZ10</f>
        <v>5</v>
      </c>
      <c r="GA35" s="123">
        <f t="shared" ca="1" si="39"/>
        <v>0</v>
      </c>
      <c r="GB35" s="123"/>
      <c r="GC35" s="123"/>
      <c r="GD35" s="123">
        <v>10.976000000000001</v>
      </c>
      <c r="GE35" s="123" t="str">
        <f>IF(OR(ISBLANK(GD35),ISBLANK(GE10)),"",(GD35-GD34)*GE10)</f>
        <v/>
      </c>
      <c r="GF35" s="123">
        <v>0</v>
      </c>
      <c r="GG35" s="123">
        <f>GG10</f>
        <v>5</v>
      </c>
      <c r="GH35" s="123">
        <f t="shared" ca="1" si="40"/>
        <v>7978.375</v>
      </c>
      <c r="GI35" s="123"/>
      <c r="GJ35" s="123"/>
      <c r="GK35" s="123">
        <v>6345.1419999999998</v>
      </c>
      <c r="GL35" s="123" t="str">
        <f>IF(OR(ISBLANK(GK35),ISBLANK(GL10)),"",(GK35-GK34)*GL10)</f>
        <v/>
      </c>
      <c r="GM35" s="123">
        <v>7978.375</v>
      </c>
      <c r="GN35" s="123">
        <f>GN10</f>
        <v>3</v>
      </c>
      <c r="GO35" s="123">
        <f t="shared" ca="1" si="41"/>
        <v>-7978.375</v>
      </c>
      <c r="GP35" s="123"/>
      <c r="GQ35" s="123"/>
      <c r="GR35" s="123">
        <f t="shared" ca="1" si="42"/>
        <v>-7978.375</v>
      </c>
      <c r="GS35" s="123">
        <f>GS10</f>
        <v>5</v>
      </c>
      <c r="GT35" s="123">
        <f t="shared" ca="1" si="43"/>
        <v>0</v>
      </c>
      <c r="GU35" s="123"/>
      <c r="GV35" s="123"/>
      <c r="GW35" s="123">
        <v>6.0000000000000001E-3</v>
      </c>
      <c r="GX35" s="123" t="str">
        <f>IF(OR(ISBLANK(GW35),ISBLANK(GX10)),"",(GW35-GW34)*GX10)</f>
        <v/>
      </c>
      <c r="GY35" s="123">
        <v>0</v>
      </c>
      <c r="GZ35" s="123">
        <f>GZ10</f>
        <v>5</v>
      </c>
      <c r="HA35" s="123">
        <f t="shared" ca="1" si="44"/>
        <v>2858.1849999999999</v>
      </c>
      <c r="HB35" s="123"/>
      <c r="HC35" s="123"/>
      <c r="HD35" s="123">
        <v>3494.0949999999998</v>
      </c>
      <c r="HE35" s="123" t="str">
        <f>IF(OR(ISBLANK(HD35),ISBLANK(HE10)),"",(HD35-HD34)*HE10)</f>
        <v/>
      </c>
      <c r="HF35" s="123">
        <v>2858.1849999999999</v>
      </c>
      <c r="HG35" s="123">
        <f>HG10</f>
        <v>3</v>
      </c>
      <c r="HH35" s="123">
        <f t="shared" ca="1" si="45"/>
        <v>-2858.1849999999999</v>
      </c>
      <c r="HI35" s="123"/>
      <c r="HJ35" s="123"/>
      <c r="HK35" s="123">
        <f t="shared" ca="1" si="46"/>
        <v>-2858.1849999999999</v>
      </c>
      <c r="HL35" s="123">
        <f>HL10</f>
        <v>5</v>
      </c>
      <c r="HM35" s="123">
        <f t="shared" ca="1" si="47"/>
        <v>0</v>
      </c>
      <c r="HN35" s="123"/>
      <c r="HO35" s="123"/>
      <c r="HP35" s="123">
        <v>103.605</v>
      </c>
      <c r="HQ35" s="123" t="str">
        <f>IF(OR(ISBLANK(HP35),ISBLANK(HQ10)),"",(HP35-HP34)*HQ10)</f>
        <v/>
      </c>
      <c r="HR35" s="123">
        <v>0</v>
      </c>
      <c r="HS35" s="123">
        <f>HS10</f>
        <v>5</v>
      </c>
      <c r="HT35" s="123">
        <f t="shared" ca="1" si="48"/>
        <v>1180.08</v>
      </c>
      <c r="HU35" s="123"/>
      <c r="HV35" s="123"/>
      <c r="HW35" s="123">
        <v>1355.3430000000001</v>
      </c>
      <c r="HX35" s="123" t="str">
        <f>IF(OR(ISBLANK(HW35),ISBLANK(HX10)),"",(HW35-HW34)*HX10)</f>
        <v/>
      </c>
      <c r="HY35" s="123">
        <v>1180.08</v>
      </c>
      <c r="HZ35" s="123">
        <f>HZ10</f>
        <v>4</v>
      </c>
      <c r="IA35" s="123">
        <f t="shared" ca="1" si="49"/>
        <v>0</v>
      </c>
      <c r="IB35" s="123"/>
      <c r="IC35" s="123"/>
      <c r="ID35" s="123">
        <v>3.2000000000000001E-2</v>
      </c>
      <c r="IE35" s="123">
        <f>IF(OR(ISBLANK(ID35),ISBLANK(IE10)),"",(ID35-ID34)*IE10)</f>
        <v>0</v>
      </c>
      <c r="IF35" s="123">
        <f>IF10</f>
        <v>4</v>
      </c>
      <c r="IG35" s="123">
        <f t="shared" ca="1" si="50"/>
        <v>303.60000000007403</v>
      </c>
      <c r="IH35" s="123"/>
      <c r="II35" s="123"/>
      <c r="IJ35" s="123">
        <v>383.73700000000002</v>
      </c>
      <c r="IK35" s="123">
        <f>IF(OR(ISBLANK(IJ35),ISBLANK(IK10)),"",(IJ35-IJ34)*IK10)</f>
        <v>303.60000000007403</v>
      </c>
      <c r="IL35" s="123">
        <f>IL10</f>
        <v>4</v>
      </c>
      <c r="IM35" s="123">
        <f t="shared" ca="1" si="51"/>
        <v>2770.0000000004366</v>
      </c>
      <c r="IN35" s="123"/>
      <c r="IO35" s="123"/>
      <c r="IP35" s="123">
        <v>824.96199999999999</v>
      </c>
      <c r="IQ35" s="123">
        <f>IF(OR(ISBLANK(IP35),ISBLANK(IQ10)),"",(IP35-IP34)*IQ10)</f>
        <v>2770.0000000004366</v>
      </c>
      <c r="IR35" s="123">
        <f>IR10</f>
        <v>4</v>
      </c>
      <c r="IS35" s="123">
        <f t="shared" ca="1" si="52"/>
        <v>0</v>
      </c>
      <c r="IT35" s="123"/>
      <c r="IU35" s="123"/>
      <c r="IV35" s="123">
        <v>66.421999999999997</v>
      </c>
      <c r="IW35" s="123">
        <f>IF(OR(ISBLANK(IV35),ISBLANK(IW10)),"",(IV35-IV34)*IW10)</f>
        <v>0</v>
      </c>
      <c r="IX35" s="123">
        <f>IX10</f>
        <v>4</v>
      </c>
      <c r="IY35" s="123">
        <f t="shared" ca="1" si="53"/>
        <v>0</v>
      </c>
      <c r="IZ35" s="123"/>
      <c r="JA35" s="123"/>
      <c r="JB35" s="123">
        <v>0</v>
      </c>
      <c r="JC35" s="123">
        <f>IF(OR(ISBLANK(JB35),ISBLANK(JC10)),"",(JB35-JB34)*JC10)</f>
        <v>0</v>
      </c>
      <c r="JD35" s="123">
        <f>JD10</f>
        <v>4</v>
      </c>
      <c r="JE35" s="123">
        <f t="shared" ca="1" si="54"/>
        <v>4.3999999999995154</v>
      </c>
      <c r="JF35" s="123"/>
      <c r="JG35" s="123"/>
      <c r="JH35" s="123">
        <v>5.3620000000000001</v>
      </c>
      <c r="JI35" s="123">
        <f>IF(OR(ISBLANK(JH35),ISBLANK(JI10)),"",(JH35-JH34)*JI10)</f>
        <v>4.3999999999995154</v>
      </c>
      <c r="JJ35" s="123">
        <f>JJ10</f>
        <v>4</v>
      </c>
      <c r="JK35" s="123">
        <f t="shared" ca="1" si="55"/>
        <v>0</v>
      </c>
      <c r="JL35" s="123"/>
      <c r="JM35" s="123"/>
      <c r="JN35" s="123">
        <v>2E-3</v>
      </c>
      <c r="JO35" s="123">
        <f>IF(OR(ISBLANK(JN35),ISBLANK(JO10)),"",(JN35-JN34)*JO10)</f>
        <v>0</v>
      </c>
      <c r="JP35" s="123">
        <f>JP10</f>
        <v>4</v>
      </c>
      <c r="JQ35" s="123">
        <f t="shared" ca="1" si="56"/>
        <v>0</v>
      </c>
      <c r="JR35" s="123"/>
      <c r="JS35" s="123"/>
      <c r="JT35" s="123">
        <v>0.18</v>
      </c>
      <c r="JU35" s="123">
        <f>IF(OR(ISBLANK(JT35),ISBLANK(JU10)),"",(JT35-JT34)*JU10)</f>
        <v>0</v>
      </c>
      <c r="JV35" s="123">
        <f>JV10</f>
        <v>4</v>
      </c>
      <c r="JW35" s="123">
        <f t="shared" ca="1" si="57"/>
        <v>0</v>
      </c>
      <c r="JX35" s="123"/>
      <c r="JY35" s="123"/>
      <c r="JZ35" s="123">
        <v>794.49400000000003</v>
      </c>
      <c r="KA35" s="123">
        <f>IF(OR(ISBLANK(JZ35),ISBLANK(KA10)),"",(JZ35-JZ34)*KA10)</f>
        <v>0</v>
      </c>
      <c r="KB35" s="123">
        <f>KB10</f>
        <v>4</v>
      </c>
      <c r="KC35" s="123">
        <f t="shared" ca="1" si="58"/>
        <v>389.40000000004602</v>
      </c>
      <c r="KD35" s="123"/>
      <c r="KE35" s="123"/>
      <c r="KF35" s="123">
        <v>434.95400000000001</v>
      </c>
      <c r="KG35" s="123">
        <f>IF(OR(ISBLANK(KF35),ISBLANK(KG10)),"",(KF35-KF34)*KG10)</f>
        <v>389.40000000004602</v>
      </c>
      <c r="KH35" s="123">
        <f>KH10</f>
        <v>3</v>
      </c>
      <c r="KI35" s="123">
        <f t="shared" ca="1" si="59"/>
        <v>-389.40000000004602</v>
      </c>
      <c r="KJ35" s="123"/>
      <c r="KK35" s="123"/>
      <c r="KL35" s="123">
        <f t="shared" ca="1" si="60"/>
        <v>-389.40000000004602</v>
      </c>
      <c r="KM35" s="123">
        <f>KM10</f>
        <v>4</v>
      </c>
      <c r="KN35" s="123">
        <f t="shared" ca="1" si="61"/>
        <v>0</v>
      </c>
      <c r="KO35" s="123"/>
      <c r="KP35" s="123"/>
      <c r="KQ35" s="123">
        <v>0</v>
      </c>
      <c r="KR35" s="123">
        <f>IF(OR(ISBLANK(KQ35),ISBLANK(KR10)),"",(KQ35-KQ34)*KR10)</f>
        <v>0</v>
      </c>
      <c r="KS35" s="123">
        <f>KS10</f>
        <v>4</v>
      </c>
      <c r="KT35" s="123">
        <f t="shared" ca="1" si="62"/>
        <v>285.1200000000108</v>
      </c>
      <c r="KU35" s="123"/>
      <c r="KV35" s="123"/>
      <c r="KW35" s="123">
        <v>397.92099999999999</v>
      </c>
      <c r="KX35" s="123">
        <f>IF(OR(ISBLANK(KW35),ISBLANK(KX10)),"",(KW35-KW34)*KX10)</f>
        <v>285.1200000000108</v>
      </c>
      <c r="KY35" s="123">
        <f>KY10</f>
        <v>4</v>
      </c>
      <c r="KZ35" s="123">
        <f t="shared" ca="1" si="63"/>
        <v>0</v>
      </c>
      <c r="LA35" s="123"/>
      <c r="LB35" s="123"/>
      <c r="LC35" s="123">
        <v>0</v>
      </c>
      <c r="LD35" s="123">
        <f>IF(OR(ISBLANK(LC35),ISBLANK(LD10)),"",(LC35-LC34)*LD10)</f>
        <v>0</v>
      </c>
      <c r="LE35" s="123">
        <f>LE10</f>
        <v>4</v>
      </c>
      <c r="LF35" s="123">
        <f t="shared" ca="1" si="64"/>
        <v>228.3600000000024</v>
      </c>
      <c r="LG35" s="123"/>
      <c r="LH35" s="123"/>
      <c r="LI35" s="123">
        <v>731.20600000000002</v>
      </c>
      <c r="LJ35" s="123">
        <f>IF(OR(ISBLANK(LI35),ISBLANK(LJ10)),"",(LI35-LI34)*LJ10)</f>
        <v>228.3600000000024</v>
      </c>
      <c r="LK35" s="123">
        <f>LK10</f>
        <v>5</v>
      </c>
      <c r="LL35" s="123">
        <f t="shared" ca="1" si="65"/>
        <v>0</v>
      </c>
      <c r="LM35" s="123"/>
      <c r="LN35" s="123"/>
      <c r="LO35" s="123"/>
      <c r="LP35" s="123" t="str">
        <f>IF(OR(ISBLANK(LO35),ISBLANK(LP10)),"",(LO35-LO34)*LP10)</f>
        <v/>
      </c>
      <c r="LQ35" s="123">
        <v>0</v>
      </c>
      <c r="LR35" s="123">
        <f>LR10</f>
        <v>5</v>
      </c>
      <c r="LS35" s="123">
        <f t="shared" ca="1" si="66"/>
        <v>0</v>
      </c>
      <c r="LT35" s="123"/>
      <c r="LU35" s="123"/>
      <c r="LV35" s="123"/>
      <c r="LW35" s="123" t="str">
        <f>IF(OR(ISBLANK(LV35),ISBLANK(LW10)),"",(LV35-LV34)*LW10)</f>
        <v/>
      </c>
      <c r="LX35" s="123">
        <v>0</v>
      </c>
      <c r="LY35" s="123">
        <f>LY10</f>
        <v>4</v>
      </c>
      <c r="LZ35" s="123">
        <f t="shared" ca="1" si="67"/>
        <v>0</v>
      </c>
      <c r="MA35" s="123"/>
      <c r="MB35" s="123"/>
      <c r="MC35" s="123">
        <v>7.0000000000000001E-3</v>
      </c>
      <c r="MD35" s="123">
        <f>IF(OR(ISBLANK(MC35),ISBLANK(MD10)),"",(MC35-MC34)*MD10)</f>
        <v>0</v>
      </c>
      <c r="ME35" s="123">
        <f>ME10</f>
        <v>4</v>
      </c>
      <c r="MF35" s="123">
        <f t="shared" ca="1" si="68"/>
        <v>72.600000000002751</v>
      </c>
      <c r="MG35" s="123"/>
      <c r="MH35" s="123"/>
      <c r="MI35" s="123">
        <v>126.64400000000001</v>
      </c>
      <c r="MJ35" s="123">
        <f>IF(OR(ISBLANK(MI35),ISBLANK(MJ10)),"",(MI35-MI34)*MJ10)</f>
        <v>72.600000000002751</v>
      </c>
      <c r="MK35" s="123">
        <f>MK10</f>
        <v>3</v>
      </c>
      <c r="ML35" s="123">
        <f t="shared" ca="1" si="69"/>
        <v>-72.600000000002751</v>
      </c>
      <c r="MM35" s="123"/>
      <c r="MN35" s="123"/>
      <c r="MO35" s="123">
        <f t="shared" ca="1" si="70"/>
        <v>-72.600000000002751</v>
      </c>
      <c r="MP35" s="123">
        <f>MP10</f>
        <v>4</v>
      </c>
      <c r="MQ35" s="123">
        <f t="shared" ca="1" si="71"/>
        <v>0</v>
      </c>
      <c r="MR35" s="123"/>
      <c r="MS35" s="123"/>
      <c r="MT35" s="123">
        <v>0.73299999999999998</v>
      </c>
      <c r="MU35" s="123">
        <f>IF(OR(ISBLANK(MT35),ISBLANK(MU10)),"",(MT35-MT34)*MU10)</f>
        <v>0</v>
      </c>
      <c r="MV35" s="123">
        <f>MV10</f>
        <v>4</v>
      </c>
      <c r="MW35" s="123">
        <f t="shared" ca="1" si="72"/>
        <v>1414.600000000064</v>
      </c>
      <c r="MX35" s="123"/>
      <c r="MY35" s="123"/>
      <c r="MZ35" s="123">
        <v>2508.3180000000002</v>
      </c>
      <c r="NA35" s="123">
        <f>IF(OR(ISBLANK(MZ35),ISBLANK(NA10)),"",(MZ35-MZ34)*NA10)</f>
        <v>1414.600000000064</v>
      </c>
      <c r="NB35" s="123">
        <f>NB10</f>
        <v>3</v>
      </c>
      <c r="NC35" s="123">
        <f t="shared" ca="1" si="73"/>
        <v>-1414.600000000064</v>
      </c>
      <c r="ND35" s="123"/>
      <c r="NE35" s="123"/>
      <c r="NF35" s="123">
        <f t="shared" ca="1" si="74"/>
        <v>-1414.600000000064</v>
      </c>
      <c r="NG35" s="123">
        <f>NG10</f>
        <v>4</v>
      </c>
      <c r="NH35" s="123">
        <f t="shared" ca="1" si="75"/>
        <v>0</v>
      </c>
      <c r="NI35" s="123"/>
      <c r="NJ35" s="123"/>
      <c r="NK35" s="123">
        <v>0.124</v>
      </c>
      <c r="NL35" s="123">
        <f>IF(OR(ISBLANK(NK35),ISBLANK(NL10)),"",(NK35-NK34)*NL10)</f>
        <v>0</v>
      </c>
      <c r="NM35" s="123">
        <f>NM10</f>
        <v>4</v>
      </c>
      <c r="NN35" s="123">
        <f t="shared" ca="1" si="76"/>
        <v>8679.9999999993815</v>
      </c>
      <c r="NO35" s="123"/>
      <c r="NP35" s="123"/>
      <c r="NQ35" s="123">
        <v>3505.6039999999998</v>
      </c>
      <c r="NR35" s="123">
        <f>IF(OR(ISBLANK(NQ35),ISBLANK(NR10)),"",(NQ35-NQ34)*NR10)</f>
        <v>8679.9999999993815</v>
      </c>
      <c r="NS35" s="123">
        <f>NS10</f>
        <v>3</v>
      </c>
      <c r="NT35" s="123">
        <f t="shared" ca="1" si="77"/>
        <v>8764.5</v>
      </c>
      <c r="NU35" s="123"/>
      <c r="NV35" s="123"/>
      <c r="NW35" s="123">
        <v>8764.5</v>
      </c>
      <c r="NX35" s="123">
        <v>3846.2783749999999</v>
      </c>
      <c r="NY35" s="123">
        <f>IF(OR(ISBLANK(NX35),ISBLANK(NY10)),"",(NX35-NX34)*NY10)</f>
        <v>8764.4999999974971</v>
      </c>
      <c r="NZ35" s="123">
        <f>NZ10</f>
        <v>3</v>
      </c>
      <c r="OA35" s="123">
        <f t="shared" ca="1" si="78"/>
        <v>0</v>
      </c>
      <c r="OB35" s="123"/>
      <c r="OC35" s="123"/>
      <c r="OD35" s="123">
        <v>0</v>
      </c>
      <c r="OE35" s="123">
        <v>0.125</v>
      </c>
      <c r="OF35" s="123">
        <f>IF(OR(ISBLANK(OE35),ISBLANK(OF10)),"",(OE35-OE34)*OF10)</f>
        <v>0</v>
      </c>
      <c r="OG35" s="123">
        <f>OG10</f>
        <v>3</v>
      </c>
      <c r="OH35" s="123">
        <f t="shared" ca="1" si="79"/>
        <v>8764.5</v>
      </c>
      <c r="OI35" s="123"/>
      <c r="OJ35" s="123"/>
      <c r="OK35" s="123">
        <f t="shared" ca="1" si="80"/>
        <v>8764.5</v>
      </c>
      <c r="OL35" s="123">
        <f>OL10</f>
        <v>5</v>
      </c>
      <c r="OM35" s="123">
        <f t="shared" ca="1" si="81"/>
        <v>8710.75</v>
      </c>
      <c r="ON35" s="123"/>
      <c r="OO35" s="123"/>
      <c r="OP35" s="123">
        <v>3831.1954249999999</v>
      </c>
      <c r="OQ35" s="123">
        <f>IF(OR(ISBLANK(OP35),ISBLANK(OQ10)),"",(OP35-OP34)*OQ10)</f>
        <v>8710.7500000001892</v>
      </c>
      <c r="OR35" s="123">
        <v>8710.75</v>
      </c>
      <c r="OS35" s="123">
        <f>OS10</f>
        <v>5</v>
      </c>
      <c r="OT35" s="123">
        <f t="shared" ca="1" si="82"/>
        <v>0</v>
      </c>
      <c r="OU35" s="123"/>
      <c r="OV35" s="123"/>
      <c r="OW35" s="123">
        <v>0.17199999999999999</v>
      </c>
      <c r="OX35" s="123">
        <f>IF(OR(ISBLANK(OW35),ISBLANK(OX10)),"",(OW35-OW34)*OX10)</f>
        <v>0</v>
      </c>
      <c r="OY35" s="123">
        <v>0</v>
      </c>
      <c r="OZ35" s="123">
        <f>OZ10</f>
        <v>3</v>
      </c>
      <c r="PA35" s="123">
        <f t="shared" ca="1" si="83"/>
        <v>8710.75</v>
      </c>
      <c r="PB35" s="123"/>
      <c r="PC35" s="123"/>
      <c r="PD35" s="123">
        <f t="shared" ca="1" si="84"/>
        <v>8710.75</v>
      </c>
      <c r="PE35" s="123">
        <f>PE10</f>
        <v>4</v>
      </c>
      <c r="PF35" s="123">
        <f t="shared" ca="1" si="85"/>
        <v>0</v>
      </c>
      <c r="PG35" s="123"/>
      <c r="PH35" s="123"/>
      <c r="PI35" s="123">
        <v>0.86599999999999999</v>
      </c>
      <c r="PJ35" s="123">
        <f>IF(OR(ISBLANK(PI35),ISBLANK(PJ10)),"",(PI35-PI34)*PJ10)</f>
        <v>0</v>
      </c>
      <c r="PK35" s="123">
        <f>PK10</f>
        <v>4</v>
      </c>
      <c r="PL35" s="123">
        <f t="shared" ca="1" si="86"/>
        <v>4039.9999999999636</v>
      </c>
      <c r="PM35" s="123"/>
      <c r="PN35" s="123"/>
      <c r="PO35" s="123">
        <v>1957.049</v>
      </c>
      <c r="PP35" s="123">
        <f>IF(OR(ISBLANK(PO35),ISBLANK(PP10)),"",(PO35-PO34)*PP10)</f>
        <v>4039.9999999999636</v>
      </c>
      <c r="PQ35" s="123">
        <f>PQ10</f>
        <v>3</v>
      </c>
      <c r="PR35" s="123">
        <f t="shared" ca="1" si="87"/>
        <v>-4039.9999999999636</v>
      </c>
      <c r="PS35" s="123"/>
      <c r="PT35" s="123"/>
      <c r="PU35" s="123">
        <f t="shared" ca="1" si="88"/>
        <v>-4039.9999999999636</v>
      </c>
      <c r="PV35" s="123">
        <f>PV10</f>
        <v>4</v>
      </c>
      <c r="PW35" s="123">
        <f t="shared" ca="1" si="89"/>
        <v>0</v>
      </c>
      <c r="PX35" s="123"/>
      <c r="PY35" s="123"/>
      <c r="PZ35" s="123">
        <v>1.2609999999999999</v>
      </c>
      <c r="QA35" s="123">
        <f>IF(OR(ISBLANK(PZ35),ISBLANK(QA10)),"",(PZ35-PZ34)*QA10)</f>
        <v>0</v>
      </c>
      <c r="QB35" s="123">
        <f>QB10</f>
        <v>4</v>
      </c>
      <c r="QC35" s="123">
        <f t="shared" ca="1" si="90"/>
        <v>2380.0000000005639</v>
      </c>
      <c r="QD35" s="123"/>
      <c r="QE35" s="123"/>
      <c r="QF35" s="123">
        <v>1734.5630000000001</v>
      </c>
      <c r="QG35" s="123">
        <f>IF(OR(ISBLANK(QF35),ISBLANK(QG10)),"",(QF35-QF34)*QG10)</f>
        <v>2380.0000000005639</v>
      </c>
    </row>
    <row r="36" spans="2:449" x14ac:dyDescent="0.25">
      <c r="B36" s="166">
        <v>23</v>
      </c>
      <c r="C36" s="123">
        <f>C10</f>
        <v>3</v>
      </c>
      <c r="D36" s="123">
        <f t="shared" ca="1" si="0"/>
        <v>34341.266081500464</v>
      </c>
      <c r="E36" s="123"/>
      <c r="F36" s="123"/>
      <c r="G36" s="123">
        <f t="shared" ca="1" si="92"/>
        <v>34341.266081500464</v>
      </c>
      <c r="H36" s="123">
        <f t="shared" ca="1" si="2"/>
        <v>33564.114999999998</v>
      </c>
      <c r="I36" s="123">
        <f>I10</f>
        <v>1</v>
      </c>
      <c r="J36" s="123">
        <f t="shared" ca="1" si="3"/>
        <v>33564.114999999998</v>
      </c>
      <c r="K36" s="123">
        <f t="shared" si="4"/>
        <v>33564.114999999998</v>
      </c>
      <c r="L36" s="123">
        <v>33564.114999999998</v>
      </c>
      <c r="M36" s="123"/>
      <c r="N36" s="123">
        <f>N10</f>
        <v>5</v>
      </c>
      <c r="O36" s="123">
        <f t="shared" ca="1" si="5"/>
        <v>0</v>
      </c>
      <c r="P36" s="123"/>
      <c r="Q36" s="123"/>
      <c r="R36" s="123">
        <v>4.2000000000000003E-2</v>
      </c>
      <c r="S36" s="123" t="str">
        <f>IF(OR(ISBLANK(R36),ISBLANK(S10)),"",(R36-R35)*S10)</f>
        <v/>
      </c>
      <c r="T36" s="123">
        <v>0</v>
      </c>
      <c r="U36" s="123">
        <f>U10</f>
        <v>5</v>
      </c>
      <c r="V36" s="123">
        <f t="shared" ca="1" si="6"/>
        <v>2700.28</v>
      </c>
      <c r="W36" s="123"/>
      <c r="X36" s="123"/>
      <c r="Y36" s="123">
        <v>3950.56</v>
      </c>
      <c r="Z36" s="123" t="str">
        <f>IF(OR(ISBLANK(Y36),ISBLANK(Z10)),"",(Y36-Y35)*Z10)</f>
        <v/>
      </c>
      <c r="AA36" s="123">
        <v>2700.28</v>
      </c>
      <c r="AB36" s="123">
        <f>AB10</f>
        <v>3</v>
      </c>
      <c r="AC36" s="123">
        <f t="shared" ca="1" si="7"/>
        <v>-2700.28</v>
      </c>
      <c r="AD36" s="123"/>
      <c r="AE36" s="123"/>
      <c r="AF36" s="123">
        <f t="shared" ca="1" si="8"/>
        <v>-2700.28</v>
      </c>
      <c r="AG36" s="123">
        <f>AG10</f>
        <v>5</v>
      </c>
      <c r="AH36" s="123">
        <f t="shared" ca="1" si="9"/>
        <v>0</v>
      </c>
      <c r="AI36" s="123"/>
      <c r="AJ36" s="123"/>
      <c r="AK36" s="123">
        <v>0</v>
      </c>
      <c r="AL36" s="123">
        <v>3.4000000000000002E-2</v>
      </c>
      <c r="AM36" s="123">
        <f>IF(OR(ISBLANK(AL36),ISBLANK(AM10)),"",(AL36-AL35)*AM10)</f>
        <v>0</v>
      </c>
      <c r="AN36" s="123">
        <f>AN10</f>
        <v>5</v>
      </c>
      <c r="AO36" s="123">
        <f t="shared" ca="1" si="10"/>
        <v>1951.4000000003762</v>
      </c>
      <c r="AP36" s="123"/>
      <c r="AQ36" s="123"/>
      <c r="AR36" s="123">
        <v>1951.4</v>
      </c>
      <c r="AS36" s="123">
        <v>2224.0430000000001</v>
      </c>
      <c r="AT36" s="123">
        <f>IF(OR(ISBLANK(AS36),ISBLANK(AT10)),"",(AS36-AS35)*AT10)</f>
        <v>1951.4000000003762</v>
      </c>
      <c r="AU36" s="123">
        <f>AU10</f>
        <v>3</v>
      </c>
      <c r="AV36" s="123">
        <f t="shared" ca="1" si="11"/>
        <v>-1951.4000000003762</v>
      </c>
      <c r="AW36" s="123"/>
      <c r="AX36" s="123"/>
      <c r="AY36" s="123">
        <f t="shared" ca="1" si="12"/>
        <v>-1951.4000000003762</v>
      </c>
      <c r="AZ36" s="123">
        <f>AZ10</f>
        <v>5</v>
      </c>
      <c r="BA36" s="123">
        <f t="shared" ca="1" si="13"/>
        <v>0</v>
      </c>
      <c r="BB36" s="123"/>
      <c r="BC36" s="123"/>
      <c r="BD36" s="123">
        <v>0</v>
      </c>
      <c r="BE36" s="123">
        <v>3.3000000000000002E-2</v>
      </c>
      <c r="BF36" s="123">
        <f>IF(OR(ISBLANK(BE36),ISBLANK(BF10)),"",(BE36-BE35)*BF10)</f>
        <v>0</v>
      </c>
      <c r="BG36" s="123">
        <f>BG10</f>
        <v>5</v>
      </c>
      <c r="BH36" s="123">
        <f t="shared" ca="1" si="14"/>
        <v>1951.3999999998759</v>
      </c>
      <c r="BI36" s="123"/>
      <c r="BJ36" s="123"/>
      <c r="BK36" s="123">
        <v>1951.4</v>
      </c>
      <c r="BL36" s="123">
        <v>1904.741</v>
      </c>
      <c r="BM36" s="123">
        <f>IF(OR(ISBLANK(BL36),ISBLANK(BM10)),"",(BL36-BL35)*BM10)</f>
        <v>1951.3999999998759</v>
      </c>
      <c r="BN36" s="123">
        <f>BN10</f>
        <v>3</v>
      </c>
      <c r="BO36" s="123">
        <f t="shared" ca="1" si="15"/>
        <v>-1951.3999999998759</v>
      </c>
      <c r="BP36" s="123"/>
      <c r="BQ36" s="123"/>
      <c r="BR36" s="123">
        <f t="shared" ca="1" si="16"/>
        <v>-1951.3999999998759</v>
      </c>
      <c r="BS36" s="123">
        <f>BS10</f>
        <v>4</v>
      </c>
      <c r="BT36" s="123">
        <f t="shared" ca="1" si="17"/>
        <v>0</v>
      </c>
      <c r="BU36" s="123"/>
      <c r="BV36" s="123"/>
      <c r="BW36" s="123">
        <v>7.7290000000000001</v>
      </c>
      <c r="BX36" s="123">
        <f>IF(OR(ISBLANK(BW36),ISBLANK(BX10)),"",(BW36-BW35)*BX10)</f>
        <v>0</v>
      </c>
      <c r="BY36" s="123">
        <f>BY10</f>
        <v>4</v>
      </c>
      <c r="BZ36" s="123">
        <f t="shared" ca="1" si="18"/>
        <v>835.99999999973988</v>
      </c>
      <c r="CA36" s="123"/>
      <c r="CB36" s="123"/>
      <c r="CC36" s="123">
        <v>1140.6959999999999</v>
      </c>
      <c r="CD36" s="123">
        <f>IF(OR(ISBLANK(CC36),ISBLANK(CD10)),"",(CC36-CC35)*CD10)</f>
        <v>835.99999999973988</v>
      </c>
      <c r="CE36" s="123">
        <f>CE10</f>
        <v>3</v>
      </c>
      <c r="CF36" s="123">
        <f t="shared" ca="1" si="19"/>
        <v>-835.99999999973988</v>
      </c>
      <c r="CG36" s="123"/>
      <c r="CH36" s="123"/>
      <c r="CI36" s="123">
        <f t="shared" ca="1" si="20"/>
        <v>-835.99999999973988</v>
      </c>
      <c r="CJ36" s="123">
        <f>CJ10</f>
        <v>4</v>
      </c>
      <c r="CK36" s="123">
        <f t="shared" ca="1" si="21"/>
        <v>0</v>
      </c>
      <c r="CL36" s="123"/>
      <c r="CM36" s="123"/>
      <c r="CN36" s="123">
        <v>7.2610000000000001</v>
      </c>
      <c r="CO36" s="123">
        <f>IF(OR(ISBLANK(CN36),ISBLANK(CO10)),"",(CN36-CN35)*CO10)</f>
        <v>0</v>
      </c>
      <c r="CP36" s="123">
        <f>CP10</f>
        <v>4</v>
      </c>
      <c r="CQ36" s="123">
        <f t="shared" ca="1" si="22"/>
        <v>0</v>
      </c>
      <c r="CR36" s="123"/>
      <c r="CS36" s="123"/>
      <c r="CT36" s="123">
        <v>1049.1400000000001</v>
      </c>
      <c r="CU36" s="123">
        <f>IF(OR(ISBLANK(CT36),ISBLANK(CU10)),"",(CT36-CT35)*CU10)</f>
        <v>0</v>
      </c>
      <c r="CV36" s="123">
        <f>CV10</f>
        <v>4</v>
      </c>
      <c r="CW36" s="123">
        <f t="shared" ca="1" si="23"/>
        <v>2444.2000000002281</v>
      </c>
      <c r="CX36" s="123"/>
      <c r="CY36" s="123"/>
      <c r="CZ36" s="123">
        <v>1632.4870000000001</v>
      </c>
      <c r="DA36" s="123">
        <f>IF(OR(ISBLANK(CZ36),ISBLANK(DA10)),"",(CZ36-CZ35)*DA10)</f>
        <v>2444.2000000002281</v>
      </c>
      <c r="DB36" s="123">
        <f>DB10</f>
        <v>4</v>
      </c>
      <c r="DC36" s="123">
        <f t="shared" ca="1" si="24"/>
        <v>0</v>
      </c>
      <c r="DD36" s="123"/>
      <c r="DE36" s="123"/>
      <c r="DF36" s="123">
        <v>79.028999999999996</v>
      </c>
      <c r="DG36" s="123">
        <f>IF(OR(ISBLANK(DF36),ISBLANK(DG10)),"",(DF36-DF35)*DG10)</f>
        <v>0</v>
      </c>
      <c r="DH36" s="123">
        <f>DH10</f>
        <v>3</v>
      </c>
      <c r="DI36" s="123">
        <f t="shared" ca="1" si="25"/>
        <v>2444.2000000002281</v>
      </c>
      <c r="DJ36" s="123"/>
      <c r="DK36" s="123"/>
      <c r="DL36" s="123">
        <f t="shared" ca="1" si="26"/>
        <v>2444.2000000002281</v>
      </c>
      <c r="DM36" s="123">
        <f>DM10</f>
        <v>4</v>
      </c>
      <c r="DN36" s="123">
        <f t="shared" ca="1" si="27"/>
        <v>3050.0000000006366</v>
      </c>
      <c r="DO36" s="123"/>
      <c r="DP36" s="123"/>
      <c r="DQ36" s="123">
        <v>1865.16</v>
      </c>
      <c r="DR36" s="123">
        <f>IF(OR(ISBLANK(DQ36),ISBLANK(DR10)),"",(DQ36-DQ35)*DR10)</f>
        <v>3050.0000000006366</v>
      </c>
      <c r="DS36" s="123">
        <f>DS10</f>
        <v>4</v>
      </c>
      <c r="DT36" s="123">
        <f t="shared" ca="1" si="28"/>
        <v>0</v>
      </c>
      <c r="DU36" s="123"/>
      <c r="DV36" s="123"/>
      <c r="DW36" s="123">
        <v>0.91700000000000004</v>
      </c>
      <c r="DX36" s="123">
        <f>IF(OR(ISBLANK(DW36),ISBLANK(DX10)),"",(DW36-DW35)*DX10)</f>
        <v>0</v>
      </c>
      <c r="DY36" s="123">
        <f>DY10</f>
        <v>3</v>
      </c>
      <c r="DZ36" s="123">
        <f t="shared" ca="1" si="29"/>
        <v>3050.0000000006366</v>
      </c>
      <c r="EA36" s="123"/>
      <c r="EB36" s="123"/>
      <c r="EC36" s="123">
        <f t="shared" ca="1" si="30"/>
        <v>3050.0000000006366</v>
      </c>
      <c r="ED36" s="123">
        <f>ED10</f>
        <v>4</v>
      </c>
      <c r="EE36" s="123">
        <f t="shared" ca="1" si="31"/>
        <v>9.9999999999766942</v>
      </c>
      <c r="EF36" s="123"/>
      <c r="EG36" s="123"/>
      <c r="EH36" s="123">
        <v>59.86</v>
      </c>
      <c r="EI36" s="123">
        <f>IF(OR(ISBLANK(EH36),ISBLANK(EI10)),"",(EH36-EH35)*EI10)</f>
        <v>9.9999999999766942</v>
      </c>
      <c r="EJ36" s="123">
        <f>EJ10</f>
        <v>4</v>
      </c>
      <c r="EK36" s="123">
        <f t="shared" ca="1" si="32"/>
        <v>2000.0000000004547</v>
      </c>
      <c r="EL36" s="123"/>
      <c r="EM36" s="123"/>
      <c r="EN36" s="123">
        <v>844.13300000000004</v>
      </c>
      <c r="EO36" s="123">
        <f>IF(OR(ISBLANK(EN36),ISBLANK(EO10)),"",(EN36-EN35)*EO10)</f>
        <v>2000.0000000004547</v>
      </c>
      <c r="EP36" s="123">
        <f>EP10</f>
        <v>4</v>
      </c>
      <c r="EQ36" s="123">
        <f t="shared" ca="1" si="33"/>
        <v>5299.9999999997272</v>
      </c>
      <c r="ER36" s="123"/>
      <c r="ES36" s="123"/>
      <c r="ET36" s="123">
        <v>1035.376</v>
      </c>
      <c r="EU36" s="123">
        <f>IF(OR(ISBLANK(ET36),ISBLANK(EU10)),"",(ET36-ET35)*EU10)</f>
        <v>5299.9999999997272</v>
      </c>
      <c r="EV36" s="123">
        <f>EV10</f>
        <v>4</v>
      </c>
      <c r="EW36" s="123">
        <f t="shared" ca="1" si="34"/>
        <v>0</v>
      </c>
      <c r="EX36" s="123"/>
      <c r="EY36" s="123"/>
      <c r="EZ36" s="123">
        <v>38.972000000000001</v>
      </c>
      <c r="FA36" s="123">
        <f>IF(OR(ISBLANK(EZ36),ISBLANK(FA10)),"",(EZ36-EZ35)*FA10)</f>
        <v>0</v>
      </c>
      <c r="FB36" s="123">
        <f>FB10</f>
        <v>4</v>
      </c>
      <c r="FC36" s="123">
        <f t="shared" ca="1" si="35"/>
        <v>7280.0000000006548</v>
      </c>
      <c r="FD36" s="123"/>
      <c r="FE36" s="123"/>
      <c r="FF36" s="123">
        <v>3364.1759999999999</v>
      </c>
      <c r="FG36" s="123">
        <f>IF(OR(ISBLANK(FF36),ISBLANK(FG10)),"",(FF36-FF35)*FG10)</f>
        <v>7280.0000000006548</v>
      </c>
      <c r="FH36" s="123">
        <f>FH10</f>
        <v>4</v>
      </c>
      <c r="FI36" s="123">
        <f t="shared" ca="1" si="36"/>
        <v>0</v>
      </c>
      <c r="FJ36" s="123"/>
      <c r="FK36" s="123"/>
      <c r="FL36" s="123">
        <v>0.129</v>
      </c>
      <c r="FM36" s="123">
        <f>IF(OR(ISBLANK(FL36),ISBLANK(FM10)),"",(FL36-FL35)*FM10)</f>
        <v>0</v>
      </c>
      <c r="FN36" s="123">
        <f>FN10</f>
        <v>4</v>
      </c>
      <c r="FO36" s="123">
        <f t="shared" ca="1" si="37"/>
        <v>974.59999999996398</v>
      </c>
      <c r="FP36" s="123"/>
      <c r="FQ36" s="123"/>
      <c r="FR36" s="123">
        <v>1785.7159999999999</v>
      </c>
      <c r="FS36" s="123">
        <f>IF(OR(ISBLANK(FR36),ISBLANK(FS10)),"",(FR36-FR35)*FS10)</f>
        <v>974.59999999996398</v>
      </c>
      <c r="FT36" s="123">
        <f>FT10</f>
        <v>4</v>
      </c>
      <c r="FU36" s="123">
        <f t="shared" ca="1" si="38"/>
        <v>0</v>
      </c>
      <c r="FV36" s="123"/>
      <c r="FW36" s="123"/>
      <c r="FX36" s="123">
        <v>21.361000000000001</v>
      </c>
      <c r="FY36" s="123">
        <f>IF(OR(ISBLANK(FX36),ISBLANK(FY10)),"",(FX36-FX35)*FY10)</f>
        <v>0</v>
      </c>
      <c r="FZ36" s="123">
        <f>FZ10</f>
        <v>5</v>
      </c>
      <c r="GA36" s="123">
        <f t="shared" ca="1" si="39"/>
        <v>0</v>
      </c>
      <c r="GB36" s="123"/>
      <c r="GC36" s="123"/>
      <c r="GD36" s="123">
        <v>10.976000000000001</v>
      </c>
      <c r="GE36" s="123" t="str">
        <f>IF(OR(ISBLANK(GD36),ISBLANK(GE10)),"",(GD36-GD35)*GE10)</f>
        <v/>
      </c>
      <c r="GF36" s="123">
        <v>0</v>
      </c>
      <c r="GG36" s="123">
        <f>GG10</f>
        <v>5</v>
      </c>
      <c r="GH36" s="123">
        <f t="shared" ca="1" si="40"/>
        <v>6304.125</v>
      </c>
      <c r="GI36" s="123"/>
      <c r="GJ36" s="123"/>
      <c r="GK36" s="123">
        <v>6346.4009999999998</v>
      </c>
      <c r="GL36" s="123" t="str">
        <f>IF(OR(ISBLANK(GK36),ISBLANK(GL10)),"",(GK36-GK35)*GL10)</f>
        <v/>
      </c>
      <c r="GM36" s="123">
        <v>6304.125</v>
      </c>
      <c r="GN36" s="123">
        <f>GN10</f>
        <v>3</v>
      </c>
      <c r="GO36" s="123">
        <f t="shared" ca="1" si="41"/>
        <v>-6304.125</v>
      </c>
      <c r="GP36" s="123"/>
      <c r="GQ36" s="123"/>
      <c r="GR36" s="123">
        <f t="shared" ca="1" si="42"/>
        <v>-6304.125</v>
      </c>
      <c r="GS36" s="123">
        <f>GS10</f>
        <v>5</v>
      </c>
      <c r="GT36" s="123">
        <f t="shared" ca="1" si="43"/>
        <v>0</v>
      </c>
      <c r="GU36" s="123"/>
      <c r="GV36" s="123"/>
      <c r="GW36" s="123">
        <v>6.0000000000000001E-3</v>
      </c>
      <c r="GX36" s="123" t="str">
        <f>IF(OR(ISBLANK(GW36),ISBLANK(GX10)),"",(GW36-GW35)*GX10)</f>
        <v/>
      </c>
      <c r="GY36" s="123">
        <v>0</v>
      </c>
      <c r="GZ36" s="123">
        <f>GZ10</f>
        <v>5</v>
      </c>
      <c r="HA36" s="123">
        <f t="shared" ca="1" si="44"/>
        <v>2750.8249999999998</v>
      </c>
      <c r="HB36" s="123"/>
      <c r="HC36" s="123"/>
      <c r="HD36" s="123">
        <v>3495.3409999999999</v>
      </c>
      <c r="HE36" s="123" t="str">
        <f>IF(OR(ISBLANK(HD36),ISBLANK(HE10)),"",(HD36-HD35)*HE10)</f>
        <v/>
      </c>
      <c r="HF36" s="123">
        <v>2750.8249999999998</v>
      </c>
      <c r="HG36" s="123">
        <f>HG10</f>
        <v>3</v>
      </c>
      <c r="HH36" s="123">
        <f t="shared" ca="1" si="45"/>
        <v>-2750.8249999999998</v>
      </c>
      <c r="HI36" s="123"/>
      <c r="HJ36" s="123"/>
      <c r="HK36" s="123">
        <f t="shared" ca="1" si="46"/>
        <v>-2750.8249999999998</v>
      </c>
      <c r="HL36" s="123">
        <f>HL10</f>
        <v>5</v>
      </c>
      <c r="HM36" s="123">
        <f t="shared" ca="1" si="47"/>
        <v>35.585000000000001</v>
      </c>
      <c r="HN36" s="123"/>
      <c r="HO36" s="123"/>
      <c r="HP36" s="123">
        <v>103.621</v>
      </c>
      <c r="HQ36" s="123" t="str">
        <f>IF(OR(ISBLANK(HP36),ISBLANK(HQ10)),"",(HP36-HP35)*HQ10)</f>
        <v/>
      </c>
      <c r="HR36" s="123">
        <v>35.585000000000001</v>
      </c>
      <c r="HS36" s="123">
        <f>HS10</f>
        <v>5</v>
      </c>
      <c r="HT36" s="123">
        <f t="shared" ca="1" si="48"/>
        <v>979.44</v>
      </c>
      <c r="HU36" s="123"/>
      <c r="HV36" s="123"/>
      <c r="HW36" s="123">
        <v>1355.797</v>
      </c>
      <c r="HX36" s="123" t="str">
        <f>IF(OR(ISBLANK(HW36),ISBLANK(HX10)),"",(HW36-HW35)*HX10)</f>
        <v/>
      </c>
      <c r="HY36" s="123">
        <v>979.44</v>
      </c>
      <c r="HZ36" s="123">
        <f>HZ10</f>
        <v>4</v>
      </c>
      <c r="IA36" s="123">
        <f t="shared" ca="1" si="49"/>
        <v>0</v>
      </c>
      <c r="IB36" s="123"/>
      <c r="IC36" s="123"/>
      <c r="ID36" s="123">
        <v>3.2000000000000001E-2</v>
      </c>
      <c r="IE36" s="123">
        <f>IF(OR(ISBLANK(ID36),ISBLANK(IE10)),"",(ID36-ID35)*IE10)</f>
        <v>0</v>
      </c>
      <c r="IF36" s="123">
        <f>IF10</f>
        <v>4</v>
      </c>
      <c r="IG36" s="123">
        <f t="shared" ca="1" si="50"/>
        <v>184.800000000007</v>
      </c>
      <c r="IH36" s="123"/>
      <c r="II36" s="123"/>
      <c r="IJ36" s="123">
        <v>383.82100000000003</v>
      </c>
      <c r="IK36" s="123">
        <f>IF(OR(ISBLANK(IJ36),ISBLANK(IK10)),"",(IJ36-IJ35)*IK10)</f>
        <v>184.800000000007</v>
      </c>
      <c r="IL36" s="123">
        <f>IL10</f>
        <v>4</v>
      </c>
      <c r="IM36" s="123">
        <f t="shared" ca="1" si="51"/>
        <v>1989.9999999995543</v>
      </c>
      <c r="IN36" s="123"/>
      <c r="IO36" s="123"/>
      <c r="IP36" s="123">
        <v>825.16099999999994</v>
      </c>
      <c r="IQ36" s="123">
        <f>IF(OR(ISBLANK(IP36),ISBLANK(IQ10)),"",(IP36-IP35)*IQ10)</f>
        <v>1989.9999999995543</v>
      </c>
      <c r="IR36" s="123">
        <f>IR10</f>
        <v>4</v>
      </c>
      <c r="IS36" s="123">
        <f t="shared" ca="1" si="52"/>
        <v>10.000000000047748</v>
      </c>
      <c r="IT36" s="123"/>
      <c r="IU36" s="123"/>
      <c r="IV36" s="123">
        <v>66.423000000000002</v>
      </c>
      <c r="IW36" s="123">
        <f>IF(OR(ISBLANK(IV36),ISBLANK(IW10)),"",(IV36-IV35)*IW10)</f>
        <v>10.000000000047748</v>
      </c>
      <c r="IX36" s="123">
        <f>IX10</f>
        <v>4</v>
      </c>
      <c r="IY36" s="123">
        <f t="shared" ca="1" si="53"/>
        <v>0</v>
      </c>
      <c r="IZ36" s="123"/>
      <c r="JA36" s="123"/>
      <c r="JB36" s="123">
        <v>0</v>
      </c>
      <c r="JC36" s="123">
        <f>IF(OR(ISBLANK(JB36),ISBLANK(JC10)),"",(JB36-JB35)*JC10)</f>
        <v>0</v>
      </c>
      <c r="JD36" s="123">
        <f>JD10</f>
        <v>4</v>
      </c>
      <c r="JE36" s="123">
        <f t="shared" ca="1" si="54"/>
        <v>4.3999999999995154</v>
      </c>
      <c r="JF36" s="123"/>
      <c r="JG36" s="123"/>
      <c r="JH36" s="123">
        <v>5.3639999999999999</v>
      </c>
      <c r="JI36" s="123">
        <f>IF(OR(ISBLANK(JH36),ISBLANK(JI10)),"",(JH36-JH35)*JI10)</f>
        <v>4.3999999999995154</v>
      </c>
      <c r="JJ36" s="123">
        <f>JJ10</f>
        <v>4</v>
      </c>
      <c r="JK36" s="123">
        <f t="shared" ca="1" si="55"/>
        <v>0</v>
      </c>
      <c r="JL36" s="123"/>
      <c r="JM36" s="123"/>
      <c r="JN36" s="123">
        <v>2E-3</v>
      </c>
      <c r="JO36" s="123">
        <f>IF(OR(ISBLANK(JN36),ISBLANK(JO10)),"",(JN36-JN35)*JO10)</f>
        <v>0</v>
      </c>
      <c r="JP36" s="123">
        <f>JP10</f>
        <v>4</v>
      </c>
      <c r="JQ36" s="123">
        <f t="shared" ca="1" si="56"/>
        <v>0</v>
      </c>
      <c r="JR36" s="123"/>
      <c r="JS36" s="123"/>
      <c r="JT36" s="123">
        <v>0.18</v>
      </c>
      <c r="JU36" s="123">
        <f>IF(OR(ISBLANK(JT36),ISBLANK(JU10)),"",(JT36-JT35)*JU10)</f>
        <v>0</v>
      </c>
      <c r="JV36" s="123">
        <f>JV10</f>
        <v>4</v>
      </c>
      <c r="JW36" s="123">
        <f t="shared" ca="1" si="57"/>
        <v>0</v>
      </c>
      <c r="JX36" s="123"/>
      <c r="JY36" s="123"/>
      <c r="JZ36" s="123">
        <v>794.49400000000003</v>
      </c>
      <c r="KA36" s="123">
        <f>IF(OR(ISBLANK(JZ36),ISBLANK(KA10)),"",(JZ36-JZ35)*KA10)</f>
        <v>0</v>
      </c>
      <c r="KB36" s="123">
        <f>KB10</f>
        <v>4</v>
      </c>
      <c r="KC36" s="123">
        <f t="shared" ca="1" si="58"/>
        <v>371.79999999996198</v>
      </c>
      <c r="KD36" s="123"/>
      <c r="KE36" s="123"/>
      <c r="KF36" s="123">
        <v>435.12299999999999</v>
      </c>
      <c r="KG36" s="123">
        <f>IF(OR(ISBLANK(KF36),ISBLANK(KG10)),"",(KF36-KF35)*KG10)</f>
        <v>371.79999999996198</v>
      </c>
      <c r="KH36" s="123">
        <f>KH10</f>
        <v>3</v>
      </c>
      <c r="KI36" s="123">
        <f t="shared" ca="1" si="59"/>
        <v>-371.79999999996198</v>
      </c>
      <c r="KJ36" s="123"/>
      <c r="KK36" s="123"/>
      <c r="KL36" s="123">
        <f t="shared" ca="1" si="60"/>
        <v>-371.79999999996198</v>
      </c>
      <c r="KM36" s="123">
        <f>KM10</f>
        <v>4</v>
      </c>
      <c r="KN36" s="123">
        <f t="shared" ca="1" si="61"/>
        <v>0</v>
      </c>
      <c r="KO36" s="123"/>
      <c r="KP36" s="123"/>
      <c r="KQ36" s="123">
        <v>0</v>
      </c>
      <c r="KR36" s="123">
        <f>IF(OR(ISBLANK(KQ36),ISBLANK(KR10)),"",(KQ36-KQ35)*KR10)</f>
        <v>0</v>
      </c>
      <c r="KS36" s="123">
        <f>KS10</f>
        <v>4</v>
      </c>
      <c r="KT36" s="123">
        <f t="shared" ca="1" si="62"/>
        <v>294.36000000001741</v>
      </c>
      <c r="KU36" s="123"/>
      <c r="KV36" s="123"/>
      <c r="KW36" s="123">
        <v>398.14400000000001</v>
      </c>
      <c r="KX36" s="123">
        <f>IF(OR(ISBLANK(KW36),ISBLANK(KX10)),"",(KW36-KW35)*KX10)</f>
        <v>294.36000000001741</v>
      </c>
      <c r="KY36" s="123">
        <f>KY10</f>
        <v>4</v>
      </c>
      <c r="KZ36" s="123">
        <f t="shared" ca="1" si="63"/>
        <v>0</v>
      </c>
      <c r="LA36" s="123"/>
      <c r="LB36" s="123"/>
      <c r="LC36" s="123">
        <v>0</v>
      </c>
      <c r="LD36" s="123">
        <f>IF(OR(ISBLANK(LC36),ISBLANK(LD10)),"",(LC36-LC35)*LD10)</f>
        <v>0</v>
      </c>
      <c r="LE36" s="123">
        <f>LE10</f>
        <v>4</v>
      </c>
      <c r="LF36" s="123">
        <f t="shared" ca="1" si="64"/>
        <v>180.83999999992557</v>
      </c>
      <c r="LG36" s="123"/>
      <c r="LH36" s="123"/>
      <c r="LI36" s="123">
        <v>731.34299999999996</v>
      </c>
      <c r="LJ36" s="123">
        <f>IF(OR(ISBLANK(LI36),ISBLANK(LJ10)),"",(LI36-LI35)*LJ10)</f>
        <v>180.83999999992557</v>
      </c>
      <c r="LK36" s="123">
        <f>LK10</f>
        <v>5</v>
      </c>
      <c r="LL36" s="123">
        <f t="shared" ca="1" si="65"/>
        <v>0</v>
      </c>
      <c r="LM36" s="123"/>
      <c r="LN36" s="123"/>
      <c r="LO36" s="123"/>
      <c r="LP36" s="123" t="str">
        <f>IF(OR(ISBLANK(LO36),ISBLANK(LP10)),"",(LO36-LO35)*LP10)</f>
        <v/>
      </c>
      <c r="LQ36" s="123">
        <v>0</v>
      </c>
      <c r="LR36" s="123">
        <f>LR10</f>
        <v>5</v>
      </c>
      <c r="LS36" s="123">
        <f t="shared" ca="1" si="66"/>
        <v>0</v>
      </c>
      <c r="LT36" s="123"/>
      <c r="LU36" s="123"/>
      <c r="LV36" s="123"/>
      <c r="LW36" s="123" t="str">
        <f>IF(OR(ISBLANK(LV36),ISBLANK(LW10)),"",(LV36-LV35)*LW10)</f>
        <v/>
      </c>
      <c r="LX36" s="123">
        <v>0</v>
      </c>
      <c r="LY36" s="123">
        <f>LY10</f>
        <v>4</v>
      </c>
      <c r="LZ36" s="123">
        <f t="shared" ca="1" si="67"/>
        <v>0</v>
      </c>
      <c r="MA36" s="123"/>
      <c r="MB36" s="123"/>
      <c r="MC36" s="123">
        <v>7.0000000000000001E-3</v>
      </c>
      <c r="MD36" s="123">
        <f>IF(OR(ISBLANK(MC36),ISBLANK(MD10)),"",(MC36-MC35)*MD10)</f>
        <v>0</v>
      </c>
      <c r="ME36" s="123">
        <f>ME10</f>
        <v>4</v>
      </c>
      <c r="MF36" s="123">
        <f t="shared" ca="1" si="68"/>
        <v>76.999999999992497</v>
      </c>
      <c r="MG36" s="123"/>
      <c r="MH36" s="123"/>
      <c r="MI36" s="123">
        <v>126.679</v>
      </c>
      <c r="MJ36" s="123">
        <f>IF(OR(ISBLANK(MI36),ISBLANK(MJ10)),"",(MI36-MI35)*MJ10)</f>
        <v>76.999999999992497</v>
      </c>
      <c r="MK36" s="123">
        <f>MK10</f>
        <v>3</v>
      </c>
      <c r="ML36" s="123">
        <f t="shared" ca="1" si="69"/>
        <v>-76.999999999992497</v>
      </c>
      <c r="MM36" s="123"/>
      <c r="MN36" s="123"/>
      <c r="MO36" s="123">
        <f t="shared" ca="1" si="70"/>
        <v>-76.999999999992497</v>
      </c>
      <c r="MP36" s="123">
        <f>MP10</f>
        <v>4</v>
      </c>
      <c r="MQ36" s="123">
        <f t="shared" ca="1" si="71"/>
        <v>0</v>
      </c>
      <c r="MR36" s="123"/>
      <c r="MS36" s="123"/>
      <c r="MT36" s="123">
        <v>0.73299999999999998</v>
      </c>
      <c r="MU36" s="123">
        <f>IF(OR(ISBLANK(MT36),ISBLANK(MU10)),"",(MT36-MT35)*MU10)</f>
        <v>0</v>
      </c>
      <c r="MV36" s="123">
        <f>MV10</f>
        <v>4</v>
      </c>
      <c r="MW36" s="123">
        <f t="shared" ca="1" si="72"/>
        <v>1223.1999999990876</v>
      </c>
      <c r="MX36" s="123"/>
      <c r="MY36" s="123"/>
      <c r="MZ36" s="123">
        <v>2508.8739999999998</v>
      </c>
      <c r="NA36" s="123">
        <f>IF(OR(ISBLANK(MZ36),ISBLANK(NA10)),"",(MZ36-MZ35)*NA10)</f>
        <v>1223.1999999990876</v>
      </c>
      <c r="NB36" s="123">
        <f>NB10</f>
        <v>3</v>
      </c>
      <c r="NC36" s="123">
        <f t="shared" ca="1" si="73"/>
        <v>-1223.1999999990876</v>
      </c>
      <c r="ND36" s="123"/>
      <c r="NE36" s="123"/>
      <c r="NF36" s="123">
        <f t="shared" ca="1" si="74"/>
        <v>-1223.1999999990876</v>
      </c>
      <c r="NG36" s="123">
        <f>NG10</f>
        <v>4</v>
      </c>
      <c r="NH36" s="123">
        <f t="shared" ca="1" si="75"/>
        <v>0</v>
      </c>
      <c r="NI36" s="123"/>
      <c r="NJ36" s="123"/>
      <c r="NK36" s="123">
        <v>0.124</v>
      </c>
      <c r="NL36" s="123">
        <f>IF(OR(ISBLANK(NK36),ISBLANK(NL10)),"",(NK36-NK35)*NL10)</f>
        <v>0</v>
      </c>
      <c r="NM36" s="123">
        <f>NM10</f>
        <v>4</v>
      </c>
      <c r="NN36" s="123">
        <f t="shared" ca="1" si="76"/>
        <v>7400.0000000023647</v>
      </c>
      <c r="NO36" s="123"/>
      <c r="NP36" s="123"/>
      <c r="NQ36" s="123">
        <v>3506.3440000000001</v>
      </c>
      <c r="NR36" s="123">
        <f>IF(OR(ISBLANK(NQ36),ISBLANK(NR10)),"",(NQ36-NQ35)*NR10)</f>
        <v>7400.0000000023647</v>
      </c>
      <c r="NS36" s="123">
        <f>NS10</f>
        <v>3</v>
      </c>
      <c r="NT36" s="123">
        <f t="shared" ca="1" si="77"/>
        <v>7489.5</v>
      </c>
      <c r="NU36" s="123"/>
      <c r="NV36" s="123"/>
      <c r="NW36" s="123">
        <v>7489.5</v>
      </c>
      <c r="NX36" s="123">
        <v>3847.027325</v>
      </c>
      <c r="NY36" s="123">
        <f>IF(OR(ISBLANK(NX36),ISBLANK(NY10)),"",(NX36-NX35)*NY10)</f>
        <v>7489.5000000014988</v>
      </c>
      <c r="NZ36" s="123">
        <f>NZ10</f>
        <v>3</v>
      </c>
      <c r="OA36" s="123">
        <f t="shared" ca="1" si="78"/>
        <v>0</v>
      </c>
      <c r="OB36" s="123"/>
      <c r="OC36" s="123"/>
      <c r="OD36" s="123">
        <v>0</v>
      </c>
      <c r="OE36" s="123">
        <v>0.125</v>
      </c>
      <c r="OF36" s="123">
        <f>IF(OR(ISBLANK(OE36),ISBLANK(OF10)),"",(OE36-OE35)*OF10)</f>
        <v>0</v>
      </c>
      <c r="OG36" s="123">
        <f>OG10</f>
        <v>3</v>
      </c>
      <c r="OH36" s="123">
        <f t="shared" ca="1" si="79"/>
        <v>7489.5</v>
      </c>
      <c r="OI36" s="123"/>
      <c r="OJ36" s="123"/>
      <c r="OK36" s="123">
        <f t="shared" ca="1" si="80"/>
        <v>7489.5</v>
      </c>
      <c r="OL36" s="123">
        <f>OL10</f>
        <v>5</v>
      </c>
      <c r="OM36" s="123">
        <f t="shared" ca="1" si="81"/>
        <v>7420.75</v>
      </c>
      <c r="ON36" s="123"/>
      <c r="OO36" s="123"/>
      <c r="OP36" s="123">
        <v>3831.9375</v>
      </c>
      <c r="OQ36" s="123">
        <f>IF(OR(ISBLANK(OP36),ISBLANK(OQ10)),"",(OP36-OP35)*OQ10)</f>
        <v>7420.750000001135</v>
      </c>
      <c r="OR36" s="123">
        <v>7420.75</v>
      </c>
      <c r="OS36" s="123">
        <f>OS10</f>
        <v>5</v>
      </c>
      <c r="OT36" s="123">
        <f t="shared" ca="1" si="82"/>
        <v>0</v>
      </c>
      <c r="OU36" s="123"/>
      <c r="OV36" s="123"/>
      <c r="OW36" s="123">
        <v>0.17199999999999999</v>
      </c>
      <c r="OX36" s="123">
        <f>IF(OR(ISBLANK(OW36),ISBLANK(OX10)),"",(OW36-OW35)*OX10)</f>
        <v>0</v>
      </c>
      <c r="OY36" s="123">
        <v>0</v>
      </c>
      <c r="OZ36" s="123">
        <f>OZ10</f>
        <v>3</v>
      </c>
      <c r="PA36" s="123">
        <f t="shared" ca="1" si="83"/>
        <v>7420.75</v>
      </c>
      <c r="PB36" s="123"/>
      <c r="PC36" s="123"/>
      <c r="PD36" s="123">
        <f t="shared" ca="1" si="84"/>
        <v>7420.75</v>
      </c>
      <c r="PE36" s="123">
        <f>PE10</f>
        <v>4</v>
      </c>
      <c r="PF36" s="123">
        <f t="shared" ca="1" si="85"/>
        <v>0</v>
      </c>
      <c r="PG36" s="123"/>
      <c r="PH36" s="123"/>
      <c r="PI36" s="123">
        <v>0.86599999999999999</v>
      </c>
      <c r="PJ36" s="123">
        <f>IF(OR(ISBLANK(PI36),ISBLANK(PJ10)),"",(PI36-PI35)*PJ10)</f>
        <v>0</v>
      </c>
      <c r="PK36" s="123">
        <f>PK10</f>
        <v>4</v>
      </c>
      <c r="PL36" s="123">
        <f t="shared" ca="1" si="86"/>
        <v>3130.0000000010186</v>
      </c>
      <c r="PM36" s="123"/>
      <c r="PN36" s="123"/>
      <c r="PO36" s="123">
        <v>1957.3620000000001</v>
      </c>
      <c r="PP36" s="123">
        <f>IF(OR(ISBLANK(PO36),ISBLANK(PP10)),"",(PO36-PO35)*PP10)</f>
        <v>3130.0000000010186</v>
      </c>
      <c r="PQ36" s="123">
        <f>PQ10</f>
        <v>3</v>
      </c>
      <c r="PR36" s="123">
        <f t="shared" ca="1" si="87"/>
        <v>-3130.0000000010186</v>
      </c>
      <c r="PS36" s="123"/>
      <c r="PT36" s="123"/>
      <c r="PU36" s="123">
        <f t="shared" ca="1" si="88"/>
        <v>-3130.0000000010186</v>
      </c>
      <c r="PV36" s="123">
        <f>PV10</f>
        <v>4</v>
      </c>
      <c r="PW36" s="123">
        <f t="shared" ca="1" si="89"/>
        <v>0</v>
      </c>
      <c r="PX36" s="123"/>
      <c r="PY36" s="123"/>
      <c r="PZ36" s="123">
        <v>1.2609999999999999</v>
      </c>
      <c r="QA36" s="123">
        <f>IF(OR(ISBLANK(PZ36),ISBLANK(QA10)),"",(PZ36-PZ35)*QA10)</f>
        <v>0</v>
      </c>
      <c r="QB36" s="123">
        <f>QB10</f>
        <v>4</v>
      </c>
      <c r="QC36" s="123">
        <f t="shared" ca="1" si="90"/>
        <v>2249.9999999990905</v>
      </c>
      <c r="QD36" s="123"/>
      <c r="QE36" s="123"/>
      <c r="QF36" s="123">
        <v>1734.788</v>
      </c>
      <c r="QG36" s="123">
        <f>IF(OR(ISBLANK(QF36),ISBLANK(QG10)),"",(QF36-QF35)*QG10)</f>
        <v>2249.9999999990905</v>
      </c>
    </row>
    <row r="37" spans="2:449" x14ac:dyDescent="0.25">
      <c r="B37" s="166">
        <v>24</v>
      </c>
      <c r="C37" s="123">
        <f>C10</f>
        <v>3</v>
      </c>
      <c r="D37" s="123">
        <f t="shared" ca="1" si="0"/>
        <v>36393.743964501205</v>
      </c>
      <c r="E37" s="123"/>
      <c r="F37" s="123"/>
      <c r="G37" s="123">
        <f t="shared" ca="1" si="92"/>
        <v>36393.743964501205</v>
      </c>
      <c r="H37" s="123">
        <f t="shared" ca="1" si="2"/>
        <v>35761.773999999998</v>
      </c>
      <c r="I37" s="123">
        <f>I10</f>
        <v>1</v>
      </c>
      <c r="J37" s="123">
        <f t="shared" ca="1" si="3"/>
        <v>35761.773999999998</v>
      </c>
      <c r="K37" s="123">
        <f t="shared" si="4"/>
        <v>35761.773999999998</v>
      </c>
      <c r="L37" s="123">
        <v>35761.773999999998</v>
      </c>
      <c r="M37" s="123"/>
      <c r="N37" s="123">
        <f>N10</f>
        <v>5</v>
      </c>
      <c r="O37" s="123">
        <f t="shared" ca="1" si="5"/>
        <v>0</v>
      </c>
      <c r="P37" s="123"/>
      <c r="Q37" s="123"/>
      <c r="R37" s="123">
        <v>4.2000000000000003E-2</v>
      </c>
      <c r="S37" s="123" t="str">
        <f>IF(OR(ISBLANK(R37),ISBLANK(S10)),"",(R37-R36)*S10)</f>
        <v/>
      </c>
      <c r="T37" s="123">
        <v>0</v>
      </c>
      <c r="U37" s="123">
        <f>U10</f>
        <v>5</v>
      </c>
      <c r="V37" s="123">
        <f t="shared" ca="1" si="6"/>
        <v>2589.4</v>
      </c>
      <c r="W37" s="123"/>
      <c r="X37" s="123"/>
      <c r="Y37" s="123">
        <v>3951.7339999999999</v>
      </c>
      <c r="Z37" s="123" t="str">
        <f>IF(OR(ISBLANK(Y37),ISBLANK(Z10)),"",(Y37-Y36)*Z10)</f>
        <v/>
      </c>
      <c r="AA37" s="123">
        <v>2589.4</v>
      </c>
      <c r="AB37" s="123">
        <f>AB10</f>
        <v>3</v>
      </c>
      <c r="AC37" s="123">
        <f t="shared" ca="1" si="7"/>
        <v>-2589.4</v>
      </c>
      <c r="AD37" s="123"/>
      <c r="AE37" s="123"/>
      <c r="AF37" s="123">
        <f t="shared" ca="1" si="8"/>
        <v>-2589.4</v>
      </c>
      <c r="AG37" s="123">
        <f>AG10</f>
        <v>5</v>
      </c>
      <c r="AH37" s="123">
        <f t="shared" ca="1" si="9"/>
        <v>0</v>
      </c>
      <c r="AI37" s="123"/>
      <c r="AJ37" s="123"/>
      <c r="AK37" s="123">
        <v>0</v>
      </c>
      <c r="AL37" s="123">
        <v>3.4000000000000002E-2</v>
      </c>
      <c r="AM37" s="123">
        <f>IF(OR(ISBLANK(AL37),ISBLANK(AM10)),"",(AL37-AL36)*AM10)</f>
        <v>0</v>
      </c>
      <c r="AN37" s="123">
        <f>AN10</f>
        <v>5</v>
      </c>
      <c r="AO37" s="123">
        <f t="shared" ca="1" si="10"/>
        <v>2032.799999999952</v>
      </c>
      <c r="AP37" s="123"/>
      <c r="AQ37" s="123"/>
      <c r="AR37" s="123">
        <v>2033</v>
      </c>
      <c r="AS37" s="123">
        <v>2224.9670000000001</v>
      </c>
      <c r="AT37" s="123">
        <f>IF(OR(ISBLANK(AS37),ISBLANK(AT10)),"",(AS37-AS36)*AT10)</f>
        <v>2032.799999999952</v>
      </c>
      <c r="AU37" s="123">
        <f>AU10</f>
        <v>3</v>
      </c>
      <c r="AV37" s="123">
        <f t="shared" ca="1" si="11"/>
        <v>-2032.799999999952</v>
      </c>
      <c r="AW37" s="123"/>
      <c r="AX37" s="123"/>
      <c r="AY37" s="123">
        <f t="shared" ca="1" si="12"/>
        <v>-2032.799999999952</v>
      </c>
      <c r="AZ37" s="123">
        <f>AZ10</f>
        <v>5</v>
      </c>
      <c r="BA37" s="123">
        <f t="shared" ca="1" si="13"/>
        <v>0</v>
      </c>
      <c r="BB37" s="123"/>
      <c r="BC37" s="123"/>
      <c r="BD37" s="123">
        <v>0</v>
      </c>
      <c r="BE37" s="123">
        <v>3.3000000000000002E-2</v>
      </c>
      <c r="BF37" s="123">
        <f>IF(OR(ISBLANK(BE37),ISBLANK(BF10)),"",(BE37-BE36)*BF10)</f>
        <v>0</v>
      </c>
      <c r="BG37" s="123">
        <f>BG10</f>
        <v>5</v>
      </c>
      <c r="BH37" s="123">
        <f t="shared" ca="1" si="14"/>
        <v>2037.1999999998479</v>
      </c>
      <c r="BI37" s="123"/>
      <c r="BJ37" s="123"/>
      <c r="BK37" s="123">
        <v>2037.2</v>
      </c>
      <c r="BL37" s="123">
        <v>1905.6669999999999</v>
      </c>
      <c r="BM37" s="123">
        <f>IF(OR(ISBLANK(BL37),ISBLANK(BM10)),"",(BL37-BL36)*BM10)</f>
        <v>2037.1999999998479</v>
      </c>
      <c r="BN37" s="123">
        <f>BN10</f>
        <v>3</v>
      </c>
      <c r="BO37" s="123">
        <f t="shared" ca="1" si="15"/>
        <v>-2037.1999999998479</v>
      </c>
      <c r="BP37" s="123"/>
      <c r="BQ37" s="123"/>
      <c r="BR37" s="123">
        <f t="shared" ca="1" si="16"/>
        <v>-2037.1999999998479</v>
      </c>
      <c r="BS37" s="123">
        <f>BS10</f>
        <v>4</v>
      </c>
      <c r="BT37" s="123">
        <f t="shared" ca="1" si="17"/>
        <v>0</v>
      </c>
      <c r="BU37" s="123"/>
      <c r="BV37" s="123"/>
      <c r="BW37" s="123">
        <v>7.7290000000000001</v>
      </c>
      <c r="BX37" s="123">
        <f>IF(OR(ISBLANK(BW37),ISBLANK(BX10)),"",(BW37-BW36)*BX10)</f>
        <v>0</v>
      </c>
      <c r="BY37" s="123">
        <f>BY10</f>
        <v>4</v>
      </c>
      <c r="BZ37" s="123">
        <f t="shared" ca="1" si="18"/>
        <v>798.60000000012406</v>
      </c>
      <c r="CA37" s="123"/>
      <c r="CB37" s="123"/>
      <c r="CC37" s="123">
        <v>1141.059</v>
      </c>
      <c r="CD37" s="123">
        <f>IF(OR(ISBLANK(CC37),ISBLANK(CD10)),"",(CC37-CC36)*CD10)</f>
        <v>798.60000000012406</v>
      </c>
      <c r="CE37" s="123">
        <f>CE10</f>
        <v>3</v>
      </c>
      <c r="CF37" s="123">
        <f t="shared" ca="1" si="19"/>
        <v>-798.60000000012406</v>
      </c>
      <c r="CG37" s="123"/>
      <c r="CH37" s="123"/>
      <c r="CI37" s="123">
        <f t="shared" ca="1" si="20"/>
        <v>-798.60000000012406</v>
      </c>
      <c r="CJ37" s="123">
        <f>CJ10</f>
        <v>4</v>
      </c>
      <c r="CK37" s="123">
        <f t="shared" ca="1" si="21"/>
        <v>0</v>
      </c>
      <c r="CL37" s="123"/>
      <c r="CM37" s="123"/>
      <c r="CN37" s="123">
        <v>7.2610000000000001</v>
      </c>
      <c r="CO37" s="123">
        <f>IF(OR(ISBLANK(CN37),ISBLANK(CO10)),"",(CN37-CN36)*CO10)</f>
        <v>0</v>
      </c>
      <c r="CP37" s="123">
        <f>CP10</f>
        <v>4</v>
      </c>
      <c r="CQ37" s="123">
        <f t="shared" ca="1" si="22"/>
        <v>0</v>
      </c>
      <c r="CR37" s="123"/>
      <c r="CS37" s="123"/>
      <c r="CT37" s="123">
        <v>1049.1400000000001</v>
      </c>
      <c r="CU37" s="123">
        <f>IF(OR(ISBLANK(CT37),ISBLANK(CU10)),"",(CT37-CT36)*CU10)</f>
        <v>0</v>
      </c>
      <c r="CV37" s="123">
        <f>CV10</f>
        <v>4</v>
      </c>
      <c r="CW37" s="123">
        <f t="shared" ca="1" si="23"/>
        <v>2503.5999999998239</v>
      </c>
      <c r="CX37" s="123"/>
      <c r="CY37" s="123"/>
      <c r="CZ37" s="123">
        <v>1633.625</v>
      </c>
      <c r="DA37" s="123">
        <f>IF(OR(ISBLANK(CZ37),ISBLANK(DA10)),"",(CZ37-CZ36)*DA10)</f>
        <v>2503.5999999998239</v>
      </c>
      <c r="DB37" s="123">
        <f>DB10</f>
        <v>4</v>
      </c>
      <c r="DC37" s="123">
        <f t="shared" ca="1" si="24"/>
        <v>0</v>
      </c>
      <c r="DD37" s="123"/>
      <c r="DE37" s="123"/>
      <c r="DF37" s="123">
        <v>79.028999999999996</v>
      </c>
      <c r="DG37" s="123">
        <f>IF(OR(ISBLANK(DF37),ISBLANK(DG10)),"",(DF37-DF36)*DG10)</f>
        <v>0</v>
      </c>
      <c r="DH37" s="123">
        <f>DH10</f>
        <v>3</v>
      </c>
      <c r="DI37" s="123">
        <f t="shared" ca="1" si="25"/>
        <v>2503.5999999998239</v>
      </c>
      <c r="DJ37" s="123"/>
      <c r="DK37" s="123"/>
      <c r="DL37" s="123">
        <f t="shared" ca="1" si="26"/>
        <v>2503.5999999998239</v>
      </c>
      <c r="DM37" s="123">
        <f>DM10</f>
        <v>4</v>
      </c>
      <c r="DN37" s="123">
        <f t="shared" ca="1" si="27"/>
        <v>0</v>
      </c>
      <c r="DO37" s="123"/>
      <c r="DP37" s="123"/>
      <c r="DQ37" s="123">
        <v>1865.16</v>
      </c>
      <c r="DR37" s="123">
        <f>IF(OR(ISBLANK(DQ37),ISBLANK(DR10)),"",(DQ37-DQ36)*DR10)</f>
        <v>0</v>
      </c>
      <c r="DS37" s="123">
        <f>DS10</f>
        <v>4</v>
      </c>
      <c r="DT37" s="123">
        <f t="shared" ca="1" si="28"/>
        <v>0</v>
      </c>
      <c r="DU37" s="123"/>
      <c r="DV37" s="123"/>
      <c r="DW37" s="123">
        <v>0.91700000000000004</v>
      </c>
      <c r="DX37" s="123">
        <f>IF(OR(ISBLANK(DW37),ISBLANK(DX10)),"",(DW37-DW36)*DX10)</f>
        <v>0</v>
      </c>
      <c r="DY37" s="123">
        <f>DY10</f>
        <v>3</v>
      </c>
      <c r="DZ37" s="123">
        <f t="shared" ca="1" si="29"/>
        <v>0</v>
      </c>
      <c r="EA37" s="123"/>
      <c r="EB37" s="123"/>
      <c r="EC37" s="123">
        <f t="shared" ca="1" si="30"/>
        <v>0</v>
      </c>
      <c r="ED37" s="123">
        <f>ED10</f>
        <v>4</v>
      </c>
      <c r="EE37" s="123">
        <f t="shared" ca="1" si="31"/>
        <v>369.99999999999034</v>
      </c>
      <c r="EF37" s="123"/>
      <c r="EG37" s="123"/>
      <c r="EH37" s="123">
        <v>59.896999999999998</v>
      </c>
      <c r="EI37" s="123">
        <f>IF(OR(ISBLANK(EH37),ISBLANK(EI10)),"",(EH37-EH36)*EI10)</f>
        <v>369.99999999999034</v>
      </c>
      <c r="EJ37" s="123">
        <f>EJ10</f>
        <v>4</v>
      </c>
      <c r="EK37" s="123">
        <f t="shared" ca="1" si="32"/>
        <v>1129.999999999427</v>
      </c>
      <c r="EL37" s="123"/>
      <c r="EM37" s="123"/>
      <c r="EN37" s="123">
        <v>844.24599999999998</v>
      </c>
      <c r="EO37" s="123">
        <f>IF(OR(ISBLANK(EN37),ISBLANK(EO10)),"",(EN37-EN36)*EO10)</f>
        <v>1129.999999999427</v>
      </c>
      <c r="EP37" s="123">
        <f>EP10</f>
        <v>4</v>
      </c>
      <c r="EQ37" s="123">
        <f t="shared" ca="1" si="33"/>
        <v>7100.0000000003638</v>
      </c>
      <c r="ER37" s="123"/>
      <c r="ES37" s="123"/>
      <c r="ET37" s="123">
        <v>1036.086</v>
      </c>
      <c r="EU37" s="123">
        <f>IF(OR(ISBLANK(ET37),ISBLANK(EU10)),"",(ET37-ET36)*EU10)</f>
        <v>7100.0000000003638</v>
      </c>
      <c r="EV37" s="123">
        <f>EV10</f>
        <v>4</v>
      </c>
      <c r="EW37" s="123">
        <f t="shared" ca="1" si="34"/>
        <v>0</v>
      </c>
      <c r="EX37" s="123"/>
      <c r="EY37" s="123"/>
      <c r="EZ37" s="123">
        <v>38.972000000000001</v>
      </c>
      <c r="FA37" s="123">
        <f>IF(OR(ISBLANK(EZ37),ISBLANK(FA10)),"",(EZ37-EZ36)*FA10)</f>
        <v>0</v>
      </c>
      <c r="FB37" s="123">
        <f>FB10</f>
        <v>4</v>
      </c>
      <c r="FC37" s="123">
        <f t="shared" ca="1" si="35"/>
        <v>8949.9999999998181</v>
      </c>
      <c r="FD37" s="123"/>
      <c r="FE37" s="123"/>
      <c r="FF37" s="123">
        <v>3365.0709999999999</v>
      </c>
      <c r="FG37" s="123">
        <f>IF(OR(ISBLANK(FF37),ISBLANK(FG10)),"",(FF37-FF36)*FG10)</f>
        <v>8949.9999999998181</v>
      </c>
      <c r="FH37" s="123">
        <f>FH10</f>
        <v>4</v>
      </c>
      <c r="FI37" s="123">
        <f t="shared" ca="1" si="36"/>
        <v>0</v>
      </c>
      <c r="FJ37" s="123"/>
      <c r="FK37" s="123"/>
      <c r="FL37" s="123">
        <v>0.129</v>
      </c>
      <c r="FM37" s="123">
        <f>IF(OR(ISBLANK(FL37),ISBLANK(FM10)),"",(FL37-FL36)*FM10)</f>
        <v>0</v>
      </c>
      <c r="FN37" s="123">
        <f>FN10</f>
        <v>4</v>
      </c>
      <c r="FO37" s="123">
        <f t="shared" ca="1" si="37"/>
        <v>1172.6000000002841</v>
      </c>
      <c r="FP37" s="123"/>
      <c r="FQ37" s="123"/>
      <c r="FR37" s="123">
        <v>1786.249</v>
      </c>
      <c r="FS37" s="123">
        <f>IF(OR(ISBLANK(FR37),ISBLANK(FS10)),"",(FR37-FR36)*FS10)</f>
        <v>1172.6000000002841</v>
      </c>
      <c r="FT37" s="123">
        <f>FT10</f>
        <v>4</v>
      </c>
      <c r="FU37" s="123">
        <f t="shared" ca="1" si="38"/>
        <v>0</v>
      </c>
      <c r="FV37" s="123"/>
      <c r="FW37" s="123"/>
      <c r="FX37" s="123">
        <v>21.361000000000001</v>
      </c>
      <c r="FY37" s="123">
        <f>IF(OR(ISBLANK(FX37),ISBLANK(FY10)),"",(FX37-FX36)*FY10)</f>
        <v>0</v>
      </c>
      <c r="FZ37" s="123">
        <f>FZ10</f>
        <v>5</v>
      </c>
      <c r="GA37" s="123">
        <f t="shared" ca="1" si="39"/>
        <v>2.125</v>
      </c>
      <c r="GB37" s="123"/>
      <c r="GC37" s="123"/>
      <c r="GD37" s="123">
        <v>10.976000000000001</v>
      </c>
      <c r="GE37" s="123" t="str">
        <f>IF(OR(ISBLANK(GD37),ISBLANK(GE10)),"",(GD37-GD36)*GE10)</f>
        <v/>
      </c>
      <c r="GF37" s="123">
        <v>2.125</v>
      </c>
      <c r="GG37" s="123">
        <f>GG10</f>
        <v>5</v>
      </c>
      <c r="GH37" s="123">
        <f t="shared" ca="1" si="40"/>
        <v>6438.5</v>
      </c>
      <c r="GI37" s="123"/>
      <c r="GJ37" s="123"/>
      <c r="GK37" s="123">
        <v>6347.69</v>
      </c>
      <c r="GL37" s="123" t="str">
        <f>IF(OR(ISBLANK(GK37),ISBLANK(GL10)),"",(GK37-GK36)*GL10)</f>
        <v/>
      </c>
      <c r="GM37" s="123">
        <v>6438.5</v>
      </c>
      <c r="GN37" s="123">
        <f>GN10</f>
        <v>3</v>
      </c>
      <c r="GO37" s="123">
        <f t="shared" ca="1" si="41"/>
        <v>-6436.375</v>
      </c>
      <c r="GP37" s="123"/>
      <c r="GQ37" s="123"/>
      <c r="GR37" s="123">
        <f t="shared" ca="1" si="42"/>
        <v>-6436.375</v>
      </c>
      <c r="GS37" s="123">
        <f>GS10</f>
        <v>5</v>
      </c>
      <c r="GT37" s="123">
        <f t="shared" ca="1" si="43"/>
        <v>0</v>
      </c>
      <c r="GU37" s="123"/>
      <c r="GV37" s="123"/>
      <c r="GW37" s="123">
        <v>6.0000000000000001E-3</v>
      </c>
      <c r="GX37" s="123" t="str">
        <f>IF(OR(ISBLANK(GW37),ISBLANK(GX10)),"",(GW37-GW36)*GX10)</f>
        <v/>
      </c>
      <c r="GY37" s="123">
        <v>0</v>
      </c>
      <c r="GZ37" s="123">
        <f>GZ10</f>
        <v>5</v>
      </c>
      <c r="HA37" s="123">
        <f t="shared" ca="1" si="44"/>
        <v>2810.665</v>
      </c>
      <c r="HB37" s="123"/>
      <c r="HC37" s="123"/>
      <c r="HD37" s="123">
        <v>3496.6239999999998</v>
      </c>
      <c r="HE37" s="123" t="str">
        <f>IF(OR(ISBLANK(HD37),ISBLANK(HE10)),"",(HD37-HD36)*HE10)</f>
        <v/>
      </c>
      <c r="HF37" s="123">
        <v>2810.665</v>
      </c>
      <c r="HG37" s="123">
        <f>HG10</f>
        <v>3</v>
      </c>
      <c r="HH37" s="123">
        <f t="shared" ca="1" si="45"/>
        <v>-2810.665</v>
      </c>
      <c r="HI37" s="123"/>
      <c r="HJ37" s="123"/>
      <c r="HK37" s="123">
        <f t="shared" ca="1" si="46"/>
        <v>-2810.665</v>
      </c>
      <c r="HL37" s="123">
        <f>HL10</f>
        <v>5</v>
      </c>
      <c r="HM37" s="123">
        <f t="shared" ca="1" si="47"/>
        <v>38.225000000000001</v>
      </c>
      <c r="HN37" s="123"/>
      <c r="HO37" s="123"/>
      <c r="HP37" s="123">
        <v>103.63800000000001</v>
      </c>
      <c r="HQ37" s="123" t="str">
        <f>IF(OR(ISBLANK(HP37),ISBLANK(HQ10)),"",(HP37-HP36)*HQ10)</f>
        <v/>
      </c>
      <c r="HR37" s="123">
        <v>38.225000000000001</v>
      </c>
      <c r="HS37" s="123">
        <f>HS10</f>
        <v>5</v>
      </c>
      <c r="HT37" s="123">
        <f t="shared" ca="1" si="48"/>
        <v>855.8</v>
      </c>
      <c r="HU37" s="123"/>
      <c r="HV37" s="123"/>
      <c r="HW37" s="123">
        <v>1356.191</v>
      </c>
      <c r="HX37" s="123" t="str">
        <f>IF(OR(ISBLANK(HW37),ISBLANK(HX10)),"",(HW37-HW36)*HX10)</f>
        <v/>
      </c>
      <c r="HY37" s="123">
        <v>855.8</v>
      </c>
      <c r="HZ37" s="123">
        <f>HZ10</f>
        <v>4</v>
      </c>
      <c r="IA37" s="123">
        <f t="shared" ca="1" si="49"/>
        <v>0</v>
      </c>
      <c r="IB37" s="123"/>
      <c r="IC37" s="123"/>
      <c r="ID37" s="123">
        <v>3.2000000000000001E-2</v>
      </c>
      <c r="IE37" s="123">
        <f>IF(OR(ISBLANK(ID37),ISBLANK(IE10)),"",(ID37-ID36)*IE10)</f>
        <v>0</v>
      </c>
      <c r="IF37" s="123">
        <f>IF10</f>
        <v>4</v>
      </c>
      <c r="IG37" s="123">
        <f t="shared" ca="1" si="50"/>
        <v>327.800000000002</v>
      </c>
      <c r="IH37" s="123"/>
      <c r="II37" s="123"/>
      <c r="IJ37" s="123">
        <v>383.97</v>
      </c>
      <c r="IK37" s="123">
        <f>IF(OR(ISBLANK(IJ37),ISBLANK(IK10)),"",(IJ37-IJ36)*IK10)</f>
        <v>327.800000000002</v>
      </c>
      <c r="IL37" s="123">
        <f>IL10</f>
        <v>4</v>
      </c>
      <c r="IM37" s="123">
        <f t="shared" ca="1" si="51"/>
        <v>1100.0000000001364</v>
      </c>
      <c r="IN37" s="123"/>
      <c r="IO37" s="123"/>
      <c r="IP37" s="123">
        <v>825.27099999999996</v>
      </c>
      <c r="IQ37" s="123">
        <f>IF(OR(ISBLANK(IP37),ISBLANK(IQ10)),"",(IP37-IP36)*IQ10)</f>
        <v>1100.0000000001364</v>
      </c>
      <c r="IR37" s="123">
        <f>IR10</f>
        <v>4</v>
      </c>
      <c r="IS37" s="123">
        <f t="shared" ca="1" si="52"/>
        <v>379.99999999996703</v>
      </c>
      <c r="IT37" s="123"/>
      <c r="IU37" s="123"/>
      <c r="IV37" s="123">
        <v>66.460999999999999</v>
      </c>
      <c r="IW37" s="123">
        <f>IF(OR(ISBLANK(IV37),ISBLANK(IW10)),"",(IV37-IV36)*IW10)</f>
        <v>379.99999999996703</v>
      </c>
      <c r="IX37" s="123">
        <f>IX10</f>
        <v>4</v>
      </c>
      <c r="IY37" s="123">
        <f t="shared" ca="1" si="53"/>
        <v>0</v>
      </c>
      <c r="IZ37" s="123"/>
      <c r="JA37" s="123"/>
      <c r="JB37" s="123">
        <v>0</v>
      </c>
      <c r="JC37" s="123">
        <f>IF(OR(ISBLANK(JB37),ISBLANK(JC10)),"",(JB37-JB36)*JC10)</f>
        <v>0</v>
      </c>
      <c r="JD37" s="123">
        <f>JD10</f>
        <v>4</v>
      </c>
      <c r="JE37" s="123">
        <f t="shared" ca="1" si="54"/>
        <v>2.2000000000007347</v>
      </c>
      <c r="JF37" s="123"/>
      <c r="JG37" s="123"/>
      <c r="JH37" s="123">
        <v>5.3650000000000002</v>
      </c>
      <c r="JI37" s="123">
        <f>IF(OR(ISBLANK(JH37),ISBLANK(JI10)),"",(JH37-JH36)*JI10)</f>
        <v>2.2000000000007347</v>
      </c>
      <c r="JJ37" s="123">
        <f>JJ10</f>
        <v>4</v>
      </c>
      <c r="JK37" s="123">
        <f t="shared" ca="1" si="55"/>
        <v>0</v>
      </c>
      <c r="JL37" s="123"/>
      <c r="JM37" s="123"/>
      <c r="JN37" s="123">
        <v>2E-3</v>
      </c>
      <c r="JO37" s="123">
        <f>IF(OR(ISBLANK(JN37),ISBLANK(JO10)),"",(JN37-JN36)*JO10)</f>
        <v>0</v>
      </c>
      <c r="JP37" s="123">
        <f>JP10</f>
        <v>4</v>
      </c>
      <c r="JQ37" s="123">
        <f t="shared" ca="1" si="56"/>
        <v>0</v>
      </c>
      <c r="JR37" s="123"/>
      <c r="JS37" s="123"/>
      <c r="JT37" s="123">
        <v>0.18</v>
      </c>
      <c r="JU37" s="123">
        <f>IF(OR(ISBLANK(JT37),ISBLANK(JU10)),"",(JT37-JT36)*JU10)</f>
        <v>0</v>
      </c>
      <c r="JV37" s="123">
        <f>JV10</f>
        <v>4</v>
      </c>
      <c r="JW37" s="123">
        <f t="shared" ca="1" si="57"/>
        <v>0</v>
      </c>
      <c r="JX37" s="123"/>
      <c r="JY37" s="123"/>
      <c r="JZ37" s="123">
        <v>794.49400000000003</v>
      </c>
      <c r="KA37" s="123">
        <f>IF(OR(ISBLANK(JZ37),ISBLANK(KA10)),"",(JZ37-JZ36)*KA10)</f>
        <v>0</v>
      </c>
      <c r="KB37" s="123">
        <f>KB10</f>
        <v>4</v>
      </c>
      <c r="KC37" s="123">
        <f t="shared" ca="1" si="58"/>
        <v>415.80000000004702</v>
      </c>
      <c r="KD37" s="123"/>
      <c r="KE37" s="123"/>
      <c r="KF37" s="123">
        <v>435.31200000000001</v>
      </c>
      <c r="KG37" s="123">
        <f>IF(OR(ISBLANK(KF37),ISBLANK(KG10)),"",(KF37-KF36)*KG10)</f>
        <v>415.80000000004702</v>
      </c>
      <c r="KH37" s="123">
        <f>KH10</f>
        <v>3</v>
      </c>
      <c r="KI37" s="123">
        <f t="shared" ca="1" si="59"/>
        <v>-415.80000000004702</v>
      </c>
      <c r="KJ37" s="123"/>
      <c r="KK37" s="123"/>
      <c r="KL37" s="123">
        <f t="shared" ca="1" si="60"/>
        <v>-415.80000000004702</v>
      </c>
      <c r="KM37" s="123">
        <f>KM10</f>
        <v>4</v>
      </c>
      <c r="KN37" s="123">
        <f t="shared" ca="1" si="61"/>
        <v>0</v>
      </c>
      <c r="KO37" s="123"/>
      <c r="KP37" s="123"/>
      <c r="KQ37" s="123">
        <v>0</v>
      </c>
      <c r="KR37" s="123">
        <f>IF(OR(ISBLANK(KQ37),ISBLANK(KR10)),"",(KQ37-KQ36)*KR10)</f>
        <v>0</v>
      </c>
      <c r="KS37" s="123">
        <f>KS10</f>
        <v>4</v>
      </c>
      <c r="KT37" s="123">
        <f t="shared" ca="1" si="62"/>
        <v>274.55999999996038</v>
      </c>
      <c r="KU37" s="123"/>
      <c r="KV37" s="123"/>
      <c r="KW37" s="123">
        <v>398.35199999999998</v>
      </c>
      <c r="KX37" s="123">
        <f>IF(OR(ISBLANK(KW37),ISBLANK(KX10)),"",(KW37-KW36)*KX10)</f>
        <v>274.55999999996038</v>
      </c>
      <c r="KY37" s="123">
        <f>KY10</f>
        <v>4</v>
      </c>
      <c r="KZ37" s="123">
        <f t="shared" ca="1" si="63"/>
        <v>0</v>
      </c>
      <c r="LA37" s="123"/>
      <c r="LB37" s="123"/>
      <c r="LC37" s="123">
        <v>0</v>
      </c>
      <c r="LD37" s="123">
        <f>IF(OR(ISBLANK(LC37),ISBLANK(LD10)),"",(LC37-LC36)*LD10)</f>
        <v>0</v>
      </c>
      <c r="LE37" s="123">
        <f>LE10</f>
        <v>4</v>
      </c>
      <c r="LF37" s="123">
        <f t="shared" ca="1" si="64"/>
        <v>153.11999999998079</v>
      </c>
      <c r="LG37" s="123"/>
      <c r="LH37" s="123"/>
      <c r="LI37" s="123">
        <v>731.45899999999995</v>
      </c>
      <c r="LJ37" s="123">
        <f>IF(OR(ISBLANK(LI37),ISBLANK(LJ10)),"",(LI37-LI36)*LJ10)</f>
        <v>153.11999999998079</v>
      </c>
      <c r="LK37" s="123">
        <f>LK10</f>
        <v>5</v>
      </c>
      <c r="LL37" s="123">
        <f t="shared" ca="1" si="65"/>
        <v>0</v>
      </c>
      <c r="LM37" s="123"/>
      <c r="LN37" s="123"/>
      <c r="LO37" s="123"/>
      <c r="LP37" s="123" t="str">
        <f>IF(OR(ISBLANK(LO37),ISBLANK(LP10)),"",(LO37-LO36)*LP10)</f>
        <v/>
      </c>
      <c r="LQ37" s="123">
        <v>0</v>
      </c>
      <c r="LR37" s="123">
        <f>LR10</f>
        <v>5</v>
      </c>
      <c r="LS37" s="123">
        <f t="shared" ca="1" si="66"/>
        <v>0</v>
      </c>
      <c r="LT37" s="123"/>
      <c r="LU37" s="123"/>
      <c r="LV37" s="123"/>
      <c r="LW37" s="123" t="str">
        <f>IF(OR(ISBLANK(LV37),ISBLANK(LW10)),"",(LV37-LV36)*LW10)</f>
        <v/>
      </c>
      <c r="LX37" s="123">
        <v>0</v>
      </c>
      <c r="LY37" s="123">
        <f>LY10</f>
        <v>4</v>
      </c>
      <c r="LZ37" s="123">
        <f t="shared" ca="1" si="67"/>
        <v>0</v>
      </c>
      <c r="MA37" s="123"/>
      <c r="MB37" s="123"/>
      <c r="MC37" s="123">
        <v>7.0000000000000001E-3</v>
      </c>
      <c r="MD37" s="123">
        <f>IF(OR(ISBLANK(MC37),ISBLANK(MD10)),"",(MC37-MC36)*MD10)</f>
        <v>0</v>
      </c>
      <c r="ME37" s="123">
        <f>ME10</f>
        <v>4</v>
      </c>
      <c r="MF37" s="123">
        <f t="shared" ca="1" si="68"/>
        <v>76.999999999992497</v>
      </c>
      <c r="MG37" s="123"/>
      <c r="MH37" s="123"/>
      <c r="MI37" s="123">
        <v>126.714</v>
      </c>
      <c r="MJ37" s="123">
        <f>IF(OR(ISBLANK(MI37),ISBLANK(MJ10)),"",(MI37-MI36)*MJ10)</f>
        <v>76.999999999992497</v>
      </c>
      <c r="MK37" s="123">
        <f>MK10</f>
        <v>3</v>
      </c>
      <c r="ML37" s="123">
        <f t="shared" ca="1" si="69"/>
        <v>-76.999999999992497</v>
      </c>
      <c r="MM37" s="123"/>
      <c r="MN37" s="123"/>
      <c r="MO37" s="123">
        <f t="shared" ca="1" si="70"/>
        <v>-76.999999999992497</v>
      </c>
      <c r="MP37" s="123">
        <f>MP10</f>
        <v>4</v>
      </c>
      <c r="MQ37" s="123">
        <f t="shared" ca="1" si="71"/>
        <v>0</v>
      </c>
      <c r="MR37" s="123"/>
      <c r="MS37" s="123"/>
      <c r="MT37" s="123">
        <v>0.73299999999999998</v>
      </c>
      <c r="MU37" s="123">
        <f>IF(OR(ISBLANK(MT37),ISBLANK(MU10)),"",(MT37-MT36)*MU10)</f>
        <v>0</v>
      </c>
      <c r="MV37" s="123">
        <f>MV10</f>
        <v>4</v>
      </c>
      <c r="MW37" s="123">
        <f t="shared" ca="1" si="72"/>
        <v>1454.2000000001281</v>
      </c>
      <c r="MX37" s="123"/>
      <c r="MY37" s="123"/>
      <c r="MZ37" s="123">
        <v>2509.5349999999999</v>
      </c>
      <c r="NA37" s="123">
        <f>IF(OR(ISBLANK(MZ37),ISBLANK(NA10)),"",(MZ37-MZ36)*NA10)</f>
        <v>1454.2000000001281</v>
      </c>
      <c r="NB37" s="123">
        <f>NB10</f>
        <v>3</v>
      </c>
      <c r="NC37" s="123">
        <f t="shared" ca="1" si="73"/>
        <v>-1454.2000000001281</v>
      </c>
      <c r="ND37" s="123"/>
      <c r="NE37" s="123"/>
      <c r="NF37" s="123">
        <f t="shared" ca="1" si="74"/>
        <v>-1454.2000000001281</v>
      </c>
      <c r="NG37" s="123">
        <f>NG10</f>
        <v>4</v>
      </c>
      <c r="NH37" s="123">
        <f t="shared" ca="1" si="75"/>
        <v>0</v>
      </c>
      <c r="NI37" s="123"/>
      <c r="NJ37" s="123"/>
      <c r="NK37" s="123">
        <v>0.124</v>
      </c>
      <c r="NL37" s="123">
        <f>IF(OR(ISBLANK(NK37),ISBLANK(NL10)),"",(NK37-NK36)*NL10)</f>
        <v>0</v>
      </c>
      <c r="NM37" s="123">
        <f>NM10</f>
        <v>4</v>
      </c>
      <c r="NN37" s="123">
        <f t="shared" ca="1" si="76"/>
        <v>9079.9999999990177</v>
      </c>
      <c r="NO37" s="123"/>
      <c r="NP37" s="123"/>
      <c r="NQ37" s="123">
        <v>3507.252</v>
      </c>
      <c r="NR37" s="123">
        <f>IF(OR(ISBLANK(NQ37),ISBLANK(NR10)),"",(NQ37-NQ36)*NR10)</f>
        <v>9079.9999999990177</v>
      </c>
      <c r="NS37" s="123">
        <f>NS10</f>
        <v>3</v>
      </c>
      <c r="NT37" s="123">
        <f t="shared" ca="1" si="77"/>
        <v>7706</v>
      </c>
      <c r="NU37" s="123"/>
      <c r="NV37" s="123"/>
      <c r="NW37" s="123">
        <v>7706</v>
      </c>
      <c r="NX37" s="123">
        <v>3847.7979249999999</v>
      </c>
      <c r="NY37" s="123">
        <f>IF(OR(ISBLANK(NX37),ISBLANK(NY10)),"",(NX37-NX36)*NY10)</f>
        <v>7705.999999998312</v>
      </c>
      <c r="NZ37" s="123">
        <f>NZ10</f>
        <v>3</v>
      </c>
      <c r="OA37" s="123">
        <f t="shared" ca="1" si="78"/>
        <v>0</v>
      </c>
      <c r="OB37" s="123"/>
      <c r="OC37" s="123"/>
      <c r="OD37" s="123">
        <v>0</v>
      </c>
      <c r="OE37" s="123">
        <v>0.125</v>
      </c>
      <c r="OF37" s="123">
        <f>IF(OR(ISBLANK(OE37),ISBLANK(OF10)),"",(OE37-OE36)*OF10)</f>
        <v>0</v>
      </c>
      <c r="OG37" s="123">
        <f>OG10</f>
        <v>3</v>
      </c>
      <c r="OH37" s="123">
        <f t="shared" ca="1" si="79"/>
        <v>7706</v>
      </c>
      <c r="OI37" s="123"/>
      <c r="OJ37" s="123"/>
      <c r="OK37" s="123">
        <f t="shared" ca="1" si="80"/>
        <v>7706</v>
      </c>
      <c r="OL37" s="123">
        <f>OL10</f>
        <v>5</v>
      </c>
      <c r="OM37" s="123">
        <f t="shared" ca="1" si="81"/>
        <v>7643.5</v>
      </c>
      <c r="ON37" s="123"/>
      <c r="OO37" s="123"/>
      <c r="OP37" s="123">
        <v>3832.7018499999999</v>
      </c>
      <c r="OQ37" s="123">
        <f>IF(OR(ISBLANK(OP37),ISBLANK(OQ10)),"",(OP37-OP36)*OQ10)</f>
        <v>7643.4999999992215</v>
      </c>
      <c r="OR37" s="123">
        <v>7643.5</v>
      </c>
      <c r="OS37" s="123">
        <f>OS10</f>
        <v>5</v>
      </c>
      <c r="OT37" s="123">
        <f t="shared" ca="1" si="82"/>
        <v>0</v>
      </c>
      <c r="OU37" s="123"/>
      <c r="OV37" s="123"/>
      <c r="OW37" s="123">
        <v>0.17199999999999999</v>
      </c>
      <c r="OX37" s="123">
        <f>IF(OR(ISBLANK(OW37),ISBLANK(OX10)),"",(OW37-OW36)*OX10)</f>
        <v>0</v>
      </c>
      <c r="OY37" s="123">
        <v>0</v>
      </c>
      <c r="OZ37" s="123">
        <f>OZ10</f>
        <v>3</v>
      </c>
      <c r="PA37" s="123">
        <f t="shared" ca="1" si="83"/>
        <v>7643.5</v>
      </c>
      <c r="PB37" s="123"/>
      <c r="PC37" s="123"/>
      <c r="PD37" s="123">
        <f t="shared" ca="1" si="84"/>
        <v>7643.5</v>
      </c>
      <c r="PE37" s="123">
        <f>PE10</f>
        <v>4</v>
      </c>
      <c r="PF37" s="123">
        <f t="shared" ca="1" si="85"/>
        <v>0</v>
      </c>
      <c r="PG37" s="123"/>
      <c r="PH37" s="123"/>
      <c r="PI37" s="123">
        <v>0.86599999999999999</v>
      </c>
      <c r="PJ37" s="123">
        <f>IF(OR(ISBLANK(PI37),ISBLANK(PJ10)),"",(PI37-PI36)*PJ10)</f>
        <v>0</v>
      </c>
      <c r="PK37" s="123">
        <f>PK10</f>
        <v>4</v>
      </c>
      <c r="PL37" s="123">
        <f t="shared" ca="1" si="86"/>
        <v>0</v>
      </c>
      <c r="PM37" s="123"/>
      <c r="PN37" s="123"/>
      <c r="PO37" s="123">
        <v>1957.3620000000001</v>
      </c>
      <c r="PP37" s="123">
        <f>IF(OR(ISBLANK(PO37),ISBLANK(PP10)),"",(PO37-PO36)*PP10)</f>
        <v>0</v>
      </c>
      <c r="PQ37" s="123">
        <f>PQ10</f>
        <v>3</v>
      </c>
      <c r="PR37" s="123">
        <f t="shared" ca="1" si="87"/>
        <v>0</v>
      </c>
      <c r="PS37" s="123"/>
      <c r="PT37" s="123"/>
      <c r="PU37" s="123">
        <f t="shared" ca="1" si="88"/>
        <v>0</v>
      </c>
      <c r="PV37" s="123">
        <f>PV10</f>
        <v>4</v>
      </c>
      <c r="PW37" s="123">
        <f t="shared" ca="1" si="89"/>
        <v>0</v>
      </c>
      <c r="PX37" s="123"/>
      <c r="PY37" s="123"/>
      <c r="PZ37" s="123">
        <v>1.2609999999999999</v>
      </c>
      <c r="QA37" s="123">
        <f>IF(OR(ISBLANK(PZ37),ISBLANK(QA10)),"",(PZ37-PZ36)*QA10)</f>
        <v>0</v>
      </c>
      <c r="QB37" s="123">
        <f>QB10</f>
        <v>4</v>
      </c>
      <c r="QC37" s="123">
        <f t="shared" ca="1" si="90"/>
        <v>3920.0000000005275</v>
      </c>
      <c r="QD37" s="123"/>
      <c r="QE37" s="123"/>
      <c r="QF37" s="123">
        <v>1735.18</v>
      </c>
      <c r="QG37" s="123">
        <f>IF(OR(ISBLANK(QF37),ISBLANK(QG10)),"",(QF37-QF36)*QG10)</f>
        <v>3920.0000000005275</v>
      </c>
    </row>
    <row r="38" spans="2:449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>
        <f t="shared" ca="1" si="2"/>
        <v>35789.347999999998</v>
      </c>
      <c r="I38" s="123">
        <f>I10</f>
        <v>1</v>
      </c>
      <c r="J38" s="123">
        <f t="shared" ca="1" si="3"/>
        <v>35789.347999999998</v>
      </c>
      <c r="K38" s="123">
        <f t="shared" si="4"/>
        <v>35789.347999999998</v>
      </c>
      <c r="L38" s="123">
        <v>35789.347999999998</v>
      </c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>
        <f t="shared" ca="1" si="61"/>
        <v>0</v>
      </c>
      <c r="KO38" s="123"/>
      <c r="KP38" s="123"/>
      <c r="KQ38" s="123">
        <v>0</v>
      </c>
      <c r="KR38" s="123">
        <f>IF(OR(ISBLANK(KQ38),ISBLANK(KR10)),"",(KQ38-KQ37)*KR10)</f>
        <v>0</v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>
        <f t="shared" ca="1" si="63"/>
        <v>0</v>
      </c>
      <c r="LA38" s="123"/>
      <c r="LB38" s="123"/>
      <c r="LC38" s="123">
        <v>0</v>
      </c>
      <c r="LD38" s="123">
        <f>IF(OR(ISBLANK(LC38),ISBLANK(LD10)),"",(LC38-LC37)*LD10)</f>
        <v>0</v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5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/>
      <c r="LR38" s="123">
        <f>LR10</f>
        <v>5</v>
      </c>
      <c r="LS38" s="123" t="str">
        <f t="shared" ca="1" si="66"/>
        <v/>
      </c>
      <c r="LT38" s="123"/>
      <c r="LU38" s="123"/>
      <c r="LV38" s="123"/>
      <c r="LW38" s="123" t="str">
        <f>IF(OR(ISBLANK(LV38),ISBLANK(LW10)),"",(LV38-LV37)*LW10)</f>
        <v/>
      </c>
      <c r="LX38" s="123"/>
      <c r="LY38" s="123">
        <f>LY10</f>
        <v>4</v>
      </c>
      <c r="LZ38" s="123" t="str">
        <f t="shared" ca="1" si="67"/>
        <v/>
      </c>
      <c r="MA38" s="123"/>
      <c r="MB38" s="123"/>
      <c r="MC38" s="123"/>
      <c r="MD38" s="123" t="str">
        <f>IF(OR(ISBLANK(MC38),ISBLANK(MD10)),"",(MC38-MC37)*MD10)</f>
        <v/>
      </c>
      <c r="ME38" s="123">
        <f>ME10</f>
        <v>4</v>
      </c>
      <c r="MF38" s="123" t="str">
        <f t="shared" ca="1" si="68"/>
        <v/>
      </c>
      <c r="MG38" s="123"/>
      <c r="MH38" s="123"/>
      <c r="MI38" s="123"/>
      <c r="MJ38" s="123" t="str">
        <f>IF(OR(ISBLANK(MI38),ISBLANK(MJ10)),"",(MI38-MI37)*MJ10)</f>
        <v/>
      </c>
      <c r="MK38" s="123">
        <f>MK10</f>
        <v>3</v>
      </c>
      <c r="ML38" s="123" t="str">
        <f t="shared" ca="1" si="69"/>
        <v/>
      </c>
      <c r="MM38" s="123"/>
      <c r="MN38" s="123"/>
      <c r="MO38" s="123" t="str">
        <f t="shared" ca="1" si="70"/>
        <v/>
      </c>
      <c r="MP38" s="123">
        <f>MP10</f>
        <v>4</v>
      </c>
      <c r="MQ38" s="123" t="str">
        <f t="shared" ca="1" si="71"/>
        <v/>
      </c>
      <c r="MR38" s="123"/>
      <c r="MS38" s="123"/>
      <c r="MT38" s="123"/>
      <c r="MU38" s="123" t="str">
        <f>IF(OR(ISBLANK(MT38),ISBLANK(MU10)),"",(MT38-MT37)*MU10)</f>
        <v/>
      </c>
      <c r="MV38" s="123">
        <f>MV10</f>
        <v>4</v>
      </c>
      <c r="MW38" s="123" t="str">
        <f t="shared" ca="1" si="72"/>
        <v/>
      </c>
      <c r="MX38" s="123"/>
      <c r="MY38" s="123"/>
      <c r="MZ38" s="123"/>
      <c r="NA38" s="123" t="str">
        <f>IF(OR(ISBLANK(MZ38),ISBLANK(NA10)),"",(MZ38-MZ37)*NA10)</f>
        <v/>
      </c>
      <c r="NB38" s="123">
        <f>NB10</f>
        <v>3</v>
      </c>
      <c r="NC38" s="123" t="str">
        <f t="shared" ca="1" si="73"/>
        <v/>
      </c>
      <c r="ND38" s="123"/>
      <c r="NE38" s="123"/>
      <c r="NF38" s="123" t="str">
        <f t="shared" ca="1" si="74"/>
        <v/>
      </c>
      <c r="NG38" s="123">
        <f>NG10</f>
        <v>4</v>
      </c>
      <c r="NH38" s="123" t="str">
        <f t="shared" ca="1" si="75"/>
        <v/>
      </c>
      <c r="NI38" s="123"/>
      <c r="NJ38" s="123"/>
      <c r="NK38" s="123"/>
      <c r="NL38" s="123" t="str">
        <f>IF(OR(ISBLANK(NK38),ISBLANK(NL10)),"",(NK38-NK37)*NL10)</f>
        <v/>
      </c>
      <c r="NM38" s="123">
        <f>NM10</f>
        <v>4</v>
      </c>
      <c r="NN38" s="123" t="str">
        <f t="shared" ca="1" si="76"/>
        <v/>
      </c>
      <c r="NO38" s="123"/>
      <c r="NP38" s="123"/>
      <c r="NQ38" s="123"/>
      <c r="NR38" s="123" t="str">
        <f>IF(OR(ISBLANK(NQ38),ISBLANK(NR10)),"",(NQ38-NQ37)*NR10)</f>
        <v/>
      </c>
      <c r="NS38" s="123">
        <f>NS10</f>
        <v>3</v>
      </c>
      <c r="NT38" s="123" t="str">
        <f t="shared" ca="1" si="77"/>
        <v/>
      </c>
      <c r="NU38" s="123"/>
      <c r="NV38" s="123"/>
      <c r="NW38" s="123"/>
      <c r="NX38" s="123"/>
      <c r="NY38" s="123" t="str">
        <f>IF(OR(ISBLANK(NX38),ISBLANK(NY10)),"",(NX38-NX37)*NY10)</f>
        <v/>
      </c>
      <c r="NZ38" s="123">
        <f>NZ10</f>
        <v>3</v>
      </c>
      <c r="OA38" s="123" t="str">
        <f t="shared" ca="1" si="78"/>
        <v/>
      </c>
      <c r="OB38" s="123"/>
      <c r="OC38" s="123"/>
      <c r="OD38" s="123"/>
      <c r="OE38" s="123"/>
      <c r="OF38" s="123" t="str">
        <f>IF(OR(ISBLANK(OE38),ISBLANK(OF10)),"",(OE38-OE37)*OF10)</f>
        <v/>
      </c>
      <c r="OG38" s="123">
        <f>OG10</f>
        <v>3</v>
      </c>
      <c r="OH38" s="123" t="str">
        <f t="shared" ca="1" si="79"/>
        <v/>
      </c>
      <c r="OI38" s="123"/>
      <c r="OJ38" s="123"/>
      <c r="OK38" s="123" t="str">
        <f t="shared" ca="1" si="80"/>
        <v/>
      </c>
      <c r="OL38" s="123">
        <f>OL10</f>
        <v>5</v>
      </c>
      <c r="OM38" s="123" t="str">
        <f t="shared" ca="1" si="81"/>
        <v/>
      </c>
      <c r="ON38" s="123"/>
      <c r="OO38" s="123"/>
      <c r="OP38" s="123"/>
      <c r="OQ38" s="123" t="str">
        <f>IF(OR(ISBLANK(OP38),ISBLANK(OQ10)),"",(OP38-OP37)*OQ10)</f>
        <v/>
      </c>
      <c r="OR38" s="123"/>
      <c r="OS38" s="123">
        <f>OS10</f>
        <v>5</v>
      </c>
      <c r="OT38" s="123" t="str">
        <f t="shared" ca="1" si="82"/>
        <v/>
      </c>
      <c r="OU38" s="123"/>
      <c r="OV38" s="123"/>
      <c r="OW38" s="123"/>
      <c r="OX38" s="123" t="str">
        <f>IF(OR(ISBLANK(OW38),ISBLANK(OX10)),"",(OW38-OW37)*OX10)</f>
        <v/>
      </c>
      <c r="OY38" s="123"/>
      <c r="OZ38" s="123">
        <f>OZ10</f>
        <v>3</v>
      </c>
      <c r="PA38" s="123" t="str">
        <f t="shared" ca="1" si="83"/>
        <v/>
      </c>
      <c r="PB38" s="123"/>
      <c r="PC38" s="123"/>
      <c r="PD38" s="123" t="str">
        <f t="shared" ca="1" si="84"/>
        <v/>
      </c>
      <c r="PE38" s="123">
        <f>PE10</f>
        <v>4</v>
      </c>
      <c r="PF38" s="123" t="str">
        <f t="shared" ca="1" si="85"/>
        <v/>
      </c>
      <c r="PG38" s="123"/>
      <c r="PH38" s="123"/>
      <c r="PI38" s="123"/>
      <c r="PJ38" s="123" t="str">
        <f>IF(OR(ISBLANK(PI38),ISBLANK(PJ10)),"",(PI38-PI37)*PJ10)</f>
        <v/>
      </c>
      <c r="PK38" s="123">
        <f>PK10</f>
        <v>4</v>
      </c>
      <c r="PL38" s="123" t="str">
        <f t="shared" ca="1" si="86"/>
        <v/>
      </c>
      <c r="PM38" s="123"/>
      <c r="PN38" s="123"/>
      <c r="PO38" s="123"/>
      <c r="PP38" s="123" t="str">
        <f>IF(OR(ISBLANK(PO38),ISBLANK(PP10)),"",(PO38-PO37)*PP10)</f>
        <v/>
      </c>
      <c r="PQ38" s="123">
        <f>PQ10</f>
        <v>3</v>
      </c>
      <c r="PR38" s="123" t="str">
        <f t="shared" ca="1" si="87"/>
        <v/>
      </c>
      <c r="PS38" s="123"/>
      <c r="PT38" s="123"/>
      <c r="PU38" s="123" t="str">
        <f t="shared" ca="1" si="88"/>
        <v/>
      </c>
      <c r="PV38" s="123">
        <f>PV10</f>
        <v>4</v>
      </c>
      <c r="PW38" s="123" t="str">
        <f t="shared" ca="1" si="89"/>
        <v/>
      </c>
      <c r="PX38" s="123"/>
      <c r="PY38" s="123"/>
      <c r="PZ38" s="123"/>
      <c r="QA38" s="123" t="str">
        <f>IF(OR(ISBLANK(PZ38),ISBLANK(QA10)),"",(PZ38-PZ37)*QA10)</f>
        <v/>
      </c>
      <c r="QB38" s="123">
        <f>QB10</f>
        <v>4</v>
      </c>
      <c r="QC38" s="123" t="str">
        <f t="shared" ca="1" si="90"/>
        <v/>
      </c>
      <c r="QD38" s="123"/>
      <c r="QE38" s="123"/>
      <c r="QF38" s="123"/>
      <c r="QG38" s="123" t="str">
        <f>IF(OR(ISBLANK(QF38),ISBLANK(QG10)),"",(QF38-QF37)*QG10)</f>
        <v/>
      </c>
    </row>
    <row r="39" spans="2:449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>
        <f t="shared" ca="1" si="61"/>
        <v>0</v>
      </c>
      <c r="KO39" s="123"/>
      <c r="KP39" s="123"/>
      <c r="KQ39" s="123">
        <v>0</v>
      </c>
      <c r="KR39" s="123">
        <f>IF(OR(ISBLANK(KQ39),ISBLANK(KR10)),"",(KQ39-KQ38)*KR10)</f>
        <v>0</v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>
        <f t="shared" ca="1" si="63"/>
        <v>0</v>
      </c>
      <c r="LA39" s="123"/>
      <c r="LB39" s="123"/>
      <c r="LC39" s="123">
        <v>0</v>
      </c>
      <c r="LD39" s="123">
        <f>IF(OR(ISBLANK(LC39),ISBLANK(LD10)),"",(LC39-LC38)*LD10)</f>
        <v>0</v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5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/>
      <c r="LR39" s="123">
        <f>LR10</f>
        <v>5</v>
      </c>
      <c r="LS39" s="123" t="str">
        <f t="shared" ca="1" si="66"/>
        <v/>
      </c>
      <c r="LT39" s="123"/>
      <c r="LU39" s="123"/>
      <c r="LV39" s="123"/>
      <c r="LW39" s="123" t="str">
        <f>IF(OR(ISBLANK(LV39),ISBLANK(LW10)),"",(LV39-LV38)*LW10)</f>
        <v/>
      </c>
      <c r="LX39" s="123"/>
      <c r="LY39" s="123">
        <f>LY10</f>
        <v>4</v>
      </c>
      <c r="LZ39" s="123" t="str">
        <f t="shared" ca="1" si="67"/>
        <v/>
      </c>
      <c r="MA39" s="123"/>
      <c r="MB39" s="123"/>
      <c r="MC39" s="123"/>
      <c r="MD39" s="123" t="str">
        <f>IF(OR(ISBLANK(MC39),ISBLANK(MD10)),"",(MC39-MC38)*MD10)</f>
        <v/>
      </c>
      <c r="ME39" s="123">
        <f>ME10</f>
        <v>4</v>
      </c>
      <c r="MF39" s="123" t="str">
        <f t="shared" ca="1" si="68"/>
        <v/>
      </c>
      <c r="MG39" s="123"/>
      <c r="MH39" s="123"/>
      <c r="MI39" s="123"/>
      <c r="MJ39" s="123" t="str">
        <f>IF(OR(ISBLANK(MI39),ISBLANK(MJ10)),"",(MI39-MI38)*MJ10)</f>
        <v/>
      </c>
      <c r="MK39" s="123">
        <f>MK10</f>
        <v>3</v>
      </c>
      <c r="ML39" s="123" t="str">
        <f t="shared" ca="1" si="69"/>
        <v/>
      </c>
      <c r="MM39" s="123"/>
      <c r="MN39" s="123"/>
      <c r="MO39" s="123" t="str">
        <f t="shared" ca="1" si="70"/>
        <v/>
      </c>
      <c r="MP39" s="123">
        <f>MP10</f>
        <v>4</v>
      </c>
      <c r="MQ39" s="123" t="str">
        <f t="shared" ca="1" si="71"/>
        <v/>
      </c>
      <c r="MR39" s="123"/>
      <c r="MS39" s="123"/>
      <c r="MT39" s="123"/>
      <c r="MU39" s="123" t="str">
        <f>IF(OR(ISBLANK(MT39),ISBLANK(MU10)),"",(MT39-MT38)*MU10)</f>
        <v/>
      </c>
      <c r="MV39" s="123">
        <f>MV10</f>
        <v>4</v>
      </c>
      <c r="MW39" s="123" t="str">
        <f t="shared" ca="1" si="72"/>
        <v/>
      </c>
      <c r="MX39" s="123"/>
      <c r="MY39" s="123"/>
      <c r="MZ39" s="123"/>
      <c r="NA39" s="123" t="str">
        <f>IF(OR(ISBLANK(MZ39),ISBLANK(NA10)),"",(MZ39-MZ38)*NA10)</f>
        <v/>
      </c>
      <c r="NB39" s="123">
        <f>NB10</f>
        <v>3</v>
      </c>
      <c r="NC39" s="123" t="str">
        <f t="shared" ca="1" si="73"/>
        <v/>
      </c>
      <c r="ND39" s="123"/>
      <c r="NE39" s="123"/>
      <c r="NF39" s="123" t="str">
        <f t="shared" ca="1" si="74"/>
        <v/>
      </c>
      <c r="NG39" s="123">
        <f>NG10</f>
        <v>4</v>
      </c>
      <c r="NH39" s="123" t="str">
        <f t="shared" ca="1" si="75"/>
        <v/>
      </c>
      <c r="NI39" s="123"/>
      <c r="NJ39" s="123"/>
      <c r="NK39" s="123"/>
      <c r="NL39" s="123" t="str">
        <f>IF(OR(ISBLANK(NK39),ISBLANK(NL10)),"",(NK39-NK38)*NL10)</f>
        <v/>
      </c>
      <c r="NM39" s="123">
        <f>NM10</f>
        <v>4</v>
      </c>
      <c r="NN39" s="123" t="str">
        <f t="shared" ca="1" si="76"/>
        <v/>
      </c>
      <c r="NO39" s="123"/>
      <c r="NP39" s="123"/>
      <c r="NQ39" s="123"/>
      <c r="NR39" s="123" t="str">
        <f>IF(OR(ISBLANK(NQ39),ISBLANK(NR10)),"",(NQ39-NQ38)*NR10)</f>
        <v/>
      </c>
      <c r="NS39" s="123">
        <f>NS10</f>
        <v>3</v>
      </c>
      <c r="NT39" s="123" t="str">
        <f t="shared" ca="1" si="77"/>
        <v/>
      </c>
      <c r="NU39" s="123"/>
      <c r="NV39" s="123"/>
      <c r="NW39" s="123"/>
      <c r="NX39" s="123"/>
      <c r="NY39" s="123" t="str">
        <f>IF(OR(ISBLANK(NX39),ISBLANK(NY10)),"",(NX39-NX38)*NY10)</f>
        <v/>
      </c>
      <c r="NZ39" s="123">
        <f>NZ10</f>
        <v>3</v>
      </c>
      <c r="OA39" s="123" t="str">
        <f t="shared" ca="1" si="78"/>
        <v/>
      </c>
      <c r="OB39" s="123"/>
      <c r="OC39" s="123"/>
      <c r="OD39" s="123"/>
      <c r="OE39" s="123"/>
      <c r="OF39" s="123" t="str">
        <f>IF(OR(ISBLANK(OE39),ISBLANK(OF10)),"",(OE39-OE38)*OF10)</f>
        <v/>
      </c>
      <c r="OG39" s="123">
        <f>OG10</f>
        <v>3</v>
      </c>
      <c r="OH39" s="123" t="str">
        <f t="shared" ca="1" si="79"/>
        <v/>
      </c>
      <c r="OI39" s="123"/>
      <c r="OJ39" s="123"/>
      <c r="OK39" s="123" t="str">
        <f t="shared" ca="1" si="80"/>
        <v/>
      </c>
      <c r="OL39" s="123">
        <f>OL10</f>
        <v>5</v>
      </c>
      <c r="OM39" s="123" t="str">
        <f t="shared" ca="1" si="81"/>
        <v/>
      </c>
      <c r="ON39" s="123"/>
      <c r="OO39" s="123"/>
      <c r="OP39" s="123"/>
      <c r="OQ39" s="123" t="str">
        <f>IF(OR(ISBLANK(OP39),ISBLANK(OQ10)),"",(OP39-OP38)*OQ10)</f>
        <v/>
      </c>
      <c r="OR39" s="123"/>
      <c r="OS39" s="123">
        <f>OS10</f>
        <v>5</v>
      </c>
      <c r="OT39" s="123" t="str">
        <f t="shared" ca="1" si="82"/>
        <v/>
      </c>
      <c r="OU39" s="123"/>
      <c r="OV39" s="123"/>
      <c r="OW39" s="123"/>
      <c r="OX39" s="123" t="str">
        <f>IF(OR(ISBLANK(OW39),ISBLANK(OX10)),"",(OW39-OW38)*OX10)</f>
        <v/>
      </c>
      <c r="OY39" s="123"/>
      <c r="OZ39" s="123">
        <f>OZ10</f>
        <v>3</v>
      </c>
      <c r="PA39" s="123" t="str">
        <f t="shared" ca="1" si="83"/>
        <v/>
      </c>
      <c r="PB39" s="123"/>
      <c r="PC39" s="123"/>
      <c r="PD39" s="123" t="str">
        <f t="shared" ca="1" si="84"/>
        <v/>
      </c>
      <c r="PE39" s="123">
        <f>PE10</f>
        <v>4</v>
      </c>
      <c r="PF39" s="123" t="str">
        <f t="shared" ca="1" si="85"/>
        <v/>
      </c>
      <c r="PG39" s="123"/>
      <c r="PH39" s="123"/>
      <c r="PI39" s="123"/>
      <c r="PJ39" s="123" t="str">
        <f>IF(OR(ISBLANK(PI39),ISBLANK(PJ10)),"",(PI39-PI38)*PJ10)</f>
        <v/>
      </c>
      <c r="PK39" s="123">
        <f>PK10</f>
        <v>4</v>
      </c>
      <c r="PL39" s="123" t="str">
        <f t="shared" ca="1" si="86"/>
        <v/>
      </c>
      <c r="PM39" s="123"/>
      <c r="PN39" s="123"/>
      <c r="PO39" s="123"/>
      <c r="PP39" s="123" t="str">
        <f>IF(OR(ISBLANK(PO39),ISBLANK(PP10)),"",(PO39-PO38)*PP10)</f>
        <v/>
      </c>
      <c r="PQ39" s="123">
        <f>PQ10</f>
        <v>3</v>
      </c>
      <c r="PR39" s="123" t="str">
        <f t="shared" ca="1" si="87"/>
        <v/>
      </c>
      <c r="PS39" s="123"/>
      <c r="PT39" s="123"/>
      <c r="PU39" s="123" t="str">
        <f t="shared" ca="1" si="88"/>
        <v/>
      </c>
      <c r="PV39" s="123">
        <f>PV10</f>
        <v>4</v>
      </c>
      <c r="PW39" s="123" t="str">
        <f t="shared" ca="1" si="89"/>
        <v/>
      </c>
      <c r="PX39" s="123"/>
      <c r="PY39" s="123"/>
      <c r="PZ39" s="123"/>
      <c r="QA39" s="123" t="str">
        <f>IF(OR(ISBLANK(PZ39),ISBLANK(QA10)),"",(PZ39-PZ38)*QA10)</f>
        <v/>
      </c>
      <c r="QB39" s="123">
        <f>QB10</f>
        <v>4</v>
      </c>
      <c r="QC39" s="123" t="str">
        <f t="shared" ca="1" si="90"/>
        <v/>
      </c>
      <c r="QD39" s="123"/>
      <c r="QE39" s="123"/>
      <c r="QF39" s="123"/>
      <c r="QG39" s="123" t="str">
        <f>IF(OR(ISBLANK(QF39),ISBLANK(QG10)),"",(QF39-QF38)*QG10)</f>
        <v/>
      </c>
    </row>
    <row r="40" spans="2:449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>
        <f t="shared" ca="1" si="61"/>
        <v>0</v>
      </c>
      <c r="KO40" s="123"/>
      <c r="KP40" s="123"/>
      <c r="KQ40" s="123">
        <v>0</v>
      </c>
      <c r="KR40" s="123">
        <f>IF(OR(ISBLANK(KQ40),ISBLANK(KR10)),"",(KQ40-KQ39)*KR10)</f>
        <v>0</v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>
        <f t="shared" ca="1" si="63"/>
        <v>0</v>
      </c>
      <c r="LA40" s="123"/>
      <c r="LB40" s="123"/>
      <c r="LC40" s="123">
        <v>0</v>
      </c>
      <c r="LD40" s="123">
        <f>IF(OR(ISBLANK(LC40),ISBLANK(LD10)),"",(LC40-LC39)*LD10)</f>
        <v>0</v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5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/>
      <c r="LR40" s="123">
        <f>LR10</f>
        <v>5</v>
      </c>
      <c r="LS40" s="123" t="str">
        <f t="shared" ca="1" si="66"/>
        <v/>
      </c>
      <c r="LT40" s="123"/>
      <c r="LU40" s="123"/>
      <c r="LV40" s="123"/>
      <c r="LW40" s="123" t="str">
        <f>IF(OR(ISBLANK(LV40),ISBLANK(LW10)),"",(LV40-LV39)*LW10)</f>
        <v/>
      </c>
      <c r="LX40" s="123"/>
      <c r="LY40" s="123">
        <f>LY10</f>
        <v>4</v>
      </c>
      <c r="LZ40" s="123" t="str">
        <f t="shared" ca="1" si="67"/>
        <v/>
      </c>
      <c r="MA40" s="123"/>
      <c r="MB40" s="123"/>
      <c r="MC40" s="123"/>
      <c r="MD40" s="123" t="str">
        <f>IF(OR(ISBLANK(MC40),ISBLANK(MD10)),"",(MC40-MC39)*MD10)</f>
        <v/>
      </c>
      <c r="ME40" s="123">
        <f>ME10</f>
        <v>4</v>
      </c>
      <c r="MF40" s="123" t="str">
        <f t="shared" ca="1" si="68"/>
        <v/>
      </c>
      <c r="MG40" s="123"/>
      <c r="MH40" s="123"/>
      <c r="MI40" s="123"/>
      <c r="MJ40" s="123" t="str">
        <f>IF(OR(ISBLANK(MI40),ISBLANK(MJ10)),"",(MI40-MI39)*MJ10)</f>
        <v/>
      </c>
      <c r="MK40" s="123">
        <f>MK10</f>
        <v>3</v>
      </c>
      <c r="ML40" s="123" t="str">
        <f t="shared" ca="1" si="69"/>
        <v/>
      </c>
      <c r="MM40" s="123"/>
      <c r="MN40" s="123"/>
      <c r="MO40" s="123" t="str">
        <f t="shared" ca="1" si="70"/>
        <v/>
      </c>
      <c r="MP40" s="123">
        <f>MP10</f>
        <v>4</v>
      </c>
      <c r="MQ40" s="123" t="str">
        <f t="shared" ca="1" si="71"/>
        <v/>
      </c>
      <c r="MR40" s="123"/>
      <c r="MS40" s="123"/>
      <c r="MT40" s="123"/>
      <c r="MU40" s="123" t="str">
        <f>IF(OR(ISBLANK(MT40),ISBLANK(MU10)),"",(MT40-MT39)*MU10)</f>
        <v/>
      </c>
      <c r="MV40" s="123">
        <f>MV10</f>
        <v>4</v>
      </c>
      <c r="MW40" s="123" t="str">
        <f t="shared" ca="1" si="72"/>
        <v/>
      </c>
      <c r="MX40" s="123"/>
      <c r="MY40" s="123"/>
      <c r="MZ40" s="123"/>
      <c r="NA40" s="123" t="str">
        <f>IF(OR(ISBLANK(MZ40),ISBLANK(NA10)),"",(MZ40-MZ39)*NA10)</f>
        <v/>
      </c>
      <c r="NB40" s="123">
        <f>NB10</f>
        <v>3</v>
      </c>
      <c r="NC40" s="123" t="str">
        <f t="shared" ca="1" si="73"/>
        <v/>
      </c>
      <c r="ND40" s="123"/>
      <c r="NE40" s="123"/>
      <c r="NF40" s="123" t="str">
        <f t="shared" ca="1" si="74"/>
        <v/>
      </c>
      <c r="NG40" s="123">
        <f>NG10</f>
        <v>4</v>
      </c>
      <c r="NH40" s="123" t="str">
        <f t="shared" ca="1" si="75"/>
        <v/>
      </c>
      <c r="NI40" s="123"/>
      <c r="NJ40" s="123"/>
      <c r="NK40" s="123"/>
      <c r="NL40" s="123" t="str">
        <f>IF(OR(ISBLANK(NK40),ISBLANK(NL10)),"",(NK40-NK39)*NL10)</f>
        <v/>
      </c>
      <c r="NM40" s="123">
        <f>NM10</f>
        <v>4</v>
      </c>
      <c r="NN40" s="123" t="str">
        <f t="shared" ca="1" si="76"/>
        <v/>
      </c>
      <c r="NO40" s="123"/>
      <c r="NP40" s="123"/>
      <c r="NQ40" s="123"/>
      <c r="NR40" s="123" t="str">
        <f>IF(OR(ISBLANK(NQ40),ISBLANK(NR10)),"",(NQ40-NQ39)*NR10)</f>
        <v/>
      </c>
      <c r="NS40" s="123">
        <f>NS10</f>
        <v>3</v>
      </c>
      <c r="NT40" s="123" t="str">
        <f t="shared" ca="1" si="77"/>
        <v/>
      </c>
      <c r="NU40" s="123"/>
      <c r="NV40" s="123"/>
      <c r="NW40" s="123"/>
      <c r="NX40" s="123"/>
      <c r="NY40" s="123" t="str">
        <f>IF(OR(ISBLANK(NX40),ISBLANK(NY10)),"",(NX40-NX39)*NY10)</f>
        <v/>
      </c>
      <c r="NZ40" s="123">
        <f>NZ10</f>
        <v>3</v>
      </c>
      <c r="OA40" s="123" t="str">
        <f t="shared" ca="1" si="78"/>
        <v/>
      </c>
      <c r="OB40" s="123"/>
      <c r="OC40" s="123"/>
      <c r="OD40" s="123"/>
      <c r="OE40" s="123"/>
      <c r="OF40" s="123" t="str">
        <f>IF(OR(ISBLANK(OE40),ISBLANK(OF10)),"",(OE40-OE39)*OF10)</f>
        <v/>
      </c>
      <c r="OG40" s="123">
        <f>OG10</f>
        <v>3</v>
      </c>
      <c r="OH40" s="123" t="str">
        <f t="shared" ca="1" si="79"/>
        <v/>
      </c>
      <c r="OI40" s="123"/>
      <c r="OJ40" s="123"/>
      <c r="OK40" s="123" t="str">
        <f t="shared" ca="1" si="80"/>
        <v/>
      </c>
      <c r="OL40" s="123">
        <f>OL10</f>
        <v>5</v>
      </c>
      <c r="OM40" s="123" t="str">
        <f t="shared" ca="1" si="81"/>
        <v/>
      </c>
      <c r="ON40" s="123"/>
      <c r="OO40" s="123"/>
      <c r="OP40" s="123"/>
      <c r="OQ40" s="123" t="str">
        <f>IF(OR(ISBLANK(OP40),ISBLANK(OQ10)),"",(OP40-OP39)*OQ10)</f>
        <v/>
      </c>
      <c r="OR40" s="123"/>
      <c r="OS40" s="123">
        <f>OS10</f>
        <v>5</v>
      </c>
      <c r="OT40" s="123" t="str">
        <f t="shared" ca="1" si="82"/>
        <v/>
      </c>
      <c r="OU40" s="123"/>
      <c r="OV40" s="123"/>
      <c r="OW40" s="123"/>
      <c r="OX40" s="123" t="str">
        <f>IF(OR(ISBLANK(OW40),ISBLANK(OX10)),"",(OW40-OW39)*OX10)</f>
        <v/>
      </c>
      <c r="OY40" s="123"/>
      <c r="OZ40" s="123">
        <f>OZ10</f>
        <v>3</v>
      </c>
      <c r="PA40" s="123" t="str">
        <f t="shared" ca="1" si="83"/>
        <v/>
      </c>
      <c r="PB40" s="123"/>
      <c r="PC40" s="123"/>
      <c r="PD40" s="123" t="str">
        <f t="shared" ca="1" si="84"/>
        <v/>
      </c>
      <c r="PE40" s="123">
        <f>PE10</f>
        <v>4</v>
      </c>
      <c r="PF40" s="123" t="str">
        <f t="shared" ca="1" si="85"/>
        <v/>
      </c>
      <c r="PG40" s="123"/>
      <c r="PH40" s="123"/>
      <c r="PI40" s="123"/>
      <c r="PJ40" s="123" t="str">
        <f>IF(OR(ISBLANK(PI40),ISBLANK(PJ10)),"",(PI40-PI39)*PJ10)</f>
        <v/>
      </c>
      <c r="PK40" s="123">
        <f>PK10</f>
        <v>4</v>
      </c>
      <c r="PL40" s="123" t="str">
        <f t="shared" ca="1" si="86"/>
        <v/>
      </c>
      <c r="PM40" s="123"/>
      <c r="PN40" s="123"/>
      <c r="PO40" s="123"/>
      <c r="PP40" s="123" t="str">
        <f>IF(OR(ISBLANK(PO40),ISBLANK(PP10)),"",(PO40-PO39)*PP10)</f>
        <v/>
      </c>
      <c r="PQ40" s="123">
        <f>PQ10</f>
        <v>3</v>
      </c>
      <c r="PR40" s="123" t="str">
        <f t="shared" ca="1" si="87"/>
        <v/>
      </c>
      <c r="PS40" s="123"/>
      <c r="PT40" s="123"/>
      <c r="PU40" s="123" t="str">
        <f t="shared" ca="1" si="88"/>
        <v/>
      </c>
      <c r="PV40" s="123">
        <f>PV10</f>
        <v>4</v>
      </c>
      <c r="PW40" s="123" t="str">
        <f t="shared" ca="1" si="89"/>
        <v/>
      </c>
      <c r="PX40" s="123"/>
      <c r="PY40" s="123"/>
      <c r="PZ40" s="123"/>
      <c r="QA40" s="123" t="str">
        <f>IF(OR(ISBLANK(PZ40),ISBLANK(QA10)),"",(PZ40-PZ39)*QA10)</f>
        <v/>
      </c>
      <c r="QB40" s="123">
        <f>QB10</f>
        <v>4</v>
      </c>
      <c r="QC40" s="123" t="str">
        <f t="shared" ca="1" si="90"/>
        <v/>
      </c>
      <c r="QD40" s="123"/>
      <c r="QE40" s="123"/>
      <c r="QF40" s="123"/>
      <c r="QG40" s="123" t="str">
        <f>IF(OR(ISBLANK(QF40),ISBLANK(QG10)),"",(QF40-QF39)*QG10)</f>
        <v/>
      </c>
    </row>
    <row r="41" spans="2:449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>
        <f t="shared" ca="1" si="61"/>
        <v>0</v>
      </c>
      <c r="KO41" s="123"/>
      <c r="KP41" s="123"/>
      <c r="KQ41" s="123">
        <v>0</v>
      </c>
      <c r="KR41" s="123">
        <f>IF(OR(ISBLANK(KQ41),ISBLANK(KR10)),"",(KQ41-KQ40)*KR10)</f>
        <v>0</v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>
        <f t="shared" ca="1" si="63"/>
        <v>0</v>
      </c>
      <c r="LA41" s="123"/>
      <c r="LB41" s="123"/>
      <c r="LC41" s="123">
        <v>0</v>
      </c>
      <c r="LD41" s="123">
        <f>IF(OR(ISBLANK(LC41),ISBLANK(LD10)),"",(LC41-LC40)*LD10)</f>
        <v>0</v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5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/>
      <c r="LR41" s="123">
        <f>LR10</f>
        <v>5</v>
      </c>
      <c r="LS41" s="123" t="str">
        <f t="shared" ca="1" si="66"/>
        <v/>
      </c>
      <c r="LT41" s="123"/>
      <c r="LU41" s="123"/>
      <c r="LV41" s="123"/>
      <c r="LW41" s="123" t="str">
        <f>IF(OR(ISBLANK(LV41),ISBLANK(LW10)),"",(LV41-LV40)*LW10)</f>
        <v/>
      </c>
      <c r="LX41" s="123"/>
      <c r="LY41" s="123">
        <f>LY10</f>
        <v>4</v>
      </c>
      <c r="LZ41" s="123" t="str">
        <f t="shared" ca="1" si="67"/>
        <v/>
      </c>
      <c r="MA41" s="123"/>
      <c r="MB41" s="123"/>
      <c r="MC41" s="123"/>
      <c r="MD41" s="123" t="str">
        <f>IF(OR(ISBLANK(MC41),ISBLANK(MD10)),"",(MC41-MC40)*MD10)</f>
        <v/>
      </c>
      <c r="ME41" s="123">
        <f>ME10</f>
        <v>4</v>
      </c>
      <c r="MF41" s="123" t="str">
        <f t="shared" ca="1" si="68"/>
        <v/>
      </c>
      <c r="MG41" s="123"/>
      <c r="MH41" s="123"/>
      <c r="MI41" s="123"/>
      <c r="MJ41" s="123" t="str">
        <f>IF(OR(ISBLANK(MI41),ISBLANK(MJ10)),"",(MI41-MI40)*MJ10)</f>
        <v/>
      </c>
      <c r="MK41" s="123">
        <f>MK10</f>
        <v>3</v>
      </c>
      <c r="ML41" s="123" t="str">
        <f t="shared" ca="1" si="69"/>
        <v/>
      </c>
      <c r="MM41" s="123"/>
      <c r="MN41" s="123"/>
      <c r="MO41" s="123" t="str">
        <f t="shared" ca="1" si="70"/>
        <v/>
      </c>
      <c r="MP41" s="123">
        <f>MP10</f>
        <v>4</v>
      </c>
      <c r="MQ41" s="123" t="str">
        <f t="shared" ca="1" si="71"/>
        <v/>
      </c>
      <c r="MR41" s="123"/>
      <c r="MS41" s="123"/>
      <c r="MT41" s="123"/>
      <c r="MU41" s="123" t="str">
        <f>IF(OR(ISBLANK(MT41),ISBLANK(MU10)),"",(MT41-MT40)*MU10)</f>
        <v/>
      </c>
      <c r="MV41" s="123">
        <f>MV10</f>
        <v>4</v>
      </c>
      <c r="MW41" s="123" t="str">
        <f t="shared" ca="1" si="72"/>
        <v/>
      </c>
      <c r="MX41" s="123"/>
      <c r="MY41" s="123"/>
      <c r="MZ41" s="123"/>
      <c r="NA41" s="123" t="str">
        <f>IF(OR(ISBLANK(MZ41),ISBLANK(NA10)),"",(MZ41-MZ40)*NA10)</f>
        <v/>
      </c>
      <c r="NB41" s="123">
        <f>NB10</f>
        <v>3</v>
      </c>
      <c r="NC41" s="123" t="str">
        <f t="shared" ca="1" si="73"/>
        <v/>
      </c>
      <c r="ND41" s="123"/>
      <c r="NE41" s="123"/>
      <c r="NF41" s="123" t="str">
        <f t="shared" ca="1" si="74"/>
        <v/>
      </c>
      <c r="NG41" s="123">
        <f>NG10</f>
        <v>4</v>
      </c>
      <c r="NH41" s="123" t="str">
        <f t="shared" ca="1" si="75"/>
        <v/>
      </c>
      <c r="NI41" s="123"/>
      <c r="NJ41" s="123"/>
      <c r="NK41" s="123"/>
      <c r="NL41" s="123" t="str">
        <f>IF(OR(ISBLANK(NK41),ISBLANK(NL10)),"",(NK41-NK40)*NL10)</f>
        <v/>
      </c>
      <c r="NM41" s="123">
        <f>NM10</f>
        <v>4</v>
      </c>
      <c r="NN41" s="123" t="str">
        <f t="shared" ca="1" si="76"/>
        <v/>
      </c>
      <c r="NO41" s="123"/>
      <c r="NP41" s="123"/>
      <c r="NQ41" s="123"/>
      <c r="NR41" s="123" t="str">
        <f>IF(OR(ISBLANK(NQ41),ISBLANK(NR10)),"",(NQ41-NQ40)*NR10)</f>
        <v/>
      </c>
      <c r="NS41" s="123">
        <f>NS10</f>
        <v>3</v>
      </c>
      <c r="NT41" s="123" t="str">
        <f t="shared" ca="1" si="77"/>
        <v/>
      </c>
      <c r="NU41" s="123"/>
      <c r="NV41" s="123"/>
      <c r="NW41" s="123"/>
      <c r="NX41" s="123"/>
      <c r="NY41" s="123" t="str">
        <f>IF(OR(ISBLANK(NX41),ISBLANK(NY10)),"",(NX41-NX40)*NY10)</f>
        <v/>
      </c>
      <c r="NZ41" s="123">
        <f>NZ10</f>
        <v>3</v>
      </c>
      <c r="OA41" s="123" t="str">
        <f t="shared" ca="1" si="78"/>
        <v/>
      </c>
      <c r="OB41" s="123"/>
      <c r="OC41" s="123"/>
      <c r="OD41" s="123"/>
      <c r="OE41" s="123"/>
      <c r="OF41" s="123" t="str">
        <f>IF(OR(ISBLANK(OE41),ISBLANK(OF10)),"",(OE41-OE40)*OF10)</f>
        <v/>
      </c>
      <c r="OG41" s="123">
        <f>OG10</f>
        <v>3</v>
      </c>
      <c r="OH41" s="123" t="str">
        <f t="shared" ca="1" si="79"/>
        <v/>
      </c>
      <c r="OI41" s="123"/>
      <c r="OJ41" s="123"/>
      <c r="OK41" s="123" t="str">
        <f t="shared" ca="1" si="80"/>
        <v/>
      </c>
      <c r="OL41" s="123">
        <f>OL10</f>
        <v>5</v>
      </c>
      <c r="OM41" s="123" t="str">
        <f t="shared" ca="1" si="81"/>
        <v/>
      </c>
      <c r="ON41" s="123"/>
      <c r="OO41" s="123"/>
      <c r="OP41" s="123"/>
      <c r="OQ41" s="123" t="str">
        <f>IF(OR(ISBLANK(OP41),ISBLANK(OQ10)),"",(OP41-OP40)*OQ10)</f>
        <v/>
      </c>
      <c r="OR41" s="123"/>
      <c r="OS41" s="123">
        <f>OS10</f>
        <v>5</v>
      </c>
      <c r="OT41" s="123" t="str">
        <f t="shared" ca="1" si="82"/>
        <v/>
      </c>
      <c r="OU41" s="123"/>
      <c r="OV41" s="123"/>
      <c r="OW41" s="123"/>
      <c r="OX41" s="123" t="str">
        <f>IF(OR(ISBLANK(OW41),ISBLANK(OX10)),"",(OW41-OW40)*OX10)</f>
        <v/>
      </c>
      <c r="OY41" s="123"/>
      <c r="OZ41" s="123">
        <f>OZ10</f>
        <v>3</v>
      </c>
      <c r="PA41" s="123" t="str">
        <f t="shared" ca="1" si="83"/>
        <v/>
      </c>
      <c r="PB41" s="123"/>
      <c r="PC41" s="123"/>
      <c r="PD41" s="123" t="str">
        <f t="shared" ca="1" si="84"/>
        <v/>
      </c>
      <c r="PE41" s="123">
        <f>PE10</f>
        <v>4</v>
      </c>
      <c r="PF41" s="123" t="str">
        <f t="shared" ca="1" si="85"/>
        <v/>
      </c>
      <c r="PG41" s="123"/>
      <c r="PH41" s="123"/>
      <c r="PI41" s="123"/>
      <c r="PJ41" s="123" t="str">
        <f>IF(OR(ISBLANK(PI41),ISBLANK(PJ10)),"",(PI41-PI40)*PJ10)</f>
        <v/>
      </c>
      <c r="PK41" s="123">
        <f>PK10</f>
        <v>4</v>
      </c>
      <c r="PL41" s="123" t="str">
        <f t="shared" ca="1" si="86"/>
        <v/>
      </c>
      <c r="PM41" s="123"/>
      <c r="PN41" s="123"/>
      <c r="PO41" s="123"/>
      <c r="PP41" s="123" t="str">
        <f>IF(OR(ISBLANK(PO41),ISBLANK(PP10)),"",(PO41-PO40)*PP10)</f>
        <v/>
      </c>
      <c r="PQ41" s="123">
        <f>PQ10</f>
        <v>3</v>
      </c>
      <c r="PR41" s="123" t="str">
        <f t="shared" ca="1" si="87"/>
        <v/>
      </c>
      <c r="PS41" s="123"/>
      <c r="PT41" s="123"/>
      <c r="PU41" s="123" t="str">
        <f t="shared" ca="1" si="88"/>
        <v/>
      </c>
      <c r="PV41" s="123">
        <f>PV10</f>
        <v>4</v>
      </c>
      <c r="PW41" s="123" t="str">
        <f t="shared" ca="1" si="89"/>
        <v/>
      </c>
      <c r="PX41" s="123"/>
      <c r="PY41" s="123"/>
      <c r="PZ41" s="123"/>
      <c r="QA41" s="123" t="str">
        <f>IF(OR(ISBLANK(PZ41),ISBLANK(QA10)),"",(PZ41-PZ40)*QA10)</f>
        <v/>
      </c>
      <c r="QB41" s="123">
        <f>QB10</f>
        <v>4</v>
      </c>
      <c r="QC41" s="123" t="str">
        <f t="shared" ca="1" si="90"/>
        <v/>
      </c>
      <c r="QD41" s="123"/>
      <c r="QE41" s="123"/>
      <c r="QF41" s="123"/>
      <c r="QG41" s="123" t="str">
        <f>IF(OR(ISBLANK(QF41),ISBLANK(QG10)),"",(QF41-QF40)*QG10)</f>
        <v/>
      </c>
    </row>
    <row r="42" spans="2:449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5</v>
      </c>
      <c r="LL42" s="123" t="str">
        <f t="shared" ca="1" si="65"/>
        <v/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/>
      <c r="LR42" s="123">
        <f>LR10</f>
        <v>5</v>
      </c>
      <c r="LS42" s="123" t="str">
        <f t="shared" ca="1" si="66"/>
        <v/>
      </c>
      <c r="LT42" s="123"/>
      <c r="LU42" s="123"/>
      <c r="LV42" s="123">
        <f>LV41</f>
        <v>0</v>
      </c>
      <c r="LW42" s="123">
        <f>IF(OR(ISBLANK(LV42),ISBLANK(LW10)),"",(LV42-LV41)*LW10)</f>
        <v>0</v>
      </c>
      <c r="LX42" s="123"/>
      <c r="LY42" s="123">
        <f>LY10</f>
        <v>4</v>
      </c>
      <c r="LZ42" s="123">
        <f t="shared" ca="1" si="67"/>
        <v>0</v>
      </c>
      <c r="MA42" s="123"/>
      <c r="MB42" s="123"/>
      <c r="MC42" s="123">
        <f>MC41</f>
        <v>0</v>
      </c>
      <c r="MD42" s="123">
        <f>IF(OR(ISBLANK(MC42),ISBLANK(MD10)),"",(MC42-MC41)*MD10)</f>
        <v>0</v>
      </c>
      <c r="ME42" s="123">
        <f>ME10</f>
        <v>4</v>
      </c>
      <c r="MF42" s="123">
        <f t="shared" ca="1" si="68"/>
        <v>0</v>
      </c>
      <c r="MG42" s="123"/>
      <c r="MH42" s="123"/>
      <c r="MI42" s="123">
        <f>MI41</f>
        <v>0</v>
      </c>
      <c r="MJ42" s="123">
        <f>IF(OR(ISBLANK(MI42),ISBLANK(MJ10)),"",(MI42-MI41)*MJ10)</f>
        <v>0</v>
      </c>
      <c r="MK42" s="123">
        <f>MK10</f>
        <v>3</v>
      </c>
      <c r="ML42" s="123">
        <f t="shared" ca="1" si="69"/>
        <v>0</v>
      </c>
      <c r="MM42" s="123"/>
      <c r="MN42" s="123"/>
      <c r="MO42" s="123">
        <f t="shared" ca="1" si="70"/>
        <v>0</v>
      </c>
      <c r="MP42" s="123">
        <f>MP10</f>
        <v>4</v>
      </c>
      <c r="MQ42" s="123">
        <f t="shared" ca="1" si="71"/>
        <v>0</v>
      </c>
      <c r="MR42" s="123"/>
      <c r="MS42" s="123"/>
      <c r="MT42" s="123">
        <f>MT41</f>
        <v>0</v>
      </c>
      <c r="MU42" s="123">
        <f>IF(OR(ISBLANK(MT42),ISBLANK(MU10)),"",(MT42-MT41)*MU10)</f>
        <v>0</v>
      </c>
      <c r="MV42" s="123">
        <f>MV10</f>
        <v>4</v>
      </c>
      <c r="MW42" s="123">
        <f t="shared" ca="1" si="72"/>
        <v>0</v>
      </c>
      <c r="MX42" s="123"/>
      <c r="MY42" s="123"/>
      <c r="MZ42" s="123">
        <f>MZ41</f>
        <v>0</v>
      </c>
      <c r="NA42" s="123">
        <f>IF(OR(ISBLANK(MZ42),ISBLANK(NA10)),"",(MZ42-MZ41)*NA10)</f>
        <v>0</v>
      </c>
      <c r="NB42" s="123">
        <f>NB10</f>
        <v>3</v>
      </c>
      <c r="NC42" s="123">
        <f t="shared" ca="1" si="73"/>
        <v>0</v>
      </c>
      <c r="ND42" s="123"/>
      <c r="NE42" s="123"/>
      <c r="NF42" s="123">
        <f t="shared" ca="1" si="74"/>
        <v>0</v>
      </c>
      <c r="NG42" s="123">
        <f>NG10</f>
        <v>4</v>
      </c>
      <c r="NH42" s="123">
        <f t="shared" ca="1" si="75"/>
        <v>0</v>
      </c>
      <c r="NI42" s="123"/>
      <c r="NJ42" s="123"/>
      <c r="NK42" s="123">
        <f>NK41</f>
        <v>0</v>
      </c>
      <c r="NL42" s="123">
        <f>IF(OR(ISBLANK(NK42),ISBLANK(NL10)),"",(NK42-NK41)*NL10)</f>
        <v>0</v>
      </c>
      <c r="NM42" s="123">
        <f>NM10</f>
        <v>4</v>
      </c>
      <c r="NN42" s="123">
        <f t="shared" ca="1" si="76"/>
        <v>0</v>
      </c>
      <c r="NO42" s="123"/>
      <c r="NP42" s="123"/>
      <c r="NQ42" s="123">
        <f>NQ41</f>
        <v>0</v>
      </c>
      <c r="NR42" s="123">
        <f>IF(OR(ISBLANK(NQ42),ISBLANK(NR10)),"",(NQ42-NQ41)*NR10)</f>
        <v>0</v>
      </c>
      <c r="NS42" s="123">
        <f>NS10</f>
        <v>3</v>
      </c>
      <c r="NT42" s="123" t="str">
        <f t="shared" ca="1" si="77"/>
        <v/>
      </c>
      <c r="NU42" s="123"/>
      <c r="NV42" s="123"/>
      <c r="NW42" s="123"/>
      <c r="NX42" s="123">
        <f>NX41</f>
        <v>0</v>
      </c>
      <c r="NY42" s="123">
        <f>IF(OR(ISBLANK(NX42),ISBLANK(NY10)),"",(NX42-NX41)*NY10)</f>
        <v>0</v>
      </c>
      <c r="NZ42" s="123">
        <f>NZ10</f>
        <v>3</v>
      </c>
      <c r="OA42" s="123" t="str">
        <f t="shared" ca="1" si="78"/>
        <v/>
      </c>
      <c r="OB42" s="123"/>
      <c r="OC42" s="123"/>
      <c r="OD42" s="123"/>
      <c r="OE42" s="123">
        <f>OE41</f>
        <v>0</v>
      </c>
      <c r="OF42" s="123">
        <f>IF(OR(ISBLANK(OE42),ISBLANK(OF10)),"",(OE42-OE41)*OF10)</f>
        <v>0</v>
      </c>
      <c r="OG42" s="123">
        <f>OG10</f>
        <v>3</v>
      </c>
      <c r="OH42" s="123" t="str">
        <f t="shared" ca="1" si="79"/>
        <v/>
      </c>
      <c r="OI42" s="123"/>
      <c r="OJ42" s="123"/>
      <c r="OK42" s="123" t="str">
        <f t="shared" ca="1" si="80"/>
        <v/>
      </c>
      <c r="OL42" s="123">
        <f>OL10</f>
        <v>5</v>
      </c>
      <c r="OM42" s="123" t="str">
        <f t="shared" ca="1" si="81"/>
        <v/>
      </c>
      <c r="ON42" s="123"/>
      <c r="OO42" s="123"/>
      <c r="OP42" s="123">
        <f>OP41</f>
        <v>0</v>
      </c>
      <c r="OQ42" s="123">
        <f>IF(OR(ISBLANK(OP42),ISBLANK(OQ10)),"",(OP42-OP41)*OQ10)</f>
        <v>0</v>
      </c>
      <c r="OR42" s="123"/>
      <c r="OS42" s="123">
        <f>OS10</f>
        <v>5</v>
      </c>
      <c r="OT42" s="123" t="str">
        <f t="shared" ca="1" si="82"/>
        <v/>
      </c>
      <c r="OU42" s="123"/>
      <c r="OV42" s="123"/>
      <c r="OW42" s="123">
        <f>OW41</f>
        <v>0</v>
      </c>
      <c r="OX42" s="123">
        <f>IF(OR(ISBLANK(OW42),ISBLANK(OX10)),"",(OW42-OW41)*OX10)</f>
        <v>0</v>
      </c>
      <c r="OY42" s="123"/>
      <c r="OZ42" s="123">
        <f>OZ10</f>
        <v>3</v>
      </c>
      <c r="PA42" s="123" t="str">
        <f t="shared" ca="1" si="83"/>
        <v/>
      </c>
      <c r="PB42" s="123"/>
      <c r="PC42" s="123"/>
      <c r="PD42" s="123" t="str">
        <f t="shared" ca="1" si="84"/>
        <v/>
      </c>
      <c r="PE42" s="123">
        <f>PE10</f>
        <v>4</v>
      </c>
      <c r="PF42" s="123">
        <f t="shared" ca="1" si="85"/>
        <v>0</v>
      </c>
      <c r="PG42" s="123"/>
      <c r="PH42" s="123"/>
      <c r="PI42" s="123">
        <f>PI41</f>
        <v>0</v>
      </c>
      <c r="PJ42" s="123">
        <f>IF(OR(ISBLANK(PI42),ISBLANK(PJ10)),"",(PI42-PI41)*PJ10)</f>
        <v>0</v>
      </c>
      <c r="PK42" s="123">
        <f>PK10</f>
        <v>4</v>
      </c>
      <c r="PL42" s="123">
        <f t="shared" ca="1" si="86"/>
        <v>0</v>
      </c>
      <c r="PM42" s="123"/>
      <c r="PN42" s="123"/>
      <c r="PO42" s="123">
        <f>PO41</f>
        <v>0</v>
      </c>
      <c r="PP42" s="123">
        <f>IF(OR(ISBLANK(PO42),ISBLANK(PP10)),"",(PO42-PO41)*PP10)</f>
        <v>0</v>
      </c>
      <c r="PQ42" s="123">
        <f>PQ10</f>
        <v>3</v>
      </c>
      <c r="PR42" s="123">
        <f t="shared" ca="1" si="87"/>
        <v>0</v>
      </c>
      <c r="PS42" s="123"/>
      <c r="PT42" s="123"/>
      <c r="PU42" s="123">
        <f t="shared" ca="1" si="88"/>
        <v>0</v>
      </c>
      <c r="PV42" s="123">
        <f>PV10</f>
        <v>4</v>
      </c>
      <c r="PW42" s="123">
        <f t="shared" ca="1" si="89"/>
        <v>0</v>
      </c>
      <c r="PX42" s="123"/>
      <c r="PY42" s="123"/>
      <c r="PZ42" s="123">
        <f>PZ41</f>
        <v>0</v>
      </c>
      <c r="QA42" s="123">
        <f>IF(OR(ISBLANK(PZ42),ISBLANK(QA10)),"",(PZ42-PZ41)*QA10)</f>
        <v>0</v>
      </c>
      <c r="QB42" s="123">
        <f>QB10</f>
        <v>4</v>
      </c>
      <c r="QC42" s="123">
        <f t="shared" ca="1" si="90"/>
        <v>0</v>
      </c>
      <c r="QD42" s="123"/>
      <c r="QE42" s="123"/>
      <c r="QF42" s="123">
        <f>QF41</f>
        <v>0</v>
      </c>
      <c r="QG42" s="123">
        <f>IF(OR(ISBLANK(QF42),ISBLANK(QG10)),"",(QF42-QF41)*QG10)</f>
        <v>0</v>
      </c>
    </row>
    <row r="43" spans="2:449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5</v>
      </c>
      <c r="LL43" s="123" t="str">
        <f t="shared" ca="1" si="65"/>
        <v/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/>
      <c r="LR43" s="123">
        <f>LR10</f>
        <v>5</v>
      </c>
      <c r="LS43" s="123" t="str">
        <f t="shared" ca="1" si="66"/>
        <v/>
      </c>
      <c r="LT43" s="123"/>
      <c r="LU43" s="123"/>
      <c r="LV43" s="123">
        <f>LV42</f>
        <v>0</v>
      </c>
      <c r="LW43" s="123">
        <f>IF(OR(ISBLANK(LV43),ISBLANK(LW10)),"",(LV43-LV42)*LW10)</f>
        <v>0</v>
      </c>
      <c r="LX43" s="123"/>
      <c r="LY43" s="123">
        <f>LY10</f>
        <v>4</v>
      </c>
      <c r="LZ43" s="123">
        <f t="shared" ca="1" si="67"/>
        <v>0</v>
      </c>
      <c r="MA43" s="123"/>
      <c r="MB43" s="123"/>
      <c r="MC43" s="123">
        <f>MC42</f>
        <v>0</v>
      </c>
      <c r="MD43" s="123">
        <f>IF(OR(ISBLANK(MC43),ISBLANK(MD10)),"",(MC43-MC42)*MD10)</f>
        <v>0</v>
      </c>
      <c r="ME43" s="123">
        <f>ME10</f>
        <v>4</v>
      </c>
      <c r="MF43" s="123">
        <f t="shared" ca="1" si="68"/>
        <v>0</v>
      </c>
      <c r="MG43" s="123"/>
      <c r="MH43" s="123"/>
      <c r="MI43" s="123">
        <f>MI42</f>
        <v>0</v>
      </c>
      <c r="MJ43" s="123">
        <f>IF(OR(ISBLANK(MI43),ISBLANK(MJ10)),"",(MI43-MI42)*MJ10)</f>
        <v>0</v>
      </c>
      <c r="MK43" s="123">
        <f>MK10</f>
        <v>3</v>
      </c>
      <c r="ML43" s="123">
        <f t="shared" ca="1" si="69"/>
        <v>0</v>
      </c>
      <c r="MM43" s="123"/>
      <c r="MN43" s="123"/>
      <c r="MO43" s="123">
        <f t="shared" ca="1" si="70"/>
        <v>0</v>
      </c>
      <c r="MP43" s="123">
        <f>MP10</f>
        <v>4</v>
      </c>
      <c r="MQ43" s="123">
        <f t="shared" ca="1" si="71"/>
        <v>0</v>
      </c>
      <c r="MR43" s="123"/>
      <c r="MS43" s="123"/>
      <c r="MT43" s="123">
        <f>MT42</f>
        <v>0</v>
      </c>
      <c r="MU43" s="123">
        <f>IF(OR(ISBLANK(MT43),ISBLANK(MU10)),"",(MT43-MT42)*MU10)</f>
        <v>0</v>
      </c>
      <c r="MV43" s="123">
        <f>MV10</f>
        <v>4</v>
      </c>
      <c r="MW43" s="123">
        <f t="shared" ca="1" si="72"/>
        <v>0</v>
      </c>
      <c r="MX43" s="123"/>
      <c r="MY43" s="123"/>
      <c r="MZ43" s="123">
        <f>MZ42</f>
        <v>0</v>
      </c>
      <c r="NA43" s="123">
        <f>IF(OR(ISBLANK(MZ43),ISBLANK(NA10)),"",(MZ43-MZ42)*NA10)</f>
        <v>0</v>
      </c>
      <c r="NB43" s="123">
        <f>NB10</f>
        <v>3</v>
      </c>
      <c r="NC43" s="123">
        <f t="shared" ca="1" si="73"/>
        <v>0</v>
      </c>
      <c r="ND43" s="123"/>
      <c r="NE43" s="123"/>
      <c r="NF43" s="123">
        <f t="shared" ca="1" si="74"/>
        <v>0</v>
      </c>
      <c r="NG43" s="123">
        <f>NG10</f>
        <v>4</v>
      </c>
      <c r="NH43" s="123">
        <f t="shared" ca="1" si="75"/>
        <v>0</v>
      </c>
      <c r="NI43" s="123"/>
      <c r="NJ43" s="123"/>
      <c r="NK43" s="123">
        <f>NK42</f>
        <v>0</v>
      </c>
      <c r="NL43" s="123">
        <f>IF(OR(ISBLANK(NK43),ISBLANK(NL10)),"",(NK43-NK42)*NL10)</f>
        <v>0</v>
      </c>
      <c r="NM43" s="123">
        <f>NM10</f>
        <v>4</v>
      </c>
      <c r="NN43" s="123">
        <f t="shared" ca="1" si="76"/>
        <v>0</v>
      </c>
      <c r="NO43" s="123"/>
      <c r="NP43" s="123"/>
      <c r="NQ43" s="123">
        <f>NQ42</f>
        <v>0</v>
      </c>
      <c r="NR43" s="123">
        <f>IF(OR(ISBLANK(NQ43),ISBLANK(NR10)),"",(NQ43-NQ42)*NR10)</f>
        <v>0</v>
      </c>
      <c r="NS43" s="123">
        <f>NS10</f>
        <v>3</v>
      </c>
      <c r="NT43" s="123" t="str">
        <f t="shared" ca="1" si="77"/>
        <v/>
      </c>
      <c r="NU43" s="123"/>
      <c r="NV43" s="123"/>
      <c r="NW43" s="123"/>
      <c r="NX43" s="123">
        <f>NX42</f>
        <v>0</v>
      </c>
      <c r="NY43" s="123">
        <f>IF(OR(ISBLANK(NX43),ISBLANK(NY10)),"",(NX43-NX42)*NY10)</f>
        <v>0</v>
      </c>
      <c r="NZ43" s="123">
        <f>NZ10</f>
        <v>3</v>
      </c>
      <c r="OA43" s="123" t="str">
        <f t="shared" ca="1" si="78"/>
        <v/>
      </c>
      <c r="OB43" s="123"/>
      <c r="OC43" s="123"/>
      <c r="OD43" s="123"/>
      <c r="OE43" s="123">
        <f>OE42</f>
        <v>0</v>
      </c>
      <c r="OF43" s="123">
        <f>IF(OR(ISBLANK(OE43),ISBLANK(OF10)),"",(OE43-OE42)*OF10)</f>
        <v>0</v>
      </c>
      <c r="OG43" s="123">
        <f>OG10</f>
        <v>3</v>
      </c>
      <c r="OH43" s="123" t="str">
        <f t="shared" ca="1" si="79"/>
        <v/>
      </c>
      <c r="OI43" s="123"/>
      <c r="OJ43" s="123"/>
      <c r="OK43" s="123" t="str">
        <f t="shared" ca="1" si="80"/>
        <v/>
      </c>
      <c r="OL43" s="123">
        <f>OL10</f>
        <v>5</v>
      </c>
      <c r="OM43" s="123" t="str">
        <f t="shared" ca="1" si="81"/>
        <v/>
      </c>
      <c r="ON43" s="123"/>
      <c r="OO43" s="123"/>
      <c r="OP43" s="123">
        <f>OP42</f>
        <v>0</v>
      </c>
      <c r="OQ43" s="123">
        <f>IF(OR(ISBLANK(OP43),ISBLANK(OQ10)),"",(OP43-OP42)*OQ10)</f>
        <v>0</v>
      </c>
      <c r="OR43" s="123"/>
      <c r="OS43" s="123">
        <f>OS10</f>
        <v>5</v>
      </c>
      <c r="OT43" s="123" t="str">
        <f t="shared" ca="1" si="82"/>
        <v/>
      </c>
      <c r="OU43" s="123"/>
      <c r="OV43" s="123"/>
      <c r="OW43" s="123">
        <f>OW42</f>
        <v>0</v>
      </c>
      <c r="OX43" s="123">
        <f>IF(OR(ISBLANK(OW43),ISBLANK(OX10)),"",(OW43-OW42)*OX10)</f>
        <v>0</v>
      </c>
      <c r="OY43" s="123"/>
      <c r="OZ43" s="123">
        <f>OZ10</f>
        <v>3</v>
      </c>
      <c r="PA43" s="123" t="str">
        <f t="shared" ca="1" si="83"/>
        <v/>
      </c>
      <c r="PB43" s="123"/>
      <c r="PC43" s="123"/>
      <c r="PD43" s="123" t="str">
        <f t="shared" ca="1" si="84"/>
        <v/>
      </c>
      <c r="PE43" s="123">
        <f>PE10</f>
        <v>4</v>
      </c>
      <c r="PF43" s="123">
        <f t="shared" ca="1" si="85"/>
        <v>0</v>
      </c>
      <c r="PG43" s="123"/>
      <c r="PH43" s="123"/>
      <c r="PI43" s="123">
        <f>PI42</f>
        <v>0</v>
      </c>
      <c r="PJ43" s="123">
        <f>IF(OR(ISBLANK(PI43),ISBLANK(PJ10)),"",(PI43-PI42)*PJ10)</f>
        <v>0</v>
      </c>
      <c r="PK43" s="123">
        <f>PK10</f>
        <v>4</v>
      </c>
      <c r="PL43" s="123">
        <f t="shared" ca="1" si="86"/>
        <v>0</v>
      </c>
      <c r="PM43" s="123"/>
      <c r="PN43" s="123"/>
      <c r="PO43" s="123">
        <f>PO42</f>
        <v>0</v>
      </c>
      <c r="PP43" s="123">
        <f>IF(OR(ISBLANK(PO43),ISBLANK(PP10)),"",(PO43-PO42)*PP10)</f>
        <v>0</v>
      </c>
      <c r="PQ43" s="123">
        <f>PQ10</f>
        <v>3</v>
      </c>
      <c r="PR43" s="123">
        <f t="shared" ca="1" si="87"/>
        <v>0</v>
      </c>
      <c r="PS43" s="123"/>
      <c r="PT43" s="123"/>
      <c r="PU43" s="123">
        <f t="shared" ca="1" si="88"/>
        <v>0</v>
      </c>
      <c r="PV43" s="123">
        <f>PV10</f>
        <v>4</v>
      </c>
      <c r="PW43" s="123">
        <f t="shared" ca="1" si="89"/>
        <v>0</v>
      </c>
      <c r="PX43" s="123"/>
      <c r="PY43" s="123"/>
      <c r="PZ43" s="123">
        <f>PZ42</f>
        <v>0</v>
      </c>
      <c r="QA43" s="123">
        <f>IF(OR(ISBLANK(PZ43),ISBLANK(QA10)),"",(PZ43-PZ42)*QA10)</f>
        <v>0</v>
      </c>
      <c r="QB43" s="123">
        <f>QB10</f>
        <v>4</v>
      </c>
      <c r="QC43" s="123">
        <f t="shared" ca="1" si="90"/>
        <v>0</v>
      </c>
      <c r="QD43" s="123"/>
      <c r="QE43" s="123"/>
      <c r="QF43" s="123">
        <f>QF42</f>
        <v>0</v>
      </c>
      <c r="QG43" s="123">
        <f>IF(OR(ISBLANK(QF43),ISBLANK(QG10)),"",(QF43-QF42)*QG10)</f>
        <v>0</v>
      </c>
    </row>
    <row r="44" spans="2:449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3">
        <f>LK10</f>
        <v>5</v>
      </c>
      <c r="LL44" s="123" t="str">
        <f t="shared" ca="1" si="65"/>
        <v/>
      </c>
      <c r="LM44" s="123"/>
      <c r="LN44" s="123"/>
      <c r="LO44" s="123">
        <f>LO43</f>
        <v>0</v>
      </c>
      <c r="LP44" s="123">
        <f>IF(OR(ISBLANK(LO44),ISBLANK(LP10)),"",(LO44-LO43)*LP10)</f>
        <v>0</v>
      </c>
      <c r="LQ44" s="123"/>
      <c r="LR44" s="123">
        <f>LR10</f>
        <v>5</v>
      </c>
      <c r="LS44" s="123" t="str">
        <f t="shared" ca="1" si="66"/>
        <v/>
      </c>
      <c r="LT44" s="123"/>
      <c r="LU44" s="123"/>
      <c r="LV44" s="123">
        <f>LV43</f>
        <v>0</v>
      </c>
      <c r="LW44" s="123">
        <f>IF(OR(ISBLANK(LV44),ISBLANK(LW10)),"",(LV44-LV43)*LW10)</f>
        <v>0</v>
      </c>
      <c r="LX44" s="123"/>
      <c r="LY44" s="123">
        <f>LY10</f>
        <v>4</v>
      </c>
      <c r="LZ44" s="123">
        <f t="shared" ca="1" si="67"/>
        <v>0</v>
      </c>
      <c r="MA44" s="123"/>
      <c r="MB44" s="123"/>
      <c r="MC44" s="123">
        <f>MC43</f>
        <v>0</v>
      </c>
      <c r="MD44" s="123">
        <f>IF(OR(ISBLANK(MC44),ISBLANK(MD10)),"",(MC44-MC43)*MD10)</f>
        <v>0</v>
      </c>
      <c r="ME44" s="123">
        <f>ME10</f>
        <v>4</v>
      </c>
      <c r="MF44" s="123">
        <f t="shared" ca="1" si="68"/>
        <v>0</v>
      </c>
      <c r="MG44" s="123"/>
      <c r="MH44" s="123"/>
      <c r="MI44" s="123">
        <f>MI43</f>
        <v>0</v>
      </c>
      <c r="MJ44" s="123">
        <f>IF(OR(ISBLANK(MI44),ISBLANK(MJ10)),"",(MI44-MI43)*MJ10)</f>
        <v>0</v>
      </c>
      <c r="MK44" s="123">
        <f>MK10</f>
        <v>3</v>
      </c>
      <c r="ML44" s="123">
        <f t="shared" ca="1" si="69"/>
        <v>0</v>
      </c>
      <c r="MM44" s="123"/>
      <c r="MN44" s="123"/>
      <c r="MO44" s="123">
        <f t="shared" ca="1" si="70"/>
        <v>0</v>
      </c>
      <c r="MP44" s="123">
        <f>MP10</f>
        <v>4</v>
      </c>
      <c r="MQ44" s="123">
        <f t="shared" ca="1" si="71"/>
        <v>0</v>
      </c>
      <c r="MR44" s="123"/>
      <c r="MS44" s="123"/>
      <c r="MT44" s="123">
        <f>MT43</f>
        <v>0</v>
      </c>
      <c r="MU44" s="123">
        <f>IF(OR(ISBLANK(MT44),ISBLANK(MU10)),"",(MT44-MT43)*MU10)</f>
        <v>0</v>
      </c>
      <c r="MV44" s="123">
        <f>MV10</f>
        <v>4</v>
      </c>
      <c r="MW44" s="123">
        <f t="shared" ca="1" si="72"/>
        <v>0</v>
      </c>
      <c r="MX44" s="123"/>
      <c r="MY44" s="123"/>
      <c r="MZ44" s="123">
        <f>MZ43</f>
        <v>0</v>
      </c>
      <c r="NA44" s="123">
        <f>IF(OR(ISBLANK(MZ44),ISBLANK(NA10)),"",(MZ44-MZ43)*NA10)</f>
        <v>0</v>
      </c>
      <c r="NB44" s="123">
        <f>NB10</f>
        <v>3</v>
      </c>
      <c r="NC44" s="123">
        <f t="shared" ca="1" si="73"/>
        <v>0</v>
      </c>
      <c r="ND44" s="123"/>
      <c r="NE44" s="123"/>
      <c r="NF44" s="123">
        <f t="shared" ca="1" si="74"/>
        <v>0</v>
      </c>
      <c r="NG44" s="120">
        <f>NG10</f>
        <v>4</v>
      </c>
      <c r="NH44" s="120">
        <f t="shared" ca="1" si="75"/>
        <v>0</v>
      </c>
      <c r="NI44" s="120"/>
      <c r="NJ44" s="120"/>
      <c r="NK44" s="120">
        <f>NK43</f>
        <v>0</v>
      </c>
      <c r="NL44" s="120">
        <f>IF(OR(ISBLANK(NK44),ISBLANK(NL10)),"",(NK44-NK43)*NL10)</f>
        <v>0</v>
      </c>
      <c r="NM44" s="120">
        <f>NM10</f>
        <v>4</v>
      </c>
      <c r="NN44" s="120">
        <f t="shared" ca="1" si="76"/>
        <v>0</v>
      </c>
      <c r="NO44" s="120"/>
      <c r="NP44" s="120"/>
      <c r="NQ44" s="120">
        <f>NQ43</f>
        <v>0</v>
      </c>
      <c r="NR44" s="120">
        <f>IF(OR(ISBLANK(NQ44),ISBLANK(NR10)),"",(NQ44-NQ43)*NR10)</f>
        <v>0</v>
      </c>
      <c r="NS44" s="123">
        <f>NS10</f>
        <v>3</v>
      </c>
      <c r="NT44" s="123" t="str">
        <f t="shared" ca="1" si="77"/>
        <v/>
      </c>
      <c r="NU44" s="123"/>
      <c r="NV44" s="123"/>
      <c r="NW44" s="123"/>
      <c r="NX44" s="123">
        <f>NX43</f>
        <v>0</v>
      </c>
      <c r="NY44" s="123">
        <f>IF(OR(ISBLANK(NX44),ISBLANK(NY10)),"",(NX44-NX43)*NY10)</f>
        <v>0</v>
      </c>
      <c r="NZ44" s="123">
        <f>NZ10</f>
        <v>3</v>
      </c>
      <c r="OA44" s="123" t="str">
        <f t="shared" ca="1" si="78"/>
        <v/>
      </c>
      <c r="OB44" s="123"/>
      <c r="OC44" s="123"/>
      <c r="OD44" s="123"/>
      <c r="OE44" s="123">
        <f>OE43</f>
        <v>0</v>
      </c>
      <c r="OF44" s="123">
        <f>IF(OR(ISBLANK(OE44),ISBLANK(OF10)),"",(OE44-OE43)*OF10)</f>
        <v>0</v>
      </c>
      <c r="OG44" s="123">
        <f>OG10</f>
        <v>3</v>
      </c>
      <c r="OH44" s="123" t="str">
        <f t="shared" ca="1" si="79"/>
        <v/>
      </c>
      <c r="OI44" s="123"/>
      <c r="OJ44" s="123"/>
      <c r="OK44" s="123" t="str">
        <f t="shared" ca="1" si="80"/>
        <v/>
      </c>
      <c r="OL44" s="123">
        <f>OL10</f>
        <v>5</v>
      </c>
      <c r="OM44" s="123" t="str">
        <f t="shared" ca="1" si="81"/>
        <v/>
      </c>
      <c r="ON44" s="123"/>
      <c r="OO44" s="123"/>
      <c r="OP44" s="123">
        <f>OP43</f>
        <v>0</v>
      </c>
      <c r="OQ44" s="123">
        <f>IF(OR(ISBLANK(OP44),ISBLANK(OQ10)),"",(OP44-OP43)*OQ10)</f>
        <v>0</v>
      </c>
      <c r="OR44" s="123"/>
      <c r="OS44" s="123">
        <f>OS10</f>
        <v>5</v>
      </c>
      <c r="OT44" s="123" t="str">
        <f t="shared" ca="1" si="82"/>
        <v/>
      </c>
      <c r="OU44" s="123"/>
      <c r="OV44" s="123"/>
      <c r="OW44" s="123">
        <f>OW43</f>
        <v>0</v>
      </c>
      <c r="OX44" s="123">
        <f>IF(OR(ISBLANK(OW44),ISBLANK(OX10)),"",(OW44-OW43)*OX10)</f>
        <v>0</v>
      </c>
      <c r="OY44" s="123"/>
      <c r="OZ44" s="123">
        <f>OZ10</f>
        <v>3</v>
      </c>
      <c r="PA44" s="123" t="str">
        <f t="shared" ca="1" si="83"/>
        <v/>
      </c>
      <c r="PB44" s="123"/>
      <c r="PC44" s="123"/>
      <c r="PD44" s="123" t="str">
        <f t="shared" ca="1" si="84"/>
        <v/>
      </c>
      <c r="PE44" s="123">
        <f>PE10</f>
        <v>4</v>
      </c>
      <c r="PF44" s="123">
        <f t="shared" ca="1" si="85"/>
        <v>0</v>
      </c>
      <c r="PG44" s="123"/>
      <c r="PH44" s="123"/>
      <c r="PI44" s="123">
        <f>PI43</f>
        <v>0</v>
      </c>
      <c r="PJ44" s="123">
        <f>IF(OR(ISBLANK(PI44),ISBLANK(PJ10)),"",(PI44-PI43)*PJ10)</f>
        <v>0</v>
      </c>
      <c r="PK44" s="123">
        <f>PK10</f>
        <v>4</v>
      </c>
      <c r="PL44" s="123">
        <f t="shared" ca="1" si="86"/>
        <v>0</v>
      </c>
      <c r="PM44" s="123"/>
      <c r="PN44" s="123"/>
      <c r="PO44" s="123">
        <f>PO43</f>
        <v>0</v>
      </c>
      <c r="PP44" s="123">
        <f>IF(OR(ISBLANK(PO44),ISBLANK(PP10)),"",(PO44-PO43)*PP10)</f>
        <v>0</v>
      </c>
      <c r="PQ44" s="123">
        <f>PQ10</f>
        <v>3</v>
      </c>
      <c r="PR44" s="123">
        <f t="shared" ca="1" si="87"/>
        <v>0</v>
      </c>
      <c r="PS44" s="123"/>
      <c r="PT44" s="123"/>
      <c r="PU44" s="123">
        <f t="shared" ca="1" si="88"/>
        <v>0</v>
      </c>
      <c r="PV44" s="120">
        <f>PV10</f>
        <v>4</v>
      </c>
      <c r="PW44" s="120">
        <f t="shared" ca="1" si="89"/>
        <v>0</v>
      </c>
      <c r="PX44" s="120"/>
      <c r="PY44" s="120"/>
      <c r="PZ44" s="120">
        <f>PZ43</f>
        <v>0</v>
      </c>
      <c r="QA44" s="120">
        <f>IF(OR(ISBLANK(PZ44),ISBLANK(QA10)),"",(PZ44-PZ43)*QA10)</f>
        <v>0</v>
      </c>
      <c r="QB44" s="120">
        <f>QB10</f>
        <v>4</v>
      </c>
      <c r="QC44" s="120">
        <f t="shared" ca="1" si="90"/>
        <v>0</v>
      </c>
      <c r="QD44" s="120"/>
      <c r="QE44" s="120"/>
      <c r="QF44" s="120">
        <f>QF43</f>
        <v>0</v>
      </c>
      <c r="QG44" s="120">
        <f>IF(OR(ISBLANK(QF44),ISBLANK(QG10)),"",(QF44-QF43)*QG10)</f>
        <v>0</v>
      </c>
    </row>
    <row r="45" spans="2:449" ht="15.75" thickBot="1" x14ac:dyDescent="0.3">
      <c r="B45" s="110" t="s">
        <v>78</v>
      </c>
      <c r="C45" s="309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>
        <f>R44</f>
        <v>0</v>
      </c>
      <c r="S45" s="309"/>
      <c r="T45" s="309"/>
      <c r="U45" s="309"/>
      <c r="V45" s="309"/>
      <c r="W45" s="309"/>
      <c r="X45" s="309"/>
      <c r="Y45" s="309">
        <f>Y44</f>
        <v>0</v>
      </c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>
        <f>AL44</f>
        <v>0</v>
      </c>
      <c r="AM45" s="309"/>
      <c r="AN45" s="309"/>
      <c r="AO45" s="309"/>
      <c r="AP45" s="309"/>
      <c r="AQ45" s="309"/>
      <c r="AR45" s="309"/>
      <c r="AS45" s="309">
        <f>AS44</f>
        <v>0</v>
      </c>
      <c r="AT45" s="309"/>
      <c r="AU45" s="309"/>
      <c r="AV45" s="309"/>
      <c r="AW45" s="309"/>
      <c r="AX45" s="309"/>
      <c r="AY45" s="309"/>
      <c r="AZ45" s="309"/>
      <c r="BA45" s="309"/>
      <c r="BB45" s="309"/>
      <c r="BC45" s="309"/>
      <c r="BD45" s="309"/>
      <c r="BE45" s="309">
        <f>BE44</f>
        <v>0</v>
      </c>
      <c r="BF45" s="309"/>
      <c r="BG45" s="309"/>
      <c r="BH45" s="309"/>
      <c r="BI45" s="309"/>
      <c r="BJ45" s="309"/>
      <c r="BK45" s="309"/>
      <c r="BL45" s="309">
        <f>BL44</f>
        <v>0</v>
      </c>
      <c r="BM45" s="309"/>
      <c r="BN45" s="309"/>
      <c r="BO45" s="309"/>
      <c r="BP45" s="309"/>
      <c r="BQ45" s="309"/>
      <c r="BR45" s="309"/>
      <c r="BS45" s="309"/>
      <c r="BT45" s="309"/>
      <c r="BU45" s="309"/>
      <c r="BV45" s="309"/>
      <c r="BW45" s="309">
        <f>BW44</f>
        <v>0</v>
      </c>
      <c r="BX45" s="309"/>
      <c r="BY45" s="309"/>
      <c r="BZ45" s="309"/>
      <c r="CA45" s="309"/>
      <c r="CB45" s="309"/>
      <c r="CC45" s="309">
        <f>CC44</f>
        <v>0</v>
      </c>
      <c r="CD45" s="309"/>
      <c r="CE45" s="309"/>
      <c r="CF45" s="309"/>
      <c r="CG45" s="309"/>
      <c r="CH45" s="309"/>
      <c r="CI45" s="309"/>
      <c r="CJ45" s="309"/>
      <c r="CK45" s="309"/>
      <c r="CL45" s="309"/>
      <c r="CM45" s="309"/>
      <c r="CN45" s="309">
        <f>CN44</f>
        <v>0</v>
      </c>
      <c r="CO45" s="309"/>
      <c r="CP45" s="309"/>
      <c r="CQ45" s="309"/>
      <c r="CR45" s="309"/>
      <c r="CS45" s="309"/>
      <c r="CT45" s="309">
        <f>CT44</f>
        <v>0</v>
      </c>
      <c r="CU45" s="309"/>
      <c r="CV45" s="309"/>
      <c r="CW45" s="309"/>
      <c r="CX45" s="309"/>
      <c r="CY45" s="309"/>
      <c r="CZ45" s="309">
        <f>CZ44</f>
        <v>0</v>
      </c>
      <c r="DA45" s="309"/>
      <c r="DB45" s="309"/>
      <c r="DC45" s="309"/>
      <c r="DD45" s="309"/>
      <c r="DE45" s="309"/>
      <c r="DF45" s="309">
        <f>DF44</f>
        <v>0</v>
      </c>
      <c r="DG45" s="309"/>
      <c r="DH45" s="309"/>
      <c r="DI45" s="309"/>
      <c r="DJ45" s="309"/>
      <c r="DK45" s="309"/>
      <c r="DL45" s="309"/>
      <c r="DM45" s="309"/>
      <c r="DN45" s="309"/>
      <c r="DO45" s="309"/>
      <c r="DP45" s="309"/>
      <c r="DQ45" s="309">
        <f>DQ44</f>
        <v>0</v>
      </c>
      <c r="DR45" s="309"/>
      <c r="DS45" s="309"/>
      <c r="DT45" s="309"/>
      <c r="DU45" s="309"/>
      <c r="DV45" s="309"/>
      <c r="DW45" s="309">
        <f>DW44</f>
        <v>0</v>
      </c>
      <c r="DX45" s="309"/>
      <c r="DY45" s="309"/>
      <c r="DZ45" s="309"/>
      <c r="EA45" s="309"/>
      <c r="EB45" s="309"/>
      <c r="EC45" s="309"/>
      <c r="ED45" s="309"/>
      <c r="EE45" s="309"/>
      <c r="EF45" s="309"/>
      <c r="EG45" s="309"/>
      <c r="EH45" s="309">
        <f>EH44</f>
        <v>0</v>
      </c>
      <c r="EI45" s="309"/>
      <c r="EJ45" s="309"/>
      <c r="EK45" s="309"/>
      <c r="EL45" s="309"/>
      <c r="EM45" s="309"/>
      <c r="EN45" s="309">
        <f>EN44</f>
        <v>0</v>
      </c>
      <c r="EO45" s="309"/>
      <c r="EP45" s="309"/>
      <c r="EQ45" s="309"/>
      <c r="ER45" s="309"/>
      <c r="ES45" s="309"/>
      <c r="ET45" s="309">
        <f>ET44</f>
        <v>0</v>
      </c>
      <c r="EU45" s="309"/>
      <c r="EV45" s="309"/>
      <c r="EW45" s="309"/>
      <c r="EX45" s="309"/>
      <c r="EY45" s="309"/>
      <c r="EZ45" s="309">
        <f>EZ44</f>
        <v>0</v>
      </c>
      <c r="FA45" s="309"/>
      <c r="FB45" s="309"/>
      <c r="FC45" s="309"/>
      <c r="FD45" s="309"/>
      <c r="FE45" s="309"/>
      <c r="FF45" s="309">
        <f>FF44</f>
        <v>0</v>
      </c>
      <c r="FG45" s="309"/>
      <c r="FH45" s="309"/>
      <c r="FI45" s="309"/>
      <c r="FJ45" s="309"/>
      <c r="FK45" s="309"/>
      <c r="FL45" s="309">
        <f>FL44</f>
        <v>0</v>
      </c>
      <c r="FM45" s="309"/>
      <c r="FN45" s="309"/>
      <c r="FO45" s="309"/>
      <c r="FP45" s="309"/>
      <c r="FQ45" s="309"/>
      <c r="FR45" s="309">
        <f>FR44</f>
        <v>0</v>
      </c>
      <c r="FS45" s="309"/>
      <c r="FT45" s="309"/>
      <c r="FU45" s="309"/>
      <c r="FV45" s="309"/>
      <c r="FW45" s="309"/>
      <c r="FX45" s="309">
        <f>FX44</f>
        <v>0</v>
      </c>
      <c r="FY45" s="309"/>
      <c r="FZ45" s="309"/>
      <c r="GA45" s="309"/>
      <c r="GB45" s="309"/>
      <c r="GC45" s="309"/>
      <c r="GD45" s="309">
        <f>GD44</f>
        <v>0</v>
      </c>
      <c r="GE45" s="309"/>
      <c r="GF45" s="309"/>
      <c r="GG45" s="309"/>
      <c r="GH45" s="309"/>
      <c r="GI45" s="309"/>
      <c r="GJ45" s="309"/>
      <c r="GK45" s="309">
        <f>GK44</f>
        <v>0</v>
      </c>
      <c r="GL45" s="309"/>
      <c r="GM45" s="309"/>
      <c r="GN45" s="309"/>
      <c r="GO45" s="309"/>
      <c r="GP45" s="309"/>
      <c r="GQ45" s="309"/>
      <c r="GR45" s="309"/>
      <c r="GS45" s="309"/>
      <c r="GT45" s="309"/>
      <c r="GU45" s="309"/>
      <c r="GV45" s="309"/>
      <c r="GW45" s="309">
        <f>GW44</f>
        <v>0</v>
      </c>
      <c r="GX45" s="309"/>
      <c r="GY45" s="309"/>
      <c r="GZ45" s="309"/>
      <c r="HA45" s="309"/>
      <c r="HB45" s="309"/>
      <c r="HC45" s="309"/>
      <c r="HD45" s="309">
        <f>HD44</f>
        <v>0</v>
      </c>
      <c r="HE45" s="309"/>
      <c r="HF45" s="309"/>
      <c r="HG45" s="309"/>
      <c r="HH45" s="309"/>
      <c r="HI45" s="309"/>
      <c r="HJ45" s="309"/>
      <c r="HK45" s="309"/>
      <c r="HL45" s="309"/>
      <c r="HM45" s="309"/>
      <c r="HN45" s="309"/>
      <c r="HO45" s="309"/>
      <c r="HP45" s="309">
        <f>HP44</f>
        <v>0</v>
      </c>
      <c r="HQ45" s="309"/>
      <c r="HR45" s="309"/>
      <c r="HS45" s="309"/>
      <c r="HT45" s="309"/>
      <c r="HU45" s="309"/>
      <c r="HV45" s="309"/>
      <c r="HW45" s="309">
        <f>HW44</f>
        <v>0</v>
      </c>
      <c r="HX45" s="309"/>
      <c r="HY45" s="309"/>
      <c r="HZ45" s="309"/>
      <c r="IA45" s="309"/>
      <c r="IB45" s="309"/>
      <c r="IC45" s="309"/>
      <c r="ID45" s="309">
        <f>ID44</f>
        <v>0</v>
      </c>
      <c r="IE45" s="309"/>
      <c r="IF45" s="309"/>
      <c r="IG45" s="309"/>
      <c r="IH45" s="309"/>
      <c r="II45" s="309"/>
      <c r="IJ45" s="309">
        <f>IJ44</f>
        <v>0</v>
      </c>
      <c r="IK45" s="309"/>
      <c r="IL45" s="309"/>
      <c r="IM45" s="309"/>
      <c r="IN45" s="309"/>
      <c r="IO45" s="309"/>
      <c r="IP45" s="309">
        <f>IP44</f>
        <v>0</v>
      </c>
      <c r="IQ45" s="309"/>
      <c r="IR45" s="309"/>
      <c r="IS45" s="309"/>
      <c r="IT45" s="309"/>
      <c r="IU45" s="309"/>
      <c r="IV45" s="309">
        <f>IV44</f>
        <v>0</v>
      </c>
      <c r="IW45" s="309"/>
      <c r="IX45" s="309"/>
      <c r="IY45" s="309"/>
      <c r="IZ45" s="309"/>
      <c r="JA45" s="309"/>
      <c r="JB45" s="309">
        <f>JB44</f>
        <v>0</v>
      </c>
      <c r="JC45" s="309"/>
      <c r="JD45" s="309"/>
      <c r="JE45" s="309"/>
      <c r="JF45" s="309"/>
      <c r="JG45" s="309"/>
      <c r="JH45" s="309">
        <f>JH44</f>
        <v>0</v>
      </c>
      <c r="JI45" s="309"/>
      <c r="JJ45" s="309"/>
      <c r="JK45" s="309"/>
      <c r="JL45" s="309"/>
      <c r="JM45" s="309"/>
      <c r="JN45" s="309">
        <f>JN44</f>
        <v>0</v>
      </c>
      <c r="JO45" s="309"/>
      <c r="JP45" s="309"/>
      <c r="JQ45" s="309"/>
      <c r="JR45" s="309"/>
      <c r="JS45" s="309"/>
      <c r="JT45" s="309">
        <f>JT44</f>
        <v>0</v>
      </c>
      <c r="JU45" s="309"/>
      <c r="JV45" s="309"/>
      <c r="JW45" s="309"/>
      <c r="JX45" s="309"/>
      <c r="JY45" s="309"/>
      <c r="JZ45" s="309">
        <f>JZ44</f>
        <v>0</v>
      </c>
      <c r="KA45" s="309"/>
      <c r="KB45" s="309"/>
      <c r="KC45" s="309"/>
      <c r="KD45" s="309"/>
      <c r="KE45" s="309"/>
      <c r="KF45" s="309">
        <f>KF44</f>
        <v>0</v>
      </c>
      <c r="KG45" s="309"/>
      <c r="KH45" s="309"/>
      <c r="KI45" s="309"/>
      <c r="KJ45" s="309"/>
      <c r="KK45" s="309"/>
      <c r="KL45" s="309"/>
      <c r="KM45" s="309"/>
      <c r="KN45" s="309"/>
      <c r="KO45" s="309"/>
      <c r="KP45" s="309"/>
      <c r="KQ45" s="309">
        <f>KQ44</f>
        <v>0</v>
      </c>
      <c r="KR45" s="309"/>
      <c r="KS45" s="309"/>
      <c r="KT45" s="309"/>
      <c r="KU45" s="309"/>
      <c r="KV45" s="309"/>
      <c r="KW45" s="309">
        <f>KW44</f>
        <v>0</v>
      </c>
      <c r="KX45" s="309"/>
      <c r="KY45" s="309"/>
      <c r="KZ45" s="309"/>
      <c r="LA45" s="309"/>
      <c r="LB45" s="309"/>
      <c r="LC45" s="309">
        <f>LC44</f>
        <v>0</v>
      </c>
      <c r="LD45" s="309"/>
      <c r="LE45" s="309"/>
      <c r="LF45" s="309"/>
      <c r="LG45" s="309"/>
      <c r="LH45" s="309"/>
      <c r="LI45" s="309">
        <f>LI44</f>
        <v>0</v>
      </c>
      <c r="LJ45" s="309"/>
      <c r="LK45" s="309"/>
      <c r="LL45" s="309"/>
      <c r="LM45" s="309"/>
      <c r="LN45" s="309"/>
      <c r="LO45" s="309">
        <f>LO44</f>
        <v>0</v>
      </c>
      <c r="LP45" s="309"/>
      <c r="LQ45" s="309"/>
      <c r="LR45" s="309"/>
      <c r="LS45" s="309"/>
      <c r="LT45" s="309"/>
      <c r="LU45" s="309"/>
      <c r="LV45" s="309">
        <f>LV44</f>
        <v>0</v>
      </c>
      <c r="LW45" s="309"/>
      <c r="LX45" s="309"/>
      <c r="LY45" s="309"/>
      <c r="LZ45" s="309"/>
      <c r="MA45" s="309"/>
      <c r="MB45" s="309"/>
      <c r="MC45" s="309">
        <f>MC44</f>
        <v>0</v>
      </c>
      <c r="MD45" s="309"/>
      <c r="ME45" s="309"/>
      <c r="MF45" s="309"/>
      <c r="MG45" s="309"/>
      <c r="MH45" s="309"/>
      <c r="MI45" s="309">
        <f>MI44</f>
        <v>0</v>
      </c>
      <c r="MJ45" s="309"/>
      <c r="MK45" s="309"/>
      <c r="ML45" s="309"/>
      <c r="MM45" s="309"/>
      <c r="MN45" s="309"/>
      <c r="MO45" s="309"/>
      <c r="MP45" s="309"/>
      <c r="MQ45" s="309"/>
      <c r="MR45" s="309"/>
      <c r="MS45" s="309"/>
      <c r="MT45" s="309">
        <f>MT44</f>
        <v>0</v>
      </c>
      <c r="MU45" s="309"/>
      <c r="MV45" s="309"/>
      <c r="MW45" s="309"/>
      <c r="MX45" s="309"/>
      <c r="MY45" s="309"/>
      <c r="MZ45" s="309">
        <f>MZ44</f>
        <v>0</v>
      </c>
      <c r="NA45" s="309"/>
      <c r="NB45" s="309"/>
      <c r="NC45" s="309"/>
      <c r="ND45" s="309"/>
      <c r="NE45" s="309"/>
      <c r="NF45" s="309"/>
      <c r="NG45" s="309"/>
      <c r="NH45" s="309"/>
      <c r="NI45" s="309"/>
      <c r="NJ45" s="309"/>
      <c r="NK45" s="309">
        <f>NK44</f>
        <v>0</v>
      </c>
      <c r="NL45" s="309"/>
      <c r="NM45" s="309"/>
      <c r="NN45" s="309"/>
      <c r="NO45" s="309"/>
      <c r="NP45" s="309"/>
      <c r="NQ45" s="309">
        <f>NQ44</f>
        <v>0</v>
      </c>
      <c r="NR45" s="309"/>
      <c r="NS45" s="309"/>
      <c r="NT45" s="309"/>
      <c r="NU45" s="309"/>
      <c r="NV45" s="309"/>
      <c r="NW45" s="309"/>
      <c r="NX45" s="309">
        <f>NX44</f>
        <v>0</v>
      </c>
      <c r="NY45" s="309"/>
      <c r="NZ45" s="309"/>
      <c r="OA45" s="309"/>
      <c r="OB45" s="309"/>
      <c r="OC45" s="309"/>
      <c r="OD45" s="309"/>
      <c r="OE45" s="309">
        <f>OE44</f>
        <v>0</v>
      </c>
      <c r="OF45" s="309"/>
      <c r="OG45" s="309"/>
      <c r="OH45" s="309"/>
      <c r="OI45" s="309"/>
      <c r="OJ45" s="309"/>
      <c r="OK45" s="309"/>
      <c r="OL45" s="309"/>
      <c r="OM45" s="309"/>
      <c r="ON45" s="309"/>
      <c r="OO45" s="309"/>
      <c r="OP45" s="309">
        <f>OP44</f>
        <v>0</v>
      </c>
      <c r="OQ45" s="309"/>
      <c r="OR45" s="309"/>
      <c r="OS45" s="309"/>
      <c r="OT45" s="309"/>
      <c r="OU45" s="309"/>
      <c r="OV45" s="309"/>
      <c r="OW45" s="309">
        <f>OW44</f>
        <v>0</v>
      </c>
      <c r="OX45" s="309"/>
      <c r="OY45" s="309"/>
      <c r="OZ45" s="309"/>
      <c r="PA45" s="309"/>
      <c r="PB45" s="309"/>
      <c r="PC45" s="309"/>
      <c r="PD45" s="309"/>
      <c r="PE45" s="309"/>
      <c r="PF45" s="309"/>
      <c r="PG45" s="309"/>
      <c r="PH45" s="309"/>
      <c r="PI45" s="309">
        <f>PI44</f>
        <v>0</v>
      </c>
      <c r="PJ45" s="309"/>
      <c r="PK45" s="309"/>
      <c r="PL45" s="309"/>
      <c r="PM45" s="309"/>
      <c r="PN45" s="309"/>
      <c r="PO45" s="309">
        <f>PO44</f>
        <v>0</v>
      </c>
      <c r="PP45" s="309"/>
      <c r="PQ45" s="309"/>
      <c r="PR45" s="309"/>
      <c r="PS45" s="309"/>
      <c r="PT45" s="309"/>
      <c r="PU45" s="309"/>
      <c r="PV45" s="309"/>
      <c r="PW45" s="309"/>
      <c r="PX45" s="309"/>
      <c r="PY45" s="309"/>
      <c r="PZ45" s="309">
        <f>PZ44</f>
        <v>0</v>
      </c>
      <c r="QA45" s="309"/>
      <c r="QB45" s="309"/>
      <c r="QC45" s="309"/>
      <c r="QD45" s="309"/>
      <c r="QE45" s="309"/>
      <c r="QF45" s="309">
        <f>QF44</f>
        <v>0</v>
      </c>
      <c r="QG45" s="309"/>
    </row>
    <row r="46" spans="2:449" ht="15.75" thickBot="1" x14ac:dyDescent="0.3">
      <c r="B46" s="165" t="s">
        <v>79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>
        <f>R45</f>
        <v>0</v>
      </c>
      <c r="S46" s="309"/>
      <c r="T46" s="309"/>
      <c r="U46" s="309"/>
      <c r="V46" s="309"/>
      <c r="W46" s="309"/>
      <c r="X46" s="309"/>
      <c r="Y46" s="309">
        <f>Y45</f>
        <v>0</v>
      </c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>
        <f>AL45</f>
        <v>0</v>
      </c>
      <c r="AM46" s="309"/>
      <c r="AN46" s="309"/>
      <c r="AO46" s="309"/>
      <c r="AP46" s="309"/>
      <c r="AQ46" s="309"/>
      <c r="AR46" s="309"/>
      <c r="AS46" s="309">
        <f>AS45</f>
        <v>0</v>
      </c>
      <c r="AT46" s="309"/>
      <c r="AU46" s="309"/>
      <c r="AV46" s="309"/>
      <c r="AW46" s="309"/>
      <c r="AX46" s="309"/>
      <c r="AY46" s="309"/>
      <c r="AZ46" s="309"/>
      <c r="BA46" s="309"/>
      <c r="BB46" s="309"/>
      <c r="BC46" s="309"/>
      <c r="BD46" s="309"/>
      <c r="BE46" s="309">
        <f>BE45</f>
        <v>0</v>
      </c>
      <c r="BF46" s="309"/>
      <c r="BG46" s="309"/>
      <c r="BH46" s="309"/>
      <c r="BI46" s="309"/>
      <c r="BJ46" s="309"/>
      <c r="BK46" s="309"/>
      <c r="BL46" s="309">
        <f>BL45</f>
        <v>0</v>
      </c>
      <c r="BM46" s="309"/>
      <c r="BN46" s="309"/>
      <c r="BO46" s="309"/>
      <c r="BP46" s="309"/>
      <c r="BQ46" s="309"/>
      <c r="BR46" s="309"/>
      <c r="BS46" s="309"/>
      <c r="BT46" s="309"/>
      <c r="BU46" s="309"/>
      <c r="BV46" s="309"/>
      <c r="BW46" s="309">
        <f>BW45</f>
        <v>0</v>
      </c>
      <c r="BX46" s="309"/>
      <c r="BY46" s="309"/>
      <c r="BZ46" s="309"/>
      <c r="CA46" s="309"/>
      <c r="CB46" s="309"/>
      <c r="CC46" s="309">
        <f>CC45</f>
        <v>0</v>
      </c>
      <c r="CD46" s="309"/>
      <c r="CE46" s="309"/>
      <c r="CF46" s="309"/>
      <c r="CG46" s="309"/>
      <c r="CH46" s="309"/>
      <c r="CI46" s="309"/>
      <c r="CJ46" s="309"/>
      <c r="CK46" s="309"/>
      <c r="CL46" s="309"/>
      <c r="CM46" s="309"/>
      <c r="CN46" s="309">
        <f>CN45</f>
        <v>0</v>
      </c>
      <c r="CO46" s="309"/>
      <c r="CP46" s="309"/>
      <c r="CQ46" s="309"/>
      <c r="CR46" s="309"/>
      <c r="CS46" s="309"/>
      <c r="CT46" s="309">
        <f>CT45</f>
        <v>0</v>
      </c>
      <c r="CU46" s="309"/>
      <c r="CV46" s="309"/>
      <c r="CW46" s="309"/>
      <c r="CX46" s="309"/>
      <c r="CY46" s="309"/>
      <c r="CZ46" s="309">
        <f>CZ45</f>
        <v>0</v>
      </c>
      <c r="DA46" s="309"/>
      <c r="DB46" s="309"/>
      <c r="DC46" s="309"/>
      <c r="DD46" s="309"/>
      <c r="DE46" s="309"/>
      <c r="DF46" s="309">
        <f>DF45</f>
        <v>0</v>
      </c>
      <c r="DG46" s="309"/>
      <c r="DH46" s="309"/>
      <c r="DI46" s="309"/>
      <c r="DJ46" s="309"/>
      <c r="DK46" s="309"/>
      <c r="DL46" s="309"/>
      <c r="DM46" s="309"/>
      <c r="DN46" s="309"/>
      <c r="DO46" s="309"/>
      <c r="DP46" s="309"/>
      <c r="DQ46" s="309">
        <f>DQ45</f>
        <v>0</v>
      </c>
      <c r="DR46" s="309"/>
      <c r="DS46" s="309"/>
      <c r="DT46" s="309"/>
      <c r="DU46" s="309"/>
      <c r="DV46" s="309"/>
      <c r="DW46" s="309">
        <f>DW45</f>
        <v>0</v>
      </c>
      <c r="DX46" s="309"/>
      <c r="DY46" s="309"/>
      <c r="DZ46" s="309"/>
      <c r="EA46" s="309"/>
      <c r="EB46" s="309"/>
      <c r="EC46" s="309"/>
      <c r="ED46" s="309"/>
      <c r="EE46" s="309"/>
      <c r="EF46" s="309"/>
      <c r="EG46" s="309"/>
      <c r="EH46" s="309">
        <f>EH45</f>
        <v>0</v>
      </c>
      <c r="EI46" s="309"/>
      <c r="EJ46" s="309"/>
      <c r="EK46" s="309"/>
      <c r="EL46" s="309"/>
      <c r="EM46" s="309"/>
      <c r="EN46" s="309">
        <f>EN45</f>
        <v>0</v>
      </c>
      <c r="EO46" s="309"/>
      <c r="EP46" s="309"/>
      <c r="EQ46" s="309"/>
      <c r="ER46" s="309"/>
      <c r="ES46" s="309"/>
      <c r="ET46" s="309">
        <f>ET45</f>
        <v>0</v>
      </c>
      <c r="EU46" s="309"/>
      <c r="EV46" s="309"/>
      <c r="EW46" s="309"/>
      <c r="EX46" s="309"/>
      <c r="EY46" s="309"/>
      <c r="EZ46" s="309">
        <f>EZ45</f>
        <v>0</v>
      </c>
      <c r="FA46" s="309"/>
      <c r="FB46" s="309"/>
      <c r="FC46" s="309"/>
      <c r="FD46" s="309"/>
      <c r="FE46" s="309"/>
      <c r="FF46" s="309">
        <f>FF45</f>
        <v>0</v>
      </c>
      <c r="FG46" s="309"/>
      <c r="FH46" s="309"/>
      <c r="FI46" s="309"/>
      <c r="FJ46" s="309"/>
      <c r="FK46" s="309"/>
      <c r="FL46" s="309">
        <f>FL45</f>
        <v>0</v>
      </c>
      <c r="FM46" s="309"/>
      <c r="FN46" s="309"/>
      <c r="FO46" s="309"/>
      <c r="FP46" s="309"/>
      <c r="FQ46" s="309"/>
      <c r="FR46" s="309">
        <f>FR45</f>
        <v>0</v>
      </c>
      <c r="FS46" s="309"/>
      <c r="FT46" s="309"/>
      <c r="FU46" s="309"/>
      <c r="FV46" s="309"/>
      <c r="FW46" s="309"/>
      <c r="FX46" s="309">
        <f>FX45</f>
        <v>0</v>
      </c>
      <c r="FY46" s="309"/>
      <c r="FZ46" s="309"/>
      <c r="GA46" s="309"/>
      <c r="GB46" s="309"/>
      <c r="GC46" s="309"/>
      <c r="GD46" s="309">
        <f>GD45</f>
        <v>0</v>
      </c>
      <c r="GE46" s="309"/>
      <c r="GF46" s="309"/>
      <c r="GG46" s="309"/>
      <c r="GH46" s="309"/>
      <c r="GI46" s="309"/>
      <c r="GJ46" s="309"/>
      <c r="GK46" s="309">
        <f>GK45</f>
        <v>0</v>
      </c>
      <c r="GL46" s="309"/>
      <c r="GM46" s="309"/>
      <c r="GN46" s="309"/>
      <c r="GO46" s="309"/>
      <c r="GP46" s="309"/>
      <c r="GQ46" s="309"/>
      <c r="GR46" s="309"/>
      <c r="GS46" s="309"/>
      <c r="GT46" s="309"/>
      <c r="GU46" s="309"/>
      <c r="GV46" s="309"/>
      <c r="GW46" s="309">
        <f>GW45</f>
        <v>0</v>
      </c>
      <c r="GX46" s="309"/>
      <c r="GY46" s="309"/>
      <c r="GZ46" s="309"/>
      <c r="HA46" s="309"/>
      <c r="HB46" s="309"/>
      <c r="HC46" s="309"/>
      <c r="HD46" s="309">
        <f>HD45</f>
        <v>0</v>
      </c>
      <c r="HE46" s="309"/>
      <c r="HF46" s="309"/>
      <c r="HG46" s="309"/>
      <c r="HH46" s="309"/>
      <c r="HI46" s="309"/>
      <c r="HJ46" s="309"/>
      <c r="HK46" s="309"/>
      <c r="HL46" s="309"/>
      <c r="HM46" s="309"/>
      <c r="HN46" s="309"/>
      <c r="HO46" s="309"/>
      <c r="HP46" s="309">
        <f>HP45</f>
        <v>0</v>
      </c>
      <c r="HQ46" s="309"/>
      <c r="HR46" s="309"/>
      <c r="HS46" s="309"/>
      <c r="HT46" s="309"/>
      <c r="HU46" s="309"/>
      <c r="HV46" s="309"/>
      <c r="HW46" s="309">
        <f>HW45</f>
        <v>0</v>
      </c>
      <c r="HX46" s="309"/>
      <c r="HY46" s="309"/>
      <c r="HZ46" s="309"/>
      <c r="IA46" s="309"/>
      <c r="IB46" s="309"/>
      <c r="IC46" s="309"/>
      <c r="ID46" s="309">
        <f>ID45</f>
        <v>0</v>
      </c>
      <c r="IE46" s="309"/>
      <c r="IF46" s="309"/>
      <c r="IG46" s="309"/>
      <c r="IH46" s="309"/>
      <c r="II46" s="309"/>
      <c r="IJ46" s="309">
        <f>IJ45</f>
        <v>0</v>
      </c>
      <c r="IK46" s="309"/>
      <c r="IL46" s="309"/>
      <c r="IM46" s="309"/>
      <c r="IN46" s="309"/>
      <c r="IO46" s="309"/>
      <c r="IP46" s="309">
        <f>IP45</f>
        <v>0</v>
      </c>
      <c r="IQ46" s="309"/>
      <c r="IR46" s="309"/>
      <c r="IS46" s="309"/>
      <c r="IT46" s="309"/>
      <c r="IU46" s="309"/>
      <c r="IV46" s="309">
        <f>IV45</f>
        <v>0</v>
      </c>
      <c r="IW46" s="309"/>
      <c r="IX46" s="309"/>
      <c r="IY46" s="309"/>
      <c r="IZ46" s="309"/>
      <c r="JA46" s="309"/>
      <c r="JB46" s="309">
        <f>JB45</f>
        <v>0</v>
      </c>
      <c r="JC46" s="309"/>
      <c r="JD46" s="309"/>
      <c r="JE46" s="309"/>
      <c r="JF46" s="309"/>
      <c r="JG46" s="309"/>
      <c r="JH46" s="309">
        <f>JH45</f>
        <v>0</v>
      </c>
      <c r="JI46" s="309"/>
      <c r="JJ46" s="309"/>
      <c r="JK46" s="309"/>
      <c r="JL46" s="309"/>
      <c r="JM46" s="309"/>
      <c r="JN46" s="309">
        <f>JN45</f>
        <v>0</v>
      </c>
      <c r="JO46" s="309"/>
      <c r="JP46" s="309"/>
      <c r="JQ46" s="309"/>
      <c r="JR46" s="309"/>
      <c r="JS46" s="309"/>
      <c r="JT46" s="309">
        <f>JT45</f>
        <v>0</v>
      </c>
      <c r="JU46" s="309"/>
      <c r="JV46" s="309"/>
      <c r="JW46" s="309"/>
      <c r="JX46" s="309"/>
      <c r="JY46" s="309"/>
      <c r="JZ46" s="309">
        <f>JZ45</f>
        <v>0</v>
      </c>
      <c r="KA46" s="309"/>
      <c r="KB46" s="309"/>
      <c r="KC46" s="309"/>
      <c r="KD46" s="309"/>
      <c r="KE46" s="309"/>
      <c r="KF46" s="309">
        <f>KF45</f>
        <v>0</v>
      </c>
      <c r="KG46" s="309"/>
      <c r="KH46" s="309"/>
      <c r="KI46" s="309"/>
      <c r="KJ46" s="309"/>
      <c r="KK46" s="309"/>
      <c r="KL46" s="309"/>
      <c r="KM46" s="309"/>
      <c r="KN46" s="309"/>
      <c r="KO46" s="309"/>
      <c r="KP46" s="309"/>
      <c r="KQ46" s="309">
        <f>KQ45</f>
        <v>0</v>
      </c>
      <c r="KR46" s="309"/>
      <c r="KS46" s="309"/>
      <c r="KT46" s="309"/>
      <c r="KU46" s="309"/>
      <c r="KV46" s="309"/>
      <c r="KW46" s="309">
        <f>KW45</f>
        <v>0</v>
      </c>
      <c r="KX46" s="309"/>
      <c r="KY46" s="309"/>
      <c r="KZ46" s="309"/>
      <c r="LA46" s="309"/>
      <c r="LB46" s="309"/>
      <c r="LC46" s="309">
        <f>LC45</f>
        <v>0</v>
      </c>
      <c r="LD46" s="309"/>
      <c r="LE46" s="309"/>
      <c r="LF46" s="309"/>
      <c r="LG46" s="309"/>
      <c r="LH46" s="309"/>
      <c r="LI46" s="309">
        <f>LI45</f>
        <v>0</v>
      </c>
      <c r="LJ46" s="309"/>
      <c r="LK46" s="309"/>
      <c r="LL46" s="309"/>
      <c r="LM46" s="309"/>
      <c r="LN46" s="309"/>
      <c r="LO46" s="309">
        <f>LO45</f>
        <v>0</v>
      </c>
      <c r="LP46" s="309"/>
      <c r="LQ46" s="309"/>
      <c r="LR46" s="309"/>
      <c r="LS46" s="309"/>
      <c r="LT46" s="309"/>
      <c r="LU46" s="309"/>
      <c r="LV46" s="309">
        <f>LV45</f>
        <v>0</v>
      </c>
      <c r="LW46" s="309"/>
      <c r="LX46" s="309"/>
      <c r="LY46" s="309"/>
      <c r="LZ46" s="309"/>
      <c r="MA46" s="309"/>
      <c r="MB46" s="309"/>
      <c r="MC46" s="309">
        <f>MC45</f>
        <v>0</v>
      </c>
      <c r="MD46" s="309"/>
      <c r="ME46" s="309"/>
      <c r="MF46" s="309"/>
      <c r="MG46" s="309"/>
      <c r="MH46" s="309"/>
      <c r="MI46" s="309">
        <f>MI45</f>
        <v>0</v>
      </c>
      <c r="MJ46" s="309"/>
      <c r="MK46" s="309"/>
      <c r="ML46" s="309"/>
      <c r="MM46" s="309"/>
      <c r="MN46" s="309"/>
      <c r="MO46" s="309"/>
      <c r="MP46" s="309"/>
      <c r="MQ46" s="309"/>
      <c r="MR46" s="309"/>
      <c r="MS46" s="309"/>
      <c r="MT46" s="309">
        <f>MT45</f>
        <v>0</v>
      </c>
      <c r="MU46" s="309"/>
      <c r="MV46" s="309"/>
      <c r="MW46" s="309"/>
      <c r="MX46" s="309"/>
      <c r="MY46" s="309"/>
      <c r="MZ46" s="309">
        <f>MZ45</f>
        <v>0</v>
      </c>
      <c r="NA46" s="309"/>
      <c r="NB46" s="309"/>
      <c r="NC46" s="309"/>
      <c r="ND46" s="309"/>
      <c r="NE46" s="309"/>
      <c r="NF46" s="309"/>
      <c r="NG46" s="309"/>
      <c r="NH46" s="309"/>
      <c r="NI46" s="309"/>
      <c r="NJ46" s="309"/>
      <c r="NK46" s="309">
        <f>NK45</f>
        <v>0</v>
      </c>
      <c r="NL46" s="309"/>
      <c r="NM46" s="309"/>
      <c r="NN46" s="309"/>
      <c r="NO46" s="309"/>
      <c r="NP46" s="309"/>
      <c r="NQ46" s="309">
        <f>NQ45</f>
        <v>0</v>
      </c>
      <c r="NR46" s="309"/>
      <c r="NS46" s="309"/>
      <c r="NT46" s="309"/>
      <c r="NU46" s="309"/>
      <c r="NV46" s="309"/>
      <c r="NW46" s="309"/>
      <c r="NX46" s="309">
        <f>NX45</f>
        <v>0</v>
      </c>
      <c r="NY46" s="309"/>
      <c r="NZ46" s="309"/>
      <c r="OA46" s="309"/>
      <c r="OB46" s="309"/>
      <c r="OC46" s="309"/>
      <c r="OD46" s="309"/>
      <c r="OE46" s="309">
        <f>OE45</f>
        <v>0</v>
      </c>
      <c r="OF46" s="309"/>
      <c r="OG46" s="309"/>
      <c r="OH46" s="309"/>
      <c r="OI46" s="309"/>
      <c r="OJ46" s="309"/>
      <c r="OK46" s="309"/>
      <c r="OL46" s="309"/>
      <c r="OM46" s="309"/>
      <c r="ON46" s="309"/>
      <c r="OO46" s="309"/>
      <c r="OP46" s="309">
        <f>OP45</f>
        <v>0</v>
      </c>
      <c r="OQ46" s="309"/>
      <c r="OR46" s="309"/>
      <c r="OS46" s="309"/>
      <c r="OT46" s="309"/>
      <c r="OU46" s="309"/>
      <c r="OV46" s="309"/>
      <c r="OW46" s="309">
        <f>OW45</f>
        <v>0</v>
      </c>
      <c r="OX46" s="309"/>
      <c r="OY46" s="309"/>
      <c r="OZ46" s="309"/>
      <c r="PA46" s="309"/>
      <c r="PB46" s="309"/>
      <c r="PC46" s="309"/>
      <c r="PD46" s="309"/>
      <c r="PE46" s="309"/>
      <c r="PF46" s="309"/>
      <c r="PG46" s="309"/>
      <c r="PH46" s="309"/>
      <c r="PI46" s="309">
        <f>PI45</f>
        <v>0</v>
      </c>
      <c r="PJ46" s="309"/>
      <c r="PK46" s="309"/>
      <c r="PL46" s="309"/>
      <c r="PM46" s="309"/>
      <c r="PN46" s="309"/>
      <c r="PO46" s="309">
        <f>PO45</f>
        <v>0</v>
      </c>
      <c r="PP46" s="309"/>
      <c r="PQ46" s="309"/>
      <c r="PR46" s="309"/>
      <c r="PS46" s="309"/>
      <c r="PT46" s="309"/>
      <c r="PU46" s="309"/>
      <c r="PV46" s="309"/>
      <c r="PW46" s="309"/>
      <c r="PX46" s="309"/>
      <c r="PY46" s="309"/>
      <c r="PZ46" s="309">
        <f>PZ45</f>
        <v>0</v>
      </c>
      <c r="QA46" s="309"/>
      <c r="QB46" s="309"/>
      <c r="QC46" s="309"/>
      <c r="QD46" s="309"/>
      <c r="QE46" s="309"/>
      <c r="QF46" s="309">
        <f>QF45</f>
        <v>0</v>
      </c>
      <c r="QG46" s="309"/>
    </row>
    <row r="47" spans="2:449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9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252" t="s">
        <v>5</v>
      </c>
      <c r="C50" s="302" t="s">
        <v>498</v>
      </c>
      <c r="D50" s="302"/>
      <c r="E50" s="302"/>
      <c r="F50" s="302"/>
      <c r="G50" s="302" t="s">
        <v>497</v>
      </c>
      <c r="H50" s="302"/>
      <c r="I50" s="302"/>
      <c r="J50" s="302"/>
      <c r="K50" s="302"/>
      <c r="L50" s="302" t="s">
        <v>496</v>
      </c>
      <c r="M50" s="302"/>
      <c r="N50" s="302"/>
      <c r="O50" s="302"/>
      <c r="P50" s="302"/>
      <c r="Q50" s="302" t="s">
        <v>494</v>
      </c>
      <c r="R50" s="302"/>
      <c r="S50" s="302"/>
      <c r="T50" s="302"/>
      <c r="U50" s="302"/>
      <c r="V50" s="302"/>
      <c r="W50" s="301" t="s">
        <v>117</v>
      </c>
      <c r="X50" s="301"/>
      <c r="Y50" s="301"/>
      <c r="Z50" s="301"/>
      <c r="AA50" s="301"/>
      <c r="AB50" s="301"/>
      <c r="AC50" s="301"/>
      <c r="AD50" s="301"/>
      <c r="AE50" s="301"/>
      <c r="AF50" s="301"/>
      <c r="AG50" s="301"/>
      <c r="AH50" s="301"/>
      <c r="AI50" s="301"/>
      <c r="AJ50" s="301"/>
      <c r="AK50" s="301" t="s">
        <v>364</v>
      </c>
      <c r="AL50" s="301"/>
      <c r="AM50" s="301"/>
      <c r="AN50" s="301"/>
      <c r="AO50" s="301"/>
      <c r="AP50" s="301"/>
      <c r="AQ50" s="301"/>
      <c r="AR50" s="301"/>
      <c r="AS50" s="301"/>
      <c r="AT50" s="301"/>
      <c r="AU50" s="301"/>
      <c r="AV50" s="301"/>
      <c r="AW50" s="301"/>
      <c r="AX50" s="301"/>
      <c r="AY50" s="226" t="s">
        <v>118</v>
      </c>
      <c r="AZ50" s="227"/>
      <c r="BA50" s="227"/>
      <c r="BB50" s="227"/>
      <c r="BC50" s="227"/>
      <c r="BD50" s="227"/>
      <c r="BE50" s="227"/>
      <c r="BF50" s="228"/>
      <c r="BG50" s="228"/>
      <c r="BH50" s="229"/>
      <c r="BI50" s="222" t="s">
        <v>119</v>
      </c>
      <c r="BJ50" s="223"/>
      <c r="BK50" s="223"/>
      <c r="BL50" s="223"/>
      <c r="BM50" s="223"/>
      <c r="BN50" s="223"/>
      <c r="BO50" s="223"/>
      <c r="BP50" s="224"/>
      <c r="BQ50" s="224"/>
      <c r="BR50" s="225"/>
      <c r="BS50" s="222" t="s">
        <v>120</v>
      </c>
      <c r="BT50" s="223"/>
      <c r="BU50" s="223"/>
      <c r="BV50" s="223"/>
      <c r="BW50" s="223"/>
      <c r="BX50" s="223"/>
      <c r="BY50" s="223"/>
      <c r="BZ50" s="224"/>
      <c r="CA50" s="224"/>
      <c r="CB50" s="225"/>
      <c r="CC50" s="222" t="s">
        <v>121</v>
      </c>
      <c r="CD50" s="223"/>
      <c r="CE50" s="223"/>
      <c r="CF50" s="223"/>
      <c r="CG50" s="223"/>
      <c r="CH50" s="223"/>
      <c r="CI50" s="223"/>
      <c r="CJ50" s="224"/>
      <c r="CK50" s="224"/>
      <c r="CL50" s="225"/>
      <c r="CM50" s="305" t="s">
        <v>122</v>
      </c>
      <c r="CN50" s="305"/>
      <c r="CO50" s="305"/>
      <c r="CP50" s="305"/>
      <c r="CQ50" s="305"/>
      <c r="CR50" s="305"/>
      <c r="CS50" s="302" t="s">
        <v>123</v>
      </c>
      <c r="CT50" s="302"/>
      <c r="CU50" s="302"/>
      <c r="CV50" s="302"/>
      <c r="CW50" s="302"/>
      <c r="CX50" s="302"/>
      <c r="CY50" s="305" t="s">
        <v>124</v>
      </c>
      <c r="CZ50" s="305"/>
      <c r="DA50" s="305"/>
      <c r="DB50" s="305"/>
      <c r="DC50" s="305"/>
      <c r="DD50" s="305"/>
      <c r="DE50" s="301" t="s">
        <v>125</v>
      </c>
      <c r="DF50" s="301"/>
      <c r="DG50" s="301"/>
      <c r="DH50" s="301"/>
      <c r="DI50" s="301"/>
      <c r="DJ50" s="301"/>
      <c r="DK50" s="230" t="s">
        <v>126</v>
      </c>
      <c r="DL50" s="231"/>
      <c r="DM50" s="231"/>
      <c r="DN50" s="231"/>
      <c r="DO50" s="231"/>
      <c r="DP50" s="231"/>
      <c r="DQ50" s="231"/>
      <c r="DR50" s="232"/>
      <c r="DS50" s="222" t="s">
        <v>127</v>
      </c>
      <c r="DT50" s="223"/>
      <c r="DU50" s="223"/>
      <c r="DV50" s="223"/>
      <c r="DW50" s="223"/>
      <c r="DX50" s="223"/>
      <c r="DY50" s="223"/>
      <c r="DZ50" s="224"/>
      <c r="EA50" s="224"/>
      <c r="EB50" s="225"/>
      <c r="EC50" s="230" t="s">
        <v>128</v>
      </c>
      <c r="ED50" s="231"/>
      <c r="EE50" s="231"/>
      <c r="EF50" s="231"/>
      <c r="EG50" s="231"/>
      <c r="EH50" s="231"/>
      <c r="EI50" s="231"/>
      <c r="EJ50" s="232"/>
      <c r="EK50" s="305" t="s">
        <v>129</v>
      </c>
      <c r="EL50" s="305"/>
      <c r="EM50" s="305"/>
      <c r="EN50" s="305"/>
      <c r="EO50" s="305"/>
      <c r="EP50" s="305"/>
      <c r="EQ50" s="305"/>
      <c r="ER50" s="305"/>
      <c r="ES50" s="305"/>
      <c r="ET50" s="305"/>
      <c r="EU50" s="305"/>
      <c r="EV50" s="305"/>
      <c r="EW50" s="305"/>
      <c r="EX50" s="305"/>
      <c r="EY50" s="305"/>
      <c r="EZ50" s="305"/>
      <c r="FA50" s="305"/>
      <c r="FB50" s="305"/>
      <c r="FC50" s="305"/>
      <c r="FD50" s="301" t="s">
        <v>130</v>
      </c>
      <c r="FE50" s="301"/>
      <c r="FF50" s="301"/>
      <c r="FG50" s="301"/>
      <c r="FH50" s="301"/>
      <c r="FI50" s="301"/>
      <c r="FJ50" s="301"/>
      <c r="FK50" s="301"/>
      <c r="FL50" s="301"/>
      <c r="FM50" s="301"/>
      <c r="FN50" s="301"/>
      <c r="FO50" s="301"/>
      <c r="FP50" s="301"/>
      <c r="FQ50" s="301"/>
      <c r="FR50" s="226" t="s">
        <v>131</v>
      </c>
      <c r="FS50" s="227"/>
      <c r="FT50" s="227"/>
      <c r="FU50" s="227"/>
      <c r="FV50" s="227"/>
      <c r="FW50" s="227"/>
      <c r="FX50" s="227"/>
      <c r="FY50" s="227"/>
      <c r="FZ50" s="227"/>
      <c r="GA50" s="227"/>
      <c r="GB50" s="227"/>
      <c r="GC50" s="229"/>
      <c r="GD50" s="226" t="s">
        <v>132</v>
      </c>
      <c r="GE50" s="227"/>
      <c r="GF50" s="227"/>
      <c r="GG50" s="227"/>
      <c r="GH50" s="227"/>
      <c r="GI50" s="227"/>
      <c r="GJ50" s="227"/>
      <c r="GK50" s="227"/>
      <c r="GL50" s="227"/>
      <c r="GM50" s="227"/>
      <c r="GN50" s="227"/>
      <c r="GO50" s="229"/>
      <c r="GP50" s="226" t="s">
        <v>133</v>
      </c>
      <c r="GQ50" s="227"/>
      <c r="GR50" s="227"/>
      <c r="GS50" s="227"/>
      <c r="GT50" s="227"/>
      <c r="GU50" s="227"/>
      <c r="GV50" s="227"/>
      <c r="GW50" s="227"/>
      <c r="GX50" s="227"/>
      <c r="GY50" s="227"/>
      <c r="GZ50" s="227"/>
      <c r="HA50" s="227"/>
      <c r="HB50" s="227"/>
      <c r="HC50" s="229"/>
      <c r="HD50" s="226" t="s">
        <v>134</v>
      </c>
      <c r="HE50" s="227"/>
      <c r="HF50" s="227"/>
      <c r="HG50" s="227"/>
      <c r="HH50" s="227"/>
      <c r="HI50" s="227"/>
      <c r="HJ50" s="227"/>
      <c r="HK50" s="227"/>
      <c r="HL50" s="227"/>
      <c r="HM50" s="227"/>
      <c r="HN50" s="227"/>
      <c r="HO50" s="229"/>
      <c r="HP50" s="226" t="s">
        <v>135</v>
      </c>
      <c r="HQ50" s="227"/>
      <c r="HR50" s="227"/>
      <c r="HS50" s="227"/>
      <c r="HT50" s="227"/>
      <c r="HU50" s="227"/>
      <c r="HV50" s="227"/>
      <c r="HW50" s="227"/>
      <c r="HX50" s="227"/>
      <c r="HY50" s="227"/>
      <c r="HZ50" s="227"/>
      <c r="IA50" s="229"/>
      <c r="IB50" s="226" t="s">
        <v>136</v>
      </c>
      <c r="IC50" s="227"/>
      <c r="ID50" s="227"/>
      <c r="IE50" s="227"/>
      <c r="IF50" s="227"/>
      <c r="IG50" s="227"/>
      <c r="IH50" s="227"/>
      <c r="II50" s="227"/>
      <c r="IJ50" s="227"/>
      <c r="IK50" s="227"/>
      <c r="IL50" s="227"/>
      <c r="IM50" s="229"/>
      <c r="IN50" s="226" t="s">
        <v>137</v>
      </c>
      <c r="IO50" s="227"/>
      <c r="IP50" s="227"/>
      <c r="IQ50" s="227"/>
      <c r="IR50" s="227"/>
      <c r="IS50" s="227"/>
      <c r="IT50" s="227"/>
      <c r="IU50" s="227"/>
      <c r="IV50" s="227"/>
      <c r="IW50" s="227"/>
      <c r="IX50" s="227"/>
      <c r="IY50" s="229"/>
      <c r="IZ50" s="226" t="s">
        <v>138</v>
      </c>
      <c r="JA50" s="227"/>
      <c r="JB50" s="227"/>
      <c r="JC50" s="227"/>
      <c r="JD50" s="227"/>
      <c r="JE50" s="227"/>
      <c r="JF50" s="227"/>
      <c r="JG50" s="227"/>
      <c r="JH50" s="227"/>
      <c r="JI50" s="227"/>
      <c r="JJ50" s="227"/>
      <c r="JK50" s="229"/>
      <c r="JL50" s="226" t="s">
        <v>139</v>
      </c>
      <c r="JM50" s="227"/>
      <c r="JN50" s="227"/>
      <c r="JO50" s="227"/>
      <c r="JP50" s="227"/>
      <c r="JQ50" s="227"/>
      <c r="JR50" s="227"/>
      <c r="JS50" s="227"/>
      <c r="JT50" s="227"/>
      <c r="JU50" s="227"/>
      <c r="JV50" s="227"/>
      <c r="JW50" s="229"/>
      <c r="JX50" s="305" t="s">
        <v>140</v>
      </c>
      <c r="JY50" s="305"/>
      <c r="JZ50" s="305"/>
      <c r="KA50" s="305"/>
      <c r="KB50" s="305"/>
      <c r="KC50" s="305"/>
      <c r="KD50" s="305"/>
      <c r="KE50" s="305"/>
      <c r="KF50" s="305"/>
      <c r="KG50" s="305"/>
      <c r="KH50" s="305" t="s">
        <v>141</v>
      </c>
      <c r="KI50" s="305"/>
      <c r="KJ50" s="305"/>
      <c r="KK50" s="305"/>
      <c r="KL50" s="305"/>
      <c r="KM50" s="305"/>
      <c r="KN50" s="305"/>
      <c r="KO50" s="305"/>
      <c r="KP50" s="305"/>
      <c r="KQ50" s="305"/>
      <c r="KR50" s="302" t="s">
        <v>142</v>
      </c>
      <c r="KS50" s="302"/>
      <c r="KT50" s="302"/>
      <c r="KU50" s="302"/>
      <c r="KV50" s="302"/>
      <c r="KW50" s="302"/>
      <c r="KX50" s="302"/>
      <c r="KY50" s="302"/>
      <c r="KZ50" s="302"/>
      <c r="LA50" s="302"/>
      <c r="LB50" s="302"/>
      <c r="LC50" s="302"/>
      <c r="LD50" s="302" t="s">
        <v>143</v>
      </c>
      <c r="LE50" s="302"/>
      <c r="LF50" s="302"/>
      <c r="LG50" s="302"/>
      <c r="LH50" s="302"/>
      <c r="LI50" s="302"/>
      <c r="LJ50" s="302"/>
      <c r="LK50" s="302"/>
      <c r="LL50" s="302"/>
      <c r="LM50" s="302"/>
      <c r="LN50" s="302"/>
      <c r="LO50" s="302"/>
      <c r="LP50" s="233" t="s">
        <v>144</v>
      </c>
      <c r="LQ50" s="234"/>
      <c r="LR50" s="234"/>
      <c r="LS50" s="235"/>
      <c r="LT50" s="226" t="s">
        <v>145</v>
      </c>
      <c r="LU50" s="227"/>
      <c r="LV50" s="227"/>
      <c r="LW50" s="227"/>
      <c r="LX50" s="227"/>
      <c r="LY50" s="227"/>
      <c r="LZ50" s="227"/>
      <c r="MA50" s="227"/>
      <c r="MB50" s="227"/>
      <c r="MC50" s="227"/>
      <c r="MD50" s="227"/>
      <c r="ME50" s="229"/>
    </row>
    <row r="51" spans="1:343" ht="15.75" thickBot="1" x14ac:dyDescent="0.3">
      <c r="B51" s="253"/>
      <c r="C51" s="302" t="s">
        <v>70</v>
      </c>
      <c r="D51" s="302"/>
      <c r="E51" s="302"/>
      <c r="F51" s="302"/>
      <c r="G51" s="302" t="s">
        <v>71</v>
      </c>
      <c r="H51" s="302"/>
      <c r="I51" s="302"/>
      <c r="J51" s="302"/>
      <c r="K51" s="302"/>
      <c r="L51" s="302" t="s">
        <v>71</v>
      </c>
      <c r="M51" s="302"/>
      <c r="N51" s="302"/>
      <c r="O51" s="302"/>
      <c r="P51" s="302"/>
      <c r="Q51" s="302" t="s">
        <v>71</v>
      </c>
      <c r="R51" s="302"/>
      <c r="S51" s="302"/>
      <c r="T51" s="302"/>
      <c r="U51" s="302"/>
      <c r="V51" s="302"/>
      <c r="W51" s="305" t="s">
        <v>70</v>
      </c>
      <c r="X51" s="305"/>
      <c r="Y51" s="305"/>
      <c r="Z51" s="305"/>
      <c r="AA51" s="305"/>
      <c r="AB51" s="305"/>
      <c r="AC51" s="305"/>
      <c r="AD51" s="306" t="s">
        <v>71</v>
      </c>
      <c r="AE51" s="306"/>
      <c r="AF51" s="306"/>
      <c r="AG51" s="306"/>
      <c r="AH51" s="306"/>
      <c r="AI51" s="306"/>
      <c r="AJ51" s="306"/>
      <c r="AK51" s="305" t="s">
        <v>70</v>
      </c>
      <c r="AL51" s="305"/>
      <c r="AM51" s="305"/>
      <c r="AN51" s="305"/>
      <c r="AO51" s="305"/>
      <c r="AP51" s="305"/>
      <c r="AQ51" s="305"/>
      <c r="AR51" s="306" t="s">
        <v>71</v>
      </c>
      <c r="AS51" s="306"/>
      <c r="AT51" s="306"/>
      <c r="AU51" s="306"/>
      <c r="AV51" s="306"/>
      <c r="AW51" s="306"/>
      <c r="AX51" s="306"/>
      <c r="AY51" s="217" t="s">
        <v>70</v>
      </c>
      <c r="AZ51" s="218"/>
      <c r="BA51" s="220"/>
      <c r="BB51" s="220"/>
      <c r="BC51" s="219"/>
      <c r="BD51" s="221" t="s">
        <v>71</v>
      </c>
      <c r="BE51" s="218"/>
      <c r="BF51" s="220"/>
      <c r="BG51" s="220"/>
      <c r="BH51" s="219"/>
      <c r="BI51" s="217" t="s">
        <v>70</v>
      </c>
      <c r="BJ51" s="218"/>
      <c r="BK51" s="220"/>
      <c r="BL51" s="220"/>
      <c r="BM51" s="219"/>
      <c r="BN51" s="221" t="s">
        <v>71</v>
      </c>
      <c r="BO51" s="218"/>
      <c r="BP51" s="220"/>
      <c r="BQ51" s="220"/>
      <c r="BR51" s="219"/>
      <c r="BS51" s="217" t="s">
        <v>70</v>
      </c>
      <c r="BT51" s="218"/>
      <c r="BU51" s="220"/>
      <c r="BV51" s="220"/>
      <c r="BW51" s="219"/>
      <c r="BX51" s="221" t="s">
        <v>71</v>
      </c>
      <c r="BY51" s="218"/>
      <c r="BZ51" s="220"/>
      <c r="CA51" s="220"/>
      <c r="CB51" s="219"/>
      <c r="CC51" s="217" t="s">
        <v>70</v>
      </c>
      <c r="CD51" s="218"/>
      <c r="CE51" s="220"/>
      <c r="CF51" s="220"/>
      <c r="CG51" s="219"/>
      <c r="CH51" s="221" t="s">
        <v>71</v>
      </c>
      <c r="CI51" s="218"/>
      <c r="CJ51" s="220"/>
      <c r="CK51" s="220"/>
      <c r="CL51" s="219"/>
      <c r="CM51" s="306" t="s">
        <v>71</v>
      </c>
      <c r="CN51" s="306"/>
      <c r="CO51" s="306"/>
      <c r="CP51" s="306"/>
      <c r="CQ51" s="306"/>
      <c r="CR51" s="306"/>
      <c r="CS51" s="306" t="s">
        <v>71</v>
      </c>
      <c r="CT51" s="306"/>
      <c r="CU51" s="306"/>
      <c r="CV51" s="306"/>
      <c r="CW51" s="306"/>
      <c r="CX51" s="306"/>
      <c r="CY51" s="306" t="s">
        <v>71</v>
      </c>
      <c r="CZ51" s="306"/>
      <c r="DA51" s="306"/>
      <c r="DB51" s="306"/>
      <c r="DC51" s="306"/>
      <c r="DD51" s="306"/>
      <c r="DE51" s="306" t="s">
        <v>71</v>
      </c>
      <c r="DF51" s="306"/>
      <c r="DG51" s="306"/>
      <c r="DH51" s="306"/>
      <c r="DI51" s="306"/>
      <c r="DJ51" s="306"/>
      <c r="DK51" s="230" t="s">
        <v>70</v>
      </c>
      <c r="DL51" s="231"/>
      <c r="DM51" s="231"/>
      <c r="DN51" s="232"/>
      <c r="DO51" s="239" t="s">
        <v>71</v>
      </c>
      <c r="DP51" s="240"/>
      <c r="DQ51" s="240"/>
      <c r="DR51" s="241"/>
      <c r="DS51" s="217" t="s">
        <v>70</v>
      </c>
      <c r="DT51" s="218"/>
      <c r="DU51" s="220"/>
      <c r="DV51" s="220"/>
      <c r="DW51" s="219"/>
      <c r="DX51" s="221" t="s">
        <v>71</v>
      </c>
      <c r="DY51" s="218"/>
      <c r="DZ51" s="220"/>
      <c r="EA51" s="220"/>
      <c r="EB51" s="219"/>
      <c r="EC51" s="230" t="s">
        <v>70</v>
      </c>
      <c r="ED51" s="231"/>
      <c r="EE51" s="231"/>
      <c r="EF51" s="232"/>
      <c r="EG51" s="239" t="s">
        <v>71</v>
      </c>
      <c r="EH51" s="240"/>
      <c r="EI51" s="240"/>
      <c r="EJ51" s="241"/>
      <c r="EK51" s="305" t="s">
        <v>70</v>
      </c>
      <c r="EL51" s="305"/>
      <c r="EM51" s="305"/>
      <c r="EN51" s="305"/>
      <c r="EO51" s="305"/>
      <c r="EP51" s="305"/>
      <c r="EQ51" s="305"/>
      <c r="ER51" s="306" t="s">
        <v>71</v>
      </c>
      <c r="ES51" s="306"/>
      <c r="ET51" s="306"/>
      <c r="EU51" s="306"/>
      <c r="EV51" s="306"/>
      <c r="EW51" s="306"/>
      <c r="EX51" s="306"/>
      <c r="EY51" s="306" t="s">
        <v>176</v>
      </c>
      <c r="EZ51" s="306"/>
      <c r="FA51" s="306"/>
      <c r="FB51" s="306"/>
      <c r="FC51" s="306"/>
      <c r="FD51" s="305" t="s">
        <v>70</v>
      </c>
      <c r="FE51" s="305"/>
      <c r="FF51" s="305"/>
      <c r="FG51" s="305"/>
      <c r="FH51" s="305"/>
      <c r="FI51" s="305"/>
      <c r="FJ51" s="305"/>
      <c r="FK51" s="306" t="s">
        <v>71</v>
      </c>
      <c r="FL51" s="306"/>
      <c r="FM51" s="306"/>
      <c r="FN51" s="306"/>
      <c r="FO51" s="306"/>
      <c r="FP51" s="306"/>
      <c r="FQ51" s="306"/>
      <c r="FR51" s="217" t="s">
        <v>70</v>
      </c>
      <c r="FS51" s="218"/>
      <c r="FT51" s="218"/>
      <c r="FU51" s="218"/>
      <c r="FV51" s="218"/>
      <c r="FW51" s="219"/>
      <c r="FX51" s="221" t="s">
        <v>71</v>
      </c>
      <c r="FY51" s="218"/>
      <c r="FZ51" s="218"/>
      <c r="GA51" s="218"/>
      <c r="GB51" s="218"/>
      <c r="GC51" s="219"/>
      <c r="GD51" s="217" t="s">
        <v>70</v>
      </c>
      <c r="GE51" s="218"/>
      <c r="GF51" s="218"/>
      <c r="GG51" s="218"/>
      <c r="GH51" s="218"/>
      <c r="GI51" s="219"/>
      <c r="GJ51" s="221" t="s">
        <v>71</v>
      </c>
      <c r="GK51" s="218"/>
      <c r="GL51" s="218"/>
      <c r="GM51" s="218"/>
      <c r="GN51" s="218"/>
      <c r="GO51" s="219"/>
      <c r="GP51" s="217" t="s">
        <v>70</v>
      </c>
      <c r="GQ51" s="218"/>
      <c r="GR51" s="218"/>
      <c r="GS51" s="218"/>
      <c r="GT51" s="218"/>
      <c r="GU51" s="218"/>
      <c r="GV51" s="219"/>
      <c r="GW51" s="221" t="s">
        <v>71</v>
      </c>
      <c r="GX51" s="218"/>
      <c r="GY51" s="218"/>
      <c r="GZ51" s="218"/>
      <c r="HA51" s="218"/>
      <c r="HB51" s="218"/>
      <c r="HC51" s="219"/>
      <c r="HD51" s="217" t="s">
        <v>70</v>
      </c>
      <c r="HE51" s="218"/>
      <c r="HF51" s="218"/>
      <c r="HG51" s="218"/>
      <c r="HH51" s="218"/>
      <c r="HI51" s="219"/>
      <c r="HJ51" s="221" t="s">
        <v>71</v>
      </c>
      <c r="HK51" s="218"/>
      <c r="HL51" s="218"/>
      <c r="HM51" s="218"/>
      <c r="HN51" s="218"/>
      <c r="HO51" s="219"/>
      <c r="HP51" s="217" t="s">
        <v>70</v>
      </c>
      <c r="HQ51" s="218"/>
      <c r="HR51" s="218"/>
      <c r="HS51" s="218"/>
      <c r="HT51" s="218"/>
      <c r="HU51" s="219"/>
      <c r="HV51" s="221" t="s">
        <v>71</v>
      </c>
      <c r="HW51" s="218"/>
      <c r="HX51" s="218"/>
      <c r="HY51" s="218"/>
      <c r="HZ51" s="218"/>
      <c r="IA51" s="219"/>
      <c r="IB51" s="217" t="s">
        <v>70</v>
      </c>
      <c r="IC51" s="218"/>
      <c r="ID51" s="218"/>
      <c r="IE51" s="218"/>
      <c r="IF51" s="218"/>
      <c r="IG51" s="219"/>
      <c r="IH51" s="221" t="s">
        <v>71</v>
      </c>
      <c r="II51" s="218"/>
      <c r="IJ51" s="218"/>
      <c r="IK51" s="218"/>
      <c r="IL51" s="218"/>
      <c r="IM51" s="219"/>
      <c r="IN51" s="217" t="s">
        <v>70</v>
      </c>
      <c r="IO51" s="218"/>
      <c r="IP51" s="218"/>
      <c r="IQ51" s="218"/>
      <c r="IR51" s="218"/>
      <c r="IS51" s="219"/>
      <c r="IT51" s="221" t="s">
        <v>71</v>
      </c>
      <c r="IU51" s="218"/>
      <c r="IV51" s="218"/>
      <c r="IW51" s="218"/>
      <c r="IX51" s="218"/>
      <c r="IY51" s="219"/>
      <c r="IZ51" s="217" t="s">
        <v>70</v>
      </c>
      <c r="JA51" s="218"/>
      <c r="JB51" s="218"/>
      <c r="JC51" s="218"/>
      <c r="JD51" s="218"/>
      <c r="JE51" s="219"/>
      <c r="JF51" s="221" t="s">
        <v>71</v>
      </c>
      <c r="JG51" s="218"/>
      <c r="JH51" s="218"/>
      <c r="JI51" s="218"/>
      <c r="JJ51" s="218"/>
      <c r="JK51" s="219"/>
      <c r="JL51" s="217" t="s">
        <v>70</v>
      </c>
      <c r="JM51" s="218"/>
      <c r="JN51" s="218"/>
      <c r="JO51" s="218"/>
      <c r="JP51" s="218"/>
      <c r="JQ51" s="219"/>
      <c r="JR51" s="221" t="s">
        <v>71</v>
      </c>
      <c r="JS51" s="218"/>
      <c r="JT51" s="218"/>
      <c r="JU51" s="218"/>
      <c r="JV51" s="218"/>
      <c r="JW51" s="219"/>
      <c r="JX51" s="305" t="s">
        <v>70</v>
      </c>
      <c r="JY51" s="305"/>
      <c r="JZ51" s="305"/>
      <c r="KA51" s="305"/>
      <c r="KB51" s="305"/>
      <c r="KC51" s="306" t="s">
        <v>71</v>
      </c>
      <c r="KD51" s="306"/>
      <c r="KE51" s="306"/>
      <c r="KF51" s="306"/>
      <c r="KG51" s="306"/>
      <c r="KH51" s="305" t="s">
        <v>70</v>
      </c>
      <c r="KI51" s="305"/>
      <c r="KJ51" s="305"/>
      <c r="KK51" s="305"/>
      <c r="KL51" s="305"/>
      <c r="KM51" s="306" t="s">
        <v>71</v>
      </c>
      <c r="KN51" s="306"/>
      <c r="KO51" s="306"/>
      <c r="KP51" s="306"/>
      <c r="KQ51" s="306"/>
      <c r="KR51" s="305" t="s">
        <v>70</v>
      </c>
      <c r="KS51" s="305"/>
      <c r="KT51" s="305"/>
      <c r="KU51" s="305"/>
      <c r="KV51" s="305"/>
      <c r="KW51" s="305"/>
      <c r="KX51" s="306" t="s">
        <v>71</v>
      </c>
      <c r="KY51" s="306"/>
      <c r="KZ51" s="306"/>
      <c r="LA51" s="306"/>
      <c r="LB51" s="306"/>
      <c r="LC51" s="306"/>
      <c r="LD51" s="305" t="s">
        <v>70</v>
      </c>
      <c r="LE51" s="305"/>
      <c r="LF51" s="305"/>
      <c r="LG51" s="305"/>
      <c r="LH51" s="305"/>
      <c r="LI51" s="305"/>
      <c r="LJ51" s="306" t="s">
        <v>71</v>
      </c>
      <c r="LK51" s="306"/>
      <c r="LL51" s="306"/>
      <c r="LM51" s="306"/>
      <c r="LN51" s="306"/>
      <c r="LO51" s="306"/>
      <c r="LP51" s="233" t="s">
        <v>70</v>
      </c>
      <c r="LQ51" s="234"/>
      <c r="LR51" s="234"/>
      <c r="LS51" s="235"/>
      <c r="LT51" s="217" t="s">
        <v>70</v>
      </c>
      <c r="LU51" s="218"/>
      <c r="LV51" s="218"/>
      <c r="LW51" s="218"/>
      <c r="LX51" s="218"/>
      <c r="LY51" s="219"/>
      <c r="LZ51" s="221" t="s">
        <v>71</v>
      </c>
      <c r="MA51" s="218"/>
      <c r="MB51" s="218"/>
      <c r="MC51" s="218"/>
      <c r="MD51" s="218"/>
      <c r="ME51" s="219"/>
    </row>
    <row r="52" spans="1:343" ht="39" thickBot="1" x14ac:dyDescent="0.3">
      <c r="B52" s="254"/>
      <c r="C52" s="308" t="s">
        <v>111</v>
      </c>
      <c r="D52" s="308" t="s">
        <v>112</v>
      </c>
      <c r="E52" s="308" t="s">
        <v>116</v>
      </c>
      <c r="F52" s="308" t="s">
        <v>73</v>
      </c>
      <c r="G52" s="308" t="s">
        <v>111</v>
      </c>
      <c r="H52" s="308" t="s">
        <v>112</v>
      </c>
      <c r="I52" s="308" t="s">
        <v>116</v>
      </c>
      <c r="J52" s="308" t="s">
        <v>73</v>
      </c>
      <c r="K52" s="308" t="s">
        <v>72</v>
      </c>
      <c r="L52" s="308" t="s">
        <v>111</v>
      </c>
      <c r="M52" s="308" t="s">
        <v>112</v>
      </c>
      <c r="N52" s="308" t="s">
        <v>116</v>
      </c>
      <c r="O52" s="308" t="s">
        <v>73</v>
      </c>
      <c r="P52" s="308" t="s">
        <v>72</v>
      </c>
      <c r="Q52" s="308" t="s">
        <v>111</v>
      </c>
      <c r="R52" s="308" t="s">
        <v>112</v>
      </c>
      <c r="S52" s="308" t="s">
        <v>116</v>
      </c>
      <c r="T52" s="308" t="s">
        <v>73</v>
      </c>
      <c r="U52" s="308" t="s">
        <v>113</v>
      </c>
      <c r="V52" s="308" t="s">
        <v>114</v>
      </c>
      <c r="W52" s="307" t="s">
        <v>111</v>
      </c>
      <c r="X52" s="307" t="s">
        <v>112</v>
      </c>
      <c r="Y52" s="307" t="s">
        <v>116</v>
      </c>
      <c r="Z52" s="307" t="s">
        <v>73</v>
      </c>
      <c r="AA52" s="307" t="s">
        <v>113</v>
      </c>
      <c r="AB52" s="307" t="s">
        <v>114</v>
      </c>
      <c r="AC52" s="307" t="s">
        <v>115</v>
      </c>
      <c r="AD52" s="307" t="s">
        <v>111</v>
      </c>
      <c r="AE52" s="307" t="s">
        <v>112</v>
      </c>
      <c r="AF52" s="307" t="s">
        <v>116</v>
      </c>
      <c r="AG52" s="307" t="s">
        <v>73</v>
      </c>
      <c r="AH52" s="307" t="s">
        <v>113</v>
      </c>
      <c r="AI52" s="307" t="s">
        <v>114</v>
      </c>
      <c r="AJ52" s="307" t="s">
        <v>115</v>
      </c>
      <c r="AK52" s="307" t="s">
        <v>111</v>
      </c>
      <c r="AL52" s="307" t="s">
        <v>112</v>
      </c>
      <c r="AM52" s="307" t="s">
        <v>116</v>
      </c>
      <c r="AN52" s="307" t="s">
        <v>73</v>
      </c>
      <c r="AO52" s="307" t="s">
        <v>113</v>
      </c>
      <c r="AP52" s="307" t="s">
        <v>114</v>
      </c>
      <c r="AQ52" s="307" t="s">
        <v>115</v>
      </c>
      <c r="AR52" s="307" t="s">
        <v>111</v>
      </c>
      <c r="AS52" s="307" t="s">
        <v>112</v>
      </c>
      <c r="AT52" s="307" t="s">
        <v>116</v>
      </c>
      <c r="AU52" s="307" t="s">
        <v>73</v>
      </c>
      <c r="AV52" s="307" t="s">
        <v>113</v>
      </c>
      <c r="AW52" s="307" t="s">
        <v>114</v>
      </c>
      <c r="AX52" s="307" t="s">
        <v>115</v>
      </c>
      <c r="AY52" s="307" t="s">
        <v>111</v>
      </c>
      <c r="AZ52" s="307" t="s">
        <v>112</v>
      </c>
      <c r="BA52" s="307" t="s">
        <v>116</v>
      </c>
      <c r="BB52" s="307" t="s">
        <v>73</v>
      </c>
      <c r="BC52" s="307" t="s">
        <v>74</v>
      </c>
      <c r="BD52" s="307" t="s">
        <v>111</v>
      </c>
      <c r="BE52" s="307" t="s">
        <v>112</v>
      </c>
      <c r="BF52" s="307" t="s">
        <v>116</v>
      </c>
      <c r="BG52" s="307" t="s">
        <v>73</v>
      </c>
      <c r="BH52" s="307" t="s">
        <v>74</v>
      </c>
      <c r="BI52" s="308" t="s">
        <v>111</v>
      </c>
      <c r="BJ52" s="308" t="s">
        <v>112</v>
      </c>
      <c r="BK52" s="308" t="s">
        <v>116</v>
      </c>
      <c r="BL52" s="308" t="s">
        <v>73</v>
      </c>
      <c r="BM52" s="308" t="s">
        <v>74</v>
      </c>
      <c r="BN52" s="308" t="s">
        <v>111</v>
      </c>
      <c r="BO52" s="308" t="s">
        <v>112</v>
      </c>
      <c r="BP52" s="308" t="s">
        <v>116</v>
      </c>
      <c r="BQ52" s="308" t="s">
        <v>73</v>
      </c>
      <c r="BR52" s="308" t="s">
        <v>74</v>
      </c>
      <c r="BS52" s="308" t="s">
        <v>111</v>
      </c>
      <c r="BT52" s="308" t="s">
        <v>112</v>
      </c>
      <c r="BU52" s="308" t="s">
        <v>116</v>
      </c>
      <c r="BV52" s="308" t="s">
        <v>73</v>
      </c>
      <c r="BW52" s="308" t="s">
        <v>74</v>
      </c>
      <c r="BX52" s="308" t="s">
        <v>111</v>
      </c>
      <c r="BY52" s="308" t="s">
        <v>112</v>
      </c>
      <c r="BZ52" s="308" t="s">
        <v>116</v>
      </c>
      <c r="CA52" s="308" t="s">
        <v>73</v>
      </c>
      <c r="CB52" s="308" t="s">
        <v>74</v>
      </c>
      <c r="CC52" s="308" t="s">
        <v>111</v>
      </c>
      <c r="CD52" s="308" t="s">
        <v>112</v>
      </c>
      <c r="CE52" s="308" t="s">
        <v>116</v>
      </c>
      <c r="CF52" s="308" t="s">
        <v>73</v>
      </c>
      <c r="CG52" s="308" t="s">
        <v>74</v>
      </c>
      <c r="CH52" s="308" t="s">
        <v>111</v>
      </c>
      <c r="CI52" s="308" t="s">
        <v>112</v>
      </c>
      <c r="CJ52" s="308" t="s">
        <v>116</v>
      </c>
      <c r="CK52" s="308" t="s">
        <v>73</v>
      </c>
      <c r="CL52" s="308" t="s">
        <v>74</v>
      </c>
      <c r="CM52" s="308" t="s">
        <v>111</v>
      </c>
      <c r="CN52" s="308" t="s">
        <v>112</v>
      </c>
      <c r="CO52" s="308" t="s">
        <v>116</v>
      </c>
      <c r="CP52" s="308" t="s">
        <v>73</v>
      </c>
      <c r="CQ52" s="308" t="s">
        <v>113</v>
      </c>
      <c r="CR52" s="308" t="s">
        <v>114</v>
      </c>
      <c r="CS52" s="308" t="s">
        <v>111</v>
      </c>
      <c r="CT52" s="308" t="s">
        <v>112</v>
      </c>
      <c r="CU52" s="308" t="s">
        <v>116</v>
      </c>
      <c r="CV52" s="308" t="s">
        <v>73</v>
      </c>
      <c r="CW52" s="308" t="s">
        <v>113</v>
      </c>
      <c r="CX52" s="308" t="s">
        <v>114</v>
      </c>
      <c r="CY52" s="308" t="s">
        <v>111</v>
      </c>
      <c r="CZ52" s="308" t="s">
        <v>112</v>
      </c>
      <c r="DA52" s="308" t="s">
        <v>116</v>
      </c>
      <c r="DB52" s="308" t="s">
        <v>73</v>
      </c>
      <c r="DC52" s="308" t="s">
        <v>113</v>
      </c>
      <c r="DD52" s="308" t="s">
        <v>114</v>
      </c>
      <c r="DE52" s="307" t="s">
        <v>111</v>
      </c>
      <c r="DF52" s="307" t="s">
        <v>112</v>
      </c>
      <c r="DG52" s="307" t="s">
        <v>116</v>
      </c>
      <c r="DH52" s="307" t="s">
        <v>73</v>
      </c>
      <c r="DI52" s="307" t="s">
        <v>113</v>
      </c>
      <c r="DJ52" s="307" t="s">
        <v>114</v>
      </c>
      <c r="DK52" s="308" t="s">
        <v>111</v>
      </c>
      <c r="DL52" s="308" t="s">
        <v>112</v>
      </c>
      <c r="DM52" s="308" t="s">
        <v>116</v>
      </c>
      <c r="DN52" s="308" t="s">
        <v>73</v>
      </c>
      <c r="DO52" s="308" t="s">
        <v>111</v>
      </c>
      <c r="DP52" s="308" t="s">
        <v>112</v>
      </c>
      <c r="DQ52" s="308" t="s">
        <v>116</v>
      </c>
      <c r="DR52" s="308" t="s">
        <v>73</v>
      </c>
      <c r="DS52" s="308" t="s">
        <v>111</v>
      </c>
      <c r="DT52" s="308" t="s">
        <v>112</v>
      </c>
      <c r="DU52" s="308" t="s">
        <v>116</v>
      </c>
      <c r="DV52" s="308" t="s">
        <v>73</v>
      </c>
      <c r="DW52" s="308" t="s">
        <v>74</v>
      </c>
      <c r="DX52" s="308" t="s">
        <v>111</v>
      </c>
      <c r="DY52" s="308" t="s">
        <v>112</v>
      </c>
      <c r="DZ52" s="308" t="s">
        <v>116</v>
      </c>
      <c r="EA52" s="308" t="s">
        <v>73</v>
      </c>
      <c r="EB52" s="308" t="s">
        <v>74</v>
      </c>
      <c r="EC52" s="308" t="s">
        <v>111</v>
      </c>
      <c r="ED52" s="308" t="s">
        <v>112</v>
      </c>
      <c r="EE52" s="308" t="s">
        <v>116</v>
      </c>
      <c r="EF52" s="308" t="s">
        <v>73</v>
      </c>
      <c r="EG52" s="308" t="s">
        <v>111</v>
      </c>
      <c r="EH52" s="308" t="s">
        <v>112</v>
      </c>
      <c r="EI52" s="308" t="s">
        <v>116</v>
      </c>
      <c r="EJ52" s="308" t="s">
        <v>73</v>
      </c>
      <c r="EK52" s="308" t="s">
        <v>111</v>
      </c>
      <c r="EL52" s="308" t="s">
        <v>112</v>
      </c>
      <c r="EM52" s="308" t="s">
        <v>116</v>
      </c>
      <c r="EN52" s="308" t="s">
        <v>73</v>
      </c>
      <c r="EO52" s="308" t="s">
        <v>113</v>
      </c>
      <c r="EP52" s="308" t="s">
        <v>114</v>
      </c>
      <c r="EQ52" s="308" t="s">
        <v>115</v>
      </c>
      <c r="ER52" s="308" t="s">
        <v>111</v>
      </c>
      <c r="ES52" s="308" t="s">
        <v>112</v>
      </c>
      <c r="ET52" s="308" t="s">
        <v>116</v>
      </c>
      <c r="EU52" s="308" t="s">
        <v>73</v>
      </c>
      <c r="EV52" s="308" t="s">
        <v>113</v>
      </c>
      <c r="EW52" s="308" t="s">
        <v>114</v>
      </c>
      <c r="EX52" s="308" t="s">
        <v>115</v>
      </c>
      <c r="EY52" s="308" t="s">
        <v>111</v>
      </c>
      <c r="EZ52" s="308" t="s">
        <v>112</v>
      </c>
      <c r="FA52" s="308" t="s">
        <v>116</v>
      </c>
      <c r="FB52" s="308" t="s">
        <v>73</v>
      </c>
      <c r="FC52" s="308" t="s">
        <v>72</v>
      </c>
      <c r="FD52" s="307" t="s">
        <v>111</v>
      </c>
      <c r="FE52" s="307" t="s">
        <v>112</v>
      </c>
      <c r="FF52" s="307" t="s">
        <v>116</v>
      </c>
      <c r="FG52" s="307" t="s">
        <v>73</v>
      </c>
      <c r="FH52" s="307" t="s">
        <v>113</v>
      </c>
      <c r="FI52" s="307" t="s">
        <v>114</v>
      </c>
      <c r="FJ52" s="307" t="s">
        <v>115</v>
      </c>
      <c r="FK52" s="307" t="s">
        <v>111</v>
      </c>
      <c r="FL52" s="307" t="s">
        <v>112</v>
      </c>
      <c r="FM52" s="307" t="s">
        <v>116</v>
      </c>
      <c r="FN52" s="307" t="s">
        <v>73</v>
      </c>
      <c r="FO52" s="307" t="s">
        <v>113</v>
      </c>
      <c r="FP52" s="307" t="s">
        <v>114</v>
      </c>
      <c r="FQ52" s="307" t="s">
        <v>115</v>
      </c>
      <c r="FR52" s="307" t="s">
        <v>111</v>
      </c>
      <c r="FS52" s="307" t="s">
        <v>112</v>
      </c>
      <c r="FT52" s="307" t="s">
        <v>116</v>
      </c>
      <c r="FU52" s="307" t="s">
        <v>73</v>
      </c>
      <c r="FV52" s="307" t="s">
        <v>113</v>
      </c>
      <c r="FW52" s="307" t="s">
        <v>114</v>
      </c>
      <c r="FX52" s="307" t="s">
        <v>111</v>
      </c>
      <c r="FY52" s="307" t="s">
        <v>112</v>
      </c>
      <c r="FZ52" s="307" t="s">
        <v>116</v>
      </c>
      <c r="GA52" s="307" t="s">
        <v>73</v>
      </c>
      <c r="GB52" s="307" t="s">
        <v>113</v>
      </c>
      <c r="GC52" s="307" t="s">
        <v>114</v>
      </c>
      <c r="GD52" s="307" t="s">
        <v>111</v>
      </c>
      <c r="GE52" s="307" t="s">
        <v>112</v>
      </c>
      <c r="GF52" s="307" t="s">
        <v>116</v>
      </c>
      <c r="GG52" s="307" t="s">
        <v>73</v>
      </c>
      <c r="GH52" s="307" t="s">
        <v>113</v>
      </c>
      <c r="GI52" s="307" t="s">
        <v>114</v>
      </c>
      <c r="GJ52" s="307" t="s">
        <v>111</v>
      </c>
      <c r="GK52" s="307" t="s">
        <v>112</v>
      </c>
      <c r="GL52" s="307" t="s">
        <v>116</v>
      </c>
      <c r="GM52" s="307" t="s">
        <v>73</v>
      </c>
      <c r="GN52" s="307" t="s">
        <v>113</v>
      </c>
      <c r="GO52" s="307" t="s">
        <v>114</v>
      </c>
      <c r="GP52" s="307" t="s">
        <v>111</v>
      </c>
      <c r="GQ52" s="307" t="s">
        <v>112</v>
      </c>
      <c r="GR52" s="307" t="s">
        <v>116</v>
      </c>
      <c r="GS52" s="307" t="s">
        <v>73</v>
      </c>
      <c r="GT52" s="307" t="s">
        <v>74</v>
      </c>
      <c r="GU52" s="307" t="s">
        <v>113</v>
      </c>
      <c r="GV52" s="307" t="s">
        <v>114</v>
      </c>
      <c r="GW52" s="307" t="s">
        <v>111</v>
      </c>
      <c r="GX52" s="307" t="s">
        <v>112</v>
      </c>
      <c r="GY52" s="307" t="s">
        <v>116</v>
      </c>
      <c r="GZ52" s="307" t="s">
        <v>73</v>
      </c>
      <c r="HA52" s="307" t="s">
        <v>74</v>
      </c>
      <c r="HB52" s="307" t="s">
        <v>113</v>
      </c>
      <c r="HC52" s="307" t="s">
        <v>114</v>
      </c>
      <c r="HD52" s="307" t="s">
        <v>111</v>
      </c>
      <c r="HE52" s="307" t="s">
        <v>112</v>
      </c>
      <c r="HF52" s="307" t="s">
        <v>116</v>
      </c>
      <c r="HG52" s="307" t="s">
        <v>73</v>
      </c>
      <c r="HH52" s="307" t="s">
        <v>113</v>
      </c>
      <c r="HI52" s="307" t="s">
        <v>114</v>
      </c>
      <c r="HJ52" s="307" t="s">
        <v>111</v>
      </c>
      <c r="HK52" s="307" t="s">
        <v>112</v>
      </c>
      <c r="HL52" s="307" t="s">
        <v>116</v>
      </c>
      <c r="HM52" s="307" t="s">
        <v>73</v>
      </c>
      <c r="HN52" s="307" t="s">
        <v>113</v>
      </c>
      <c r="HO52" s="307" t="s">
        <v>114</v>
      </c>
      <c r="HP52" s="307" t="s">
        <v>111</v>
      </c>
      <c r="HQ52" s="307" t="s">
        <v>112</v>
      </c>
      <c r="HR52" s="307" t="s">
        <v>116</v>
      </c>
      <c r="HS52" s="307" t="s">
        <v>73</v>
      </c>
      <c r="HT52" s="307" t="s">
        <v>113</v>
      </c>
      <c r="HU52" s="307" t="s">
        <v>114</v>
      </c>
      <c r="HV52" s="307" t="s">
        <v>111</v>
      </c>
      <c r="HW52" s="307" t="s">
        <v>112</v>
      </c>
      <c r="HX52" s="307" t="s">
        <v>116</v>
      </c>
      <c r="HY52" s="307" t="s">
        <v>73</v>
      </c>
      <c r="HZ52" s="307" t="s">
        <v>113</v>
      </c>
      <c r="IA52" s="307" t="s">
        <v>114</v>
      </c>
      <c r="IB52" s="307" t="s">
        <v>111</v>
      </c>
      <c r="IC52" s="307" t="s">
        <v>112</v>
      </c>
      <c r="ID52" s="307" t="s">
        <v>116</v>
      </c>
      <c r="IE52" s="307" t="s">
        <v>73</v>
      </c>
      <c r="IF52" s="307" t="s">
        <v>113</v>
      </c>
      <c r="IG52" s="307" t="s">
        <v>114</v>
      </c>
      <c r="IH52" s="307" t="s">
        <v>111</v>
      </c>
      <c r="II52" s="307" t="s">
        <v>112</v>
      </c>
      <c r="IJ52" s="307" t="s">
        <v>116</v>
      </c>
      <c r="IK52" s="307" t="s">
        <v>73</v>
      </c>
      <c r="IL52" s="307" t="s">
        <v>113</v>
      </c>
      <c r="IM52" s="307" t="s">
        <v>114</v>
      </c>
      <c r="IN52" s="307" t="s">
        <v>111</v>
      </c>
      <c r="IO52" s="307" t="s">
        <v>112</v>
      </c>
      <c r="IP52" s="307" t="s">
        <v>116</v>
      </c>
      <c r="IQ52" s="307" t="s">
        <v>73</v>
      </c>
      <c r="IR52" s="307" t="s">
        <v>113</v>
      </c>
      <c r="IS52" s="307" t="s">
        <v>114</v>
      </c>
      <c r="IT52" s="307" t="s">
        <v>111</v>
      </c>
      <c r="IU52" s="307" t="s">
        <v>112</v>
      </c>
      <c r="IV52" s="307" t="s">
        <v>116</v>
      </c>
      <c r="IW52" s="307" t="s">
        <v>73</v>
      </c>
      <c r="IX52" s="307" t="s">
        <v>113</v>
      </c>
      <c r="IY52" s="307" t="s">
        <v>114</v>
      </c>
      <c r="IZ52" s="307" t="s">
        <v>111</v>
      </c>
      <c r="JA52" s="307" t="s">
        <v>112</v>
      </c>
      <c r="JB52" s="307" t="s">
        <v>116</v>
      </c>
      <c r="JC52" s="307" t="s">
        <v>73</v>
      </c>
      <c r="JD52" s="307" t="s">
        <v>113</v>
      </c>
      <c r="JE52" s="307" t="s">
        <v>114</v>
      </c>
      <c r="JF52" s="307" t="s">
        <v>111</v>
      </c>
      <c r="JG52" s="307" t="s">
        <v>112</v>
      </c>
      <c r="JH52" s="307" t="s">
        <v>116</v>
      </c>
      <c r="JI52" s="307" t="s">
        <v>73</v>
      </c>
      <c r="JJ52" s="307" t="s">
        <v>113</v>
      </c>
      <c r="JK52" s="307" t="s">
        <v>114</v>
      </c>
      <c r="JL52" s="307" t="s">
        <v>111</v>
      </c>
      <c r="JM52" s="307" t="s">
        <v>112</v>
      </c>
      <c r="JN52" s="307" t="s">
        <v>116</v>
      </c>
      <c r="JO52" s="307" t="s">
        <v>73</v>
      </c>
      <c r="JP52" s="307" t="s">
        <v>113</v>
      </c>
      <c r="JQ52" s="307" t="s">
        <v>114</v>
      </c>
      <c r="JR52" s="307" t="s">
        <v>111</v>
      </c>
      <c r="JS52" s="307" t="s">
        <v>112</v>
      </c>
      <c r="JT52" s="307" t="s">
        <v>116</v>
      </c>
      <c r="JU52" s="307" t="s">
        <v>73</v>
      </c>
      <c r="JV52" s="307" t="s">
        <v>113</v>
      </c>
      <c r="JW52" s="307" t="s">
        <v>114</v>
      </c>
      <c r="JX52" s="308" t="s">
        <v>111</v>
      </c>
      <c r="JY52" s="308" t="s">
        <v>112</v>
      </c>
      <c r="JZ52" s="308" t="s">
        <v>116</v>
      </c>
      <c r="KA52" s="308" t="s">
        <v>73</v>
      </c>
      <c r="KB52" s="308" t="s">
        <v>115</v>
      </c>
      <c r="KC52" s="308" t="s">
        <v>111</v>
      </c>
      <c r="KD52" s="308" t="s">
        <v>112</v>
      </c>
      <c r="KE52" s="308" t="s">
        <v>116</v>
      </c>
      <c r="KF52" s="308" t="s">
        <v>73</v>
      </c>
      <c r="KG52" s="308" t="s">
        <v>115</v>
      </c>
      <c r="KH52" s="308" t="s">
        <v>111</v>
      </c>
      <c r="KI52" s="308" t="s">
        <v>112</v>
      </c>
      <c r="KJ52" s="308" t="s">
        <v>116</v>
      </c>
      <c r="KK52" s="308" t="s">
        <v>73</v>
      </c>
      <c r="KL52" s="308" t="s">
        <v>115</v>
      </c>
      <c r="KM52" s="308" t="s">
        <v>111</v>
      </c>
      <c r="KN52" s="308" t="s">
        <v>112</v>
      </c>
      <c r="KO52" s="308" t="s">
        <v>116</v>
      </c>
      <c r="KP52" s="308" t="s">
        <v>73</v>
      </c>
      <c r="KQ52" s="308" t="s">
        <v>115</v>
      </c>
      <c r="KR52" s="308" t="s">
        <v>111</v>
      </c>
      <c r="KS52" s="308" t="s">
        <v>112</v>
      </c>
      <c r="KT52" s="308" t="s">
        <v>116</v>
      </c>
      <c r="KU52" s="308" t="s">
        <v>73</v>
      </c>
      <c r="KV52" s="308" t="s">
        <v>74</v>
      </c>
      <c r="KW52" s="308" t="s">
        <v>115</v>
      </c>
      <c r="KX52" s="308" t="s">
        <v>111</v>
      </c>
      <c r="KY52" s="308" t="s">
        <v>112</v>
      </c>
      <c r="KZ52" s="308" t="s">
        <v>116</v>
      </c>
      <c r="LA52" s="308" t="s">
        <v>73</v>
      </c>
      <c r="LB52" s="308" t="s">
        <v>74</v>
      </c>
      <c r="LC52" s="308" t="s">
        <v>115</v>
      </c>
      <c r="LD52" s="308" t="s">
        <v>111</v>
      </c>
      <c r="LE52" s="308" t="s">
        <v>112</v>
      </c>
      <c r="LF52" s="308" t="s">
        <v>116</v>
      </c>
      <c r="LG52" s="308" t="s">
        <v>73</v>
      </c>
      <c r="LH52" s="308" t="s">
        <v>74</v>
      </c>
      <c r="LI52" s="308" t="s">
        <v>115</v>
      </c>
      <c r="LJ52" s="308" t="s">
        <v>111</v>
      </c>
      <c r="LK52" s="308" t="s">
        <v>112</v>
      </c>
      <c r="LL52" s="308" t="s">
        <v>116</v>
      </c>
      <c r="LM52" s="308" t="s">
        <v>73</v>
      </c>
      <c r="LN52" s="308" t="s">
        <v>74</v>
      </c>
      <c r="LO52" s="308" t="s">
        <v>115</v>
      </c>
      <c r="LP52" s="308" t="s">
        <v>111</v>
      </c>
      <c r="LQ52" s="308" t="s">
        <v>112</v>
      </c>
      <c r="LR52" s="308" t="s">
        <v>116</v>
      </c>
      <c r="LS52" s="308" t="s">
        <v>73</v>
      </c>
      <c r="LT52" s="307" t="s">
        <v>111</v>
      </c>
      <c r="LU52" s="307" t="s">
        <v>112</v>
      </c>
      <c r="LV52" s="307" t="s">
        <v>116</v>
      </c>
      <c r="LW52" s="307" t="s">
        <v>73</v>
      </c>
      <c r="LX52" s="307" t="s">
        <v>113</v>
      </c>
      <c r="LY52" s="307" t="s">
        <v>114</v>
      </c>
      <c r="LZ52" s="307" t="s">
        <v>111</v>
      </c>
      <c r="MA52" s="307" t="s">
        <v>112</v>
      </c>
      <c r="MB52" s="307" t="s">
        <v>116</v>
      </c>
      <c r="MC52" s="307" t="s">
        <v>73</v>
      </c>
      <c r="MD52" s="307" t="s">
        <v>113</v>
      </c>
      <c r="ME52" s="307" t="s">
        <v>114</v>
      </c>
    </row>
    <row r="53" spans="1:343" ht="15.75" thickBot="1" x14ac:dyDescent="0.3">
      <c r="B53" s="55"/>
      <c r="C53" s="308">
        <v>2</v>
      </c>
      <c r="D53" s="308"/>
      <c r="E53" s="308"/>
      <c r="F53" s="308"/>
      <c r="G53" s="308">
        <v>3</v>
      </c>
      <c r="H53" s="308"/>
      <c r="I53" s="308"/>
      <c r="J53" s="308"/>
      <c r="K53" s="308"/>
      <c r="L53" s="308">
        <v>3</v>
      </c>
      <c r="M53" s="308"/>
      <c r="N53" s="308"/>
      <c r="O53" s="308"/>
      <c r="P53" s="308"/>
      <c r="Q53" s="308">
        <v>4</v>
      </c>
      <c r="R53" s="308"/>
      <c r="S53" s="308"/>
      <c r="T53" s="308"/>
      <c r="U53" s="308">
        <v>803.61900000000003</v>
      </c>
      <c r="V53" s="308">
        <v>4</v>
      </c>
      <c r="W53" s="308">
        <v>5</v>
      </c>
      <c r="X53" s="308"/>
      <c r="Y53" s="308"/>
      <c r="Z53" s="308"/>
      <c r="AA53" s="308">
        <v>0</v>
      </c>
      <c r="AB53" s="308"/>
      <c r="AC53" s="308"/>
      <c r="AD53" s="308">
        <v>5</v>
      </c>
      <c r="AE53" s="308"/>
      <c r="AF53" s="308"/>
      <c r="AG53" s="308"/>
      <c r="AH53" s="308">
        <v>0</v>
      </c>
      <c r="AI53" s="308"/>
      <c r="AJ53" s="308"/>
      <c r="AK53" s="308">
        <v>5</v>
      </c>
      <c r="AL53" s="308"/>
      <c r="AM53" s="308"/>
      <c r="AN53" s="308"/>
      <c r="AO53" s="308">
        <v>0</v>
      </c>
      <c r="AP53" s="308"/>
      <c r="AQ53" s="308"/>
      <c r="AR53" s="308">
        <v>5</v>
      </c>
      <c r="AS53" s="308"/>
      <c r="AT53" s="308"/>
      <c r="AU53" s="308"/>
      <c r="AV53" s="308">
        <v>0</v>
      </c>
      <c r="AW53" s="308"/>
      <c r="AX53" s="308"/>
      <c r="AY53" s="308">
        <v>3</v>
      </c>
      <c r="AZ53" s="308"/>
      <c r="BA53" s="308"/>
      <c r="BB53" s="308"/>
      <c r="BC53" s="308"/>
      <c r="BD53" s="308">
        <v>3</v>
      </c>
      <c r="BE53" s="308"/>
      <c r="BF53" s="308"/>
      <c r="BG53" s="308"/>
      <c r="BH53" s="308"/>
      <c r="BI53" s="308">
        <v>3</v>
      </c>
      <c r="BJ53" s="308"/>
      <c r="BK53" s="308"/>
      <c r="BL53" s="308"/>
      <c r="BM53" s="308"/>
      <c r="BN53" s="308">
        <v>3</v>
      </c>
      <c r="BO53" s="308"/>
      <c r="BP53" s="308"/>
      <c r="BQ53" s="308"/>
      <c r="BR53" s="308"/>
      <c r="BS53" s="308">
        <v>3</v>
      </c>
      <c r="BT53" s="308"/>
      <c r="BU53" s="308"/>
      <c r="BV53" s="308"/>
      <c r="BW53" s="308"/>
      <c r="BX53" s="308">
        <v>3</v>
      </c>
      <c r="BY53" s="308"/>
      <c r="BZ53" s="308"/>
      <c r="CA53" s="308"/>
      <c r="CB53" s="308"/>
      <c r="CC53" s="308">
        <v>3</v>
      </c>
      <c r="CD53" s="308"/>
      <c r="CE53" s="308"/>
      <c r="CF53" s="308"/>
      <c r="CG53" s="308"/>
      <c r="CH53" s="308">
        <v>3</v>
      </c>
      <c r="CI53" s="308"/>
      <c r="CJ53" s="308"/>
      <c r="CK53" s="308"/>
      <c r="CL53" s="308"/>
      <c r="CM53" s="308">
        <v>4</v>
      </c>
      <c r="CN53" s="308"/>
      <c r="CO53" s="308"/>
      <c r="CP53" s="308"/>
      <c r="CQ53" s="308">
        <v>2347.6750000000002</v>
      </c>
      <c r="CR53" s="308" t="s">
        <v>436</v>
      </c>
      <c r="CS53" s="308">
        <v>4</v>
      </c>
      <c r="CT53" s="308"/>
      <c r="CU53" s="308"/>
      <c r="CV53" s="308"/>
      <c r="CW53" s="308">
        <v>1447.3779999999999</v>
      </c>
      <c r="CX53" s="308" t="s">
        <v>436</v>
      </c>
      <c r="CY53" s="308">
        <v>4</v>
      </c>
      <c r="CZ53" s="308"/>
      <c r="DA53" s="308"/>
      <c r="DB53" s="308"/>
      <c r="DC53" s="308">
        <v>21762.027999999998</v>
      </c>
      <c r="DD53" s="308" t="s">
        <v>437</v>
      </c>
      <c r="DE53" s="308">
        <v>4</v>
      </c>
      <c r="DF53" s="308"/>
      <c r="DG53" s="308"/>
      <c r="DH53" s="308"/>
      <c r="DI53" s="308">
        <v>12891.089</v>
      </c>
      <c r="DJ53" s="308">
        <v>7</v>
      </c>
      <c r="DK53" s="308">
        <v>2</v>
      </c>
      <c r="DL53" s="308"/>
      <c r="DM53" s="308"/>
      <c r="DN53" s="308"/>
      <c r="DO53" s="308">
        <v>2</v>
      </c>
      <c r="DP53" s="308"/>
      <c r="DQ53" s="308"/>
      <c r="DR53" s="308"/>
      <c r="DS53" s="308">
        <v>3</v>
      </c>
      <c r="DT53" s="308"/>
      <c r="DU53" s="308"/>
      <c r="DV53" s="308"/>
      <c r="DW53" s="308"/>
      <c r="DX53" s="308">
        <v>3</v>
      </c>
      <c r="DY53" s="308"/>
      <c r="DZ53" s="308"/>
      <c r="EA53" s="308"/>
      <c r="EB53" s="308"/>
      <c r="EC53" s="308">
        <v>2</v>
      </c>
      <c r="ED53" s="308"/>
      <c r="EE53" s="308"/>
      <c r="EF53" s="308"/>
      <c r="EG53" s="308">
        <v>2</v>
      </c>
      <c r="EH53" s="308"/>
      <c r="EI53" s="308"/>
      <c r="EJ53" s="308"/>
      <c r="EK53" s="308">
        <v>5</v>
      </c>
      <c r="EL53" s="308"/>
      <c r="EM53" s="308"/>
      <c r="EN53" s="308"/>
      <c r="EO53" s="308">
        <v>0</v>
      </c>
      <c r="EP53" s="308"/>
      <c r="EQ53" s="308"/>
      <c r="ER53" s="308">
        <v>5</v>
      </c>
      <c r="ES53" s="308"/>
      <c r="ET53" s="308"/>
      <c r="EU53" s="308"/>
      <c r="EV53" s="308">
        <v>0</v>
      </c>
      <c r="EW53" s="308"/>
      <c r="EX53" s="308"/>
      <c r="EY53" s="308">
        <v>3</v>
      </c>
      <c r="EZ53" s="308"/>
      <c r="FA53" s="308"/>
      <c r="FB53" s="308"/>
      <c r="FC53" s="308"/>
      <c r="FD53" s="308">
        <v>5</v>
      </c>
      <c r="FE53" s="308"/>
      <c r="FF53" s="308"/>
      <c r="FG53" s="308"/>
      <c r="FH53" s="308">
        <v>0</v>
      </c>
      <c r="FI53" s="308"/>
      <c r="FJ53" s="308"/>
      <c r="FK53" s="308">
        <v>5</v>
      </c>
      <c r="FL53" s="308"/>
      <c r="FM53" s="308"/>
      <c r="FN53" s="308"/>
      <c r="FO53" s="308">
        <v>0</v>
      </c>
      <c r="FP53" s="308"/>
      <c r="FQ53" s="308"/>
      <c r="FR53" s="308">
        <v>4</v>
      </c>
      <c r="FS53" s="308"/>
      <c r="FT53" s="308"/>
      <c r="FU53" s="308"/>
      <c r="FV53" s="308">
        <v>2785.2910000000002</v>
      </c>
      <c r="FW53" s="308">
        <v>2200</v>
      </c>
      <c r="FX53" s="308">
        <v>4</v>
      </c>
      <c r="FY53" s="308"/>
      <c r="FZ53" s="308"/>
      <c r="GA53" s="308"/>
      <c r="GB53" s="308">
        <v>288.66000000000003</v>
      </c>
      <c r="GC53" s="308">
        <v>2200</v>
      </c>
      <c r="GD53" s="308">
        <v>4</v>
      </c>
      <c r="GE53" s="308"/>
      <c r="GF53" s="308"/>
      <c r="GG53" s="308"/>
      <c r="GH53" s="308">
        <v>1549.181</v>
      </c>
      <c r="GI53" s="308">
        <v>2200</v>
      </c>
      <c r="GJ53" s="308">
        <v>4</v>
      </c>
      <c r="GK53" s="308"/>
      <c r="GL53" s="308"/>
      <c r="GM53" s="308"/>
      <c r="GN53" s="308">
        <v>193.58799999999999</v>
      </c>
      <c r="GO53" s="308">
        <v>2200</v>
      </c>
      <c r="GP53" s="308">
        <v>3</v>
      </c>
      <c r="GQ53" s="308"/>
      <c r="GR53" s="308"/>
      <c r="GS53" s="308"/>
      <c r="GT53" s="308"/>
      <c r="GU53" s="308">
        <v>2E-3</v>
      </c>
      <c r="GV53" s="308">
        <v>2200</v>
      </c>
      <c r="GW53" s="308">
        <v>3</v>
      </c>
      <c r="GX53" s="308"/>
      <c r="GY53" s="308"/>
      <c r="GZ53" s="308"/>
      <c r="HA53" s="308"/>
      <c r="HB53" s="308">
        <v>2670.1770000000001</v>
      </c>
      <c r="HC53" s="308">
        <v>2200</v>
      </c>
      <c r="HD53" s="308">
        <v>4</v>
      </c>
      <c r="HE53" s="308"/>
      <c r="HF53" s="308"/>
      <c r="HG53" s="308"/>
      <c r="HH53" s="308">
        <v>0</v>
      </c>
      <c r="HI53" s="308">
        <v>2200</v>
      </c>
      <c r="HJ53" s="308">
        <v>4</v>
      </c>
      <c r="HK53" s="308"/>
      <c r="HL53" s="308"/>
      <c r="HM53" s="308"/>
      <c r="HN53" s="308">
        <v>2575.7570000000001</v>
      </c>
      <c r="HO53" s="308">
        <v>2200</v>
      </c>
      <c r="HP53" s="308">
        <v>4</v>
      </c>
      <c r="HQ53" s="308"/>
      <c r="HR53" s="308"/>
      <c r="HS53" s="308"/>
      <c r="HT53" s="308">
        <v>1.8029999999999999</v>
      </c>
      <c r="HU53" s="308">
        <v>2200</v>
      </c>
      <c r="HV53" s="308">
        <v>4</v>
      </c>
      <c r="HW53" s="308"/>
      <c r="HX53" s="308"/>
      <c r="HY53" s="308"/>
      <c r="HZ53" s="308">
        <v>5320.6670000000004</v>
      </c>
      <c r="IA53" s="308">
        <v>2200</v>
      </c>
      <c r="IB53" s="308">
        <v>4</v>
      </c>
      <c r="IC53" s="308"/>
      <c r="ID53" s="308"/>
      <c r="IE53" s="308"/>
      <c r="IF53" s="308">
        <v>3.0000000000000001E-3</v>
      </c>
      <c r="IG53" s="308">
        <v>2200</v>
      </c>
      <c r="IH53" s="308">
        <v>4</v>
      </c>
      <c r="II53" s="308"/>
      <c r="IJ53" s="308"/>
      <c r="IK53" s="308"/>
      <c r="IL53" s="308">
        <v>4860.6869999999999</v>
      </c>
      <c r="IM53" s="308">
        <v>2200</v>
      </c>
      <c r="IN53" s="308">
        <v>4</v>
      </c>
      <c r="IO53" s="308"/>
      <c r="IP53" s="308"/>
      <c r="IQ53" s="308"/>
      <c r="IR53" s="308">
        <v>1067.3489999999999</v>
      </c>
      <c r="IS53" s="308">
        <v>10000</v>
      </c>
      <c r="IT53" s="308">
        <v>4</v>
      </c>
      <c r="IU53" s="308"/>
      <c r="IV53" s="308"/>
      <c r="IW53" s="308"/>
      <c r="IX53" s="308">
        <v>0.28999999999999998</v>
      </c>
      <c r="IY53" s="308">
        <v>10000</v>
      </c>
      <c r="IZ53" s="308">
        <v>4</v>
      </c>
      <c r="JA53" s="308"/>
      <c r="JB53" s="308"/>
      <c r="JC53" s="308"/>
      <c r="JD53" s="308">
        <v>219.44499999999999</v>
      </c>
      <c r="JE53" s="308">
        <v>10000</v>
      </c>
      <c r="JF53" s="308">
        <v>4</v>
      </c>
      <c r="JG53" s="308"/>
      <c r="JH53" s="308"/>
      <c r="JI53" s="308"/>
      <c r="JJ53" s="308">
        <v>1041.95</v>
      </c>
      <c r="JK53" s="308">
        <v>10000</v>
      </c>
      <c r="JL53" s="308">
        <v>4</v>
      </c>
      <c r="JM53" s="308"/>
      <c r="JN53" s="308"/>
      <c r="JO53" s="308"/>
      <c r="JP53" s="308">
        <v>1664.8019999999999</v>
      </c>
      <c r="JQ53" s="308">
        <v>10000</v>
      </c>
      <c r="JR53" s="308">
        <v>4</v>
      </c>
      <c r="JS53" s="308"/>
      <c r="JT53" s="308"/>
      <c r="JU53" s="308"/>
      <c r="JV53" s="308">
        <v>4.1890000000000001</v>
      </c>
      <c r="JW53" s="308">
        <v>10000</v>
      </c>
      <c r="JX53" s="308">
        <v>3</v>
      </c>
      <c r="JY53" s="308"/>
      <c r="JZ53" s="308"/>
      <c r="KA53" s="308"/>
      <c r="KB53" s="308"/>
      <c r="KC53" s="308">
        <v>3</v>
      </c>
      <c r="KD53" s="308"/>
      <c r="KE53" s="308"/>
      <c r="KF53" s="308"/>
      <c r="KG53" s="308"/>
      <c r="KH53" s="308">
        <v>3</v>
      </c>
      <c r="KI53" s="308"/>
      <c r="KJ53" s="308"/>
      <c r="KK53" s="308"/>
      <c r="KL53" s="308"/>
      <c r="KM53" s="308">
        <v>3</v>
      </c>
      <c r="KN53" s="308"/>
      <c r="KO53" s="308"/>
      <c r="KP53" s="308"/>
      <c r="KQ53" s="308"/>
      <c r="KR53" s="308">
        <v>4</v>
      </c>
      <c r="KS53" s="308"/>
      <c r="KT53" s="308"/>
      <c r="KU53" s="308"/>
      <c r="KV53" s="308"/>
      <c r="KW53" s="308"/>
      <c r="KX53" s="308">
        <v>4</v>
      </c>
      <c r="KY53" s="308"/>
      <c r="KZ53" s="308"/>
      <c r="LA53" s="308"/>
      <c r="LB53" s="308"/>
      <c r="LC53" s="308"/>
      <c r="LD53" s="308">
        <v>4</v>
      </c>
      <c r="LE53" s="308"/>
      <c r="LF53" s="308"/>
      <c r="LG53" s="308"/>
      <c r="LH53" s="308"/>
      <c r="LI53" s="308"/>
      <c r="LJ53" s="308">
        <v>4</v>
      </c>
      <c r="LK53" s="308"/>
      <c r="LL53" s="308"/>
      <c r="LM53" s="308"/>
      <c r="LN53" s="308"/>
      <c r="LO53" s="308"/>
      <c r="LP53" s="308">
        <v>2</v>
      </c>
      <c r="LQ53" s="308"/>
      <c r="LR53" s="308"/>
      <c r="LS53" s="308"/>
      <c r="LT53" s="308">
        <v>4</v>
      </c>
      <c r="LU53" s="308"/>
      <c r="LV53" s="308"/>
      <c r="LW53" s="308"/>
      <c r="LX53" s="308">
        <v>4.0000000000000001E-3</v>
      </c>
      <c r="LY53" s="308">
        <v>2200</v>
      </c>
      <c r="LZ53" s="308">
        <v>4</v>
      </c>
      <c r="MA53" s="308"/>
      <c r="MB53" s="308"/>
      <c r="MC53" s="308"/>
      <c r="MD53" s="308">
        <v>525.80100000000004</v>
      </c>
      <c r="ME53" s="308">
        <v>2200</v>
      </c>
    </row>
    <row r="54" spans="1:343" x14ac:dyDescent="0.25">
      <c r="B54" s="110">
        <v>1</v>
      </c>
      <c r="C54" s="166">
        <f>C53</f>
        <v>2</v>
      </c>
      <c r="D54" s="166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6"/>
      <c r="F54" s="166">
        <v>0</v>
      </c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6"/>
      <c r="J54" s="166"/>
      <c r="K54" s="166">
        <f t="shared" ref="K54:K63" ca="1" si="95">IFERROR(U484,"")</f>
        <v>35.594999999993902</v>
      </c>
      <c r="L54" s="166">
        <f>L53</f>
        <v>3</v>
      </c>
      <c r="M54" s="166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66"/>
      <c r="O54" s="166"/>
      <c r="P54" s="166">
        <f t="shared" ref="P54:P87" ca="1" si="97">IFERROR(H54+D54,"")</f>
        <v>35.594999999993902</v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6"/>
      <c r="T54" s="166"/>
      <c r="U54" s="166">
        <v>803.77700000000004</v>
      </c>
      <c r="V54" s="166">
        <f>IF(OR(ISBLANK(U54),ISBLANK(V53)),"",(U54-U53)*V53)</f>
        <v>0.63200000000006185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23"/>
      <c r="AG54" s="123"/>
      <c r="AH54" s="123"/>
      <c r="AI54" s="123" t="str">
        <f>IF(OR(ISBLANK(AH54),ISBLANK(AI53)),"",(AH54-AH53)*AI53)</f>
        <v/>
      </c>
      <c r="AJ54" s="123">
        <v>8428.25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23"/>
      <c r="AN54" s="123"/>
      <c r="AO54" s="123"/>
      <c r="AP54" s="123" t="str">
        <f>IF(OR(ISBLANK(AO54),ISBLANK(AP53)),"",(AO54-AO53)*AP53)</f>
        <v/>
      </c>
      <c r="AQ54" s="123">
        <v>9139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9"/>
      <c r="BB54" s="109"/>
      <c r="BC54" s="109">
        <v>864.6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9"/>
      <c r="BG54" s="109"/>
      <c r="BH54" s="109">
        <v>0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9"/>
      <c r="BL54" s="109"/>
      <c r="BM54" s="109">
        <v>657.86599999999999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9"/>
      <c r="CA54" s="109"/>
      <c r="CB54" s="109">
        <v>2349.6529999999998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9"/>
      <c r="CK54" s="109"/>
      <c r="CL54" s="109">
        <v>2413.5140000000001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23"/>
      <c r="CP54" s="123"/>
      <c r="CQ54" s="123">
        <v>2348.5639999999999</v>
      </c>
      <c r="CR54" s="123">
        <f>IF(OR(ISBLANK(CQ54),ISBLANK(CR53)),"",(CQ54-CQ53)*CR53)</f>
        <v>1.5557499999994207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23"/>
      <c r="DB54" s="123"/>
      <c r="DC54" s="123">
        <v>21766.587</v>
      </c>
      <c r="DD54" s="123">
        <f>IF(OR(ISBLANK(DC54),ISBLANK(DD53)),"",(DC54-DC53)*DD53)</f>
        <v>15.956500000003871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23"/>
      <c r="DH54" s="123"/>
      <c r="DI54" s="123">
        <v>12891.089</v>
      </c>
      <c r="DJ54" s="123">
        <f>IF(OR(ISBLANK(DI54),ISBLANK(DJ53)),"",(DI54-DI53)*DJ53)</f>
        <v>0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9"/>
      <c r="EA54" s="109"/>
      <c r="EB54" s="109">
        <v>3049.9920000000002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3"/>
      <c r="EN54" s="123"/>
      <c r="EO54" s="123"/>
      <c r="EP54" s="123" t="str">
        <f>IF(OR(ISBLANK(EO54),ISBLANK(EP53)),"",(EO54-EO53)*EP53)</f>
        <v/>
      </c>
      <c r="EQ54" s="123">
        <v>0</v>
      </c>
      <c r="ER54" s="123">
        <f>ER53</f>
        <v>5</v>
      </c>
      <c r="ES54" s="12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23"/>
      <c r="EU54" s="123"/>
      <c r="EV54" s="123"/>
      <c r="EW54" s="123" t="str">
        <f>IF(OR(ISBLANK(EV54),ISBLANK(EW53)),"",(EV54-EV53)*EW53)</f>
        <v/>
      </c>
      <c r="EX54" s="123">
        <v>3771.75</v>
      </c>
      <c r="EY54" s="123">
        <f>EY53</f>
        <v>3</v>
      </c>
      <c r="EZ54" s="12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23"/>
      <c r="FB54" s="123"/>
      <c r="FC54" s="123">
        <f t="shared" ref="FC54:FC87" ca="1" si="124">IFERROR(EL54-ES54,"")</f>
        <v>-3771.75</v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23"/>
      <c r="FN54" s="123"/>
      <c r="FO54" s="123"/>
      <c r="FP54" s="123" t="str">
        <f>IF(OR(ISBLANK(FO54),ISBLANK(FP53)),"",(FO54-FO53)*FP53)</f>
        <v/>
      </c>
      <c r="FQ54" s="123">
        <v>10554.5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9"/>
      <c r="FU54" s="109"/>
      <c r="FV54" s="109">
        <v>2787.473</v>
      </c>
      <c r="FW54" s="109">
        <f>IF(OR(ISBLANK(FV54),ISBLANK(FW53)),"",(FV54-FV53)*FW53)</f>
        <v>4800.3999999995358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9"/>
      <c r="GG54" s="109"/>
      <c r="GH54" s="109">
        <v>1550.047</v>
      </c>
      <c r="GI54" s="109">
        <f>IF(OR(ISBLANK(GH54),ISBLANK(GI53)),"",(GH54-GH53)*GI53)</f>
        <v>1905.199999999968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9"/>
      <c r="GZ54" s="109"/>
      <c r="HA54" s="109">
        <v>2530</v>
      </c>
      <c r="HB54" s="109">
        <v>2671.3290000000002</v>
      </c>
      <c r="HC54" s="109">
        <f>IF(OR(ISBLANK(HB54),ISBLANK(HC53)),"",(HB54-HB53)*HC53)</f>
        <v>2534.400000000096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9"/>
      <c r="HM54" s="109"/>
      <c r="HN54" s="109">
        <v>2576.9079999999999</v>
      </c>
      <c r="HO54" s="109">
        <f>IF(OR(ISBLANK(HN54),ISBLANK(HO53)),"",(HN54-HN53)*HO53)</f>
        <v>2532.1999999996478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9"/>
      <c r="HY54" s="109"/>
      <c r="HZ54" s="109">
        <v>5322.2740000000003</v>
      </c>
      <c r="IA54" s="109">
        <f>IF(OR(ISBLANK(HZ54),ISBLANK(IA53)),"",(HZ54-HZ53)*IA53)</f>
        <v>3535.399999999936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9"/>
      <c r="IK54" s="109"/>
      <c r="IL54" s="109">
        <v>4862.1390000000001</v>
      </c>
      <c r="IM54" s="109">
        <f>IF(OR(ISBLANK(IL54),ISBLANK(IM53)),"",(IL54-IL53)*IM53)</f>
        <v>3194.4000000004962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9"/>
      <c r="IQ54" s="109"/>
      <c r="IR54" s="109">
        <v>1067.509</v>
      </c>
      <c r="IS54" s="109">
        <f>IF(OR(ISBLANK(IR54),ISBLANK(IS53)),"",(IR54-IR53)*IS53)</f>
        <v>1600.0000000008185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0.28999999999999998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219.44499999999999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9"/>
      <c r="JI54" s="109"/>
      <c r="JJ54" s="109">
        <v>1042.4580000000001</v>
      </c>
      <c r="JK54" s="109">
        <f>IF(OR(ISBLANK(JJ54),ISBLANK(JK53)),"",(JJ54-JJ53)*JK53)</f>
        <v>5080.000000000382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9"/>
      <c r="JO54" s="109"/>
      <c r="JP54" s="109">
        <v>1665.633</v>
      </c>
      <c r="JQ54" s="109">
        <f>IF(OR(ISBLANK(JP54),ISBLANK(JQ53)),"",(JP54-JP53)*JQ53)</f>
        <v>8310.0000000013097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23"/>
      <c r="KA54" s="123"/>
      <c r="KB54" s="123">
        <v>263.065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23"/>
      <c r="KF54" s="123"/>
      <c r="KG54" s="123">
        <v>4.62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23"/>
      <c r="KK54" s="123"/>
      <c r="KL54" s="123">
        <v>260.20499999999998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23"/>
      <c r="KP54" s="123"/>
      <c r="KQ54" s="123">
        <v>7.48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23"/>
      <c r="KU54" s="123"/>
      <c r="KV54" s="123"/>
      <c r="KW54" s="123">
        <v>0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23"/>
      <c r="LA54" s="123"/>
      <c r="LB54" s="123"/>
      <c r="LC54" s="123">
        <v>544.77499999999998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23"/>
      <c r="LG54" s="123"/>
      <c r="LH54" s="123"/>
      <c r="LI54" s="123">
        <v>0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23"/>
      <c r="LM54" s="123"/>
      <c r="LN54" s="123"/>
      <c r="LO54" s="123">
        <v>659.89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9"/>
      <c r="MC54" s="109"/>
      <c r="MD54" s="109">
        <v>525.98099999999999</v>
      </c>
      <c r="ME54" s="109">
        <f>IF(OR(ISBLANK(MD54),ISBLANK(ME53)),"",(MD54-MD53)*ME53)</f>
        <v>395.99999999988995</v>
      </c>
    </row>
    <row r="55" spans="1:343" x14ac:dyDescent="0.25">
      <c r="B55" s="166">
        <v>2</v>
      </c>
      <c r="C55" s="166">
        <f>C53</f>
        <v>2</v>
      </c>
      <c r="D55" s="166">
        <f t="shared" ca="1" si="93"/>
        <v>0</v>
      </c>
      <c r="E55" s="166"/>
      <c r="F55" s="166">
        <v>0</v>
      </c>
      <c r="G55" s="166">
        <f>G53</f>
        <v>3</v>
      </c>
      <c r="H55" s="166">
        <f t="shared" ca="1" si="94"/>
        <v>35.559999999999498</v>
      </c>
      <c r="I55" s="166"/>
      <c r="J55" s="166"/>
      <c r="K55" s="166">
        <f t="shared" ca="1" si="95"/>
        <v>35.559999999999498</v>
      </c>
      <c r="L55" s="166">
        <f>L53</f>
        <v>3</v>
      </c>
      <c r="M55" s="166">
        <f t="shared" ca="1" si="96"/>
        <v>35.559999999999498</v>
      </c>
      <c r="N55" s="166"/>
      <c r="O55" s="166"/>
      <c r="P55" s="166">
        <f t="shared" ca="1" si="97"/>
        <v>35.559999999999498</v>
      </c>
      <c r="Q55" s="166">
        <f>Q53</f>
        <v>4</v>
      </c>
      <c r="R55" s="166">
        <f t="shared" ca="1" si="98"/>
        <v>0.63999999999987267</v>
      </c>
      <c r="S55" s="166"/>
      <c r="T55" s="166"/>
      <c r="U55" s="166">
        <v>803.93700000000001</v>
      </c>
      <c r="V55" s="166">
        <f>IF(OR(ISBLANK(U55),ISBLANK(V53)),"",(U55-U54)*V53)</f>
        <v>0.63999999999987267</v>
      </c>
      <c r="W55" s="123">
        <f>W53</f>
        <v>5</v>
      </c>
      <c r="X55" s="123">
        <f t="shared" ca="1" si="99"/>
        <v>0</v>
      </c>
      <c r="Y55" s="123"/>
      <c r="Z55" s="123"/>
      <c r="AA55" s="123"/>
      <c r="AB55" s="123" t="str">
        <f>IF(OR(ISBLANK(AA55),ISBLANK(AB53)),"",(AA55-AA54)*AB53)</f>
        <v/>
      </c>
      <c r="AC55" s="123">
        <v>0</v>
      </c>
      <c r="AD55" s="123">
        <f>AD53</f>
        <v>5</v>
      </c>
      <c r="AE55" s="123">
        <f t="shared" ca="1" si="100"/>
        <v>7716.75</v>
      </c>
      <c r="AF55" s="123"/>
      <c r="AG55" s="123"/>
      <c r="AH55" s="123"/>
      <c r="AI55" s="123" t="str">
        <f>IF(OR(ISBLANK(AH55),ISBLANK(AI53)),"",(AH55-AH54)*AI53)</f>
        <v/>
      </c>
      <c r="AJ55" s="123">
        <v>7716.75</v>
      </c>
      <c r="AK55" s="123">
        <f>AK53</f>
        <v>5</v>
      </c>
      <c r="AL55" s="123">
        <f t="shared" ca="1" si="101"/>
        <v>8058.75</v>
      </c>
      <c r="AM55" s="123"/>
      <c r="AN55" s="123"/>
      <c r="AO55" s="123"/>
      <c r="AP55" s="123" t="str">
        <f>IF(OR(ISBLANK(AO55),ISBLANK(AP53)),"",(AO55-AO54)*AP53)</f>
        <v/>
      </c>
      <c r="AQ55" s="123">
        <v>8058.75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745.8</v>
      </c>
      <c r="BA55" s="123"/>
      <c r="BB55" s="123"/>
      <c r="BC55" s="123">
        <v>745.8</v>
      </c>
      <c r="BD55" s="123">
        <f>BD53</f>
        <v>3</v>
      </c>
      <c r="BE55" s="123">
        <f t="shared" ca="1" si="104"/>
        <v>0</v>
      </c>
      <c r="BF55" s="123"/>
      <c r="BG55" s="123"/>
      <c r="BH55" s="123">
        <v>0</v>
      </c>
      <c r="BI55" s="123">
        <f>BI53</f>
        <v>3</v>
      </c>
      <c r="BJ55" s="123">
        <f t="shared" ca="1" si="105"/>
        <v>651.596</v>
      </c>
      <c r="BK55" s="123"/>
      <c r="BL55" s="123"/>
      <c r="BM55" s="123">
        <v>651.596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2137.37</v>
      </c>
      <c r="BZ55" s="123"/>
      <c r="CA55" s="123"/>
      <c r="CB55" s="123">
        <v>2137.37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2207.5540000000001</v>
      </c>
      <c r="CJ55" s="123"/>
      <c r="CK55" s="123"/>
      <c r="CL55" s="123">
        <v>2207.5540000000001</v>
      </c>
      <c r="CM55" s="123">
        <f>CM53</f>
        <v>4</v>
      </c>
      <c r="CN55" s="123">
        <f t="shared" ca="1" si="111"/>
        <v>1.4910000000005539</v>
      </c>
      <c r="CO55" s="123"/>
      <c r="CP55" s="123"/>
      <c r="CQ55" s="123">
        <v>2349.4160000000002</v>
      </c>
      <c r="CR55" s="123">
        <f>IF(OR(ISBLANK(CQ55),ISBLANK(CR53)),"",(CQ55-CQ54)*CR53)</f>
        <v>1.4910000000005539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14.913500000007843</v>
      </c>
      <c r="DA55" s="123"/>
      <c r="DB55" s="123"/>
      <c r="DC55" s="123">
        <v>21770.848000000002</v>
      </c>
      <c r="DD55" s="123">
        <f>IF(OR(ISBLANK(DC55),ISBLANK(DD53)),"",(DC55-DC54)*DD53)</f>
        <v>14.913500000007843</v>
      </c>
      <c r="DE55" s="123">
        <f>DE53</f>
        <v>4</v>
      </c>
      <c r="DF55" s="123">
        <f t="shared" ca="1" si="114"/>
        <v>0</v>
      </c>
      <c r="DG55" s="123"/>
      <c r="DH55" s="123"/>
      <c r="DI55" s="123">
        <v>12891.089</v>
      </c>
      <c r="DJ55" s="123">
        <f>IF(OR(ISBLANK(DI55),ISBLANK(DJ53)),"",(DI55-DI54)*DJ53)</f>
        <v>0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2978.8440000000001</v>
      </c>
      <c r="DZ55" s="123"/>
      <c r="EA55" s="123"/>
      <c r="EB55" s="123">
        <v>2978.8440000000001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>
        <f t="shared" ca="1" si="121"/>
        <v>0</v>
      </c>
      <c r="EM55" s="123"/>
      <c r="EN55" s="123"/>
      <c r="EO55" s="123"/>
      <c r="EP55" s="123" t="str">
        <f>IF(OR(ISBLANK(EO55),ISBLANK(EP53)),"",(EO55-EO54)*EP53)</f>
        <v/>
      </c>
      <c r="EQ55" s="123">
        <v>0</v>
      </c>
      <c r="ER55" s="123">
        <f>ER53</f>
        <v>5</v>
      </c>
      <c r="ES55" s="123">
        <f t="shared" ca="1" si="122"/>
        <v>2759.75</v>
      </c>
      <c r="ET55" s="123"/>
      <c r="EU55" s="123"/>
      <c r="EV55" s="123"/>
      <c r="EW55" s="123" t="str">
        <f>IF(OR(ISBLANK(EV55),ISBLANK(EW53)),"",(EV55-EV54)*EW53)</f>
        <v/>
      </c>
      <c r="EX55" s="123">
        <v>2759.75</v>
      </c>
      <c r="EY55" s="123">
        <f>EY53</f>
        <v>3</v>
      </c>
      <c r="EZ55" s="123">
        <f t="shared" ca="1" si="123"/>
        <v>-2759.75</v>
      </c>
      <c r="FA55" s="123"/>
      <c r="FB55" s="123"/>
      <c r="FC55" s="123">
        <f t="shared" ca="1" si="124"/>
        <v>-2759.75</v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8080.75</v>
      </c>
      <c r="FM55" s="123"/>
      <c r="FN55" s="123"/>
      <c r="FO55" s="123"/>
      <c r="FP55" s="123" t="str">
        <f>IF(OR(ISBLANK(FO55),ISBLANK(FP53)),"",(FO55-FO54)*FP53)</f>
        <v/>
      </c>
      <c r="FQ55" s="123">
        <v>8080.75</v>
      </c>
      <c r="FR55" s="123">
        <f>FR53</f>
        <v>4</v>
      </c>
      <c r="FS55" s="123">
        <f t="shared" ca="1" si="127"/>
        <v>4721.2000000004082</v>
      </c>
      <c r="FT55" s="123"/>
      <c r="FU55" s="123"/>
      <c r="FV55" s="123">
        <v>2789.6190000000001</v>
      </c>
      <c r="FW55" s="123">
        <f>IF(OR(ISBLANK(FV55),ISBLANK(FW53)),"",(FV55-FV54)*FW53)</f>
        <v>4721.2000000004082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1678.5999999998239</v>
      </c>
      <c r="GF55" s="123"/>
      <c r="GG55" s="123"/>
      <c r="GH55" s="123">
        <v>1550.81</v>
      </c>
      <c r="GI55" s="123">
        <f>IF(OR(ISBLANK(GH55),ISBLANK(GI53)),"",(GH55-GH54)*GI53)</f>
        <v>1678.5999999998239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2411</v>
      </c>
      <c r="GY55" s="123"/>
      <c r="GZ55" s="123"/>
      <c r="HA55" s="123">
        <v>2411</v>
      </c>
      <c r="HB55" s="123">
        <v>2672.4250000000002</v>
      </c>
      <c r="HC55" s="123">
        <f>IF(OR(ISBLANK(HB55),ISBLANK(HC53)),"",(HB55-HB54)*HC53)</f>
        <v>2411.200000000008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2417.8000000003522</v>
      </c>
      <c r="HL55" s="123"/>
      <c r="HM55" s="123"/>
      <c r="HN55" s="123">
        <v>2578.0070000000001</v>
      </c>
      <c r="HO55" s="123">
        <f>IF(OR(ISBLANK(HN55),ISBLANK(HO53)),"",(HN55-HN54)*HO53)</f>
        <v>2417.8000000003522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3280.199999999968</v>
      </c>
      <c r="HX55" s="123"/>
      <c r="HY55" s="123"/>
      <c r="HZ55" s="123">
        <v>5323.7650000000003</v>
      </c>
      <c r="IA55" s="123">
        <f>IF(OR(ISBLANK(HZ55),ISBLANK(IA53)),"",(HZ55-HZ54)*IA53)</f>
        <v>3280.199999999968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2980.9999999990396</v>
      </c>
      <c r="IJ55" s="123"/>
      <c r="IK55" s="123"/>
      <c r="IL55" s="123">
        <v>4863.4939999999997</v>
      </c>
      <c r="IM55" s="123">
        <f>IF(OR(ISBLANK(IL55),ISBLANK(IM53)),"",(IL55-IL54)*IM53)</f>
        <v>2980.9999999990396</v>
      </c>
      <c r="IN55" s="123">
        <f>IN53</f>
        <v>4</v>
      </c>
      <c r="IO55" s="123">
        <f t="shared" ca="1" si="139"/>
        <v>1120.0000000008004</v>
      </c>
      <c r="IP55" s="123"/>
      <c r="IQ55" s="123"/>
      <c r="IR55" s="123">
        <v>1067.6210000000001</v>
      </c>
      <c r="IS55" s="123">
        <f>IF(OR(ISBLANK(IR55),ISBLANK(IS53)),"",(IR55-IR54)*IS53)</f>
        <v>1120.0000000008004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0.28999999999999998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219.44499999999999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4299.9999999983629</v>
      </c>
      <c r="JH55" s="123"/>
      <c r="JI55" s="123"/>
      <c r="JJ55" s="123">
        <v>1042.8879999999999</v>
      </c>
      <c r="JK55" s="123">
        <f>IF(OR(ISBLANK(JJ55),ISBLANK(JK53)),"",(JJ55-JJ54)*JK53)</f>
        <v>4299.9999999983629</v>
      </c>
      <c r="JL55" s="123">
        <f>JL53</f>
        <v>4</v>
      </c>
      <c r="JM55" s="123">
        <f t="shared" ca="1" si="143"/>
        <v>7609.9999999996726</v>
      </c>
      <c r="JN55" s="123"/>
      <c r="JO55" s="123"/>
      <c r="JP55" s="123">
        <v>1666.394</v>
      </c>
      <c r="JQ55" s="123">
        <f>IF(OR(ISBLANK(JP55),ISBLANK(JQ53)),"",(JP55-JP54)*JQ53)</f>
        <v>7609.9999999996726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381.20499999999998</v>
      </c>
      <c r="JZ55" s="123"/>
      <c r="KA55" s="123"/>
      <c r="KB55" s="123">
        <v>381.20499999999998</v>
      </c>
      <c r="KC55" s="123">
        <f>KC53</f>
        <v>3</v>
      </c>
      <c r="KD55" s="123">
        <f t="shared" ca="1" si="146"/>
        <v>5.83</v>
      </c>
      <c r="KE55" s="123"/>
      <c r="KF55" s="123"/>
      <c r="KG55" s="123">
        <v>5.83</v>
      </c>
      <c r="KH55" s="123">
        <f>KH53</f>
        <v>3</v>
      </c>
      <c r="KI55" s="123">
        <f t="shared" ca="1" si="147"/>
        <v>385.05500000000001</v>
      </c>
      <c r="KJ55" s="123"/>
      <c r="KK55" s="123"/>
      <c r="KL55" s="123">
        <v>385.05500000000001</v>
      </c>
      <c r="KM55" s="123">
        <f>KM53</f>
        <v>3</v>
      </c>
      <c r="KN55" s="123">
        <f t="shared" ca="1" si="148"/>
        <v>9.24</v>
      </c>
      <c r="KO55" s="123"/>
      <c r="KP55" s="123"/>
      <c r="KQ55" s="123">
        <v>9.24</v>
      </c>
      <c r="KR55" s="123">
        <f>KR53</f>
        <v>4</v>
      </c>
      <c r="KS55" s="123">
        <f t="shared" ca="1" si="149"/>
        <v>0</v>
      </c>
      <c r="KT55" s="123"/>
      <c r="KU55" s="123"/>
      <c r="KV55" s="123"/>
      <c r="KW55" s="123">
        <v>0</v>
      </c>
      <c r="KX55" s="123">
        <f>KX53</f>
        <v>4</v>
      </c>
      <c r="KY55" s="123">
        <f t="shared" ca="1" si="150"/>
        <v>486.255</v>
      </c>
      <c r="KZ55" s="123"/>
      <c r="LA55" s="123"/>
      <c r="LB55" s="123"/>
      <c r="LC55" s="123">
        <v>486.255</v>
      </c>
      <c r="LD55" s="123">
        <f>LD53</f>
        <v>4</v>
      </c>
      <c r="LE55" s="123">
        <f t="shared" ca="1" si="151"/>
        <v>0</v>
      </c>
      <c r="LF55" s="123"/>
      <c r="LG55" s="123"/>
      <c r="LH55" s="123"/>
      <c r="LI55" s="123">
        <v>0</v>
      </c>
      <c r="LJ55" s="123">
        <f>LJ53</f>
        <v>4</v>
      </c>
      <c r="LK55" s="123">
        <f t="shared" ca="1" si="152"/>
        <v>593.55999999999995</v>
      </c>
      <c r="LL55" s="123"/>
      <c r="LM55" s="123"/>
      <c r="LN55" s="123"/>
      <c r="LO55" s="123">
        <v>593.55999999999995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389.40000000004602</v>
      </c>
      <c r="MB55" s="123"/>
      <c r="MC55" s="123"/>
      <c r="MD55" s="123">
        <v>526.15800000000002</v>
      </c>
      <c r="ME55" s="123">
        <f>IF(OR(ISBLANK(MD55),ISBLANK(ME53)),"",(MD55-MD54)*ME53)</f>
        <v>389.40000000004602</v>
      </c>
    </row>
    <row r="56" spans="1:343" x14ac:dyDescent="0.25">
      <c r="B56" s="166">
        <v>3</v>
      </c>
      <c r="C56" s="166">
        <f>C53</f>
        <v>2</v>
      </c>
      <c r="D56" s="166">
        <f t="shared" ca="1" si="93"/>
        <v>0</v>
      </c>
      <c r="E56" s="166"/>
      <c r="F56" s="166">
        <v>0</v>
      </c>
      <c r="G56" s="166">
        <f>G53</f>
        <v>3</v>
      </c>
      <c r="H56" s="166">
        <f t="shared" ca="1" si="94"/>
        <v>35.035000000007102</v>
      </c>
      <c r="I56" s="166"/>
      <c r="J56" s="166"/>
      <c r="K56" s="166">
        <f t="shared" ca="1" si="95"/>
        <v>35.035000000007102</v>
      </c>
      <c r="L56" s="166">
        <f>L53</f>
        <v>3</v>
      </c>
      <c r="M56" s="166">
        <f t="shared" ca="1" si="96"/>
        <v>35.035000000007102</v>
      </c>
      <c r="N56" s="166"/>
      <c r="O56" s="166"/>
      <c r="P56" s="166">
        <f t="shared" ca="1" si="97"/>
        <v>35.035000000007102</v>
      </c>
      <c r="Q56" s="166">
        <f>Q53</f>
        <v>4</v>
      </c>
      <c r="R56" s="166">
        <f t="shared" ca="1" si="98"/>
        <v>0.64800000000013824</v>
      </c>
      <c r="S56" s="166"/>
      <c r="T56" s="166"/>
      <c r="U56" s="166">
        <v>804.09900000000005</v>
      </c>
      <c r="V56" s="166">
        <f>IF(OR(ISBLANK(U56),ISBLANK(V53)),"",(U56-U55)*V53)</f>
        <v>0.64800000000013824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7741</v>
      </c>
      <c r="AF56" s="123"/>
      <c r="AG56" s="123"/>
      <c r="AH56" s="123"/>
      <c r="AI56" s="123" t="str">
        <f>IF(OR(ISBLANK(AH56),ISBLANK(AI53)),"",(AH56-AH55)*AI53)</f>
        <v/>
      </c>
      <c r="AJ56" s="123">
        <v>7741</v>
      </c>
      <c r="AK56" s="123">
        <f>AK53</f>
        <v>5</v>
      </c>
      <c r="AL56" s="123">
        <f t="shared" ca="1" si="101"/>
        <v>8124.25</v>
      </c>
      <c r="AM56" s="123"/>
      <c r="AN56" s="123"/>
      <c r="AO56" s="123"/>
      <c r="AP56" s="123" t="str">
        <f>IF(OR(ISBLANK(AO56),ISBLANK(AP53)),"",(AO56-AO55)*AP53)</f>
        <v/>
      </c>
      <c r="AQ56" s="123">
        <v>8124.25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730.4</v>
      </c>
      <c r="BA56" s="123"/>
      <c r="BB56" s="123"/>
      <c r="BC56" s="123">
        <v>730.4</v>
      </c>
      <c r="BD56" s="123">
        <f>BD53</f>
        <v>3</v>
      </c>
      <c r="BE56" s="123">
        <f t="shared" ca="1" si="104"/>
        <v>2.2000000000000002</v>
      </c>
      <c r="BF56" s="123"/>
      <c r="BG56" s="123"/>
      <c r="BH56" s="123">
        <v>2.2000000000000002</v>
      </c>
      <c r="BI56" s="123">
        <f>BI53</f>
        <v>3</v>
      </c>
      <c r="BJ56" s="123">
        <f t="shared" ca="1" si="105"/>
        <v>621.96199999999999</v>
      </c>
      <c r="BK56" s="123"/>
      <c r="BL56" s="123"/>
      <c r="BM56" s="123">
        <v>621.96199999999999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2117.808</v>
      </c>
      <c r="BZ56" s="123"/>
      <c r="CA56" s="123"/>
      <c r="CB56" s="123">
        <v>2117.808</v>
      </c>
      <c r="CC56" s="123">
        <f>CC53</f>
        <v>3</v>
      </c>
      <c r="CD56" s="123">
        <f t="shared" ca="1" si="109"/>
        <v>0</v>
      </c>
      <c r="CE56" s="123"/>
      <c r="CF56" s="123"/>
      <c r="CG56" s="123">
        <v>0</v>
      </c>
      <c r="CH56" s="123">
        <f>CH53</f>
        <v>3</v>
      </c>
      <c r="CI56" s="123">
        <f t="shared" ca="1" si="110"/>
        <v>2180.6</v>
      </c>
      <c r="CJ56" s="123"/>
      <c r="CK56" s="123"/>
      <c r="CL56" s="123">
        <v>2180.6</v>
      </c>
      <c r="CM56" s="123">
        <f>CM53</f>
        <v>4</v>
      </c>
      <c r="CN56" s="123">
        <f t="shared" ca="1" si="111"/>
        <v>1.53125</v>
      </c>
      <c r="CO56" s="123"/>
      <c r="CP56" s="123"/>
      <c r="CQ56" s="123">
        <v>2350.2910000000002</v>
      </c>
      <c r="CR56" s="123">
        <f>IF(OR(ISBLANK(CQ56),ISBLANK(CR53)),"",(CQ56-CQ55)*CR53)</f>
        <v>1.53125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15.354499999995824</v>
      </c>
      <c r="DA56" s="123"/>
      <c r="DB56" s="123"/>
      <c r="DC56" s="123">
        <v>21775.235000000001</v>
      </c>
      <c r="DD56" s="123">
        <f>IF(OR(ISBLANK(DC56),ISBLANK(DD53)),"",(DC56-DC55)*DD53)</f>
        <v>15.354499999995824</v>
      </c>
      <c r="DE56" s="123">
        <f>DE53</f>
        <v>4</v>
      </c>
      <c r="DF56" s="123">
        <f t="shared" ca="1" si="114"/>
        <v>0</v>
      </c>
      <c r="DG56" s="123"/>
      <c r="DH56" s="123"/>
      <c r="DI56" s="123">
        <v>12891.089</v>
      </c>
      <c r="DJ56" s="123">
        <f>IF(OR(ISBLANK(DI56),ISBLANK(DJ53)),"",(DI56-DI55)*DJ53)</f>
        <v>0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3091.0880000000002</v>
      </c>
      <c r="DZ56" s="123"/>
      <c r="EA56" s="123"/>
      <c r="EB56" s="123">
        <v>3091.0880000000002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>
        <f t="shared" ca="1" si="121"/>
        <v>0</v>
      </c>
      <c r="EM56" s="123"/>
      <c r="EN56" s="123"/>
      <c r="EO56" s="123"/>
      <c r="EP56" s="123" t="str">
        <f>IF(OR(ISBLANK(EO56),ISBLANK(EP53)),"",(EO56-EO55)*EP53)</f>
        <v/>
      </c>
      <c r="EQ56" s="123">
        <v>0</v>
      </c>
      <c r="ER56" s="123">
        <f>ER53</f>
        <v>5</v>
      </c>
      <c r="ES56" s="123">
        <f t="shared" ca="1" si="122"/>
        <v>2097.25</v>
      </c>
      <c r="ET56" s="123"/>
      <c r="EU56" s="123"/>
      <c r="EV56" s="123"/>
      <c r="EW56" s="123" t="str">
        <f>IF(OR(ISBLANK(EV56),ISBLANK(EW53)),"",(EV56-EV55)*EW53)</f>
        <v/>
      </c>
      <c r="EX56" s="123">
        <v>2097.25</v>
      </c>
      <c r="EY56" s="123">
        <f>EY53</f>
        <v>3</v>
      </c>
      <c r="EZ56" s="123">
        <f t="shared" ca="1" si="123"/>
        <v>-2097.25</v>
      </c>
      <c r="FA56" s="123"/>
      <c r="FB56" s="123"/>
      <c r="FC56" s="123">
        <f t="shared" ca="1" si="124"/>
        <v>-2097.25</v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7189.25</v>
      </c>
      <c r="FM56" s="123"/>
      <c r="FN56" s="123"/>
      <c r="FO56" s="123"/>
      <c r="FP56" s="123" t="str">
        <f>IF(OR(ISBLANK(FO56),ISBLANK(FP53)),"",(FO56-FO55)*FP53)</f>
        <v/>
      </c>
      <c r="FQ56" s="123">
        <v>7189.25</v>
      </c>
      <c r="FR56" s="123">
        <f>FR53</f>
        <v>4</v>
      </c>
      <c r="FS56" s="123">
        <f t="shared" ca="1" si="127"/>
        <v>4784.9999999993997</v>
      </c>
      <c r="FT56" s="123"/>
      <c r="FU56" s="123"/>
      <c r="FV56" s="123">
        <v>2791.7939999999999</v>
      </c>
      <c r="FW56" s="123">
        <f>IF(OR(ISBLANK(FV56),ISBLANK(FW53)),"",(FV56-FV55)*FW53)</f>
        <v>4784.9999999993997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2290.2000000003682</v>
      </c>
      <c r="GF56" s="123"/>
      <c r="GG56" s="123"/>
      <c r="GH56" s="123">
        <v>1551.8510000000001</v>
      </c>
      <c r="GI56" s="123">
        <f>IF(OR(ISBLANK(GH56),ISBLANK(GI53)),"",(GH56-GH55)*GI53)</f>
        <v>2290.2000000003682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2538</v>
      </c>
      <c r="GY56" s="123"/>
      <c r="GZ56" s="123"/>
      <c r="HA56" s="123">
        <v>2538</v>
      </c>
      <c r="HB56" s="123">
        <v>2673.5830000000001</v>
      </c>
      <c r="HC56" s="123">
        <f>IF(OR(ISBLANK(HB56),ISBLANK(HC53)),"",(HB56-HB55)*HC53)</f>
        <v>2547.5999999997839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2547.5999999997839</v>
      </c>
      <c r="HL56" s="123"/>
      <c r="HM56" s="123"/>
      <c r="HN56" s="123">
        <v>2579.165</v>
      </c>
      <c r="HO56" s="123">
        <f>IF(OR(ISBLANK(HN56),ISBLANK(HO53)),"",(HN56-HN55)*HO53)</f>
        <v>2547.5999999997839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3337.3999999996158</v>
      </c>
      <c r="HX56" s="123"/>
      <c r="HY56" s="123"/>
      <c r="HZ56" s="123">
        <v>5325.2820000000002</v>
      </c>
      <c r="IA56" s="123">
        <f>IF(OR(ISBLANK(HZ56),ISBLANK(IA53)),"",(HZ56-HZ55)*IA53)</f>
        <v>3337.3999999996158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3036.0000000002401</v>
      </c>
      <c r="IJ56" s="123"/>
      <c r="IK56" s="123"/>
      <c r="IL56" s="123">
        <v>4864.8739999999998</v>
      </c>
      <c r="IM56" s="123">
        <f>IF(OR(ISBLANK(IL56),ISBLANK(IM53)),"",(IL56-IL55)*IM53)</f>
        <v>3036.0000000002401</v>
      </c>
      <c r="IN56" s="123">
        <f>IN53</f>
        <v>4</v>
      </c>
      <c r="IO56" s="123">
        <f t="shared" ca="1" si="139"/>
        <v>869.99999999989086</v>
      </c>
      <c r="IP56" s="123"/>
      <c r="IQ56" s="123"/>
      <c r="IR56" s="123">
        <v>1067.7080000000001</v>
      </c>
      <c r="IS56" s="123">
        <f>IF(OR(ISBLANK(IR56),ISBLANK(IS53)),"",(IR56-IR55)*IS53)</f>
        <v>869.99999999989086</v>
      </c>
      <c r="IT56" s="123">
        <f>IT53</f>
        <v>4</v>
      </c>
      <c r="IU56" s="123">
        <f t="shared" ca="1" si="140"/>
        <v>40.000000000000036</v>
      </c>
      <c r="IV56" s="123"/>
      <c r="IW56" s="123"/>
      <c r="IX56" s="123">
        <v>0.29399999999999998</v>
      </c>
      <c r="IY56" s="123">
        <f>IF(OR(ISBLANK(IX56),ISBLANK(IY53)),"",(IX56-IX55)*IY53)</f>
        <v>40.000000000000036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219.44499999999999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4360.0000000014916</v>
      </c>
      <c r="JH56" s="123"/>
      <c r="JI56" s="123"/>
      <c r="JJ56" s="123">
        <v>1043.3240000000001</v>
      </c>
      <c r="JK56" s="123">
        <f>IF(OR(ISBLANK(JJ56),ISBLANK(JK53)),"",(JJ56-JJ55)*JK53)</f>
        <v>4360.0000000014916</v>
      </c>
      <c r="JL56" s="123">
        <f>JL53</f>
        <v>4</v>
      </c>
      <c r="JM56" s="123">
        <f t="shared" ca="1" si="143"/>
        <v>7650.0000000010004</v>
      </c>
      <c r="JN56" s="123"/>
      <c r="JO56" s="123"/>
      <c r="JP56" s="123">
        <v>1667.1590000000001</v>
      </c>
      <c r="JQ56" s="123">
        <f>IF(OR(ISBLANK(JP56),ISBLANK(JQ53)),"",(JP56-JP55)*JQ53)</f>
        <v>7650.0000000010004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547.63499999999999</v>
      </c>
      <c r="JZ56" s="123"/>
      <c r="KA56" s="123"/>
      <c r="KB56" s="123">
        <v>547.63499999999999</v>
      </c>
      <c r="KC56" s="123">
        <f>KC53</f>
        <v>3</v>
      </c>
      <c r="KD56" s="123">
        <f t="shared" ca="1" si="146"/>
        <v>0</v>
      </c>
      <c r="KE56" s="123"/>
      <c r="KF56" s="123"/>
      <c r="KG56" s="123">
        <v>0</v>
      </c>
      <c r="KH56" s="123">
        <f>KH53</f>
        <v>3</v>
      </c>
      <c r="KI56" s="123">
        <f t="shared" ca="1" si="147"/>
        <v>283.30500000000001</v>
      </c>
      <c r="KJ56" s="123"/>
      <c r="KK56" s="123"/>
      <c r="KL56" s="123">
        <v>283.30500000000001</v>
      </c>
      <c r="KM56" s="123">
        <f>KM53</f>
        <v>3</v>
      </c>
      <c r="KN56" s="123">
        <f t="shared" ca="1" si="148"/>
        <v>139.86500000000001</v>
      </c>
      <c r="KO56" s="123"/>
      <c r="KP56" s="123"/>
      <c r="KQ56" s="123">
        <v>139.86500000000001</v>
      </c>
      <c r="KR56" s="123">
        <f>KR53</f>
        <v>4</v>
      </c>
      <c r="KS56" s="123">
        <f t="shared" ca="1" si="149"/>
        <v>0</v>
      </c>
      <c r="KT56" s="123"/>
      <c r="KU56" s="123"/>
      <c r="KV56" s="123"/>
      <c r="KW56" s="123">
        <v>0</v>
      </c>
      <c r="KX56" s="123">
        <f>KX53</f>
        <v>4</v>
      </c>
      <c r="KY56" s="123">
        <f t="shared" ca="1" si="150"/>
        <v>469.7</v>
      </c>
      <c r="KZ56" s="123"/>
      <c r="LA56" s="123"/>
      <c r="LB56" s="123"/>
      <c r="LC56" s="123">
        <v>469.7</v>
      </c>
      <c r="LD56" s="123">
        <f>LD53</f>
        <v>4</v>
      </c>
      <c r="LE56" s="123">
        <f t="shared" ca="1" si="151"/>
        <v>0</v>
      </c>
      <c r="LF56" s="123"/>
      <c r="LG56" s="123"/>
      <c r="LH56" s="123"/>
      <c r="LI56" s="123">
        <v>0</v>
      </c>
      <c r="LJ56" s="123">
        <f>LJ53</f>
        <v>4</v>
      </c>
      <c r="LK56" s="123">
        <f t="shared" ca="1" si="152"/>
        <v>583.16499999999996</v>
      </c>
      <c r="LL56" s="123"/>
      <c r="LM56" s="123"/>
      <c r="LN56" s="123"/>
      <c r="LO56" s="123">
        <v>583.16499999999996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400.40000000003602</v>
      </c>
      <c r="MB56" s="123"/>
      <c r="MC56" s="123"/>
      <c r="MD56" s="123">
        <v>526.34</v>
      </c>
      <c r="ME56" s="123">
        <f>IF(OR(ISBLANK(MD56),ISBLANK(ME53)),"",(MD56-MD55)*ME53)</f>
        <v>400.40000000003602</v>
      </c>
    </row>
    <row r="57" spans="1:343" x14ac:dyDescent="0.25">
      <c r="B57" s="166">
        <v>4</v>
      </c>
      <c r="C57" s="166">
        <f>C53</f>
        <v>2</v>
      </c>
      <c r="D57" s="166">
        <f t="shared" ca="1" si="93"/>
        <v>0</v>
      </c>
      <c r="E57" s="166"/>
      <c r="F57" s="166">
        <v>0</v>
      </c>
      <c r="G57" s="166">
        <f>G53</f>
        <v>3</v>
      </c>
      <c r="H57" s="166">
        <f t="shared" ca="1" si="94"/>
        <v>35.595000000001001</v>
      </c>
      <c r="I57" s="166"/>
      <c r="J57" s="166"/>
      <c r="K57" s="166">
        <f t="shared" ca="1" si="95"/>
        <v>35.595000000001001</v>
      </c>
      <c r="L57" s="166">
        <f>L53</f>
        <v>3</v>
      </c>
      <c r="M57" s="166">
        <f t="shared" ca="1" si="96"/>
        <v>35.595000000001001</v>
      </c>
      <c r="N57" s="166"/>
      <c r="O57" s="166"/>
      <c r="P57" s="166">
        <f t="shared" ca="1" si="97"/>
        <v>35.595000000001001</v>
      </c>
      <c r="Q57" s="166">
        <f>Q53</f>
        <v>4</v>
      </c>
      <c r="R57" s="166">
        <f t="shared" ca="1" si="98"/>
        <v>0.63599999999996726</v>
      </c>
      <c r="S57" s="166"/>
      <c r="T57" s="166"/>
      <c r="U57" s="166">
        <v>804.25800000000004</v>
      </c>
      <c r="V57" s="166">
        <f>IF(OR(ISBLANK(U57),ISBLANK(V53)),"",(U57-U56)*V53)</f>
        <v>0.63599999999996726</v>
      </c>
      <c r="W57" s="123">
        <f>W53</f>
        <v>5</v>
      </c>
      <c r="X57" s="123">
        <f t="shared" ca="1" si="99"/>
        <v>0</v>
      </c>
      <c r="Y57" s="123"/>
      <c r="Z57" s="123"/>
      <c r="AA57" s="123"/>
      <c r="AB57" s="123" t="str">
        <f>IF(OR(ISBLANK(AA57),ISBLANK(AB53)),"",(AA57-AA56)*AB53)</f>
        <v/>
      </c>
      <c r="AC57" s="123">
        <v>0</v>
      </c>
      <c r="AD57" s="123">
        <f>AD53</f>
        <v>5</v>
      </c>
      <c r="AE57" s="123">
        <f t="shared" ca="1" si="100"/>
        <v>7672.75</v>
      </c>
      <c r="AF57" s="123"/>
      <c r="AG57" s="123"/>
      <c r="AH57" s="123"/>
      <c r="AI57" s="123" t="str">
        <f>IF(OR(ISBLANK(AH57),ISBLANK(AI53)),"",(AH57-AH56)*AI53)</f>
        <v/>
      </c>
      <c r="AJ57" s="123">
        <v>7672.75</v>
      </c>
      <c r="AK57" s="123">
        <f>AK53</f>
        <v>5</v>
      </c>
      <c r="AL57" s="123">
        <f t="shared" ca="1" si="101"/>
        <v>8176.25</v>
      </c>
      <c r="AM57" s="123"/>
      <c r="AN57" s="123"/>
      <c r="AO57" s="123"/>
      <c r="AP57" s="123" t="str">
        <f>IF(OR(ISBLANK(AO57),ISBLANK(AP53)),"",(AO57-AO56)*AP53)</f>
        <v/>
      </c>
      <c r="AQ57" s="123">
        <v>8176.25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860.2</v>
      </c>
      <c r="BA57" s="123"/>
      <c r="BB57" s="123"/>
      <c r="BC57" s="123">
        <v>860.2</v>
      </c>
      <c r="BD57" s="123">
        <f>BD53</f>
        <v>3</v>
      </c>
      <c r="BE57" s="123">
        <f t="shared" ca="1" si="104"/>
        <v>2.2000000000000002</v>
      </c>
      <c r="BF57" s="123"/>
      <c r="BG57" s="123"/>
      <c r="BH57" s="123">
        <v>2.2000000000000002</v>
      </c>
      <c r="BI57" s="123">
        <f>BI53</f>
        <v>3</v>
      </c>
      <c r="BJ57" s="123">
        <f t="shared" ca="1" si="105"/>
        <v>668.00800000000004</v>
      </c>
      <c r="BK57" s="123"/>
      <c r="BL57" s="123"/>
      <c r="BM57" s="123">
        <v>668.00800000000004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2222.2069999999999</v>
      </c>
      <c r="BZ57" s="123"/>
      <c r="CA57" s="123"/>
      <c r="CB57" s="123">
        <v>2222.2069999999999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2288.114</v>
      </c>
      <c r="CJ57" s="123"/>
      <c r="CK57" s="123"/>
      <c r="CL57" s="123">
        <v>2288.114</v>
      </c>
      <c r="CM57" s="123">
        <f>CM53</f>
        <v>4</v>
      </c>
      <c r="CN57" s="123">
        <f t="shared" ca="1" si="111"/>
        <v>1.5294999999996435</v>
      </c>
      <c r="CO57" s="123"/>
      <c r="CP57" s="123"/>
      <c r="CQ57" s="123">
        <v>2351.165</v>
      </c>
      <c r="CR57" s="123">
        <f>IF(OR(ISBLANK(CQ57),ISBLANK(CR53)),"",(CQ57-CQ56)*CR53)</f>
        <v>1.5294999999996435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6.6920000000009168</v>
      </c>
      <c r="DA57" s="123"/>
      <c r="DB57" s="123"/>
      <c r="DC57" s="123">
        <v>21777.147000000001</v>
      </c>
      <c r="DD57" s="123">
        <f>IF(OR(ISBLANK(DC57),ISBLANK(DD53)),"",(DC57-DC56)*DD53)</f>
        <v>6.6920000000009168</v>
      </c>
      <c r="DE57" s="123">
        <f>DE53</f>
        <v>4</v>
      </c>
      <c r="DF57" s="123">
        <f t="shared" ca="1" si="114"/>
        <v>9.183999999999287</v>
      </c>
      <c r="DG57" s="123"/>
      <c r="DH57" s="123"/>
      <c r="DI57" s="123">
        <v>12892.401</v>
      </c>
      <c r="DJ57" s="123">
        <f>IF(OR(ISBLANK(DI57),ISBLANK(DJ53)),"",(DI57-DI56)*DJ53)</f>
        <v>9.183999999999287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3145.1640000000002</v>
      </c>
      <c r="DZ57" s="123"/>
      <c r="EA57" s="123"/>
      <c r="EB57" s="123">
        <v>3145.1640000000002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>
        <f t="shared" ca="1" si="121"/>
        <v>0</v>
      </c>
      <c r="EM57" s="123"/>
      <c r="EN57" s="123"/>
      <c r="EO57" s="123"/>
      <c r="EP57" s="123" t="str">
        <f>IF(OR(ISBLANK(EO57),ISBLANK(EP53)),"",(EO57-EO56)*EP53)</f>
        <v/>
      </c>
      <c r="EQ57" s="123">
        <v>0</v>
      </c>
      <c r="ER57" s="123">
        <f>ER53</f>
        <v>5</v>
      </c>
      <c r="ES57" s="123">
        <f t="shared" ca="1" si="122"/>
        <v>2725</v>
      </c>
      <c r="ET57" s="123"/>
      <c r="EU57" s="123"/>
      <c r="EV57" s="123"/>
      <c r="EW57" s="123" t="str">
        <f>IF(OR(ISBLANK(EV57),ISBLANK(EW53)),"",(EV57-EV56)*EW53)</f>
        <v/>
      </c>
      <c r="EX57" s="123">
        <v>2725</v>
      </c>
      <c r="EY57" s="123">
        <f>EY53</f>
        <v>3</v>
      </c>
      <c r="EZ57" s="123">
        <f t="shared" ca="1" si="123"/>
        <v>-2725</v>
      </c>
      <c r="FA57" s="123"/>
      <c r="FB57" s="123"/>
      <c r="FC57" s="123">
        <f t="shared" ca="1" si="124"/>
        <v>-2725</v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7780.25</v>
      </c>
      <c r="FM57" s="123"/>
      <c r="FN57" s="123"/>
      <c r="FO57" s="123"/>
      <c r="FP57" s="123" t="str">
        <f>IF(OR(ISBLANK(FO57),ISBLANK(FP53)),"",(FO57-FO56)*FP53)</f>
        <v/>
      </c>
      <c r="FQ57" s="123">
        <v>7780.25</v>
      </c>
      <c r="FR57" s="123">
        <f>FR53</f>
        <v>4</v>
      </c>
      <c r="FS57" s="123">
        <f t="shared" ca="1" si="127"/>
        <v>4734.400000000096</v>
      </c>
      <c r="FT57" s="123"/>
      <c r="FU57" s="123"/>
      <c r="FV57" s="123">
        <v>2793.9459999999999</v>
      </c>
      <c r="FW57" s="123">
        <f>IF(OR(ISBLANK(FV57),ISBLANK(FW53)),"",(FV57-FV56)*FW53)</f>
        <v>4734.400000000096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2303.3999999995558</v>
      </c>
      <c r="GF57" s="123"/>
      <c r="GG57" s="123"/>
      <c r="GH57" s="123">
        <v>1552.8979999999999</v>
      </c>
      <c r="GI57" s="123">
        <f>IF(OR(ISBLANK(GH57),ISBLANK(GI53)),"",(GH57-GH56)*GI53)</f>
        <v>2303.3999999995558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2564</v>
      </c>
      <c r="GY57" s="123"/>
      <c r="GZ57" s="123"/>
      <c r="HA57" s="123">
        <v>2564</v>
      </c>
      <c r="HB57" s="123">
        <v>2674.7669999999998</v>
      </c>
      <c r="HC57" s="123">
        <f>IF(OR(ISBLANK(HB57),ISBLANK(HC53)),"",(HB57-HB56)*HC53)</f>
        <v>2604.7999999994317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2606.9999999998799</v>
      </c>
      <c r="HL57" s="123"/>
      <c r="HM57" s="123"/>
      <c r="HN57" s="123">
        <v>2580.35</v>
      </c>
      <c r="HO57" s="123">
        <f>IF(OR(ISBLANK(HN57),ISBLANK(HO53)),"",(HN57-HN56)*HO53)</f>
        <v>2606.9999999998799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3436.3999999997759</v>
      </c>
      <c r="HX57" s="123"/>
      <c r="HY57" s="123"/>
      <c r="HZ57" s="123">
        <v>5326.8440000000001</v>
      </c>
      <c r="IA57" s="123">
        <f>IF(OR(ISBLANK(HZ57),ISBLANK(IA53)),"",(HZ57-HZ56)*IA53)</f>
        <v>3436.3999999997759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3126.2000000006083</v>
      </c>
      <c r="IJ57" s="123"/>
      <c r="IK57" s="123"/>
      <c r="IL57" s="123">
        <v>4866.2950000000001</v>
      </c>
      <c r="IM57" s="123">
        <f>IF(OR(ISBLANK(IL57),ISBLANK(IM53)),"",(IL57-IL56)*IM53)</f>
        <v>3126.2000000006083</v>
      </c>
      <c r="IN57" s="123">
        <f>IN53</f>
        <v>4</v>
      </c>
      <c r="IO57" s="123">
        <f t="shared" ca="1" si="139"/>
        <v>1179.9999999993815</v>
      </c>
      <c r="IP57" s="123"/>
      <c r="IQ57" s="123"/>
      <c r="IR57" s="123">
        <v>1067.826</v>
      </c>
      <c r="IS57" s="123">
        <f>IF(OR(ISBLANK(IR57),ISBLANK(IS53)),"",(IR57-IR56)*IS53)</f>
        <v>1179.9999999993815</v>
      </c>
      <c r="IT57" s="123">
        <f>IT53</f>
        <v>4</v>
      </c>
      <c r="IU57" s="123">
        <f t="shared" ca="1" si="140"/>
        <v>20.000000000000018</v>
      </c>
      <c r="IV57" s="123"/>
      <c r="IW57" s="123"/>
      <c r="IX57" s="123">
        <v>0.29599999999999999</v>
      </c>
      <c r="IY57" s="123">
        <f>IF(OR(ISBLANK(IX57),ISBLANK(IY53)),"",(IX57-IX56)*IY53)</f>
        <v>20.000000000000018</v>
      </c>
      <c r="IZ57" s="123">
        <f>IZ53</f>
        <v>4</v>
      </c>
      <c r="JA57" s="123">
        <f t="shared" ca="1" si="141"/>
        <v>0</v>
      </c>
      <c r="JB57" s="123"/>
      <c r="JC57" s="123"/>
      <c r="JD57" s="123">
        <v>219.44499999999999</v>
      </c>
      <c r="JE57" s="123">
        <f>IF(OR(ISBLANK(JD57),ISBLANK(JE53)),"",(JD57-JD56)*JE53)</f>
        <v>0</v>
      </c>
      <c r="JF57" s="123">
        <f>JF53</f>
        <v>4</v>
      </c>
      <c r="JG57" s="123">
        <f t="shared" ca="1" si="142"/>
        <v>4279.9999999988358</v>
      </c>
      <c r="JH57" s="123"/>
      <c r="JI57" s="123"/>
      <c r="JJ57" s="123">
        <v>1043.752</v>
      </c>
      <c r="JK57" s="123">
        <f>IF(OR(ISBLANK(JJ57),ISBLANK(JK53)),"",(JJ57-JJ56)*JK53)</f>
        <v>4279.9999999988358</v>
      </c>
      <c r="JL57" s="123">
        <f>JL53</f>
        <v>4</v>
      </c>
      <c r="JM57" s="123">
        <f t="shared" ca="1" si="143"/>
        <v>7569.9999999983447</v>
      </c>
      <c r="JN57" s="123"/>
      <c r="JO57" s="123"/>
      <c r="JP57" s="123">
        <v>1667.9159999999999</v>
      </c>
      <c r="JQ57" s="123">
        <f>IF(OR(ISBLANK(JP57),ISBLANK(JQ53)),"",(JP57-JP56)*JQ53)</f>
        <v>7569.9999999983447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489.33499999999998</v>
      </c>
      <c r="JZ57" s="123"/>
      <c r="KA57" s="123"/>
      <c r="KB57" s="123">
        <v>489.33499999999998</v>
      </c>
      <c r="KC57" s="123">
        <f>KC53</f>
        <v>3</v>
      </c>
      <c r="KD57" s="123">
        <f t="shared" ca="1" si="146"/>
        <v>0.93500000000000005</v>
      </c>
      <c r="KE57" s="123"/>
      <c r="KF57" s="123"/>
      <c r="KG57" s="123">
        <v>0.93500000000000005</v>
      </c>
      <c r="KH57" s="123">
        <f>KH53</f>
        <v>3</v>
      </c>
      <c r="KI57" s="123">
        <f t="shared" ca="1" si="147"/>
        <v>206.69</v>
      </c>
      <c r="KJ57" s="123"/>
      <c r="KK57" s="123"/>
      <c r="KL57" s="123">
        <v>206.69</v>
      </c>
      <c r="KM57" s="123">
        <f>KM53</f>
        <v>3</v>
      </c>
      <c r="KN57" s="123">
        <f t="shared" ca="1" si="148"/>
        <v>177.98</v>
      </c>
      <c r="KO57" s="123"/>
      <c r="KP57" s="123"/>
      <c r="KQ57" s="123">
        <v>177.98</v>
      </c>
      <c r="KR57" s="123">
        <f>KR53</f>
        <v>4</v>
      </c>
      <c r="KS57" s="123">
        <f t="shared" ca="1" si="149"/>
        <v>0</v>
      </c>
      <c r="KT57" s="123"/>
      <c r="KU57" s="123"/>
      <c r="KV57" s="123"/>
      <c r="KW57" s="123">
        <v>0</v>
      </c>
      <c r="KX57" s="123">
        <f>KX53</f>
        <v>4</v>
      </c>
      <c r="KY57" s="123">
        <f t="shared" ca="1" si="150"/>
        <v>447.81</v>
      </c>
      <c r="KZ57" s="123"/>
      <c r="LA57" s="123"/>
      <c r="LB57" s="123"/>
      <c r="LC57" s="123">
        <v>447.81</v>
      </c>
      <c r="LD57" s="123">
        <f>LD53</f>
        <v>4</v>
      </c>
      <c r="LE57" s="123">
        <f t="shared" ca="1" si="151"/>
        <v>0</v>
      </c>
      <c r="LF57" s="123"/>
      <c r="LG57" s="123"/>
      <c r="LH57" s="123"/>
      <c r="LI57" s="123">
        <v>0</v>
      </c>
      <c r="LJ57" s="123">
        <f>LJ53</f>
        <v>4</v>
      </c>
      <c r="LK57" s="123">
        <f t="shared" ca="1" si="152"/>
        <v>550.99</v>
      </c>
      <c r="LL57" s="123"/>
      <c r="LM57" s="123"/>
      <c r="LN57" s="123"/>
      <c r="LO57" s="123">
        <v>550.99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391.599999999994</v>
      </c>
      <c r="MB57" s="123"/>
      <c r="MC57" s="123"/>
      <c r="MD57" s="123">
        <v>526.51800000000003</v>
      </c>
      <c r="ME57" s="123">
        <f>IF(OR(ISBLANK(MD57),ISBLANK(ME53)),"",(MD57-MD56)*ME53)</f>
        <v>391.599999999994</v>
      </c>
    </row>
    <row r="58" spans="1:343" x14ac:dyDescent="0.25">
      <c r="B58" s="166">
        <v>5</v>
      </c>
      <c r="C58" s="166">
        <f>C53</f>
        <v>2</v>
      </c>
      <c r="D58" s="166">
        <f t="shared" ca="1" si="93"/>
        <v>0</v>
      </c>
      <c r="E58" s="166"/>
      <c r="F58" s="166">
        <v>0</v>
      </c>
      <c r="G58" s="166">
        <f>G53</f>
        <v>3</v>
      </c>
      <c r="H58" s="166">
        <f t="shared" ca="1" si="94"/>
        <v>36.049999999997503</v>
      </c>
      <c r="I58" s="166"/>
      <c r="J58" s="166"/>
      <c r="K58" s="166">
        <f t="shared" ca="1" si="95"/>
        <v>36.049999999997503</v>
      </c>
      <c r="L58" s="166">
        <f>L53</f>
        <v>3</v>
      </c>
      <c r="M58" s="166">
        <f t="shared" ca="1" si="96"/>
        <v>36.049999999997503</v>
      </c>
      <c r="N58" s="166"/>
      <c r="O58" s="166"/>
      <c r="P58" s="166">
        <f t="shared" ca="1" si="97"/>
        <v>36.049999999997503</v>
      </c>
      <c r="Q58" s="166">
        <f>Q53</f>
        <v>4</v>
      </c>
      <c r="R58" s="166">
        <f t="shared" ca="1" si="98"/>
        <v>0.65999999999985448</v>
      </c>
      <c r="S58" s="166"/>
      <c r="T58" s="166"/>
      <c r="U58" s="166">
        <v>804.423</v>
      </c>
      <c r="V58" s="166">
        <f>IF(OR(ISBLANK(U58),ISBLANK(V53)),"",(U58-U57)*V53)</f>
        <v>0.65999999999985448</v>
      </c>
      <c r="W58" s="123">
        <f>W53</f>
        <v>5</v>
      </c>
      <c r="X58" s="123">
        <f t="shared" ca="1" si="99"/>
        <v>0</v>
      </c>
      <c r="Y58" s="123"/>
      <c r="Z58" s="123"/>
      <c r="AA58" s="123"/>
      <c r="AB58" s="123" t="str">
        <f>IF(OR(ISBLANK(AA58),ISBLANK(AB53)),"",(AA58-AA57)*AB53)</f>
        <v/>
      </c>
      <c r="AC58" s="123">
        <v>0</v>
      </c>
      <c r="AD58" s="123">
        <f>AD53</f>
        <v>5</v>
      </c>
      <c r="AE58" s="123">
        <f t="shared" ca="1" si="100"/>
        <v>7906.75</v>
      </c>
      <c r="AF58" s="123"/>
      <c r="AG58" s="123"/>
      <c r="AH58" s="123"/>
      <c r="AI58" s="123" t="str">
        <f>IF(OR(ISBLANK(AH58),ISBLANK(AI53)),"",(AH58-AH57)*AI53)</f>
        <v/>
      </c>
      <c r="AJ58" s="123">
        <v>7906.75</v>
      </c>
      <c r="AK58" s="123">
        <f>AK53</f>
        <v>5</v>
      </c>
      <c r="AL58" s="123">
        <f t="shared" ca="1" si="101"/>
        <v>8743.5</v>
      </c>
      <c r="AM58" s="123"/>
      <c r="AN58" s="123"/>
      <c r="AO58" s="123"/>
      <c r="AP58" s="123" t="str">
        <f>IF(OR(ISBLANK(AO58),ISBLANK(AP53)),"",(AO58-AO57)*AP53)</f>
        <v/>
      </c>
      <c r="AQ58" s="123">
        <v>8743.5</v>
      </c>
      <c r="AR58" s="123">
        <f>AR53</f>
        <v>5</v>
      </c>
      <c r="AS58" s="123">
        <f t="shared" ca="1" si="102"/>
        <v>0</v>
      </c>
      <c r="AT58" s="123"/>
      <c r="AU58" s="123"/>
      <c r="AV58" s="123"/>
      <c r="AW58" s="123" t="str">
        <f>IF(OR(ISBLANK(AV58),ISBLANK(AW53)),"",(AV58-AV57)*AW53)</f>
        <v/>
      </c>
      <c r="AX58" s="123">
        <v>0</v>
      </c>
      <c r="AY58" s="123">
        <f>AY53</f>
        <v>3</v>
      </c>
      <c r="AZ58" s="123">
        <f t="shared" ca="1" si="103"/>
        <v>924</v>
      </c>
      <c r="BA58" s="123"/>
      <c r="BB58" s="123"/>
      <c r="BC58" s="123">
        <v>924</v>
      </c>
      <c r="BD58" s="123">
        <f>BD53</f>
        <v>3</v>
      </c>
      <c r="BE58" s="123">
        <f t="shared" ca="1" si="104"/>
        <v>0</v>
      </c>
      <c r="BF58" s="123"/>
      <c r="BG58" s="123"/>
      <c r="BH58" s="123">
        <v>0</v>
      </c>
      <c r="BI58" s="123">
        <f>BI53</f>
        <v>3</v>
      </c>
      <c r="BJ58" s="123">
        <f t="shared" ca="1" si="105"/>
        <v>787.40200000000004</v>
      </c>
      <c r="BK58" s="123"/>
      <c r="BL58" s="123"/>
      <c r="BM58" s="123">
        <v>787.40200000000004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2502.6799999999998</v>
      </c>
      <c r="BZ58" s="123"/>
      <c r="CA58" s="123"/>
      <c r="CB58" s="123">
        <v>2502.6799999999998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2573.1289999999999</v>
      </c>
      <c r="CJ58" s="123"/>
      <c r="CK58" s="123"/>
      <c r="CL58" s="123">
        <v>2573.1289999999999</v>
      </c>
      <c r="CM58" s="123">
        <f>CM53</f>
        <v>4</v>
      </c>
      <c r="CN58" s="123">
        <f t="shared" ca="1" si="111"/>
        <v>1.540000000000191</v>
      </c>
      <c r="CO58" s="123"/>
      <c r="CP58" s="123"/>
      <c r="CQ58" s="123">
        <v>2352.0450000000001</v>
      </c>
      <c r="CR58" s="123">
        <f>IF(OR(ISBLANK(CQ58),ISBLANK(CR53)),"",(CQ58-CQ57)*CR53)</f>
        <v>1.540000000000191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21777.147000000001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16.583000000004176</v>
      </c>
      <c r="DG58" s="123"/>
      <c r="DH58" s="123"/>
      <c r="DI58" s="123">
        <v>12894.77</v>
      </c>
      <c r="DJ58" s="123">
        <f>IF(OR(ISBLANK(DI58),ISBLANK(DJ53)),"",(DI58-DI57)*DJ53)</f>
        <v>16.583000000004176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3172.2240000000002</v>
      </c>
      <c r="DZ58" s="123"/>
      <c r="EA58" s="123"/>
      <c r="EB58" s="123">
        <v>3172.2240000000002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>
        <f t="shared" ca="1" si="121"/>
        <v>0</v>
      </c>
      <c r="EM58" s="123"/>
      <c r="EN58" s="123"/>
      <c r="EO58" s="123"/>
      <c r="EP58" s="123" t="str">
        <f>IF(OR(ISBLANK(EO58),ISBLANK(EP53)),"",(EO58-EO57)*EP53)</f>
        <v/>
      </c>
      <c r="EQ58" s="123">
        <v>0</v>
      </c>
      <c r="ER58" s="123">
        <f>ER53</f>
        <v>5</v>
      </c>
      <c r="ES58" s="123">
        <f t="shared" ca="1" si="122"/>
        <v>3094</v>
      </c>
      <c r="ET58" s="123"/>
      <c r="EU58" s="123"/>
      <c r="EV58" s="123"/>
      <c r="EW58" s="123" t="str">
        <f>IF(OR(ISBLANK(EV58),ISBLANK(EW53)),"",(EV58-EV57)*EW53)</f>
        <v/>
      </c>
      <c r="EX58" s="123">
        <v>3094</v>
      </c>
      <c r="EY58" s="123">
        <f>EY53</f>
        <v>3</v>
      </c>
      <c r="EZ58" s="123">
        <f t="shared" ca="1" si="123"/>
        <v>-3094</v>
      </c>
      <c r="FA58" s="123"/>
      <c r="FB58" s="123"/>
      <c r="FC58" s="123">
        <f t="shared" ca="1" si="124"/>
        <v>-3094</v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8658.25</v>
      </c>
      <c r="FM58" s="123"/>
      <c r="FN58" s="123"/>
      <c r="FO58" s="123"/>
      <c r="FP58" s="123" t="str">
        <f>IF(OR(ISBLANK(FO58),ISBLANK(FP53)),"",(FO58-FO57)*FP53)</f>
        <v/>
      </c>
      <c r="FQ58" s="123">
        <v>8658.25</v>
      </c>
      <c r="FR58" s="123">
        <f>FR53</f>
        <v>4</v>
      </c>
      <c r="FS58" s="123">
        <f t="shared" ca="1" si="127"/>
        <v>4589.2000000005282</v>
      </c>
      <c r="FT58" s="123"/>
      <c r="FU58" s="123"/>
      <c r="FV58" s="123">
        <v>2796.0320000000002</v>
      </c>
      <c r="FW58" s="123">
        <f>IF(OR(ISBLANK(FV58),ISBLANK(FW53)),"",(FV58-FV57)*FW53)</f>
        <v>4589.2000000005282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1955.8000000002721</v>
      </c>
      <c r="GF58" s="123"/>
      <c r="GG58" s="123"/>
      <c r="GH58" s="123">
        <v>1553.787</v>
      </c>
      <c r="GI58" s="123">
        <f>IF(OR(ISBLANK(GH58),ISBLANK(GI53)),"",(GH58-GH57)*GI53)</f>
        <v>1955.8000000002721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2626</v>
      </c>
      <c r="GY58" s="123"/>
      <c r="GZ58" s="123"/>
      <c r="HA58" s="123">
        <v>2626</v>
      </c>
      <c r="HB58" s="123">
        <v>2675.9679999999998</v>
      </c>
      <c r="HC58" s="123">
        <f>IF(OR(ISBLANK(HB58),ISBLANK(HC53)),"",(HB58-HB57)*HC53)</f>
        <v>2642.200000000048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2642.200000000048</v>
      </c>
      <c r="HL58" s="123"/>
      <c r="HM58" s="123"/>
      <c r="HN58" s="123">
        <v>2581.5509999999999</v>
      </c>
      <c r="HO58" s="123">
        <f>IF(OR(ISBLANK(HN58),ISBLANK(HO53)),"",(HN58-HN57)*HO53)</f>
        <v>2642.200000000048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3618.9999999989595</v>
      </c>
      <c r="HX58" s="123"/>
      <c r="HY58" s="123"/>
      <c r="HZ58" s="123">
        <v>5328.4889999999996</v>
      </c>
      <c r="IA58" s="123">
        <f>IF(OR(ISBLANK(HZ58),ISBLANK(IA53)),"",(HZ58-HZ57)*IA53)</f>
        <v>3618.9999999989595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3288.9999999997599</v>
      </c>
      <c r="IJ58" s="123"/>
      <c r="IK58" s="123"/>
      <c r="IL58" s="123">
        <v>4867.79</v>
      </c>
      <c r="IM58" s="123">
        <f>IF(OR(ISBLANK(IL58),ISBLANK(IM53)),"",(IL58-IL57)*IM53)</f>
        <v>3288.9999999997599</v>
      </c>
      <c r="IN58" s="123">
        <f>IN53</f>
        <v>4</v>
      </c>
      <c r="IO58" s="123">
        <f t="shared" ca="1" si="139"/>
        <v>1649.9999999996362</v>
      </c>
      <c r="IP58" s="123"/>
      <c r="IQ58" s="123"/>
      <c r="IR58" s="123">
        <v>1067.991</v>
      </c>
      <c r="IS58" s="123">
        <f>IF(OR(ISBLANK(IR58),ISBLANK(IS53)),"",(IR58-IR57)*IS53)</f>
        <v>1649.9999999996362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0.29599999999999999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0</v>
      </c>
      <c r="JB58" s="123"/>
      <c r="JC58" s="123"/>
      <c r="JD58" s="123">
        <v>219.44499999999999</v>
      </c>
      <c r="JE58" s="123">
        <f>IF(OR(ISBLANK(JD58),ISBLANK(JE53)),"",(JD58-JD57)*JE53)</f>
        <v>0</v>
      </c>
      <c r="JF58" s="123">
        <f>JF53</f>
        <v>4</v>
      </c>
      <c r="JG58" s="123">
        <f t="shared" ca="1" si="142"/>
        <v>4100.0000000008185</v>
      </c>
      <c r="JH58" s="123"/>
      <c r="JI58" s="123"/>
      <c r="JJ58" s="123">
        <v>1044.162</v>
      </c>
      <c r="JK58" s="123">
        <f>IF(OR(ISBLANK(JJ58),ISBLANK(JK53)),"",(JJ58-JJ57)*JK53)</f>
        <v>4100.0000000008185</v>
      </c>
      <c r="JL58" s="123">
        <f>JL53</f>
        <v>4</v>
      </c>
      <c r="JM58" s="123">
        <f t="shared" ca="1" si="143"/>
        <v>7780.0000000002001</v>
      </c>
      <c r="JN58" s="123"/>
      <c r="JO58" s="123"/>
      <c r="JP58" s="123">
        <v>1668.694</v>
      </c>
      <c r="JQ58" s="123">
        <f>IF(OR(ISBLANK(JP58),ISBLANK(JQ53)),"",(JP58-JP57)*JQ53)</f>
        <v>7780.0000000002001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191.89500000000001</v>
      </c>
      <c r="JZ58" s="123"/>
      <c r="KA58" s="123"/>
      <c r="KB58" s="123">
        <v>191.89500000000001</v>
      </c>
      <c r="KC58" s="123">
        <f>KC53</f>
        <v>3</v>
      </c>
      <c r="KD58" s="123">
        <f t="shared" ca="1" si="146"/>
        <v>18.04</v>
      </c>
      <c r="KE58" s="123"/>
      <c r="KF58" s="123"/>
      <c r="KG58" s="123">
        <v>18.04</v>
      </c>
      <c r="KH58" s="123">
        <f>KH53</f>
        <v>3</v>
      </c>
      <c r="KI58" s="123">
        <f t="shared" ca="1" si="147"/>
        <v>171.655</v>
      </c>
      <c r="KJ58" s="123"/>
      <c r="KK58" s="123"/>
      <c r="KL58" s="123">
        <v>171.655</v>
      </c>
      <c r="KM58" s="123">
        <f>KM53</f>
        <v>3</v>
      </c>
      <c r="KN58" s="123">
        <f t="shared" ca="1" si="148"/>
        <v>31.79</v>
      </c>
      <c r="KO58" s="123"/>
      <c r="KP58" s="123"/>
      <c r="KQ58" s="123">
        <v>31.79</v>
      </c>
      <c r="KR58" s="123">
        <f>KR53</f>
        <v>4</v>
      </c>
      <c r="KS58" s="123">
        <f t="shared" ca="1" si="149"/>
        <v>0</v>
      </c>
      <c r="KT58" s="123"/>
      <c r="KU58" s="123"/>
      <c r="KV58" s="123"/>
      <c r="KW58" s="123">
        <v>0</v>
      </c>
      <c r="KX58" s="123">
        <f>KX53</f>
        <v>4</v>
      </c>
      <c r="KY58" s="123">
        <f t="shared" ca="1" si="150"/>
        <v>514.19500000000005</v>
      </c>
      <c r="KZ58" s="123"/>
      <c r="LA58" s="123"/>
      <c r="LB58" s="123"/>
      <c r="LC58" s="123">
        <v>514.19500000000005</v>
      </c>
      <c r="LD58" s="123">
        <f>LD53</f>
        <v>4</v>
      </c>
      <c r="LE58" s="123">
        <f t="shared" ca="1" si="151"/>
        <v>0</v>
      </c>
      <c r="LF58" s="123"/>
      <c r="LG58" s="123"/>
      <c r="LH58" s="123"/>
      <c r="LI58" s="123">
        <v>0</v>
      </c>
      <c r="LJ58" s="123">
        <f>LJ53</f>
        <v>4</v>
      </c>
      <c r="LK58" s="123">
        <f t="shared" ca="1" si="152"/>
        <v>618.47500000000002</v>
      </c>
      <c r="LL58" s="123"/>
      <c r="LM58" s="123"/>
      <c r="LN58" s="123"/>
      <c r="LO58" s="123">
        <v>618.47500000000002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351.99999999992997</v>
      </c>
      <c r="MB58" s="123"/>
      <c r="MC58" s="123"/>
      <c r="MD58" s="123">
        <v>526.678</v>
      </c>
      <c r="ME58" s="123">
        <f>IF(OR(ISBLANK(MD58),ISBLANK(ME53)),"",(MD58-MD57)*ME53)</f>
        <v>351.99999999992997</v>
      </c>
    </row>
    <row r="59" spans="1:343" x14ac:dyDescent="0.25">
      <c r="B59" s="166">
        <v>6</v>
      </c>
      <c r="C59" s="166">
        <f>C53</f>
        <v>2</v>
      </c>
      <c r="D59" s="166">
        <f t="shared" ca="1" si="93"/>
        <v>0</v>
      </c>
      <c r="E59" s="166"/>
      <c r="F59" s="166">
        <v>0</v>
      </c>
      <c r="G59" s="166">
        <f>G53</f>
        <v>3</v>
      </c>
      <c r="H59" s="166">
        <f t="shared" ca="1" si="94"/>
        <v>36.260000000002002</v>
      </c>
      <c r="I59" s="166"/>
      <c r="J59" s="166"/>
      <c r="K59" s="166">
        <f t="shared" ca="1" si="95"/>
        <v>36.260000000002002</v>
      </c>
      <c r="L59" s="166">
        <f>L53</f>
        <v>3</v>
      </c>
      <c r="M59" s="166">
        <f t="shared" ca="1" si="96"/>
        <v>36.260000000002002</v>
      </c>
      <c r="N59" s="166"/>
      <c r="O59" s="166"/>
      <c r="P59" s="166">
        <f t="shared" ca="1" si="97"/>
        <v>36.260000000002002</v>
      </c>
      <c r="Q59" s="166">
        <f>Q53</f>
        <v>4</v>
      </c>
      <c r="R59" s="166">
        <f t="shared" ca="1" si="98"/>
        <v>0.65599999999994907</v>
      </c>
      <c r="S59" s="166"/>
      <c r="T59" s="166"/>
      <c r="U59" s="166">
        <v>804.58699999999999</v>
      </c>
      <c r="V59" s="166">
        <f>IF(OR(ISBLANK(U59),ISBLANK(V53)),"",(U59-U58)*V53)</f>
        <v>0.65599999999994907</v>
      </c>
      <c r="W59" s="123">
        <f>W53</f>
        <v>5</v>
      </c>
      <c r="X59" s="123">
        <f t="shared" ca="1" si="99"/>
        <v>0</v>
      </c>
      <c r="Y59" s="123"/>
      <c r="Z59" s="123"/>
      <c r="AA59" s="123"/>
      <c r="AB59" s="123" t="str">
        <f>IF(OR(ISBLANK(AA59),ISBLANK(AB53)),"",(AA59-AA58)*AB53)</f>
        <v/>
      </c>
      <c r="AC59" s="123">
        <v>0</v>
      </c>
      <c r="AD59" s="123">
        <f>AD53</f>
        <v>5</v>
      </c>
      <c r="AE59" s="123">
        <f t="shared" ca="1" si="100"/>
        <v>8199.75</v>
      </c>
      <c r="AF59" s="123"/>
      <c r="AG59" s="123"/>
      <c r="AH59" s="123"/>
      <c r="AI59" s="123" t="str">
        <f>IF(OR(ISBLANK(AH59),ISBLANK(AI53)),"",(AH59-AH58)*AI53)</f>
        <v/>
      </c>
      <c r="AJ59" s="123">
        <v>8199.75</v>
      </c>
      <c r="AK59" s="123">
        <f>AK53</f>
        <v>5</v>
      </c>
      <c r="AL59" s="123">
        <f t="shared" ca="1" si="101"/>
        <v>9100</v>
      </c>
      <c r="AM59" s="123"/>
      <c r="AN59" s="123"/>
      <c r="AO59" s="123"/>
      <c r="AP59" s="123" t="str">
        <f>IF(OR(ISBLANK(AO59),ISBLANK(AP53)),"",(AO59-AO58)*AP53)</f>
        <v/>
      </c>
      <c r="AQ59" s="123">
        <v>9100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>
        <f t="shared" ca="1" si="103"/>
        <v>778.8</v>
      </c>
      <c r="BA59" s="123"/>
      <c r="BB59" s="123"/>
      <c r="BC59" s="123">
        <v>778.8</v>
      </c>
      <c r="BD59" s="123">
        <f>BD53</f>
        <v>3</v>
      </c>
      <c r="BE59" s="123">
        <f t="shared" ca="1" si="104"/>
        <v>0</v>
      </c>
      <c r="BF59" s="123"/>
      <c r="BG59" s="123"/>
      <c r="BH59" s="123">
        <v>0</v>
      </c>
      <c r="BI59" s="123">
        <f>BI53</f>
        <v>3</v>
      </c>
      <c r="BJ59" s="123">
        <f t="shared" ca="1" si="105"/>
        <v>2714.03</v>
      </c>
      <c r="BK59" s="123"/>
      <c r="BL59" s="123"/>
      <c r="BM59" s="123">
        <v>2714.03</v>
      </c>
      <c r="BN59" s="123">
        <f>BN53</f>
        <v>3</v>
      </c>
      <c r="BO59" s="123">
        <f t="shared" ca="1" si="106"/>
        <v>0</v>
      </c>
      <c r="BP59" s="123"/>
      <c r="BQ59" s="123"/>
      <c r="BR59" s="123">
        <v>0</v>
      </c>
      <c r="BS59" s="123">
        <f>BS53</f>
        <v>3</v>
      </c>
      <c r="BT59" s="123">
        <f t="shared" ca="1" si="107"/>
        <v>0</v>
      </c>
      <c r="BU59" s="123"/>
      <c r="BV59" s="123"/>
      <c r="BW59" s="123">
        <v>0</v>
      </c>
      <c r="BX59" s="123">
        <f>BX53</f>
        <v>3</v>
      </c>
      <c r="BY59" s="123">
        <f t="shared" ca="1" si="108"/>
        <v>1983.682</v>
      </c>
      <c r="BZ59" s="123"/>
      <c r="CA59" s="123"/>
      <c r="CB59" s="123">
        <v>1983.682</v>
      </c>
      <c r="CC59" s="123">
        <f>CC53</f>
        <v>3</v>
      </c>
      <c r="CD59" s="123">
        <f t="shared" ca="1" si="109"/>
        <v>0</v>
      </c>
      <c r="CE59" s="123"/>
      <c r="CF59" s="123"/>
      <c r="CG59" s="123">
        <v>0</v>
      </c>
      <c r="CH59" s="123">
        <f>CH53</f>
        <v>3</v>
      </c>
      <c r="CI59" s="123">
        <f t="shared" ca="1" si="110"/>
        <v>2039.8620000000001</v>
      </c>
      <c r="CJ59" s="123"/>
      <c r="CK59" s="123"/>
      <c r="CL59" s="123">
        <v>2039.8620000000001</v>
      </c>
      <c r="CM59" s="123">
        <f>CM53</f>
        <v>4</v>
      </c>
      <c r="CN59" s="123">
        <f t="shared" ca="1" si="111"/>
        <v>1.5522499999995034</v>
      </c>
      <c r="CO59" s="123"/>
      <c r="CP59" s="123"/>
      <c r="CQ59" s="123">
        <v>2352.9319999999998</v>
      </c>
      <c r="CR59" s="123">
        <f>IF(OR(ISBLANK(CQ59),ISBLANK(CR53)),"",(CQ59-CQ58)*CR53)</f>
        <v>1.5522499999995034</v>
      </c>
      <c r="CS59" s="123">
        <f>CS53</f>
        <v>4</v>
      </c>
      <c r="CT59" s="123">
        <f t="shared" ca="1" si="112"/>
        <v>0</v>
      </c>
      <c r="CU59" s="123"/>
      <c r="CV59" s="123"/>
      <c r="CW59" s="123">
        <v>1447.3779999999999</v>
      </c>
      <c r="CX59" s="123">
        <f>IF(OR(ISBLANK(CW59),ISBLANK(CX53)),"",(CW59-CW58)*CX53)</f>
        <v>0</v>
      </c>
      <c r="CY59" s="123">
        <f>CY53</f>
        <v>4</v>
      </c>
      <c r="CZ59" s="123">
        <f t="shared" ca="1" si="113"/>
        <v>0</v>
      </c>
      <c r="DA59" s="123"/>
      <c r="DB59" s="123"/>
      <c r="DC59" s="123">
        <v>21777.147000000001</v>
      </c>
      <c r="DD59" s="123">
        <f>IF(OR(ISBLANK(DC59),ISBLANK(DD53)),"",(DC59-DC58)*DD53)</f>
        <v>0</v>
      </c>
      <c r="DE59" s="123">
        <f>DE53</f>
        <v>4</v>
      </c>
      <c r="DF59" s="123">
        <f t="shared" ca="1" si="114"/>
        <v>16.751000000000204</v>
      </c>
      <c r="DG59" s="123"/>
      <c r="DH59" s="123"/>
      <c r="DI59" s="123">
        <v>12897.163</v>
      </c>
      <c r="DJ59" s="123">
        <f>IF(OR(ISBLANK(DI59),ISBLANK(DJ53)),"",(DI59-DI58)*DJ53)</f>
        <v>16.751000000000204</v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>
        <f t="shared" ca="1" si="117"/>
        <v>0</v>
      </c>
      <c r="DU59" s="123"/>
      <c r="DV59" s="123"/>
      <c r="DW59" s="123">
        <v>0</v>
      </c>
      <c r="DX59" s="123">
        <f>DX53</f>
        <v>3</v>
      </c>
      <c r="DY59" s="123">
        <f t="shared" ca="1" si="118"/>
        <v>1663.2439999999999</v>
      </c>
      <c r="DZ59" s="123"/>
      <c r="EA59" s="123"/>
      <c r="EB59" s="123">
        <v>1663.2439999999999</v>
      </c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>
        <f t="shared" ca="1" si="121"/>
        <v>0</v>
      </c>
      <c r="EM59" s="123"/>
      <c r="EN59" s="123"/>
      <c r="EO59" s="123"/>
      <c r="EP59" s="123" t="str">
        <f>IF(OR(ISBLANK(EO59),ISBLANK(EP53)),"",(EO59-EO58)*EP53)</f>
        <v/>
      </c>
      <c r="EQ59" s="123">
        <v>0</v>
      </c>
      <c r="ER59" s="123">
        <f>ER53</f>
        <v>5</v>
      </c>
      <c r="ES59" s="123">
        <f t="shared" ca="1" si="122"/>
        <v>3113</v>
      </c>
      <c r="ET59" s="123"/>
      <c r="EU59" s="123"/>
      <c r="EV59" s="123"/>
      <c r="EW59" s="123" t="str">
        <f>IF(OR(ISBLANK(EV59),ISBLANK(EW53)),"",(EV59-EV58)*EW53)</f>
        <v/>
      </c>
      <c r="EX59" s="123">
        <v>3113</v>
      </c>
      <c r="EY59" s="123">
        <f>EY53</f>
        <v>3</v>
      </c>
      <c r="EZ59" s="123">
        <f t="shared" ca="1" si="123"/>
        <v>-3113</v>
      </c>
      <c r="FA59" s="123"/>
      <c r="FB59" s="123"/>
      <c r="FC59" s="123">
        <f t="shared" ca="1" si="124"/>
        <v>-3113</v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8741</v>
      </c>
      <c r="FM59" s="123"/>
      <c r="FN59" s="123"/>
      <c r="FO59" s="123"/>
      <c r="FP59" s="123" t="str">
        <f>IF(OR(ISBLANK(FO59),ISBLANK(FP53)),"",(FO59-FO58)*FP53)</f>
        <v/>
      </c>
      <c r="FQ59" s="123">
        <v>8741</v>
      </c>
      <c r="FR59" s="123">
        <f>FR53</f>
        <v>4</v>
      </c>
      <c r="FS59" s="123">
        <f t="shared" ca="1" si="127"/>
        <v>3649.7999999992317</v>
      </c>
      <c r="FT59" s="123"/>
      <c r="FU59" s="123"/>
      <c r="FV59" s="123">
        <v>2797.6909999999998</v>
      </c>
      <c r="FW59" s="123">
        <f>IF(OR(ISBLANK(FV59),ISBLANK(FW53)),"",(FV59-FV58)*FW53)</f>
        <v>3649.7999999992317</v>
      </c>
      <c r="FX59" s="123">
        <f>FX53</f>
        <v>4</v>
      </c>
      <c r="FY59" s="123">
        <f t="shared" ca="1" si="128"/>
        <v>0</v>
      </c>
      <c r="FZ59" s="123"/>
      <c r="GA59" s="123"/>
      <c r="GB59" s="123">
        <v>288.66000000000003</v>
      </c>
      <c r="GC59" s="123">
        <f>IF(OR(ISBLANK(GB59),ISBLANK(GC53)),"",(GB59-GB58)*GC53)</f>
        <v>0</v>
      </c>
      <c r="GD59" s="123">
        <f>GD53</f>
        <v>4</v>
      </c>
      <c r="GE59" s="123">
        <f t="shared" ca="1" si="129"/>
        <v>2472.800000000052</v>
      </c>
      <c r="GF59" s="123"/>
      <c r="GG59" s="123"/>
      <c r="GH59" s="123">
        <v>1554.9110000000001</v>
      </c>
      <c r="GI59" s="123">
        <f>IF(OR(ISBLANK(GH59),ISBLANK(GI53)),"",(GH59-GH58)*GI53)</f>
        <v>2472.800000000052</v>
      </c>
      <c r="GJ59" s="123">
        <f>GJ53</f>
        <v>4</v>
      </c>
      <c r="GK59" s="123">
        <f t="shared" ca="1" si="130"/>
        <v>0</v>
      </c>
      <c r="GL59" s="123"/>
      <c r="GM59" s="123"/>
      <c r="GN59" s="123">
        <v>193.58799999999999</v>
      </c>
      <c r="GO59" s="123">
        <f>IF(OR(ISBLANK(GN59),ISBLANK(GO53)),"",(GN59-GN58)*GO53)</f>
        <v>0</v>
      </c>
      <c r="GP59" s="123">
        <f>GP53</f>
        <v>3</v>
      </c>
      <c r="GQ59" s="123">
        <f t="shared" ca="1" si="131"/>
        <v>0</v>
      </c>
      <c r="GR59" s="123"/>
      <c r="GS59" s="123"/>
      <c r="GT59" s="123">
        <v>0</v>
      </c>
      <c r="GU59" s="123">
        <v>2E-3</v>
      </c>
      <c r="GV59" s="123">
        <f>IF(OR(ISBLANK(GU59),ISBLANK(GV53)),"",(GU59-GU58)*GV53)</f>
        <v>0</v>
      </c>
      <c r="GW59" s="123">
        <f>GW53</f>
        <v>3</v>
      </c>
      <c r="GX59" s="123">
        <f t="shared" ca="1" si="132"/>
        <v>3850</v>
      </c>
      <c r="GY59" s="123"/>
      <c r="GZ59" s="123"/>
      <c r="HA59" s="123">
        <v>3850</v>
      </c>
      <c r="HB59" s="123">
        <v>2677.7449999999999</v>
      </c>
      <c r="HC59" s="123">
        <f>IF(OR(ISBLANK(HB59),ISBLANK(HC53)),"",(HB59-HB58)*HC53)</f>
        <v>3909.400000000096</v>
      </c>
      <c r="HD59" s="123">
        <f>HD53</f>
        <v>4</v>
      </c>
      <c r="HE59" s="123">
        <f t="shared" ca="1" si="133"/>
        <v>0</v>
      </c>
      <c r="HF59" s="123"/>
      <c r="HG59" s="123"/>
      <c r="HH59" s="123">
        <v>0</v>
      </c>
      <c r="HI59" s="123">
        <f>IF(OR(ISBLANK(HH59),ISBLANK(HI53)),"",(HH59-HH58)*HI53)</f>
        <v>0</v>
      </c>
      <c r="HJ59" s="123">
        <f>HJ53</f>
        <v>4</v>
      </c>
      <c r="HK59" s="123">
        <f t="shared" ca="1" si="134"/>
        <v>3911.6000000005442</v>
      </c>
      <c r="HL59" s="123"/>
      <c r="HM59" s="123"/>
      <c r="HN59" s="123">
        <v>2583.3290000000002</v>
      </c>
      <c r="HO59" s="123">
        <f>IF(OR(ISBLANK(HN59),ISBLANK(HO53)),"",(HN59-HN58)*HO53)</f>
        <v>3911.6000000005442</v>
      </c>
      <c r="HP59" s="123">
        <f>HP53</f>
        <v>4</v>
      </c>
      <c r="HQ59" s="123">
        <f t="shared" ca="1" si="135"/>
        <v>0</v>
      </c>
      <c r="HR59" s="123"/>
      <c r="HS59" s="123"/>
      <c r="HT59" s="123">
        <v>1.8029999999999999</v>
      </c>
      <c r="HU59" s="123">
        <f>IF(OR(ISBLANK(HT59),ISBLANK(HU53)),"",(HT59-HT58)*HU53)</f>
        <v>0</v>
      </c>
      <c r="HV59" s="123">
        <f>HV53</f>
        <v>4</v>
      </c>
      <c r="HW59" s="123">
        <f t="shared" ca="1" si="136"/>
        <v>418.0000000011205</v>
      </c>
      <c r="HX59" s="123"/>
      <c r="HY59" s="123"/>
      <c r="HZ59" s="123">
        <v>5328.6790000000001</v>
      </c>
      <c r="IA59" s="123">
        <f>IF(OR(ISBLANK(HZ59),ISBLANK(IA53)),"",(HZ59-HZ58)*IA53)</f>
        <v>418.0000000011205</v>
      </c>
      <c r="IB59" s="123">
        <f>IB53</f>
        <v>4</v>
      </c>
      <c r="IC59" s="123">
        <f t="shared" ca="1" si="137"/>
        <v>0</v>
      </c>
      <c r="ID59" s="123"/>
      <c r="IE59" s="123"/>
      <c r="IF59" s="123">
        <v>3.0000000000000001E-3</v>
      </c>
      <c r="IG59" s="123">
        <f>IF(OR(ISBLANK(IF59),ISBLANK(IG53)),"",(IF59-IF58)*IG53)</f>
        <v>0</v>
      </c>
      <c r="IH59" s="123">
        <f>IH53</f>
        <v>4</v>
      </c>
      <c r="II59" s="123">
        <f t="shared" ca="1" si="138"/>
        <v>187.00000000008004</v>
      </c>
      <c r="IJ59" s="123"/>
      <c r="IK59" s="123"/>
      <c r="IL59" s="123">
        <v>4867.875</v>
      </c>
      <c r="IM59" s="123">
        <f>IF(OR(ISBLANK(IL59),ISBLANK(IM53)),"",(IL59-IL58)*IM53)</f>
        <v>187.00000000008004</v>
      </c>
      <c r="IN59" s="123">
        <f>IN53</f>
        <v>4</v>
      </c>
      <c r="IO59" s="123">
        <f t="shared" ca="1" si="139"/>
        <v>1050.0000000001819</v>
      </c>
      <c r="IP59" s="123"/>
      <c r="IQ59" s="123"/>
      <c r="IR59" s="123">
        <v>1068.096</v>
      </c>
      <c r="IS59" s="123">
        <f>IF(OR(ISBLANK(IR59),ISBLANK(IS53)),"",(IR59-IR58)*IS53)</f>
        <v>1050.0000000001819</v>
      </c>
      <c r="IT59" s="123">
        <f>IT53</f>
        <v>4</v>
      </c>
      <c r="IU59" s="123">
        <f t="shared" ca="1" si="140"/>
        <v>0</v>
      </c>
      <c r="IV59" s="123"/>
      <c r="IW59" s="123"/>
      <c r="IX59" s="123">
        <v>0.29599999999999999</v>
      </c>
      <c r="IY59" s="123">
        <f>IF(OR(ISBLANK(IX59),ISBLANK(IY53)),"",(IX59-IX58)*IY53)</f>
        <v>0</v>
      </c>
      <c r="IZ59" s="123">
        <f>IZ53</f>
        <v>4</v>
      </c>
      <c r="JA59" s="123">
        <f t="shared" ca="1" si="141"/>
        <v>0</v>
      </c>
      <c r="JB59" s="123"/>
      <c r="JC59" s="123"/>
      <c r="JD59" s="123">
        <v>219.44499999999999</v>
      </c>
      <c r="JE59" s="123">
        <f>IF(OR(ISBLANK(JD59),ISBLANK(JE53)),"",(JD59-JD58)*JE53)</f>
        <v>0</v>
      </c>
      <c r="JF59" s="123">
        <f>JF53</f>
        <v>4</v>
      </c>
      <c r="JG59" s="123">
        <f t="shared" ca="1" si="142"/>
        <v>7159.999999998945</v>
      </c>
      <c r="JH59" s="123"/>
      <c r="JI59" s="123"/>
      <c r="JJ59" s="123">
        <v>1044.8779999999999</v>
      </c>
      <c r="JK59" s="123">
        <f>IF(OR(ISBLANK(JJ59),ISBLANK(JK53)),"",(JJ59-JJ58)*JK53)</f>
        <v>7159.999999998945</v>
      </c>
      <c r="JL59" s="123">
        <f>JL53</f>
        <v>4</v>
      </c>
      <c r="JM59" s="123">
        <f t="shared" ca="1" si="143"/>
        <v>8120.0000000012551</v>
      </c>
      <c r="JN59" s="123"/>
      <c r="JO59" s="123"/>
      <c r="JP59" s="123">
        <v>1669.5060000000001</v>
      </c>
      <c r="JQ59" s="123">
        <f>IF(OR(ISBLANK(JP59),ISBLANK(JQ53)),"",(JP59-JP58)*JQ53)</f>
        <v>8120.0000000012551</v>
      </c>
      <c r="JR59" s="123">
        <f>JR53</f>
        <v>4</v>
      </c>
      <c r="JS59" s="123">
        <f t="shared" ca="1" si="144"/>
        <v>0</v>
      </c>
      <c r="JT59" s="123"/>
      <c r="JU59" s="123"/>
      <c r="JV59" s="123">
        <v>4.1890000000000001</v>
      </c>
      <c r="JW59" s="123">
        <f>IF(OR(ISBLANK(JV59),ISBLANK(JW53)),"",(JV59-JV58)*JW53)</f>
        <v>0</v>
      </c>
      <c r="JX59" s="123">
        <f>JX53</f>
        <v>3</v>
      </c>
      <c r="JY59" s="123">
        <f t="shared" ca="1" si="145"/>
        <v>183.15</v>
      </c>
      <c r="JZ59" s="123"/>
      <c r="KA59" s="123"/>
      <c r="KB59" s="123">
        <v>183.15</v>
      </c>
      <c r="KC59" s="123">
        <f>KC53</f>
        <v>3</v>
      </c>
      <c r="KD59" s="123">
        <f t="shared" ca="1" si="146"/>
        <v>38.72</v>
      </c>
      <c r="KE59" s="123"/>
      <c r="KF59" s="123"/>
      <c r="KG59" s="123">
        <v>38.72</v>
      </c>
      <c r="KH59" s="123">
        <f>KH53</f>
        <v>3</v>
      </c>
      <c r="KI59" s="123">
        <f t="shared" ca="1" si="147"/>
        <v>164.065</v>
      </c>
      <c r="KJ59" s="123"/>
      <c r="KK59" s="123"/>
      <c r="KL59" s="123">
        <v>164.065</v>
      </c>
      <c r="KM59" s="123">
        <f>KM53</f>
        <v>3</v>
      </c>
      <c r="KN59" s="123">
        <f t="shared" ca="1" si="148"/>
        <v>59.895000000000003</v>
      </c>
      <c r="KO59" s="123"/>
      <c r="KP59" s="123"/>
      <c r="KQ59" s="123">
        <v>59.895000000000003</v>
      </c>
      <c r="KR59" s="123">
        <f>KR53</f>
        <v>4</v>
      </c>
      <c r="KS59" s="123">
        <f t="shared" ca="1" si="149"/>
        <v>0.11</v>
      </c>
      <c r="KT59" s="123"/>
      <c r="KU59" s="123"/>
      <c r="KV59" s="123"/>
      <c r="KW59" s="123">
        <v>0.11</v>
      </c>
      <c r="KX59" s="123">
        <f>KX53</f>
        <v>4</v>
      </c>
      <c r="KY59" s="123">
        <f t="shared" ca="1" si="150"/>
        <v>519.64</v>
      </c>
      <c r="KZ59" s="123"/>
      <c r="LA59" s="123"/>
      <c r="LB59" s="123"/>
      <c r="LC59" s="123">
        <v>519.64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619.85</v>
      </c>
      <c r="LL59" s="123"/>
      <c r="LM59" s="123"/>
      <c r="LN59" s="123"/>
      <c r="LO59" s="123">
        <v>619.85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>
        <f t="shared" ca="1" si="154"/>
        <v>0</v>
      </c>
      <c r="LV59" s="123"/>
      <c r="LW59" s="123"/>
      <c r="LX59" s="123">
        <v>4.0000000000000001E-3</v>
      </c>
      <c r="LY59" s="123">
        <f>IF(OR(ISBLANK(LX59),ISBLANK(LY53)),"",(LX59-LX58)*LY53)</f>
        <v>0</v>
      </c>
      <c r="LZ59" s="123">
        <f>LZ53</f>
        <v>4</v>
      </c>
      <c r="MA59" s="123">
        <f t="shared" ca="1" si="155"/>
        <v>400.40000000003602</v>
      </c>
      <c r="MB59" s="123"/>
      <c r="MC59" s="123"/>
      <c r="MD59" s="123">
        <v>526.86</v>
      </c>
      <c r="ME59" s="123">
        <f>IF(OR(ISBLANK(MD59),ISBLANK(ME53)),"",(MD59-MD58)*ME53)</f>
        <v>400.40000000003602</v>
      </c>
    </row>
    <row r="60" spans="1:343" x14ac:dyDescent="0.25">
      <c r="B60" s="166">
        <v>7</v>
      </c>
      <c r="C60" s="166">
        <f>C53</f>
        <v>2</v>
      </c>
      <c r="D60" s="166">
        <f t="shared" ca="1" si="93"/>
        <v>0</v>
      </c>
      <c r="E60" s="166"/>
      <c r="F60" s="166">
        <v>0</v>
      </c>
      <c r="G60" s="166">
        <f>G53</f>
        <v>3</v>
      </c>
      <c r="H60" s="166">
        <f t="shared" ca="1" si="94"/>
        <v>35.630000000000997</v>
      </c>
      <c r="I60" s="166"/>
      <c r="J60" s="166"/>
      <c r="K60" s="166">
        <f t="shared" ca="1" si="95"/>
        <v>35.630000000000997</v>
      </c>
      <c r="L60" s="166">
        <f>L53</f>
        <v>3</v>
      </c>
      <c r="M60" s="166">
        <f t="shared" ca="1" si="96"/>
        <v>35.630000000000997</v>
      </c>
      <c r="N60" s="166"/>
      <c r="O60" s="166"/>
      <c r="P60" s="166">
        <f t="shared" ca="1" si="97"/>
        <v>35.630000000000997</v>
      </c>
      <c r="Q60" s="166">
        <f>Q53</f>
        <v>4</v>
      </c>
      <c r="R60" s="166">
        <f t="shared" ca="1" si="98"/>
        <v>0.67200000000002547</v>
      </c>
      <c r="S60" s="166"/>
      <c r="T60" s="166"/>
      <c r="U60" s="166">
        <v>804.755</v>
      </c>
      <c r="V60" s="166">
        <f>IF(OR(ISBLANK(U60),ISBLANK(V53)),"",(U60-U59)*V53)</f>
        <v>0.67200000000002547</v>
      </c>
      <c r="W60" s="123">
        <f>W53</f>
        <v>5</v>
      </c>
      <c r="X60" s="123">
        <f t="shared" ca="1" si="99"/>
        <v>0</v>
      </c>
      <c r="Y60" s="123"/>
      <c r="Z60" s="123"/>
      <c r="AA60" s="123"/>
      <c r="AB60" s="123" t="str">
        <f>IF(OR(ISBLANK(AA60),ISBLANK(AB53)),"",(AA60-AA59)*AB53)</f>
        <v/>
      </c>
      <c r="AC60" s="123">
        <v>0</v>
      </c>
      <c r="AD60" s="123">
        <f>AD53</f>
        <v>5</v>
      </c>
      <c r="AE60" s="123">
        <f t="shared" ca="1" si="100"/>
        <v>8338.75</v>
      </c>
      <c r="AF60" s="123"/>
      <c r="AG60" s="123"/>
      <c r="AH60" s="123"/>
      <c r="AI60" s="123" t="str">
        <f>IF(OR(ISBLANK(AH60),ISBLANK(AI53)),"",(AH60-AH59)*AI53)</f>
        <v/>
      </c>
      <c r="AJ60" s="123">
        <v>8338.75</v>
      </c>
      <c r="AK60" s="123">
        <f>AK53</f>
        <v>5</v>
      </c>
      <c r="AL60" s="123">
        <f t="shared" ca="1" si="101"/>
        <v>9335.25</v>
      </c>
      <c r="AM60" s="123"/>
      <c r="AN60" s="123"/>
      <c r="AO60" s="123"/>
      <c r="AP60" s="123" t="str">
        <f>IF(OR(ISBLANK(AO60),ISBLANK(AP53)),"",(AO60-AO59)*AP53)</f>
        <v/>
      </c>
      <c r="AQ60" s="123">
        <v>9335.25</v>
      </c>
      <c r="AR60" s="123">
        <f>AR53</f>
        <v>5</v>
      </c>
      <c r="AS60" s="123">
        <f t="shared" ca="1" si="102"/>
        <v>0</v>
      </c>
      <c r="AT60" s="123"/>
      <c r="AU60" s="123"/>
      <c r="AV60" s="123"/>
      <c r="AW60" s="123" t="str">
        <f>IF(OR(ISBLANK(AV60),ISBLANK(AW53)),"",(AV60-AV59)*AW53)</f>
        <v/>
      </c>
      <c r="AX60" s="123">
        <v>0</v>
      </c>
      <c r="AY60" s="123">
        <f>AY53</f>
        <v>3</v>
      </c>
      <c r="AZ60" s="123">
        <f t="shared" ca="1" si="103"/>
        <v>855.8</v>
      </c>
      <c r="BA60" s="123"/>
      <c r="BB60" s="123"/>
      <c r="BC60" s="123">
        <v>855.8</v>
      </c>
      <c r="BD60" s="123">
        <f>BD53</f>
        <v>3</v>
      </c>
      <c r="BE60" s="123">
        <f t="shared" ca="1" si="104"/>
        <v>0</v>
      </c>
      <c r="BF60" s="123"/>
      <c r="BG60" s="123"/>
      <c r="BH60" s="123">
        <v>0</v>
      </c>
      <c r="BI60" s="123">
        <f>BI53</f>
        <v>3</v>
      </c>
      <c r="BJ60" s="123">
        <f t="shared" ca="1" si="105"/>
        <v>2930.2020000000002</v>
      </c>
      <c r="BK60" s="123"/>
      <c r="BL60" s="123"/>
      <c r="BM60" s="123">
        <v>2930.2020000000002</v>
      </c>
      <c r="BN60" s="123">
        <f>BN53</f>
        <v>3</v>
      </c>
      <c r="BO60" s="123">
        <f t="shared" ca="1" si="106"/>
        <v>0</v>
      </c>
      <c r="BP60" s="123"/>
      <c r="BQ60" s="123"/>
      <c r="BR60" s="123">
        <v>0</v>
      </c>
      <c r="BS60" s="123">
        <f>BS53</f>
        <v>3</v>
      </c>
      <c r="BT60" s="123">
        <f t="shared" ca="1" si="107"/>
        <v>0</v>
      </c>
      <c r="BU60" s="123"/>
      <c r="BV60" s="123"/>
      <c r="BW60" s="123">
        <v>0</v>
      </c>
      <c r="BX60" s="123">
        <f>BX53</f>
        <v>3</v>
      </c>
      <c r="BY60" s="123">
        <f t="shared" ca="1" si="108"/>
        <v>1927.318</v>
      </c>
      <c r="BZ60" s="123"/>
      <c r="CA60" s="123"/>
      <c r="CB60" s="123">
        <v>1927.318</v>
      </c>
      <c r="CC60" s="123">
        <f>CC53</f>
        <v>3</v>
      </c>
      <c r="CD60" s="123">
        <f t="shared" ca="1" si="109"/>
        <v>0</v>
      </c>
      <c r="CE60" s="123"/>
      <c r="CF60" s="123"/>
      <c r="CG60" s="123">
        <v>0</v>
      </c>
      <c r="CH60" s="123">
        <f>CH53</f>
        <v>3</v>
      </c>
      <c r="CI60" s="123">
        <f t="shared" ca="1" si="110"/>
        <v>1994.77</v>
      </c>
      <c r="CJ60" s="123"/>
      <c r="CK60" s="123"/>
      <c r="CL60" s="123">
        <v>1994.77</v>
      </c>
      <c r="CM60" s="123">
        <f>CM53</f>
        <v>4</v>
      </c>
      <c r="CN60" s="123">
        <f t="shared" ca="1" si="111"/>
        <v>1.4945000000004711</v>
      </c>
      <c r="CO60" s="123"/>
      <c r="CP60" s="123"/>
      <c r="CQ60" s="123">
        <v>2353.7860000000001</v>
      </c>
      <c r="CR60" s="123">
        <f>IF(OR(ISBLANK(CQ60),ISBLANK(CR53)),"",(CQ60-CQ59)*CR53)</f>
        <v>1.4945000000004711</v>
      </c>
      <c r="CS60" s="123">
        <f>CS53</f>
        <v>4</v>
      </c>
      <c r="CT60" s="123">
        <f t="shared" ca="1" si="112"/>
        <v>0</v>
      </c>
      <c r="CU60" s="123"/>
      <c r="CV60" s="123"/>
      <c r="CW60" s="123">
        <v>1447.3779999999999</v>
      </c>
      <c r="CX60" s="123">
        <f>IF(OR(ISBLANK(CW60),ISBLANK(CX53)),"",(CW60-CW59)*CX53)</f>
        <v>0</v>
      </c>
      <c r="CY60" s="123">
        <f>CY53</f>
        <v>4</v>
      </c>
      <c r="CZ60" s="123">
        <f t="shared" ca="1" si="113"/>
        <v>0</v>
      </c>
      <c r="DA60" s="123"/>
      <c r="DB60" s="123"/>
      <c r="DC60" s="123">
        <v>21777.147000000001</v>
      </c>
      <c r="DD60" s="123">
        <f>IF(OR(ISBLANK(DC60),ISBLANK(DD53)),"",(DC60-DC59)*DD53)</f>
        <v>0</v>
      </c>
      <c r="DE60" s="123">
        <f>DE53</f>
        <v>4</v>
      </c>
      <c r="DF60" s="123">
        <f t="shared" ca="1" si="114"/>
        <v>16.533999999994194</v>
      </c>
      <c r="DG60" s="123"/>
      <c r="DH60" s="123"/>
      <c r="DI60" s="123">
        <v>12899.525</v>
      </c>
      <c r="DJ60" s="123">
        <f>IF(OR(ISBLANK(DI60),ISBLANK(DJ53)),"",(DI60-DI59)*DJ53)</f>
        <v>16.533999999994194</v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>
        <f t="shared" ca="1" si="117"/>
        <v>0</v>
      </c>
      <c r="DU60" s="123"/>
      <c r="DV60" s="123"/>
      <c r="DW60" s="123">
        <v>0</v>
      </c>
      <c r="DX60" s="123">
        <f>DX53</f>
        <v>3</v>
      </c>
      <c r="DY60" s="123">
        <f t="shared" ca="1" si="118"/>
        <v>1629.21</v>
      </c>
      <c r="DZ60" s="123"/>
      <c r="EA60" s="123"/>
      <c r="EB60" s="123">
        <v>1629.21</v>
      </c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>
        <f t="shared" ca="1" si="121"/>
        <v>0</v>
      </c>
      <c r="EM60" s="123"/>
      <c r="EN60" s="123"/>
      <c r="EO60" s="123"/>
      <c r="EP60" s="123" t="str">
        <f>IF(OR(ISBLANK(EO60),ISBLANK(EP53)),"",(EO60-EO59)*EP53)</f>
        <v/>
      </c>
      <c r="EQ60" s="123">
        <v>0</v>
      </c>
      <c r="ER60" s="123">
        <f>ER53</f>
        <v>5</v>
      </c>
      <c r="ES60" s="123">
        <f t="shared" ca="1" si="122"/>
        <v>3140.75</v>
      </c>
      <c r="ET60" s="123"/>
      <c r="EU60" s="123"/>
      <c r="EV60" s="123"/>
      <c r="EW60" s="123" t="str">
        <f>IF(OR(ISBLANK(EV60),ISBLANK(EW53)),"",(EV60-EV59)*EW53)</f>
        <v/>
      </c>
      <c r="EX60" s="123">
        <v>3140.75</v>
      </c>
      <c r="EY60" s="123">
        <f>EY53</f>
        <v>3</v>
      </c>
      <c r="EZ60" s="123">
        <f t="shared" ca="1" si="123"/>
        <v>-3140.75</v>
      </c>
      <c r="FA60" s="123"/>
      <c r="FB60" s="123"/>
      <c r="FC60" s="123">
        <f t="shared" ca="1" si="124"/>
        <v>-3140.75</v>
      </c>
      <c r="FD60" s="123">
        <f>FD53</f>
        <v>5</v>
      </c>
      <c r="FE60" s="123">
        <f t="shared" ca="1" si="125"/>
        <v>0</v>
      </c>
      <c r="FF60" s="123"/>
      <c r="FG60" s="123"/>
      <c r="FH60" s="123"/>
      <c r="FI60" s="123" t="str">
        <f>IF(OR(ISBLANK(FH60),ISBLANK(FI53)),"",(FH60-FH59)*FI53)</f>
        <v/>
      </c>
      <c r="FJ60" s="123">
        <v>0</v>
      </c>
      <c r="FK60" s="123">
        <f>FK53</f>
        <v>5</v>
      </c>
      <c r="FL60" s="123">
        <f t="shared" ca="1" si="126"/>
        <v>9069.25</v>
      </c>
      <c r="FM60" s="123"/>
      <c r="FN60" s="123"/>
      <c r="FO60" s="123"/>
      <c r="FP60" s="123" t="str">
        <f>IF(OR(ISBLANK(FO60),ISBLANK(FP53)),"",(FO60-FO59)*FP53)</f>
        <v/>
      </c>
      <c r="FQ60" s="123">
        <v>9069.25</v>
      </c>
      <c r="FR60" s="123">
        <f>FR53</f>
        <v>4</v>
      </c>
      <c r="FS60" s="123">
        <f t="shared" ca="1" si="127"/>
        <v>3645.4000000003361</v>
      </c>
      <c r="FT60" s="123"/>
      <c r="FU60" s="123"/>
      <c r="FV60" s="123">
        <v>2799.348</v>
      </c>
      <c r="FW60" s="123">
        <f>IF(OR(ISBLANK(FV60),ISBLANK(FW53)),"",(FV60-FV59)*FW53)</f>
        <v>3645.4000000003361</v>
      </c>
      <c r="FX60" s="123">
        <f>FX53</f>
        <v>4</v>
      </c>
      <c r="FY60" s="123">
        <f t="shared" ca="1" si="128"/>
        <v>0</v>
      </c>
      <c r="FZ60" s="123"/>
      <c r="GA60" s="123"/>
      <c r="GB60" s="123">
        <v>288.66000000000003</v>
      </c>
      <c r="GC60" s="123">
        <f>IF(OR(ISBLANK(GB60),ISBLANK(GC53)),"",(GB60-GB59)*GC53)</f>
        <v>0</v>
      </c>
      <c r="GD60" s="123">
        <f>GD53</f>
        <v>4</v>
      </c>
      <c r="GE60" s="123">
        <f t="shared" ca="1" si="129"/>
        <v>2472.800000000052</v>
      </c>
      <c r="GF60" s="123"/>
      <c r="GG60" s="123"/>
      <c r="GH60" s="123">
        <v>1556.0350000000001</v>
      </c>
      <c r="GI60" s="123">
        <f>IF(OR(ISBLANK(GH60),ISBLANK(GI53)),"",(GH60-GH59)*GI53)</f>
        <v>2472.800000000052</v>
      </c>
      <c r="GJ60" s="123">
        <f>GJ53</f>
        <v>4</v>
      </c>
      <c r="GK60" s="123">
        <f t="shared" ca="1" si="130"/>
        <v>0</v>
      </c>
      <c r="GL60" s="123"/>
      <c r="GM60" s="123"/>
      <c r="GN60" s="123">
        <v>193.58799999999999</v>
      </c>
      <c r="GO60" s="123">
        <f>IF(OR(ISBLANK(GN60),ISBLANK(GO53)),"",(GN60-GN59)*GO53)</f>
        <v>0</v>
      </c>
      <c r="GP60" s="123">
        <f>GP53</f>
        <v>3</v>
      </c>
      <c r="GQ60" s="123">
        <f t="shared" ca="1" si="131"/>
        <v>0</v>
      </c>
      <c r="GR60" s="123"/>
      <c r="GS60" s="123"/>
      <c r="GT60" s="123">
        <v>0</v>
      </c>
      <c r="GU60" s="123">
        <v>2E-3</v>
      </c>
      <c r="GV60" s="123">
        <f>IF(OR(ISBLANK(GU60),ISBLANK(GV53)),"",(GU60-GU59)*GV53)</f>
        <v>0</v>
      </c>
      <c r="GW60" s="123">
        <f>GW53</f>
        <v>3</v>
      </c>
      <c r="GX60" s="123">
        <f t="shared" ca="1" si="132"/>
        <v>4083</v>
      </c>
      <c r="GY60" s="123"/>
      <c r="GZ60" s="123"/>
      <c r="HA60" s="123">
        <v>4083</v>
      </c>
      <c r="HB60" s="123">
        <v>2679.6260000000002</v>
      </c>
      <c r="HC60" s="123">
        <f>IF(OR(ISBLANK(HB60),ISBLANK(HC53)),"",(HB60-HB59)*HC53)</f>
        <v>4138.2000000006883</v>
      </c>
      <c r="HD60" s="123">
        <f>HD53</f>
        <v>4</v>
      </c>
      <c r="HE60" s="123">
        <f t="shared" ca="1" si="133"/>
        <v>0</v>
      </c>
      <c r="HF60" s="123"/>
      <c r="HG60" s="123"/>
      <c r="HH60" s="123">
        <v>0</v>
      </c>
      <c r="HI60" s="123">
        <f>IF(OR(ISBLANK(HH60),ISBLANK(HI53)),"",(HH60-HH59)*HI53)</f>
        <v>0</v>
      </c>
      <c r="HJ60" s="123">
        <f>HJ53</f>
        <v>4</v>
      </c>
      <c r="HK60" s="123">
        <f t="shared" ca="1" si="134"/>
        <v>4142.5999999995838</v>
      </c>
      <c r="HL60" s="123"/>
      <c r="HM60" s="123"/>
      <c r="HN60" s="123">
        <v>2585.212</v>
      </c>
      <c r="HO60" s="123">
        <f>IF(OR(ISBLANK(HN60),ISBLANK(HO53)),"",(HN60-HN59)*HO53)</f>
        <v>4142.5999999995838</v>
      </c>
      <c r="HP60" s="123">
        <f>HP53</f>
        <v>4</v>
      </c>
      <c r="HQ60" s="123">
        <f t="shared" ca="1" si="135"/>
        <v>0</v>
      </c>
      <c r="HR60" s="123"/>
      <c r="HS60" s="123"/>
      <c r="HT60" s="123">
        <v>1.8029999999999999</v>
      </c>
      <c r="HU60" s="123">
        <f>IF(OR(ISBLANK(HT60),ISBLANK(HU53)),"",(HT60-HT59)*HU53)</f>
        <v>0</v>
      </c>
      <c r="HV60" s="123">
        <f>HV53</f>
        <v>4</v>
      </c>
      <c r="HW60" s="123">
        <f t="shared" ca="1" si="136"/>
        <v>0</v>
      </c>
      <c r="HX60" s="123"/>
      <c r="HY60" s="123"/>
      <c r="HZ60" s="123">
        <v>5328.6790000000001</v>
      </c>
      <c r="IA60" s="123">
        <f>IF(OR(ISBLANK(HZ60),ISBLANK(IA53)),"",(HZ60-HZ59)*IA53)</f>
        <v>0</v>
      </c>
      <c r="IB60" s="123">
        <f>IB53</f>
        <v>4</v>
      </c>
      <c r="IC60" s="123">
        <f t="shared" ca="1" si="137"/>
        <v>0</v>
      </c>
      <c r="ID60" s="123"/>
      <c r="IE60" s="123"/>
      <c r="IF60" s="123">
        <v>3.0000000000000001E-3</v>
      </c>
      <c r="IG60" s="123">
        <f>IF(OR(ISBLANK(IF60),ISBLANK(IG53)),"",(IF60-IF59)*IG53)</f>
        <v>0</v>
      </c>
      <c r="IH60" s="123">
        <f>IH53</f>
        <v>4</v>
      </c>
      <c r="II60" s="123">
        <f t="shared" ca="1" si="138"/>
        <v>0</v>
      </c>
      <c r="IJ60" s="123"/>
      <c r="IK60" s="123"/>
      <c r="IL60" s="123">
        <v>4867.875</v>
      </c>
      <c r="IM60" s="123">
        <f>IF(OR(ISBLANK(IL60),ISBLANK(IM53)),"",(IL60-IL59)*IM53)</f>
        <v>0</v>
      </c>
      <c r="IN60" s="123">
        <f>IN53</f>
        <v>4</v>
      </c>
      <c r="IO60" s="123">
        <f t="shared" ca="1" si="139"/>
        <v>1110.0000000010368</v>
      </c>
      <c r="IP60" s="123"/>
      <c r="IQ60" s="123"/>
      <c r="IR60" s="123">
        <v>1068.2070000000001</v>
      </c>
      <c r="IS60" s="123">
        <f>IF(OR(ISBLANK(IR60),ISBLANK(IS53)),"",(IR60-IR59)*IS53)</f>
        <v>1110.0000000010368</v>
      </c>
      <c r="IT60" s="123">
        <f>IT53</f>
        <v>4</v>
      </c>
      <c r="IU60" s="123">
        <f t="shared" ca="1" si="140"/>
        <v>0</v>
      </c>
      <c r="IV60" s="123"/>
      <c r="IW60" s="123"/>
      <c r="IX60" s="123">
        <v>0.29599999999999999</v>
      </c>
      <c r="IY60" s="123">
        <f>IF(OR(ISBLANK(IX60),ISBLANK(IY53)),"",(IX60-IX59)*IY53)</f>
        <v>0</v>
      </c>
      <c r="IZ60" s="123">
        <f>IZ53</f>
        <v>4</v>
      </c>
      <c r="JA60" s="123">
        <f t="shared" ca="1" si="141"/>
        <v>0</v>
      </c>
      <c r="JB60" s="123"/>
      <c r="JC60" s="123"/>
      <c r="JD60" s="123">
        <v>219.44499999999999</v>
      </c>
      <c r="JE60" s="123">
        <f>IF(OR(ISBLANK(JD60),ISBLANK(JE53)),"",(JD60-JD59)*JE53)</f>
        <v>0</v>
      </c>
      <c r="JF60" s="123">
        <f>JF53</f>
        <v>4</v>
      </c>
      <c r="JG60" s="123">
        <f t="shared" ca="1" si="142"/>
        <v>7450.0000000011823</v>
      </c>
      <c r="JH60" s="123"/>
      <c r="JI60" s="123"/>
      <c r="JJ60" s="123">
        <v>1045.623</v>
      </c>
      <c r="JK60" s="123">
        <f>IF(OR(ISBLANK(JJ60),ISBLANK(JK53)),"",(JJ60-JJ59)*JK53)</f>
        <v>7450.0000000011823</v>
      </c>
      <c r="JL60" s="123">
        <f>JL53</f>
        <v>4</v>
      </c>
      <c r="JM60" s="123">
        <f t="shared" ca="1" si="143"/>
        <v>8229.9999999986539</v>
      </c>
      <c r="JN60" s="123"/>
      <c r="JO60" s="123"/>
      <c r="JP60" s="123">
        <v>1670.329</v>
      </c>
      <c r="JQ60" s="123">
        <f>IF(OR(ISBLANK(JP60),ISBLANK(JQ53)),"",(JP60-JP59)*JQ53)</f>
        <v>8229.9999999986539</v>
      </c>
      <c r="JR60" s="123">
        <f>JR53</f>
        <v>4</v>
      </c>
      <c r="JS60" s="123">
        <f t="shared" ca="1" si="144"/>
        <v>0</v>
      </c>
      <c r="JT60" s="123"/>
      <c r="JU60" s="123"/>
      <c r="JV60" s="123">
        <v>4.1890000000000001</v>
      </c>
      <c r="JW60" s="123">
        <f>IF(OR(ISBLANK(JV60),ISBLANK(JW53)),"",(JV60-JV59)*JW53)</f>
        <v>0</v>
      </c>
      <c r="JX60" s="123">
        <f>JX53</f>
        <v>3</v>
      </c>
      <c r="JY60" s="123">
        <f t="shared" ca="1" si="145"/>
        <v>155.1</v>
      </c>
      <c r="JZ60" s="123"/>
      <c r="KA60" s="123"/>
      <c r="KB60" s="123">
        <v>155.1</v>
      </c>
      <c r="KC60" s="123">
        <f>KC53</f>
        <v>3</v>
      </c>
      <c r="KD60" s="123">
        <f t="shared" ca="1" si="146"/>
        <v>36.575000000000003</v>
      </c>
      <c r="KE60" s="123"/>
      <c r="KF60" s="123"/>
      <c r="KG60" s="123">
        <v>36.575000000000003</v>
      </c>
      <c r="KH60" s="123">
        <f>KH53</f>
        <v>3</v>
      </c>
      <c r="KI60" s="123">
        <f t="shared" ca="1" si="147"/>
        <v>140.85499999999999</v>
      </c>
      <c r="KJ60" s="123"/>
      <c r="KK60" s="123"/>
      <c r="KL60" s="123">
        <v>140.85499999999999</v>
      </c>
      <c r="KM60" s="123">
        <f>KM53</f>
        <v>3</v>
      </c>
      <c r="KN60" s="123">
        <f t="shared" ca="1" si="148"/>
        <v>60.94</v>
      </c>
      <c r="KO60" s="123"/>
      <c r="KP60" s="123"/>
      <c r="KQ60" s="123">
        <v>60.94</v>
      </c>
      <c r="KR60" s="123">
        <f>KR53</f>
        <v>4</v>
      </c>
      <c r="KS60" s="123">
        <f t="shared" ca="1" si="149"/>
        <v>1.1000000000000001</v>
      </c>
      <c r="KT60" s="123"/>
      <c r="KU60" s="123"/>
      <c r="KV60" s="123"/>
      <c r="KW60" s="123">
        <v>1.1000000000000001</v>
      </c>
      <c r="KX60" s="123">
        <f>KX53</f>
        <v>4</v>
      </c>
      <c r="KY60" s="123">
        <f t="shared" ca="1" si="150"/>
        <v>538.61500000000001</v>
      </c>
      <c r="KZ60" s="123"/>
      <c r="LA60" s="123"/>
      <c r="LB60" s="123"/>
      <c r="LC60" s="123">
        <v>538.61500000000001</v>
      </c>
      <c r="LD60" s="123">
        <f>LD53</f>
        <v>4</v>
      </c>
      <c r="LE60" s="123">
        <f t="shared" ca="1" si="151"/>
        <v>5.5E-2</v>
      </c>
      <c r="LF60" s="123"/>
      <c r="LG60" s="123"/>
      <c r="LH60" s="123"/>
      <c r="LI60" s="123">
        <v>5.5E-2</v>
      </c>
      <c r="LJ60" s="123">
        <f>LJ53</f>
        <v>4</v>
      </c>
      <c r="LK60" s="123">
        <f t="shared" ca="1" si="152"/>
        <v>652.245</v>
      </c>
      <c r="LL60" s="123"/>
      <c r="LM60" s="123"/>
      <c r="LN60" s="123"/>
      <c r="LO60" s="123">
        <v>652.245</v>
      </c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>
        <f t="shared" ca="1" si="154"/>
        <v>0</v>
      </c>
      <c r="LV60" s="123"/>
      <c r="LW60" s="123"/>
      <c r="LX60" s="123">
        <v>4.0000000000000001E-3</v>
      </c>
      <c r="LY60" s="123">
        <f>IF(OR(ISBLANK(LX60),ISBLANK(LY53)),"",(LX60-LX59)*LY53)</f>
        <v>0</v>
      </c>
      <c r="LZ60" s="123">
        <f>LZ53</f>
        <v>4</v>
      </c>
      <c r="MA60" s="123">
        <f t="shared" ca="1" si="155"/>
        <v>371.79999999996198</v>
      </c>
      <c r="MB60" s="123"/>
      <c r="MC60" s="123"/>
      <c r="MD60" s="123">
        <v>527.029</v>
      </c>
      <c r="ME60" s="123">
        <f>IF(OR(ISBLANK(MD60),ISBLANK(ME53)),"",(MD60-MD59)*ME53)</f>
        <v>371.79999999996198</v>
      </c>
    </row>
    <row r="61" spans="1:343" x14ac:dyDescent="0.25">
      <c r="B61" s="166">
        <v>8</v>
      </c>
      <c r="C61" s="166">
        <f>C53</f>
        <v>2</v>
      </c>
      <c r="D61" s="166">
        <f t="shared" ca="1" si="93"/>
        <v>0</v>
      </c>
      <c r="E61" s="166"/>
      <c r="F61" s="166">
        <v>0</v>
      </c>
      <c r="G61" s="166">
        <f>G53</f>
        <v>3</v>
      </c>
      <c r="H61" s="166">
        <f t="shared" ca="1" si="94"/>
        <v>35.594999999993902</v>
      </c>
      <c r="I61" s="166"/>
      <c r="J61" s="166"/>
      <c r="K61" s="166">
        <f t="shared" ca="1" si="95"/>
        <v>35.594999999993902</v>
      </c>
      <c r="L61" s="166">
        <f>L53</f>
        <v>3</v>
      </c>
      <c r="M61" s="166">
        <f t="shared" ca="1" si="96"/>
        <v>35.594999999993902</v>
      </c>
      <c r="N61" s="166"/>
      <c r="O61" s="166"/>
      <c r="P61" s="166">
        <f t="shared" ca="1" si="97"/>
        <v>35.594999999993902</v>
      </c>
      <c r="Q61" s="166">
        <f>Q53</f>
        <v>4</v>
      </c>
      <c r="R61" s="166">
        <f t="shared" ca="1" si="98"/>
        <v>0.63599999999996726</v>
      </c>
      <c r="S61" s="166"/>
      <c r="T61" s="166"/>
      <c r="U61" s="166">
        <v>804.91399999999999</v>
      </c>
      <c r="V61" s="166">
        <f>IF(OR(ISBLANK(U61),ISBLANK(V53)),"",(U61-U60)*V53)</f>
        <v>0.63599999999996726</v>
      </c>
      <c r="W61" s="123">
        <f>W53</f>
        <v>5</v>
      </c>
      <c r="X61" s="123">
        <f t="shared" ca="1" si="99"/>
        <v>0</v>
      </c>
      <c r="Y61" s="123"/>
      <c r="Z61" s="123"/>
      <c r="AA61" s="123"/>
      <c r="AB61" s="123" t="str">
        <f>IF(OR(ISBLANK(AA61),ISBLANK(AB53)),"",(AA61-AA60)*AB53)</f>
        <v/>
      </c>
      <c r="AC61" s="123">
        <v>0</v>
      </c>
      <c r="AD61" s="123">
        <f>AD53</f>
        <v>5</v>
      </c>
      <c r="AE61" s="123">
        <f t="shared" ca="1" si="100"/>
        <v>8457.75</v>
      </c>
      <c r="AF61" s="123"/>
      <c r="AG61" s="123"/>
      <c r="AH61" s="123"/>
      <c r="AI61" s="123" t="str">
        <f>IF(OR(ISBLANK(AH61),ISBLANK(AI53)),"",(AH61-AH60)*AI53)</f>
        <v/>
      </c>
      <c r="AJ61" s="123">
        <v>8457.75</v>
      </c>
      <c r="AK61" s="123">
        <f>AK53</f>
        <v>5</v>
      </c>
      <c r="AL61" s="123">
        <f t="shared" ca="1" si="101"/>
        <v>9313.75</v>
      </c>
      <c r="AM61" s="123"/>
      <c r="AN61" s="123"/>
      <c r="AO61" s="123"/>
      <c r="AP61" s="123" t="str">
        <f>IF(OR(ISBLANK(AO61),ISBLANK(AP53)),"",(AO61-AO60)*AP53)</f>
        <v/>
      </c>
      <c r="AQ61" s="123">
        <v>9313.75</v>
      </c>
      <c r="AR61" s="123">
        <f>AR53</f>
        <v>5</v>
      </c>
      <c r="AS61" s="123">
        <f t="shared" ca="1" si="102"/>
        <v>0</v>
      </c>
      <c r="AT61" s="123"/>
      <c r="AU61" s="123"/>
      <c r="AV61" s="123"/>
      <c r="AW61" s="123" t="str">
        <f>IF(OR(ISBLANK(AV61),ISBLANK(AW53)),"",(AV61-AV60)*AW53)</f>
        <v/>
      </c>
      <c r="AX61" s="123">
        <v>0</v>
      </c>
      <c r="AY61" s="123">
        <f>AY53</f>
        <v>3</v>
      </c>
      <c r="AZ61" s="123">
        <f t="shared" ca="1" si="103"/>
        <v>803</v>
      </c>
      <c r="BA61" s="123"/>
      <c r="BB61" s="123"/>
      <c r="BC61" s="123">
        <v>803</v>
      </c>
      <c r="BD61" s="123">
        <f>BD53</f>
        <v>3</v>
      </c>
      <c r="BE61" s="123">
        <f t="shared" ca="1" si="104"/>
        <v>0</v>
      </c>
      <c r="BF61" s="123"/>
      <c r="BG61" s="123"/>
      <c r="BH61" s="123">
        <v>0</v>
      </c>
      <c r="BI61" s="123">
        <f>BI53</f>
        <v>3</v>
      </c>
      <c r="BJ61" s="123">
        <f t="shared" ca="1" si="105"/>
        <v>2941.136</v>
      </c>
      <c r="BK61" s="123"/>
      <c r="BL61" s="123"/>
      <c r="BM61" s="123">
        <v>2941.136</v>
      </c>
      <c r="BN61" s="123">
        <f>BN53</f>
        <v>3</v>
      </c>
      <c r="BO61" s="123">
        <f t="shared" ca="1" si="106"/>
        <v>0</v>
      </c>
      <c r="BP61" s="123"/>
      <c r="BQ61" s="123"/>
      <c r="BR61" s="123">
        <v>0</v>
      </c>
      <c r="BS61" s="123">
        <f>BS53</f>
        <v>3</v>
      </c>
      <c r="BT61" s="123">
        <f t="shared" ca="1" si="107"/>
        <v>0</v>
      </c>
      <c r="BU61" s="123"/>
      <c r="BV61" s="123"/>
      <c r="BW61" s="123">
        <v>0</v>
      </c>
      <c r="BX61" s="123">
        <f>BX53</f>
        <v>3</v>
      </c>
      <c r="BY61" s="123">
        <f t="shared" ca="1" si="108"/>
        <v>1858.164</v>
      </c>
      <c r="BZ61" s="123"/>
      <c r="CA61" s="123"/>
      <c r="CB61" s="123">
        <v>1858.164</v>
      </c>
      <c r="CC61" s="123">
        <f>CC53</f>
        <v>3</v>
      </c>
      <c r="CD61" s="123">
        <f t="shared" ca="1" si="109"/>
        <v>0</v>
      </c>
      <c r="CE61" s="123"/>
      <c r="CF61" s="123"/>
      <c r="CG61" s="123">
        <v>0</v>
      </c>
      <c r="CH61" s="123">
        <f>CH53</f>
        <v>3</v>
      </c>
      <c r="CI61" s="123">
        <f t="shared" ca="1" si="110"/>
        <v>1933.338</v>
      </c>
      <c r="CJ61" s="123"/>
      <c r="CK61" s="123"/>
      <c r="CL61" s="123">
        <v>1933.338</v>
      </c>
      <c r="CM61" s="123">
        <f>CM53</f>
        <v>4</v>
      </c>
      <c r="CN61" s="123">
        <f t="shared" ca="1" si="111"/>
        <v>1.5189999999998918</v>
      </c>
      <c r="CO61" s="123"/>
      <c r="CP61" s="123"/>
      <c r="CQ61" s="123">
        <v>2354.654</v>
      </c>
      <c r="CR61" s="123">
        <f>IF(OR(ISBLANK(CQ61),ISBLANK(CR53)),"",(CQ61-CQ60)*CR53)</f>
        <v>1.5189999999998918</v>
      </c>
      <c r="CS61" s="123">
        <f>CS53</f>
        <v>4</v>
      </c>
      <c r="CT61" s="123">
        <f t="shared" ca="1" si="112"/>
        <v>0</v>
      </c>
      <c r="CU61" s="123"/>
      <c r="CV61" s="123"/>
      <c r="CW61" s="123">
        <v>1447.3779999999999</v>
      </c>
      <c r="CX61" s="123">
        <f>IF(OR(ISBLANK(CW61),ISBLANK(CX53)),"",(CW61-CW60)*CX53)</f>
        <v>0</v>
      </c>
      <c r="CY61" s="123">
        <f>CY53</f>
        <v>4</v>
      </c>
      <c r="CZ61" s="123">
        <f t="shared" ca="1" si="113"/>
        <v>0</v>
      </c>
      <c r="DA61" s="123"/>
      <c r="DB61" s="123"/>
      <c r="DC61" s="123">
        <v>21777.147000000001</v>
      </c>
      <c r="DD61" s="123">
        <f>IF(OR(ISBLANK(DC61),ISBLANK(DD53)),"",(DC61-DC60)*DD53)</f>
        <v>0</v>
      </c>
      <c r="DE61" s="123">
        <f>DE53</f>
        <v>4</v>
      </c>
      <c r="DF61" s="123">
        <f t="shared" ca="1" si="114"/>
        <v>15.609999999996944</v>
      </c>
      <c r="DG61" s="123"/>
      <c r="DH61" s="123"/>
      <c r="DI61" s="123">
        <v>12901.754999999999</v>
      </c>
      <c r="DJ61" s="123">
        <f>IF(OR(ISBLANK(DI61),ISBLANK(DJ53)),"",(DI61-DI60)*DJ53)</f>
        <v>15.609999999996944</v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>
        <f t="shared" ca="1" si="117"/>
        <v>0</v>
      </c>
      <c r="DU61" s="123"/>
      <c r="DV61" s="123"/>
      <c r="DW61" s="123">
        <v>0</v>
      </c>
      <c r="DX61" s="123">
        <f>DX53</f>
        <v>3</v>
      </c>
      <c r="DY61" s="123">
        <f t="shared" ca="1" si="118"/>
        <v>1763.8720000000001</v>
      </c>
      <c r="DZ61" s="123"/>
      <c r="EA61" s="123"/>
      <c r="EB61" s="123">
        <v>1763.8720000000001</v>
      </c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>
        <f t="shared" ca="1" si="121"/>
        <v>0</v>
      </c>
      <c r="EM61" s="123"/>
      <c r="EN61" s="123"/>
      <c r="EO61" s="123"/>
      <c r="EP61" s="123" t="str">
        <f>IF(OR(ISBLANK(EO61),ISBLANK(EP53)),"",(EO61-EO60)*EP53)</f>
        <v/>
      </c>
      <c r="EQ61" s="123">
        <v>0</v>
      </c>
      <c r="ER61" s="123">
        <f>ER53</f>
        <v>5</v>
      </c>
      <c r="ES61" s="123">
        <f t="shared" ca="1" si="122"/>
        <v>3138.75</v>
      </c>
      <c r="ET61" s="123"/>
      <c r="EU61" s="123"/>
      <c r="EV61" s="123"/>
      <c r="EW61" s="123" t="str">
        <f>IF(OR(ISBLANK(EV61),ISBLANK(EW53)),"",(EV61-EV60)*EW53)</f>
        <v/>
      </c>
      <c r="EX61" s="123">
        <v>3138.75</v>
      </c>
      <c r="EY61" s="123">
        <f>EY53</f>
        <v>3</v>
      </c>
      <c r="EZ61" s="123">
        <f t="shared" ca="1" si="123"/>
        <v>-3138.75</v>
      </c>
      <c r="FA61" s="123"/>
      <c r="FB61" s="123"/>
      <c r="FC61" s="123">
        <f t="shared" ca="1" si="124"/>
        <v>-3138.75</v>
      </c>
      <c r="FD61" s="123">
        <f>FD53</f>
        <v>5</v>
      </c>
      <c r="FE61" s="123">
        <f t="shared" ca="1" si="125"/>
        <v>0</v>
      </c>
      <c r="FF61" s="123"/>
      <c r="FG61" s="123"/>
      <c r="FH61" s="123"/>
      <c r="FI61" s="123" t="str">
        <f>IF(OR(ISBLANK(FH61),ISBLANK(FI53)),"",(FH61-FH60)*FI53)</f>
        <v/>
      </c>
      <c r="FJ61" s="123">
        <v>0</v>
      </c>
      <c r="FK61" s="123">
        <f>FK53</f>
        <v>5</v>
      </c>
      <c r="FL61" s="123">
        <f t="shared" ca="1" si="126"/>
        <v>8590.5</v>
      </c>
      <c r="FM61" s="123"/>
      <c r="FN61" s="123"/>
      <c r="FO61" s="123"/>
      <c r="FP61" s="123" t="str">
        <f>IF(OR(ISBLANK(FO61),ISBLANK(FP53)),"",(FO61-FO60)*FP53)</f>
        <v/>
      </c>
      <c r="FQ61" s="123">
        <v>8590.5</v>
      </c>
      <c r="FR61" s="123">
        <f>FR53</f>
        <v>4</v>
      </c>
      <c r="FS61" s="123">
        <f t="shared" ca="1" si="127"/>
        <v>3616.8000000005122</v>
      </c>
      <c r="FT61" s="123"/>
      <c r="FU61" s="123"/>
      <c r="FV61" s="123">
        <v>2800.9920000000002</v>
      </c>
      <c r="FW61" s="123">
        <f>IF(OR(ISBLANK(FV61),ISBLANK(FW53)),"",(FV61-FV60)*FW53)</f>
        <v>3616.8000000005122</v>
      </c>
      <c r="FX61" s="123">
        <f>FX53</f>
        <v>4</v>
      </c>
      <c r="FY61" s="123">
        <f t="shared" ca="1" si="128"/>
        <v>0</v>
      </c>
      <c r="FZ61" s="123"/>
      <c r="GA61" s="123"/>
      <c r="GB61" s="123">
        <v>288.66000000000003</v>
      </c>
      <c r="GC61" s="123">
        <f>IF(OR(ISBLANK(GB61),ISBLANK(GC53)),"",(GB61-GB60)*GC53)</f>
        <v>0</v>
      </c>
      <c r="GD61" s="123">
        <f>GD53</f>
        <v>4</v>
      </c>
      <c r="GE61" s="123">
        <f t="shared" ca="1" si="129"/>
        <v>2569.5999999997639</v>
      </c>
      <c r="GF61" s="123"/>
      <c r="GG61" s="123"/>
      <c r="GH61" s="123">
        <v>1557.203</v>
      </c>
      <c r="GI61" s="123">
        <f>IF(OR(ISBLANK(GH61),ISBLANK(GI53)),"",(GH61-GH60)*GI53)</f>
        <v>2569.5999999997639</v>
      </c>
      <c r="GJ61" s="123">
        <f>GJ53</f>
        <v>4</v>
      </c>
      <c r="GK61" s="123">
        <f t="shared" ca="1" si="130"/>
        <v>0</v>
      </c>
      <c r="GL61" s="123"/>
      <c r="GM61" s="123"/>
      <c r="GN61" s="123">
        <v>193.58799999999999</v>
      </c>
      <c r="GO61" s="123">
        <f>IF(OR(ISBLANK(GN61),ISBLANK(GO53)),"",(GN61-GN60)*GO53)</f>
        <v>0</v>
      </c>
      <c r="GP61" s="123">
        <f>GP53</f>
        <v>3</v>
      </c>
      <c r="GQ61" s="123">
        <f t="shared" ca="1" si="131"/>
        <v>0</v>
      </c>
      <c r="GR61" s="123"/>
      <c r="GS61" s="123"/>
      <c r="GT61" s="123">
        <v>0</v>
      </c>
      <c r="GU61" s="123">
        <v>2E-3</v>
      </c>
      <c r="GV61" s="123">
        <f>IF(OR(ISBLANK(GU61),ISBLANK(GV53)),"",(GU61-GU60)*GV53)</f>
        <v>0</v>
      </c>
      <c r="GW61" s="123">
        <f>GW53</f>
        <v>3</v>
      </c>
      <c r="GX61" s="123">
        <f t="shared" ca="1" si="132"/>
        <v>3900</v>
      </c>
      <c r="GY61" s="123"/>
      <c r="GZ61" s="123"/>
      <c r="HA61" s="123">
        <v>3900</v>
      </c>
      <c r="HB61" s="123">
        <v>2681.413</v>
      </c>
      <c r="HC61" s="123">
        <f>IF(OR(ISBLANK(HB61),ISBLANK(HC53)),"",(HB61-HB60)*HC53)</f>
        <v>3931.3999999995758</v>
      </c>
      <c r="HD61" s="123">
        <f>HD53</f>
        <v>4</v>
      </c>
      <c r="HE61" s="123">
        <f t="shared" ca="1" si="133"/>
        <v>0</v>
      </c>
      <c r="HF61" s="123"/>
      <c r="HG61" s="123"/>
      <c r="HH61" s="123">
        <v>0</v>
      </c>
      <c r="HI61" s="123">
        <f>IF(OR(ISBLANK(HH61),ISBLANK(HI53)),"",(HH61-HH60)*HI53)</f>
        <v>0</v>
      </c>
      <c r="HJ61" s="123">
        <f>HJ53</f>
        <v>4</v>
      </c>
      <c r="HK61" s="123">
        <f t="shared" ca="1" si="134"/>
        <v>3933.600000000024</v>
      </c>
      <c r="HL61" s="123"/>
      <c r="HM61" s="123"/>
      <c r="HN61" s="123">
        <v>2587</v>
      </c>
      <c r="HO61" s="123">
        <f>IF(OR(ISBLANK(HN61),ISBLANK(HO53)),"",(HN61-HN60)*HO53)</f>
        <v>3933.600000000024</v>
      </c>
      <c r="HP61" s="123">
        <f>HP53</f>
        <v>4</v>
      </c>
      <c r="HQ61" s="123">
        <f t="shared" ca="1" si="135"/>
        <v>0</v>
      </c>
      <c r="HR61" s="123"/>
      <c r="HS61" s="123"/>
      <c r="HT61" s="123">
        <v>1.8029999999999999</v>
      </c>
      <c r="HU61" s="123">
        <f>IF(OR(ISBLANK(HT61),ISBLANK(HU53)),"",(HT61-HT60)*HU53)</f>
        <v>0</v>
      </c>
      <c r="HV61" s="123">
        <f>HV53</f>
        <v>4</v>
      </c>
      <c r="HW61" s="123">
        <f t="shared" ca="1" si="136"/>
        <v>0</v>
      </c>
      <c r="HX61" s="123"/>
      <c r="HY61" s="123"/>
      <c r="HZ61" s="123">
        <v>5328.6790000000001</v>
      </c>
      <c r="IA61" s="123">
        <f>IF(OR(ISBLANK(HZ61),ISBLANK(IA53)),"",(HZ61-HZ60)*IA53)</f>
        <v>0</v>
      </c>
      <c r="IB61" s="123">
        <f>IB53</f>
        <v>4</v>
      </c>
      <c r="IC61" s="123">
        <f t="shared" ca="1" si="137"/>
        <v>0</v>
      </c>
      <c r="ID61" s="123"/>
      <c r="IE61" s="123"/>
      <c r="IF61" s="123">
        <v>3.0000000000000001E-3</v>
      </c>
      <c r="IG61" s="123">
        <f>IF(OR(ISBLANK(IF61),ISBLANK(IG53)),"",(IF61-IF60)*IG53)</f>
        <v>0</v>
      </c>
      <c r="IH61" s="123">
        <f>IH53</f>
        <v>4</v>
      </c>
      <c r="II61" s="123">
        <f t="shared" ca="1" si="138"/>
        <v>0</v>
      </c>
      <c r="IJ61" s="123"/>
      <c r="IK61" s="123"/>
      <c r="IL61" s="123">
        <v>4867.875</v>
      </c>
      <c r="IM61" s="123">
        <f>IF(OR(ISBLANK(IL61),ISBLANK(IM53)),"",(IL61-IL60)*IM53)</f>
        <v>0</v>
      </c>
      <c r="IN61" s="123">
        <f>IN53</f>
        <v>4</v>
      </c>
      <c r="IO61" s="123">
        <f t="shared" ca="1" si="139"/>
        <v>919.99999999870852</v>
      </c>
      <c r="IP61" s="123"/>
      <c r="IQ61" s="123"/>
      <c r="IR61" s="123">
        <v>1068.299</v>
      </c>
      <c r="IS61" s="123">
        <f>IF(OR(ISBLANK(IR61),ISBLANK(IS53)),"",(IR61-IR60)*IS53)</f>
        <v>919.99999999870852</v>
      </c>
      <c r="IT61" s="123">
        <f>IT53</f>
        <v>4</v>
      </c>
      <c r="IU61" s="123">
        <f t="shared" ca="1" si="140"/>
        <v>110.0000000000001</v>
      </c>
      <c r="IV61" s="123"/>
      <c r="IW61" s="123"/>
      <c r="IX61" s="123">
        <v>0.307</v>
      </c>
      <c r="IY61" s="123">
        <f>IF(OR(ISBLANK(IX61),ISBLANK(IY53)),"",(IX61-IX60)*IY53)</f>
        <v>110.0000000000001</v>
      </c>
      <c r="IZ61" s="123">
        <f>IZ53</f>
        <v>4</v>
      </c>
      <c r="JA61" s="123">
        <f t="shared" ca="1" si="141"/>
        <v>0</v>
      </c>
      <c r="JB61" s="123"/>
      <c r="JC61" s="123"/>
      <c r="JD61" s="123">
        <v>219.44499999999999</v>
      </c>
      <c r="JE61" s="123">
        <f>IF(OR(ISBLANK(JD61),ISBLANK(JE53)),"",(JD61-JD60)*JE53)</f>
        <v>0</v>
      </c>
      <c r="JF61" s="123">
        <f>JF53</f>
        <v>4</v>
      </c>
      <c r="JG61" s="123">
        <f t="shared" ca="1" si="142"/>
        <v>7749.9999999986358</v>
      </c>
      <c r="JH61" s="123"/>
      <c r="JI61" s="123"/>
      <c r="JJ61" s="123">
        <v>1046.3979999999999</v>
      </c>
      <c r="JK61" s="123">
        <f>IF(OR(ISBLANK(JJ61),ISBLANK(JK53)),"",(JJ61-JJ60)*JK53)</f>
        <v>7749.9999999986358</v>
      </c>
      <c r="JL61" s="123">
        <f>JL53</f>
        <v>4</v>
      </c>
      <c r="JM61" s="123">
        <f t="shared" ca="1" si="143"/>
        <v>8320.0000000010732</v>
      </c>
      <c r="JN61" s="123"/>
      <c r="JO61" s="123"/>
      <c r="JP61" s="123">
        <v>1671.1610000000001</v>
      </c>
      <c r="JQ61" s="123">
        <f>IF(OR(ISBLANK(JP61),ISBLANK(JQ53)),"",(JP61-JP60)*JQ53)</f>
        <v>8320.0000000010732</v>
      </c>
      <c r="JR61" s="123">
        <f>JR53</f>
        <v>4</v>
      </c>
      <c r="JS61" s="123">
        <f t="shared" ca="1" si="144"/>
        <v>0</v>
      </c>
      <c r="JT61" s="123"/>
      <c r="JU61" s="123"/>
      <c r="JV61" s="123">
        <v>4.1890000000000001</v>
      </c>
      <c r="JW61" s="123">
        <f>IF(OR(ISBLANK(JV61),ISBLANK(JW53)),"",(JV61-JV60)*JW53)</f>
        <v>0</v>
      </c>
      <c r="JX61" s="123">
        <f>JX53</f>
        <v>3</v>
      </c>
      <c r="JY61" s="123">
        <f t="shared" ca="1" si="145"/>
        <v>229.24</v>
      </c>
      <c r="JZ61" s="123"/>
      <c r="KA61" s="123"/>
      <c r="KB61" s="123">
        <v>229.24</v>
      </c>
      <c r="KC61" s="123">
        <f>KC53</f>
        <v>3</v>
      </c>
      <c r="KD61" s="123">
        <f t="shared" ca="1" si="146"/>
        <v>30.745000000000001</v>
      </c>
      <c r="KE61" s="123"/>
      <c r="KF61" s="123"/>
      <c r="KG61" s="123">
        <v>30.745000000000001</v>
      </c>
      <c r="KH61" s="123">
        <f>KH53</f>
        <v>3</v>
      </c>
      <c r="KI61" s="123">
        <f t="shared" ca="1" si="147"/>
        <v>211.31</v>
      </c>
      <c r="KJ61" s="123"/>
      <c r="KK61" s="123"/>
      <c r="KL61" s="123">
        <v>211.31</v>
      </c>
      <c r="KM61" s="123">
        <f>KM53</f>
        <v>3</v>
      </c>
      <c r="KN61" s="123">
        <f t="shared" ca="1" si="148"/>
        <v>45.155000000000001</v>
      </c>
      <c r="KO61" s="123"/>
      <c r="KP61" s="123"/>
      <c r="KQ61" s="123">
        <v>45.155000000000001</v>
      </c>
      <c r="KR61" s="123">
        <f>KR53</f>
        <v>4</v>
      </c>
      <c r="KS61" s="123">
        <f t="shared" ca="1" si="149"/>
        <v>0</v>
      </c>
      <c r="KT61" s="123"/>
      <c r="KU61" s="123"/>
      <c r="KV61" s="123"/>
      <c r="KW61" s="123">
        <v>0</v>
      </c>
      <c r="KX61" s="123">
        <f>KX53</f>
        <v>4</v>
      </c>
      <c r="KY61" s="123">
        <f t="shared" ca="1" si="150"/>
        <v>549.06500000000005</v>
      </c>
      <c r="KZ61" s="123"/>
      <c r="LA61" s="123"/>
      <c r="LB61" s="123"/>
      <c r="LC61" s="123">
        <v>549.06500000000005</v>
      </c>
      <c r="LD61" s="123">
        <f>LD53</f>
        <v>4</v>
      </c>
      <c r="LE61" s="123">
        <f t="shared" ca="1" si="151"/>
        <v>0</v>
      </c>
      <c r="LF61" s="123"/>
      <c r="LG61" s="123"/>
      <c r="LH61" s="123"/>
      <c r="LI61" s="123">
        <v>0</v>
      </c>
      <c r="LJ61" s="123">
        <f>LJ53</f>
        <v>4</v>
      </c>
      <c r="LK61" s="123">
        <f t="shared" ca="1" si="152"/>
        <v>662.75</v>
      </c>
      <c r="LL61" s="123"/>
      <c r="LM61" s="123"/>
      <c r="LN61" s="123"/>
      <c r="LO61" s="123">
        <v>662.75</v>
      </c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>
        <f t="shared" ca="1" si="154"/>
        <v>0</v>
      </c>
      <c r="LV61" s="123"/>
      <c r="LW61" s="123"/>
      <c r="LX61" s="123">
        <v>4.0000000000000001E-3</v>
      </c>
      <c r="LY61" s="123">
        <f>IF(OR(ISBLANK(LX61),ISBLANK(LY53)),"",(LX61-LX60)*LY53)</f>
        <v>0</v>
      </c>
      <c r="LZ61" s="123">
        <f>LZ53</f>
        <v>4</v>
      </c>
      <c r="MA61" s="123">
        <f t="shared" ca="1" si="155"/>
        <v>369.60000000001401</v>
      </c>
      <c r="MB61" s="123"/>
      <c r="MC61" s="123"/>
      <c r="MD61" s="123">
        <v>527.197</v>
      </c>
      <c r="ME61" s="123">
        <f>IF(OR(ISBLANK(MD61),ISBLANK(ME53)),"",(MD61-MD60)*ME53)</f>
        <v>369.60000000001401</v>
      </c>
    </row>
    <row r="62" spans="1:343" x14ac:dyDescent="0.25">
      <c r="B62" s="166">
        <v>9</v>
      </c>
      <c r="C62" s="166">
        <f>C53</f>
        <v>2</v>
      </c>
      <c r="D62" s="166">
        <f t="shared" ca="1" si="93"/>
        <v>0</v>
      </c>
      <c r="E62" s="166"/>
      <c r="F62" s="166">
        <v>0</v>
      </c>
      <c r="G62" s="166">
        <f>G53</f>
        <v>3</v>
      </c>
      <c r="H62" s="166">
        <f t="shared" ca="1" si="94"/>
        <v>35.8049999999985</v>
      </c>
      <c r="I62" s="166"/>
      <c r="J62" s="166"/>
      <c r="K62" s="166">
        <f t="shared" ca="1" si="95"/>
        <v>35.8049999999985</v>
      </c>
      <c r="L62" s="166">
        <f>L53</f>
        <v>3</v>
      </c>
      <c r="M62" s="166">
        <f t="shared" ca="1" si="96"/>
        <v>35.8049999999985</v>
      </c>
      <c r="N62" s="166"/>
      <c r="O62" s="166"/>
      <c r="P62" s="166">
        <f t="shared" ca="1" si="97"/>
        <v>35.8049999999985</v>
      </c>
      <c r="Q62" s="166">
        <f>Q53</f>
        <v>4</v>
      </c>
      <c r="R62" s="166">
        <f t="shared" ca="1" si="98"/>
        <v>0.65599999999994907</v>
      </c>
      <c r="S62" s="166"/>
      <c r="T62" s="166"/>
      <c r="U62" s="166">
        <v>805.07799999999997</v>
      </c>
      <c r="V62" s="166">
        <f>IF(OR(ISBLANK(U62),ISBLANK(V53)),"",(U62-U61)*V53)</f>
        <v>0.65599999999994907</v>
      </c>
      <c r="W62" s="123">
        <f>W53</f>
        <v>5</v>
      </c>
      <c r="X62" s="123">
        <f t="shared" ca="1" si="99"/>
        <v>0</v>
      </c>
      <c r="Y62" s="123"/>
      <c r="Z62" s="123"/>
      <c r="AA62" s="123"/>
      <c r="AB62" s="123" t="str">
        <f>IF(OR(ISBLANK(AA62),ISBLANK(AB53)),"",(AA62-AA61)*AB53)</f>
        <v/>
      </c>
      <c r="AC62" s="123">
        <v>0</v>
      </c>
      <c r="AD62" s="123">
        <f>AD53</f>
        <v>5</v>
      </c>
      <c r="AE62" s="123">
        <f t="shared" ca="1" si="100"/>
        <v>8058.75</v>
      </c>
      <c r="AF62" s="123"/>
      <c r="AG62" s="123"/>
      <c r="AH62" s="123"/>
      <c r="AI62" s="123" t="str">
        <f>IF(OR(ISBLANK(AH62),ISBLANK(AI53)),"",(AH62-AH61)*AI53)</f>
        <v/>
      </c>
      <c r="AJ62" s="123">
        <v>8058.75</v>
      </c>
      <c r="AK62" s="123">
        <f>AK53</f>
        <v>5</v>
      </c>
      <c r="AL62" s="123">
        <f t="shared" ca="1" si="101"/>
        <v>9030</v>
      </c>
      <c r="AM62" s="123"/>
      <c r="AN62" s="123"/>
      <c r="AO62" s="123"/>
      <c r="AP62" s="123" t="str">
        <f>IF(OR(ISBLANK(AO62),ISBLANK(AP53)),"",(AO62-AO61)*AP53)</f>
        <v/>
      </c>
      <c r="AQ62" s="123">
        <v>9030</v>
      </c>
      <c r="AR62" s="123">
        <f>AR53</f>
        <v>5</v>
      </c>
      <c r="AS62" s="123">
        <f t="shared" ca="1" si="102"/>
        <v>0</v>
      </c>
      <c r="AT62" s="123"/>
      <c r="AU62" s="123"/>
      <c r="AV62" s="123"/>
      <c r="AW62" s="123" t="str">
        <f>IF(OR(ISBLANK(AV62),ISBLANK(AW53)),"",(AV62-AV61)*AW53)</f>
        <v/>
      </c>
      <c r="AX62" s="123">
        <v>0</v>
      </c>
      <c r="AY62" s="123">
        <f>AY53</f>
        <v>3</v>
      </c>
      <c r="AZ62" s="123">
        <f t="shared" ca="1" si="103"/>
        <v>805.2</v>
      </c>
      <c r="BA62" s="123"/>
      <c r="BB62" s="123"/>
      <c r="BC62" s="123">
        <v>805.2</v>
      </c>
      <c r="BD62" s="123">
        <f>BD53</f>
        <v>3</v>
      </c>
      <c r="BE62" s="123">
        <f t="shared" ca="1" si="104"/>
        <v>0</v>
      </c>
      <c r="BF62" s="123"/>
      <c r="BG62" s="123"/>
      <c r="BH62" s="123">
        <v>0</v>
      </c>
      <c r="BI62" s="123">
        <f>BI53</f>
        <v>3</v>
      </c>
      <c r="BJ62" s="123">
        <f t="shared" ca="1" si="105"/>
        <v>1896.9939999999999</v>
      </c>
      <c r="BK62" s="123"/>
      <c r="BL62" s="123"/>
      <c r="BM62" s="123">
        <v>1896.9939999999999</v>
      </c>
      <c r="BN62" s="123">
        <f>BN53</f>
        <v>3</v>
      </c>
      <c r="BO62" s="123">
        <f t="shared" ca="1" si="106"/>
        <v>0</v>
      </c>
      <c r="BP62" s="123"/>
      <c r="BQ62" s="123"/>
      <c r="BR62" s="123">
        <v>0</v>
      </c>
      <c r="BS62" s="123">
        <f>BS53</f>
        <v>3</v>
      </c>
      <c r="BT62" s="123">
        <f t="shared" ca="1" si="107"/>
        <v>0</v>
      </c>
      <c r="BU62" s="123"/>
      <c r="BV62" s="123"/>
      <c r="BW62" s="123">
        <v>0</v>
      </c>
      <c r="BX62" s="123">
        <f>BX53</f>
        <v>3</v>
      </c>
      <c r="BY62" s="123">
        <f t="shared" ca="1" si="108"/>
        <v>2341.627</v>
      </c>
      <c r="BZ62" s="123"/>
      <c r="CA62" s="123"/>
      <c r="CB62" s="123">
        <v>2341.627</v>
      </c>
      <c r="CC62" s="123">
        <f>CC53</f>
        <v>3</v>
      </c>
      <c r="CD62" s="123">
        <f t="shared" ca="1" si="109"/>
        <v>0</v>
      </c>
      <c r="CE62" s="123"/>
      <c r="CF62" s="123"/>
      <c r="CG62" s="123">
        <v>0</v>
      </c>
      <c r="CH62" s="123">
        <f>CH53</f>
        <v>3</v>
      </c>
      <c r="CI62" s="123">
        <f t="shared" ca="1" si="110"/>
        <v>2406.9940000000001</v>
      </c>
      <c r="CJ62" s="123"/>
      <c r="CK62" s="123"/>
      <c r="CL62" s="123">
        <v>2406.9940000000001</v>
      </c>
      <c r="CM62" s="123">
        <f>CM53</f>
        <v>4</v>
      </c>
      <c r="CN62" s="123">
        <f t="shared" ca="1" si="111"/>
        <v>1.5207500000002483</v>
      </c>
      <c r="CO62" s="123"/>
      <c r="CP62" s="123"/>
      <c r="CQ62" s="123">
        <v>2355.5230000000001</v>
      </c>
      <c r="CR62" s="123">
        <f>IF(OR(ISBLANK(CQ62),ISBLANK(CR53)),"",(CQ62-CQ61)*CR53)</f>
        <v>1.5207500000002483</v>
      </c>
      <c r="CS62" s="123">
        <f>CS53</f>
        <v>4</v>
      </c>
      <c r="CT62" s="123">
        <f t="shared" ca="1" si="112"/>
        <v>0</v>
      </c>
      <c r="CU62" s="123"/>
      <c r="CV62" s="123"/>
      <c r="CW62" s="123">
        <v>1447.3779999999999</v>
      </c>
      <c r="CX62" s="123">
        <f>IF(OR(ISBLANK(CW62),ISBLANK(CX53)),"",(CW62-CW61)*CX53)</f>
        <v>0</v>
      </c>
      <c r="CY62" s="123">
        <f>CY53</f>
        <v>4</v>
      </c>
      <c r="CZ62" s="123">
        <f t="shared" ca="1" si="113"/>
        <v>0</v>
      </c>
      <c r="DA62" s="123"/>
      <c r="DB62" s="123"/>
      <c r="DC62" s="123">
        <v>21777.147000000001</v>
      </c>
      <c r="DD62" s="123">
        <f>IF(OR(ISBLANK(DC62),ISBLANK(DD53)),"",(DC62-DC61)*DD53)</f>
        <v>0</v>
      </c>
      <c r="DE62" s="123">
        <f>DE53</f>
        <v>4</v>
      </c>
      <c r="DF62" s="123">
        <f t="shared" ca="1" si="114"/>
        <v>15.946000000001732</v>
      </c>
      <c r="DG62" s="123"/>
      <c r="DH62" s="123"/>
      <c r="DI62" s="123">
        <v>12904.032999999999</v>
      </c>
      <c r="DJ62" s="123">
        <f>IF(OR(ISBLANK(DI62),ISBLANK(DJ53)),"",(DI62-DI61)*DJ53)</f>
        <v>15.946000000001732</v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>
        <f t="shared" ca="1" si="117"/>
        <v>0</v>
      </c>
      <c r="DU62" s="123"/>
      <c r="DV62" s="123"/>
      <c r="DW62" s="123">
        <v>0</v>
      </c>
      <c r="DX62" s="123">
        <f>DX53</f>
        <v>3</v>
      </c>
      <c r="DY62" s="123">
        <f t="shared" ca="1" si="118"/>
        <v>2043.0740000000001</v>
      </c>
      <c r="DZ62" s="123"/>
      <c r="EA62" s="123"/>
      <c r="EB62" s="123">
        <v>2043.0740000000001</v>
      </c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>
        <f t="shared" ca="1" si="121"/>
        <v>0</v>
      </c>
      <c r="EM62" s="123"/>
      <c r="EN62" s="123"/>
      <c r="EO62" s="123"/>
      <c r="EP62" s="123" t="str">
        <f>IF(OR(ISBLANK(EO62),ISBLANK(EP53)),"",(EO62-EO61)*EP53)</f>
        <v/>
      </c>
      <c r="EQ62" s="123">
        <v>0</v>
      </c>
      <c r="ER62" s="123">
        <f>ER53</f>
        <v>5</v>
      </c>
      <c r="ES62" s="123">
        <f t="shared" ca="1" si="122"/>
        <v>3468.5</v>
      </c>
      <c r="ET62" s="123"/>
      <c r="EU62" s="123"/>
      <c r="EV62" s="123"/>
      <c r="EW62" s="123" t="str">
        <f>IF(OR(ISBLANK(EV62),ISBLANK(EW53)),"",(EV62-EV61)*EW53)</f>
        <v/>
      </c>
      <c r="EX62" s="123">
        <v>3468.5</v>
      </c>
      <c r="EY62" s="123">
        <f>EY53</f>
        <v>3</v>
      </c>
      <c r="EZ62" s="123">
        <f t="shared" ca="1" si="123"/>
        <v>-3468.5</v>
      </c>
      <c r="FA62" s="123"/>
      <c r="FB62" s="123"/>
      <c r="FC62" s="123">
        <f t="shared" ca="1" si="124"/>
        <v>-3468.5</v>
      </c>
      <c r="FD62" s="123">
        <f>FD53</f>
        <v>5</v>
      </c>
      <c r="FE62" s="123">
        <f t="shared" ca="1" si="125"/>
        <v>0</v>
      </c>
      <c r="FF62" s="123"/>
      <c r="FG62" s="123"/>
      <c r="FH62" s="123"/>
      <c r="FI62" s="123" t="str">
        <f>IF(OR(ISBLANK(FH62),ISBLANK(FI53)),"",(FH62-FH61)*FI53)</f>
        <v/>
      </c>
      <c r="FJ62" s="123">
        <v>0</v>
      </c>
      <c r="FK62" s="123">
        <f>FK53</f>
        <v>5</v>
      </c>
      <c r="FL62" s="123">
        <f t="shared" ca="1" si="126"/>
        <v>8886.25</v>
      </c>
      <c r="FM62" s="123"/>
      <c r="FN62" s="123"/>
      <c r="FO62" s="123"/>
      <c r="FP62" s="123" t="str">
        <f>IF(OR(ISBLANK(FO62),ISBLANK(FP53)),"",(FO62-FO61)*FP53)</f>
        <v/>
      </c>
      <c r="FQ62" s="123">
        <v>8886.25</v>
      </c>
      <c r="FR62" s="123">
        <f>FR53</f>
        <v>4</v>
      </c>
      <c r="FS62" s="123">
        <f t="shared" ca="1" si="127"/>
        <v>4120.5999999991036</v>
      </c>
      <c r="FT62" s="123"/>
      <c r="FU62" s="123"/>
      <c r="FV62" s="123">
        <v>2802.8649999999998</v>
      </c>
      <c r="FW62" s="123">
        <f>IF(OR(ISBLANK(FV62),ISBLANK(FW53)),"",(FV62-FV61)*FW53)</f>
        <v>4120.5999999991036</v>
      </c>
      <c r="FX62" s="123">
        <f>FX53</f>
        <v>4</v>
      </c>
      <c r="FY62" s="123">
        <f t="shared" ca="1" si="128"/>
        <v>0</v>
      </c>
      <c r="FZ62" s="123"/>
      <c r="GA62" s="123"/>
      <c r="GB62" s="123">
        <v>288.66000000000003</v>
      </c>
      <c r="GC62" s="123">
        <f>IF(OR(ISBLANK(GB62),ISBLANK(GC53)),"",(GB62-GB61)*GC53)</f>
        <v>0</v>
      </c>
      <c r="GD62" s="123">
        <f>GD53</f>
        <v>4</v>
      </c>
      <c r="GE62" s="123">
        <f t="shared" ca="1" si="129"/>
        <v>2767.600000000084</v>
      </c>
      <c r="GF62" s="123"/>
      <c r="GG62" s="123"/>
      <c r="GH62" s="123">
        <v>1558.461</v>
      </c>
      <c r="GI62" s="123">
        <f>IF(OR(ISBLANK(GH62),ISBLANK(GI53)),"",(GH62-GH61)*GI53)</f>
        <v>2767.600000000084</v>
      </c>
      <c r="GJ62" s="123">
        <f>GJ53</f>
        <v>4</v>
      </c>
      <c r="GK62" s="123">
        <f t="shared" ca="1" si="130"/>
        <v>0</v>
      </c>
      <c r="GL62" s="123"/>
      <c r="GM62" s="123"/>
      <c r="GN62" s="123">
        <v>193.58799999999999</v>
      </c>
      <c r="GO62" s="123">
        <f>IF(OR(ISBLANK(GN62),ISBLANK(GO53)),"",(GN62-GN61)*GO53)</f>
        <v>0</v>
      </c>
      <c r="GP62" s="123">
        <f>GP53</f>
        <v>3</v>
      </c>
      <c r="GQ62" s="123">
        <f t="shared" ca="1" si="131"/>
        <v>0</v>
      </c>
      <c r="GR62" s="123"/>
      <c r="GS62" s="123"/>
      <c r="GT62" s="123">
        <v>0</v>
      </c>
      <c r="GU62" s="123">
        <v>2E-3</v>
      </c>
      <c r="GV62" s="123">
        <f>IF(OR(ISBLANK(GU62),ISBLANK(GV53)),"",(GU62-GU61)*GV53)</f>
        <v>0</v>
      </c>
      <c r="GW62" s="123">
        <f>GW53</f>
        <v>3</v>
      </c>
      <c r="GX62" s="123">
        <f t="shared" ca="1" si="132"/>
        <v>3375</v>
      </c>
      <c r="GY62" s="123"/>
      <c r="GZ62" s="123"/>
      <c r="HA62" s="123">
        <v>3375</v>
      </c>
      <c r="HB62" s="123">
        <v>2682.971</v>
      </c>
      <c r="HC62" s="123">
        <f>IF(OR(ISBLANK(HB62),ISBLANK(HC53)),"",(HB62-HB61)*HC53)</f>
        <v>3427.599999999984</v>
      </c>
      <c r="HD62" s="123">
        <f>HD53</f>
        <v>4</v>
      </c>
      <c r="HE62" s="123">
        <f t="shared" ca="1" si="133"/>
        <v>0</v>
      </c>
      <c r="HF62" s="123"/>
      <c r="HG62" s="123"/>
      <c r="HH62" s="123">
        <v>0</v>
      </c>
      <c r="HI62" s="123">
        <f>IF(OR(ISBLANK(HH62),ISBLANK(HI53)),"",(HH62-HH61)*HI53)</f>
        <v>0</v>
      </c>
      <c r="HJ62" s="123">
        <f>HJ53</f>
        <v>4</v>
      </c>
      <c r="HK62" s="123">
        <f t="shared" ca="1" si="134"/>
        <v>3431.9999999998799</v>
      </c>
      <c r="HL62" s="123"/>
      <c r="HM62" s="123"/>
      <c r="HN62" s="123">
        <v>2588.56</v>
      </c>
      <c r="HO62" s="123">
        <f>IF(OR(ISBLANK(HN62),ISBLANK(HO53)),"",(HN62-HN61)*HO53)</f>
        <v>3431.9999999998799</v>
      </c>
      <c r="HP62" s="123">
        <f>HP53</f>
        <v>4</v>
      </c>
      <c r="HQ62" s="123">
        <f t="shared" ca="1" si="135"/>
        <v>0</v>
      </c>
      <c r="HR62" s="123"/>
      <c r="HS62" s="123"/>
      <c r="HT62" s="123">
        <v>1.8029999999999999</v>
      </c>
      <c r="HU62" s="123">
        <f>IF(OR(ISBLANK(HT62),ISBLANK(HU53)),"",(HT62-HT61)*HU53)</f>
        <v>0</v>
      </c>
      <c r="HV62" s="123">
        <f>HV53</f>
        <v>4</v>
      </c>
      <c r="HW62" s="123">
        <f t="shared" ca="1" si="136"/>
        <v>1722.6000000007843</v>
      </c>
      <c r="HX62" s="123"/>
      <c r="HY62" s="123"/>
      <c r="HZ62" s="123">
        <v>5329.4620000000004</v>
      </c>
      <c r="IA62" s="123">
        <f>IF(OR(ISBLANK(HZ62),ISBLANK(IA53)),"",(HZ62-HZ61)*IA53)</f>
        <v>1722.6000000007843</v>
      </c>
      <c r="IB62" s="123">
        <f>IB53</f>
        <v>4</v>
      </c>
      <c r="IC62" s="123">
        <f t="shared" ca="1" si="137"/>
        <v>0</v>
      </c>
      <c r="ID62" s="123"/>
      <c r="IE62" s="123"/>
      <c r="IF62" s="123">
        <v>3.0000000000000001E-3</v>
      </c>
      <c r="IG62" s="123">
        <f>IF(OR(ISBLANK(IF62),ISBLANK(IG53)),"",(IF62-IF61)*IG53)</f>
        <v>0</v>
      </c>
      <c r="IH62" s="123">
        <f>IH53</f>
        <v>4</v>
      </c>
      <c r="II62" s="123">
        <f t="shared" ca="1" si="138"/>
        <v>1557.5999999991836</v>
      </c>
      <c r="IJ62" s="123"/>
      <c r="IK62" s="123"/>
      <c r="IL62" s="123">
        <v>4868.5829999999996</v>
      </c>
      <c r="IM62" s="123">
        <f>IF(OR(ISBLANK(IL62),ISBLANK(IM53)),"",(IL62-IL61)*IM53)</f>
        <v>1557.5999999991836</v>
      </c>
      <c r="IN62" s="123">
        <f>IN53</f>
        <v>4</v>
      </c>
      <c r="IO62" s="123">
        <f t="shared" ca="1" si="139"/>
        <v>1279.9999999992906</v>
      </c>
      <c r="IP62" s="123"/>
      <c r="IQ62" s="123"/>
      <c r="IR62" s="123">
        <v>1068.4269999999999</v>
      </c>
      <c r="IS62" s="123">
        <f>IF(OR(ISBLANK(IR62),ISBLANK(IS53)),"",(IR62-IR61)*IS53)</f>
        <v>1279.9999999992906</v>
      </c>
      <c r="IT62" s="123">
        <f>IT53</f>
        <v>4</v>
      </c>
      <c r="IU62" s="123">
        <f t="shared" ca="1" si="140"/>
        <v>50.000000000000043</v>
      </c>
      <c r="IV62" s="123"/>
      <c r="IW62" s="123"/>
      <c r="IX62" s="123">
        <v>0.312</v>
      </c>
      <c r="IY62" s="123">
        <f>IF(OR(ISBLANK(IX62),ISBLANK(IY53)),"",(IX62-IX61)*IY53)</f>
        <v>50.000000000000043</v>
      </c>
      <c r="IZ62" s="123">
        <f>IZ53</f>
        <v>4</v>
      </c>
      <c r="JA62" s="123">
        <f t="shared" ca="1" si="141"/>
        <v>0</v>
      </c>
      <c r="JB62" s="123"/>
      <c r="JC62" s="123"/>
      <c r="JD62" s="123">
        <v>219.44499999999999</v>
      </c>
      <c r="JE62" s="123">
        <f>IF(OR(ISBLANK(JD62),ISBLANK(JE53)),"",(JD62-JD61)*JE53)</f>
        <v>0</v>
      </c>
      <c r="JF62" s="123">
        <f>JF53</f>
        <v>4</v>
      </c>
      <c r="JG62" s="123">
        <f t="shared" ca="1" si="142"/>
        <v>6230.0000000004729</v>
      </c>
      <c r="JH62" s="123"/>
      <c r="JI62" s="123"/>
      <c r="JJ62" s="123">
        <v>1047.021</v>
      </c>
      <c r="JK62" s="123">
        <f>IF(OR(ISBLANK(JJ62),ISBLANK(JK53)),"",(JJ62-JJ61)*JK53)</f>
        <v>6230.0000000004729</v>
      </c>
      <c r="JL62" s="123">
        <f>JL53</f>
        <v>4</v>
      </c>
      <c r="JM62" s="123">
        <f t="shared" ca="1" si="143"/>
        <v>7980.0000000000182</v>
      </c>
      <c r="JN62" s="123"/>
      <c r="JO62" s="123"/>
      <c r="JP62" s="123">
        <v>1671.9590000000001</v>
      </c>
      <c r="JQ62" s="123">
        <f>IF(OR(ISBLANK(JP62),ISBLANK(JQ53)),"",(JP62-JP61)*JQ53)</f>
        <v>7980.0000000000182</v>
      </c>
      <c r="JR62" s="123">
        <f>JR53</f>
        <v>4</v>
      </c>
      <c r="JS62" s="123">
        <f t="shared" ca="1" si="144"/>
        <v>0</v>
      </c>
      <c r="JT62" s="123"/>
      <c r="JU62" s="123"/>
      <c r="JV62" s="123">
        <v>4.1890000000000001</v>
      </c>
      <c r="JW62" s="123">
        <f>IF(OR(ISBLANK(JV62),ISBLANK(JW53)),"",(JV62-JV61)*JW53)</f>
        <v>0</v>
      </c>
      <c r="JX62" s="123">
        <f>JX53</f>
        <v>3</v>
      </c>
      <c r="JY62" s="123">
        <f t="shared" ca="1" si="145"/>
        <v>161.86500000000001</v>
      </c>
      <c r="JZ62" s="123"/>
      <c r="KA62" s="123"/>
      <c r="KB62" s="123">
        <v>161.86500000000001</v>
      </c>
      <c r="KC62" s="123">
        <f>KC53</f>
        <v>3</v>
      </c>
      <c r="KD62" s="123">
        <f t="shared" ca="1" si="146"/>
        <v>72.325000000000003</v>
      </c>
      <c r="KE62" s="123"/>
      <c r="KF62" s="123"/>
      <c r="KG62" s="123">
        <v>72.325000000000003</v>
      </c>
      <c r="KH62" s="123">
        <f>KH53</f>
        <v>3</v>
      </c>
      <c r="KI62" s="123">
        <f t="shared" ca="1" si="147"/>
        <v>151.41499999999999</v>
      </c>
      <c r="KJ62" s="123"/>
      <c r="KK62" s="123"/>
      <c r="KL62" s="123">
        <v>151.41499999999999</v>
      </c>
      <c r="KM62" s="123">
        <f>KM53</f>
        <v>3</v>
      </c>
      <c r="KN62" s="123">
        <f t="shared" ca="1" si="148"/>
        <v>100.705</v>
      </c>
      <c r="KO62" s="123"/>
      <c r="KP62" s="123"/>
      <c r="KQ62" s="123">
        <v>100.705</v>
      </c>
      <c r="KR62" s="123">
        <f>KR53</f>
        <v>4</v>
      </c>
      <c r="KS62" s="123">
        <f t="shared" ca="1" si="149"/>
        <v>10.45</v>
      </c>
      <c r="KT62" s="123"/>
      <c r="KU62" s="123"/>
      <c r="KV62" s="123"/>
      <c r="KW62" s="123">
        <v>10.45</v>
      </c>
      <c r="KX62" s="123">
        <f>KX53</f>
        <v>4</v>
      </c>
      <c r="KY62" s="123">
        <f t="shared" ca="1" si="150"/>
        <v>505.94499999999999</v>
      </c>
      <c r="KZ62" s="123"/>
      <c r="LA62" s="123"/>
      <c r="LB62" s="123"/>
      <c r="LC62" s="123">
        <v>505.94499999999999</v>
      </c>
      <c r="LD62" s="123">
        <f>LD53</f>
        <v>4</v>
      </c>
      <c r="LE62" s="123">
        <f t="shared" ca="1" si="151"/>
        <v>3.52</v>
      </c>
      <c r="LF62" s="123"/>
      <c r="LG62" s="123"/>
      <c r="LH62" s="123"/>
      <c r="LI62" s="123">
        <v>3.52</v>
      </c>
      <c r="LJ62" s="123">
        <f>LJ53</f>
        <v>4</v>
      </c>
      <c r="LK62" s="123">
        <f t="shared" ca="1" si="152"/>
        <v>611.71</v>
      </c>
      <c r="LL62" s="123"/>
      <c r="LM62" s="123"/>
      <c r="LN62" s="123"/>
      <c r="LO62" s="123">
        <v>611.71</v>
      </c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>
        <f t="shared" ca="1" si="154"/>
        <v>0</v>
      </c>
      <c r="LV62" s="123"/>
      <c r="LW62" s="123"/>
      <c r="LX62" s="123">
        <v>4.0000000000000001E-3</v>
      </c>
      <c r="LY62" s="123">
        <f>IF(OR(ISBLANK(LX62),ISBLANK(LY53)),"",(LX62-LX61)*LY53)</f>
        <v>0</v>
      </c>
      <c r="LZ62" s="123">
        <f>LZ53</f>
        <v>4</v>
      </c>
      <c r="MA62" s="123">
        <f t="shared" ca="1" si="155"/>
        <v>376.20000000010805</v>
      </c>
      <c r="MB62" s="123"/>
      <c r="MC62" s="123"/>
      <c r="MD62" s="123">
        <v>527.36800000000005</v>
      </c>
      <c r="ME62" s="123">
        <f>IF(OR(ISBLANK(MD62),ISBLANK(ME53)),"",(MD62-MD61)*ME53)</f>
        <v>376.20000000010805</v>
      </c>
    </row>
    <row r="63" spans="1:343" ht="15.75" thickBot="1" x14ac:dyDescent="0.3">
      <c r="B63" s="121">
        <v>10</v>
      </c>
      <c r="C63" s="166">
        <f>C53</f>
        <v>2</v>
      </c>
      <c r="D63" s="166">
        <f t="shared" ca="1" si="93"/>
        <v>0</v>
      </c>
      <c r="E63" s="166"/>
      <c r="F63" s="166">
        <v>0</v>
      </c>
      <c r="G63" s="166">
        <f>G53</f>
        <v>3</v>
      </c>
      <c r="H63" s="166">
        <f t="shared" ca="1" si="94"/>
        <v>35.979999999995897</v>
      </c>
      <c r="I63" s="166"/>
      <c r="J63" s="166"/>
      <c r="K63" s="166">
        <f t="shared" ca="1" si="95"/>
        <v>35.979999999995897</v>
      </c>
      <c r="L63" s="166">
        <f>L53</f>
        <v>3</v>
      </c>
      <c r="M63" s="166">
        <f t="shared" ca="1" si="96"/>
        <v>35.979999999995897</v>
      </c>
      <c r="N63" s="166"/>
      <c r="O63" s="166"/>
      <c r="P63" s="166">
        <f t="shared" ca="1" si="97"/>
        <v>35.979999999995897</v>
      </c>
      <c r="Q63" s="166">
        <f>Q53</f>
        <v>4</v>
      </c>
      <c r="R63" s="166">
        <f t="shared" ca="1" si="98"/>
        <v>0.78000000000020009</v>
      </c>
      <c r="S63" s="166"/>
      <c r="T63" s="166"/>
      <c r="U63" s="166">
        <v>805.27300000000002</v>
      </c>
      <c r="V63" s="166">
        <f>IF(OR(ISBLANK(U63),ISBLANK(V53)),"",(U63-U62)*V53)</f>
        <v>0.78000000000020009</v>
      </c>
      <c r="W63" s="123">
        <f>W53</f>
        <v>5</v>
      </c>
      <c r="X63" s="123">
        <f t="shared" ca="1" si="99"/>
        <v>0</v>
      </c>
      <c r="Y63" s="123"/>
      <c r="Z63" s="123"/>
      <c r="AA63" s="123"/>
      <c r="AB63" s="123" t="str">
        <f>IF(OR(ISBLANK(AA63),ISBLANK(AB53)),"",(AA63-AA62)*AB53)</f>
        <v/>
      </c>
      <c r="AC63" s="123">
        <v>0</v>
      </c>
      <c r="AD63" s="123">
        <f>AD53</f>
        <v>5</v>
      </c>
      <c r="AE63" s="123">
        <f t="shared" ca="1" si="100"/>
        <v>9223.75</v>
      </c>
      <c r="AF63" s="123"/>
      <c r="AG63" s="123"/>
      <c r="AH63" s="123"/>
      <c r="AI63" s="123" t="str">
        <f>IF(OR(ISBLANK(AH63),ISBLANK(AI53)),"",(AH63-AH62)*AI53)</f>
        <v/>
      </c>
      <c r="AJ63" s="123">
        <v>9223.75</v>
      </c>
      <c r="AK63" s="123">
        <f>AK53</f>
        <v>5</v>
      </c>
      <c r="AL63" s="123">
        <f t="shared" ca="1" si="101"/>
        <v>10536.25</v>
      </c>
      <c r="AM63" s="123"/>
      <c r="AN63" s="123"/>
      <c r="AO63" s="123"/>
      <c r="AP63" s="123" t="str">
        <f>IF(OR(ISBLANK(AO63),ISBLANK(AP53)),"",(AO63-AO62)*AP53)</f>
        <v/>
      </c>
      <c r="AQ63" s="123">
        <v>10536.25</v>
      </c>
      <c r="AR63" s="123">
        <f>AR53</f>
        <v>5</v>
      </c>
      <c r="AS63" s="123">
        <f t="shared" ca="1" si="102"/>
        <v>0</v>
      </c>
      <c r="AT63" s="123"/>
      <c r="AU63" s="123"/>
      <c r="AV63" s="123"/>
      <c r="AW63" s="123" t="str">
        <f>IF(OR(ISBLANK(AV63),ISBLANK(AW53)),"",(AV63-AV62)*AW53)</f>
        <v/>
      </c>
      <c r="AX63" s="123">
        <v>0</v>
      </c>
      <c r="AY63" s="120">
        <f>AY53</f>
        <v>3</v>
      </c>
      <c r="AZ63" s="120">
        <f t="shared" ca="1" si="103"/>
        <v>759</v>
      </c>
      <c r="BA63" s="120"/>
      <c r="BB63" s="120"/>
      <c r="BC63" s="120">
        <v>759</v>
      </c>
      <c r="BD63" s="120">
        <f>BD53</f>
        <v>3</v>
      </c>
      <c r="BE63" s="120">
        <f t="shared" ca="1" si="104"/>
        <v>0</v>
      </c>
      <c r="BF63" s="120"/>
      <c r="BG63" s="120"/>
      <c r="BH63" s="120">
        <v>0</v>
      </c>
      <c r="BI63" s="120">
        <f>BI53</f>
        <v>3</v>
      </c>
      <c r="BJ63" s="120">
        <f t="shared" ca="1" si="105"/>
        <v>846.23</v>
      </c>
      <c r="BK63" s="120"/>
      <c r="BL63" s="120"/>
      <c r="BM63" s="120">
        <v>846.23</v>
      </c>
      <c r="BN63" s="120">
        <f>BN53</f>
        <v>3</v>
      </c>
      <c r="BO63" s="120">
        <f t="shared" ca="1" si="106"/>
        <v>0</v>
      </c>
      <c r="BP63" s="120"/>
      <c r="BQ63" s="120"/>
      <c r="BR63" s="120">
        <v>0</v>
      </c>
      <c r="BS63" s="120">
        <f>BS53</f>
        <v>3</v>
      </c>
      <c r="BT63" s="120">
        <f t="shared" ca="1" si="107"/>
        <v>0</v>
      </c>
      <c r="BU63" s="120"/>
      <c r="BV63" s="120"/>
      <c r="BW63" s="120">
        <v>0</v>
      </c>
      <c r="BX63" s="120">
        <f>BX53</f>
        <v>3</v>
      </c>
      <c r="BY63" s="120">
        <f t="shared" ca="1" si="108"/>
        <v>3155.116</v>
      </c>
      <c r="BZ63" s="120"/>
      <c r="CA63" s="120"/>
      <c r="CB63" s="120">
        <v>3155.116</v>
      </c>
      <c r="CC63" s="120">
        <f>CC53</f>
        <v>3</v>
      </c>
      <c r="CD63" s="120">
        <f t="shared" ca="1" si="109"/>
        <v>0</v>
      </c>
      <c r="CE63" s="120"/>
      <c r="CF63" s="120"/>
      <c r="CG63" s="120">
        <v>0</v>
      </c>
      <c r="CH63" s="120">
        <f>CH53</f>
        <v>3</v>
      </c>
      <c r="CI63" s="120">
        <f t="shared" ca="1" si="110"/>
        <v>3218.239</v>
      </c>
      <c r="CJ63" s="120"/>
      <c r="CK63" s="120"/>
      <c r="CL63" s="120">
        <v>3218.239</v>
      </c>
      <c r="CM63" s="123">
        <f>CM53</f>
        <v>4</v>
      </c>
      <c r="CN63" s="123">
        <f t="shared" ca="1" si="111"/>
        <v>1.5259999999997262</v>
      </c>
      <c r="CO63" s="123"/>
      <c r="CP63" s="123"/>
      <c r="CQ63" s="123">
        <v>2356.395</v>
      </c>
      <c r="CR63" s="123">
        <f>IF(OR(ISBLANK(CQ63),ISBLANK(CR53)),"",(CQ63-CQ62)*CR53)</f>
        <v>1.5259999999997262</v>
      </c>
      <c r="CS63" s="123">
        <f>CS53</f>
        <v>4</v>
      </c>
      <c r="CT63" s="123">
        <f t="shared" ca="1" si="112"/>
        <v>0</v>
      </c>
      <c r="CU63" s="123"/>
      <c r="CV63" s="123"/>
      <c r="CW63" s="123">
        <v>1447.3779999999999</v>
      </c>
      <c r="CX63" s="123">
        <f>IF(OR(ISBLANK(CW63),ISBLANK(CX53)),"",(CW63-CW62)*CX53)</f>
        <v>0</v>
      </c>
      <c r="CY63" s="123">
        <f>CY53</f>
        <v>4</v>
      </c>
      <c r="CZ63" s="123">
        <f t="shared" ca="1" si="113"/>
        <v>0</v>
      </c>
      <c r="DA63" s="123"/>
      <c r="DB63" s="123"/>
      <c r="DC63" s="123">
        <v>21777.147000000001</v>
      </c>
      <c r="DD63" s="123">
        <f>IF(OR(ISBLANK(DC63),ISBLANK(DD53)),"",(DC63-DC62)*DD53)</f>
        <v>0</v>
      </c>
      <c r="DE63" s="123">
        <f>DE53</f>
        <v>4</v>
      </c>
      <c r="DF63" s="123">
        <f t="shared" ca="1" si="114"/>
        <v>18.41000000000713</v>
      </c>
      <c r="DG63" s="123"/>
      <c r="DH63" s="123"/>
      <c r="DI63" s="123">
        <v>12906.663</v>
      </c>
      <c r="DJ63" s="123">
        <f>IF(OR(ISBLANK(DI63),ISBLANK(DJ53)),"",(DI63-DI62)*DJ53)</f>
        <v>18.41000000000713</v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>
        <f t="shared" ca="1" si="117"/>
        <v>0</v>
      </c>
      <c r="DU63" s="120"/>
      <c r="DV63" s="120"/>
      <c r="DW63" s="120">
        <v>0</v>
      </c>
      <c r="DX63" s="120">
        <f>DX53</f>
        <v>3</v>
      </c>
      <c r="DY63" s="120">
        <f t="shared" ca="1" si="118"/>
        <v>3152.886</v>
      </c>
      <c r="DZ63" s="120"/>
      <c r="EA63" s="120"/>
      <c r="EB63" s="120">
        <v>3152.886</v>
      </c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>
        <f t="shared" ca="1" si="121"/>
        <v>0</v>
      </c>
      <c r="EM63" s="123"/>
      <c r="EN63" s="123"/>
      <c r="EO63" s="123"/>
      <c r="EP63" s="123" t="str">
        <f>IF(OR(ISBLANK(EO63),ISBLANK(EP53)),"",(EO63-EO62)*EP53)</f>
        <v/>
      </c>
      <c r="EQ63" s="123">
        <v>0</v>
      </c>
      <c r="ER63" s="123">
        <f>ER53</f>
        <v>5</v>
      </c>
      <c r="ES63" s="123">
        <f t="shared" ca="1" si="122"/>
        <v>4258.25</v>
      </c>
      <c r="ET63" s="123"/>
      <c r="EU63" s="123"/>
      <c r="EV63" s="123"/>
      <c r="EW63" s="123" t="str">
        <f>IF(OR(ISBLANK(EV63),ISBLANK(EW53)),"",(EV63-EV62)*EW53)</f>
        <v/>
      </c>
      <c r="EX63" s="123">
        <v>4258.25</v>
      </c>
      <c r="EY63" s="123">
        <f>EY53</f>
        <v>3</v>
      </c>
      <c r="EZ63" s="123">
        <f t="shared" ca="1" si="123"/>
        <v>-4258.25</v>
      </c>
      <c r="FA63" s="123"/>
      <c r="FB63" s="123"/>
      <c r="FC63" s="123">
        <f t="shared" ca="1" si="124"/>
        <v>-4258.25</v>
      </c>
      <c r="FD63" s="123">
        <f>FD53</f>
        <v>5</v>
      </c>
      <c r="FE63" s="123">
        <f t="shared" ca="1" si="125"/>
        <v>0</v>
      </c>
      <c r="FF63" s="123"/>
      <c r="FG63" s="123"/>
      <c r="FH63" s="123"/>
      <c r="FI63" s="123" t="str">
        <f>IF(OR(ISBLANK(FH63),ISBLANK(FI53)),"",(FH63-FH62)*FI53)</f>
        <v/>
      </c>
      <c r="FJ63" s="123">
        <v>0</v>
      </c>
      <c r="FK63" s="123">
        <f>FK53</f>
        <v>5</v>
      </c>
      <c r="FL63" s="123">
        <f t="shared" ca="1" si="126"/>
        <v>10548.75</v>
      </c>
      <c r="FM63" s="123"/>
      <c r="FN63" s="123"/>
      <c r="FO63" s="123"/>
      <c r="FP63" s="123" t="str">
        <f>IF(OR(ISBLANK(FO63),ISBLANK(FP53)),"",(FO63-FO62)*FP53)</f>
        <v/>
      </c>
      <c r="FQ63" s="123">
        <v>10548.75</v>
      </c>
      <c r="FR63" s="120">
        <f>FR53</f>
        <v>4</v>
      </c>
      <c r="FS63" s="120">
        <f t="shared" ca="1" si="127"/>
        <v>4683.8000000007924</v>
      </c>
      <c r="FT63" s="120"/>
      <c r="FU63" s="120"/>
      <c r="FV63" s="120">
        <v>2804.9940000000001</v>
      </c>
      <c r="FW63" s="120">
        <f>IF(OR(ISBLANK(FV63),ISBLANK(FW53)),"",(FV63-FV62)*FW53)</f>
        <v>4683.8000000007924</v>
      </c>
      <c r="FX63" s="120">
        <f>FX53</f>
        <v>4</v>
      </c>
      <c r="FY63" s="120">
        <f t="shared" ca="1" si="128"/>
        <v>0</v>
      </c>
      <c r="FZ63" s="120"/>
      <c r="GA63" s="120"/>
      <c r="GB63" s="120">
        <v>288.66000000000003</v>
      </c>
      <c r="GC63" s="120">
        <f>IF(OR(ISBLANK(GB63),ISBLANK(GC53)),"",(GB63-GB62)*GC53)</f>
        <v>0</v>
      </c>
      <c r="GD63" s="120">
        <f>GD53</f>
        <v>4</v>
      </c>
      <c r="GE63" s="120">
        <f t="shared" ca="1" si="129"/>
        <v>2712.5999999998839</v>
      </c>
      <c r="GF63" s="120"/>
      <c r="GG63" s="120"/>
      <c r="GH63" s="120">
        <v>1559.694</v>
      </c>
      <c r="GI63" s="120">
        <f>IF(OR(ISBLANK(GH63),ISBLANK(GI53)),"",(GH63-GH62)*GI53)</f>
        <v>2712.5999999998839</v>
      </c>
      <c r="GJ63" s="120">
        <f>GJ53</f>
        <v>4</v>
      </c>
      <c r="GK63" s="120">
        <f t="shared" ca="1" si="130"/>
        <v>0</v>
      </c>
      <c r="GL63" s="120"/>
      <c r="GM63" s="120"/>
      <c r="GN63" s="120">
        <v>193.58799999999999</v>
      </c>
      <c r="GO63" s="120">
        <f>IF(OR(ISBLANK(GN63),ISBLANK(GO53)),"",(GN63-GN62)*GO53)</f>
        <v>0</v>
      </c>
      <c r="GP63" s="120">
        <f>GP53</f>
        <v>3</v>
      </c>
      <c r="GQ63" s="120">
        <f t="shared" ca="1" si="131"/>
        <v>0</v>
      </c>
      <c r="GR63" s="120"/>
      <c r="GS63" s="120"/>
      <c r="GT63" s="120">
        <v>0</v>
      </c>
      <c r="GU63" s="120">
        <v>2E-3</v>
      </c>
      <c r="GV63" s="120">
        <f>IF(OR(ISBLANK(GU63),ISBLANK(GV53)),"",(GU63-GU62)*GV53)</f>
        <v>0</v>
      </c>
      <c r="GW63" s="120">
        <f>GW53</f>
        <v>3</v>
      </c>
      <c r="GX63" s="120">
        <f t="shared" ca="1" si="132"/>
        <v>2875</v>
      </c>
      <c r="GY63" s="120"/>
      <c r="GZ63" s="120"/>
      <c r="HA63" s="120">
        <v>2875</v>
      </c>
      <c r="HB63" s="120">
        <v>2684.2979999999998</v>
      </c>
      <c r="HC63" s="120">
        <f>IF(OR(ISBLANK(HB63),ISBLANK(HC53)),"",(HB63-HB62)*HC53)</f>
        <v>2919.3999999994958</v>
      </c>
      <c r="HD63" s="120">
        <f>HD53</f>
        <v>4</v>
      </c>
      <c r="HE63" s="120">
        <f t="shared" ca="1" si="133"/>
        <v>0</v>
      </c>
      <c r="HF63" s="120"/>
      <c r="HG63" s="120"/>
      <c r="HH63" s="120">
        <v>0</v>
      </c>
      <c r="HI63" s="120">
        <f>IF(OR(ISBLANK(HH63),ISBLANK(HI53)),"",(HH63-HH62)*HI53)</f>
        <v>0</v>
      </c>
      <c r="HJ63" s="120">
        <f>HJ53</f>
        <v>4</v>
      </c>
      <c r="HK63" s="120">
        <f t="shared" ca="1" si="134"/>
        <v>2917.200000000048</v>
      </c>
      <c r="HL63" s="120"/>
      <c r="HM63" s="120"/>
      <c r="HN63" s="120">
        <v>2589.886</v>
      </c>
      <c r="HO63" s="120">
        <f>IF(OR(ISBLANK(HN63),ISBLANK(HO53)),"",(HN63-HN62)*HO53)</f>
        <v>2917.200000000048</v>
      </c>
      <c r="HP63" s="120">
        <f>HP53</f>
        <v>4</v>
      </c>
      <c r="HQ63" s="120">
        <f t="shared" ca="1" si="135"/>
        <v>0</v>
      </c>
      <c r="HR63" s="120"/>
      <c r="HS63" s="120"/>
      <c r="HT63" s="120">
        <v>1.8029999999999999</v>
      </c>
      <c r="HU63" s="120">
        <f>IF(OR(ISBLANK(HT63),ISBLANK(HU53)),"",(HT63-HT62)*HU53)</f>
        <v>0</v>
      </c>
      <c r="HV63" s="120">
        <f>HV53</f>
        <v>4</v>
      </c>
      <c r="HW63" s="120">
        <f t="shared" ca="1" si="136"/>
        <v>4261.3999999997759</v>
      </c>
      <c r="HX63" s="120"/>
      <c r="HY63" s="120"/>
      <c r="HZ63" s="120">
        <v>5331.3990000000003</v>
      </c>
      <c r="IA63" s="120">
        <f>IF(OR(ISBLANK(HZ63),ISBLANK(IA53)),"",(HZ63-HZ62)*IA53)</f>
        <v>4261.3999999997759</v>
      </c>
      <c r="IB63" s="120">
        <f>IB53</f>
        <v>4</v>
      </c>
      <c r="IC63" s="120">
        <f t="shared" ca="1" si="137"/>
        <v>0</v>
      </c>
      <c r="ID63" s="120"/>
      <c r="IE63" s="120"/>
      <c r="IF63" s="120">
        <v>3.0000000000000001E-3</v>
      </c>
      <c r="IG63" s="120">
        <f>IF(OR(ISBLANK(IF63),ISBLANK(IG53)),"",(IF63-IF62)*IG53)</f>
        <v>0</v>
      </c>
      <c r="IH63" s="120">
        <f>IH53</f>
        <v>4</v>
      </c>
      <c r="II63" s="120">
        <f t="shared" ca="1" si="138"/>
        <v>3845.6000000011045</v>
      </c>
      <c r="IJ63" s="120"/>
      <c r="IK63" s="120"/>
      <c r="IL63" s="120">
        <v>4870.3310000000001</v>
      </c>
      <c r="IM63" s="120">
        <f>IF(OR(ISBLANK(IL63),ISBLANK(IM53)),"",(IL63-IL62)*IM53)</f>
        <v>3845.6000000011045</v>
      </c>
      <c r="IN63" s="120">
        <f>IN53</f>
        <v>4</v>
      </c>
      <c r="IO63" s="120">
        <f t="shared" ca="1" si="139"/>
        <v>2119.9999999998909</v>
      </c>
      <c r="IP63" s="120"/>
      <c r="IQ63" s="120"/>
      <c r="IR63" s="120">
        <v>1068.6389999999999</v>
      </c>
      <c r="IS63" s="120">
        <f>IF(OR(ISBLANK(IR63),ISBLANK(IS53)),"",(IR63-IR62)*IS53)</f>
        <v>2119.9999999998909</v>
      </c>
      <c r="IT63" s="120">
        <f>IT53</f>
        <v>4</v>
      </c>
      <c r="IU63" s="120">
        <f t="shared" ca="1" si="140"/>
        <v>0</v>
      </c>
      <c r="IV63" s="120"/>
      <c r="IW63" s="120"/>
      <c r="IX63" s="120">
        <v>0.312</v>
      </c>
      <c r="IY63" s="120">
        <f>IF(OR(ISBLANK(IX63),ISBLANK(IY53)),"",(IX63-IX62)*IY53)</f>
        <v>0</v>
      </c>
      <c r="IZ63" s="120">
        <f>IZ53</f>
        <v>4</v>
      </c>
      <c r="JA63" s="120">
        <f t="shared" ca="1" si="141"/>
        <v>0</v>
      </c>
      <c r="JB63" s="120"/>
      <c r="JC63" s="120"/>
      <c r="JD63" s="120">
        <v>219.44499999999999</v>
      </c>
      <c r="JE63" s="120">
        <f>IF(OR(ISBLANK(JD63),ISBLANK(JE53)),"",(JD63-JD62)*JE53)</f>
        <v>0</v>
      </c>
      <c r="JF63" s="120">
        <f>JF53</f>
        <v>4</v>
      </c>
      <c r="JG63" s="120">
        <f t="shared" ca="1" si="142"/>
        <v>4809.9999999999454</v>
      </c>
      <c r="JH63" s="120"/>
      <c r="JI63" s="120"/>
      <c r="JJ63" s="120">
        <v>1047.502</v>
      </c>
      <c r="JK63" s="120">
        <f>IF(OR(ISBLANK(JJ63),ISBLANK(JK53)),"",(JJ63-JJ62)*JK53)</f>
        <v>4809.9999999999454</v>
      </c>
      <c r="JL63" s="120">
        <f>JL53</f>
        <v>4</v>
      </c>
      <c r="JM63" s="120">
        <f t="shared" ca="1" si="143"/>
        <v>9079.9999999990177</v>
      </c>
      <c r="JN63" s="120"/>
      <c r="JO63" s="120"/>
      <c r="JP63" s="120">
        <v>1672.867</v>
      </c>
      <c r="JQ63" s="120">
        <f>IF(OR(ISBLANK(JP63),ISBLANK(JQ53)),"",(JP63-JP62)*JQ53)</f>
        <v>9079.9999999990177</v>
      </c>
      <c r="JR63" s="120">
        <f>JR53</f>
        <v>4</v>
      </c>
      <c r="JS63" s="120">
        <f t="shared" ca="1" si="144"/>
        <v>0</v>
      </c>
      <c r="JT63" s="120"/>
      <c r="JU63" s="120"/>
      <c r="JV63" s="120">
        <v>4.1890000000000001</v>
      </c>
      <c r="JW63" s="120">
        <f>IF(OR(ISBLANK(JV63),ISBLANK(JW53)),"",(JV63-JV62)*JW53)</f>
        <v>0</v>
      </c>
      <c r="JX63" s="123">
        <f>JX53</f>
        <v>3</v>
      </c>
      <c r="JY63" s="123">
        <f t="shared" ca="1" si="145"/>
        <v>164.78</v>
      </c>
      <c r="JZ63" s="123"/>
      <c r="KA63" s="123"/>
      <c r="KB63" s="123">
        <v>164.78</v>
      </c>
      <c r="KC63" s="123">
        <f>KC53</f>
        <v>3</v>
      </c>
      <c r="KD63" s="123">
        <f t="shared" ca="1" si="146"/>
        <v>179.13499999999999</v>
      </c>
      <c r="KE63" s="123"/>
      <c r="KF63" s="123"/>
      <c r="KG63" s="123">
        <v>179.13499999999999</v>
      </c>
      <c r="KH63" s="123">
        <f>KH53</f>
        <v>3</v>
      </c>
      <c r="KI63" s="123">
        <f t="shared" ca="1" si="147"/>
        <v>145.91499999999999</v>
      </c>
      <c r="KJ63" s="123"/>
      <c r="KK63" s="123"/>
      <c r="KL63" s="123">
        <v>145.91499999999999</v>
      </c>
      <c r="KM63" s="123">
        <f>KM53</f>
        <v>3</v>
      </c>
      <c r="KN63" s="123">
        <f t="shared" ca="1" si="148"/>
        <v>148.38999999999999</v>
      </c>
      <c r="KO63" s="123"/>
      <c r="KP63" s="123"/>
      <c r="KQ63" s="123">
        <v>148.38999999999999</v>
      </c>
      <c r="KR63" s="123">
        <f>KR53</f>
        <v>4</v>
      </c>
      <c r="KS63" s="123">
        <f t="shared" ca="1" si="149"/>
        <v>0</v>
      </c>
      <c r="KT63" s="123"/>
      <c r="KU63" s="123"/>
      <c r="KV63" s="123"/>
      <c r="KW63" s="123">
        <v>0</v>
      </c>
      <c r="KX63" s="123">
        <f>KX53</f>
        <v>4</v>
      </c>
      <c r="KY63" s="123">
        <f t="shared" ca="1" si="150"/>
        <v>802.06500000000005</v>
      </c>
      <c r="KZ63" s="123"/>
      <c r="LA63" s="123"/>
      <c r="LB63" s="123"/>
      <c r="LC63" s="123">
        <v>802.06500000000005</v>
      </c>
      <c r="LD63" s="123">
        <f>LD53</f>
        <v>4</v>
      </c>
      <c r="LE63" s="123">
        <f t="shared" ca="1" si="151"/>
        <v>0</v>
      </c>
      <c r="LF63" s="123"/>
      <c r="LG63" s="123"/>
      <c r="LH63" s="123"/>
      <c r="LI63" s="123">
        <v>0</v>
      </c>
      <c r="LJ63" s="123">
        <f>LJ53</f>
        <v>4</v>
      </c>
      <c r="LK63" s="123">
        <f t="shared" ca="1" si="152"/>
        <v>482.185</v>
      </c>
      <c r="LL63" s="123"/>
      <c r="LM63" s="123"/>
      <c r="LN63" s="123"/>
      <c r="LO63" s="123">
        <v>482.185</v>
      </c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>
        <f t="shared" ca="1" si="154"/>
        <v>0</v>
      </c>
      <c r="LV63" s="120"/>
      <c r="LW63" s="120"/>
      <c r="LX63" s="120">
        <v>4.0000000000000001E-3</v>
      </c>
      <c r="LY63" s="120">
        <f>IF(OR(ISBLANK(LX63),ISBLANK(LY53)),"",(LX63-LX62)*LY53)</f>
        <v>0</v>
      </c>
      <c r="LZ63" s="120">
        <f>LZ53</f>
        <v>4</v>
      </c>
      <c r="MA63" s="120">
        <f t="shared" ca="1" si="155"/>
        <v>323.39999999985594</v>
      </c>
      <c r="MB63" s="120"/>
      <c r="MC63" s="120"/>
      <c r="MD63" s="120">
        <v>527.51499999999999</v>
      </c>
      <c r="ME63" s="120">
        <f>IF(OR(ISBLANK(MD63),ISBLANK(ME53)),"",(MD63-MD62)*ME53)</f>
        <v>323.39999999985594</v>
      </c>
    </row>
    <row r="64" spans="1:343" ht="15.75" thickBot="1" x14ac:dyDescent="0.3">
      <c r="B64" s="307" t="s">
        <v>75</v>
      </c>
      <c r="C64" s="307"/>
      <c r="D64" s="307"/>
      <c r="E64" s="307"/>
      <c r="F64" s="307"/>
      <c r="G64" s="307"/>
      <c r="H64" s="307"/>
      <c r="I64" s="307"/>
      <c r="J64" s="307"/>
      <c r="K64" s="307"/>
      <c r="L64" s="307"/>
      <c r="M64" s="307"/>
      <c r="N64" s="307"/>
      <c r="O64" s="307"/>
      <c r="P64" s="307"/>
      <c r="Q64" s="307"/>
      <c r="R64" s="307"/>
      <c r="S64" s="307"/>
      <c r="T64" s="307"/>
      <c r="U64" s="307">
        <f>U63</f>
        <v>805.27300000000002</v>
      </c>
      <c r="V64" s="307"/>
      <c r="W64" s="309"/>
      <c r="X64" s="309"/>
      <c r="Y64" s="309"/>
      <c r="Z64" s="309"/>
      <c r="AA64" s="309">
        <f>AA63</f>
        <v>0</v>
      </c>
      <c r="AB64" s="309"/>
      <c r="AC64" s="309"/>
      <c r="AD64" s="309"/>
      <c r="AE64" s="309"/>
      <c r="AF64" s="309"/>
      <c r="AG64" s="309"/>
      <c r="AH64" s="309">
        <f>AH63</f>
        <v>0</v>
      </c>
      <c r="AI64" s="309"/>
      <c r="AJ64" s="309"/>
      <c r="AK64" s="309"/>
      <c r="AL64" s="309"/>
      <c r="AM64" s="309"/>
      <c r="AN64" s="309"/>
      <c r="AO64" s="309">
        <f>AO63</f>
        <v>0</v>
      </c>
      <c r="AP64" s="309"/>
      <c r="AQ64" s="309"/>
      <c r="AR64" s="309"/>
      <c r="AS64" s="309"/>
      <c r="AT64" s="309"/>
      <c r="AU64" s="309"/>
      <c r="AV64" s="309">
        <f>AV63</f>
        <v>0</v>
      </c>
      <c r="AW64" s="309"/>
      <c r="AX64" s="309"/>
      <c r="AY64" s="309"/>
      <c r="AZ64" s="309"/>
      <c r="BA64" s="309"/>
      <c r="BB64" s="309"/>
      <c r="BC64" s="309"/>
      <c r="BD64" s="309">
        <f>BD53</f>
        <v>3</v>
      </c>
      <c r="BE64" s="309"/>
      <c r="BF64" s="309"/>
      <c r="BG64" s="309"/>
      <c r="BH64" s="309"/>
      <c r="BI64" s="309"/>
      <c r="BJ64" s="309"/>
      <c r="BK64" s="309"/>
      <c r="BL64" s="309"/>
      <c r="BM64" s="309"/>
      <c r="BN64" s="309"/>
      <c r="BO64" s="309"/>
      <c r="BP64" s="309"/>
      <c r="BQ64" s="309"/>
      <c r="BR64" s="309"/>
      <c r="BS64" s="309"/>
      <c r="BT64" s="309"/>
      <c r="BU64" s="309"/>
      <c r="BV64" s="309"/>
      <c r="BW64" s="309"/>
      <c r="BX64" s="309"/>
      <c r="BY64" s="309"/>
      <c r="BZ64" s="309"/>
      <c r="CA64" s="309"/>
      <c r="CB64" s="309"/>
      <c r="CC64" s="309"/>
      <c r="CD64" s="309"/>
      <c r="CE64" s="309"/>
      <c r="CF64" s="309"/>
      <c r="CG64" s="309"/>
      <c r="CH64" s="309"/>
      <c r="CI64" s="309"/>
      <c r="CJ64" s="309"/>
      <c r="CK64" s="309"/>
      <c r="CL64" s="309"/>
      <c r="CM64" s="309"/>
      <c r="CN64" s="309"/>
      <c r="CO64" s="309"/>
      <c r="CP64" s="309"/>
      <c r="CQ64" s="309">
        <f>CQ63</f>
        <v>2356.395</v>
      </c>
      <c r="CR64" s="309"/>
      <c r="CS64" s="309"/>
      <c r="CT64" s="309"/>
      <c r="CU64" s="309"/>
      <c r="CV64" s="309"/>
      <c r="CW64" s="309">
        <f>CW63</f>
        <v>1447.3779999999999</v>
      </c>
      <c r="CX64" s="309"/>
      <c r="CY64" s="309"/>
      <c r="CZ64" s="309"/>
      <c r="DA64" s="309"/>
      <c r="DB64" s="309"/>
      <c r="DC64" s="309">
        <f>DC63</f>
        <v>21777.147000000001</v>
      </c>
      <c r="DD64" s="309"/>
      <c r="DE64" s="309"/>
      <c r="DF64" s="309"/>
      <c r="DG64" s="309"/>
      <c r="DH64" s="309"/>
      <c r="DI64" s="309">
        <f>DI63</f>
        <v>12906.663</v>
      </c>
      <c r="DJ64" s="309"/>
      <c r="DK64" s="309"/>
      <c r="DL64" s="309"/>
      <c r="DM64" s="309"/>
      <c r="DN64" s="309"/>
      <c r="DO64" s="309"/>
      <c r="DP64" s="309"/>
      <c r="DQ64" s="309"/>
      <c r="DR64" s="309"/>
      <c r="DS64" s="309"/>
      <c r="DT64" s="309"/>
      <c r="DU64" s="309"/>
      <c r="DV64" s="309"/>
      <c r="DW64" s="309"/>
      <c r="DX64" s="309"/>
      <c r="DY64" s="309"/>
      <c r="DZ64" s="309"/>
      <c r="EA64" s="309"/>
      <c r="EB64" s="309"/>
      <c r="EC64" s="307"/>
      <c r="ED64" s="307"/>
      <c r="EE64" s="307"/>
      <c r="EF64" s="307"/>
      <c r="EG64" s="307"/>
      <c r="EH64" s="307"/>
      <c r="EI64" s="307"/>
      <c r="EJ64" s="307"/>
      <c r="EK64" s="307"/>
      <c r="EL64" s="307"/>
      <c r="EM64" s="307"/>
      <c r="EN64" s="307"/>
      <c r="EO64" s="307">
        <f>EO63</f>
        <v>0</v>
      </c>
      <c r="EP64" s="307"/>
      <c r="EQ64" s="307"/>
      <c r="ER64" s="307"/>
      <c r="ES64" s="307"/>
      <c r="ET64" s="307"/>
      <c r="EU64" s="307"/>
      <c r="EV64" s="307">
        <f>EV63</f>
        <v>0</v>
      </c>
      <c r="EW64" s="307"/>
      <c r="EX64" s="307"/>
      <c r="EY64" s="307"/>
      <c r="EZ64" s="307"/>
      <c r="FA64" s="307"/>
      <c r="FB64" s="307"/>
      <c r="FC64" s="307"/>
      <c r="FD64" s="309"/>
      <c r="FE64" s="309"/>
      <c r="FF64" s="309"/>
      <c r="FG64" s="309"/>
      <c r="FH64" s="309">
        <f>FH63</f>
        <v>0</v>
      </c>
      <c r="FI64" s="309"/>
      <c r="FJ64" s="309"/>
      <c r="FK64" s="309"/>
      <c r="FL64" s="309"/>
      <c r="FM64" s="309"/>
      <c r="FN64" s="309"/>
      <c r="FO64" s="309">
        <f>FO63</f>
        <v>0</v>
      </c>
      <c r="FP64" s="309"/>
      <c r="FQ64" s="309"/>
      <c r="FR64" s="309"/>
      <c r="FS64" s="309"/>
      <c r="FT64" s="309"/>
      <c r="FU64" s="309"/>
      <c r="FV64" s="309">
        <f>FV63</f>
        <v>2804.9940000000001</v>
      </c>
      <c r="FW64" s="309"/>
      <c r="FX64" s="309"/>
      <c r="FY64" s="309"/>
      <c r="FZ64" s="309"/>
      <c r="GA64" s="309"/>
      <c r="GB64" s="309">
        <f>GB63</f>
        <v>288.66000000000003</v>
      </c>
      <c r="GC64" s="309"/>
      <c r="GD64" s="309"/>
      <c r="GE64" s="309"/>
      <c r="GF64" s="309"/>
      <c r="GG64" s="309"/>
      <c r="GH64" s="309">
        <f>GH63</f>
        <v>1559.694</v>
      </c>
      <c r="GI64" s="309"/>
      <c r="GJ64" s="309"/>
      <c r="GK64" s="309"/>
      <c r="GL64" s="309"/>
      <c r="GM64" s="309"/>
      <c r="GN64" s="309">
        <f>GN63</f>
        <v>193.58799999999999</v>
      </c>
      <c r="GO64" s="309"/>
      <c r="GP64" s="309"/>
      <c r="GQ64" s="309"/>
      <c r="GR64" s="309"/>
      <c r="GS64" s="309"/>
      <c r="GT64" s="309"/>
      <c r="GU64" s="309">
        <f>GU63</f>
        <v>2E-3</v>
      </c>
      <c r="GV64" s="309"/>
      <c r="GW64" s="309"/>
      <c r="GX64" s="309"/>
      <c r="GY64" s="309"/>
      <c r="GZ64" s="309"/>
      <c r="HA64" s="309"/>
      <c r="HB64" s="309">
        <f>HB63</f>
        <v>2684.2979999999998</v>
      </c>
      <c r="HC64" s="309"/>
      <c r="HD64" s="309"/>
      <c r="HE64" s="309"/>
      <c r="HF64" s="309"/>
      <c r="HG64" s="309"/>
      <c r="HH64" s="309">
        <f>HH63</f>
        <v>0</v>
      </c>
      <c r="HI64" s="309"/>
      <c r="HJ64" s="309"/>
      <c r="HK64" s="309"/>
      <c r="HL64" s="309"/>
      <c r="HM64" s="309"/>
      <c r="HN64" s="309">
        <f>HN63</f>
        <v>2589.886</v>
      </c>
      <c r="HO64" s="309"/>
      <c r="HP64" s="309"/>
      <c r="HQ64" s="309"/>
      <c r="HR64" s="309"/>
      <c r="HS64" s="309"/>
      <c r="HT64" s="309">
        <f>HT63</f>
        <v>1.8029999999999999</v>
      </c>
      <c r="HU64" s="309"/>
      <c r="HV64" s="309"/>
      <c r="HW64" s="309"/>
      <c r="HX64" s="309"/>
      <c r="HY64" s="309"/>
      <c r="HZ64" s="309">
        <f>HZ63</f>
        <v>5331.3990000000003</v>
      </c>
      <c r="IA64" s="309"/>
      <c r="IB64" s="309"/>
      <c r="IC64" s="309"/>
      <c r="ID64" s="309"/>
      <c r="IE64" s="309"/>
      <c r="IF64" s="309">
        <f>IF63</f>
        <v>3.0000000000000001E-3</v>
      </c>
      <c r="IG64" s="309"/>
      <c r="IH64" s="309"/>
      <c r="II64" s="309"/>
      <c r="IJ64" s="309"/>
      <c r="IK64" s="309"/>
      <c r="IL64" s="309">
        <f>IL63</f>
        <v>4870.3310000000001</v>
      </c>
      <c r="IM64" s="309"/>
      <c r="IN64" s="309"/>
      <c r="IO64" s="309"/>
      <c r="IP64" s="309"/>
      <c r="IQ64" s="309"/>
      <c r="IR64" s="309">
        <f>IR63</f>
        <v>1068.6389999999999</v>
      </c>
      <c r="IS64" s="309"/>
      <c r="IT64" s="309"/>
      <c r="IU64" s="309"/>
      <c r="IV64" s="309"/>
      <c r="IW64" s="309"/>
      <c r="IX64" s="309">
        <f>IX63</f>
        <v>0.312</v>
      </c>
      <c r="IY64" s="309"/>
      <c r="IZ64" s="309"/>
      <c r="JA64" s="309"/>
      <c r="JB64" s="309"/>
      <c r="JC64" s="309"/>
      <c r="JD64" s="309">
        <f>JD63</f>
        <v>219.44499999999999</v>
      </c>
      <c r="JE64" s="309"/>
      <c r="JF64" s="309"/>
      <c r="JG64" s="309"/>
      <c r="JH64" s="309"/>
      <c r="JI64" s="309"/>
      <c r="JJ64" s="309">
        <f>JJ63</f>
        <v>1047.502</v>
      </c>
      <c r="JK64" s="309"/>
      <c r="JL64" s="309"/>
      <c r="JM64" s="309"/>
      <c r="JN64" s="309"/>
      <c r="JO64" s="309"/>
      <c r="JP64" s="309">
        <f>JP63</f>
        <v>1672.867</v>
      </c>
      <c r="JQ64" s="309"/>
      <c r="JR64" s="309"/>
      <c r="JS64" s="309"/>
      <c r="JT64" s="309"/>
      <c r="JU64" s="309"/>
      <c r="JV64" s="309">
        <f>JV63</f>
        <v>4.1890000000000001</v>
      </c>
      <c r="JW64" s="309"/>
      <c r="JX64" s="307"/>
      <c r="JY64" s="307"/>
      <c r="JZ64" s="307"/>
      <c r="KA64" s="307"/>
      <c r="KB64" s="307"/>
      <c r="KC64" s="307"/>
      <c r="KD64" s="307"/>
      <c r="KE64" s="307"/>
      <c r="KF64" s="307"/>
      <c r="KG64" s="307"/>
      <c r="KH64" s="307"/>
      <c r="KI64" s="307"/>
      <c r="KJ64" s="307"/>
      <c r="KK64" s="307"/>
      <c r="KL64" s="307"/>
      <c r="KM64" s="307"/>
      <c r="KN64" s="307"/>
      <c r="KO64" s="307"/>
      <c r="KP64" s="307"/>
      <c r="KQ64" s="307"/>
      <c r="KR64" s="309"/>
      <c r="KS64" s="309"/>
      <c r="KT64" s="309"/>
      <c r="KU64" s="309"/>
      <c r="KV64" s="309"/>
      <c r="KW64" s="309"/>
      <c r="KX64" s="309"/>
      <c r="KY64" s="309"/>
      <c r="KZ64" s="309"/>
      <c r="LA64" s="309"/>
      <c r="LB64" s="309"/>
      <c r="LC64" s="309"/>
      <c r="LD64" s="309"/>
      <c r="LE64" s="309"/>
      <c r="LF64" s="309"/>
      <c r="LG64" s="309"/>
      <c r="LH64" s="309"/>
      <c r="LI64" s="309"/>
      <c r="LJ64" s="309"/>
      <c r="LK64" s="309"/>
      <c r="LL64" s="309"/>
      <c r="LM64" s="309"/>
      <c r="LN64" s="309"/>
      <c r="LO64" s="309"/>
      <c r="LP64" s="307"/>
      <c r="LQ64" s="307"/>
      <c r="LR64" s="307"/>
      <c r="LS64" s="307"/>
      <c r="LT64" s="309"/>
      <c r="LU64" s="309"/>
      <c r="LV64" s="309"/>
      <c r="LW64" s="309"/>
      <c r="LX64" s="309">
        <f>LX63</f>
        <v>4.0000000000000001E-3</v>
      </c>
      <c r="LY64" s="309"/>
      <c r="LZ64" s="309"/>
      <c r="MA64" s="309"/>
      <c r="MB64" s="309"/>
      <c r="MC64" s="309"/>
      <c r="MD64" s="309">
        <f>MD63</f>
        <v>527.51499999999999</v>
      </c>
      <c r="ME64" s="309"/>
    </row>
    <row r="65" spans="2:343" x14ac:dyDescent="0.25">
      <c r="B65" s="16">
        <v>11</v>
      </c>
      <c r="C65" s="166">
        <f>C53</f>
        <v>2</v>
      </c>
      <c r="D65" s="166">
        <f t="shared" ca="1" si="93"/>
        <v>0</v>
      </c>
      <c r="E65" s="166"/>
      <c r="F65" s="166">
        <v>0</v>
      </c>
      <c r="G65" s="166">
        <f>G53</f>
        <v>3</v>
      </c>
      <c r="H65" s="166">
        <f t="shared" ca="1" si="94"/>
        <v>35.2450000000117</v>
      </c>
      <c r="I65" s="166"/>
      <c r="J65" s="166"/>
      <c r="K65" s="166">
        <f t="shared" ref="K65:K74" ca="1" si="156">IFERROR(U495,"")</f>
        <v>35.2450000000117</v>
      </c>
      <c r="L65" s="166">
        <f>L53</f>
        <v>3</v>
      </c>
      <c r="M65" s="166">
        <f t="shared" ca="1" si="96"/>
        <v>35.2450000000117</v>
      </c>
      <c r="N65" s="166"/>
      <c r="O65" s="166"/>
      <c r="P65" s="166">
        <f t="shared" ca="1" si="97"/>
        <v>35.2450000000117</v>
      </c>
      <c r="Q65" s="166">
        <f>Q53</f>
        <v>4</v>
      </c>
      <c r="R65" s="166">
        <f t="shared" ca="1" si="98"/>
        <v>0.73599999999987631</v>
      </c>
      <c r="S65" s="166"/>
      <c r="T65" s="166"/>
      <c r="U65" s="166">
        <v>805.45699999999999</v>
      </c>
      <c r="V65" s="166">
        <f>IF(OR(ISBLANK(U65),ISBLANK(V53)),"",(U65-U64)*V53)</f>
        <v>0.73599999999987631</v>
      </c>
      <c r="W65" s="123">
        <f>W53</f>
        <v>5</v>
      </c>
      <c r="X65" s="123">
        <f t="shared" ca="1" si="99"/>
        <v>0</v>
      </c>
      <c r="Y65" s="123"/>
      <c r="Z65" s="123"/>
      <c r="AA65" s="123"/>
      <c r="AB65" s="123" t="str">
        <f>IF(OR(ISBLANK(AA65),ISBLANK(AB53)),"",(AA65-AA64)*AB53)</f>
        <v/>
      </c>
      <c r="AC65" s="123">
        <v>0</v>
      </c>
      <c r="AD65" s="123">
        <f>AD53</f>
        <v>5</v>
      </c>
      <c r="AE65" s="123">
        <f t="shared" ca="1" si="100"/>
        <v>8982.75</v>
      </c>
      <c r="AF65" s="123"/>
      <c r="AG65" s="123"/>
      <c r="AH65" s="123"/>
      <c r="AI65" s="123" t="str">
        <f>IF(OR(ISBLANK(AH65),ISBLANK(AI53)),"",(AH65-AH64)*AI53)</f>
        <v/>
      </c>
      <c r="AJ65" s="123">
        <v>8982.75</v>
      </c>
      <c r="AK65" s="123">
        <f>AK53</f>
        <v>5</v>
      </c>
      <c r="AL65" s="123">
        <f t="shared" ca="1" si="101"/>
        <v>10216.75</v>
      </c>
      <c r="AM65" s="123"/>
      <c r="AN65" s="123"/>
      <c r="AO65" s="123"/>
      <c r="AP65" s="123" t="str">
        <f>IF(OR(ISBLANK(AO65),ISBLANK(AP53)),"",(AO65-AO64)*AP53)</f>
        <v/>
      </c>
      <c r="AQ65" s="123">
        <v>10216.75</v>
      </c>
      <c r="AR65" s="123">
        <f>AR53</f>
        <v>5</v>
      </c>
      <c r="AS65" s="123">
        <f t="shared" ca="1" si="102"/>
        <v>0</v>
      </c>
      <c r="AT65" s="123"/>
      <c r="AU65" s="123"/>
      <c r="AV65" s="123"/>
      <c r="AW65" s="123" t="str">
        <f>IF(OR(ISBLANK(AV65),ISBLANK(AW53)),"",(AV65-AV64)*AW53)</f>
        <v/>
      </c>
      <c r="AX65" s="123">
        <v>0</v>
      </c>
      <c r="AY65" s="109">
        <f>AY53</f>
        <v>3</v>
      </c>
      <c r="AZ65" s="109">
        <f t="shared" ca="1" si="103"/>
        <v>829.4</v>
      </c>
      <c r="BA65" s="109"/>
      <c r="BB65" s="109"/>
      <c r="BC65" s="109">
        <v>829.4</v>
      </c>
      <c r="BD65" s="109">
        <f>BD53</f>
        <v>3</v>
      </c>
      <c r="BE65" s="109">
        <f t="shared" ca="1" si="104"/>
        <v>0</v>
      </c>
      <c r="BF65" s="109"/>
      <c r="BG65" s="109"/>
      <c r="BH65" s="109">
        <v>0</v>
      </c>
      <c r="BI65" s="109">
        <f>BI53</f>
        <v>3</v>
      </c>
      <c r="BJ65" s="109">
        <f t="shared" ca="1" si="105"/>
        <v>931.06200000000001</v>
      </c>
      <c r="BK65" s="109"/>
      <c r="BL65" s="109"/>
      <c r="BM65" s="109">
        <v>931.06200000000001</v>
      </c>
      <c r="BN65" s="109">
        <f>BN53</f>
        <v>3</v>
      </c>
      <c r="BO65" s="109">
        <f t="shared" ca="1" si="106"/>
        <v>0</v>
      </c>
      <c r="BP65" s="109"/>
      <c r="BQ65" s="109"/>
      <c r="BR65" s="109">
        <v>0</v>
      </c>
      <c r="BS65" s="109">
        <f>BS53</f>
        <v>3</v>
      </c>
      <c r="BT65" s="109">
        <f t="shared" ca="1" si="107"/>
        <v>0</v>
      </c>
      <c r="BU65" s="109"/>
      <c r="BV65" s="109"/>
      <c r="BW65" s="109">
        <v>0</v>
      </c>
      <c r="BX65" s="109">
        <f>BX53</f>
        <v>3</v>
      </c>
      <c r="BY65" s="109">
        <f t="shared" ca="1" si="108"/>
        <v>3166.02</v>
      </c>
      <c r="BZ65" s="109"/>
      <c r="CA65" s="109"/>
      <c r="CB65" s="109">
        <v>3166.02</v>
      </c>
      <c r="CC65" s="109">
        <f>CC53</f>
        <v>3</v>
      </c>
      <c r="CD65" s="109">
        <f t="shared" ca="1" si="109"/>
        <v>0</v>
      </c>
      <c r="CE65" s="109"/>
      <c r="CF65" s="109"/>
      <c r="CG65" s="109">
        <v>0</v>
      </c>
      <c r="CH65" s="109">
        <f>CH53</f>
        <v>3</v>
      </c>
      <c r="CI65" s="109">
        <f t="shared" ca="1" si="110"/>
        <v>3229.67</v>
      </c>
      <c r="CJ65" s="109"/>
      <c r="CK65" s="109"/>
      <c r="CL65" s="109">
        <v>3229.67</v>
      </c>
      <c r="CM65" s="123">
        <f>CM53</f>
        <v>4</v>
      </c>
      <c r="CN65" s="123">
        <f t="shared" ca="1" si="111"/>
        <v>1.540000000000191</v>
      </c>
      <c r="CO65" s="123"/>
      <c r="CP65" s="123"/>
      <c r="CQ65" s="123">
        <v>2357.2750000000001</v>
      </c>
      <c r="CR65" s="123">
        <f>IF(OR(ISBLANK(CQ65),ISBLANK(CR53)),"",(CQ65-CQ64)*CR53)</f>
        <v>1.540000000000191</v>
      </c>
      <c r="CS65" s="123">
        <f>CS53</f>
        <v>4</v>
      </c>
      <c r="CT65" s="123">
        <f t="shared" ca="1" si="112"/>
        <v>0</v>
      </c>
      <c r="CU65" s="123"/>
      <c r="CV65" s="123"/>
      <c r="CW65" s="123">
        <v>1447.3779999999999</v>
      </c>
      <c r="CX65" s="123">
        <f>IF(OR(ISBLANK(CW65),ISBLANK(CX53)),"",(CW65-CW64)*CX53)</f>
        <v>0</v>
      </c>
      <c r="CY65" s="123">
        <f>CY53</f>
        <v>4</v>
      </c>
      <c r="CZ65" s="123">
        <f t="shared" ca="1" si="113"/>
        <v>0</v>
      </c>
      <c r="DA65" s="123"/>
      <c r="DB65" s="123"/>
      <c r="DC65" s="123">
        <v>21777.147000000001</v>
      </c>
      <c r="DD65" s="123">
        <f>IF(OR(ISBLANK(DC65),ISBLANK(DD53)),"",(DC65-DC64)*DD53)</f>
        <v>0</v>
      </c>
      <c r="DE65" s="123">
        <f>DE53</f>
        <v>4</v>
      </c>
      <c r="DF65" s="123">
        <f t="shared" ca="1" si="114"/>
        <v>19.277999999992971</v>
      </c>
      <c r="DG65" s="123"/>
      <c r="DH65" s="123"/>
      <c r="DI65" s="123">
        <v>12909.416999999999</v>
      </c>
      <c r="DJ65" s="123">
        <f>IF(OR(ISBLANK(DI65),ISBLANK(DJ53)),"",(DI65-DI64)*DJ53)</f>
        <v>19.277999999992971</v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>
        <f t="shared" ca="1" si="117"/>
        <v>0</v>
      </c>
      <c r="DU65" s="109"/>
      <c r="DV65" s="109"/>
      <c r="DW65" s="109">
        <v>0</v>
      </c>
      <c r="DX65" s="109">
        <f>DX53</f>
        <v>3</v>
      </c>
      <c r="DY65" s="109">
        <f t="shared" ca="1" si="118"/>
        <v>3518.3719999999998</v>
      </c>
      <c r="DZ65" s="109"/>
      <c r="EA65" s="109"/>
      <c r="EB65" s="109">
        <v>3518.3719999999998</v>
      </c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>
        <f t="shared" ca="1" si="121"/>
        <v>0</v>
      </c>
      <c r="EM65" s="123"/>
      <c r="EN65" s="123"/>
      <c r="EO65" s="123"/>
      <c r="EP65" s="123" t="str">
        <f>IF(OR(ISBLANK(EO65),ISBLANK(EP53)),"",(EO65-EO64)*EP53)</f>
        <v/>
      </c>
      <c r="EQ65" s="123">
        <v>0</v>
      </c>
      <c r="ER65" s="123">
        <f>ER53</f>
        <v>5</v>
      </c>
      <c r="ES65" s="123">
        <f t="shared" ca="1" si="122"/>
        <v>8258.5</v>
      </c>
      <c r="ET65" s="123"/>
      <c r="EU65" s="123"/>
      <c r="EV65" s="123"/>
      <c r="EW65" s="123" t="str">
        <f>IF(OR(ISBLANK(EV65),ISBLANK(EW53)),"",(EV65-EV64)*EW53)</f>
        <v/>
      </c>
      <c r="EX65" s="123">
        <v>8258.5</v>
      </c>
      <c r="EY65" s="123">
        <f>EY53</f>
        <v>3</v>
      </c>
      <c r="EZ65" s="123">
        <f t="shared" ca="1" si="123"/>
        <v>-8258.5</v>
      </c>
      <c r="FA65" s="123"/>
      <c r="FB65" s="123"/>
      <c r="FC65" s="123">
        <f t="shared" ca="1" si="124"/>
        <v>-8258.5</v>
      </c>
      <c r="FD65" s="123">
        <f>FD53</f>
        <v>5</v>
      </c>
      <c r="FE65" s="123">
        <f t="shared" ca="1" si="125"/>
        <v>0</v>
      </c>
      <c r="FF65" s="123"/>
      <c r="FG65" s="123"/>
      <c r="FH65" s="123"/>
      <c r="FI65" s="123" t="str">
        <f>IF(OR(ISBLANK(FH65),ISBLANK(FI53)),"",(FH65-FH64)*FI53)</f>
        <v/>
      </c>
      <c r="FJ65" s="123">
        <v>0</v>
      </c>
      <c r="FK65" s="123">
        <f>FK53</f>
        <v>5</v>
      </c>
      <c r="FL65" s="123">
        <f t="shared" ca="1" si="126"/>
        <v>8320.5</v>
      </c>
      <c r="FM65" s="123"/>
      <c r="FN65" s="123"/>
      <c r="FO65" s="123"/>
      <c r="FP65" s="123" t="str">
        <f>IF(OR(ISBLANK(FO65),ISBLANK(FP53)),"",(FO65-FO64)*FP53)</f>
        <v/>
      </c>
      <c r="FQ65" s="123">
        <v>8320.5</v>
      </c>
      <c r="FR65" s="109">
        <f>FR53</f>
        <v>4</v>
      </c>
      <c r="FS65" s="109">
        <f t="shared" ca="1" si="127"/>
        <v>4672.7999999995518</v>
      </c>
      <c r="FT65" s="109"/>
      <c r="FU65" s="109"/>
      <c r="FV65" s="109">
        <v>2807.1179999999999</v>
      </c>
      <c r="FW65" s="109">
        <f>IF(OR(ISBLANK(FV65),ISBLANK(FW53)),"",(FV65-FV64)*FW53)</f>
        <v>4672.7999999995518</v>
      </c>
      <c r="FX65" s="109">
        <f>FX53</f>
        <v>4</v>
      </c>
      <c r="FY65" s="109">
        <f t="shared" ca="1" si="128"/>
        <v>0</v>
      </c>
      <c r="FZ65" s="109"/>
      <c r="GA65" s="109"/>
      <c r="GB65" s="109">
        <v>288.66000000000003</v>
      </c>
      <c r="GC65" s="109">
        <f>IF(OR(ISBLANK(GB65),ISBLANK(GC53)),"",(GB65-GB64)*GC53)</f>
        <v>0</v>
      </c>
      <c r="GD65" s="109">
        <f>GD53</f>
        <v>4</v>
      </c>
      <c r="GE65" s="109">
        <f t="shared" ca="1" si="129"/>
        <v>2664.200000000028</v>
      </c>
      <c r="GF65" s="109"/>
      <c r="GG65" s="109"/>
      <c r="GH65" s="109">
        <v>1560.905</v>
      </c>
      <c r="GI65" s="109">
        <f>IF(OR(ISBLANK(GH65),ISBLANK(GI53)),"",(GH65-GH64)*GI53)</f>
        <v>2664.200000000028</v>
      </c>
      <c r="GJ65" s="109">
        <f>GJ53</f>
        <v>4</v>
      </c>
      <c r="GK65" s="109">
        <f t="shared" ca="1" si="130"/>
        <v>0</v>
      </c>
      <c r="GL65" s="109"/>
      <c r="GM65" s="109"/>
      <c r="GN65" s="109">
        <v>193.58799999999999</v>
      </c>
      <c r="GO65" s="109">
        <f>IF(OR(ISBLANK(GN65),ISBLANK(GO53)),"",(GN65-GN64)*GO53)</f>
        <v>0</v>
      </c>
      <c r="GP65" s="109">
        <f>GP53</f>
        <v>3</v>
      </c>
      <c r="GQ65" s="109">
        <f t="shared" ca="1" si="131"/>
        <v>0</v>
      </c>
      <c r="GR65" s="109"/>
      <c r="GS65" s="109"/>
      <c r="GT65" s="109">
        <v>0</v>
      </c>
      <c r="GU65" s="109">
        <v>2E-3</v>
      </c>
      <c r="GV65" s="109">
        <f>IF(OR(ISBLANK(GU65),ISBLANK(GV53)),"",(GU65-GU64)*GV53)</f>
        <v>0</v>
      </c>
      <c r="GW65" s="109">
        <f>GW53</f>
        <v>3</v>
      </c>
      <c r="GX65" s="109">
        <f t="shared" ca="1" si="132"/>
        <v>3077</v>
      </c>
      <c r="GY65" s="109"/>
      <c r="GZ65" s="109"/>
      <c r="HA65" s="109">
        <v>3077</v>
      </c>
      <c r="HB65" s="109">
        <v>2685.7109999999998</v>
      </c>
      <c r="HC65" s="109">
        <f>IF(OR(ISBLANK(HB65),ISBLANK(HC53)),"",(HB65-HB64)*HC53)</f>
        <v>3108.600000000024</v>
      </c>
      <c r="HD65" s="109">
        <f>HD53</f>
        <v>4</v>
      </c>
      <c r="HE65" s="109">
        <f t="shared" ca="1" si="133"/>
        <v>0</v>
      </c>
      <c r="HF65" s="109"/>
      <c r="HG65" s="109"/>
      <c r="HH65" s="109">
        <v>0</v>
      </c>
      <c r="HI65" s="109">
        <f>IF(OR(ISBLANK(HH65),ISBLANK(HI53)),"",(HH65-HH64)*HI53)</f>
        <v>0</v>
      </c>
      <c r="HJ65" s="109">
        <f>HJ53</f>
        <v>4</v>
      </c>
      <c r="HK65" s="109">
        <f t="shared" ca="1" si="134"/>
        <v>3108.600000000024</v>
      </c>
      <c r="HL65" s="109"/>
      <c r="HM65" s="109"/>
      <c r="HN65" s="109">
        <v>2591.299</v>
      </c>
      <c r="HO65" s="109">
        <f>IF(OR(ISBLANK(HN65),ISBLANK(HO53)),"",(HN65-HN64)*HO53)</f>
        <v>3108.600000000024</v>
      </c>
      <c r="HP65" s="109">
        <f>HP53</f>
        <v>4</v>
      </c>
      <c r="HQ65" s="109">
        <f t="shared" ca="1" si="135"/>
        <v>0</v>
      </c>
      <c r="HR65" s="109"/>
      <c r="HS65" s="109"/>
      <c r="HT65" s="109">
        <v>1.8029999999999999</v>
      </c>
      <c r="HU65" s="109">
        <f>IF(OR(ISBLANK(HT65),ISBLANK(HU53)),"",(HT65-HT64)*HU53)</f>
        <v>0</v>
      </c>
      <c r="HV65" s="109">
        <f>HV53</f>
        <v>4</v>
      </c>
      <c r="HW65" s="109">
        <f t="shared" ca="1" si="136"/>
        <v>4382.3999999984153</v>
      </c>
      <c r="HX65" s="109"/>
      <c r="HY65" s="109"/>
      <c r="HZ65" s="109">
        <v>5333.3909999999996</v>
      </c>
      <c r="IA65" s="109">
        <f>IF(OR(ISBLANK(HZ65),ISBLANK(IA53)),"",(HZ65-HZ64)*IA53)</f>
        <v>4382.3999999984153</v>
      </c>
      <c r="IB65" s="109">
        <f>IB53</f>
        <v>4</v>
      </c>
      <c r="IC65" s="109">
        <f t="shared" ca="1" si="137"/>
        <v>0</v>
      </c>
      <c r="ID65" s="109"/>
      <c r="IE65" s="109"/>
      <c r="IF65" s="109">
        <v>3.0000000000000001E-3</v>
      </c>
      <c r="IG65" s="109">
        <f>IF(OR(ISBLANK(IF65),ISBLANK(IG53)),"",(IF65-IF64)*IG53)</f>
        <v>0</v>
      </c>
      <c r="IH65" s="109">
        <f>IH53</f>
        <v>4</v>
      </c>
      <c r="II65" s="109">
        <f t="shared" ca="1" si="138"/>
        <v>3964.3999999992957</v>
      </c>
      <c r="IJ65" s="109"/>
      <c r="IK65" s="109"/>
      <c r="IL65" s="109">
        <v>4872.1329999999998</v>
      </c>
      <c r="IM65" s="109">
        <f>IF(OR(ISBLANK(IL65),ISBLANK(IM53)),"",(IL65-IL64)*IM53)</f>
        <v>3964.3999999992957</v>
      </c>
      <c r="IN65" s="109">
        <f>IN53</f>
        <v>4</v>
      </c>
      <c r="IO65" s="109">
        <f t="shared" ca="1" si="139"/>
        <v>2730.0000000013824</v>
      </c>
      <c r="IP65" s="109"/>
      <c r="IQ65" s="109"/>
      <c r="IR65" s="109">
        <v>1068.912</v>
      </c>
      <c r="IS65" s="109">
        <f>IF(OR(ISBLANK(IR65),ISBLANK(IS53)),"",(IR65-IR64)*IS53)</f>
        <v>2730.0000000013824</v>
      </c>
      <c r="IT65" s="109">
        <f>IT53</f>
        <v>4</v>
      </c>
      <c r="IU65" s="109">
        <f t="shared" ca="1" si="140"/>
        <v>0</v>
      </c>
      <c r="IV65" s="109"/>
      <c r="IW65" s="109"/>
      <c r="IX65" s="109">
        <v>0.312</v>
      </c>
      <c r="IY65" s="109">
        <f>IF(OR(ISBLANK(IX65),ISBLANK(IY53)),"",(IX65-IX64)*IY53)</f>
        <v>0</v>
      </c>
      <c r="IZ65" s="109">
        <f>IZ53</f>
        <v>4</v>
      </c>
      <c r="JA65" s="109">
        <f t="shared" ca="1" si="141"/>
        <v>0</v>
      </c>
      <c r="JB65" s="109"/>
      <c r="JC65" s="109"/>
      <c r="JD65" s="109">
        <v>219.44499999999999</v>
      </c>
      <c r="JE65" s="109">
        <f>IF(OR(ISBLANK(JD65),ISBLANK(JE53)),"",(JD65-JD64)*JE53)</f>
        <v>0</v>
      </c>
      <c r="JF65" s="109">
        <f>JF53</f>
        <v>4</v>
      </c>
      <c r="JG65" s="109">
        <f t="shared" ca="1" si="142"/>
        <v>4610.0000000001273</v>
      </c>
      <c r="JH65" s="109"/>
      <c r="JI65" s="109"/>
      <c r="JJ65" s="109">
        <v>1047.963</v>
      </c>
      <c r="JK65" s="109">
        <f>IF(OR(ISBLANK(JJ65),ISBLANK(JK53)),"",(JJ65-JJ64)*JK53)</f>
        <v>4610.0000000001273</v>
      </c>
      <c r="JL65" s="109">
        <f>JL53</f>
        <v>4</v>
      </c>
      <c r="JM65" s="109">
        <f t="shared" ca="1" si="143"/>
        <v>8869.9999999994361</v>
      </c>
      <c r="JN65" s="109"/>
      <c r="JO65" s="109"/>
      <c r="JP65" s="109">
        <v>1673.7539999999999</v>
      </c>
      <c r="JQ65" s="109">
        <f>IF(OR(ISBLANK(JP65),ISBLANK(JQ53)),"",(JP65-JP64)*JQ53)</f>
        <v>8869.9999999994361</v>
      </c>
      <c r="JR65" s="109">
        <f>JR53</f>
        <v>4</v>
      </c>
      <c r="JS65" s="109">
        <f t="shared" ca="1" si="144"/>
        <v>0</v>
      </c>
      <c r="JT65" s="109"/>
      <c r="JU65" s="109"/>
      <c r="JV65" s="109">
        <v>4.1890000000000001</v>
      </c>
      <c r="JW65" s="109">
        <f>IF(OR(ISBLANK(JV65),ISBLANK(JW53)),"",(JV65-JV64)*JW53)</f>
        <v>0</v>
      </c>
      <c r="JX65" s="123">
        <f>JX53</f>
        <v>3</v>
      </c>
      <c r="JY65" s="123">
        <f t="shared" ca="1" si="145"/>
        <v>207.46</v>
      </c>
      <c r="JZ65" s="123"/>
      <c r="KA65" s="123"/>
      <c r="KB65" s="123">
        <v>207.46</v>
      </c>
      <c r="KC65" s="123">
        <f>KC53</f>
        <v>3</v>
      </c>
      <c r="KD65" s="123">
        <f t="shared" ca="1" si="146"/>
        <v>233.75</v>
      </c>
      <c r="KE65" s="123"/>
      <c r="KF65" s="123"/>
      <c r="KG65" s="123">
        <v>233.75</v>
      </c>
      <c r="KH65" s="123">
        <f>KH53</f>
        <v>3</v>
      </c>
      <c r="KI65" s="123">
        <f t="shared" ca="1" si="147"/>
        <v>179.08</v>
      </c>
      <c r="KJ65" s="123"/>
      <c r="KK65" s="123"/>
      <c r="KL65" s="123">
        <v>179.08</v>
      </c>
      <c r="KM65" s="123">
        <f>KM53</f>
        <v>3</v>
      </c>
      <c r="KN65" s="123">
        <f t="shared" ca="1" si="148"/>
        <v>141.51499999999999</v>
      </c>
      <c r="KO65" s="123"/>
      <c r="KP65" s="123"/>
      <c r="KQ65" s="123">
        <v>141.51499999999999</v>
      </c>
      <c r="KR65" s="123">
        <f>KR53</f>
        <v>4</v>
      </c>
      <c r="KS65" s="123">
        <f t="shared" ca="1" si="149"/>
        <v>0</v>
      </c>
      <c r="KT65" s="123"/>
      <c r="KU65" s="123"/>
      <c r="KV65" s="123"/>
      <c r="KW65" s="123">
        <v>0</v>
      </c>
      <c r="KX65" s="123">
        <f>KX53</f>
        <v>4</v>
      </c>
      <c r="KY65" s="123">
        <f t="shared" ca="1" si="150"/>
        <v>814.05499999999995</v>
      </c>
      <c r="KZ65" s="123"/>
      <c r="LA65" s="123"/>
      <c r="LB65" s="123"/>
      <c r="LC65" s="123">
        <v>814.05499999999995</v>
      </c>
      <c r="LD65" s="123">
        <f>LD53</f>
        <v>4</v>
      </c>
      <c r="LE65" s="123">
        <f t="shared" ca="1" si="151"/>
        <v>0</v>
      </c>
      <c r="LF65" s="123"/>
      <c r="LG65" s="123"/>
      <c r="LH65" s="123"/>
      <c r="LI65" s="123">
        <v>0</v>
      </c>
      <c r="LJ65" s="123">
        <f>LJ53</f>
        <v>4</v>
      </c>
      <c r="LK65" s="123">
        <f t="shared" ca="1" si="152"/>
        <v>422.62</v>
      </c>
      <c r="LL65" s="123"/>
      <c r="LM65" s="123"/>
      <c r="LN65" s="123"/>
      <c r="LO65" s="123">
        <v>422.62</v>
      </c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>
        <f t="shared" ca="1" si="154"/>
        <v>0</v>
      </c>
      <c r="LV65" s="109"/>
      <c r="LW65" s="109"/>
      <c r="LX65" s="109">
        <v>4.0000000000000001E-3</v>
      </c>
      <c r="LY65" s="109">
        <f>IF(OR(ISBLANK(LX65),ISBLANK(LY53)),"",(LX65-LX64)*LY53)</f>
        <v>0</v>
      </c>
      <c r="LZ65" s="109">
        <f>LZ53</f>
        <v>4</v>
      </c>
      <c r="MA65" s="109">
        <f t="shared" ca="1" si="155"/>
        <v>376.20000000010805</v>
      </c>
      <c r="MB65" s="109"/>
      <c r="MC65" s="109"/>
      <c r="MD65" s="109">
        <v>527.68600000000004</v>
      </c>
      <c r="ME65" s="109">
        <f>IF(OR(ISBLANK(MD65),ISBLANK(ME53)),"",(MD65-MD64)*ME53)</f>
        <v>376.20000000010805</v>
      </c>
    </row>
    <row r="66" spans="2:343" x14ac:dyDescent="0.25">
      <c r="B66" s="166">
        <v>12</v>
      </c>
      <c r="C66" s="166">
        <f>C53</f>
        <v>2</v>
      </c>
      <c r="D66" s="166">
        <f t="shared" ca="1" si="93"/>
        <v>0</v>
      </c>
      <c r="E66" s="166"/>
      <c r="F66" s="166">
        <v>0</v>
      </c>
      <c r="G66" s="166">
        <f>G53</f>
        <v>3</v>
      </c>
      <c r="H66" s="166">
        <f t="shared" ca="1" si="94"/>
        <v>35.734999999996901</v>
      </c>
      <c r="I66" s="166"/>
      <c r="J66" s="166"/>
      <c r="K66" s="166">
        <f t="shared" ca="1" si="156"/>
        <v>35.734999999996901</v>
      </c>
      <c r="L66" s="166">
        <f>L53</f>
        <v>3</v>
      </c>
      <c r="M66" s="166">
        <f t="shared" ca="1" si="96"/>
        <v>35.734999999996901</v>
      </c>
      <c r="N66" s="166"/>
      <c r="O66" s="166"/>
      <c r="P66" s="166">
        <f t="shared" ca="1" si="97"/>
        <v>35.734999999996901</v>
      </c>
      <c r="Q66" s="166">
        <f>Q53</f>
        <v>4</v>
      </c>
      <c r="R66" s="166">
        <f t="shared" ca="1" si="98"/>
        <v>0.65200000000004366</v>
      </c>
      <c r="S66" s="166"/>
      <c r="T66" s="166"/>
      <c r="U66" s="166">
        <v>805.62</v>
      </c>
      <c r="V66" s="166">
        <f>IF(OR(ISBLANK(U66),ISBLANK(V53)),"",(U66-U65)*V53)</f>
        <v>0.65200000000004366</v>
      </c>
      <c r="W66" s="123">
        <f>W53</f>
        <v>5</v>
      </c>
      <c r="X66" s="123">
        <f t="shared" ca="1" si="99"/>
        <v>0</v>
      </c>
      <c r="Y66" s="123"/>
      <c r="Z66" s="123"/>
      <c r="AA66" s="123"/>
      <c r="AB66" s="123" t="str">
        <f>IF(OR(ISBLANK(AA66),ISBLANK(AB53)),"",(AA66-AA65)*AB53)</f>
        <v/>
      </c>
      <c r="AC66" s="123">
        <v>0</v>
      </c>
      <c r="AD66" s="123">
        <f>AD53</f>
        <v>5</v>
      </c>
      <c r="AE66" s="123">
        <f t="shared" ca="1" si="100"/>
        <v>9175.25</v>
      </c>
      <c r="AF66" s="123"/>
      <c r="AG66" s="123"/>
      <c r="AH66" s="123"/>
      <c r="AI66" s="123" t="str">
        <f>IF(OR(ISBLANK(AH66),ISBLANK(AI53)),"",(AH66-AH65)*AI53)</f>
        <v/>
      </c>
      <c r="AJ66" s="123">
        <v>9175.25</v>
      </c>
      <c r="AK66" s="123">
        <f>AK53</f>
        <v>5</v>
      </c>
      <c r="AL66" s="123">
        <f t="shared" ca="1" si="101"/>
        <v>10286.75</v>
      </c>
      <c r="AM66" s="123"/>
      <c r="AN66" s="123"/>
      <c r="AO66" s="123"/>
      <c r="AP66" s="123" t="str">
        <f>IF(OR(ISBLANK(AO66),ISBLANK(AP53)),"",(AO66-AO65)*AP53)</f>
        <v/>
      </c>
      <c r="AQ66" s="123">
        <v>10286.75</v>
      </c>
      <c r="AR66" s="123">
        <f>AR53</f>
        <v>5</v>
      </c>
      <c r="AS66" s="123">
        <f t="shared" ca="1" si="102"/>
        <v>0</v>
      </c>
      <c r="AT66" s="123"/>
      <c r="AU66" s="123"/>
      <c r="AV66" s="123"/>
      <c r="AW66" s="123" t="str">
        <f>IF(OR(ISBLANK(AV66),ISBLANK(AW53)),"",(AV66-AV65)*AW53)</f>
        <v/>
      </c>
      <c r="AX66" s="123">
        <v>0</v>
      </c>
      <c r="AY66" s="123">
        <f>AY53</f>
        <v>3</v>
      </c>
      <c r="AZ66" s="123">
        <f t="shared" ca="1" si="103"/>
        <v>844.8</v>
      </c>
      <c r="BA66" s="123"/>
      <c r="BB66" s="123"/>
      <c r="BC66" s="123">
        <v>844.8</v>
      </c>
      <c r="BD66" s="123">
        <f>BD53</f>
        <v>3</v>
      </c>
      <c r="BE66" s="123">
        <f t="shared" ca="1" si="104"/>
        <v>0</v>
      </c>
      <c r="BF66" s="123"/>
      <c r="BG66" s="123"/>
      <c r="BH66" s="123">
        <v>0</v>
      </c>
      <c r="BI66" s="123">
        <f>BI53</f>
        <v>3</v>
      </c>
      <c r="BJ66" s="123">
        <f t="shared" ca="1" si="105"/>
        <v>879.97799999999995</v>
      </c>
      <c r="BK66" s="123"/>
      <c r="BL66" s="123"/>
      <c r="BM66" s="123">
        <v>879.97799999999995</v>
      </c>
      <c r="BN66" s="123">
        <f>BN53</f>
        <v>3</v>
      </c>
      <c r="BO66" s="123">
        <f t="shared" ca="1" si="106"/>
        <v>0</v>
      </c>
      <c r="BP66" s="123"/>
      <c r="BQ66" s="123"/>
      <c r="BR66" s="123">
        <v>0</v>
      </c>
      <c r="BS66" s="123">
        <f>BS53</f>
        <v>3</v>
      </c>
      <c r="BT66" s="123">
        <f t="shared" ca="1" si="107"/>
        <v>0</v>
      </c>
      <c r="BU66" s="123"/>
      <c r="BV66" s="123"/>
      <c r="BW66" s="123">
        <v>0</v>
      </c>
      <c r="BX66" s="123">
        <f>BX53</f>
        <v>3</v>
      </c>
      <c r="BY66" s="123">
        <f t="shared" ca="1" si="108"/>
        <v>2779.114</v>
      </c>
      <c r="BZ66" s="123"/>
      <c r="CA66" s="123"/>
      <c r="CB66" s="123">
        <v>2779.114</v>
      </c>
      <c r="CC66" s="123">
        <f>CC53</f>
        <v>3</v>
      </c>
      <c r="CD66" s="123">
        <f t="shared" ca="1" si="109"/>
        <v>0</v>
      </c>
      <c r="CE66" s="123"/>
      <c r="CF66" s="123"/>
      <c r="CG66" s="123">
        <v>0</v>
      </c>
      <c r="CH66" s="123">
        <f>CH53</f>
        <v>3</v>
      </c>
      <c r="CI66" s="123">
        <f t="shared" ca="1" si="110"/>
        <v>2851.279</v>
      </c>
      <c r="CJ66" s="123"/>
      <c r="CK66" s="123"/>
      <c r="CL66" s="123">
        <v>2851.279</v>
      </c>
      <c r="CM66" s="123">
        <f>CM53</f>
        <v>4</v>
      </c>
      <c r="CN66" s="123">
        <f t="shared" ca="1" si="111"/>
        <v>1.522499999999809</v>
      </c>
      <c r="CO66" s="123"/>
      <c r="CP66" s="123"/>
      <c r="CQ66" s="123">
        <v>2358.145</v>
      </c>
      <c r="CR66" s="123">
        <f>IF(OR(ISBLANK(CQ66),ISBLANK(CR53)),"",(CQ66-CQ65)*CR53)</f>
        <v>1.522499999999809</v>
      </c>
      <c r="CS66" s="123">
        <f>CS53</f>
        <v>4</v>
      </c>
      <c r="CT66" s="123">
        <f t="shared" ca="1" si="112"/>
        <v>0</v>
      </c>
      <c r="CU66" s="123"/>
      <c r="CV66" s="123"/>
      <c r="CW66" s="123">
        <v>1447.3779999999999</v>
      </c>
      <c r="CX66" s="123">
        <f>IF(OR(ISBLANK(CW66),ISBLANK(CX53)),"",(CW66-CW65)*CX53)</f>
        <v>0</v>
      </c>
      <c r="CY66" s="123">
        <f>CY53</f>
        <v>4</v>
      </c>
      <c r="CZ66" s="123">
        <f t="shared" ca="1" si="113"/>
        <v>13.800499999997555</v>
      </c>
      <c r="DA66" s="123"/>
      <c r="DB66" s="123"/>
      <c r="DC66" s="123">
        <v>21781.09</v>
      </c>
      <c r="DD66" s="123">
        <f>IF(OR(ISBLANK(DC66),ISBLANK(DD53)),"",(DC66-DC65)*DD53)</f>
        <v>13.800499999997555</v>
      </c>
      <c r="DE66" s="123">
        <f>DE53</f>
        <v>4</v>
      </c>
      <c r="DF66" s="123">
        <f t="shared" ca="1" si="114"/>
        <v>4.1020000000080472</v>
      </c>
      <c r="DG66" s="123"/>
      <c r="DH66" s="123"/>
      <c r="DI66" s="123">
        <v>12910.003000000001</v>
      </c>
      <c r="DJ66" s="123">
        <f>IF(OR(ISBLANK(DI66),ISBLANK(DJ53)),"",(DI66-DI65)*DJ53)</f>
        <v>4.1020000000080472</v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>
        <f t="shared" ca="1" si="117"/>
        <v>0</v>
      </c>
      <c r="DU66" s="123"/>
      <c r="DV66" s="123"/>
      <c r="DW66" s="123">
        <v>0</v>
      </c>
      <c r="DX66" s="123">
        <f>DX53</f>
        <v>3</v>
      </c>
      <c r="DY66" s="123">
        <f t="shared" ca="1" si="118"/>
        <v>3391.5639999999999</v>
      </c>
      <c r="DZ66" s="123"/>
      <c r="EA66" s="123"/>
      <c r="EB66" s="123">
        <v>3391.5639999999999</v>
      </c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>
        <f t="shared" ca="1" si="121"/>
        <v>0</v>
      </c>
      <c r="EM66" s="123"/>
      <c r="EN66" s="123"/>
      <c r="EO66" s="123"/>
      <c r="EP66" s="123" t="str">
        <f>IF(OR(ISBLANK(EO66),ISBLANK(EP53)),"",(EO66-EO65)*EP53)</f>
        <v/>
      </c>
      <c r="EQ66" s="123">
        <v>0</v>
      </c>
      <c r="ER66" s="123">
        <f>ER53</f>
        <v>5</v>
      </c>
      <c r="ES66" s="123">
        <f t="shared" ca="1" si="122"/>
        <v>6590.75</v>
      </c>
      <c r="ET66" s="123"/>
      <c r="EU66" s="123"/>
      <c r="EV66" s="123"/>
      <c r="EW66" s="123" t="str">
        <f>IF(OR(ISBLANK(EV66),ISBLANK(EW53)),"",(EV66-EV65)*EW53)</f>
        <v/>
      </c>
      <c r="EX66" s="123">
        <v>6590.75</v>
      </c>
      <c r="EY66" s="123">
        <f>EY53</f>
        <v>3</v>
      </c>
      <c r="EZ66" s="123">
        <f t="shared" ca="1" si="123"/>
        <v>-6590.75</v>
      </c>
      <c r="FA66" s="123"/>
      <c r="FB66" s="123"/>
      <c r="FC66" s="123">
        <f t="shared" ca="1" si="124"/>
        <v>-6590.75</v>
      </c>
      <c r="FD66" s="123">
        <f>FD53</f>
        <v>5</v>
      </c>
      <c r="FE66" s="123">
        <f t="shared" ca="1" si="125"/>
        <v>0</v>
      </c>
      <c r="FF66" s="123"/>
      <c r="FG66" s="123"/>
      <c r="FH66" s="123"/>
      <c r="FI66" s="123" t="str">
        <f>IF(OR(ISBLANK(FH66),ISBLANK(FI53)),"",(FH66-FH65)*FI53)</f>
        <v/>
      </c>
      <c r="FJ66" s="123">
        <v>0</v>
      </c>
      <c r="FK66" s="123">
        <f>FK53</f>
        <v>5</v>
      </c>
      <c r="FL66" s="123">
        <f t="shared" ca="1" si="126"/>
        <v>6652.25</v>
      </c>
      <c r="FM66" s="123"/>
      <c r="FN66" s="123"/>
      <c r="FO66" s="123"/>
      <c r="FP66" s="123" t="str">
        <f>IF(OR(ISBLANK(FO66),ISBLANK(FP53)),"",(FO66-FO65)*FP53)</f>
        <v/>
      </c>
      <c r="FQ66" s="123">
        <v>6652.25</v>
      </c>
      <c r="FR66" s="123">
        <f>FR53</f>
        <v>4</v>
      </c>
      <c r="FS66" s="123">
        <f t="shared" ca="1" si="127"/>
        <v>4765.2000000003682</v>
      </c>
      <c r="FT66" s="123"/>
      <c r="FU66" s="123"/>
      <c r="FV66" s="123">
        <v>2809.2840000000001</v>
      </c>
      <c r="FW66" s="123">
        <f>IF(OR(ISBLANK(FV66),ISBLANK(FW53)),"",(FV66-FV65)*FW53)</f>
        <v>4765.2000000003682</v>
      </c>
      <c r="FX66" s="123">
        <f>FX53</f>
        <v>4</v>
      </c>
      <c r="FY66" s="123">
        <f t="shared" ca="1" si="128"/>
        <v>0</v>
      </c>
      <c r="FZ66" s="123"/>
      <c r="GA66" s="123"/>
      <c r="GB66" s="123">
        <v>288.66000000000003</v>
      </c>
      <c r="GC66" s="123">
        <f>IF(OR(ISBLANK(GB66),ISBLANK(GC53)),"",(GB66-GB65)*GC53)</f>
        <v>0</v>
      </c>
      <c r="GD66" s="123">
        <f>GD53</f>
        <v>4</v>
      </c>
      <c r="GE66" s="123">
        <f t="shared" ca="1" si="129"/>
        <v>2728.00000000002</v>
      </c>
      <c r="GF66" s="123"/>
      <c r="GG66" s="123"/>
      <c r="GH66" s="123">
        <v>1562.145</v>
      </c>
      <c r="GI66" s="123">
        <f>IF(OR(ISBLANK(GH66),ISBLANK(GI53)),"",(GH66-GH65)*GI53)</f>
        <v>2728.00000000002</v>
      </c>
      <c r="GJ66" s="123">
        <f>GJ53</f>
        <v>4</v>
      </c>
      <c r="GK66" s="123">
        <f t="shared" ca="1" si="130"/>
        <v>0</v>
      </c>
      <c r="GL66" s="123"/>
      <c r="GM66" s="123"/>
      <c r="GN66" s="123">
        <v>193.58799999999999</v>
      </c>
      <c r="GO66" s="123">
        <f>IF(OR(ISBLANK(GN66),ISBLANK(GO53)),"",(GN66-GN65)*GO53)</f>
        <v>0</v>
      </c>
      <c r="GP66" s="123">
        <f>GP53</f>
        <v>3</v>
      </c>
      <c r="GQ66" s="123">
        <f t="shared" ca="1" si="131"/>
        <v>0</v>
      </c>
      <c r="GR66" s="123"/>
      <c r="GS66" s="123"/>
      <c r="GT66" s="123">
        <v>0</v>
      </c>
      <c r="GU66" s="123">
        <v>2E-3</v>
      </c>
      <c r="GV66" s="123">
        <f>IF(OR(ISBLANK(GU66),ISBLANK(GV53)),"",(GU66-GU65)*GV53)</f>
        <v>0</v>
      </c>
      <c r="GW66" s="123">
        <f>GW53</f>
        <v>3</v>
      </c>
      <c r="GX66" s="123">
        <f t="shared" ca="1" si="132"/>
        <v>2841</v>
      </c>
      <c r="GY66" s="123"/>
      <c r="GZ66" s="123"/>
      <c r="HA66" s="123">
        <v>2841</v>
      </c>
      <c r="HB66" s="123">
        <v>2687.0210000000002</v>
      </c>
      <c r="HC66" s="123">
        <f>IF(OR(ISBLANK(HB66),ISBLANK(HC53)),"",(HB66-HB65)*HC53)</f>
        <v>2882.0000000008804</v>
      </c>
      <c r="HD66" s="123">
        <f>HD53</f>
        <v>4</v>
      </c>
      <c r="HE66" s="123">
        <f t="shared" ca="1" si="133"/>
        <v>0</v>
      </c>
      <c r="HF66" s="123"/>
      <c r="HG66" s="123"/>
      <c r="HH66" s="123">
        <v>0</v>
      </c>
      <c r="HI66" s="123">
        <f>IF(OR(ISBLANK(HH66),ISBLANK(HI53)),"",(HH66-HH65)*HI53)</f>
        <v>0</v>
      </c>
      <c r="HJ66" s="123">
        <f>HJ53</f>
        <v>4</v>
      </c>
      <c r="HK66" s="123">
        <f t="shared" ca="1" si="134"/>
        <v>2881.9999999998799</v>
      </c>
      <c r="HL66" s="123"/>
      <c r="HM66" s="123"/>
      <c r="HN66" s="123">
        <v>2592.6089999999999</v>
      </c>
      <c r="HO66" s="123">
        <f>IF(OR(ISBLANK(HN66),ISBLANK(HO53)),"",(HN66-HN65)*HO53)</f>
        <v>2881.9999999998799</v>
      </c>
      <c r="HP66" s="123">
        <f>HP53</f>
        <v>4</v>
      </c>
      <c r="HQ66" s="123">
        <f t="shared" ca="1" si="135"/>
        <v>0</v>
      </c>
      <c r="HR66" s="123"/>
      <c r="HS66" s="123"/>
      <c r="HT66" s="123">
        <v>1.8029999999999999</v>
      </c>
      <c r="HU66" s="123">
        <f>IF(OR(ISBLANK(HT66),ISBLANK(HU53)),"",(HT66-HT65)*HU53)</f>
        <v>0</v>
      </c>
      <c r="HV66" s="123">
        <f>HV53</f>
        <v>4</v>
      </c>
      <c r="HW66" s="123">
        <f t="shared" ca="1" si="136"/>
        <v>3951.2000000006083</v>
      </c>
      <c r="HX66" s="123"/>
      <c r="HY66" s="123"/>
      <c r="HZ66" s="123">
        <v>5335.1869999999999</v>
      </c>
      <c r="IA66" s="123">
        <f>IF(OR(ISBLANK(HZ66),ISBLANK(IA53)),"",(HZ66-HZ65)*IA53)</f>
        <v>3951.2000000006083</v>
      </c>
      <c r="IB66" s="123">
        <f>IB53</f>
        <v>4</v>
      </c>
      <c r="IC66" s="123">
        <f t="shared" ca="1" si="137"/>
        <v>0</v>
      </c>
      <c r="ID66" s="123"/>
      <c r="IE66" s="123"/>
      <c r="IF66" s="123">
        <v>3.0000000000000001E-3</v>
      </c>
      <c r="IG66" s="123">
        <f>IF(OR(ISBLANK(IF66),ISBLANK(IG53)),"",(IF66-IF65)*IG53)</f>
        <v>0</v>
      </c>
      <c r="IH66" s="123">
        <f>IH53</f>
        <v>4</v>
      </c>
      <c r="II66" s="123">
        <f t="shared" ca="1" si="138"/>
        <v>3581.6000000013446</v>
      </c>
      <c r="IJ66" s="123"/>
      <c r="IK66" s="123"/>
      <c r="IL66" s="123">
        <v>4873.7610000000004</v>
      </c>
      <c r="IM66" s="123">
        <f>IF(OR(ISBLANK(IL66),ISBLANK(IM53)),"",(IL66-IL65)*IM53)</f>
        <v>3581.6000000013446</v>
      </c>
      <c r="IN66" s="123">
        <f>IN53</f>
        <v>4</v>
      </c>
      <c r="IO66" s="123">
        <f t="shared" ca="1" si="139"/>
        <v>39.999999999054126</v>
      </c>
      <c r="IP66" s="123"/>
      <c r="IQ66" s="123"/>
      <c r="IR66" s="123">
        <v>1068.9159999999999</v>
      </c>
      <c r="IS66" s="123">
        <f>IF(OR(ISBLANK(IR66),ISBLANK(IS53)),"",(IR66-IR65)*IS53)</f>
        <v>39.999999999054126</v>
      </c>
      <c r="IT66" s="123">
        <f>IT53</f>
        <v>4</v>
      </c>
      <c r="IU66" s="123">
        <f t="shared" ca="1" si="140"/>
        <v>0</v>
      </c>
      <c r="IV66" s="123"/>
      <c r="IW66" s="123"/>
      <c r="IX66" s="123">
        <v>0.312</v>
      </c>
      <c r="IY66" s="123">
        <f>IF(OR(ISBLANK(IX66),ISBLANK(IY53)),"",(IX66-IX65)*IY53)</f>
        <v>0</v>
      </c>
      <c r="IZ66" s="123">
        <f>IZ53</f>
        <v>4</v>
      </c>
      <c r="JA66" s="123">
        <f t="shared" ca="1" si="141"/>
        <v>0</v>
      </c>
      <c r="JB66" s="123"/>
      <c r="JC66" s="123"/>
      <c r="JD66" s="123">
        <v>219.44499999999999</v>
      </c>
      <c r="JE66" s="123">
        <f>IF(OR(ISBLANK(JD66),ISBLANK(JE53)),"",(JD66-JD65)*JE53)</f>
        <v>0</v>
      </c>
      <c r="JF66" s="123">
        <f>JF53</f>
        <v>4</v>
      </c>
      <c r="JG66" s="123">
        <f t="shared" ca="1" si="142"/>
        <v>3440.0000000005093</v>
      </c>
      <c r="JH66" s="123"/>
      <c r="JI66" s="123"/>
      <c r="JJ66" s="123">
        <v>1048.307</v>
      </c>
      <c r="JK66" s="123">
        <f>IF(OR(ISBLANK(JJ66),ISBLANK(JK53)),"",(JJ66-JJ65)*JK53)</f>
        <v>3440.0000000005093</v>
      </c>
      <c r="JL66" s="123">
        <f>JL53</f>
        <v>4</v>
      </c>
      <c r="JM66" s="123">
        <f t="shared" ca="1" si="143"/>
        <v>9030.0000000002001</v>
      </c>
      <c r="JN66" s="123"/>
      <c r="JO66" s="123"/>
      <c r="JP66" s="123">
        <v>1674.6569999999999</v>
      </c>
      <c r="JQ66" s="123">
        <f>IF(OR(ISBLANK(JP66),ISBLANK(JQ53)),"",(JP66-JP65)*JQ53)</f>
        <v>9030.0000000002001</v>
      </c>
      <c r="JR66" s="123">
        <f>JR53</f>
        <v>4</v>
      </c>
      <c r="JS66" s="123">
        <f t="shared" ca="1" si="144"/>
        <v>0</v>
      </c>
      <c r="JT66" s="123"/>
      <c r="JU66" s="123"/>
      <c r="JV66" s="123">
        <v>4.1890000000000001</v>
      </c>
      <c r="JW66" s="123">
        <f>IF(OR(ISBLANK(JV66),ISBLANK(JW53)),"",(JV66-JV65)*JW53)</f>
        <v>0</v>
      </c>
      <c r="JX66" s="123">
        <f>JX53</f>
        <v>3</v>
      </c>
      <c r="JY66" s="123">
        <f t="shared" ca="1" si="145"/>
        <v>280.72000000000003</v>
      </c>
      <c r="JZ66" s="123"/>
      <c r="KA66" s="123"/>
      <c r="KB66" s="123">
        <v>280.72000000000003</v>
      </c>
      <c r="KC66" s="123">
        <f>KC53</f>
        <v>3</v>
      </c>
      <c r="KD66" s="123">
        <f t="shared" ca="1" si="146"/>
        <v>135.465</v>
      </c>
      <c r="KE66" s="123"/>
      <c r="KF66" s="123"/>
      <c r="KG66" s="123">
        <v>135.465</v>
      </c>
      <c r="KH66" s="123">
        <f>KH53</f>
        <v>3</v>
      </c>
      <c r="KI66" s="123">
        <f t="shared" ca="1" si="147"/>
        <v>50.38</v>
      </c>
      <c r="KJ66" s="123"/>
      <c r="KK66" s="123"/>
      <c r="KL66" s="123">
        <v>50.38</v>
      </c>
      <c r="KM66" s="123">
        <f>KM53</f>
        <v>3</v>
      </c>
      <c r="KN66" s="123">
        <f t="shared" ca="1" si="148"/>
        <v>135.41</v>
      </c>
      <c r="KO66" s="123"/>
      <c r="KP66" s="123"/>
      <c r="KQ66" s="123">
        <v>135.41</v>
      </c>
      <c r="KR66" s="123">
        <f>KR53</f>
        <v>4</v>
      </c>
      <c r="KS66" s="123">
        <f t="shared" ca="1" si="149"/>
        <v>0</v>
      </c>
      <c r="KT66" s="123"/>
      <c r="KU66" s="123"/>
      <c r="KV66" s="123"/>
      <c r="KW66" s="123">
        <v>0</v>
      </c>
      <c r="KX66" s="123">
        <f>KX53</f>
        <v>4</v>
      </c>
      <c r="KY66" s="123">
        <f t="shared" ca="1" si="150"/>
        <v>764.28</v>
      </c>
      <c r="KZ66" s="123"/>
      <c r="LA66" s="123"/>
      <c r="LB66" s="123"/>
      <c r="LC66" s="123">
        <v>764.28</v>
      </c>
      <c r="LD66" s="123">
        <f>LD53</f>
        <v>4</v>
      </c>
      <c r="LE66" s="123">
        <f t="shared" ca="1" si="151"/>
        <v>0</v>
      </c>
      <c r="LF66" s="123"/>
      <c r="LG66" s="123"/>
      <c r="LH66" s="123"/>
      <c r="LI66" s="123">
        <v>0</v>
      </c>
      <c r="LJ66" s="123">
        <f>LJ53</f>
        <v>4</v>
      </c>
      <c r="LK66" s="123">
        <f t="shared" ca="1" si="152"/>
        <v>406.45</v>
      </c>
      <c r="LL66" s="123"/>
      <c r="LM66" s="123"/>
      <c r="LN66" s="123"/>
      <c r="LO66" s="123">
        <v>406.45</v>
      </c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>
        <f t="shared" ca="1" si="154"/>
        <v>0</v>
      </c>
      <c r="LV66" s="123"/>
      <c r="LW66" s="123"/>
      <c r="LX66" s="123">
        <v>4.0000000000000001E-3</v>
      </c>
      <c r="LY66" s="123">
        <f>IF(OR(ISBLANK(LX66),ISBLANK(LY53)),"",(LX66-LX65)*LY53)</f>
        <v>0</v>
      </c>
      <c r="LZ66" s="123">
        <f>LZ53</f>
        <v>4</v>
      </c>
      <c r="MA66" s="123">
        <f t="shared" ca="1" si="155"/>
        <v>398.19999999983793</v>
      </c>
      <c r="MB66" s="123"/>
      <c r="MC66" s="123"/>
      <c r="MD66" s="123">
        <v>527.86699999999996</v>
      </c>
      <c r="ME66" s="123">
        <f>IF(OR(ISBLANK(MD66),ISBLANK(ME53)),"",(MD66-MD65)*ME53)</f>
        <v>398.19999999983793</v>
      </c>
    </row>
    <row r="67" spans="2:343" x14ac:dyDescent="0.25">
      <c r="B67" s="166">
        <v>13</v>
      </c>
      <c r="C67" s="166">
        <f>C53</f>
        <v>2</v>
      </c>
      <c r="D67" s="166">
        <f t="shared" ca="1" si="93"/>
        <v>0</v>
      </c>
      <c r="E67" s="166"/>
      <c r="F67" s="166">
        <v>0</v>
      </c>
      <c r="G67" s="166">
        <f>G53</f>
        <v>3</v>
      </c>
      <c r="H67" s="166">
        <f t="shared" ca="1" si="94"/>
        <v>35.104999999995897</v>
      </c>
      <c r="I67" s="166"/>
      <c r="J67" s="166"/>
      <c r="K67" s="166">
        <f t="shared" ca="1" si="156"/>
        <v>35.104999999995897</v>
      </c>
      <c r="L67" s="166">
        <f>L53</f>
        <v>3</v>
      </c>
      <c r="M67" s="166">
        <f t="shared" ca="1" si="96"/>
        <v>35.104999999995897</v>
      </c>
      <c r="N67" s="166"/>
      <c r="O67" s="166"/>
      <c r="P67" s="166">
        <f t="shared" ca="1" si="97"/>
        <v>35.104999999995897</v>
      </c>
      <c r="Q67" s="166">
        <f>Q53</f>
        <v>4</v>
      </c>
      <c r="R67" s="166">
        <f t="shared" ca="1" si="98"/>
        <v>0.70800000000008367</v>
      </c>
      <c r="S67" s="166"/>
      <c r="T67" s="166"/>
      <c r="U67" s="166">
        <v>805.79700000000003</v>
      </c>
      <c r="V67" s="166">
        <f>IF(OR(ISBLANK(U67),ISBLANK(V53)),"",(U67-U66)*V53)</f>
        <v>0.70800000000008367</v>
      </c>
      <c r="W67" s="123">
        <f>W53</f>
        <v>5</v>
      </c>
      <c r="X67" s="123">
        <f t="shared" ca="1" si="99"/>
        <v>0</v>
      </c>
      <c r="Y67" s="123"/>
      <c r="Z67" s="123"/>
      <c r="AA67" s="123"/>
      <c r="AB67" s="123" t="str">
        <f>IF(OR(ISBLANK(AA67),ISBLANK(AB53)),"",(AA67-AA66)*AB53)</f>
        <v/>
      </c>
      <c r="AC67" s="123">
        <v>0</v>
      </c>
      <c r="AD67" s="123">
        <f>AD53</f>
        <v>5</v>
      </c>
      <c r="AE67" s="123">
        <f t="shared" ca="1" si="100"/>
        <v>8040</v>
      </c>
      <c r="AF67" s="123"/>
      <c r="AG67" s="123"/>
      <c r="AH67" s="123"/>
      <c r="AI67" s="123" t="str">
        <f>IF(OR(ISBLANK(AH67),ISBLANK(AI53)),"",(AH67-AH66)*AI53)</f>
        <v/>
      </c>
      <c r="AJ67" s="123">
        <v>8040</v>
      </c>
      <c r="AK67" s="123">
        <f>AK53</f>
        <v>5</v>
      </c>
      <c r="AL67" s="123">
        <f t="shared" ca="1" si="101"/>
        <v>8790.25</v>
      </c>
      <c r="AM67" s="123"/>
      <c r="AN67" s="123"/>
      <c r="AO67" s="123"/>
      <c r="AP67" s="123" t="str">
        <f>IF(OR(ISBLANK(AO67),ISBLANK(AP53)),"",(AO67-AO66)*AP53)</f>
        <v/>
      </c>
      <c r="AQ67" s="123">
        <v>8790.25</v>
      </c>
      <c r="AR67" s="123">
        <f>AR53</f>
        <v>5</v>
      </c>
      <c r="AS67" s="123">
        <f t="shared" ca="1" si="102"/>
        <v>0</v>
      </c>
      <c r="AT67" s="123"/>
      <c r="AU67" s="123"/>
      <c r="AV67" s="123"/>
      <c r="AW67" s="123" t="str">
        <f>IF(OR(ISBLANK(AV67),ISBLANK(AW53)),"",(AV67-AV66)*AW53)</f>
        <v/>
      </c>
      <c r="AX67" s="123">
        <v>0</v>
      </c>
      <c r="AY67" s="123">
        <f>AY53</f>
        <v>3</v>
      </c>
      <c r="AZ67" s="123">
        <f t="shared" ca="1" si="103"/>
        <v>756.8</v>
      </c>
      <c r="BA67" s="123"/>
      <c r="BB67" s="123"/>
      <c r="BC67" s="123">
        <v>756.8</v>
      </c>
      <c r="BD67" s="123">
        <f>BD53</f>
        <v>3</v>
      </c>
      <c r="BE67" s="123">
        <f t="shared" ca="1" si="104"/>
        <v>0</v>
      </c>
      <c r="BF67" s="123"/>
      <c r="BG67" s="123"/>
      <c r="BH67" s="123">
        <v>0</v>
      </c>
      <c r="BI67" s="123">
        <f>BI53</f>
        <v>3</v>
      </c>
      <c r="BJ67" s="123">
        <f t="shared" ca="1" si="105"/>
        <v>786.52200000000005</v>
      </c>
      <c r="BK67" s="123"/>
      <c r="BL67" s="123"/>
      <c r="BM67" s="123">
        <v>786.52200000000005</v>
      </c>
      <c r="BN67" s="123">
        <f>BN53</f>
        <v>3</v>
      </c>
      <c r="BO67" s="123">
        <f t="shared" ca="1" si="106"/>
        <v>0</v>
      </c>
      <c r="BP67" s="123"/>
      <c r="BQ67" s="123"/>
      <c r="BR67" s="123">
        <v>0</v>
      </c>
      <c r="BS67" s="123">
        <f>BS53</f>
        <v>3</v>
      </c>
      <c r="BT67" s="123">
        <f t="shared" ca="1" si="107"/>
        <v>0</v>
      </c>
      <c r="BU67" s="123"/>
      <c r="BV67" s="123"/>
      <c r="BW67" s="123">
        <v>0</v>
      </c>
      <c r="BX67" s="123">
        <f>BX53</f>
        <v>3</v>
      </c>
      <c r="BY67" s="123">
        <f t="shared" ca="1" si="108"/>
        <v>2545.5279999999998</v>
      </c>
      <c r="BZ67" s="123"/>
      <c r="CA67" s="123"/>
      <c r="CB67" s="123">
        <v>2545.5279999999998</v>
      </c>
      <c r="CC67" s="123">
        <f>CC53</f>
        <v>3</v>
      </c>
      <c r="CD67" s="123">
        <f t="shared" ca="1" si="109"/>
        <v>0</v>
      </c>
      <c r="CE67" s="123"/>
      <c r="CF67" s="123"/>
      <c r="CG67" s="123">
        <v>0</v>
      </c>
      <c r="CH67" s="123">
        <f>CH53</f>
        <v>3</v>
      </c>
      <c r="CI67" s="123">
        <f t="shared" ca="1" si="110"/>
        <v>2617.3879999999999</v>
      </c>
      <c r="CJ67" s="123"/>
      <c r="CK67" s="123"/>
      <c r="CL67" s="123">
        <v>2617.3879999999999</v>
      </c>
      <c r="CM67" s="123">
        <f>CM53</f>
        <v>4</v>
      </c>
      <c r="CN67" s="123">
        <f t="shared" ca="1" si="111"/>
        <v>1.5102499999997008</v>
      </c>
      <c r="CO67" s="123"/>
      <c r="CP67" s="123"/>
      <c r="CQ67" s="123">
        <v>2359.0079999999998</v>
      </c>
      <c r="CR67" s="123">
        <f>IF(OR(ISBLANK(CQ67),ISBLANK(CR53)),"",(CQ67-CQ66)*CR53)</f>
        <v>1.5102499999997008</v>
      </c>
      <c r="CS67" s="123">
        <f>CS53</f>
        <v>4</v>
      </c>
      <c r="CT67" s="123">
        <f t="shared" ca="1" si="112"/>
        <v>0</v>
      </c>
      <c r="CU67" s="123"/>
      <c r="CV67" s="123"/>
      <c r="CW67" s="123">
        <v>1447.3779999999999</v>
      </c>
      <c r="CX67" s="123">
        <f>IF(OR(ISBLANK(CW67),ISBLANK(CX53)),"",(CW67-CW66)*CX53)</f>
        <v>0</v>
      </c>
      <c r="CY67" s="123">
        <f>CY53</f>
        <v>4</v>
      </c>
      <c r="CZ67" s="123">
        <f t="shared" ca="1" si="113"/>
        <v>17.559499999999389</v>
      </c>
      <c r="DA67" s="123"/>
      <c r="DB67" s="123"/>
      <c r="DC67" s="123">
        <v>21786.107</v>
      </c>
      <c r="DD67" s="123">
        <f>IF(OR(ISBLANK(DC67),ISBLANK(DD53)),"",(DC67-DC66)*DD53)</f>
        <v>17.559499999999389</v>
      </c>
      <c r="DE67" s="123">
        <f>DE53</f>
        <v>4</v>
      </c>
      <c r="DF67" s="123">
        <f t="shared" ca="1" si="114"/>
        <v>0</v>
      </c>
      <c r="DG67" s="123"/>
      <c r="DH67" s="123"/>
      <c r="DI67" s="123">
        <v>12910.003000000001</v>
      </c>
      <c r="DJ67" s="123">
        <f>IF(OR(ISBLANK(DI67),ISBLANK(DJ53)),"",(DI67-DI66)*DJ53)</f>
        <v>0</v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>
        <f t="shared" ca="1" si="117"/>
        <v>0</v>
      </c>
      <c r="DU67" s="123"/>
      <c r="DV67" s="123"/>
      <c r="DW67" s="123">
        <v>0</v>
      </c>
      <c r="DX67" s="123">
        <f>DX53</f>
        <v>3</v>
      </c>
      <c r="DY67" s="123">
        <f t="shared" ca="1" si="118"/>
        <v>3121.712</v>
      </c>
      <c r="DZ67" s="123"/>
      <c r="EA67" s="123"/>
      <c r="EB67" s="123">
        <v>3121.712</v>
      </c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>
        <f t="shared" ca="1" si="121"/>
        <v>0</v>
      </c>
      <c r="EM67" s="123"/>
      <c r="EN67" s="123"/>
      <c r="EO67" s="123"/>
      <c r="EP67" s="123" t="str">
        <f>IF(OR(ISBLANK(EO67),ISBLANK(EP53)),"",(EO67-EO66)*EP53)</f>
        <v/>
      </c>
      <c r="EQ67" s="123">
        <v>0</v>
      </c>
      <c r="ER67" s="123">
        <f>ER53</f>
        <v>5</v>
      </c>
      <c r="ES67" s="123">
        <f t="shared" ca="1" si="122"/>
        <v>6111.5</v>
      </c>
      <c r="ET67" s="123"/>
      <c r="EU67" s="123"/>
      <c r="EV67" s="123"/>
      <c r="EW67" s="123" t="str">
        <f>IF(OR(ISBLANK(EV67),ISBLANK(EW53)),"",(EV67-EV66)*EW53)</f>
        <v/>
      </c>
      <c r="EX67" s="123">
        <v>6111.5</v>
      </c>
      <c r="EY67" s="123">
        <f>EY53</f>
        <v>3</v>
      </c>
      <c r="EZ67" s="123">
        <f t="shared" ca="1" si="123"/>
        <v>-6111.5</v>
      </c>
      <c r="FA67" s="123"/>
      <c r="FB67" s="123"/>
      <c r="FC67" s="123">
        <f t="shared" ca="1" si="124"/>
        <v>-6111.5</v>
      </c>
      <c r="FD67" s="123">
        <f>FD53</f>
        <v>5</v>
      </c>
      <c r="FE67" s="123">
        <f t="shared" ca="1" si="125"/>
        <v>0</v>
      </c>
      <c r="FF67" s="123"/>
      <c r="FG67" s="123"/>
      <c r="FH67" s="123"/>
      <c r="FI67" s="123" t="str">
        <f>IF(OR(ISBLANK(FH67),ISBLANK(FI53)),"",(FH67-FH66)*FI53)</f>
        <v/>
      </c>
      <c r="FJ67" s="123">
        <v>0</v>
      </c>
      <c r="FK67" s="123">
        <f>FK53</f>
        <v>5</v>
      </c>
      <c r="FL67" s="123">
        <f t="shared" ca="1" si="126"/>
        <v>6168.75</v>
      </c>
      <c r="FM67" s="123"/>
      <c r="FN67" s="123"/>
      <c r="FO67" s="123"/>
      <c r="FP67" s="123" t="str">
        <f>IF(OR(ISBLANK(FO67),ISBLANK(FP53)),"",(FO67-FO66)*FP53)</f>
        <v/>
      </c>
      <c r="FQ67" s="123">
        <v>6168.75</v>
      </c>
      <c r="FR67" s="123">
        <f>FR53</f>
        <v>4</v>
      </c>
      <c r="FS67" s="123">
        <f t="shared" ca="1" si="127"/>
        <v>4659.5999999998639</v>
      </c>
      <c r="FT67" s="123"/>
      <c r="FU67" s="123"/>
      <c r="FV67" s="123">
        <v>2811.402</v>
      </c>
      <c r="FW67" s="123">
        <f>IF(OR(ISBLANK(FV67),ISBLANK(FW53)),"",(FV67-FV66)*FW53)</f>
        <v>4659.5999999998639</v>
      </c>
      <c r="FX67" s="123">
        <f>FX53</f>
        <v>4</v>
      </c>
      <c r="FY67" s="123">
        <f t="shared" ca="1" si="128"/>
        <v>0</v>
      </c>
      <c r="FZ67" s="123"/>
      <c r="GA67" s="123"/>
      <c r="GB67" s="123">
        <v>288.66000000000003</v>
      </c>
      <c r="GC67" s="123">
        <f>IF(OR(ISBLANK(GB67),ISBLANK(GC53)),"",(GB67-GB66)*GC53)</f>
        <v>0</v>
      </c>
      <c r="GD67" s="123">
        <f>GD53</f>
        <v>4</v>
      </c>
      <c r="GE67" s="123">
        <f t="shared" ca="1" si="129"/>
        <v>2637.8000000001521</v>
      </c>
      <c r="GF67" s="123"/>
      <c r="GG67" s="123"/>
      <c r="GH67" s="123">
        <v>1563.3440000000001</v>
      </c>
      <c r="GI67" s="123">
        <f>IF(OR(ISBLANK(GH67),ISBLANK(GI53)),"",(GH67-GH66)*GI53)</f>
        <v>2637.8000000001521</v>
      </c>
      <c r="GJ67" s="123">
        <f>GJ53</f>
        <v>4</v>
      </c>
      <c r="GK67" s="123">
        <f t="shared" ca="1" si="130"/>
        <v>0</v>
      </c>
      <c r="GL67" s="123"/>
      <c r="GM67" s="123"/>
      <c r="GN67" s="123">
        <v>193.58799999999999</v>
      </c>
      <c r="GO67" s="123">
        <f>IF(OR(ISBLANK(GN67),ISBLANK(GO53)),"",(GN67-GN66)*GO53)</f>
        <v>0</v>
      </c>
      <c r="GP67" s="123">
        <f>GP53</f>
        <v>3</v>
      </c>
      <c r="GQ67" s="123">
        <f t="shared" ca="1" si="131"/>
        <v>0</v>
      </c>
      <c r="GR67" s="123"/>
      <c r="GS67" s="123"/>
      <c r="GT67" s="123">
        <v>0</v>
      </c>
      <c r="GU67" s="123">
        <v>2E-3</v>
      </c>
      <c r="GV67" s="123">
        <f>IF(OR(ISBLANK(GU67),ISBLANK(GV53)),"",(GU67-GU66)*GV53)</f>
        <v>0</v>
      </c>
      <c r="GW67" s="123">
        <f>GW53</f>
        <v>3</v>
      </c>
      <c r="GX67" s="123">
        <f t="shared" ca="1" si="132"/>
        <v>2720</v>
      </c>
      <c r="GY67" s="123"/>
      <c r="GZ67" s="123"/>
      <c r="HA67" s="123">
        <v>2720</v>
      </c>
      <c r="HB67" s="123">
        <v>2688.2629999999999</v>
      </c>
      <c r="HC67" s="123">
        <f>IF(OR(ISBLANK(HB67),ISBLANK(HC53)),"",(HB67-HB66)*HC53)</f>
        <v>2732.3999999994157</v>
      </c>
      <c r="HD67" s="123">
        <f>HD53</f>
        <v>4</v>
      </c>
      <c r="HE67" s="123">
        <f t="shared" ca="1" si="133"/>
        <v>0</v>
      </c>
      <c r="HF67" s="123"/>
      <c r="HG67" s="123"/>
      <c r="HH67" s="123">
        <v>0</v>
      </c>
      <c r="HI67" s="123">
        <f>IF(OR(ISBLANK(HH67),ISBLANK(HI53)),"",(HH67-HH66)*HI53)</f>
        <v>0</v>
      </c>
      <c r="HJ67" s="123">
        <f>HJ53</f>
        <v>4</v>
      </c>
      <c r="HK67" s="123">
        <f t="shared" ca="1" si="134"/>
        <v>2732.4000000004162</v>
      </c>
      <c r="HL67" s="123"/>
      <c r="HM67" s="123"/>
      <c r="HN67" s="123">
        <v>2593.8510000000001</v>
      </c>
      <c r="HO67" s="123">
        <f>IF(OR(ISBLANK(HN67),ISBLANK(HO53)),"",(HN67-HN66)*HO53)</f>
        <v>2732.4000000004162</v>
      </c>
      <c r="HP67" s="123">
        <f>HP53</f>
        <v>4</v>
      </c>
      <c r="HQ67" s="123">
        <f t="shared" ca="1" si="135"/>
        <v>0</v>
      </c>
      <c r="HR67" s="123"/>
      <c r="HS67" s="123"/>
      <c r="HT67" s="123">
        <v>1.8029999999999999</v>
      </c>
      <c r="HU67" s="123">
        <f>IF(OR(ISBLANK(HT67),ISBLANK(HU53)),"",(HT67-HT66)*HU53)</f>
        <v>0</v>
      </c>
      <c r="HV67" s="123">
        <f>HV53</f>
        <v>4</v>
      </c>
      <c r="HW67" s="123">
        <f t="shared" ca="1" si="136"/>
        <v>3645.4000000003361</v>
      </c>
      <c r="HX67" s="123"/>
      <c r="HY67" s="123"/>
      <c r="HZ67" s="123">
        <v>5336.8440000000001</v>
      </c>
      <c r="IA67" s="123">
        <f>IF(OR(ISBLANK(HZ67),ISBLANK(IA53)),"",(HZ67-HZ66)*IA53)</f>
        <v>3645.4000000003361</v>
      </c>
      <c r="IB67" s="123">
        <f>IB53</f>
        <v>4</v>
      </c>
      <c r="IC67" s="123">
        <f t="shared" ca="1" si="137"/>
        <v>0</v>
      </c>
      <c r="ID67" s="123"/>
      <c r="IE67" s="123"/>
      <c r="IF67" s="123">
        <v>3.0000000000000001E-3</v>
      </c>
      <c r="IG67" s="123">
        <f>IF(OR(ISBLANK(IF67),ISBLANK(IG53)),"",(IF67-IF66)*IG53)</f>
        <v>0</v>
      </c>
      <c r="IH67" s="123">
        <f>IH53</f>
        <v>4</v>
      </c>
      <c r="II67" s="123">
        <f t="shared" ca="1" si="138"/>
        <v>3302.1999999984473</v>
      </c>
      <c r="IJ67" s="123"/>
      <c r="IK67" s="123"/>
      <c r="IL67" s="123">
        <v>4875.2619999999997</v>
      </c>
      <c r="IM67" s="123">
        <f>IF(OR(ISBLANK(IL67),ISBLANK(IM53)),"",(IL67-IL66)*IM53)</f>
        <v>3302.1999999984473</v>
      </c>
      <c r="IN67" s="123">
        <f>IN53</f>
        <v>4</v>
      </c>
      <c r="IO67" s="123">
        <f t="shared" ca="1" si="139"/>
        <v>0</v>
      </c>
      <c r="IP67" s="123"/>
      <c r="IQ67" s="123"/>
      <c r="IR67" s="123">
        <v>1068.9159999999999</v>
      </c>
      <c r="IS67" s="123">
        <f>IF(OR(ISBLANK(IR67),ISBLANK(IS53)),"",(IR67-IR66)*IS53)</f>
        <v>0</v>
      </c>
      <c r="IT67" s="123">
        <f>IT53</f>
        <v>4</v>
      </c>
      <c r="IU67" s="123">
        <f t="shared" ca="1" si="140"/>
        <v>0</v>
      </c>
      <c r="IV67" s="123"/>
      <c r="IW67" s="123"/>
      <c r="IX67" s="123">
        <v>0.312</v>
      </c>
      <c r="IY67" s="123">
        <f>IF(OR(ISBLANK(IX67),ISBLANK(IY53)),"",(IX67-IX66)*IY53)</f>
        <v>0</v>
      </c>
      <c r="IZ67" s="123">
        <f>IZ53</f>
        <v>4</v>
      </c>
      <c r="JA67" s="123">
        <f t="shared" ca="1" si="141"/>
        <v>0</v>
      </c>
      <c r="JB67" s="123"/>
      <c r="JC67" s="123"/>
      <c r="JD67" s="123">
        <v>219.44499999999999</v>
      </c>
      <c r="JE67" s="123">
        <f>IF(OR(ISBLANK(JD67),ISBLANK(JE53)),"",(JD67-JD66)*JE53)</f>
        <v>0</v>
      </c>
      <c r="JF67" s="123">
        <f>JF53</f>
        <v>4</v>
      </c>
      <c r="JG67" s="123">
        <f t="shared" ca="1" si="142"/>
        <v>3029.9999999988358</v>
      </c>
      <c r="JH67" s="123"/>
      <c r="JI67" s="123"/>
      <c r="JJ67" s="123">
        <v>1048.6099999999999</v>
      </c>
      <c r="JK67" s="123">
        <f>IF(OR(ISBLANK(JJ67),ISBLANK(JK53)),"",(JJ67-JJ66)*JK53)</f>
        <v>3029.9999999988358</v>
      </c>
      <c r="JL67" s="123">
        <f>JL53</f>
        <v>4</v>
      </c>
      <c r="JM67" s="123">
        <f t="shared" ca="1" si="143"/>
        <v>7950.0000000007276</v>
      </c>
      <c r="JN67" s="123"/>
      <c r="JO67" s="123"/>
      <c r="JP67" s="123">
        <v>1675.452</v>
      </c>
      <c r="JQ67" s="123">
        <f>IF(OR(ISBLANK(JP67),ISBLANK(JQ53)),"",(JP67-JP66)*JQ53)</f>
        <v>7950.0000000007276</v>
      </c>
      <c r="JR67" s="123">
        <f>JR53</f>
        <v>4</v>
      </c>
      <c r="JS67" s="123">
        <f t="shared" ca="1" si="144"/>
        <v>0</v>
      </c>
      <c r="JT67" s="123"/>
      <c r="JU67" s="123"/>
      <c r="JV67" s="123">
        <v>4.1890000000000001</v>
      </c>
      <c r="JW67" s="123">
        <f>IF(OR(ISBLANK(JV67),ISBLANK(JW53)),"",(JV67-JV66)*JW53)</f>
        <v>0</v>
      </c>
      <c r="JX67" s="123">
        <f>JX53</f>
        <v>3</v>
      </c>
      <c r="JY67" s="123">
        <f t="shared" ca="1" si="145"/>
        <v>400.23500000000001</v>
      </c>
      <c r="JZ67" s="123"/>
      <c r="KA67" s="123"/>
      <c r="KB67" s="123">
        <v>400.23500000000001</v>
      </c>
      <c r="KC67" s="123">
        <f>KC53</f>
        <v>3</v>
      </c>
      <c r="KD67" s="123">
        <f t="shared" ca="1" si="146"/>
        <v>29.15</v>
      </c>
      <c r="KE67" s="123"/>
      <c r="KF67" s="123"/>
      <c r="KG67" s="123">
        <v>29.15</v>
      </c>
      <c r="KH67" s="123">
        <f>KH53</f>
        <v>3</v>
      </c>
      <c r="KI67" s="123">
        <f t="shared" ca="1" si="147"/>
        <v>85.91</v>
      </c>
      <c r="KJ67" s="123"/>
      <c r="KK67" s="123"/>
      <c r="KL67" s="123">
        <v>85.91</v>
      </c>
      <c r="KM67" s="123">
        <f>KM53</f>
        <v>3</v>
      </c>
      <c r="KN67" s="123">
        <f t="shared" ca="1" si="148"/>
        <v>122.265</v>
      </c>
      <c r="KO67" s="123"/>
      <c r="KP67" s="123"/>
      <c r="KQ67" s="123">
        <v>122.265</v>
      </c>
      <c r="KR67" s="123">
        <f>KR53</f>
        <v>4</v>
      </c>
      <c r="KS67" s="123">
        <f t="shared" ca="1" si="149"/>
        <v>0</v>
      </c>
      <c r="KT67" s="123"/>
      <c r="KU67" s="123"/>
      <c r="KV67" s="123"/>
      <c r="KW67" s="123">
        <v>0</v>
      </c>
      <c r="KX67" s="123">
        <f>KX53</f>
        <v>4</v>
      </c>
      <c r="KY67" s="123">
        <f t="shared" ca="1" si="150"/>
        <v>611.16</v>
      </c>
      <c r="KZ67" s="123"/>
      <c r="LA67" s="123"/>
      <c r="LB67" s="123"/>
      <c r="LC67" s="123">
        <v>611.16</v>
      </c>
      <c r="LD67" s="123">
        <f>LD53</f>
        <v>4</v>
      </c>
      <c r="LE67" s="123">
        <f t="shared" ca="1" si="151"/>
        <v>0</v>
      </c>
      <c r="LF67" s="123"/>
      <c r="LG67" s="123"/>
      <c r="LH67" s="123"/>
      <c r="LI67" s="123">
        <v>0</v>
      </c>
      <c r="LJ67" s="123">
        <f>LJ53</f>
        <v>4</v>
      </c>
      <c r="LK67" s="123">
        <f t="shared" ca="1" si="152"/>
        <v>472.12</v>
      </c>
      <c r="LL67" s="123"/>
      <c r="LM67" s="123"/>
      <c r="LN67" s="123"/>
      <c r="LO67" s="123">
        <v>472.12</v>
      </c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>
        <f t="shared" ca="1" si="154"/>
        <v>0</v>
      </c>
      <c r="LV67" s="123"/>
      <c r="LW67" s="123"/>
      <c r="LX67" s="123">
        <v>4.0000000000000001E-3</v>
      </c>
      <c r="LY67" s="123">
        <f>IF(OR(ISBLANK(LX67),ISBLANK(LY53)),"",(LX67-LX66)*LY53)</f>
        <v>0</v>
      </c>
      <c r="LZ67" s="123">
        <f>LZ53</f>
        <v>4</v>
      </c>
      <c r="MA67" s="123">
        <f t="shared" ca="1" si="155"/>
        <v>367.40000000006603</v>
      </c>
      <c r="MB67" s="123"/>
      <c r="MC67" s="123"/>
      <c r="MD67" s="123">
        <v>528.03399999999999</v>
      </c>
      <c r="ME67" s="123">
        <f>IF(OR(ISBLANK(MD67),ISBLANK(ME53)),"",(MD67-MD66)*ME53)</f>
        <v>367.40000000006603</v>
      </c>
    </row>
    <row r="68" spans="2:343" x14ac:dyDescent="0.25">
      <c r="B68" s="166">
        <v>14</v>
      </c>
      <c r="C68" s="166">
        <f>C53</f>
        <v>2</v>
      </c>
      <c r="D68" s="166">
        <f t="shared" ca="1" si="93"/>
        <v>0</v>
      </c>
      <c r="E68" s="166"/>
      <c r="F68" s="166">
        <v>0</v>
      </c>
      <c r="G68" s="166">
        <f>G53</f>
        <v>3</v>
      </c>
      <c r="H68" s="166">
        <f t="shared" ca="1" si="94"/>
        <v>35.559999999999498</v>
      </c>
      <c r="I68" s="166"/>
      <c r="J68" s="166"/>
      <c r="K68" s="166">
        <f t="shared" ca="1" si="156"/>
        <v>35.559999999999498</v>
      </c>
      <c r="L68" s="166">
        <f>L53</f>
        <v>3</v>
      </c>
      <c r="M68" s="166">
        <f t="shared" ca="1" si="96"/>
        <v>35.559999999999498</v>
      </c>
      <c r="N68" s="166"/>
      <c r="O68" s="166"/>
      <c r="P68" s="166">
        <f t="shared" ca="1" si="97"/>
        <v>35.559999999999498</v>
      </c>
      <c r="Q68" s="166">
        <f>Q53</f>
        <v>4</v>
      </c>
      <c r="R68" s="166">
        <f t="shared" ca="1" si="98"/>
        <v>0.62799999999970169</v>
      </c>
      <c r="S68" s="166"/>
      <c r="T68" s="166"/>
      <c r="U68" s="166">
        <v>805.95399999999995</v>
      </c>
      <c r="V68" s="166">
        <f>IF(OR(ISBLANK(U68),ISBLANK(V53)),"",(U68-U67)*V53)</f>
        <v>0.62799999999970169</v>
      </c>
      <c r="W68" s="123">
        <f>W53</f>
        <v>5</v>
      </c>
      <c r="X68" s="123">
        <f t="shared" ca="1" si="99"/>
        <v>0</v>
      </c>
      <c r="Y68" s="123"/>
      <c r="Z68" s="123"/>
      <c r="AA68" s="123"/>
      <c r="AB68" s="123" t="str">
        <f>IF(OR(ISBLANK(AA68),ISBLANK(AB53)),"",(AA68-AA67)*AB53)</f>
        <v/>
      </c>
      <c r="AC68" s="123">
        <v>0</v>
      </c>
      <c r="AD68" s="123">
        <f>AD53</f>
        <v>5</v>
      </c>
      <c r="AE68" s="123">
        <f t="shared" ca="1" si="100"/>
        <v>9044.5</v>
      </c>
      <c r="AF68" s="123"/>
      <c r="AG68" s="123"/>
      <c r="AH68" s="123"/>
      <c r="AI68" s="123" t="str">
        <f>IF(OR(ISBLANK(AH68),ISBLANK(AI53)),"",(AH68-AH67)*AI53)</f>
        <v/>
      </c>
      <c r="AJ68" s="123">
        <v>9044.5</v>
      </c>
      <c r="AK68" s="123">
        <f>AK53</f>
        <v>5</v>
      </c>
      <c r="AL68" s="123">
        <f t="shared" ca="1" si="101"/>
        <v>9868</v>
      </c>
      <c r="AM68" s="123"/>
      <c r="AN68" s="123"/>
      <c r="AO68" s="123"/>
      <c r="AP68" s="123" t="str">
        <f>IF(OR(ISBLANK(AO68),ISBLANK(AP53)),"",(AO68-AO67)*AP53)</f>
        <v/>
      </c>
      <c r="AQ68" s="123">
        <v>9868</v>
      </c>
      <c r="AR68" s="123">
        <f>AR53</f>
        <v>5</v>
      </c>
      <c r="AS68" s="123">
        <f t="shared" ca="1" si="102"/>
        <v>0</v>
      </c>
      <c r="AT68" s="123"/>
      <c r="AU68" s="123"/>
      <c r="AV68" s="123"/>
      <c r="AW68" s="123" t="str">
        <f>IF(OR(ISBLANK(AV68),ISBLANK(AW53)),"",(AV68-AV67)*AW53)</f>
        <v/>
      </c>
      <c r="AX68" s="123">
        <v>0</v>
      </c>
      <c r="AY68" s="123">
        <f>AY53</f>
        <v>3</v>
      </c>
      <c r="AZ68" s="123">
        <f t="shared" ca="1" si="103"/>
        <v>875.6</v>
      </c>
      <c r="BA68" s="123"/>
      <c r="BB68" s="123"/>
      <c r="BC68" s="123">
        <v>875.6</v>
      </c>
      <c r="BD68" s="123">
        <f>BD53</f>
        <v>3</v>
      </c>
      <c r="BE68" s="123">
        <f t="shared" ca="1" si="104"/>
        <v>0</v>
      </c>
      <c r="BF68" s="123"/>
      <c r="BG68" s="123"/>
      <c r="BH68" s="123">
        <v>0</v>
      </c>
      <c r="BI68" s="123">
        <f>BI53</f>
        <v>3</v>
      </c>
      <c r="BJ68" s="123">
        <f t="shared" ca="1" si="105"/>
        <v>800.49199999999996</v>
      </c>
      <c r="BK68" s="123"/>
      <c r="BL68" s="123"/>
      <c r="BM68" s="123">
        <v>800.49199999999996</v>
      </c>
      <c r="BN68" s="123">
        <f>BN53</f>
        <v>3</v>
      </c>
      <c r="BO68" s="123">
        <f t="shared" ca="1" si="106"/>
        <v>0</v>
      </c>
      <c r="BP68" s="123"/>
      <c r="BQ68" s="123"/>
      <c r="BR68" s="123">
        <v>0</v>
      </c>
      <c r="BS68" s="123">
        <f>BS53</f>
        <v>3</v>
      </c>
      <c r="BT68" s="123">
        <f t="shared" ca="1" si="107"/>
        <v>0</v>
      </c>
      <c r="BU68" s="123"/>
      <c r="BV68" s="123"/>
      <c r="BW68" s="123">
        <v>0</v>
      </c>
      <c r="BX68" s="123">
        <f>BX53</f>
        <v>3</v>
      </c>
      <c r="BY68" s="123">
        <f t="shared" ca="1" si="108"/>
        <v>2517.2260000000001</v>
      </c>
      <c r="BZ68" s="123"/>
      <c r="CA68" s="123"/>
      <c r="CB68" s="123">
        <v>2517.2260000000001</v>
      </c>
      <c r="CC68" s="123">
        <f>CC53</f>
        <v>3</v>
      </c>
      <c r="CD68" s="123">
        <f t="shared" ca="1" si="109"/>
        <v>0</v>
      </c>
      <c r="CE68" s="123"/>
      <c r="CF68" s="123"/>
      <c r="CG68" s="123">
        <v>0</v>
      </c>
      <c r="CH68" s="123">
        <f>CH53</f>
        <v>3</v>
      </c>
      <c r="CI68" s="123">
        <f t="shared" ca="1" si="110"/>
        <v>2587.9119999999998</v>
      </c>
      <c r="CJ68" s="123"/>
      <c r="CK68" s="123"/>
      <c r="CL68" s="123">
        <v>2587.9119999999998</v>
      </c>
      <c r="CM68" s="123">
        <f>CM53</f>
        <v>4</v>
      </c>
      <c r="CN68" s="123">
        <f t="shared" ca="1" si="111"/>
        <v>1.53125</v>
      </c>
      <c r="CO68" s="123"/>
      <c r="CP68" s="123"/>
      <c r="CQ68" s="123">
        <v>2359.8829999999998</v>
      </c>
      <c r="CR68" s="123">
        <f>IF(OR(ISBLANK(CQ68),ISBLANK(CR53)),"",(CQ68-CQ67)*CR53)</f>
        <v>1.53125</v>
      </c>
      <c r="CS68" s="123">
        <f>CS53</f>
        <v>4</v>
      </c>
      <c r="CT68" s="123">
        <f t="shared" ca="1" si="112"/>
        <v>0</v>
      </c>
      <c r="CU68" s="123"/>
      <c r="CV68" s="123"/>
      <c r="CW68" s="123">
        <v>1447.3779999999999</v>
      </c>
      <c r="CX68" s="123">
        <f>IF(OR(ISBLANK(CW68),ISBLANK(CX53)),"",(CW68-CW67)*CX53)</f>
        <v>0</v>
      </c>
      <c r="CY68" s="123">
        <f>CY53</f>
        <v>4</v>
      </c>
      <c r="CZ68" s="123">
        <f t="shared" ca="1" si="113"/>
        <v>17.545499999996537</v>
      </c>
      <c r="DA68" s="123"/>
      <c r="DB68" s="123"/>
      <c r="DC68" s="123">
        <v>21791.119999999999</v>
      </c>
      <c r="DD68" s="123">
        <f>IF(OR(ISBLANK(DC68),ISBLANK(DD53)),"",(DC68-DC67)*DD53)</f>
        <v>17.545499999996537</v>
      </c>
      <c r="DE68" s="123">
        <f>DE53</f>
        <v>4</v>
      </c>
      <c r="DF68" s="123">
        <f t="shared" ca="1" si="114"/>
        <v>0</v>
      </c>
      <c r="DG68" s="123"/>
      <c r="DH68" s="123"/>
      <c r="DI68" s="123">
        <v>12910.003000000001</v>
      </c>
      <c r="DJ68" s="123">
        <f>IF(OR(ISBLANK(DI68),ISBLANK(DJ53)),"",(DI68-DI67)*DJ53)</f>
        <v>0</v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>
        <f t="shared" ca="1" si="117"/>
        <v>0</v>
      </c>
      <c r="DU68" s="123"/>
      <c r="DV68" s="123"/>
      <c r="DW68" s="123">
        <v>0</v>
      </c>
      <c r="DX68" s="123">
        <f>DX53</f>
        <v>3</v>
      </c>
      <c r="DY68" s="123">
        <f t="shared" ca="1" si="118"/>
        <v>3450.6590000000001</v>
      </c>
      <c r="DZ68" s="123"/>
      <c r="EA68" s="123"/>
      <c r="EB68" s="123">
        <v>3450.6590000000001</v>
      </c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>
        <f t="shared" ca="1" si="121"/>
        <v>0</v>
      </c>
      <c r="EM68" s="123"/>
      <c r="EN68" s="123"/>
      <c r="EO68" s="123"/>
      <c r="EP68" s="123" t="str">
        <f>IF(OR(ISBLANK(EO68),ISBLANK(EP53)),"",(EO68-EO67)*EP53)</f>
        <v/>
      </c>
      <c r="EQ68" s="123">
        <v>0</v>
      </c>
      <c r="ER68" s="123">
        <f>ER53</f>
        <v>5</v>
      </c>
      <c r="ES68" s="123">
        <f t="shared" ca="1" si="122"/>
        <v>5990.25</v>
      </c>
      <c r="ET68" s="123"/>
      <c r="EU68" s="123"/>
      <c r="EV68" s="123"/>
      <c r="EW68" s="123" t="str">
        <f>IF(OR(ISBLANK(EV68),ISBLANK(EW53)),"",(EV68-EV67)*EW53)</f>
        <v/>
      </c>
      <c r="EX68" s="123">
        <v>5990.25</v>
      </c>
      <c r="EY68" s="123">
        <f>EY53</f>
        <v>3</v>
      </c>
      <c r="EZ68" s="123">
        <f t="shared" ca="1" si="123"/>
        <v>-5990.25</v>
      </c>
      <c r="FA68" s="123"/>
      <c r="FB68" s="123"/>
      <c r="FC68" s="123">
        <f t="shared" ca="1" si="124"/>
        <v>-5990.25</v>
      </c>
      <c r="FD68" s="123">
        <f>FD53</f>
        <v>5</v>
      </c>
      <c r="FE68" s="123">
        <f t="shared" ca="1" si="125"/>
        <v>0</v>
      </c>
      <c r="FF68" s="123"/>
      <c r="FG68" s="123"/>
      <c r="FH68" s="123"/>
      <c r="FI68" s="123" t="str">
        <f>IF(OR(ISBLANK(FH68),ISBLANK(FI53)),"",(FH68-FH67)*FI53)</f>
        <v/>
      </c>
      <c r="FJ68" s="123">
        <v>0</v>
      </c>
      <c r="FK68" s="123">
        <f>FK53</f>
        <v>5</v>
      </c>
      <c r="FL68" s="123">
        <f t="shared" ca="1" si="126"/>
        <v>6023.25</v>
      </c>
      <c r="FM68" s="123"/>
      <c r="FN68" s="123"/>
      <c r="FO68" s="123"/>
      <c r="FP68" s="123" t="str">
        <f>IF(OR(ISBLANK(FO68),ISBLANK(FP53)),"",(FO68-FO67)*FP53)</f>
        <v/>
      </c>
      <c r="FQ68" s="123">
        <v>6023.25</v>
      </c>
      <c r="FR68" s="123">
        <f>FR53</f>
        <v>4</v>
      </c>
      <c r="FS68" s="123">
        <f t="shared" ca="1" si="127"/>
        <v>4723.3999999998559</v>
      </c>
      <c r="FT68" s="123"/>
      <c r="FU68" s="123"/>
      <c r="FV68" s="123">
        <v>2813.549</v>
      </c>
      <c r="FW68" s="123">
        <f>IF(OR(ISBLANK(FV68),ISBLANK(FW53)),"",(FV68-FV67)*FW53)</f>
        <v>4723.3999999998559</v>
      </c>
      <c r="FX68" s="123">
        <f>FX53</f>
        <v>4</v>
      </c>
      <c r="FY68" s="123">
        <f t="shared" ca="1" si="128"/>
        <v>0</v>
      </c>
      <c r="FZ68" s="123"/>
      <c r="GA68" s="123"/>
      <c r="GB68" s="123">
        <v>288.66000000000003</v>
      </c>
      <c r="GC68" s="123">
        <f>IF(OR(ISBLANK(GB68),ISBLANK(GC53)),"",(GB68-GB67)*GC53)</f>
        <v>0</v>
      </c>
      <c r="GD68" s="123">
        <f>GD53</f>
        <v>4</v>
      </c>
      <c r="GE68" s="123">
        <f t="shared" ca="1" si="129"/>
        <v>2604.799999999932</v>
      </c>
      <c r="GF68" s="123"/>
      <c r="GG68" s="123"/>
      <c r="GH68" s="123">
        <v>1564.528</v>
      </c>
      <c r="GI68" s="123">
        <f>IF(OR(ISBLANK(GH68),ISBLANK(GI53)),"",(GH68-GH67)*GI53)</f>
        <v>2604.799999999932</v>
      </c>
      <c r="GJ68" s="123">
        <f>GJ53</f>
        <v>4</v>
      </c>
      <c r="GK68" s="123">
        <f t="shared" ca="1" si="130"/>
        <v>0</v>
      </c>
      <c r="GL68" s="123"/>
      <c r="GM68" s="123"/>
      <c r="GN68" s="123">
        <v>193.58799999999999</v>
      </c>
      <c r="GO68" s="123">
        <f>IF(OR(ISBLANK(GN68),ISBLANK(GO53)),"",(GN68-GN67)*GO53)</f>
        <v>0</v>
      </c>
      <c r="GP68" s="123">
        <f>GP53</f>
        <v>3</v>
      </c>
      <c r="GQ68" s="123">
        <f t="shared" ca="1" si="131"/>
        <v>0</v>
      </c>
      <c r="GR68" s="123"/>
      <c r="GS68" s="123"/>
      <c r="GT68" s="123">
        <v>0</v>
      </c>
      <c r="GU68" s="123">
        <v>2E-3</v>
      </c>
      <c r="GV68" s="123">
        <f>IF(OR(ISBLANK(GU68),ISBLANK(GV53)),"",(GU68-GU67)*GV53)</f>
        <v>0</v>
      </c>
      <c r="GW68" s="123">
        <f>GW53</f>
        <v>3</v>
      </c>
      <c r="GX68" s="123">
        <f t="shared" ca="1" si="132"/>
        <v>2852</v>
      </c>
      <c r="GY68" s="123"/>
      <c r="GZ68" s="123"/>
      <c r="HA68" s="123">
        <v>2852</v>
      </c>
      <c r="HB68" s="123">
        <v>2689.5749999999998</v>
      </c>
      <c r="HC68" s="123">
        <f>IF(OR(ISBLANK(HB68),ISBLANK(HC53)),"",(HB68-HB67)*HC53)</f>
        <v>2886.3999999997759</v>
      </c>
      <c r="HD68" s="123">
        <f>HD53</f>
        <v>4</v>
      </c>
      <c r="HE68" s="123">
        <f t="shared" ca="1" si="133"/>
        <v>0</v>
      </c>
      <c r="HF68" s="123"/>
      <c r="HG68" s="123"/>
      <c r="HH68" s="123">
        <v>0</v>
      </c>
      <c r="HI68" s="123">
        <f>IF(OR(ISBLANK(HH68),ISBLANK(HI53)),"",(HH68-HH67)*HI53)</f>
        <v>0</v>
      </c>
      <c r="HJ68" s="123">
        <f>HJ53</f>
        <v>4</v>
      </c>
      <c r="HK68" s="123">
        <f t="shared" ca="1" si="134"/>
        <v>2886.3999999997759</v>
      </c>
      <c r="HL68" s="123"/>
      <c r="HM68" s="123"/>
      <c r="HN68" s="123">
        <v>2595.163</v>
      </c>
      <c r="HO68" s="123">
        <f>IF(OR(ISBLANK(HN68),ISBLANK(HO53)),"",(HN68-HN67)*HO53)</f>
        <v>2886.3999999997759</v>
      </c>
      <c r="HP68" s="123">
        <f>HP53</f>
        <v>4</v>
      </c>
      <c r="HQ68" s="123">
        <f t="shared" ca="1" si="135"/>
        <v>0</v>
      </c>
      <c r="HR68" s="123"/>
      <c r="HS68" s="123"/>
      <c r="HT68" s="123">
        <v>1.8029999999999999</v>
      </c>
      <c r="HU68" s="123">
        <f>IF(OR(ISBLANK(HT68),ISBLANK(HU53)),"",(HT68-HT67)*HU53)</f>
        <v>0</v>
      </c>
      <c r="HV68" s="123">
        <f>HV53</f>
        <v>4</v>
      </c>
      <c r="HW68" s="123">
        <f t="shared" ca="1" si="136"/>
        <v>3777.3999999992157</v>
      </c>
      <c r="HX68" s="123"/>
      <c r="HY68" s="123"/>
      <c r="HZ68" s="123">
        <v>5338.5609999999997</v>
      </c>
      <c r="IA68" s="123">
        <f>IF(OR(ISBLANK(HZ68),ISBLANK(IA53)),"",(HZ68-HZ67)*IA53)</f>
        <v>3777.3999999992157</v>
      </c>
      <c r="IB68" s="123">
        <f>IB53</f>
        <v>4</v>
      </c>
      <c r="IC68" s="123">
        <f t="shared" ca="1" si="137"/>
        <v>0</v>
      </c>
      <c r="ID68" s="123"/>
      <c r="IE68" s="123"/>
      <c r="IF68" s="123">
        <v>3.0000000000000001E-3</v>
      </c>
      <c r="IG68" s="123">
        <f>IF(OR(ISBLANK(IF68),ISBLANK(IG53)),"",(IF68-IF67)*IG53)</f>
        <v>0</v>
      </c>
      <c r="IH68" s="123">
        <f>IH53</f>
        <v>4</v>
      </c>
      <c r="II68" s="123">
        <f t="shared" ca="1" si="138"/>
        <v>3425.4000000015367</v>
      </c>
      <c r="IJ68" s="123"/>
      <c r="IK68" s="123"/>
      <c r="IL68" s="123">
        <v>4876.8190000000004</v>
      </c>
      <c r="IM68" s="123">
        <f>IF(OR(ISBLANK(IL68),ISBLANK(IM53)),"",(IL68-IL67)*IM53)</f>
        <v>3425.4000000015367</v>
      </c>
      <c r="IN68" s="123">
        <f>IN53</f>
        <v>4</v>
      </c>
      <c r="IO68" s="123">
        <f t="shared" ca="1" si="139"/>
        <v>0</v>
      </c>
      <c r="IP68" s="123"/>
      <c r="IQ68" s="123"/>
      <c r="IR68" s="123">
        <v>1068.9159999999999</v>
      </c>
      <c r="IS68" s="123">
        <f>IF(OR(ISBLANK(IR68),ISBLANK(IS53)),"",(IR68-IR67)*IS53)</f>
        <v>0</v>
      </c>
      <c r="IT68" s="123">
        <f>IT53</f>
        <v>4</v>
      </c>
      <c r="IU68" s="123">
        <f t="shared" ca="1" si="140"/>
        <v>0</v>
      </c>
      <c r="IV68" s="123"/>
      <c r="IW68" s="123"/>
      <c r="IX68" s="123">
        <v>0.312</v>
      </c>
      <c r="IY68" s="123">
        <f>IF(OR(ISBLANK(IX68),ISBLANK(IY53)),"",(IX68-IX67)*IY53)</f>
        <v>0</v>
      </c>
      <c r="IZ68" s="123">
        <f>IZ53</f>
        <v>4</v>
      </c>
      <c r="JA68" s="123">
        <f t="shared" ca="1" si="141"/>
        <v>0</v>
      </c>
      <c r="JB68" s="123"/>
      <c r="JC68" s="123"/>
      <c r="JD68" s="123">
        <v>219.44499999999999</v>
      </c>
      <c r="JE68" s="123">
        <f>IF(OR(ISBLANK(JD68),ISBLANK(JE53)),"",(JD68-JD67)*JE53)</f>
        <v>0</v>
      </c>
      <c r="JF68" s="123">
        <f>JF53</f>
        <v>4</v>
      </c>
      <c r="JG68" s="123">
        <f t="shared" ca="1" si="142"/>
        <v>3530.0000000006548</v>
      </c>
      <c r="JH68" s="123"/>
      <c r="JI68" s="123"/>
      <c r="JJ68" s="123">
        <v>1048.963</v>
      </c>
      <c r="JK68" s="123">
        <f>IF(OR(ISBLANK(JJ68),ISBLANK(JK53)),"",(JJ68-JJ67)*JK53)</f>
        <v>3530.0000000006548</v>
      </c>
      <c r="JL68" s="123">
        <f>JL53</f>
        <v>4</v>
      </c>
      <c r="JM68" s="123">
        <f t="shared" ca="1" si="143"/>
        <v>8920.0000000005275</v>
      </c>
      <c r="JN68" s="123"/>
      <c r="JO68" s="123"/>
      <c r="JP68" s="123">
        <v>1676.3440000000001</v>
      </c>
      <c r="JQ68" s="123">
        <f>IF(OR(ISBLANK(JP68),ISBLANK(JQ53)),"",(JP68-JP67)*JQ53)</f>
        <v>8920.0000000005275</v>
      </c>
      <c r="JR68" s="123">
        <f>JR53</f>
        <v>4</v>
      </c>
      <c r="JS68" s="123">
        <f t="shared" ca="1" si="144"/>
        <v>0</v>
      </c>
      <c r="JT68" s="123"/>
      <c r="JU68" s="123"/>
      <c r="JV68" s="123">
        <v>4.1890000000000001</v>
      </c>
      <c r="JW68" s="123">
        <f>IF(OR(ISBLANK(JV68),ISBLANK(JW53)),"",(JV68-JV67)*JW53)</f>
        <v>0</v>
      </c>
      <c r="JX68" s="123">
        <f>JX53</f>
        <v>3</v>
      </c>
      <c r="JY68" s="123">
        <f t="shared" ca="1" si="145"/>
        <v>313.995</v>
      </c>
      <c r="JZ68" s="123"/>
      <c r="KA68" s="123"/>
      <c r="KB68" s="123">
        <v>313.995</v>
      </c>
      <c r="KC68" s="123">
        <f>KC53</f>
        <v>3</v>
      </c>
      <c r="KD68" s="123">
        <f t="shared" ca="1" si="146"/>
        <v>39.380000000000003</v>
      </c>
      <c r="KE68" s="123"/>
      <c r="KF68" s="123"/>
      <c r="KG68" s="123">
        <v>39.380000000000003</v>
      </c>
      <c r="KH68" s="123">
        <f>KH53</f>
        <v>3</v>
      </c>
      <c r="KI68" s="123">
        <f t="shared" ca="1" si="147"/>
        <v>213.67500000000001</v>
      </c>
      <c r="KJ68" s="123"/>
      <c r="KK68" s="123"/>
      <c r="KL68" s="123">
        <v>213.67500000000001</v>
      </c>
      <c r="KM68" s="123">
        <f>KM53</f>
        <v>3</v>
      </c>
      <c r="KN68" s="123">
        <f t="shared" ca="1" si="148"/>
        <v>75.515000000000001</v>
      </c>
      <c r="KO68" s="123"/>
      <c r="KP68" s="123"/>
      <c r="KQ68" s="123">
        <v>75.515000000000001</v>
      </c>
      <c r="KR68" s="123">
        <f>KR53</f>
        <v>4</v>
      </c>
      <c r="KS68" s="123">
        <f t="shared" ca="1" si="149"/>
        <v>0</v>
      </c>
      <c r="KT68" s="123"/>
      <c r="KU68" s="123"/>
      <c r="KV68" s="123"/>
      <c r="KW68" s="123">
        <v>0</v>
      </c>
      <c r="KX68" s="123">
        <f>KX53</f>
        <v>4</v>
      </c>
      <c r="KY68" s="123">
        <f t="shared" ca="1" si="150"/>
        <v>777.04</v>
      </c>
      <c r="KZ68" s="123"/>
      <c r="LA68" s="123"/>
      <c r="LB68" s="123"/>
      <c r="LC68" s="123">
        <v>777.04</v>
      </c>
      <c r="LD68" s="123">
        <f>LD53</f>
        <v>4</v>
      </c>
      <c r="LE68" s="123">
        <f t="shared" ca="1" si="151"/>
        <v>0</v>
      </c>
      <c r="LF68" s="123"/>
      <c r="LG68" s="123"/>
      <c r="LH68" s="123"/>
      <c r="LI68" s="123">
        <v>0</v>
      </c>
      <c r="LJ68" s="123">
        <f>LJ53</f>
        <v>4</v>
      </c>
      <c r="LK68" s="123">
        <f t="shared" ca="1" si="152"/>
        <v>462.33</v>
      </c>
      <c r="LL68" s="123"/>
      <c r="LM68" s="123"/>
      <c r="LN68" s="123"/>
      <c r="LO68" s="123">
        <v>462.33</v>
      </c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>
        <f t="shared" ca="1" si="154"/>
        <v>0</v>
      </c>
      <c r="LV68" s="123"/>
      <c r="LW68" s="123"/>
      <c r="LX68" s="123">
        <v>4.0000000000000001E-3</v>
      </c>
      <c r="LY68" s="123">
        <f>IF(OR(ISBLANK(LX68),ISBLANK(LY53)),"",(LX68-LX67)*LY53)</f>
        <v>0</v>
      </c>
      <c r="LZ68" s="123">
        <f>LZ53</f>
        <v>4</v>
      </c>
      <c r="MA68" s="123">
        <f t="shared" ca="1" si="155"/>
        <v>351.99999999992997</v>
      </c>
      <c r="MB68" s="123"/>
      <c r="MC68" s="123"/>
      <c r="MD68" s="123">
        <v>528.19399999999996</v>
      </c>
      <c r="ME68" s="123">
        <f>IF(OR(ISBLANK(MD68),ISBLANK(ME53)),"",(MD68-MD67)*ME53)</f>
        <v>351.99999999992997</v>
      </c>
    </row>
    <row r="69" spans="2:343" x14ac:dyDescent="0.25">
      <c r="B69" s="166">
        <v>15</v>
      </c>
      <c r="C69" s="166">
        <f>C53</f>
        <v>2</v>
      </c>
      <c r="D69" s="166">
        <f t="shared" ca="1" si="93"/>
        <v>0</v>
      </c>
      <c r="E69" s="166"/>
      <c r="F69" s="166">
        <v>0</v>
      </c>
      <c r="G69" s="166">
        <f>G53</f>
        <v>3</v>
      </c>
      <c r="H69" s="166">
        <f t="shared" ca="1" si="94"/>
        <v>35</v>
      </c>
      <c r="I69" s="166"/>
      <c r="J69" s="166"/>
      <c r="K69" s="166">
        <f t="shared" ca="1" si="156"/>
        <v>35</v>
      </c>
      <c r="L69" s="166">
        <f>L53</f>
        <v>3</v>
      </c>
      <c r="M69" s="166">
        <f t="shared" ca="1" si="96"/>
        <v>35</v>
      </c>
      <c r="N69" s="166"/>
      <c r="O69" s="166"/>
      <c r="P69" s="166">
        <f t="shared" ca="1" si="97"/>
        <v>35</v>
      </c>
      <c r="Q69" s="166">
        <f>Q53</f>
        <v>4</v>
      </c>
      <c r="R69" s="166">
        <f t="shared" ca="1" si="98"/>
        <v>0.60400000000026921</v>
      </c>
      <c r="S69" s="166"/>
      <c r="T69" s="166"/>
      <c r="U69" s="166">
        <v>806.10500000000002</v>
      </c>
      <c r="V69" s="166">
        <f>IF(OR(ISBLANK(U69),ISBLANK(V53)),"",(U69-U68)*V53)</f>
        <v>0.60400000000026921</v>
      </c>
      <c r="W69" s="123">
        <f>W53</f>
        <v>5</v>
      </c>
      <c r="X69" s="123">
        <f t="shared" ca="1" si="99"/>
        <v>0</v>
      </c>
      <c r="Y69" s="123"/>
      <c r="Z69" s="123"/>
      <c r="AA69" s="123"/>
      <c r="AB69" s="123" t="str">
        <f>IF(OR(ISBLANK(AA69),ISBLANK(AB53)),"",(AA69-AA68)*AB53)</f>
        <v/>
      </c>
      <c r="AC69" s="123">
        <v>0</v>
      </c>
      <c r="AD69" s="123">
        <f>AD53</f>
        <v>5</v>
      </c>
      <c r="AE69" s="123">
        <f t="shared" ca="1" si="100"/>
        <v>9048.75</v>
      </c>
      <c r="AF69" s="123"/>
      <c r="AG69" s="123"/>
      <c r="AH69" s="123"/>
      <c r="AI69" s="123" t="str">
        <f>IF(OR(ISBLANK(AH69),ISBLANK(AI53)),"",(AH69-AH68)*AI53)</f>
        <v/>
      </c>
      <c r="AJ69" s="123">
        <v>9048.75</v>
      </c>
      <c r="AK69" s="123">
        <f>AK53</f>
        <v>5</v>
      </c>
      <c r="AL69" s="123">
        <f t="shared" ca="1" si="101"/>
        <v>9881.5</v>
      </c>
      <c r="AM69" s="123"/>
      <c r="AN69" s="123"/>
      <c r="AO69" s="123"/>
      <c r="AP69" s="123" t="str">
        <f>IF(OR(ISBLANK(AO69),ISBLANK(AP53)),"",(AO69-AO68)*AP53)</f>
        <v/>
      </c>
      <c r="AQ69" s="123">
        <v>9881.5</v>
      </c>
      <c r="AR69" s="123">
        <f>AR53</f>
        <v>5</v>
      </c>
      <c r="AS69" s="123">
        <f t="shared" ca="1" si="102"/>
        <v>0</v>
      </c>
      <c r="AT69" s="123"/>
      <c r="AU69" s="123"/>
      <c r="AV69" s="123"/>
      <c r="AW69" s="123" t="str">
        <f>IF(OR(ISBLANK(AV69),ISBLANK(AW53)),"",(AV69-AV68)*AW53)</f>
        <v/>
      </c>
      <c r="AX69" s="123">
        <v>0</v>
      </c>
      <c r="AY69" s="123">
        <f>AY53</f>
        <v>3</v>
      </c>
      <c r="AZ69" s="123">
        <f t="shared" ca="1" si="103"/>
        <v>972.4</v>
      </c>
      <c r="BA69" s="123"/>
      <c r="BB69" s="123"/>
      <c r="BC69" s="123">
        <v>972.4</v>
      </c>
      <c r="BD69" s="123">
        <f>BD53</f>
        <v>3</v>
      </c>
      <c r="BE69" s="123">
        <f t="shared" ca="1" si="104"/>
        <v>0</v>
      </c>
      <c r="BF69" s="123"/>
      <c r="BG69" s="123"/>
      <c r="BH69" s="123">
        <v>0</v>
      </c>
      <c r="BI69" s="123">
        <f>BI53</f>
        <v>3</v>
      </c>
      <c r="BJ69" s="123">
        <f t="shared" ca="1" si="105"/>
        <v>737.06600000000003</v>
      </c>
      <c r="BK69" s="123"/>
      <c r="BL69" s="123"/>
      <c r="BM69" s="123">
        <v>737.06600000000003</v>
      </c>
      <c r="BN69" s="123">
        <f>BN53</f>
        <v>3</v>
      </c>
      <c r="BO69" s="123">
        <f t="shared" ca="1" si="106"/>
        <v>0</v>
      </c>
      <c r="BP69" s="123"/>
      <c r="BQ69" s="123"/>
      <c r="BR69" s="123">
        <v>0</v>
      </c>
      <c r="BS69" s="123">
        <f>BS53</f>
        <v>3</v>
      </c>
      <c r="BT69" s="123">
        <f t="shared" ca="1" si="107"/>
        <v>0</v>
      </c>
      <c r="BU69" s="123"/>
      <c r="BV69" s="123"/>
      <c r="BW69" s="123">
        <v>0</v>
      </c>
      <c r="BX69" s="123">
        <f>BX53</f>
        <v>3</v>
      </c>
      <c r="BY69" s="123">
        <f t="shared" ca="1" si="108"/>
        <v>2592.9679999999998</v>
      </c>
      <c r="BZ69" s="123"/>
      <c r="CA69" s="123"/>
      <c r="CB69" s="123">
        <v>2592.9679999999998</v>
      </c>
      <c r="CC69" s="123">
        <f>CC53</f>
        <v>3</v>
      </c>
      <c r="CD69" s="123">
        <f t="shared" ca="1" si="109"/>
        <v>0</v>
      </c>
      <c r="CE69" s="123"/>
      <c r="CF69" s="123"/>
      <c r="CG69" s="123">
        <v>0</v>
      </c>
      <c r="CH69" s="123">
        <f>CH53</f>
        <v>3</v>
      </c>
      <c r="CI69" s="123">
        <f t="shared" ca="1" si="110"/>
        <v>2671.402</v>
      </c>
      <c r="CJ69" s="123"/>
      <c r="CK69" s="123"/>
      <c r="CL69" s="123">
        <v>2671.402</v>
      </c>
      <c r="CM69" s="123">
        <f>CM53</f>
        <v>4</v>
      </c>
      <c r="CN69" s="123">
        <f t="shared" ca="1" si="111"/>
        <v>1.5452500000004648</v>
      </c>
      <c r="CO69" s="123"/>
      <c r="CP69" s="123"/>
      <c r="CQ69" s="123">
        <v>2360.7660000000001</v>
      </c>
      <c r="CR69" s="123">
        <f>IF(OR(ISBLANK(CQ69),ISBLANK(CR53)),"",(CQ69-CQ68)*CR53)</f>
        <v>1.5452500000004648</v>
      </c>
      <c r="CS69" s="123">
        <f>CS53</f>
        <v>4</v>
      </c>
      <c r="CT69" s="123">
        <f t="shared" ca="1" si="112"/>
        <v>0</v>
      </c>
      <c r="CU69" s="123"/>
      <c r="CV69" s="123"/>
      <c r="CW69" s="123">
        <v>1447.3779999999999</v>
      </c>
      <c r="CX69" s="123">
        <f>IF(OR(ISBLANK(CW69),ISBLANK(CX53)),"",(CW69-CW68)*CX53)</f>
        <v>0</v>
      </c>
      <c r="CY69" s="123">
        <f>CY53</f>
        <v>4</v>
      </c>
      <c r="CZ69" s="123">
        <f t="shared" ca="1" si="113"/>
        <v>16.971500000006927</v>
      </c>
      <c r="DA69" s="123"/>
      <c r="DB69" s="123"/>
      <c r="DC69" s="123">
        <v>21795.969000000001</v>
      </c>
      <c r="DD69" s="123">
        <f>IF(OR(ISBLANK(DC69),ISBLANK(DD53)),"",(DC69-DC68)*DD53)</f>
        <v>16.971500000006927</v>
      </c>
      <c r="DE69" s="123">
        <f>DE53</f>
        <v>4</v>
      </c>
      <c r="DF69" s="123">
        <f t="shared" ca="1" si="114"/>
        <v>0</v>
      </c>
      <c r="DG69" s="123"/>
      <c r="DH69" s="123"/>
      <c r="DI69" s="123">
        <v>12910.003000000001</v>
      </c>
      <c r="DJ69" s="123">
        <f>IF(OR(ISBLANK(DI69),ISBLANK(DJ53)),"",(DI69-DI68)*DJ53)</f>
        <v>0</v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>
        <f t="shared" ca="1" si="117"/>
        <v>0</v>
      </c>
      <c r="DU69" s="123"/>
      <c r="DV69" s="123"/>
      <c r="DW69" s="123">
        <v>0</v>
      </c>
      <c r="DX69" s="123">
        <f>DX53</f>
        <v>3</v>
      </c>
      <c r="DY69" s="123">
        <f t="shared" ca="1" si="118"/>
        <v>3076.0839999999998</v>
      </c>
      <c r="DZ69" s="123"/>
      <c r="EA69" s="123"/>
      <c r="EB69" s="123">
        <v>3076.0839999999998</v>
      </c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>
        <f t="shared" ca="1" si="121"/>
        <v>0</v>
      </c>
      <c r="EM69" s="123"/>
      <c r="EN69" s="123"/>
      <c r="EO69" s="123"/>
      <c r="EP69" s="123" t="str">
        <f>IF(OR(ISBLANK(EO69),ISBLANK(EP53)),"",(EO69-EO68)*EP53)</f>
        <v/>
      </c>
      <c r="EQ69" s="123">
        <v>0</v>
      </c>
      <c r="ER69" s="123">
        <f>ER53</f>
        <v>5</v>
      </c>
      <c r="ES69" s="123">
        <f t="shared" ca="1" si="122"/>
        <v>5670</v>
      </c>
      <c r="ET69" s="123"/>
      <c r="EU69" s="123"/>
      <c r="EV69" s="123"/>
      <c r="EW69" s="123" t="str">
        <f>IF(OR(ISBLANK(EV69),ISBLANK(EW53)),"",(EV69-EV68)*EW53)</f>
        <v/>
      </c>
      <c r="EX69" s="123">
        <v>5670</v>
      </c>
      <c r="EY69" s="123">
        <f>EY53</f>
        <v>3</v>
      </c>
      <c r="EZ69" s="123">
        <f t="shared" ca="1" si="123"/>
        <v>-5670</v>
      </c>
      <c r="FA69" s="123"/>
      <c r="FB69" s="123"/>
      <c r="FC69" s="123">
        <f t="shared" ca="1" si="124"/>
        <v>-5670</v>
      </c>
      <c r="FD69" s="123">
        <f>FD53</f>
        <v>5</v>
      </c>
      <c r="FE69" s="123">
        <f t="shared" ca="1" si="125"/>
        <v>0</v>
      </c>
      <c r="FF69" s="123"/>
      <c r="FG69" s="123"/>
      <c r="FH69" s="123"/>
      <c r="FI69" s="123" t="str">
        <f>IF(OR(ISBLANK(FH69),ISBLANK(FI53)),"",(FH69-FH68)*FI53)</f>
        <v/>
      </c>
      <c r="FJ69" s="123">
        <v>0</v>
      </c>
      <c r="FK69" s="123">
        <f>FK53</f>
        <v>5</v>
      </c>
      <c r="FL69" s="123">
        <f t="shared" ca="1" si="126"/>
        <v>5702.25</v>
      </c>
      <c r="FM69" s="123"/>
      <c r="FN69" s="123"/>
      <c r="FO69" s="123"/>
      <c r="FP69" s="123" t="str">
        <f>IF(OR(ISBLANK(FO69),ISBLANK(FP53)),"",(FO69-FO68)*FP53)</f>
        <v/>
      </c>
      <c r="FQ69" s="123">
        <v>5702.25</v>
      </c>
      <c r="FR69" s="123">
        <f>FR53</f>
        <v>4</v>
      </c>
      <c r="FS69" s="123">
        <f t="shared" ca="1" si="127"/>
        <v>4818.0000000001201</v>
      </c>
      <c r="FT69" s="123"/>
      <c r="FU69" s="123"/>
      <c r="FV69" s="123">
        <v>2815.739</v>
      </c>
      <c r="FW69" s="123">
        <f>IF(OR(ISBLANK(FV69),ISBLANK(FW53)),"",(FV69-FV68)*FW53)</f>
        <v>4818.0000000001201</v>
      </c>
      <c r="FX69" s="123">
        <f>FX53</f>
        <v>4</v>
      </c>
      <c r="FY69" s="123">
        <f t="shared" ca="1" si="128"/>
        <v>0</v>
      </c>
      <c r="FZ69" s="123"/>
      <c r="GA69" s="123"/>
      <c r="GB69" s="123">
        <v>288.66000000000003</v>
      </c>
      <c r="GC69" s="123">
        <f>IF(OR(ISBLANK(GB69),ISBLANK(GC53)),"",(GB69-GB68)*GC53)</f>
        <v>0</v>
      </c>
      <c r="GD69" s="123">
        <f>GD53</f>
        <v>4</v>
      </c>
      <c r="GE69" s="123">
        <f t="shared" ca="1" si="129"/>
        <v>2591.5999999997439</v>
      </c>
      <c r="GF69" s="123"/>
      <c r="GG69" s="123"/>
      <c r="GH69" s="123">
        <v>1565.7059999999999</v>
      </c>
      <c r="GI69" s="123">
        <f>IF(OR(ISBLANK(GH69),ISBLANK(GI53)),"",(GH69-GH68)*GI53)</f>
        <v>2591.5999999997439</v>
      </c>
      <c r="GJ69" s="123">
        <f>GJ53</f>
        <v>4</v>
      </c>
      <c r="GK69" s="123">
        <f t="shared" ca="1" si="130"/>
        <v>0</v>
      </c>
      <c r="GL69" s="123"/>
      <c r="GM69" s="123"/>
      <c r="GN69" s="123">
        <v>193.58799999999999</v>
      </c>
      <c r="GO69" s="123">
        <f>IF(OR(ISBLANK(GN69),ISBLANK(GO53)),"",(GN69-GN68)*GO53)</f>
        <v>0</v>
      </c>
      <c r="GP69" s="123">
        <f>GP53</f>
        <v>3</v>
      </c>
      <c r="GQ69" s="123">
        <f t="shared" ca="1" si="131"/>
        <v>0</v>
      </c>
      <c r="GR69" s="123"/>
      <c r="GS69" s="123"/>
      <c r="GT69" s="123">
        <v>0</v>
      </c>
      <c r="GU69" s="123">
        <v>2E-3</v>
      </c>
      <c r="GV69" s="123">
        <f>IF(OR(ISBLANK(GU69),ISBLANK(GV53)),"",(GU69-GU68)*GV53)</f>
        <v>0</v>
      </c>
      <c r="GW69" s="123">
        <f>GW53</f>
        <v>3</v>
      </c>
      <c r="GX69" s="123">
        <f t="shared" ca="1" si="132"/>
        <v>2675</v>
      </c>
      <c r="GY69" s="123"/>
      <c r="GZ69" s="123"/>
      <c r="HA69" s="123">
        <v>2675</v>
      </c>
      <c r="HB69" s="123">
        <v>2690.8110000000001</v>
      </c>
      <c r="HC69" s="123">
        <f>IF(OR(ISBLANK(HB69),ISBLANK(HC53)),"",(HB69-HB68)*HC53)</f>
        <v>2719.2000000007283</v>
      </c>
      <c r="HD69" s="123">
        <f>HD53</f>
        <v>4</v>
      </c>
      <c r="HE69" s="123">
        <f t="shared" ca="1" si="133"/>
        <v>0</v>
      </c>
      <c r="HF69" s="123"/>
      <c r="HG69" s="123"/>
      <c r="HH69" s="123">
        <v>0</v>
      </c>
      <c r="HI69" s="123">
        <f>IF(OR(ISBLANK(HH69),ISBLANK(HI53)),"",(HH69-HH68)*HI53)</f>
        <v>0</v>
      </c>
      <c r="HJ69" s="123">
        <f>HJ53</f>
        <v>4</v>
      </c>
      <c r="HK69" s="123">
        <f t="shared" ca="1" si="134"/>
        <v>2719.1999999997279</v>
      </c>
      <c r="HL69" s="123"/>
      <c r="HM69" s="123"/>
      <c r="HN69" s="123">
        <v>2596.3989999999999</v>
      </c>
      <c r="HO69" s="123">
        <f>IF(OR(ISBLANK(HN69),ISBLANK(HO53)),"",(HN69-HN68)*HO53)</f>
        <v>2719.1999999997279</v>
      </c>
      <c r="HP69" s="123">
        <f>HP53</f>
        <v>4</v>
      </c>
      <c r="HQ69" s="123">
        <f t="shared" ca="1" si="135"/>
        <v>0</v>
      </c>
      <c r="HR69" s="123"/>
      <c r="HS69" s="123"/>
      <c r="HT69" s="123">
        <v>1.8029999999999999</v>
      </c>
      <c r="HU69" s="123">
        <f>IF(OR(ISBLANK(HT69),ISBLANK(HU53)),"",(HT69-HT68)*HU53)</f>
        <v>0</v>
      </c>
      <c r="HV69" s="123">
        <f>HV53</f>
        <v>4</v>
      </c>
      <c r="HW69" s="123">
        <f t="shared" ca="1" si="136"/>
        <v>3735.6000000007043</v>
      </c>
      <c r="HX69" s="123"/>
      <c r="HY69" s="123"/>
      <c r="HZ69" s="123">
        <v>5340.259</v>
      </c>
      <c r="IA69" s="123">
        <f>IF(OR(ISBLANK(HZ69),ISBLANK(IA53)),"",(HZ69-HZ68)*IA53)</f>
        <v>3735.6000000007043</v>
      </c>
      <c r="IB69" s="123">
        <f>IB53</f>
        <v>4</v>
      </c>
      <c r="IC69" s="123">
        <f t="shared" ca="1" si="137"/>
        <v>0</v>
      </c>
      <c r="ID69" s="123"/>
      <c r="IE69" s="123"/>
      <c r="IF69" s="123">
        <v>3.0000000000000001E-3</v>
      </c>
      <c r="IG69" s="123">
        <f>IF(OR(ISBLANK(IF69),ISBLANK(IG53)),"",(IF69-IF68)*IG53)</f>
        <v>0</v>
      </c>
      <c r="IH69" s="123">
        <f>IH53</f>
        <v>4</v>
      </c>
      <c r="II69" s="123">
        <f t="shared" ca="1" si="138"/>
        <v>3390.1999999983673</v>
      </c>
      <c r="IJ69" s="123"/>
      <c r="IK69" s="123"/>
      <c r="IL69" s="123">
        <v>4878.3599999999997</v>
      </c>
      <c r="IM69" s="123">
        <f>IF(OR(ISBLANK(IL69),ISBLANK(IM53)),"",(IL69-IL68)*IM53)</f>
        <v>3390.1999999983673</v>
      </c>
      <c r="IN69" s="123">
        <f>IN53</f>
        <v>4</v>
      </c>
      <c r="IO69" s="123">
        <f t="shared" ca="1" si="139"/>
        <v>0</v>
      </c>
      <c r="IP69" s="123"/>
      <c r="IQ69" s="123"/>
      <c r="IR69" s="123">
        <v>1068.9159999999999</v>
      </c>
      <c r="IS69" s="123">
        <f>IF(OR(ISBLANK(IR69),ISBLANK(IS53)),"",(IR69-IR68)*IS53)</f>
        <v>0</v>
      </c>
      <c r="IT69" s="123">
        <f>IT53</f>
        <v>4</v>
      </c>
      <c r="IU69" s="123">
        <f t="shared" ca="1" si="140"/>
        <v>0</v>
      </c>
      <c r="IV69" s="123"/>
      <c r="IW69" s="123"/>
      <c r="IX69" s="123">
        <v>0.312</v>
      </c>
      <c r="IY69" s="123">
        <f>IF(OR(ISBLANK(IX69),ISBLANK(IY53)),"",(IX69-IX68)*IY53)</f>
        <v>0</v>
      </c>
      <c r="IZ69" s="123">
        <f>IZ53</f>
        <v>4</v>
      </c>
      <c r="JA69" s="123">
        <f t="shared" ca="1" si="141"/>
        <v>0</v>
      </c>
      <c r="JB69" s="123"/>
      <c r="JC69" s="123"/>
      <c r="JD69" s="123">
        <v>219.44499999999999</v>
      </c>
      <c r="JE69" s="123">
        <f>IF(OR(ISBLANK(JD69),ISBLANK(JE53)),"",(JD69-JD68)*JE53)</f>
        <v>0</v>
      </c>
      <c r="JF69" s="123">
        <f>JF53</f>
        <v>4</v>
      </c>
      <c r="JG69" s="123">
        <f t="shared" ca="1" si="142"/>
        <v>4030.0000000002001</v>
      </c>
      <c r="JH69" s="123"/>
      <c r="JI69" s="123"/>
      <c r="JJ69" s="123">
        <v>1049.366</v>
      </c>
      <c r="JK69" s="123">
        <f>IF(OR(ISBLANK(JJ69),ISBLANK(JK53)),"",(JJ69-JJ68)*JK53)</f>
        <v>4030.0000000002001</v>
      </c>
      <c r="JL69" s="123">
        <f>JL53</f>
        <v>4</v>
      </c>
      <c r="JM69" s="123">
        <f t="shared" ca="1" si="143"/>
        <v>8920.0000000005275</v>
      </c>
      <c r="JN69" s="123"/>
      <c r="JO69" s="123"/>
      <c r="JP69" s="123">
        <v>1677.2360000000001</v>
      </c>
      <c r="JQ69" s="123">
        <f>IF(OR(ISBLANK(JP69),ISBLANK(JQ53)),"",(JP69-JP68)*JQ53)</f>
        <v>8920.0000000005275</v>
      </c>
      <c r="JR69" s="123">
        <f>JR53</f>
        <v>4</v>
      </c>
      <c r="JS69" s="123">
        <f t="shared" ca="1" si="144"/>
        <v>0</v>
      </c>
      <c r="JT69" s="123"/>
      <c r="JU69" s="123"/>
      <c r="JV69" s="123">
        <v>4.1890000000000001</v>
      </c>
      <c r="JW69" s="123">
        <f>IF(OR(ISBLANK(JV69),ISBLANK(JW53)),"",(JV69-JV68)*JW53)</f>
        <v>0</v>
      </c>
      <c r="JX69" s="123">
        <f>JX53</f>
        <v>3</v>
      </c>
      <c r="JY69" s="123">
        <f t="shared" ca="1" si="145"/>
        <v>320.43</v>
      </c>
      <c r="JZ69" s="123"/>
      <c r="KA69" s="123"/>
      <c r="KB69" s="123">
        <v>320.43</v>
      </c>
      <c r="KC69" s="123">
        <f>KC53</f>
        <v>3</v>
      </c>
      <c r="KD69" s="123">
        <f t="shared" ca="1" si="146"/>
        <v>4.84</v>
      </c>
      <c r="KE69" s="123"/>
      <c r="KF69" s="123"/>
      <c r="KG69" s="123">
        <v>4.84</v>
      </c>
      <c r="KH69" s="123">
        <f>KH53</f>
        <v>3</v>
      </c>
      <c r="KI69" s="123">
        <f t="shared" ca="1" si="147"/>
        <v>298.04500000000002</v>
      </c>
      <c r="KJ69" s="123"/>
      <c r="KK69" s="123"/>
      <c r="KL69" s="123">
        <v>298.04500000000002</v>
      </c>
      <c r="KM69" s="123">
        <f>KM53</f>
        <v>3</v>
      </c>
      <c r="KN69" s="123">
        <f t="shared" ca="1" si="148"/>
        <v>9.02</v>
      </c>
      <c r="KO69" s="123"/>
      <c r="KP69" s="123"/>
      <c r="KQ69" s="123">
        <v>9.02</v>
      </c>
      <c r="KR69" s="123">
        <f>KR53</f>
        <v>4</v>
      </c>
      <c r="KS69" s="123">
        <f t="shared" ca="1" si="149"/>
        <v>0.16500000000000001</v>
      </c>
      <c r="KT69" s="123"/>
      <c r="KU69" s="123"/>
      <c r="KV69" s="123"/>
      <c r="KW69" s="123">
        <v>0.16500000000000001</v>
      </c>
      <c r="KX69" s="123">
        <f>KX53</f>
        <v>4</v>
      </c>
      <c r="KY69" s="123">
        <f t="shared" ca="1" si="150"/>
        <v>657.745</v>
      </c>
      <c r="KZ69" s="123"/>
      <c r="LA69" s="123"/>
      <c r="LB69" s="123"/>
      <c r="LC69" s="123">
        <v>657.745</v>
      </c>
      <c r="LD69" s="123">
        <f>LD53</f>
        <v>4</v>
      </c>
      <c r="LE69" s="123">
        <f t="shared" ca="1" si="151"/>
        <v>0</v>
      </c>
      <c r="LF69" s="123"/>
      <c r="LG69" s="123"/>
      <c r="LH69" s="123"/>
      <c r="LI69" s="123">
        <v>0</v>
      </c>
      <c r="LJ69" s="123">
        <f>LJ53</f>
        <v>4</v>
      </c>
      <c r="LK69" s="123">
        <f t="shared" ca="1" si="152"/>
        <v>783.14499999999998</v>
      </c>
      <c r="LL69" s="123"/>
      <c r="LM69" s="123"/>
      <c r="LN69" s="123"/>
      <c r="LO69" s="123">
        <v>783.14499999999998</v>
      </c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>
        <f t="shared" ca="1" si="154"/>
        <v>0</v>
      </c>
      <c r="LV69" s="123"/>
      <c r="LW69" s="123"/>
      <c r="LX69" s="123">
        <v>4.0000000000000001E-3</v>
      </c>
      <c r="LY69" s="123">
        <f>IF(OR(ISBLANK(LX69),ISBLANK(LY53)),"",(LX69-LX68)*LY53)</f>
        <v>0</v>
      </c>
      <c r="LZ69" s="123">
        <f>LZ53</f>
        <v>4</v>
      </c>
      <c r="MA69" s="123">
        <f t="shared" ca="1" si="155"/>
        <v>391.599999999994</v>
      </c>
      <c r="MB69" s="123"/>
      <c r="MC69" s="123"/>
      <c r="MD69" s="123">
        <v>528.37199999999996</v>
      </c>
      <c r="ME69" s="123">
        <f>IF(OR(ISBLANK(MD69),ISBLANK(ME53)),"",(MD69-MD68)*ME53)</f>
        <v>391.599999999994</v>
      </c>
    </row>
    <row r="70" spans="2:343" x14ac:dyDescent="0.25">
      <c r="B70" s="166">
        <v>16</v>
      </c>
      <c r="C70" s="166">
        <f>C53</f>
        <v>2</v>
      </c>
      <c r="D70" s="166">
        <f t="shared" ca="1" si="93"/>
        <v>0</v>
      </c>
      <c r="E70" s="166"/>
      <c r="F70" s="166">
        <v>0</v>
      </c>
      <c r="G70" s="166">
        <f>G53</f>
        <v>3</v>
      </c>
      <c r="H70" s="166">
        <f t="shared" ca="1" si="94"/>
        <v>35.210000000004598</v>
      </c>
      <c r="I70" s="166"/>
      <c r="J70" s="166"/>
      <c r="K70" s="166">
        <f t="shared" ca="1" si="156"/>
        <v>35.210000000004598</v>
      </c>
      <c r="L70" s="166">
        <f>L53</f>
        <v>3</v>
      </c>
      <c r="M70" s="166">
        <f t="shared" ca="1" si="96"/>
        <v>35.210000000004598</v>
      </c>
      <c r="N70" s="166"/>
      <c r="O70" s="166"/>
      <c r="P70" s="166">
        <f t="shared" ca="1" si="97"/>
        <v>35.210000000004598</v>
      </c>
      <c r="Q70" s="166">
        <f>Q53</f>
        <v>4</v>
      </c>
      <c r="R70" s="166">
        <f t="shared" ca="1" si="98"/>
        <v>0.61200000000008004</v>
      </c>
      <c r="S70" s="166"/>
      <c r="T70" s="166"/>
      <c r="U70" s="166">
        <v>806.25800000000004</v>
      </c>
      <c r="V70" s="166">
        <f>IF(OR(ISBLANK(U70),ISBLANK(V53)),"",(U70-U69)*V53)</f>
        <v>0.61200000000008004</v>
      </c>
      <c r="W70" s="123">
        <f>W53</f>
        <v>5</v>
      </c>
      <c r="X70" s="123">
        <f t="shared" ca="1" si="99"/>
        <v>0</v>
      </c>
      <c r="Y70" s="123"/>
      <c r="Z70" s="123"/>
      <c r="AA70" s="123"/>
      <c r="AB70" s="123" t="str">
        <f>IF(OR(ISBLANK(AA70),ISBLANK(AB53)),"",(AA70-AA69)*AB53)</f>
        <v/>
      </c>
      <c r="AC70" s="123">
        <v>0</v>
      </c>
      <c r="AD70" s="123">
        <f>AD53</f>
        <v>5</v>
      </c>
      <c r="AE70" s="123">
        <f t="shared" ca="1" si="100"/>
        <v>8078.5</v>
      </c>
      <c r="AF70" s="123"/>
      <c r="AG70" s="123"/>
      <c r="AH70" s="123"/>
      <c r="AI70" s="123" t="str">
        <f>IF(OR(ISBLANK(AH70),ISBLANK(AI53)),"",(AH70-AH69)*AI53)</f>
        <v/>
      </c>
      <c r="AJ70" s="123">
        <v>8078.5</v>
      </c>
      <c r="AK70" s="123">
        <f>AK53</f>
        <v>5</v>
      </c>
      <c r="AL70" s="123">
        <f t="shared" ca="1" si="101"/>
        <v>8737</v>
      </c>
      <c r="AM70" s="123"/>
      <c r="AN70" s="123"/>
      <c r="AO70" s="123"/>
      <c r="AP70" s="123" t="str">
        <f>IF(OR(ISBLANK(AO70),ISBLANK(AP53)),"",(AO70-AO69)*AP53)</f>
        <v/>
      </c>
      <c r="AQ70" s="123">
        <v>8737</v>
      </c>
      <c r="AR70" s="123">
        <f>AR53</f>
        <v>5</v>
      </c>
      <c r="AS70" s="123">
        <f t="shared" ca="1" si="102"/>
        <v>0.5</v>
      </c>
      <c r="AT70" s="123"/>
      <c r="AU70" s="123"/>
      <c r="AV70" s="123"/>
      <c r="AW70" s="123" t="str">
        <f>IF(OR(ISBLANK(AV70),ISBLANK(AW53)),"",(AV70-AV69)*AW53)</f>
        <v/>
      </c>
      <c r="AX70" s="123">
        <v>0.5</v>
      </c>
      <c r="AY70" s="123">
        <f>AY53</f>
        <v>3</v>
      </c>
      <c r="AZ70" s="123">
        <f t="shared" ca="1" si="103"/>
        <v>877.8</v>
      </c>
      <c r="BA70" s="123"/>
      <c r="BB70" s="123"/>
      <c r="BC70" s="123">
        <v>877.8</v>
      </c>
      <c r="BD70" s="123">
        <f>BD53</f>
        <v>3</v>
      </c>
      <c r="BE70" s="123">
        <f t="shared" ca="1" si="104"/>
        <v>0</v>
      </c>
      <c r="BF70" s="123"/>
      <c r="BG70" s="123"/>
      <c r="BH70" s="123">
        <v>0</v>
      </c>
      <c r="BI70" s="123">
        <f>BI53</f>
        <v>3</v>
      </c>
      <c r="BJ70" s="123">
        <f t="shared" ca="1" si="105"/>
        <v>664.55399999999997</v>
      </c>
      <c r="BK70" s="123"/>
      <c r="BL70" s="123"/>
      <c r="BM70" s="123">
        <v>664.55399999999997</v>
      </c>
      <c r="BN70" s="123">
        <f>BN53</f>
        <v>3</v>
      </c>
      <c r="BO70" s="123">
        <f t="shared" ca="1" si="106"/>
        <v>0</v>
      </c>
      <c r="BP70" s="123"/>
      <c r="BQ70" s="123"/>
      <c r="BR70" s="123">
        <v>0</v>
      </c>
      <c r="BS70" s="123">
        <f>BS53</f>
        <v>3</v>
      </c>
      <c r="BT70" s="123">
        <f t="shared" ca="1" si="107"/>
        <v>0</v>
      </c>
      <c r="BU70" s="123"/>
      <c r="BV70" s="123"/>
      <c r="BW70" s="123">
        <v>0</v>
      </c>
      <c r="BX70" s="123">
        <f>BX53</f>
        <v>3</v>
      </c>
      <c r="BY70" s="123">
        <f t="shared" ca="1" si="108"/>
        <v>2369.9009999999998</v>
      </c>
      <c r="BZ70" s="123"/>
      <c r="CA70" s="123"/>
      <c r="CB70" s="123">
        <v>2369.9009999999998</v>
      </c>
      <c r="CC70" s="123">
        <f>CC53</f>
        <v>3</v>
      </c>
      <c r="CD70" s="123">
        <f t="shared" ca="1" si="109"/>
        <v>0</v>
      </c>
      <c r="CE70" s="123"/>
      <c r="CF70" s="123"/>
      <c r="CG70" s="123">
        <v>0</v>
      </c>
      <c r="CH70" s="123">
        <f>CH53</f>
        <v>3</v>
      </c>
      <c r="CI70" s="123">
        <f t="shared" ca="1" si="110"/>
        <v>2442.3429999999998</v>
      </c>
      <c r="CJ70" s="123"/>
      <c r="CK70" s="123"/>
      <c r="CL70" s="123">
        <v>2442.3429999999998</v>
      </c>
      <c r="CM70" s="123">
        <f>CM53</f>
        <v>4</v>
      </c>
      <c r="CN70" s="123">
        <f t="shared" ca="1" si="111"/>
        <v>1.5120000000000573</v>
      </c>
      <c r="CO70" s="123"/>
      <c r="CP70" s="123"/>
      <c r="CQ70" s="123">
        <v>2361.63</v>
      </c>
      <c r="CR70" s="123">
        <f>IF(OR(ISBLANK(CQ70),ISBLANK(CR53)),"",(CQ70-CQ69)*CR53)</f>
        <v>1.5120000000000573</v>
      </c>
      <c r="CS70" s="123">
        <f>CS53</f>
        <v>4</v>
      </c>
      <c r="CT70" s="123">
        <f t="shared" ca="1" si="112"/>
        <v>0</v>
      </c>
      <c r="CU70" s="123"/>
      <c r="CV70" s="123"/>
      <c r="CW70" s="123">
        <v>1447.3779999999999</v>
      </c>
      <c r="CX70" s="123">
        <f>IF(OR(ISBLANK(CW70),ISBLANK(CX53)),"",(CW70-CW69)*CX53)</f>
        <v>0</v>
      </c>
      <c r="CY70" s="123">
        <f>CY53</f>
        <v>4</v>
      </c>
      <c r="CZ70" s="123">
        <f t="shared" ca="1" si="113"/>
        <v>16.533999999994194</v>
      </c>
      <c r="DA70" s="123"/>
      <c r="DB70" s="123"/>
      <c r="DC70" s="123">
        <v>21800.692999999999</v>
      </c>
      <c r="DD70" s="123">
        <f>IF(OR(ISBLANK(DC70),ISBLANK(DD53)),"",(DC70-DC69)*DD53)</f>
        <v>16.533999999994194</v>
      </c>
      <c r="DE70" s="123">
        <f>DE53</f>
        <v>4</v>
      </c>
      <c r="DF70" s="123">
        <f t="shared" ca="1" si="114"/>
        <v>0</v>
      </c>
      <c r="DG70" s="123"/>
      <c r="DH70" s="123"/>
      <c r="DI70" s="123">
        <v>12910.003000000001</v>
      </c>
      <c r="DJ70" s="123">
        <f>IF(OR(ISBLANK(DI70),ISBLANK(DJ53)),"",(DI70-DI69)*DJ53)</f>
        <v>0</v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>
        <f t="shared" ca="1" si="117"/>
        <v>0</v>
      </c>
      <c r="DU70" s="123"/>
      <c r="DV70" s="123"/>
      <c r="DW70" s="123">
        <v>0</v>
      </c>
      <c r="DX70" s="123">
        <f>DX53</f>
        <v>3</v>
      </c>
      <c r="DY70" s="123">
        <f t="shared" ca="1" si="118"/>
        <v>2925.12</v>
      </c>
      <c r="DZ70" s="123"/>
      <c r="EA70" s="123"/>
      <c r="EB70" s="123">
        <v>2925.12</v>
      </c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>
        <f t="shared" ca="1" si="121"/>
        <v>17.25</v>
      </c>
      <c r="EM70" s="123"/>
      <c r="EN70" s="123"/>
      <c r="EO70" s="123"/>
      <c r="EP70" s="123" t="str">
        <f>IF(OR(ISBLANK(EO70),ISBLANK(EP53)),"",(EO70-EO69)*EP53)</f>
        <v/>
      </c>
      <c r="EQ70" s="123">
        <v>17.25</v>
      </c>
      <c r="ER70" s="123">
        <f>ER53</f>
        <v>5</v>
      </c>
      <c r="ES70" s="123">
        <f t="shared" ca="1" si="122"/>
        <v>4673</v>
      </c>
      <c r="ET70" s="123"/>
      <c r="EU70" s="123"/>
      <c r="EV70" s="123"/>
      <c r="EW70" s="123" t="str">
        <f>IF(OR(ISBLANK(EV70),ISBLANK(EW53)),"",(EV70-EV69)*EW53)</f>
        <v/>
      </c>
      <c r="EX70" s="123">
        <v>4673</v>
      </c>
      <c r="EY70" s="123">
        <f>EY53</f>
        <v>3</v>
      </c>
      <c r="EZ70" s="123">
        <f t="shared" ca="1" si="123"/>
        <v>-4655.75</v>
      </c>
      <c r="FA70" s="123"/>
      <c r="FB70" s="123"/>
      <c r="FC70" s="123">
        <f t="shared" ca="1" si="124"/>
        <v>-4655.75</v>
      </c>
      <c r="FD70" s="123">
        <f>FD53</f>
        <v>5</v>
      </c>
      <c r="FE70" s="123">
        <f t="shared" ca="1" si="125"/>
        <v>16</v>
      </c>
      <c r="FF70" s="123"/>
      <c r="FG70" s="123"/>
      <c r="FH70" s="123"/>
      <c r="FI70" s="123" t="str">
        <f>IF(OR(ISBLANK(FH70),ISBLANK(FI53)),"",(FH70-FH69)*FI53)</f>
        <v/>
      </c>
      <c r="FJ70" s="123">
        <v>16</v>
      </c>
      <c r="FK70" s="123">
        <f>FK53</f>
        <v>5</v>
      </c>
      <c r="FL70" s="123">
        <f t="shared" ca="1" si="126"/>
        <v>4704.75</v>
      </c>
      <c r="FM70" s="123"/>
      <c r="FN70" s="123"/>
      <c r="FO70" s="123"/>
      <c r="FP70" s="123" t="str">
        <f>IF(OR(ISBLANK(FO70),ISBLANK(FP53)),"",(FO70-FO69)*FP53)</f>
        <v/>
      </c>
      <c r="FQ70" s="123">
        <v>4704.75</v>
      </c>
      <c r="FR70" s="123">
        <f>FR53</f>
        <v>4</v>
      </c>
      <c r="FS70" s="123">
        <f t="shared" ca="1" si="127"/>
        <v>4602.4000000002161</v>
      </c>
      <c r="FT70" s="123"/>
      <c r="FU70" s="123"/>
      <c r="FV70" s="123">
        <v>2817.8310000000001</v>
      </c>
      <c r="FW70" s="123">
        <f>IF(OR(ISBLANK(FV70),ISBLANK(FW53)),"",(FV70-FV69)*FW53)</f>
        <v>4602.4000000002161</v>
      </c>
      <c r="FX70" s="123">
        <f>FX53</f>
        <v>4</v>
      </c>
      <c r="FY70" s="123">
        <f t="shared" ca="1" si="128"/>
        <v>0</v>
      </c>
      <c r="FZ70" s="123"/>
      <c r="GA70" s="123"/>
      <c r="GB70" s="123">
        <v>288.66000000000003</v>
      </c>
      <c r="GC70" s="123">
        <f>IF(OR(ISBLANK(GB70),ISBLANK(GC53)),"",(GB70-GB69)*GC53)</f>
        <v>0</v>
      </c>
      <c r="GD70" s="123">
        <f>GD53</f>
        <v>4</v>
      </c>
      <c r="GE70" s="123">
        <f t="shared" ca="1" si="129"/>
        <v>2818.2000000003882</v>
      </c>
      <c r="GF70" s="123"/>
      <c r="GG70" s="123"/>
      <c r="GH70" s="123">
        <v>1566.9870000000001</v>
      </c>
      <c r="GI70" s="123">
        <f>IF(OR(ISBLANK(GH70),ISBLANK(GI53)),"",(GH70-GH69)*GI53)</f>
        <v>2818.2000000003882</v>
      </c>
      <c r="GJ70" s="123">
        <f>GJ53</f>
        <v>4</v>
      </c>
      <c r="GK70" s="123">
        <f t="shared" ca="1" si="130"/>
        <v>0</v>
      </c>
      <c r="GL70" s="123"/>
      <c r="GM70" s="123"/>
      <c r="GN70" s="123">
        <v>193.58799999999999</v>
      </c>
      <c r="GO70" s="123">
        <f>IF(OR(ISBLANK(GN70),ISBLANK(GO53)),"",(GN70-GN69)*GO53)</f>
        <v>0</v>
      </c>
      <c r="GP70" s="123">
        <f>GP53</f>
        <v>3</v>
      </c>
      <c r="GQ70" s="123">
        <f t="shared" ca="1" si="131"/>
        <v>0</v>
      </c>
      <c r="GR70" s="123"/>
      <c r="GS70" s="123"/>
      <c r="GT70" s="123">
        <v>0</v>
      </c>
      <c r="GU70" s="123">
        <v>2E-3</v>
      </c>
      <c r="GV70" s="123">
        <f>IF(OR(ISBLANK(GU70),ISBLANK(GV53)),"",(GU70-GU69)*GV53)</f>
        <v>0</v>
      </c>
      <c r="GW70" s="123">
        <f>GW53</f>
        <v>3</v>
      </c>
      <c r="GX70" s="123">
        <f t="shared" ca="1" si="132"/>
        <v>2600</v>
      </c>
      <c r="GY70" s="123"/>
      <c r="GZ70" s="123"/>
      <c r="HA70" s="123">
        <v>2600</v>
      </c>
      <c r="HB70" s="123">
        <v>2691.9949999999999</v>
      </c>
      <c r="HC70" s="123">
        <f>IF(OR(ISBLANK(HB70),ISBLANK(HC53)),"",(HB70-HB69)*HC53)</f>
        <v>2604.7999999994317</v>
      </c>
      <c r="HD70" s="123">
        <f>HD53</f>
        <v>4</v>
      </c>
      <c r="HE70" s="123">
        <f t="shared" ca="1" si="133"/>
        <v>0</v>
      </c>
      <c r="HF70" s="123"/>
      <c r="HG70" s="123"/>
      <c r="HH70" s="123">
        <v>0</v>
      </c>
      <c r="HI70" s="123">
        <f>IF(OR(ISBLANK(HH70),ISBLANK(HI53)),"",(HH70-HH69)*HI53)</f>
        <v>0</v>
      </c>
      <c r="HJ70" s="123">
        <f>HJ53</f>
        <v>4</v>
      </c>
      <c r="HK70" s="123">
        <f t="shared" ca="1" si="134"/>
        <v>2606.9999999998799</v>
      </c>
      <c r="HL70" s="123"/>
      <c r="HM70" s="123"/>
      <c r="HN70" s="123">
        <v>2597.5839999999998</v>
      </c>
      <c r="HO70" s="123">
        <f>IF(OR(ISBLANK(HN70),ISBLANK(HO53)),"",(HN70-HN69)*HO53)</f>
        <v>2606.9999999998799</v>
      </c>
      <c r="HP70" s="123">
        <f>HP53</f>
        <v>4</v>
      </c>
      <c r="HQ70" s="123">
        <f t="shared" ca="1" si="135"/>
        <v>0</v>
      </c>
      <c r="HR70" s="123"/>
      <c r="HS70" s="123"/>
      <c r="HT70" s="123">
        <v>1.8029999999999999</v>
      </c>
      <c r="HU70" s="123">
        <f>IF(OR(ISBLANK(HT70),ISBLANK(HU53)),"",(HT70-HT69)*HU53)</f>
        <v>0</v>
      </c>
      <c r="HV70" s="123">
        <f>HV53</f>
        <v>4</v>
      </c>
      <c r="HW70" s="123">
        <f t="shared" ca="1" si="136"/>
        <v>3489.2000000005282</v>
      </c>
      <c r="HX70" s="123"/>
      <c r="HY70" s="123"/>
      <c r="HZ70" s="123">
        <v>5341.8450000000003</v>
      </c>
      <c r="IA70" s="123">
        <f>IF(OR(ISBLANK(HZ70),ISBLANK(IA53)),"",(HZ70-HZ69)*IA53)</f>
        <v>3489.2000000005282</v>
      </c>
      <c r="IB70" s="123">
        <f>IB53</f>
        <v>4</v>
      </c>
      <c r="IC70" s="123">
        <f t="shared" ca="1" si="137"/>
        <v>0</v>
      </c>
      <c r="ID70" s="123"/>
      <c r="IE70" s="123"/>
      <c r="IF70" s="123">
        <v>3.0000000000000001E-3</v>
      </c>
      <c r="IG70" s="123">
        <f>IF(OR(ISBLANK(IF70),ISBLANK(IG53)),"",(IF70-IF69)*IG53)</f>
        <v>0</v>
      </c>
      <c r="IH70" s="123">
        <f>IH53</f>
        <v>4</v>
      </c>
      <c r="II70" s="123">
        <f t="shared" ca="1" si="138"/>
        <v>3161.3999999997759</v>
      </c>
      <c r="IJ70" s="123"/>
      <c r="IK70" s="123"/>
      <c r="IL70" s="123">
        <v>4879.7969999999996</v>
      </c>
      <c r="IM70" s="123">
        <f>IF(OR(ISBLANK(IL70),ISBLANK(IM53)),"",(IL70-IL69)*IM53)</f>
        <v>3161.3999999997759</v>
      </c>
      <c r="IN70" s="123">
        <f>IN53</f>
        <v>4</v>
      </c>
      <c r="IO70" s="123">
        <f t="shared" ca="1" si="139"/>
        <v>0</v>
      </c>
      <c r="IP70" s="123"/>
      <c r="IQ70" s="123"/>
      <c r="IR70" s="123">
        <v>1068.9159999999999</v>
      </c>
      <c r="IS70" s="123">
        <f>IF(OR(ISBLANK(IR70),ISBLANK(IS53)),"",(IR70-IR69)*IS53)</f>
        <v>0</v>
      </c>
      <c r="IT70" s="123">
        <f>IT53</f>
        <v>4</v>
      </c>
      <c r="IU70" s="123">
        <f t="shared" ca="1" si="140"/>
        <v>0</v>
      </c>
      <c r="IV70" s="123"/>
      <c r="IW70" s="123"/>
      <c r="IX70" s="123">
        <v>0.312</v>
      </c>
      <c r="IY70" s="123">
        <f>IF(OR(ISBLANK(IX70),ISBLANK(IY53)),"",(IX70-IX69)*IY53)</f>
        <v>0</v>
      </c>
      <c r="IZ70" s="123">
        <f>IZ53</f>
        <v>4</v>
      </c>
      <c r="JA70" s="123">
        <f t="shared" ca="1" si="141"/>
        <v>0</v>
      </c>
      <c r="JB70" s="123"/>
      <c r="JC70" s="123"/>
      <c r="JD70" s="123">
        <v>219.44499999999999</v>
      </c>
      <c r="JE70" s="123">
        <f>IF(OR(ISBLANK(JD70),ISBLANK(JE53)),"",(JD70-JD69)*JE53)</f>
        <v>0</v>
      </c>
      <c r="JF70" s="123">
        <f>JF53</f>
        <v>4</v>
      </c>
      <c r="JG70" s="123">
        <f t="shared" ca="1" si="142"/>
        <v>3810.0000000008549</v>
      </c>
      <c r="JH70" s="123"/>
      <c r="JI70" s="123"/>
      <c r="JJ70" s="123">
        <v>1049.7470000000001</v>
      </c>
      <c r="JK70" s="123">
        <f>IF(OR(ISBLANK(JJ70),ISBLANK(JK53)),"",(JJ70-JJ69)*JK53)</f>
        <v>3810.0000000008549</v>
      </c>
      <c r="JL70" s="123">
        <f>JL53</f>
        <v>4</v>
      </c>
      <c r="JM70" s="123">
        <f t="shared" ca="1" si="143"/>
        <v>7969.9999999979809</v>
      </c>
      <c r="JN70" s="123"/>
      <c r="JO70" s="123"/>
      <c r="JP70" s="123">
        <v>1678.0329999999999</v>
      </c>
      <c r="JQ70" s="123">
        <f>IF(OR(ISBLANK(JP70),ISBLANK(JQ53)),"",(JP70-JP69)*JQ53)</f>
        <v>7969.9999999979809</v>
      </c>
      <c r="JR70" s="123">
        <f>JR53</f>
        <v>4</v>
      </c>
      <c r="JS70" s="123">
        <f t="shared" ca="1" si="144"/>
        <v>0</v>
      </c>
      <c r="JT70" s="123"/>
      <c r="JU70" s="123"/>
      <c r="JV70" s="123">
        <v>4.1890000000000001</v>
      </c>
      <c r="JW70" s="123">
        <f>IF(OR(ISBLANK(JV70),ISBLANK(JW53)),"",(JV70-JV69)*JW53)</f>
        <v>0</v>
      </c>
      <c r="JX70" s="123">
        <f>JX53</f>
        <v>3</v>
      </c>
      <c r="JY70" s="123">
        <f t="shared" ca="1" si="145"/>
        <v>287.20999999999998</v>
      </c>
      <c r="JZ70" s="123"/>
      <c r="KA70" s="123"/>
      <c r="KB70" s="123">
        <v>287.20999999999998</v>
      </c>
      <c r="KC70" s="123">
        <f>KC53</f>
        <v>3</v>
      </c>
      <c r="KD70" s="123">
        <f t="shared" ca="1" si="146"/>
        <v>2.3650000000000002</v>
      </c>
      <c r="KE70" s="123"/>
      <c r="KF70" s="123"/>
      <c r="KG70" s="123">
        <v>2.3650000000000002</v>
      </c>
      <c r="KH70" s="123">
        <f>KH53</f>
        <v>3</v>
      </c>
      <c r="KI70" s="123">
        <f t="shared" ca="1" si="147"/>
        <v>268.125</v>
      </c>
      <c r="KJ70" s="123"/>
      <c r="KK70" s="123"/>
      <c r="KL70" s="123">
        <v>268.125</v>
      </c>
      <c r="KM70" s="123">
        <f>KM53</f>
        <v>3</v>
      </c>
      <c r="KN70" s="123">
        <f t="shared" ca="1" si="148"/>
        <v>9.4049999999999994</v>
      </c>
      <c r="KO70" s="123"/>
      <c r="KP70" s="123"/>
      <c r="KQ70" s="123">
        <v>9.4049999999999994</v>
      </c>
      <c r="KR70" s="123">
        <f>KR53</f>
        <v>4</v>
      </c>
      <c r="KS70" s="123">
        <f t="shared" ca="1" si="149"/>
        <v>3.1349999999999998</v>
      </c>
      <c r="KT70" s="123"/>
      <c r="KU70" s="123"/>
      <c r="KV70" s="123"/>
      <c r="KW70" s="123">
        <v>3.1349999999999998</v>
      </c>
      <c r="KX70" s="123">
        <f>KX53</f>
        <v>4</v>
      </c>
      <c r="KY70" s="123">
        <f t="shared" ca="1" si="150"/>
        <v>544.39</v>
      </c>
      <c r="KZ70" s="123"/>
      <c r="LA70" s="123"/>
      <c r="LB70" s="123"/>
      <c r="LC70" s="123">
        <v>544.39</v>
      </c>
      <c r="LD70" s="123">
        <f>LD53</f>
        <v>4</v>
      </c>
      <c r="LE70" s="123">
        <f t="shared" ca="1" si="151"/>
        <v>1.43</v>
      </c>
      <c r="LF70" s="123"/>
      <c r="LG70" s="123"/>
      <c r="LH70" s="123"/>
      <c r="LI70" s="123">
        <v>1.43</v>
      </c>
      <c r="LJ70" s="123">
        <f>LJ53</f>
        <v>4</v>
      </c>
      <c r="LK70" s="123">
        <f t="shared" ca="1" si="152"/>
        <v>658.24</v>
      </c>
      <c r="LL70" s="123"/>
      <c r="LM70" s="123"/>
      <c r="LN70" s="123"/>
      <c r="LO70" s="123">
        <v>658.24</v>
      </c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>
        <f t="shared" ca="1" si="154"/>
        <v>0</v>
      </c>
      <c r="LV70" s="123"/>
      <c r="LW70" s="123"/>
      <c r="LX70" s="123">
        <v>4.0000000000000001E-3</v>
      </c>
      <c r="LY70" s="123">
        <f>IF(OR(ISBLANK(LX70),ISBLANK(LY53)),"",(LX70-LX69)*LY53)</f>
        <v>0</v>
      </c>
      <c r="LZ70" s="123">
        <f>LZ53</f>
        <v>4</v>
      </c>
      <c r="MA70" s="123">
        <f t="shared" ca="1" si="155"/>
        <v>327.800000000002</v>
      </c>
      <c r="MB70" s="123"/>
      <c r="MC70" s="123"/>
      <c r="MD70" s="123">
        <v>528.52099999999996</v>
      </c>
      <c r="ME70" s="123">
        <f>IF(OR(ISBLANK(MD70),ISBLANK(ME53)),"",(MD70-MD69)*ME53)</f>
        <v>327.800000000002</v>
      </c>
    </row>
    <row r="71" spans="2:343" x14ac:dyDescent="0.25">
      <c r="B71" s="166">
        <v>17</v>
      </c>
      <c r="C71" s="166">
        <f>C53</f>
        <v>2</v>
      </c>
      <c r="D71" s="166">
        <f t="shared" ca="1" si="93"/>
        <v>0</v>
      </c>
      <c r="E71" s="166"/>
      <c r="F71" s="166">
        <v>0</v>
      </c>
      <c r="G71" s="166">
        <f>G53</f>
        <v>3</v>
      </c>
      <c r="H71" s="166">
        <f t="shared" ca="1" si="94"/>
        <v>35.244999999999003</v>
      </c>
      <c r="I71" s="166"/>
      <c r="J71" s="166"/>
      <c r="K71" s="166">
        <f t="shared" ca="1" si="156"/>
        <v>35.244999999999003</v>
      </c>
      <c r="L71" s="166">
        <f>L53</f>
        <v>3</v>
      </c>
      <c r="M71" s="166">
        <f t="shared" ca="1" si="96"/>
        <v>35.244999999999003</v>
      </c>
      <c r="N71" s="166"/>
      <c r="O71" s="166"/>
      <c r="P71" s="166">
        <f t="shared" ca="1" si="97"/>
        <v>35.244999999999003</v>
      </c>
      <c r="Q71" s="166">
        <f>Q53</f>
        <v>4</v>
      </c>
      <c r="R71" s="166">
        <f t="shared" ca="1" si="98"/>
        <v>0.61599999999998545</v>
      </c>
      <c r="S71" s="166"/>
      <c r="T71" s="166"/>
      <c r="U71" s="166">
        <v>806.41200000000003</v>
      </c>
      <c r="V71" s="166">
        <f>IF(OR(ISBLANK(U71),ISBLANK(V53)),"",(U71-U70)*V53)</f>
        <v>0.61599999999998545</v>
      </c>
      <c r="W71" s="123">
        <f>W53</f>
        <v>5</v>
      </c>
      <c r="X71" s="123">
        <f t="shared" ca="1" si="99"/>
        <v>0</v>
      </c>
      <c r="Y71" s="123"/>
      <c r="Z71" s="123"/>
      <c r="AA71" s="123"/>
      <c r="AB71" s="123" t="str">
        <f>IF(OR(ISBLANK(AA71),ISBLANK(AB53)),"",(AA71-AA70)*AB53)</f>
        <v/>
      </c>
      <c r="AC71" s="123">
        <v>0</v>
      </c>
      <c r="AD71" s="123">
        <f>AD53</f>
        <v>5</v>
      </c>
      <c r="AE71" s="123">
        <f t="shared" ca="1" si="100"/>
        <v>10449.5</v>
      </c>
      <c r="AF71" s="123"/>
      <c r="AG71" s="123"/>
      <c r="AH71" s="123"/>
      <c r="AI71" s="123" t="str">
        <f>IF(OR(ISBLANK(AH71),ISBLANK(AI53)),"",(AH71-AH70)*AI53)</f>
        <v/>
      </c>
      <c r="AJ71" s="123">
        <v>10449.5</v>
      </c>
      <c r="AK71" s="123">
        <f>AK53</f>
        <v>5</v>
      </c>
      <c r="AL71" s="123">
        <f t="shared" ca="1" si="101"/>
        <v>11699.75</v>
      </c>
      <c r="AM71" s="123"/>
      <c r="AN71" s="123"/>
      <c r="AO71" s="123"/>
      <c r="AP71" s="123" t="str">
        <f>IF(OR(ISBLANK(AO71),ISBLANK(AP53)),"",(AO71-AO70)*AP53)</f>
        <v/>
      </c>
      <c r="AQ71" s="123">
        <v>11699.75</v>
      </c>
      <c r="AR71" s="123">
        <f>AR53</f>
        <v>5</v>
      </c>
      <c r="AS71" s="123">
        <f t="shared" ca="1" si="102"/>
        <v>0</v>
      </c>
      <c r="AT71" s="123"/>
      <c r="AU71" s="123"/>
      <c r="AV71" s="123"/>
      <c r="AW71" s="123" t="str">
        <f>IF(OR(ISBLANK(AV71),ISBLANK(AW53)),"",(AV71-AV70)*AW53)</f>
        <v/>
      </c>
      <c r="AX71" s="123">
        <v>0</v>
      </c>
      <c r="AY71" s="123">
        <f>AY53</f>
        <v>3</v>
      </c>
      <c r="AZ71" s="123">
        <f t="shared" ca="1" si="103"/>
        <v>1139.5999999999999</v>
      </c>
      <c r="BA71" s="123"/>
      <c r="BB71" s="123"/>
      <c r="BC71" s="123">
        <v>1139.5999999999999</v>
      </c>
      <c r="BD71" s="123">
        <f>BD53</f>
        <v>3</v>
      </c>
      <c r="BE71" s="123">
        <f t="shared" ca="1" si="104"/>
        <v>0</v>
      </c>
      <c r="BF71" s="123"/>
      <c r="BG71" s="123"/>
      <c r="BH71" s="123">
        <v>0</v>
      </c>
      <c r="BI71" s="123">
        <f>BI53</f>
        <v>3</v>
      </c>
      <c r="BJ71" s="123">
        <f t="shared" ca="1" si="105"/>
        <v>792.30799999999999</v>
      </c>
      <c r="BK71" s="123"/>
      <c r="BL71" s="123"/>
      <c r="BM71" s="123">
        <v>792.30799999999999</v>
      </c>
      <c r="BN71" s="123">
        <f>BN53</f>
        <v>3</v>
      </c>
      <c r="BO71" s="123">
        <f t="shared" ca="1" si="106"/>
        <v>0</v>
      </c>
      <c r="BP71" s="123"/>
      <c r="BQ71" s="123"/>
      <c r="BR71" s="123">
        <v>0</v>
      </c>
      <c r="BS71" s="123">
        <f>BS53</f>
        <v>3</v>
      </c>
      <c r="BT71" s="123">
        <f t="shared" ca="1" si="107"/>
        <v>0</v>
      </c>
      <c r="BU71" s="123"/>
      <c r="BV71" s="123"/>
      <c r="BW71" s="123">
        <v>0</v>
      </c>
      <c r="BX71" s="123">
        <f>BX53</f>
        <v>3</v>
      </c>
      <c r="BY71" s="123">
        <f t="shared" ca="1" si="108"/>
        <v>2749.5859999999998</v>
      </c>
      <c r="BZ71" s="123"/>
      <c r="CA71" s="123"/>
      <c r="CB71" s="123">
        <v>2749.5859999999998</v>
      </c>
      <c r="CC71" s="123">
        <f>CC53</f>
        <v>3</v>
      </c>
      <c r="CD71" s="123">
        <f t="shared" ca="1" si="109"/>
        <v>0</v>
      </c>
      <c r="CE71" s="123"/>
      <c r="CF71" s="123"/>
      <c r="CG71" s="123">
        <v>0</v>
      </c>
      <c r="CH71" s="123">
        <f>CH53</f>
        <v>3</v>
      </c>
      <c r="CI71" s="123">
        <f t="shared" ca="1" si="110"/>
        <v>2829.05</v>
      </c>
      <c r="CJ71" s="123"/>
      <c r="CK71" s="123"/>
      <c r="CL71" s="123">
        <v>2829.05</v>
      </c>
      <c r="CM71" s="123">
        <f>CM53</f>
        <v>4</v>
      </c>
      <c r="CN71" s="123">
        <f t="shared" ca="1" si="111"/>
        <v>1.5539999999998599</v>
      </c>
      <c r="CO71" s="123"/>
      <c r="CP71" s="123"/>
      <c r="CQ71" s="123">
        <v>2362.518</v>
      </c>
      <c r="CR71" s="123">
        <f>IF(OR(ISBLANK(CQ71),ISBLANK(CR53)),"",(CQ71-CQ70)*CR53)</f>
        <v>1.5539999999998599</v>
      </c>
      <c r="CS71" s="123">
        <f>CS53</f>
        <v>4</v>
      </c>
      <c r="CT71" s="123">
        <f t="shared" ca="1" si="112"/>
        <v>0</v>
      </c>
      <c r="CU71" s="123"/>
      <c r="CV71" s="123"/>
      <c r="CW71" s="123">
        <v>1447.3779999999999</v>
      </c>
      <c r="CX71" s="123">
        <f>IF(OR(ISBLANK(CW71),ISBLANK(CX53)),"",(CW71-CW70)*CX53)</f>
        <v>0</v>
      </c>
      <c r="CY71" s="123">
        <f>CY53</f>
        <v>4</v>
      </c>
      <c r="CZ71" s="123">
        <f t="shared" ca="1" si="113"/>
        <v>18.875500000000102</v>
      </c>
      <c r="DA71" s="123"/>
      <c r="DB71" s="123"/>
      <c r="DC71" s="123">
        <v>21806.085999999999</v>
      </c>
      <c r="DD71" s="123">
        <f>IF(OR(ISBLANK(DC71),ISBLANK(DD53)),"",(DC71-DC70)*DD53)</f>
        <v>18.875500000000102</v>
      </c>
      <c r="DE71" s="123">
        <f>DE53</f>
        <v>4</v>
      </c>
      <c r="DF71" s="123">
        <f t="shared" ca="1" si="114"/>
        <v>0</v>
      </c>
      <c r="DG71" s="123"/>
      <c r="DH71" s="123"/>
      <c r="DI71" s="123">
        <v>12910.003000000001</v>
      </c>
      <c r="DJ71" s="123">
        <f>IF(OR(ISBLANK(DI71),ISBLANK(DJ53)),"",(DI71-DI70)*DJ53)</f>
        <v>0</v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>
        <f t="shared" ca="1" si="117"/>
        <v>0</v>
      </c>
      <c r="DU71" s="123"/>
      <c r="DV71" s="123"/>
      <c r="DW71" s="123">
        <v>0</v>
      </c>
      <c r="DX71" s="123">
        <f>DX53</f>
        <v>3</v>
      </c>
      <c r="DY71" s="123">
        <f t="shared" ca="1" si="118"/>
        <v>3407.4479999999999</v>
      </c>
      <c r="DZ71" s="123"/>
      <c r="EA71" s="123"/>
      <c r="EB71" s="123">
        <v>3407.4479999999999</v>
      </c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>
        <f t="shared" ca="1" si="121"/>
        <v>0</v>
      </c>
      <c r="EM71" s="123"/>
      <c r="EN71" s="123"/>
      <c r="EO71" s="123"/>
      <c r="EP71" s="123" t="str">
        <f>IF(OR(ISBLANK(EO71),ISBLANK(EP53)),"",(EO71-EO70)*EP53)</f>
        <v/>
      </c>
      <c r="EQ71" s="123">
        <v>0</v>
      </c>
      <c r="ER71" s="123">
        <f>ER53</f>
        <v>5</v>
      </c>
      <c r="ES71" s="123">
        <f t="shared" ca="1" si="122"/>
        <v>5902.25</v>
      </c>
      <c r="ET71" s="123"/>
      <c r="EU71" s="123"/>
      <c r="EV71" s="123"/>
      <c r="EW71" s="123" t="str">
        <f>IF(OR(ISBLANK(EV71),ISBLANK(EW53)),"",(EV71-EV70)*EW53)</f>
        <v/>
      </c>
      <c r="EX71" s="123">
        <v>5902.25</v>
      </c>
      <c r="EY71" s="123">
        <f>EY53</f>
        <v>3</v>
      </c>
      <c r="EZ71" s="123">
        <f t="shared" ca="1" si="123"/>
        <v>-5902.25</v>
      </c>
      <c r="FA71" s="123"/>
      <c r="FB71" s="123"/>
      <c r="FC71" s="123">
        <f t="shared" ca="1" si="124"/>
        <v>-5902.25</v>
      </c>
      <c r="FD71" s="123">
        <f>FD53</f>
        <v>5</v>
      </c>
      <c r="FE71" s="123">
        <f t="shared" ca="1" si="125"/>
        <v>0</v>
      </c>
      <c r="FF71" s="123"/>
      <c r="FG71" s="123"/>
      <c r="FH71" s="123"/>
      <c r="FI71" s="123" t="str">
        <f>IF(OR(ISBLANK(FH71),ISBLANK(FI53)),"",(FH71-FH70)*FI53)</f>
        <v/>
      </c>
      <c r="FJ71" s="123">
        <v>0</v>
      </c>
      <c r="FK71" s="123">
        <f>FK53</f>
        <v>5</v>
      </c>
      <c r="FL71" s="123">
        <f t="shared" ca="1" si="126"/>
        <v>5935.75</v>
      </c>
      <c r="FM71" s="123"/>
      <c r="FN71" s="123"/>
      <c r="FO71" s="123"/>
      <c r="FP71" s="123" t="str">
        <f>IF(OR(ISBLANK(FO71),ISBLANK(FP53)),"",(FO71-FO70)*FP53)</f>
        <v/>
      </c>
      <c r="FQ71" s="123">
        <v>5935.75</v>
      </c>
      <c r="FR71" s="123">
        <f>FR53</f>
        <v>4</v>
      </c>
      <c r="FS71" s="123">
        <f t="shared" ca="1" si="127"/>
        <v>4685.9999999992397</v>
      </c>
      <c r="FT71" s="123"/>
      <c r="FU71" s="123"/>
      <c r="FV71" s="123">
        <v>2819.9609999999998</v>
      </c>
      <c r="FW71" s="123">
        <f>IF(OR(ISBLANK(FV71),ISBLANK(FW53)),"",(FV71-FV70)*FW53)</f>
        <v>4685.9999999992397</v>
      </c>
      <c r="FX71" s="123">
        <f>FX53</f>
        <v>4</v>
      </c>
      <c r="FY71" s="123">
        <f t="shared" ca="1" si="128"/>
        <v>0</v>
      </c>
      <c r="FZ71" s="123"/>
      <c r="GA71" s="123"/>
      <c r="GB71" s="123">
        <v>288.66000000000003</v>
      </c>
      <c r="GC71" s="123">
        <f>IF(OR(ISBLANK(GB71),ISBLANK(GC53)),"",(GB71-GB70)*GC53)</f>
        <v>0</v>
      </c>
      <c r="GD71" s="123">
        <f>GD53</f>
        <v>4</v>
      </c>
      <c r="GE71" s="123">
        <f t="shared" ca="1" si="129"/>
        <v>3167.9999999996198</v>
      </c>
      <c r="GF71" s="123"/>
      <c r="GG71" s="123"/>
      <c r="GH71" s="123">
        <v>1568.4269999999999</v>
      </c>
      <c r="GI71" s="123">
        <f>IF(OR(ISBLANK(GH71),ISBLANK(GI53)),"",(GH71-GH70)*GI53)</f>
        <v>3167.9999999996198</v>
      </c>
      <c r="GJ71" s="123">
        <f>GJ53</f>
        <v>4</v>
      </c>
      <c r="GK71" s="123">
        <f t="shared" ca="1" si="130"/>
        <v>0</v>
      </c>
      <c r="GL71" s="123"/>
      <c r="GM71" s="123"/>
      <c r="GN71" s="123">
        <v>193.58799999999999</v>
      </c>
      <c r="GO71" s="123">
        <f>IF(OR(ISBLANK(GN71),ISBLANK(GO53)),"",(GN71-GN70)*GO53)</f>
        <v>0</v>
      </c>
      <c r="GP71" s="123">
        <f>GP53</f>
        <v>3</v>
      </c>
      <c r="GQ71" s="123">
        <f t="shared" ca="1" si="131"/>
        <v>0</v>
      </c>
      <c r="GR71" s="123"/>
      <c r="GS71" s="123"/>
      <c r="GT71" s="123">
        <v>0</v>
      </c>
      <c r="GU71" s="123">
        <v>2E-3</v>
      </c>
      <c r="GV71" s="123">
        <f>IF(OR(ISBLANK(GU71),ISBLANK(GV53)),"",(GU71-GU70)*GV53)</f>
        <v>0</v>
      </c>
      <c r="GW71" s="123">
        <f>GW53</f>
        <v>3</v>
      </c>
      <c r="GX71" s="123">
        <f t="shared" ca="1" si="132"/>
        <v>2948</v>
      </c>
      <c r="GY71" s="123"/>
      <c r="GZ71" s="123"/>
      <c r="HA71" s="123">
        <v>2948</v>
      </c>
      <c r="HB71" s="123">
        <v>2693.3539999999998</v>
      </c>
      <c r="HC71" s="123">
        <f>IF(OR(ISBLANK(HB71),ISBLANK(HC53)),"",(HB71-HB70)*HC53)</f>
        <v>2989.7999999998319</v>
      </c>
      <c r="HD71" s="123">
        <f>HD53</f>
        <v>4</v>
      </c>
      <c r="HE71" s="123">
        <f t="shared" ca="1" si="133"/>
        <v>0</v>
      </c>
      <c r="HF71" s="123"/>
      <c r="HG71" s="123"/>
      <c r="HH71" s="123">
        <v>0</v>
      </c>
      <c r="HI71" s="123">
        <f>IF(OR(ISBLANK(HH71),ISBLANK(HI53)),"",(HH71-HH70)*HI53)</f>
        <v>0</v>
      </c>
      <c r="HJ71" s="123">
        <f>HJ53</f>
        <v>4</v>
      </c>
      <c r="HK71" s="123">
        <f t="shared" ca="1" si="134"/>
        <v>2989.8000000008324</v>
      </c>
      <c r="HL71" s="123"/>
      <c r="HM71" s="123"/>
      <c r="HN71" s="123">
        <v>2598.9430000000002</v>
      </c>
      <c r="HO71" s="123">
        <f>IF(OR(ISBLANK(HN71),ISBLANK(HO53)),"",(HN71-HN70)*HO53)</f>
        <v>2989.8000000008324</v>
      </c>
      <c r="HP71" s="123">
        <f>HP53</f>
        <v>4</v>
      </c>
      <c r="HQ71" s="123">
        <f t="shared" ca="1" si="135"/>
        <v>0</v>
      </c>
      <c r="HR71" s="123"/>
      <c r="HS71" s="123"/>
      <c r="HT71" s="123">
        <v>1.8029999999999999</v>
      </c>
      <c r="HU71" s="123">
        <f>IF(OR(ISBLANK(HT71),ISBLANK(HU53)),"",(HT71-HT70)*HU53)</f>
        <v>0</v>
      </c>
      <c r="HV71" s="123">
        <f>HV53</f>
        <v>4</v>
      </c>
      <c r="HW71" s="123">
        <f t="shared" ca="1" si="136"/>
        <v>4014.9999999995998</v>
      </c>
      <c r="HX71" s="123"/>
      <c r="HY71" s="123"/>
      <c r="HZ71" s="123">
        <v>5343.67</v>
      </c>
      <c r="IA71" s="123">
        <f>IF(OR(ISBLANK(HZ71),ISBLANK(IA53)),"",(HZ71-HZ70)*IA53)</f>
        <v>4014.9999999995998</v>
      </c>
      <c r="IB71" s="123">
        <f>IB53</f>
        <v>4</v>
      </c>
      <c r="IC71" s="123">
        <f t="shared" ca="1" si="137"/>
        <v>0</v>
      </c>
      <c r="ID71" s="123"/>
      <c r="IE71" s="123"/>
      <c r="IF71" s="123">
        <v>3.0000000000000001E-3</v>
      </c>
      <c r="IG71" s="123">
        <f>IF(OR(ISBLANK(IF71),ISBLANK(IG53)),"",(IF71-IF70)*IG53)</f>
        <v>0</v>
      </c>
      <c r="IH71" s="123">
        <f>IH53</f>
        <v>4</v>
      </c>
      <c r="II71" s="123">
        <f t="shared" ca="1" si="138"/>
        <v>3641.0000000014406</v>
      </c>
      <c r="IJ71" s="123"/>
      <c r="IK71" s="123"/>
      <c r="IL71" s="123">
        <v>4881.4520000000002</v>
      </c>
      <c r="IM71" s="123">
        <f>IF(OR(ISBLANK(IL71),ISBLANK(IM53)),"",(IL71-IL70)*IM53)</f>
        <v>3641.0000000014406</v>
      </c>
      <c r="IN71" s="123">
        <f>IN53</f>
        <v>4</v>
      </c>
      <c r="IO71" s="123">
        <f t="shared" ca="1" si="139"/>
        <v>0</v>
      </c>
      <c r="IP71" s="123"/>
      <c r="IQ71" s="123"/>
      <c r="IR71" s="123">
        <v>1068.9159999999999</v>
      </c>
      <c r="IS71" s="123">
        <f>IF(OR(ISBLANK(IR71),ISBLANK(IS53)),"",(IR71-IR70)*IS53)</f>
        <v>0</v>
      </c>
      <c r="IT71" s="123">
        <f>IT53</f>
        <v>4</v>
      </c>
      <c r="IU71" s="123">
        <f t="shared" ca="1" si="140"/>
        <v>0</v>
      </c>
      <c r="IV71" s="123"/>
      <c r="IW71" s="123"/>
      <c r="IX71" s="123">
        <v>0.312</v>
      </c>
      <c r="IY71" s="123">
        <f>IF(OR(ISBLANK(IX71),ISBLANK(IY53)),"",(IX71-IX70)*IY53)</f>
        <v>0</v>
      </c>
      <c r="IZ71" s="123">
        <f>IZ53</f>
        <v>4</v>
      </c>
      <c r="JA71" s="123">
        <f t="shared" ca="1" si="141"/>
        <v>0</v>
      </c>
      <c r="JB71" s="123"/>
      <c r="JC71" s="123"/>
      <c r="JD71" s="123">
        <v>219.44499999999999</v>
      </c>
      <c r="JE71" s="123">
        <f>IF(OR(ISBLANK(JD71),ISBLANK(JE53)),"",(JD71-JD70)*JE53)</f>
        <v>0</v>
      </c>
      <c r="JF71" s="123">
        <f>JF53</f>
        <v>4</v>
      </c>
      <c r="JG71" s="123">
        <f t="shared" ca="1" si="142"/>
        <v>4759.999999998854</v>
      </c>
      <c r="JH71" s="123"/>
      <c r="JI71" s="123"/>
      <c r="JJ71" s="123">
        <v>1050.223</v>
      </c>
      <c r="JK71" s="123">
        <f>IF(OR(ISBLANK(JJ71),ISBLANK(JK53)),"",(JJ71-JJ70)*JK53)</f>
        <v>4759.999999998854</v>
      </c>
      <c r="JL71" s="123">
        <f>JL53</f>
        <v>4</v>
      </c>
      <c r="JM71" s="123">
        <f t="shared" ca="1" si="143"/>
        <v>10310.000000001764</v>
      </c>
      <c r="JN71" s="123"/>
      <c r="JO71" s="123"/>
      <c r="JP71" s="123">
        <v>1679.0640000000001</v>
      </c>
      <c r="JQ71" s="123">
        <f>IF(OR(ISBLANK(JP71),ISBLANK(JQ53)),"",(JP71-JP70)*JQ53)</f>
        <v>10310.000000001764</v>
      </c>
      <c r="JR71" s="123">
        <f>JR53</f>
        <v>4</v>
      </c>
      <c r="JS71" s="123">
        <f t="shared" ca="1" si="144"/>
        <v>0</v>
      </c>
      <c r="JT71" s="123"/>
      <c r="JU71" s="123"/>
      <c r="JV71" s="123">
        <v>4.1890000000000001</v>
      </c>
      <c r="JW71" s="123">
        <f>IF(OR(ISBLANK(JV71),ISBLANK(JW53)),"",(JV71-JV70)*JW53)</f>
        <v>0</v>
      </c>
      <c r="JX71" s="123">
        <f>JX53</f>
        <v>3</v>
      </c>
      <c r="JY71" s="123">
        <f t="shared" ca="1" si="145"/>
        <v>245.79499999999999</v>
      </c>
      <c r="JZ71" s="123"/>
      <c r="KA71" s="123"/>
      <c r="KB71" s="123">
        <v>245.79499999999999</v>
      </c>
      <c r="KC71" s="123">
        <f>KC53</f>
        <v>3</v>
      </c>
      <c r="KD71" s="123">
        <f t="shared" ca="1" si="146"/>
        <v>42.02</v>
      </c>
      <c r="KE71" s="123"/>
      <c r="KF71" s="123"/>
      <c r="KG71" s="123">
        <v>42.02</v>
      </c>
      <c r="KH71" s="123">
        <f>KH53</f>
        <v>3</v>
      </c>
      <c r="KI71" s="123">
        <f t="shared" ca="1" si="147"/>
        <v>121.99</v>
      </c>
      <c r="KJ71" s="123"/>
      <c r="KK71" s="123"/>
      <c r="KL71" s="123">
        <v>121.99</v>
      </c>
      <c r="KM71" s="123">
        <f>KM53</f>
        <v>3</v>
      </c>
      <c r="KN71" s="123">
        <f t="shared" ca="1" si="148"/>
        <v>125.015</v>
      </c>
      <c r="KO71" s="123"/>
      <c r="KP71" s="123"/>
      <c r="KQ71" s="123">
        <v>125.015</v>
      </c>
      <c r="KR71" s="123">
        <f>KR53</f>
        <v>4</v>
      </c>
      <c r="KS71" s="123">
        <f t="shared" ca="1" si="149"/>
        <v>0</v>
      </c>
      <c r="KT71" s="123"/>
      <c r="KU71" s="123"/>
      <c r="KV71" s="123"/>
      <c r="KW71" s="123">
        <v>0</v>
      </c>
      <c r="KX71" s="123">
        <f>KX53</f>
        <v>4</v>
      </c>
      <c r="KY71" s="123">
        <f t="shared" ca="1" si="150"/>
        <v>940.55499999999995</v>
      </c>
      <c r="KZ71" s="123"/>
      <c r="LA71" s="123"/>
      <c r="LB71" s="123"/>
      <c r="LC71" s="123">
        <v>940.55499999999995</v>
      </c>
      <c r="LD71" s="123">
        <f>LD53</f>
        <v>4</v>
      </c>
      <c r="LE71" s="123">
        <f t="shared" ca="1" si="151"/>
        <v>0</v>
      </c>
      <c r="LF71" s="123"/>
      <c r="LG71" s="123"/>
      <c r="LH71" s="123"/>
      <c r="LI71" s="123">
        <v>0</v>
      </c>
      <c r="LJ71" s="123">
        <f>LJ53</f>
        <v>4</v>
      </c>
      <c r="LK71" s="123">
        <f t="shared" ca="1" si="152"/>
        <v>516.55999999999995</v>
      </c>
      <c r="LL71" s="123"/>
      <c r="LM71" s="123"/>
      <c r="LN71" s="123"/>
      <c r="LO71" s="123">
        <v>516.55999999999995</v>
      </c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>
        <f t="shared" ca="1" si="154"/>
        <v>0</v>
      </c>
      <c r="LV71" s="123"/>
      <c r="LW71" s="123"/>
      <c r="LX71" s="123">
        <v>4.0000000000000001E-3</v>
      </c>
      <c r="LY71" s="123">
        <f>IF(OR(ISBLANK(LX71),ISBLANK(LY53)),"",(LX71-LX70)*LY53)</f>
        <v>0</v>
      </c>
      <c r="LZ71" s="123">
        <f>LZ53</f>
        <v>4</v>
      </c>
      <c r="MA71" s="123">
        <f t="shared" ca="1" si="155"/>
        <v>319.00000000021009</v>
      </c>
      <c r="MB71" s="123"/>
      <c r="MC71" s="123"/>
      <c r="MD71" s="123">
        <v>528.66600000000005</v>
      </c>
      <c r="ME71" s="123">
        <f>IF(OR(ISBLANK(MD71),ISBLANK(ME53)),"",(MD71-MD70)*ME53)</f>
        <v>319.00000000021009</v>
      </c>
    </row>
    <row r="72" spans="2:343" x14ac:dyDescent="0.25">
      <c r="B72" s="166">
        <v>18</v>
      </c>
      <c r="C72" s="166">
        <f>C53</f>
        <v>2</v>
      </c>
      <c r="D72" s="166">
        <f t="shared" ca="1" si="93"/>
        <v>0</v>
      </c>
      <c r="E72" s="166"/>
      <c r="F72" s="166">
        <v>0</v>
      </c>
      <c r="G72" s="166">
        <f>G53</f>
        <v>3</v>
      </c>
      <c r="H72" s="166">
        <f t="shared" ca="1" si="94"/>
        <v>35.630000000000997</v>
      </c>
      <c r="I72" s="166"/>
      <c r="J72" s="166"/>
      <c r="K72" s="166">
        <f t="shared" ca="1" si="156"/>
        <v>35.630000000000997</v>
      </c>
      <c r="L72" s="166">
        <f>L53</f>
        <v>3</v>
      </c>
      <c r="M72" s="166">
        <f t="shared" ca="1" si="96"/>
        <v>35.630000000000997</v>
      </c>
      <c r="N72" s="166"/>
      <c r="O72" s="166"/>
      <c r="P72" s="166">
        <f t="shared" ca="1" si="97"/>
        <v>35.630000000000997</v>
      </c>
      <c r="Q72" s="166">
        <f>Q53</f>
        <v>4</v>
      </c>
      <c r="R72" s="166">
        <f t="shared" ca="1" si="98"/>
        <v>0.7159999999998945</v>
      </c>
      <c r="S72" s="166"/>
      <c r="T72" s="166"/>
      <c r="U72" s="166">
        <v>806.59100000000001</v>
      </c>
      <c r="V72" s="166">
        <f>IF(OR(ISBLANK(U72),ISBLANK(V53)),"",(U72-U71)*V53)</f>
        <v>0.7159999999998945</v>
      </c>
      <c r="W72" s="123">
        <f>W53</f>
        <v>5</v>
      </c>
      <c r="X72" s="123">
        <f t="shared" ca="1" si="99"/>
        <v>0</v>
      </c>
      <c r="Y72" s="123"/>
      <c r="Z72" s="123"/>
      <c r="AA72" s="123"/>
      <c r="AB72" s="123" t="str">
        <f>IF(OR(ISBLANK(AA72),ISBLANK(AB53)),"",(AA72-AA71)*AB53)</f>
        <v/>
      </c>
      <c r="AC72" s="123">
        <v>0</v>
      </c>
      <c r="AD72" s="123">
        <f>AD53</f>
        <v>5</v>
      </c>
      <c r="AE72" s="123">
        <f t="shared" ca="1" si="100"/>
        <v>11054</v>
      </c>
      <c r="AF72" s="123"/>
      <c r="AG72" s="123"/>
      <c r="AH72" s="123"/>
      <c r="AI72" s="123" t="str">
        <f>IF(OR(ISBLANK(AH72),ISBLANK(AI53)),"",(AH72-AH71)*AI53)</f>
        <v/>
      </c>
      <c r="AJ72" s="123">
        <v>11054</v>
      </c>
      <c r="AK72" s="123">
        <f>AK53</f>
        <v>5</v>
      </c>
      <c r="AL72" s="123">
        <f t="shared" ca="1" si="101"/>
        <v>12388.25</v>
      </c>
      <c r="AM72" s="123"/>
      <c r="AN72" s="123"/>
      <c r="AO72" s="123"/>
      <c r="AP72" s="123" t="str">
        <f>IF(OR(ISBLANK(AO72),ISBLANK(AP53)),"",(AO72-AO71)*AP53)</f>
        <v/>
      </c>
      <c r="AQ72" s="123">
        <v>12388.25</v>
      </c>
      <c r="AR72" s="123">
        <f>AR53</f>
        <v>5</v>
      </c>
      <c r="AS72" s="123">
        <f t="shared" ca="1" si="102"/>
        <v>0</v>
      </c>
      <c r="AT72" s="123"/>
      <c r="AU72" s="123"/>
      <c r="AV72" s="123"/>
      <c r="AW72" s="123" t="str">
        <f>IF(OR(ISBLANK(AV72),ISBLANK(AW53)),"",(AV72-AV71)*AW53)</f>
        <v/>
      </c>
      <c r="AX72" s="123">
        <v>0</v>
      </c>
      <c r="AY72" s="123">
        <f>AY53</f>
        <v>3</v>
      </c>
      <c r="AZ72" s="123">
        <f t="shared" ca="1" si="103"/>
        <v>1130.8</v>
      </c>
      <c r="BA72" s="123"/>
      <c r="BB72" s="123"/>
      <c r="BC72" s="123">
        <v>1130.8</v>
      </c>
      <c r="BD72" s="123">
        <f>BD53</f>
        <v>3</v>
      </c>
      <c r="BE72" s="123">
        <f t="shared" ca="1" si="104"/>
        <v>0</v>
      </c>
      <c r="BF72" s="123"/>
      <c r="BG72" s="123"/>
      <c r="BH72" s="123">
        <v>0</v>
      </c>
      <c r="BI72" s="123">
        <f>BI53</f>
        <v>3</v>
      </c>
      <c r="BJ72" s="123">
        <f t="shared" ca="1" si="105"/>
        <v>859.36400000000003</v>
      </c>
      <c r="BK72" s="123"/>
      <c r="BL72" s="123"/>
      <c r="BM72" s="123">
        <v>859.36400000000003</v>
      </c>
      <c r="BN72" s="123">
        <f>BN53</f>
        <v>3</v>
      </c>
      <c r="BO72" s="123">
        <f t="shared" ca="1" si="106"/>
        <v>0</v>
      </c>
      <c r="BP72" s="123"/>
      <c r="BQ72" s="123"/>
      <c r="BR72" s="123">
        <v>0</v>
      </c>
      <c r="BS72" s="123">
        <f>BS53</f>
        <v>3</v>
      </c>
      <c r="BT72" s="123">
        <f t="shared" ca="1" si="107"/>
        <v>0</v>
      </c>
      <c r="BU72" s="123"/>
      <c r="BV72" s="123"/>
      <c r="BW72" s="123">
        <v>0</v>
      </c>
      <c r="BX72" s="123">
        <f>BX53</f>
        <v>3</v>
      </c>
      <c r="BY72" s="123">
        <f t="shared" ca="1" si="108"/>
        <v>2892.634</v>
      </c>
      <c r="BZ72" s="123"/>
      <c r="CA72" s="123"/>
      <c r="CB72" s="123">
        <v>2892.634</v>
      </c>
      <c r="CC72" s="123">
        <f>CC53</f>
        <v>3</v>
      </c>
      <c r="CD72" s="123">
        <f t="shared" ca="1" si="109"/>
        <v>0</v>
      </c>
      <c r="CE72" s="123"/>
      <c r="CF72" s="123"/>
      <c r="CG72" s="123">
        <v>0</v>
      </c>
      <c r="CH72" s="123">
        <f>CH53</f>
        <v>3</v>
      </c>
      <c r="CI72" s="123">
        <f t="shared" ca="1" si="110"/>
        <v>2998.2869999999998</v>
      </c>
      <c r="CJ72" s="123"/>
      <c r="CK72" s="123"/>
      <c r="CL72" s="123">
        <v>2998.2869999999998</v>
      </c>
      <c r="CM72" s="123">
        <f>CM53</f>
        <v>4</v>
      </c>
      <c r="CN72" s="123">
        <f t="shared" ca="1" si="111"/>
        <v>1.5539999999998599</v>
      </c>
      <c r="CO72" s="123"/>
      <c r="CP72" s="123"/>
      <c r="CQ72" s="123">
        <v>2363.4059999999999</v>
      </c>
      <c r="CR72" s="123">
        <f>IF(OR(ISBLANK(CQ72),ISBLANK(CR53)),"",(CQ72-CQ71)*CR53)</f>
        <v>1.5539999999998599</v>
      </c>
      <c r="CS72" s="123">
        <f>CS53</f>
        <v>4</v>
      </c>
      <c r="CT72" s="123">
        <f t="shared" ca="1" si="112"/>
        <v>0</v>
      </c>
      <c r="CU72" s="123"/>
      <c r="CV72" s="123"/>
      <c r="CW72" s="123">
        <v>1447.3779999999999</v>
      </c>
      <c r="CX72" s="123">
        <f>IF(OR(ISBLANK(CW72),ISBLANK(CX53)),"",(CW72-CW71)*CX53)</f>
        <v>0</v>
      </c>
      <c r="CY72" s="123">
        <f>CY53</f>
        <v>4</v>
      </c>
      <c r="CZ72" s="123">
        <f t="shared" ca="1" si="113"/>
        <v>19.480999999996129</v>
      </c>
      <c r="DA72" s="123"/>
      <c r="DB72" s="123"/>
      <c r="DC72" s="123">
        <v>21811.651999999998</v>
      </c>
      <c r="DD72" s="123">
        <f>IF(OR(ISBLANK(DC72),ISBLANK(DD53)),"",(DC72-DC71)*DD53)</f>
        <v>19.480999999996129</v>
      </c>
      <c r="DE72" s="123">
        <f>DE53</f>
        <v>4</v>
      </c>
      <c r="DF72" s="123">
        <f t="shared" ca="1" si="114"/>
        <v>0</v>
      </c>
      <c r="DG72" s="123"/>
      <c r="DH72" s="123"/>
      <c r="DI72" s="123">
        <v>12910.003000000001</v>
      </c>
      <c r="DJ72" s="123">
        <f>IF(OR(ISBLANK(DI72),ISBLANK(DJ53)),"",(DI72-DI71)*DJ53)</f>
        <v>0</v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>
        <f t="shared" ca="1" si="117"/>
        <v>0</v>
      </c>
      <c r="DU72" s="123"/>
      <c r="DV72" s="123"/>
      <c r="DW72" s="123">
        <v>0</v>
      </c>
      <c r="DX72" s="123">
        <f>DX53</f>
        <v>3</v>
      </c>
      <c r="DY72" s="123">
        <f t="shared" ca="1" si="118"/>
        <v>3442.3620000000001</v>
      </c>
      <c r="DZ72" s="123"/>
      <c r="EA72" s="123"/>
      <c r="EB72" s="123">
        <v>3442.3620000000001</v>
      </c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>
        <f t="shared" ca="1" si="121"/>
        <v>0</v>
      </c>
      <c r="EM72" s="123"/>
      <c r="EN72" s="123"/>
      <c r="EO72" s="123"/>
      <c r="EP72" s="123" t="str">
        <f>IF(OR(ISBLANK(EO72),ISBLANK(EP53)),"",(EO72-EO71)*EP53)</f>
        <v/>
      </c>
      <c r="EQ72" s="123">
        <v>0</v>
      </c>
      <c r="ER72" s="123">
        <f>ER53</f>
        <v>5</v>
      </c>
      <c r="ES72" s="123">
        <f t="shared" ca="1" si="122"/>
        <v>7048.5</v>
      </c>
      <c r="ET72" s="123"/>
      <c r="EU72" s="123"/>
      <c r="EV72" s="123"/>
      <c r="EW72" s="123" t="str">
        <f>IF(OR(ISBLANK(EV72),ISBLANK(EW53)),"",(EV72-EV71)*EW53)</f>
        <v/>
      </c>
      <c r="EX72" s="123">
        <v>7048.5</v>
      </c>
      <c r="EY72" s="123">
        <f>EY53</f>
        <v>3</v>
      </c>
      <c r="EZ72" s="123">
        <f t="shared" ca="1" si="123"/>
        <v>-7048.5</v>
      </c>
      <c r="FA72" s="123"/>
      <c r="FB72" s="123"/>
      <c r="FC72" s="123">
        <f t="shared" ca="1" si="124"/>
        <v>-7048.5</v>
      </c>
      <c r="FD72" s="123">
        <f>FD53</f>
        <v>5</v>
      </c>
      <c r="FE72" s="123">
        <f t="shared" ca="1" si="125"/>
        <v>0</v>
      </c>
      <c r="FF72" s="123"/>
      <c r="FG72" s="123"/>
      <c r="FH72" s="123"/>
      <c r="FI72" s="123" t="str">
        <f>IF(OR(ISBLANK(FH72),ISBLANK(FI53)),"",(FH72-FH71)*FI53)</f>
        <v/>
      </c>
      <c r="FJ72" s="123">
        <v>0</v>
      </c>
      <c r="FK72" s="123">
        <f>FK53</f>
        <v>5</v>
      </c>
      <c r="FL72" s="123">
        <f t="shared" ca="1" si="126"/>
        <v>7089.75</v>
      </c>
      <c r="FM72" s="123"/>
      <c r="FN72" s="123"/>
      <c r="FO72" s="123"/>
      <c r="FP72" s="123" t="str">
        <f>IF(OR(ISBLANK(FO72),ISBLANK(FP53)),"",(FO72-FO71)*FP53)</f>
        <v/>
      </c>
      <c r="FQ72" s="123">
        <v>7089.75</v>
      </c>
      <c r="FR72" s="123">
        <f>FR53</f>
        <v>4</v>
      </c>
      <c r="FS72" s="123">
        <f t="shared" ca="1" si="127"/>
        <v>4644.2000000007283</v>
      </c>
      <c r="FT72" s="123"/>
      <c r="FU72" s="123"/>
      <c r="FV72" s="123">
        <v>2822.0720000000001</v>
      </c>
      <c r="FW72" s="123">
        <f>IF(OR(ISBLANK(FV72),ISBLANK(FW53)),"",(FV72-FV71)*FW53)</f>
        <v>4644.2000000007283</v>
      </c>
      <c r="FX72" s="123">
        <f>FX53</f>
        <v>4</v>
      </c>
      <c r="FY72" s="123">
        <f t="shared" ca="1" si="128"/>
        <v>0</v>
      </c>
      <c r="FZ72" s="123"/>
      <c r="GA72" s="123"/>
      <c r="GB72" s="123">
        <v>288.66000000000003</v>
      </c>
      <c r="GC72" s="123">
        <f>IF(OR(ISBLANK(GB72),ISBLANK(GC53)),"",(GB72-GB71)*GC53)</f>
        <v>0</v>
      </c>
      <c r="GD72" s="123">
        <f>GD53</f>
        <v>4</v>
      </c>
      <c r="GE72" s="123">
        <f t="shared" ca="1" si="129"/>
        <v>2939.200000000028</v>
      </c>
      <c r="GF72" s="123"/>
      <c r="GG72" s="123"/>
      <c r="GH72" s="123">
        <v>1569.7629999999999</v>
      </c>
      <c r="GI72" s="123">
        <f>IF(OR(ISBLANK(GH72),ISBLANK(GI53)),"",(GH72-GH71)*GI53)</f>
        <v>2939.200000000028</v>
      </c>
      <c r="GJ72" s="123">
        <f>GJ53</f>
        <v>4</v>
      </c>
      <c r="GK72" s="123">
        <f t="shared" ca="1" si="130"/>
        <v>0</v>
      </c>
      <c r="GL72" s="123"/>
      <c r="GM72" s="123"/>
      <c r="GN72" s="123">
        <v>193.58799999999999</v>
      </c>
      <c r="GO72" s="123">
        <f>IF(OR(ISBLANK(GN72),ISBLANK(GO53)),"",(GN72-GN71)*GO53)</f>
        <v>0</v>
      </c>
      <c r="GP72" s="123">
        <f>GP53</f>
        <v>3</v>
      </c>
      <c r="GQ72" s="123">
        <f t="shared" ca="1" si="131"/>
        <v>0</v>
      </c>
      <c r="GR72" s="123"/>
      <c r="GS72" s="123"/>
      <c r="GT72" s="123">
        <v>0</v>
      </c>
      <c r="GU72" s="123">
        <v>2E-3</v>
      </c>
      <c r="GV72" s="123">
        <f>IF(OR(ISBLANK(GU72),ISBLANK(GV53)),"",(GU72-GU71)*GV53)</f>
        <v>0</v>
      </c>
      <c r="GW72" s="123">
        <f>GW53</f>
        <v>3</v>
      </c>
      <c r="GX72" s="123">
        <f t="shared" ca="1" si="132"/>
        <v>3043</v>
      </c>
      <c r="GY72" s="123"/>
      <c r="GZ72" s="123"/>
      <c r="HA72" s="123">
        <v>3043</v>
      </c>
      <c r="HB72" s="123">
        <v>2694.741</v>
      </c>
      <c r="HC72" s="123">
        <f>IF(OR(ISBLANK(HB72),ISBLANK(HC53)),"",(HB72-HB71)*HC53)</f>
        <v>3051.4000000003762</v>
      </c>
      <c r="HD72" s="123">
        <f>HD53</f>
        <v>4</v>
      </c>
      <c r="HE72" s="123">
        <f t="shared" ca="1" si="133"/>
        <v>0</v>
      </c>
      <c r="HF72" s="123"/>
      <c r="HG72" s="123"/>
      <c r="HH72" s="123">
        <v>0</v>
      </c>
      <c r="HI72" s="123">
        <f>IF(OR(ISBLANK(HH72),ISBLANK(HI53)),"",(HH72-HH71)*HI53)</f>
        <v>0</v>
      </c>
      <c r="HJ72" s="123">
        <f>HJ53</f>
        <v>4</v>
      </c>
      <c r="HK72" s="123">
        <f t="shared" ca="1" si="134"/>
        <v>3051.3999999993757</v>
      </c>
      <c r="HL72" s="123"/>
      <c r="HM72" s="123"/>
      <c r="HN72" s="123">
        <v>2600.33</v>
      </c>
      <c r="HO72" s="123">
        <f>IF(OR(ISBLANK(HN72),ISBLANK(HO53)),"",(HN72-HN71)*HO53)</f>
        <v>3051.3999999993757</v>
      </c>
      <c r="HP72" s="123">
        <f>HP53</f>
        <v>4</v>
      </c>
      <c r="HQ72" s="123">
        <f t="shared" ca="1" si="135"/>
        <v>0</v>
      </c>
      <c r="HR72" s="123"/>
      <c r="HS72" s="123"/>
      <c r="HT72" s="123">
        <v>1.8029999999999999</v>
      </c>
      <c r="HU72" s="123">
        <f>IF(OR(ISBLANK(HT72),ISBLANK(HU53)),"",(HT72-HT71)*HU53)</f>
        <v>0</v>
      </c>
      <c r="HV72" s="123">
        <f>HV53</f>
        <v>4</v>
      </c>
      <c r="HW72" s="123">
        <f t="shared" ca="1" si="136"/>
        <v>4138.2000000006883</v>
      </c>
      <c r="HX72" s="123"/>
      <c r="HY72" s="123"/>
      <c r="HZ72" s="123">
        <v>5345.5510000000004</v>
      </c>
      <c r="IA72" s="123">
        <f>IF(OR(ISBLANK(HZ72),ISBLANK(IA53)),"",(HZ72-HZ71)*IA53)</f>
        <v>4138.2000000006883</v>
      </c>
      <c r="IB72" s="123">
        <f>IB53</f>
        <v>4</v>
      </c>
      <c r="IC72" s="123">
        <f t="shared" ca="1" si="137"/>
        <v>0</v>
      </c>
      <c r="ID72" s="123"/>
      <c r="IE72" s="123"/>
      <c r="IF72" s="123">
        <v>3.0000000000000001E-3</v>
      </c>
      <c r="IG72" s="123">
        <f>IF(OR(ISBLANK(IF72),ISBLANK(IG53)),"",(IF72-IF71)*IG53)</f>
        <v>0</v>
      </c>
      <c r="IH72" s="123">
        <f>IH53</f>
        <v>4</v>
      </c>
      <c r="II72" s="123">
        <f t="shared" ca="1" si="138"/>
        <v>3746.5999999989435</v>
      </c>
      <c r="IJ72" s="123"/>
      <c r="IK72" s="123"/>
      <c r="IL72" s="123">
        <v>4883.1549999999997</v>
      </c>
      <c r="IM72" s="123">
        <f>IF(OR(ISBLANK(IL72),ISBLANK(IM53)),"",(IL72-IL71)*IM53)</f>
        <v>3746.5999999989435</v>
      </c>
      <c r="IN72" s="123">
        <f>IN53</f>
        <v>4</v>
      </c>
      <c r="IO72" s="123">
        <f t="shared" ca="1" si="139"/>
        <v>0</v>
      </c>
      <c r="IP72" s="123"/>
      <c r="IQ72" s="123"/>
      <c r="IR72" s="123">
        <v>1068.9159999999999</v>
      </c>
      <c r="IS72" s="123">
        <f>IF(OR(ISBLANK(IR72),ISBLANK(IS53)),"",(IR72-IR71)*IS53)</f>
        <v>0</v>
      </c>
      <c r="IT72" s="123">
        <f>IT53</f>
        <v>4</v>
      </c>
      <c r="IU72" s="123">
        <f t="shared" ca="1" si="140"/>
        <v>0</v>
      </c>
      <c r="IV72" s="123"/>
      <c r="IW72" s="123"/>
      <c r="IX72" s="123">
        <v>0.312</v>
      </c>
      <c r="IY72" s="123">
        <f>IF(OR(ISBLANK(IX72),ISBLANK(IY53)),"",(IX72-IX71)*IY53)</f>
        <v>0</v>
      </c>
      <c r="IZ72" s="123">
        <f>IZ53</f>
        <v>4</v>
      </c>
      <c r="JA72" s="123">
        <f t="shared" ca="1" si="141"/>
        <v>0</v>
      </c>
      <c r="JB72" s="123"/>
      <c r="JC72" s="123"/>
      <c r="JD72" s="123">
        <v>219.44499999999999</v>
      </c>
      <c r="JE72" s="123">
        <f>IF(OR(ISBLANK(JD72),ISBLANK(JE53)),"",(JD72-JD71)*JE53)</f>
        <v>0</v>
      </c>
      <c r="JF72" s="123">
        <f>JF53</f>
        <v>4</v>
      </c>
      <c r="JG72" s="123">
        <f t="shared" ca="1" si="142"/>
        <v>4619.9999999998909</v>
      </c>
      <c r="JH72" s="123"/>
      <c r="JI72" s="123"/>
      <c r="JJ72" s="123">
        <v>1050.6849999999999</v>
      </c>
      <c r="JK72" s="123">
        <f>IF(OR(ISBLANK(JJ72),ISBLANK(JK53)),"",(JJ72-JJ71)*JK53)</f>
        <v>4619.9999999998909</v>
      </c>
      <c r="JL72" s="123">
        <f>JL53</f>
        <v>4</v>
      </c>
      <c r="JM72" s="123">
        <f t="shared" ca="1" si="143"/>
        <v>10849.99999999809</v>
      </c>
      <c r="JN72" s="123"/>
      <c r="JO72" s="123"/>
      <c r="JP72" s="123">
        <v>1680.1489999999999</v>
      </c>
      <c r="JQ72" s="123">
        <f>IF(OR(ISBLANK(JP72),ISBLANK(JQ53)),"",(JP72-JP71)*JQ53)</f>
        <v>10849.99999999809</v>
      </c>
      <c r="JR72" s="123">
        <f>JR53</f>
        <v>4</v>
      </c>
      <c r="JS72" s="123">
        <f t="shared" ca="1" si="144"/>
        <v>0</v>
      </c>
      <c r="JT72" s="123"/>
      <c r="JU72" s="123"/>
      <c r="JV72" s="123">
        <v>4.1890000000000001</v>
      </c>
      <c r="JW72" s="123">
        <f>IF(OR(ISBLANK(JV72),ISBLANK(JW53)),"",(JV72-JV71)*JW53)</f>
        <v>0</v>
      </c>
      <c r="JX72" s="123">
        <f>JX53</f>
        <v>3</v>
      </c>
      <c r="JY72" s="123">
        <f t="shared" ca="1" si="145"/>
        <v>276.26499999999999</v>
      </c>
      <c r="JZ72" s="123"/>
      <c r="KA72" s="123"/>
      <c r="KB72" s="123">
        <v>276.26499999999999</v>
      </c>
      <c r="KC72" s="123">
        <f>KC53</f>
        <v>3</v>
      </c>
      <c r="KD72" s="123">
        <f t="shared" ca="1" si="146"/>
        <v>6.6550000000000002</v>
      </c>
      <c r="KE72" s="123"/>
      <c r="KF72" s="123"/>
      <c r="KG72" s="123">
        <v>6.6550000000000002</v>
      </c>
      <c r="KH72" s="123">
        <f>KH53</f>
        <v>3</v>
      </c>
      <c r="KI72" s="123">
        <f t="shared" ca="1" si="147"/>
        <v>134.69499999999999</v>
      </c>
      <c r="KJ72" s="123"/>
      <c r="KK72" s="123"/>
      <c r="KL72" s="123">
        <v>134.69499999999999</v>
      </c>
      <c r="KM72" s="123">
        <f>KM53</f>
        <v>3</v>
      </c>
      <c r="KN72" s="123">
        <f t="shared" ca="1" si="148"/>
        <v>84.204999999999998</v>
      </c>
      <c r="KO72" s="123"/>
      <c r="KP72" s="123"/>
      <c r="KQ72" s="123">
        <v>84.204999999999998</v>
      </c>
      <c r="KR72" s="123">
        <f>KR53</f>
        <v>4</v>
      </c>
      <c r="KS72" s="123">
        <f t="shared" ca="1" si="149"/>
        <v>0</v>
      </c>
      <c r="KT72" s="123"/>
      <c r="KU72" s="123"/>
      <c r="KV72" s="123"/>
      <c r="KW72" s="123">
        <v>0</v>
      </c>
      <c r="KX72" s="123">
        <f>KX53</f>
        <v>4</v>
      </c>
      <c r="KY72" s="123">
        <f t="shared" ca="1" si="150"/>
        <v>1079.6500000000001</v>
      </c>
      <c r="KZ72" s="123"/>
      <c r="LA72" s="123"/>
      <c r="LB72" s="123"/>
      <c r="LC72" s="123">
        <v>1079.6500000000001</v>
      </c>
      <c r="LD72" s="123">
        <f>LD53</f>
        <v>4</v>
      </c>
      <c r="LE72" s="123">
        <f t="shared" ca="1" si="151"/>
        <v>0</v>
      </c>
      <c r="LF72" s="123"/>
      <c r="LG72" s="123"/>
      <c r="LH72" s="123"/>
      <c r="LI72" s="123">
        <v>0</v>
      </c>
      <c r="LJ72" s="123">
        <f>LJ53</f>
        <v>4</v>
      </c>
      <c r="LK72" s="123">
        <f t="shared" ca="1" si="152"/>
        <v>576.73</v>
      </c>
      <c r="LL72" s="123"/>
      <c r="LM72" s="123"/>
      <c r="LN72" s="123"/>
      <c r="LO72" s="123">
        <v>576.73</v>
      </c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>
        <f t="shared" ca="1" si="154"/>
        <v>0</v>
      </c>
      <c r="LV72" s="123"/>
      <c r="LW72" s="123"/>
      <c r="LX72" s="123">
        <v>4.0000000000000001E-3</v>
      </c>
      <c r="LY72" s="123">
        <f>IF(OR(ISBLANK(LX72),ISBLANK(LY53)),"",(LX72-LX71)*LY53)</f>
        <v>0</v>
      </c>
      <c r="LZ72" s="123">
        <f>LZ53</f>
        <v>4</v>
      </c>
      <c r="MA72" s="123">
        <f t="shared" ca="1" si="155"/>
        <v>367.39999999981592</v>
      </c>
      <c r="MB72" s="123"/>
      <c r="MC72" s="123"/>
      <c r="MD72" s="123">
        <v>528.83299999999997</v>
      </c>
      <c r="ME72" s="123">
        <f>IF(OR(ISBLANK(MD72),ISBLANK(ME53)),"",(MD72-MD71)*ME53)</f>
        <v>367.39999999981592</v>
      </c>
    </row>
    <row r="73" spans="2:343" x14ac:dyDescent="0.25">
      <c r="B73" s="166">
        <v>19</v>
      </c>
      <c r="C73" s="166">
        <f>C53</f>
        <v>2</v>
      </c>
      <c r="D73" s="166">
        <f t="shared" ca="1" si="93"/>
        <v>0</v>
      </c>
      <c r="E73" s="166"/>
      <c r="F73" s="166">
        <v>0</v>
      </c>
      <c r="G73" s="166">
        <f>G53</f>
        <v>3</v>
      </c>
      <c r="H73" s="166">
        <f t="shared" ca="1" si="94"/>
        <v>35.104999999995897</v>
      </c>
      <c r="I73" s="166"/>
      <c r="J73" s="166"/>
      <c r="K73" s="166">
        <f t="shared" ca="1" si="156"/>
        <v>35.104999999995897</v>
      </c>
      <c r="L73" s="166">
        <f>L53</f>
        <v>3</v>
      </c>
      <c r="M73" s="166">
        <f t="shared" ca="1" si="96"/>
        <v>35.104999999995897</v>
      </c>
      <c r="N73" s="166"/>
      <c r="O73" s="166"/>
      <c r="P73" s="166">
        <f t="shared" ca="1" si="97"/>
        <v>35.104999999995897</v>
      </c>
      <c r="Q73" s="166">
        <f>Q53</f>
        <v>4</v>
      </c>
      <c r="R73" s="166">
        <f t="shared" ca="1" si="98"/>
        <v>0.6839999999997417</v>
      </c>
      <c r="S73" s="166"/>
      <c r="T73" s="166"/>
      <c r="U73" s="166">
        <v>806.76199999999994</v>
      </c>
      <c r="V73" s="166">
        <f>IF(OR(ISBLANK(U73),ISBLANK(V53)),"",(U73-U72)*V53)</f>
        <v>0.6839999999997417</v>
      </c>
      <c r="W73" s="123">
        <f>W53</f>
        <v>5</v>
      </c>
      <c r="X73" s="123">
        <f t="shared" ca="1" si="99"/>
        <v>0</v>
      </c>
      <c r="Y73" s="123"/>
      <c r="Z73" s="123"/>
      <c r="AA73" s="123"/>
      <c r="AB73" s="123" t="str">
        <f>IF(OR(ISBLANK(AA73),ISBLANK(AB53)),"",(AA73-AA72)*AB53)</f>
        <v/>
      </c>
      <c r="AC73" s="123">
        <v>0</v>
      </c>
      <c r="AD73" s="123">
        <f>AD53</f>
        <v>5</v>
      </c>
      <c r="AE73" s="123">
        <f t="shared" ca="1" si="100"/>
        <v>11115.5</v>
      </c>
      <c r="AF73" s="123"/>
      <c r="AG73" s="123"/>
      <c r="AH73" s="123"/>
      <c r="AI73" s="123" t="str">
        <f>IF(OR(ISBLANK(AH73),ISBLANK(AI53)),"",(AH73-AH72)*AI53)</f>
        <v/>
      </c>
      <c r="AJ73" s="123">
        <v>11115.5</v>
      </c>
      <c r="AK73" s="123">
        <f>AK53</f>
        <v>5</v>
      </c>
      <c r="AL73" s="123">
        <f t="shared" ca="1" si="101"/>
        <v>12213.75</v>
      </c>
      <c r="AM73" s="123"/>
      <c r="AN73" s="123"/>
      <c r="AO73" s="123"/>
      <c r="AP73" s="123" t="str">
        <f>IF(OR(ISBLANK(AO73),ISBLANK(AP53)),"",(AO73-AO72)*AP53)</f>
        <v/>
      </c>
      <c r="AQ73" s="123">
        <v>12213.75</v>
      </c>
      <c r="AR73" s="123">
        <f>AR53</f>
        <v>5</v>
      </c>
      <c r="AS73" s="123">
        <f t="shared" ca="1" si="102"/>
        <v>0</v>
      </c>
      <c r="AT73" s="123"/>
      <c r="AU73" s="123"/>
      <c r="AV73" s="123"/>
      <c r="AW73" s="123" t="str">
        <f>IF(OR(ISBLANK(AV73),ISBLANK(AW53)),"",(AV73-AV72)*AW53)</f>
        <v/>
      </c>
      <c r="AX73" s="123">
        <v>0</v>
      </c>
      <c r="AY73" s="123">
        <f>AY53</f>
        <v>3</v>
      </c>
      <c r="AZ73" s="123">
        <f t="shared" ca="1" si="103"/>
        <v>1243</v>
      </c>
      <c r="BA73" s="123"/>
      <c r="BB73" s="123"/>
      <c r="BC73" s="123">
        <v>1243</v>
      </c>
      <c r="BD73" s="123">
        <f>BD53</f>
        <v>3</v>
      </c>
      <c r="BE73" s="123">
        <f t="shared" ca="1" si="104"/>
        <v>0</v>
      </c>
      <c r="BF73" s="123"/>
      <c r="BG73" s="123"/>
      <c r="BH73" s="123">
        <v>0</v>
      </c>
      <c r="BI73" s="123">
        <f>BI53</f>
        <v>3</v>
      </c>
      <c r="BJ73" s="123">
        <f t="shared" ca="1" si="105"/>
        <v>895.84</v>
      </c>
      <c r="BK73" s="123"/>
      <c r="BL73" s="123"/>
      <c r="BM73" s="123">
        <v>895.84</v>
      </c>
      <c r="BN73" s="123">
        <f>BN53</f>
        <v>3</v>
      </c>
      <c r="BO73" s="123">
        <f t="shared" ca="1" si="106"/>
        <v>0</v>
      </c>
      <c r="BP73" s="123"/>
      <c r="BQ73" s="123"/>
      <c r="BR73" s="123">
        <v>0</v>
      </c>
      <c r="BS73" s="123">
        <f>BS53</f>
        <v>3</v>
      </c>
      <c r="BT73" s="123">
        <f t="shared" ca="1" si="107"/>
        <v>0</v>
      </c>
      <c r="BU73" s="123"/>
      <c r="BV73" s="123"/>
      <c r="BW73" s="123">
        <v>0</v>
      </c>
      <c r="BX73" s="123">
        <f>BX53</f>
        <v>3</v>
      </c>
      <c r="BY73" s="123">
        <f t="shared" ca="1" si="108"/>
        <v>2898.5610000000001</v>
      </c>
      <c r="BZ73" s="123"/>
      <c r="CA73" s="123"/>
      <c r="CB73" s="123">
        <v>2898.5610000000001</v>
      </c>
      <c r="CC73" s="123">
        <f>CC53</f>
        <v>3</v>
      </c>
      <c r="CD73" s="123">
        <f t="shared" ca="1" si="109"/>
        <v>0</v>
      </c>
      <c r="CE73" s="123"/>
      <c r="CF73" s="123"/>
      <c r="CG73" s="123">
        <v>0</v>
      </c>
      <c r="CH73" s="123">
        <f>CH53</f>
        <v>3</v>
      </c>
      <c r="CI73" s="123">
        <f t="shared" ca="1" si="110"/>
        <v>2979.7020000000002</v>
      </c>
      <c r="CJ73" s="123"/>
      <c r="CK73" s="123"/>
      <c r="CL73" s="123">
        <v>2979.7020000000002</v>
      </c>
      <c r="CM73" s="123">
        <f>CM53</f>
        <v>4</v>
      </c>
      <c r="CN73" s="123">
        <f t="shared" ca="1" si="111"/>
        <v>1.5259999999997262</v>
      </c>
      <c r="CO73" s="123"/>
      <c r="CP73" s="123"/>
      <c r="CQ73" s="123">
        <v>2364.2779999999998</v>
      </c>
      <c r="CR73" s="123">
        <f>IF(OR(ISBLANK(CQ73),ISBLANK(CR53)),"",(CQ73-CQ72)*CR53)</f>
        <v>1.5259999999997262</v>
      </c>
      <c r="CS73" s="123">
        <f>CS53</f>
        <v>4</v>
      </c>
      <c r="CT73" s="123">
        <f t="shared" ca="1" si="112"/>
        <v>0</v>
      </c>
      <c r="CU73" s="123"/>
      <c r="CV73" s="123"/>
      <c r="CW73" s="123">
        <v>1447.3779999999999</v>
      </c>
      <c r="CX73" s="123">
        <f>IF(OR(ISBLANK(CW73),ISBLANK(CX53)),"",(CW73-CW72)*CX53)</f>
        <v>0</v>
      </c>
      <c r="CY73" s="123">
        <f>CY53</f>
        <v>4</v>
      </c>
      <c r="CZ73" s="123">
        <f t="shared" ca="1" si="113"/>
        <v>18.357500000009168</v>
      </c>
      <c r="DA73" s="123"/>
      <c r="DB73" s="123"/>
      <c r="DC73" s="123">
        <v>21816.897000000001</v>
      </c>
      <c r="DD73" s="123">
        <f>IF(OR(ISBLANK(DC73),ISBLANK(DD53)),"",(DC73-DC72)*DD53)</f>
        <v>18.357500000009168</v>
      </c>
      <c r="DE73" s="123">
        <f>DE53</f>
        <v>4</v>
      </c>
      <c r="DF73" s="123">
        <f t="shared" ca="1" si="114"/>
        <v>0</v>
      </c>
      <c r="DG73" s="123"/>
      <c r="DH73" s="123"/>
      <c r="DI73" s="123">
        <v>12910.003000000001</v>
      </c>
      <c r="DJ73" s="123">
        <f>IF(OR(ISBLANK(DI73),ISBLANK(DJ53)),"",(DI73-DI72)*DJ53)</f>
        <v>0</v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>
        <f t="shared" ca="1" si="117"/>
        <v>0</v>
      </c>
      <c r="DU73" s="123"/>
      <c r="DV73" s="123"/>
      <c r="DW73" s="123">
        <v>0</v>
      </c>
      <c r="DX73" s="123">
        <f>DX53</f>
        <v>3</v>
      </c>
      <c r="DY73" s="123">
        <f t="shared" ca="1" si="118"/>
        <v>3528.712</v>
      </c>
      <c r="DZ73" s="123"/>
      <c r="EA73" s="123"/>
      <c r="EB73" s="123">
        <v>3528.712</v>
      </c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>
        <f t="shared" ca="1" si="121"/>
        <v>0</v>
      </c>
      <c r="EM73" s="123"/>
      <c r="EN73" s="123"/>
      <c r="EO73" s="123"/>
      <c r="EP73" s="123" t="str">
        <f>IF(OR(ISBLANK(EO73),ISBLANK(EP53)),"",(EO73-EO72)*EP53)</f>
        <v/>
      </c>
      <c r="EQ73" s="123">
        <v>0</v>
      </c>
      <c r="ER73" s="123">
        <f>ER53</f>
        <v>5</v>
      </c>
      <c r="ES73" s="123">
        <f t="shared" ca="1" si="122"/>
        <v>6721.75</v>
      </c>
      <c r="ET73" s="123"/>
      <c r="EU73" s="123"/>
      <c r="EV73" s="123"/>
      <c r="EW73" s="123" t="str">
        <f>IF(OR(ISBLANK(EV73),ISBLANK(EW53)),"",(EV73-EV72)*EW53)</f>
        <v/>
      </c>
      <c r="EX73" s="123">
        <v>6721.75</v>
      </c>
      <c r="EY73" s="123">
        <f>EY53</f>
        <v>3</v>
      </c>
      <c r="EZ73" s="123">
        <f t="shared" ca="1" si="123"/>
        <v>-6721.75</v>
      </c>
      <c r="FA73" s="123"/>
      <c r="FB73" s="123"/>
      <c r="FC73" s="123">
        <f t="shared" ca="1" si="124"/>
        <v>-6721.75</v>
      </c>
      <c r="FD73" s="123">
        <f>FD53</f>
        <v>5</v>
      </c>
      <c r="FE73" s="123">
        <f t="shared" ca="1" si="125"/>
        <v>0</v>
      </c>
      <c r="FF73" s="123"/>
      <c r="FG73" s="123"/>
      <c r="FH73" s="123"/>
      <c r="FI73" s="123" t="str">
        <f>IF(OR(ISBLANK(FH73),ISBLANK(FI53)),"",(FH73-FH72)*FI53)</f>
        <v/>
      </c>
      <c r="FJ73" s="123">
        <v>0</v>
      </c>
      <c r="FK73" s="123">
        <f>FK53</f>
        <v>5</v>
      </c>
      <c r="FL73" s="123">
        <f t="shared" ca="1" si="126"/>
        <v>6762.5</v>
      </c>
      <c r="FM73" s="123"/>
      <c r="FN73" s="123"/>
      <c r="FO73" s="123"/>
      <c r="FP73" s="123" t="str">
        <f>IF(OR(ISBLANK(FO73),ISBLANK(FP53)),"",(FO73-FO72)*FP53)</f>
        <v/>
      </c>
      <c r="FQ73" s="123">
        <v>6762.5</v>
      </c>
      <c r="FR73" s="123">
        <f>FR53</f>
        <v>4</v>
      </c>
      <c r="FS73" s="123">
        <f t="shared" ca="1" si="127"/>
        <v>4611.200000000008</v>
      </c>
      <c r="FT73" s="123"/>
      <c r="FU73" s="123"/>
      <c r="FV73" s="123">
        <v>2824.1680000000001</v>
      </c>
      <c r="FW73" s="123">
        <f>IF(OR(ISBLANK(FV73),ISBLANK(FW53)),"",(FV73-FV72)*FW53)</f>
        <v>4611.200000000008</v>
      </c>
      <c r="FX73" s="123">
        <f>FX53</f>
        <v>4</v>
      </c>
      <c r="FY73" s="123">
        <f t="shared" ca="1" si="128"/>
        <v>0</v>
      </c>
      <c r="FZ73" s="123"/>
      <c r="GA73" s="123"/>
      <c r="GB73" s="123">
        <v>288.66000000000003</v>
      </c>
      <c r="GC73" s="123">
        <f>IF(OR(ISBLANK(GB73),ISBLANK(GC53)),"",(GB73-GB72)*GC53)</f>
        <v>0</v>
      </c>
      <c r="GD73" s="123">
        <f>GD53</f>
        <v>4</v>
      </c>
      <c r="GE73" s="123">
        <f t="shared" ca="1" si="129"/>
        <v>2666.399999999976</v>
      </c>
      <c r="GF73" s="123"/>
      <c r="GG73" s="123"/>
      <c r="GH73" s="123">
        <v>1570.9749999999999</v>
      </c>
      <c r="GI73" s="123">
        <f>IF(OR(ISBLANK(GH73),ISBLANK(GI53)),"",(GH73-GH72)*GI53)</f>
        <v>2666.399999999976</v>
      </c>
      <c r="GJ73" s="123">
        <f>GJ53</f>
        <v>4</v>
      </c>
      <c r="GK73" s="123">
        <f t="shared" ca="1" si="130"/>
        <v>0</v>
      </c>
      <c r="GL73" s="123"/>
      <c r="GM73" s="123"/>
      <c r="GN73" s="123">
        <v>193.58799999999999</v>
      </c>
      <c r="GO73" s="123">
        <f>IF(OR(ISBLANK(GN73),ISBLANK(GO53)),"",(GN73-GN72)*GO53)</f>
        <v>0</v>
      </c>
      <c r="GP73" s="123">
        <f>GP53</f>
        <v>3</v>
      </c>
      <c r="GQ73" s="123">
        <f t="shared" ca="1" si="131"/>
        <v>0</v>
      </c>
      <c r="GR73" s="123"/>
      <c r="GS73" s="123"/>
      <c r="GT73" s="123">
        <v>0</v>
      </c>
      <c r="GU73" s="123">
        <v>2E-3</v>
      </c>
      <c r="GV73" s="123">
        <f>IF(OR(ISBLANK(GU73),ISBLANK(GV53)),"",(GU73-GU72)*GV53)</f>
        <v>0</v>
      </c>
      <c r="GW73" s="123">
        <f>GW53</f>
        <v>3</v>
      </c>
      <c r="GX73" s="123">
        <f t="shared" ca="1" si="132"/>
        <v>3001</v>
      </c>
      <c r="GY73" s="123"/>
      <c r="GZ73" s="123"/>
      <c r="HA73" s="123">
        <v>3001</v>
      </c>
      <c r="HB73" s="123">
        <v>2696.123</v>
      </c>
      <c r="HC73" s="123">
        <f>IF(OR(ISBLANK(HB73),ISBLANK(HC53)),"",(HB73-HB72)*HC53)</f>
        <v>3040.4000000001361</v>
      </c>
      <c r="HD73" s="123">
        <f>HD53</f>
        <v>4</v>
      </c>
      <c r="HE73" s="123">
        <f t="shared" ca="1" si="133"/>
        <v>0</v>
      </c>
      <c r="HF73" s="123"/>
      <c r="HG73" s="123"/>
      <c r="HH73" s="123">
        <v>0</v>
      </c>
      <c r="HI73" s="123">
        <f>IF(OR(ISBLANK(HH73),ISBLANK(HI53)),"",(HH73-HH72)*HI53)</f>
        <v>0</v>
      </c>
      <c r="HJ73" s="123">
        <f>HJ53</f>
        <v>4</v>
      </c>
      <c r="HK73" s="123">
        <f t="shared" ca="1" si="134"/>
        <v>3038.1999999996879</v>
      </c>
      <c r="HL73" s="123"/>
      <c r="HM73" s="123"/>
      <c r="HN73" s="123">
        <v>2601.7109999999998</v>
      </c>
      <c r="HO73" s="123">
        <f>IF(OR(ISBLANK(HN73),ISBLANK(HO53)),"",(HN73-HN72)*HO53)</f>
        <v>3038.1999999996879</v>
      </c>
      <c r="HP73" s="123">
        <f>HP53</f>
        <v>4</v>
      </c>
      <c r="HQ73" s="123">
        <f t="shared" ca="1" si="135"/>
        <v>0</v>
      </c>
      <c r="HR73" s="123"/>
      <c r="HS73" s="123"/>
      <c r="HT73" s="123">
        <v>1.8029999999999999</v>
      </c>
      <c r="HU73" s="123">
        <f>IF(OR(ISBLANK(HT73),ISBLANK(HU53)),"",(HT73-HT72)*HU53)</f>
        <v>0</v>
      </c>
      <c r="HV73" s="123">
        <f>HV53</f>
        <v>4</v>
      </c>
      <c r="HW73" s="123">
        <f t="shared" ca="1" si="136"/>
        <v>4140.3999999991356</v>
      </c>
      <c r="HX73" s="123"/>
      <c r="HY73" s="123"/>
      <c r="HZ73" s="123">
        <v>5347.433</v>
      </c>
      <c r="IA73" s="123">
        <f>IF(OR(ISBLANK(HZ73),ISBLANK(IA53)),"",(HZ73-HZ72)*IA53)</f>
        <v>4140.3999999991356</v>
      </c>
      <c r="IB73" s="123">
        <f>IB53</f>
        <v>4</v>
      </c>
      <c r="IC73" s="123">
        <f t="shared" ca="1" si="137"/>
        <v>0</v>
      </c>
      <c r="ID73" s="123"/>
      <c r="IE73" s="123"/>
      <c r="IF73" s="123">
        <v>3.0000000000000001E-3</v>
      </c>
      <c r="IG73" s="123">
        <f>IF(OR(ISBLANK(IF73),ISBLANK(IG53)),"",(IF73-IF72)*IG53)</f>
        <v>0</v>
      </c>
      <c r="IH73" s="123">
        <f>IH53</f>
        <v>4</v>
      </c>
      <c r="II73" s="123">
        <f t="shared" ca="1" si="138"/>
        <v>3755.4000000007363</v>
      </c>
      <c r="IJ73" s="123"/>
      <c r="IK73" s="123"/>
      <c r="IL73" s="123">
        <v>4884.8620000000001</v>
      </c>
      <c r="IM73" s="123">
        <f>IF(OR(ISBLANK(IL73),ISBLANK(IM53)),"",(IL73-IL72)*IM53)</f>
        <v>3755.4000000007363</v>
      </c>
      <c r="IN73" s="123">
        <f>IN53</f>
        <v>4</v>
      </c>
      <c r="IO73" s="123">
        <f t="shared" ca="1" si="139"/>
        <v>0</v>
      </c>
      <c r="IP73" s="123"/>
      <c r="IQ73" s="123"/>
      <c r="IR73" s="123">
        <v>1068.9159999999999</v>
      </c>
      <c r="IS73" s="123">
        <f>IF(OR(ISBLANK(IR73),ISBLANK(IS53)),"",(IR73-IR72)*IS53)</f>
        <v>0</v>
      </c>
      <c r="IT73" s="123">
        <f>IT53</f>
        <v>4</v>
      </c>
      <c r="IU73" s="123">
        <f t="shared" ca="1" si="140"/>
        <v>0</v>
      </c>
      <c r="IV73" s="123"/>
      <c r="IW73" s="123"/>
      <c r="IX73" s="123">
        <v>0.312</v>
      </c>
      <c r="IY73" s="123">
        <f>IF(OR(ISBLANK(IX73),ISBLANK(IY53)),"",(IX73-IX72)*IY53)</f>
        <v>0</v>
      </c>
      <c r="IZ73" s="123">
        <f>IZ53</f>
        <v>4</v>
      </c>
      <c r="JA73" s="123">
        <f t="shared" ca="1" si="141"/>
        <v>0</v>
      </c>
      <c r="JB73" s="123"/>
      <c r="JC73" s="123"/>
      <c r="JD73" s="123">
        <v>219.44499999999999</v>
      </c>
      <c r="JE73" s="123">
        <f>IF(OR(ISBLANK(JD73),ISBLANK(JE53)),"",(JD73-JD72)*JE53)</f>
        <v>0</v>
      </c>
      <c r="JF73" s="123">
        <f>JF53</f>
        <v>4</v>
      </c>
      <c r="JG73" s="123">
        <f t="shared" ca="1" si="142"/>
        <v>4460.0000000014006</v>
      </c>
      <c r="JH73" s="123"/>
      <c r="JI73" s="123"/>
      <c r="JJ73" s="123">
        <v>1051.1310000000001</v>
      </c>
      <c r="JK73" s="123">
        <f>IF(OR(ISBLANK(JJ73),ISBLANK(JK53)),"",(JJ73-JJ72)*JK53)</f>
        <v>4460.0000000014006</v>
      </c>
      <c r="JL73" s="123">
        <f>JL53</f>
        <v>4</v>
      </c>
      <c r="JM73" s="123">
        <f t="shared" ca="1" si="143"/>
        <v>10940.000000000509</v>
      </c>
      <c r="JN73" s="123"/>
      <c r="JO73" s="123"/>
      <c r="JP73" s="123">
        <v>1681.2429999999999</v>
      </c>
      <c r="JQ73" s="123">
        <f>IF(OR(ISBLANK(JP73),ISBLANK(JQ53)),"",(JP73-JP72)*JQ53)</f>
        <v>10940.000000000509</v>
      </c>
      <c r="JR73" s="123">
        <f>JR53</f>
        <v>4</v>
      </c>
      <c r="JS73" s="123">
        <f t="shared" ca="1" si="144"/>
        <v>0</v>
      </c>
      <c r="JT73" s="123"/>
      <c r="JU73" s="123"/>
      <c r="JV73" s="123">
        <v>4.1890000000000001</v>
      </c>
      <c r="JW73" s="123">
        <f>IF(OR(ISBLANK(JV73),ISBLANK(JW53)),"",(JV73-JV72)*JW53)</f>
        <v>0</v>
      </c>
      <c r="JX73" s="123">
        <f>JX53</f>
        <v>3</v>
      </c>
      <c r="JY73" s="123">
        <f t="shared" ca="1" si="145"/>
        <v>317.35000000000002</v>
      </c>
      <c r="JZ73" s="123"/>
      <c r="KA73" s="123"/>
      <c r="KB73" s="123">
        <v>317.35000000000002</v>
      </c>
      <c r="KC73" s="123">
        <f>KC53</f>
        <v>3</v>
      </c>
      <c r="KD73" s="123">
        <f t="shared" ca="1" si="146"/>
        <v>0.33</v>
      </c>
      <c r="KE73" s="123"/>
      <c r="KF73" s="123"/>
      <c r="KG73" s="123">
        <v>0.33</v>
      </c>
      <c r="KH73" s="123">
        <f>KH53</f>
        <v>3</v>
      </c>
      <c r="KI73" s="123">
        <f t="shared" ca="1" si="147"/>
        <v>263.065</v>
      </c>
      <c r="KJ73" s="123"/>
      <c r="KK73" s="123"/>
      <c r="KL73" s="123">
        <v>263.065</v>
      </c>
      <c r="KM73" s="123">
        <f>KM53</f>
        <v>3</v>
      </c>
      <c r="KN73" s="123">
        <f t="shared" ca="1" si="148"/>
        <v>4.2350000000000003</v>
      </c>
      <c r="KO73" s="123"/>
      <c r="KP73" s="123"/>
      <c r="KQ73" s="123">
        <v>4.2350000000000003</v>
      </c>
      <c r="KR73" s="123">
        <f>KR53</f>
        <v>4</v>
      </c>
      <c r="KS73" s="123">
        <f t="shared" ca="1" si="149"/>
        <v>0</v>
      </c>
      <c r="KT73" s="123"/>
      <c r="KU73" s="123"/>
      <c r="KV73" s="123"/>
      <c r="KW73" s="123">
        <v>0</v>
      </c>
      <c r="KX73" s="123">
        <f>KX53</f>
        <v>4</v>
      </c>
      <c r="KY73" s="123">
        <f t="shared" ca="1" si="150"/>
        <v>1108.3599999999999</v>
      </c>
      <c r="KZ73" s="123"/>
      <c r="LA73" s="123"/>
      <c r="LB73" s="123"/>
      <c r="LC73" s="123">
        <v>1108.3599999999999</v>
      </c>
      <c r="LD73" s="123">
        <f>LD53</f>
        <v>4</v>
      </c>
      <c r="LE73" s="123">
        <f t="shared" ca="1" si="151"/>
        <v>0</v>
      </c>
      <c r="LF73" s="123"/>
      <c r="LG73" s="123"/>
      <c r="LH73" s="123"/>
      <c r="LI73" s="123">
        <v>0</v>
      </c>
      <c r="LJ73" s="123">
        <f>LJ53</f>
        <v>4</v>
      </c>
      <c r="LK73" s="123">
        <f t="shared" ca="1" si="152"/>
        <v>568.42499999999995</v>
      </c>
      <c r="LL73" s="123"/>
      <c r="LM73" s="123"/>
      <c r="LN73" s="123"/>
      <c r="LO73" s="123">
        <v>568.42499999999995</v>
      </c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>
        <f t="shared" ca="1" si="154"/>
        <v>0</v>
      </c>
      <c r="LV73" s="123"/>
      <c r="LW73" s="123"/>
      <c r="LX73" s="123">
        <v>4.0000000000000001E-3</v>
      </c>
      <c r="LY73" s="123">
        <f>IF(OR(ISBLANK(LX73),ISBLANK(LY53)),"",(LX73-LX72)*LY53)</f>
        <v>0</v>
      </c>
      <c r="LZ73" s="123">
        <f>LZ53</f>
        <v>4</v>
      </c>
      <c r="MA73" s="123">
        <f t="shared" ca="1" si="155"/>
        <v>352.00000000018008</v>
      </c>
      <c r="MB73" s="123"/>
      <c r="MC73" s="123"/>
      <c r="MD73" s="123">
        <v>528.99300000000005</v>
      </c>
      <c r="ME73" s="123">
        <f>IF(OR(ISBLANK(MD73),ISBLANK(ME53)),"",(MD73-MD72)*ME53)</f>
        <v>352.00000000018008</v>
      </c>
    </row>
    <row r="74" spans="2:343" ht="15.75" thickBot="1" x14ac:dyDescent="0.3">
      <c r="B74" s="121">
        <v>20</v>
      </c>
      <c r="C74" s="166">
        <f>C53</f>
        <v>2</v>
      </c>
      <c r="D74" s="166">
        <f t="shared" ca="1" si="93"/>
        <v>0</v>
      </c>
      <c r="E74" s="166"/>
      <c r="F74" s="166">
        <v>0</v>
      </c>
      <c r="G74" s="166">
        <f>G53</f>
        <v>3</v>
      </c>
      <c r="H74" s="166">
        <f t="shared" ca="1" si="94"/>
        <v>35.210000000004598</v>
      </c>
      <c r="I74" s="166"/>
      <c r="J74" s="166"/>
      <c r="K74" s="166">
        <f t="shared" ca="1" si="156"/>
        <v>35.210000000004598</v>
      </c>
      <c r="L74" s="166">
        <f>L53</f>
        <v>3</v>
      </c>
      <c r="M74" s="166">
        <f t="shared" ca="1" si="96"/>
        <v>35.210000000004598</v>
      </c>
      <c r="N74" s="166"/>
      <c r="O74" s="166"/>
      <c r="P74" s="166">
        <f t="shared" ca="1" si="97"/>
        <v>35.210000000004598</v>
      </c>
      <c r="Q74" s="166">
        <f>Q53</f>
        <v>4</v>
      </c>
      <c r="R74" s="166">
        <f t="shared" ca="1" si="98"/>
        <v>0.66800000000012005</v>
      </c>
      <c r="S74" s="166"/>
      <c r="T74" s="166"/>
      <c r="U74" s="166">
        <v>806.92899999999997</v>
      </c>
      <c r="V74" s="166">
        <f>IF(OR(ISBLANK(U74),ISBLANK(V53)),"",(U74-U73)*V53)</f>
        <v>0.66800000000012005</v>
      </c>
      <c r="W74" s="123">
        <f>W53</f>
        <v>5</v>
      </c>
      <c r="X74" s="123">
        <f t="shared" ca="1" si="99"/>
        <v>0</v>
      </c>
      <c r="Y74" s="123"/>
      <c r="Z74" s="123"/>
      <c r="AA74" s="123"/>
      <c r="AB74" s="123" t="str">
        <f>IF(OR(ISBLANK(AA74),ISBLANK(AB53)),"",(AA74-AA73)*AB53)</f>
        <v/>
      </c>
      <c r="AC74" s="123">
        <v>0</v>
      </c>
      <c r="AD74" s="123">
        <f>AD53</f>
        <v>5</v>
      </c>
      <c r="AE74" s="123">
        <f t="shared" ca="1" si="100"/>
        <v>9856</v>
      </c>
      <c r="AF74" s="123"/>
      <c r="AG74" s="123"/>
      <c r="AH74" s="123"/>
      <c r="AI74" s="123" t="str">
        <f>IF(OR(ISBLANK(AH74),ISBLANK(AI53)),"",(AH74-AH73)*AI53)</f>
        <v/>
      </c>
      <c r="AJ74" s="123">
        <v>9856</v>
      </c>
      <c r="AK74" s="123">
        <f>AK53</f>
        <v>5</v>
      </c>
      <c r="AL74" s="123">
        <f t="shared" ca="1" si="101"/>
        <v>11078</v>
      </c>
      <c r="AM74" s="123"/>
      <c r="AN74" s="123"/>
      <c r="AO74" s="123"/>
      <c r="AP74" s="123" t="str">
        <f>IF(OR(ISBLANK(AO74),ISBLANK(AP53)),"",(AO74-AO73)*AP53)</f>
        <v/>
      </c>
      <c r="AQ74" s="123">
        <v>11078</v>
      </c>
      <c r="AR74" s="123">
        <f>AR53</f>
        <v>5</v>
      </c>
      <c r="AS74" s="123">
        <f t="shared" ca="1" si="102"/>
        <v>0</v>
      </c>
      <c r="AT74" s="123"/>
      <c r="AU74" s="123"/>
      <c r="AV74" s="123"/>
      <c r="AW74" s="123" t="str">
        <f>IF(OR(ISBLANK(AV74),ISBLANK(AW53)),"",(AV74-AV73)*AW53)</f>
        <v/>
      </c>
      <c r="AX74" s="123">
        <v>0</v>
      </c>
      <c r="AY74" s="120">
        <f>AY53</f>
        <v>3</v>
      </c>
      <c r="AZ74" s="120">
        <f t="shared" ca="1" si="103"/>
        <v>1188</v>
      </c>
      <c r="BA74" s="120"/>
      <c r="BB74" s="120"/>
      <c r="BC74" s="120">
        <v>1188</v>
      </c>
      <c r="BD74" s="120">
        <f>BD53</f>
        <v>3</v>
      </c>
      <c r="BE74" s="120">
        <f t="shared" ca="1" si="104"/>
        <v>0</v>
      </c>
      <c r="BF74" s="120"/>
      <c r="BG74" s="120"/>
      <c r="BH74" s="120">
        <v>0</v>
      </c>
      <c r="BI74" s="120">
        <f>BI53</f>
        <v>3</v>
      </c>
      <c r="BJ74" s="120">
        <f t="shared" ca="1" si="105"/>
        <v>1018.534</v>
      </c>
      <c r="BK74" s="120"/>
      <c r="BL74" s="120"/>
      <c r="BM74" s="120">
        <v>1018.534</v>
      </c>
      <c r="BN74" s="120">
        <f>BN53</f>
        <v>3</v>
      </c>
      <c r="BO74" s="120">
        <f t="shared" ca="1" si="106"/>
        <v>0</v>
      </c>
      <c r="BP74" s="120"/>
      <c r="BQ74" s="120"/>
      <c r="BR74" s="120">
        <v>0</v>
      </c>
      <c r="BS74" s="120">
        <f>BS53</f>
        <v>3</v>
      </c>
      <c r="BT74" s="120">
        <f t="shared" ca="1" si="107"/>
        <v>0</v>
      </c>
      <c r="BU74" s="120"/>
      <c r="BV74" s="120"/>
      <c r="BW74" s="120">
        <v>0</v>
      </c>
      <c r="BX74" s="120">
        <f>BX53</f>
        <v>3</v>
      </c>
      <c r="BY74" s="120">
        <f t="shared" ca="1" si="108"/>
        <v>2902.97</v>
      </c>
      <c r="BZ74" s="120"/>
      <c r="CA74" s="120"/>
      <c r="CB74" s="120">
        <v>2902.97</v>
      </c>
      <c r="CC74" s="120">
        <f>CC53</f>
        <v>3</v>
      </c>
      <c r="CD74" s="120">
        <f t="shared" ca="1" si="109"/>
        <v>0</v>
      </c>
      <c r="CE74" s="120"/>
      <c r="CF74" s="120"/>
      <c r="CG74" s="120">
        <v>0</v>
      </c>
      <c r="CH74" s="120">
        <f>CH53</f>
        <v>3</v>
      </c>
      <c r="CI74" s="120">
        <f t="shared" ca="1" si="110"/>
        <v>2967.28</v>
      </c>
      <c r="CJ74" s="120"/>
      <c r="CK74" s="120"/>
      <c r="CL74" s="120">
        <v>2967.28</v>
      </c>
      <c r="CM74" s="123">
        <f>CM53</f>
        <v>4</v>
      </c>
      <c r="CN74" s="123">
        <f t="shared" ca="1" si="111"/>
        <v>1.5172500000003311</v>
      </c>
      <c r="CO74" s="123"/>
      <c r="CP74" s="123"/>
      <c r="CQ74" s="123">
        <v>2365.145</v>
      </c>
      <c r="CR74" s="123">
        <f>IF(OR(ISBLANK(CQ74),ISBLANK(CR53)),"",(CQ74-CQ73)*CR53)</f>
        <v>1.5172500000003311</v>
      </c>
      <c r="CS74" s="123">
        <f>CS53</f>
        <v>4</v>
      </c>
      <c r="CT74" s="123">
        <f t="shared" ca="1" si="112"/>
        <v>0</v>
      </c>
      <c r="CU74" s="123"/>
      <c r="CV74" s="123"/>
      <c r="CW74" s="123">
        <v>1447.3779999999999</v>
      </c>
      <c r="CX74" s="123">
        <f>IF(OR(ISBLANK(CW74),ISBLANK(CX53)),"",(CW74-CW73)*CX53)</f>
        <v>0</v>
      </c>
      <c r="CY74" s="123">
        <f>CY53</f>
        <v>4</v>
      </c>
      <c r="CZ74" s="123">
        <f t="shared" ca="1" si="113"/>
        <v>16.533999999994194</v>
      </c>
      <c r="DA74" s="123"/>
      <c r="DB74" s="123"/>
      <c r="DC74" s="123">
        <v>21821.620999999999</v>
      </c>
      <c r="DD74" s="123">
        <f>IF(OR(ISBLANK(DC74),ISBLANK(DD53)),"",(DC74-DC73)*DD53)</f>
        <v>16.533999999994194</v>
      </c>
      <c r="DE74" s="123">
        <f>DE53</f>
        <v>4</v>
      </c>
      <c r="DF74" s="123">
        <f t="shared" ca="1" si="114"/>
        <v>0</v>
      </c>
      <c r="DG74" s="123"/>
      <c r="DH74" s="123"/>
      <c r="DI74" s="123">
        <v>12910.003000000001</v>
      </c>
      <c r="DJ74" s="123">
        <f>IF(OR(ISBLANK(DI74),ISBLANK(DJ53)),"",(DI74-DI73)*DJ53)</f>
        <v>0</v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>
        <f t="shared" ca="1" si="117"/>
        <v>0</v>
      </c>
      <c r="DU74" s="120"/>
      <c r="DV74" s="120"/>
      <c r="DW74" s="120">
        <v>0</v>
      </c>
      <c r="DX74" s="120">
        <f>DX53</f>
        <v>3</v>
      </c>
      <c r="DY74" s="120">
        <f t="shared" ca="1" si="118"/>
        <v>3659.2820000000002</v>
      </c>
      <c r="DZ74" s="120"/>
      <c r="EA74" s="120"/>
      <c r="EB74" s="120">
        <v>3659.2820000000002</v>
      </c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>
        <f t="shared" ca="1" si="121"/>
        <v>0</v>
      </c>
      <c r="EM74" s="123"/>
      <c r="EN74" s="123"/>
      <c r="EO74" s="123"/>
      <c r="EP74" s="123" t="str">
        <f>IF(OR(ISBLANK(EO74),ISBLANK(EP53)),"",(EO74-EO73)*EP53)</f>
        <v/>
      </c>
      <c r="EQ74" s="123">
        <v>0</v>
      </c>
      <c r="ER74" s="123">
        <f>ER53</f>
        <v>5</v>
      </c>
      <c r="ES74" s="123">
        <f t="shared" ca="1" si="122"/>
        <v>8062.75</v>
      </c>
      <c r="ET74" s="123"/>
      <c r="EU74" s="123"/>
      <c r="EV74" s="123"/>
      <c r="EW74" s="123" t="str">
        <f>IF(OR(ISBLANK(EV74),ISBLANK(EW53)),"",(EV74-EV73)*EW53)</f>
        <v/>
      </c>
      <c r="EX74" s="123">
        <v>8062.75</v>
      </c>
      <c r="EY74" s="123">
        <f>EY53</f>
        <v>3</v>
      </c>
      <c r="EZ74" s="123">
        <f t="shared" ca="1" si="123"/>
        <v>-8062.75</v>
      </c>
      <c r="FA74" s="123"/>
      <c r="FB74" s="123"/>
      <c r="FC74" s="123">
        <f t="shared" ca="1" si="124"/>
        <v>-8062.75</v>
      </c>
      <c r="FD74" s="123">
        <f>FD53</f>
        <v>5</v>
      </c>
      <c r="FE74" s="123">
        <f t="shared" ca="1" si="125"/>
        <v>0</v>
      </c>
      <c r="FF74" s="123"/>
      <c r="FG74" s="123"/>
      <c r="FH74" s="123"/>
      <c r="FI74" s="123" t="str">
        <f>IF(OR(ISBLANK(FH74),ISBLANK(FI53)),"",(FH74-FH73)*FI53)</f>
        <v/>
      </c>
      <c r="FJ74" s="123">
        <v>0</v>
      </c>
      <c r="FK74" s="123">
        <f>FK53</f>
        <v>5</v>
      </c>
      <c r="FL74" s="123">
        <f t="shared" ca="1" si="126"/>
        <v>8116.5</v>
      </c>
      <c r="FM74" s="123"/>
      <c r="FN74" s="123"/>
      <c r="FO74" s="123"/>
      <c r="FP74" s="123" t="str">
        <f>IF(OR(ISBLANK(FO74),ISBLANK(FP53)),"",(FO74-FO73)*FP53)</f>
        <v/>
      </c>
      <c r="FQ74" s="123">
        <v>8116.5</v>
      </c>
      <c r="FR74" s="120">
        <f>FR53</f>
        <v>4</v>
      </c>
      <c r="FS74" s="120">
        <f t="shared" ca="1" si="127"/>
        <v>4472.5999999997839</v>
      </c>
      <c r="FT74" s="120"/>
      <c r="FU74" s="120"/>
      <c r="FV74" s="120">
        <v>2826.201</v>
      </c>
      <c r="FW74" s="120">
        <f>IF(OR(ISBLANK(FV74),ISBLANK(FW53)),"",(FV74-FV73)*FW53)</f>
        <v>4472.5999999997839</v>
      </c>
      <c r="FX74" s="120">
        <f>FX53</f>
        <v>4</v>
      </c>
      <c r="FY74" s="120">
        <f t="shared" ca="1" si="128"/>
        <v>0</v>
      </c>
      <c r="FZ74" s="120"/>
      <c r="GA74" s="120"/>
      <c r="GB74" s="120">
        <v>288.66000000000003</v>
      </c>
      <c r="GC74" s="120">
        <f>IF(OR(ISBLANK(GB74),ISBLANK(GC53)),"",(GB74-GB73)*GC53)</f>
        <v>0</v>
      </c>
      <c r="GD74" s="120">
        <f>GD53</f>
        <v>4</v>
      </c>
      <c r="GE74" s="120">
        <f t="shared" ca="1" si="129"/>
        <v>2347.400000000016</v>
      </c>
      <c r="GF74" s="120"/>
      <c r="GG74" s="120"/>
      <c r="GH74" s="120">
        <v>1572.0419999999999</v>
      </c>
      <c r="GI74" s="120">
        <f>IF(OR(ISBLANK(GH74),ISBLANK(GI53)),"",(GH74-GH73)*GI53)</f>
        <v>2347.400000000016</v>
      </c>
      <c r="GJ74" s="120">
        <f>GJ53</f>
        <v>4</v>
      </c>
      <c r="GK74" s="120">
        <f t="shared" ca="1" si="130"/>
        <v>0</v>
      </c>
      <c r="GL74" s="120"/>
      <c r="GM74" s="120"/>
      <c r="GN74" s="120">
        <v>193.58799999999999</v>
      </c>
      <c r="GO74" s="120">
        <f>IF(OR(ISBLANK(GN74),ISBLANK(GO53)),"",(GN74-GN73)*GO53)</f>
        <v>0</v>
      </c>
      <c r="GP74" s="120">
        <f>GP53</f>
        <v>3</v>
      </c>
      <c r="GQ74" s="120">
        <f t="shared" ca="1" si="131"/>
        <v>0</v>
      </c>
      <c r="GR74" s="120"/>
      <c r="GS74" s="120"/>
      <c r="GT74" s="120">
        <v>0</v>
      </c>
      <c r="GU74" s="120">
        <v>2E-3</v>
      </c>
      <c r="GV74" s="120">
        <f>IF(OR(ISBLANK(GU74),ISBLANK(GV53)),"",(GU74-GU73)*GV53)</f>
        <v>0</v>
      </c>
      <c r="GW74" s="120">
        <f>GW53</f>
        <v>3</v>
      </c>
      <c r="GX74" s="120">
        <f t="shared" ca="1" si="132"/>
        <v>3069</v>
      </c>
      <c r="GY74" s="120"/>
      <c r="GZ74" s="120"/>
      <c r="HA74" s="120">
        <v>3069</v>
      </c>
      <c r="HB74" s="120">
        <v>2697.5340000000001</v>
      </c>
      <c r="HC74" s="120">
        <f>IF(OR(ISBLANK(HB74),ISBLANK(HC53)),"",(HB74-HB73)*HC53)</f>
        <v>3104.2000000001281</v>
      </c>
      <c r="HD74" s="120">
        <f>HD53</f>
        <v>4</v>
      </c>
      <c r="HE74" s="120">
        <f t="shared" ca="1" si="133"/>
        <v>0</v>
      </c>
      <c r="HF74" s="120"/>
      <c r="HG74" s="120"/>
      <c r="HH74" s="120">
        <v>0</v>
      </c>
      <c r="HI74" s="120">
        <f>IF(OR(ISBLANK(HH74),ISBLANK(HI53)),"",(HH74-HH73)*HI53)</f>
        <v>0</v>
      </c>
      <c r="HJ74" s="120">
        <f>HJ53</f>
        <v>4</v>
      </c>
      <c r="HK74" s="120">
        <f t="shared" ca="1" si="134"/>
        <v>3106.4000000005763</v>
      </c>
      <c r="HL74" s="120"/>
      <c r="HM74" s="120"/>
      <c r="HN74" s="120">
        <v>2603.123</v>
      </c>
      <c r="HO74" s="120">
        <f>IF(OR(ISBLANK(HN74),ISBLANK(HO53)),"",(HN74-HN73)*HO53)</f>
        <v>3106.4000000005763</v>
      </c>
      <c r="HP74" s="120">
        <f>HP53</f>
        <v>4</v>
      </c>
      <c r="HQ74" s="120">
        <f t="shared" ca="1" si="135"/>
        <v>0</v>
      </c>
      <c r="HR74" s="120"/>
      <c r="HS74" s="120"/>
      <c r="HT74" s="120">
        <v>1.8029999999999999</v>
      </c>
      <c r="HU74" s="120">
        <f>IF(OR(ISBLANK(HT74),ISBLANK(HU53)),"",(HT74-HT73)*HU53)</f>
        <v>0</v>
      </c>
      <c r="HV74" s="120">
        <f>HV53</f>
        <v>4</v>
      </c>
      <c r="HW74" s="120">
        <f t="shared" ca="1" si="136"/>
        <v>4085.399999999936</v>
      </c>
      <c r="HX74" s="120"/>
      <c r="HY74" s="120"/>
      <c r="HZ74" s="120">
        <v>5349.29</v>
      </c>
      <c r="IA74" s="120">
        <f>IF(OR(ISBLANK(HZ74),ISBLANK(IA53)),"",(HZ74-HZ73)*IA53)</f>
        <v>4085.399999999936</v>
      </c>
      <c r="IB74" s="120">
        <f>IB53</f>
        <v>4</v>
      </c>
      <c r="IC74" s="120">
        <f t="shared" ca="1" si="137"/>
        <v>0</v>
      </c>
      <c r="ID74" s="120"/>
      <c r="IE74" s="120"/>
      <c r="IF74" s="120">
        <v>3.0000000000000001E-3</v>
      </c>
      <c r="IG74" s="120">
        <f>IF(OR(ISBLANK(IF74),ISBLANK(IG53)),"",(IF74-IF73)*IG53)</f>
        <v>0</v>
      </c>
      <c r="IH74" s="120">
        <f>IH53</f>
        <v>4</v>
      </c>
      <c r="II74" s="120">
        <f t="shared" ca="1" si="138"/>
        <v>3709.1999999993277</v>
      </c>
      <c r="IJ74" s="120"/>
      <c r="IK74" s="120"/>
      <c r="IL74" s="120">
        <v>4886.5479999999998</v>
      </c>
      <c r="IM74" s="120">
        <f>IF(OR(ISBLANK(IL74),ISBLANK(IM53)),"",(IL74-IL73)*IM53)</f>
        <v>3709.1999999993277</v>
      </c>
      <c r="IN74" s="120">
        <f>IN53</f>
        <v>4</v>
      </c>
      <c r="IO74" s="120">
        <f t="shared" ca="1" si="139"/>
        <v>0</v>
      </c>
      <c r="IP74" s="120"/>
      <c r="IQ74" s="120"/>
      <c r="IR74" s="120">
        <v>1068.9159999999999</v>
      </c>
      <c r="IS74" s="120">
        <f>IF(OR(ISBLANK(IR74),ISBLANK(IS53)),"",(IR74-IR73)*IS53)</f>
        <v>0</v>
      </c>
      <c r="IT74" s="120">
        <f>IT53</f>
        <v>4</v>
      </c>
      <c r="IU74" s="120">
        <f t="shared" ca="1" si="140"/>
        <v>0</v>
      </c>
      <c r="IV74" s="120"/>
      <c r="IW74" s="120"/>
      <c r="IX74" s="120">
        <v>0.312</v>
      </c>
      <c r="IY74" s="120">
        <f>IF(OR(ISBLANK(IX74),ISBLANK(IY53)),"",(IX74-IX73)*IY53)</f>
        <v>0</v>
      </c>
      <c r="IZ74" s="120">
        <f>IZ53</f>
        <v>4</v>
      </c>
      <c r="JA74" s="120">
        <f t="shared" ca="1" si="141"/>
        <v>0</v>
      </c>
      <c r="JB74" s="120"/>
      <c r="JC74" s="120"/>
      <c r="JD74" s="120">
        <v>219.44499999999999</v>
      </c>
      <c r="JE74" s="120">
        <f>IF(OR(ISBLANK(JD74),ISBLANK(JE53)),"",(JD74-JD73)*JE53)</f>
        <v>0</v>
      </c>
      <c r="JF74" s="120">
        <f>JF53</f>
        <v>4</v>
      </c>
      <c r="JG74" s="120">
        <f t="shared" ca="1" si="142"/>
        <v>2829.9999999990177</v>
      </c>
      <c r="JH74" s="120"/>
      <c r="JI74" s="120"/>
      <c r="JJ74" s="120">
        <v>1051.414</v>
      </c>
      <c r="JK74" s="120">
        <f>IF(OR(ISBLANK(JJ74),ISBLANK(JK53)),"",(JJ74-JJ73)*JK53)</f>
        <v>2829.9999999990177</v>
      </c>
      <c r="JL74" s="120">
        <f>JL53</f>
        <v>4</v>
      </c>
      <c r="JM74" s="120">
        <f t="shared" ca="1" si="143"/>
        <v>9710.0000000000364</v>
      </c>
      <c r="JN74" s="120"/>
      <c r="JO74" s="120"/>
      <c r="JP74" s="120">
        <v>1682.2139999999999</v>
      </c>
      <c r="JQ74" s="120">
        <f>IF(OR(ISBLANK(JP74),ISBLANK(JQ53)),"",(JP74-JP73)*JQ53)</f>
        <v>9710.0000000000364</v>
      </c>
      <c r="JR74" s="120">
        <f>JR53</f>
        <v>4</v>
      </c>
      <c r="JS74" s="120">
        <f t="shared" ca="1" si="144"/>
        <v>0</v>
      </c>
      <c r="JT74" s="120"/>
      <c r="JU74" s="120"/>
      <c r="JV74" s="120">
        <v>4.1890000000000001</v>
      </c>
      <c r="JW74" s="120">
        <f>IF(OR(ISBLANK(JV74),ISBLANK(JW53)),"",(JV74-JV73)*JW53)</f>
        <v>0</v>
      </c>
      <c r="JX74" s="123">
        <f>JX53</f>
        <v>3</v>
      </c>
      <c r="JY74" s="123">
        <f t="shared" ca="1" si="145"/>
        <v>270.82</v>
      </c>
      <c r="JZ74" s="123"/>
      <c r="KA74" s="123"/>
      <c r="KB74" s="123">
        <v>270.82</v>
      </c>
      <c r="KC74" s="123">
        <f>KC53</f>
        <v>3</v>
      </c>
      <c r="KD74" s="123">
        <f t="shared" ca="1" si="146"/>
        <v>68.915000000000006</v>
      </c>
      <c r="KE74" s="123"/>
      <c r="KF74" s="123"/>
      <c r="KG74" s="123">
        <v>68.915000000000006</v>
      </c>
      <c r="KH74" s="123">
        <f>KH53</f>
        <v>3</v>
      </c>
      <c r="KI74" s="123">
        <f t="shared" ca="1" si="147"/>
        <v>205.37</v>
      </c>
      <c r="KJ74" s="123"/>
      <c r="KK74" s="123"/>
      <c r="KL74" s="123">
        <v>205.37</v>
      </c>
      <c r="KM74" s="123">
        <f>KM53</f>
        <v>3</v>
      </c>
      <c r="KN74" s="123">
        <f t="shared" ca="1" si="148"/>
        <v>126.33499999999999</v>
      </c>
      <c r="KO74" s="123"/>
      <c r="KP74" s="123"/>
      <c r="KQ74" s="123">
        <v>126.33499999999999</v>
      </c>
      <c r="KR74" s="123">
        <f>KR53</f>
        <v>4</v>
      </c>
      <c r="KS74" s="123">
        <f t="shared" ca="1" si="149"/>
        <v>0</v>
      </c>
      <c r="KT74" s="123"/>
      <c r="KU74" s="123"/>
      <c r="KV74" s="123"/>
      <c r="KW74" s="123">
        <v>0</v>
      </c>
      <c r="KX74" s="123">
        <f>KX53</f>
        <v>4</v>
      </c>
      <c r="KY74" s="123">
        <f t="shared" ca="1" si="150"/>
        <v>1001.165</v>
      </c>
      <c r="KZ74" s="123"/>
      <c r="LA74" s="123"/>
      <c r="LB74" s="123"/>
      <c r="LC74" s="123">
        <v>1001.165</v>
      </c>
      <c r="LD74" s="123">
        <f>LD53</f>
        <v>4</v>
      </c>
      <c r="LE74" s="123">
        <f t="shared" ca="1" si="151"/>
        <v>0</v>
      </c>
      <c r="LF74" s="123"/>
      <c r="LG74" s="123"/>
      <c r="LH74" s="123"/>
      <c r="LI74" s="123">
        <v>0</v>
      </c>
      <c r="LJ74" s="123">
        <f>LJ53</f>
        <v>4</v>
      </c>
      <c r="LK74" s="123">
        <f t="shared" ca="1" si="152"/>
        <v>506.44</v>
      </c>
      <c r="LL74" s="123"/>
      <c r="LM74" s="123"/>
      <c r="LN74" s="123"/>
      <c r="LO74" s="123">
        <v>506.44</v>
      </c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>
        <f t="shared" ca="1" si="154"/>
        <v>0</v>
      </c>
      <c r="LV74" s="120"/>
      <c r="LW74" s="120"/>
      <c r="LX74" s="120">
        <v>4.0000000000000001E-3</v>
      </c>
      <c r="LY74" s="120">
        <f>IF(OR(ISBLANK(LX74),ISBLANK(LY53)),"",(LX74-LX73)*LY53)</f>
        <v>0</v>
      </c>
      <c r="LZ74" s="120">
        <f>LZ53</f>
        <v>4</v>
      </c>
      <c r="MA74" s="120">
        <f t="shared" ca="1" si="155"/>
        <v>332.19999999989795</v>
      </c>
      <c r="MB74" s="120"/>
      <c r="MC74" s="120"/>
      <c r="MD74" s="120">
        <v>529.14400000000001</v>
      </c>
      <c r="ME74" s="120">
        <f>IF(OR(ISBLANK(MD74),ISBLANK(ME53)),"",(MD74-MD73)*ME53)</f>
        <v>332.19999999989795</v>
      </c>
    </row>
    <row r="75" spans="2:343" ht="15.75" thickBot="1" x14ac:dyDescent="0.3">
      <c r="B75" s="110" t="s">
        <v>76</v>
      </c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307"/>
      <c r="T75" s="307"/>
      <c r="U75" s="307">
        <f>U74</f>
        <v>806.92899999999997</v>
      </c>
      <c r="V75" s="307"/>
      <c r="W75" s="309"/>
      <c r="X75" s="309"/>
      <c r="Y75" s="309"/>
      <c r="Z75" s="309"/>
      <c r="AA75" s="309">
        <f>AA74</f>
        <v>0</v>
      </c>
      <c r="AB75" s="309"/>
      <c r="AC75" s="309"/>
      <c r="AD75" s="309"/>
      <c r="AE75" s="309"/>
      <c r="AF75" s="309"/>
      <c r="AG75" s="309"/>
      <c r="AH75" s="309">
        <f>AH74</f>
        <v>0</v>
      </c>
      <c r="AI75" s="309"/>
      <c r="AJ75" s="309"/>
      <c r="AK75" s="309"/>
      <c r="AL75" s="309"/>
      <c r="AM75" s="309"/>
      <c r="AN75" s="309"/>
      <c r="AO75" s="309">
        <f>AO74</f>
        <v>0</v>
      </c>
      <c r="AP75" s="309"/>
      <c r="AQ75" s="309"/>
      <c r="AR75" s="309"/>
      <c r="AS75" s="309"/>
      <c r="AT75" s="309"/>
      <c r="AU75" s="309"/>
      <c r="AV75" s="309">
        <f>AV74</f>
        <v>0</v>
      </c>
      <c r="AW75" s="309"/>
      <c r="AX75" s="309"/>
      <c r="AY75" s="309"/>
      <c r="AZ75" s="309"/>
      <c r="BA75" s="309"/>
      <c r="BB75" s="309"/>
      <c r="BC75" s="309"/>
      <c r="BD75" s="309">
        <f>BD53</f>
        <v>3</v>
      </c>
      <c r="BE75" s="309"/>
      <c r="BF75" s="309"/>
      <c r="BG75" s="309"/>
      <c r="BH75" s="309"/>
      <c r="BI75" s="309"/>
      <c r="BJ75" s="309"/>
      <c r="BK75" s="309"/>
      <c r="BL75" s="309"/>
      <c r="BM75" s="309"/>
      <c r="BN75" s="309"/>
      <c r="BO75" s="309"/>
      <c r="BP75" s="309"/>
      <c r="BQ75" s="309"/>
      <c r="BR75" s="309"/>
      <c r="BS75" s="309"/>
      <c r="BT75" s="309"/>
      <c r="BU75" s="309"/>
      <c r="BV75" s="309"/>
      <c r="BW75" s="309"/>
      <c r="BX75" s="309"/>
      <c r="BY75" s="309"/>
      <c r="BZ75" s="309"/>
      <c r="CA75" s="309"/>
      <c r="CB75" s="309"/>
      <c r="CC75" s="309"/>
      <c r="CD75" s="309"/>
      <c r="CE75" s="309"/>
      <c r="CF75" s="309"/>
      <c r="CG75" s="309"/>
      <c r="CH75" s="309"/>
      <c r="CI75" s="309"/>
      <c r="CJ75" s="309"/>
      <c r="CK75" s="309"/>
      <c r="CL75" s="309"/>
      <c r="CM75" s="309"/>
      <c r="CN75" s="309"/>
      <c r="CO75" s="309"/>
      <c r="CP75" s="309"/>
      <c r="CQ75" s="309">
        <f>CQ74</f>
        <v>2365.145</v>
      </c>
      <c r="CR75" s="309"/>
      <c r="CS75" s="309"/>
      <c r="CT75" s="309"/>
      <c r="CU75" s="309"/>
      <c r="CV75" s="309"/>
      <c r="CW75" s="309">
        <f>CW74</f>
        <v>1447.3779999999999</v>
      </c>
      <c r="CX75" s="309"/>
      <c r="CY75" s="309"/>
      <c r="CZ75" s="309"/>
      <c r="DA75" s="309"/>
      <c r="DB75" s="309"/>
      <c r="DC75" s="309">
        <f>DC74</f>
        <v>21821.620999999999</v>
      </c>
      <c r="DD75" s="309"/>
      <c r="DE75" s="309"/>
      <c r="DF75" s="309"/>
      <c r="DG75" s="309"/>
      <c r="DH75" s="309"/>
      <c r="DI75" s="309">
        <f>DI74</f>
        <v>12910.003000000001</v>
      </c>
      <c r="DJ75" s="309"/>
      <c r="DK75" s="309"/>
      <c r="DL75" s="309"/>
      <c r="DM75" s="309"/>
      <c r="DN75" s="309"/>
      <c r="DO75" s="309"/>
      <c r="DP75" s="309"/>
      <c r="DQ75" s="309"/>
      <c r="DR75" s="309"/>
      <c r="DS75" s="309"/>
      <c r="DT75" s="309"/>
      <c r="DU75" s="309"/>
      <c r="DV75" s="309"/>
      <c r="DW75" s="309"/>
      <c r="DX75" s="309"/>
      <c r="DY75" s="309"/>
      <c r="DZ75" s="309"/>
      <c r="EA75" s="309"/>
      <c r="EB75" s="309"/>
      <c r="EC75" s="307"/>
      <c r="ED75" s="307"/>
      <c r="EE75" s="307"/>
      <c r="EF75" s="307"/>
      <c r="EG75" s="307"/>
      <c r="EH75" s="307"/>
      <c r="EI75" s="307"/>
      <c r="EJ75" s="307"/>
      <c r="EK75" s="307"/>
      <c r="EL75" s="307"/>
      <c r="EM75" s="307"/>
      <c r="EN75" s="307"/>
      <c r="EO75" s="307">
        <f>EO74</f>
        <v>0</v>
      </c>
      <c r="EP75" s="307"/>
      <c r="EQ75" s="307"/>
      <c r="ER75" s="307"/>
      <c r="ES75" s="307"/>
      <c r="ET75" s="307"/>
      <c r="EU75" s="307"/>
      <c r="EV75" s="307">
        <f>EV74</f>
        <v>0</v>
      </c>
      <c r="EW75" s="307"/>
      <c r="EX75" s="307"/>
      <c r="EY75" s="307"/>
      <c r="EZ75" s="307"/>
      <c r="FA75" s="307"/>
      <c r="FB75" s="307"/>
      <c r="FC75" s="307"/>
      <c r="FD75" s="309"/>
      <c r="FE75" s="309"/>
      <c r="FF75" s="309"/>
      <c r="FG75" s="309"/>
      <c r="FH75" s="309">
        <f>FH74</f>
        <v>0</v>
      </c>
      <c r="FI75" s="309"/>
      <c r="FJ75" s="309"/>
      <c r="FK75" s="309"/>
      <c r="FL75" s="309"/>
      <c r="FM75" s="309"/>
      <c r="FN75" s="309"/>
      <c r="FO75" s="309">
        <f>FO74</f>
        <v>0</v>
      </c>
      <c r="FP75" s="309"/>
      <c r="FQ75" s="309"/>
      <c r="FR75" s="309"/>
      <c r="FS75" s="309"/>
      <c r="FT75" s="309"/>
      <c r="FU75" s="309"/>
      <c r="FV75" s="309">
        <f>FV74</f>
        <v>2826.201</v>
      </c>
      <c r="FW75" s="309"/>
      <c r="FX75" s="309"/>
      <c r="FY75" s="309"/>
      <c r="FZ75" s="309"/>
      <c r="GA75" s="309"/>
      <c r="GB75" s="309">
        <f>GB74</f>
        <v>288.66000000000003</v>
      </c>
      <c r="GC75" s="309"/>
      <c r="GD75" s="309"/>
      <c r="GE75" s="309"/>
      <c r="GF75" s="309"/>
      <c r="GG75" s="309"/>
      <c r="GH75" s="309">
        <f>GH74</f>
        <v>1572.0419999999999</v>
      </c>
      <c r="GI75" s="309"/>
      <c r="GJ75" s="309"/>
      <c r="GK75" s="309"/>
      <c r="GL75" s="309"/>
      <c r="GM75" s="309"/>
      <c r="GN75" s="309">
        <f>GN74</f>
        <v>193.58799999999999</v>
      </c>
      <c r="GO75" s="309"/>
      <c r="GP75" s="309"/>
      <c r="GQ75" s="309"/>
      <c r="GR75" s="309"/>
      <c r="GS75" s="309"/>
      <c r="GT75" s="309"/>
      <c r="GU75" s="309">
        <f>GU74</f>
        <v>2E-3</v>
      </c>
      <c r="GV75" s="309"/>
      <c r="GW75" s="309"/>
      <c r="GX75" s="309"/>
      <c r="GY75" s="309"/>
      <c r="GZ75" s="309"/>
      <c r="HA75" s="309"/>
      <c r="HB75" s="309">
        <f>HB74</f>
        <v>2697.5340000000001</v>
      </c>
      <c r="HC75" s="309"/>
      <c r="HD75" s="309"/>
      <c r="HE75" s="309"/>
      <c r="HF75" s="309"/>
      <c r="HG75" s="309"/>
      <c r="HH75" s="309">
        <f>HH74</f>
        <v>0</v>
      </c>
      <c r="HI75" s="309"/>
      <c r="HJ75" s="309"/>
      <c r="HK75" s="309"/>
      <c r="HL75" s="309"/>
      <c r="HM75" s="309"/>
      <c r="HN75" s="309">
        <f>HN74</f>
        <v>2603.123</v>
      </c>
      <c r="HO75" s="309"/>
      <c r="HP75" s="309"/>
      <c r="HQ75" s="309"/>
      <c r="HR75" s="309"/>
      <c r="HS75" s="309"/>
      <c r="HT75" s="309">
        <f>HT74</f>
        <v>1.8029999999999999</v>
      </c>
      <c r="HU75" s="309"/>
      <c r="HV75" s="309"/>
      <c r="HW75" s="309"/>
      <c r="HX75" s="309"/>
      <c r="HY75" s="309"/>
      <c r="HZ75" s="309">
        <f>HZ74</f>
        <v>5349.29</v>
      </c>
      <c r="IA75" s="309"/>
      <c r="IB75" s="309"/>
      <c r="IC75" s="309"/>
      <c r="ID75" s="309"/>
      <c r="IE75" s="309"/>
      <c r="IF75" s="309">
        <f>IF74</f>
        <v>3.0000000000000001E-3</v>
      </c>
      <c r="IG75" s="309"/>
      <c r="IH75" s="309"/>
      <c r="II75" s="309"/>
      <c r="IJ75" s="309"/>
      <c r="IK75" s="309"/>
      <c r="IL75" s="309">
        <f>IL74</f>
        <v>4886.5479999999998</v>
      </c>
      <c r="IM75" s="309"/>
      <c r="IN75" s="309"/>
      <c r="IO75" s="309"/>
      <c r="IP75" s="309"/>
      <c r="IQ75" s="309"/>
      <c r="IR75" s="309">
        <f>IR74</f>
        <v>1068.9159999999999</v>
      </c>
      <c r="IS75" s="309"/>
      <c r="IT75" s="309"/>
      <c r="IU75" s="309"/>
      <c r="IV75" s="309"/>
      <c r="IW75" s="309"/>
      <c r="IX75" s="309">
        <f>IX74</f>
        <v>0.312</v>
      </c>
      <c r="IY75" s="309"/>
      <c r="IZ75" s="309"/>
      <c r="JA75" s="309"/>
      <c r="JB75" s="309"/>
      <c r="JC75" s="309"/>
      <c r="JD75" s="309">
        <f>JD74</f>
        <v>219.44499999999999</v>
      </c>
      <c r="JE75" s="309"/>
      <c r="JF75" s="309"/>
      <c r="JG75" s="309"/>
      <c r="JH75" s="309"/>
      <c r="JI75" s="309"/>
      <c r="JJ75" s="309">
        <f>JJ74</f>
        <v>1051.414</v>
      </c>
      <c r="JK75" s="309"/>
      <c r="JL75" s="309"/>
      <c r="JM75" s="309"/>
      <c r="JN75" s="309"/>
      <c r="JO75" s="309"/>
      <c r="JP75" s="309">
        <f>JP74</f>
        <v>1682.2139999999999</v>
      </c>
      <c r="JQ75" s="309"/>
      <c r="JR75" s="309"/>
      <c r="JS75" s="309"/>
      <c r="JT75" s="309"/>
      <c r="JU75" s="309"/>
      <c r="JV75" s="309">
        <f>JV74</f>
        <v>4.1890000000000001</v>
      </c>
      <c r="JW75" s="309"/>
      <c r="JX75" s="307"/>
      <c r="JY75" s="307"/>
      <c r="JZ75" s="307"/>
      <c r="KA75" s="307"/>
      <c r="KB75" s="307"/>
      <c r="KC75" s="307"/>
      <c r="KD75" s="307"/>
      <c r="KE75" s="307"/>
      <c r="KF75" s="307"/>
      <c r="KG75" s="307"/>
      <c r="KH75" s="307"/>
      <c r="KI75" s="307"/>
      <c r="KJ75" s="307"/>
      <c r="KK75" s="307"/>
      <c r="KL75" s="307"/>
      <c r="KM75" s="307"/>
      <c r="KN75" s="307"/>
      <c r="KO75" s="307"/>
      <c r="KP75" s="307"/>
      <c r="KQ75" s="307"/>
      <c r="KR75" s="309"/>
      <c r="KS75" s="309"/>
      <c r="KT75" s="309"/>
      <c r="KU75" s="309"/>
      <c r="KV75" s="309"/>
      <c r="KW75" s="309"/>
      <c r="KX75" s="309"/>
      <c r="KY75" s="309"/>
      <c r="KZ75" s="309"/>
      <c r="LA75" s="309"/>
      <c r="LB75" s="309"/>
      <c r="LC75" s="309"/>
      <c r="LD75" s="309"/>
      <c r="LE75" s="309"/>
      <c r="LF75" s="309"/>
      <c r="LG75" s="309"/>
      <c r="LH75" s="309"/>
      <c r="LI75" s="309"/>
      <c r="LJ75" s="309"/>
      <c r="LK75" s="309"/>
      <c r="LL75" s="309"/>
      <c r="LM75" s="309"/>
      <c r="LN75" s="309"/>
      <c r="LO75" s="309"/>
      <c r="LP75" s="307"/>
      <c r="LQ75" s="307"/>
      <c r="LR75" s="307"/>
      <c r="LS75" s="307"/>
      <c r="LT75" s="309"/>
      <c r="LU75" s="309"/>
      <c r="LV75" s="309"/>
      <c r="LW75" s="309"/>
      <c r="LX75" s="309">
        <f>LX74</f>
        <v>4.0000000000000001E-3</v>
      </c>
      <c r="LY75" s="309"/>
      <c r="LZ75" s="309"/>
      <c r="MA75" s="309"/>
      <c r="MB75" s="309"/>
      <c r="MC75" s="309"/>
      <c r="MD75" s="309">
        <f>MD74</f>
        <v>529.14400000000001</v>
      </c>
      <c r="ME75" s="309"/>
    </row>
    <row r="76" spans="2:343" ht="15.75" thickBot="1" x14ac:dyDescent="0.3">
      <c r="B76" s="165" t="s">
        <v>77</v>
      </c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307"/>
      <c r="T76" s="307"/>
      <c r="U76" s="307">
        <f>U75</f>
        <v>806.92899999999997</v>
      </c>
      <c r="V76" s="307"/>
      <c r="W76" s="309"/>
      <c r="X76" s="309"/>
      <c r="Y76" s="309"/>
      <c r="Z76" s="309"/>
      <c r="AA76" s="309">
        <f>AA75</f>
        <v>0</v>
      </c>
      <c r="AB76" s="309"/>
      <c r="AC76" s="309"/>
      <c r="AD76" s="309"/>
      <c r="AE76" s="309"/>
      <c r="AF76" s="309"/>
      <c r="AG76" s="309"/>
      <c r="AH76" s="309">
        <f>AH75</f>
        <v>0</v>
      </c>
      <c r="AI76" s="309"/>
      <c r="AJ76" s="309"/>
      <c r="AK76" s="309"/>
      <c r="AL76" s="309"/>
      <c r="AM76" s="309"/>
      <c r="AN76" s="309"/>
      <c r="AO76" s="309">
        <f>AO75</f>
        <v>0</v>
      </c>
      <c r="AP76" s="309"/>
      <c r="AQ76" s="309"/>
      <c r="AR76" s="309"/>
      <c r="AS76" s="309"/>
      <c r="AT76" s="309"/>
      <c r="AU76" s="309"/>
      <c r="AV76" s="309">
        <f>AV75</f>
        <v>0</v>
      </c>
      <c r="AW76" s="309"/>
      <c r="AX76" s="309"/>
      <c r="AY76" s="309"/>
      <c r="AZ76" s="309"/>
      <c r="BA76" s="309"/>
      <c r="BB76" s="309"/>
      <c r="BC76" s="309"/>
      <c r="BD76" s="309">
        <f>BD53</f>
        <v>3</v>
      </c>
      <c r="BE76" s="309"/>
      <c r="BF76" s="309"/>
      <c r="BG76" s="309"/>
      <c r="BH76" s="309"/>
      <c r="BI76" s="309"/>
      <c r="BJ76" s="309"/>
      <c r="BK76" s="309"/>
      <c r="BL76" s="309"/>
      <c r="BM76" s="309"/>
      <c r="BN76" s="309"/>
      <c r="BO76" s="309"/>
      <c r="BP76" s="309"/>
      <c r="BQ76" s="309"/>
      <c r="BR76" s="309"/>
      <c r="BS76" s="309"/>
      <c r="BT76" s="309"/>
      <c r="BU76" s="309"/>
      <c r="BV76" s="309"/>
      <c r="BW76" s="309"/>
      <c r="BX76" s="309"/>
      <c r="BY76" s="309"/>
      <c r="BZ76" s="309"/>
      <c r="CA76" s="309"/>
      <c r="CB76" s="309"/>
      <c r="CC76" s="309"/>
      <c r="CD76" s="309"/>
      <c r="CE76" s="309"/>
      <c r="CF76" s="309"/>
      <c r="CG76" s="309"/>
      <c r="CH76" s="309"/>
      <c r="CI76" s="309"/>
      <c r="CJ76" s="309"/>
      <c r="CK76" s="309"/>
      <c r="CL76" s="309"/>
      <c r="CM76" s="309"/>
      <c r="CN76" s="309"/>
      <c r="CO76" s="309"/>
      <c r="CP76" s="309"/>
      <c r="CQ76" s="309">
        <f>CQ75</f>
        <v>2365.145</v>
      </c>
      <c r="CR76" s="309"/>
      <c r="CS76" s="309"/>
      <c r="CT76" s="309"/>
      <c r="CU76" s="309"/>
      <c r="CV76" s="309"/>
      <c r="CW76" s="309">
        <f>CW75</f>
        <v>1447.3779999999999</v>
      </c>
      <c r="CX76" s="309"/>
      <c r="CY76" s="309"/>
      <c r="CZ76" s="309"/>
      <c r="DA76" s="309"/>
      <c r="DB76" s="309"/>
      <c r="DC76" s="309">
        <f>DC75</f>
        <v>21821.620999999999</v>
      </c>
      <c r="DD76" s="309"/>
      <c r="DE76" s="309"/>
      <c r="DF76" s="309"/>
      <c r="DG76" s="309"/>
      <c r="DH76" s="309"/>
      <c r="DI76" s="309">
        <f>DI75</f>
        <v>12910.003000000001</v>
      </c>
      <c r="DJ76" s="309"/>
      <c r="DK76" s="309"/>
      <c r="DL76" s="309"/>
      <c r="DM76" s="309"/>
      <c r="DN76" s="309"/>
      <c r="DO76" s="309"/>
      <c r="DP76" s="309"/>
      <c r="DQ76" s="309"/>
      <c r="DR76" s="309"/>
      <c r="DS76" s="309"/>
      <c r="DT76" s="309"/>
      <c r="DU76" s="309"/>
      <c r="DV76" s="309"/>
      <c r="DW76" s="309"/>
      <c r="DX76" s="309"/>
      <c r="DY76" s="309"/>
      <c r="DZ76" s="309"/>
      <c r="EA76" s="309"/>
      <c r="EB76" s="309"/>
      <c r="EC76" s="307"/>
      <c r="ED76" s="307"/>
      <c r="EE76" s="307"/>
      <c r="EF76" s="307"/>
      <c r="EG76" s="307"/>
      <c r="EH76" s="307"/>
      <c r="EI76" s="307"/>
      <c r="EJ76" s="307"/>
      <c r="EK76" s="307"/>
      <c r="EL76" s="307"/>
      <c r="EM76" s="307"/>
      <c r="EN76" s="307"/>
      <c r="EO76" s="307">
        <f>EO75</f>
        <v>0</v>
      </c>
      <c r="EP76" s="307"/>
      <c r="EQ76" s="307"/>
      <c r="ER76" s="307"/>
      <c r="ES76" s="307"/>
      <c r="ET76" s="307"/>
      <c r="EU76" s="307"/>
      <c r="EV76" s="307">
        <f>EV75</f>
        <v>0</v>
      </c>
      <c r="EW76" s="307"/>
      <c r="EX76" s="307"/>
      <c r="EY76" s="307"/>
      <c r="EZ76" s="307"/>
      <c r="FA76" s="307"/>
      <c r="FB76" s="307"/>
      <c r="FC76" s="307"/>
      <c r="FD76" s="309"/>
      <c r="FE76" s="309"/>
      <c r="FF76" s="309"/>
      <c r="FG76" s="309"/>
      <c r="FH76" s="309">
        <f>FH75</f>
        <v>0</v>
      </c>
      <c r="FI76" s="309"/>
      <c r="FJ76" s="309"/>
      <c r="FK76" s="309"/>
      <c r="FL76" s="309"/>
      <c r="FM76" s="309"/>
      <c r="FN76" s="309"/>
      <c r="FO76" s="309">
        <f>FO75</f>
        <v>0</v>
      </c>
      <c r="FP76" s="309"/>
      <c r="FQ76" s="309"/>
      <c r="FR76" s="309"/>
      <c r="FS76" s="309"/>
      <c r="FT76" s="309"/>
      <c r="FU76" s="309"/>
      <c r="FV76" s="309">
        <f>FV75</f>
        <v>2826.201</v>
      </c>
      <c r="FW76" s="309"/>
      <c r="FX76" s="309"/>
      <c r="FY76" s="309"/>
      <c r="FZ76" s="309"/>
      <c r="GA76" s="309"/>
      <c r="GB76" s="309">
        <f>GB75</f>
        <v>288.66000000000003</v>
      </c>
      <c r="GC76" s="309"/>
      <c r="GD76" s="309"/>
      <c r="GE76" s="309"/>
      <c r="GF76" s="309"/>
      <c r="GG76" s="309"/>
      <c r="GH76" s="309">
        <f>GH75</f>
        <v>1572.0419999999999</v>
      </c>
      <c r="GI76" s="309"/>
      <c r="GJ76" s="309"/>
      <c r="GK76" s="309"/>
      <c r="GL76" s="309"/>
      <c r="GM76" s="309"/>
      <c r="GN76" s="309">
        <f>GN75</f>
        <v>193.58799999999999</v>
      </c>
      <c r="GO76" s="309"/>
      <c r="GP76" s="309"/>
      <c r="GQ76" s="309"/>
      <c r="GR76" s="309"/>
      <c r="GS76" s="309"/>
      <c r="GT76" s="309"/>
      <c r="GU76" s="309">
        <f>GU75</f>
        <v>2E-3</v>
      </c>
      <c r="GV76" s="309"/>
      <c r="GW76" s="309"/>
      <c r="GX76" s="309"/>
      <c r="GY76" s="309"/>
      <c r="GZ76" s="309"/>
      <c r="HA76" s="309"/>
      <c r="HB76" s="309">
        <f>HB75</f>
        <v>2697.5340000000001</v>
      </c>
      <c r="HC76" s="309"/>
      <c r="HD76" s="309"/>
      <c r="HE76" s="309"/>
      <c r="HF76" s="309"/>
      <c r="HG76" s="309"/>
      <c r="HH76" s="309">
        <f>HH75</f>
        <v>0</v>
      </c>
      <c r="HI76" s="309"/>
      <c r="HJ76" s="309"/>
      <c r="HK76" s="309"/>
      <c r="HL76" s="309"/>
      <c r="HM76" s="309"/>
      <c r="HN76" s="309">
        <f>HN75</f>
        <v>2603.123</v>
      </c>
      <c r="HO76" s="309"/>
      <c r="HP76" s="309"/>
      <c r="HQ76" s="309"/>
      <c r="HR76" s="309"/>
      <c r="HS76" s="309"/>
      <c r="HT76" s="309">
        <f>HT75</f>
        <v>1.8029999999999999</v>
      </c>
      <c r="HU76" s="309"/>
      <c r="HV76" s="309"/>
      <c r="HW76" s="309"/>
      <c r="HX76" s="309"/>
      <c r="HY76" s="309"/>
      <c r="HZ76" s="309">
        <f>HZ75</f>
        <v>5349.29</v>
      </c>
      <c r="IA76" s="309"/>
      <c r="IB76" s="309"/>
      <c r="IC76" s="309"/>
      <c r="ID76" s="309"/>
      <c r="IE76" s="309"/>
      <c r="IF76" s="309">
        <f>IF75</f>
        <v>3.0000000000000001E-3</v>
      </c>
      <c r="IG76" s="309"/>
      <c r="IH76" s="309"/>
      <c r="II76" s="309"/>
      <c r="IJ76" s="309"/>
      <c r="IK76" s="309"/>
      <c r="IL76" s="309">
        <f>IL75</f>
        <v>4886.5479999999998</v>
      </c>
      <c r="IM76" s="309"/>
      <c r="IN76" s="309"/>
      <c r="IO76" s="309"/>
      <c r="IP76" s="309"/>
      <c r="IQ76" s="309"/>
      <c r="IR76" s="309">
        <f>IR75</f>
        <v>1068.9159999999999</v>
      </c>
      <c r="IS76" s="309"/>
      <c r="IT76" s="309"/>
      <c r="IU76" s="309"/>
      <c r="IV76" s="309"/>
      <c r="IW76" s="309"/>
      <c r="IX76" s="309">
        <f>IX75</f>
        <v>0.312</v>
      </c>
      <c r="IY76" s="309"/>
      <c r="IZ76" s="309"/>
      <c r="JA76" s="309"/>
      <c r="JB76" s="309"/>
      <c r="JC76" s="309"/>
      <c r="JD76" s="309">
        <f>JD75</f>
        <v>219.44499999999999</v>
      </c>
      <c r="JE76" s="309"/>
      <c r="JF76" s="309"/>
      <c r="JG76" s="309"/>
      <c r="JH76" s="309"/>
      <c r="JI76" s="309"/>
      <c r="JJ76" s="309">
        <f>JJ75</f>
        <v>1051.414</v>
      </c>
      <c r="JK76" s="309"/>
      <c r="JL76" s="309"/>
      <c r="JM76" s="309"/>
      <c r="JN76" s="309"/>
      <c r="JO76" s="309"/>
      <c r="JP76" s="309">
        <f>JP75</f>
        <v>1682.2139999999999</v>
      </c>
      <c r="JQ76" s="309"/>
      <c r="JR76" s="309"/>
      <c r="JS76" s="309"/>
      <c r="JT76" s="309"/>
      <c r="JU76" s="309"/>
      <c r="JV76" s="309">
        <f>JV75</f>
        <v>4.1890000000000001</v>
      </c>
      <c r="JW76" s="309"/>
      <c r="JX76" s="307"/>
      <c r="JY76" s="307"/>
      <c r="JZ76" s="307"/>
      <c r="KA76" s="307"/>
      <c r="KB76" s="307"/>
      <c r="KC76" s="307"/>
      <c r="KD76" s="307"/>
      <c r="KE76" s="307"/>
      <c r="KF76" s="307"/>
      <c r="KG76" s="307"/>
      <c r="KH76" s="307"/>
      <c r="KI76" s="307"/>
      <c r="KJ76" s="307"/>
      <c r="KK76" s="307"/>
      <c r="KL76" s="307"/>
      <c r="KM76" s="307"/>
      <c r="KN76" s="307"/>
      <c r="KO76" s="307"/>
      <c r="KP76" s="307"/>
      <c r="KQ76" s="307"/>
      <c r="KR76" s="309"/>
      <c r="KS76" s="309"/>
      <c r="KT76" s="309"/>
      <c r="KU76" s="309"/>
      <c r="KV76" s="309"/>
      <c r="KW76" s="309"/>
      <c r="KX76" s="309"/>
      <c r="KY76" s="309"/>
      <c r="KZ76" s="309"/>
      <c r="LA76" s="309"/>
      <c r="LB76" s="309"/>
      <c r="LC76" s="309"/>
      <c r="LD76" s="309"/>
      <c r="LE76" s="309"/>
      <c r="LF76" s="309"/>
      <c r="LG76" s="309"/>
      <c r="LH76" s="309"/>
      <c r="LI76" s="309"/>
      <c r="LJ76" s="309"/>
      <c r="LK76" s="309"/>
      <c r="LL76" s="309"/>
      <c r="LM76" s="309"/>
      <c r="LN76" s="309"/>
      <c r="LO76" s="309"/>
      <c r="LP76" s="307"/>
      <c r="LQ76" s="307"/>
      <c r="LR76" s="307"/>
      <c r="LS76" s="307"/>
      <c r="LT76" s="309"/>
      <c r="LU76" s="309"/>
      <c r="LV76" s="309"/>
      <c r="LW76" s="309"/>
      <c r="LX76" s="309">
        <f>LX75</f>
        <v>4.0000000000000001E-3</v>
      </c>
      <c r="LY76" s="309"/>
      <c r="LZ76" s="309"/>
      <c r="MA76" s="309"/>
      <c r="MB76" s="309"/>
      <c r="MC76" s="309"/>
      <c r="MD76" s="309">
        <f>MD75</f>
        <v>529.14400000000001</v>
      </c>
      <c r="ME76" s="309"/>
    </row>
    <row r="77" spans="2:343" x14ac:dyDescent="0.25">
      <c r="B77" s="110">
        <v>21</v>
      </c>
      <c r="C77" s="166">
        <f>C53</f>
        <v>2</v>
      </c>
      <c r="D77" s="166">
        <f t="shared" ca="1" si="93"/>
        <v>0</v>
      </c>
      <c r="E77" s="166"/>
      <c r="F77" s="166">
        <v>0</v>
      </c>
      <c r="G77" s="166">
        <f>G53</f>
        <v>3</v>
      </c>
      <c r="H77" s="166">
        <f t="shared" ca="1" si="94"/>
        <v>35</v>
      </c>
      <c r="I77" s="166"/>
      <c r="J77" s="166"/>
      <c r="K77" s="166">
        <f t="shared" ref="K77:K87" ca="1" si="157">IFERROR(U507,"")</f>
        <v>35</v>
      </c>
      <c r="L77" s="166">
        <f>L53</f>
        <v>3</v>
      </c>
      <c r="M77" s="166">
        <f t="shared" ca="1" si="96"/>
        <v>35</v>
      </c>
      <c r="N77" s="166"/>
      <c r="O77" s="166"/>
      <c r="P77" s="166">
        <f t="shared" ca="1" si="97"/>
        <v>35</v>
      </c>
      <c r="Q77" s="166">
        <f>Q53</f>
        <v>4</v>
      </c>
      <c r="R77" s="166">
        <f t="shared" ca="1" si="98"/>
        <v>0.76400000000012369</v>
      </c>
      <c r="S77" s="166"/>
      <c r="T77" s="166"/>
      <c r="U77" s="166">
        <v>807.12</v>
      </c>
      <c r="V77" s="166">
        <f>IF(OR(ISBLANK(U77),ISBLANK(V53)),"",(U77-U76)*V53)</f>
        <v>0.76400000000012369</v>
      </c>
      <c r="W77" s="123">
        <f>W53</f>
        <v>5</v>
      </c>
      <c r="X77" s="123">
        <f t="shared" ca="1" si="99"/>
        <v>0</v>
      </c>
      <c r="Y77" s="123"/>
      <c r="Z77" s="123"/>
      <c r="AA77" s="123"/>
      <c r="AB77" s="123" t="str">
        <f>IF(OR(ISBLANK(AA77),ISBLANK(AB53)),"",(AA77-AA76)*AB53)</f>
        <v/>
      </c>
      <c r="AC77" s="123">
        <v>0</v>
      </c>
      <c r="AD77" s="123">
        <f>AD53</f>
        <v>5</v>
      </c>
      <c r="AE77" s="123">
        <f t="shared" ca="1" si="100"/>
        <v>11414</v>
      </c>
      <c r="AF77" s="123"/>
      <c r="AG77" s="123"/>
      <c r="AH77" s="123"/>
      <c r="AI77" s="123" t="str">
        <f>IF(OR(ISBLANK(AH77),ISBLANK(AI53)),"",(AH77-AH76)*AI53)</f>
        <v/>
      </c>
      <c r="AJ77" s="123">
        <v>11414</v>
      </c>
      <c r="AK77" s="123">
        <f>AK53</f>
        <v>5</v>
      </c>
      <c r="AL77" s="123">
        <f t="shared" ca="1" si="101"/>
        <v>12921</v>
      </c>
      <c r="AM77" s="123"/>
      <c r="AN77" s="123"/>
      <c r="AO77" s="123"/>
      <c r="AP77" s="123" t="str">
        <f>IF(OR(ISBLANK(AO77),ISBLANK(AP53)),"",(AO77-AO76)*AP53)</f>
        <v/>
      </c>
      <c r="AQ77" s="123">
        <v>12921</v>
      </c>
      <c r="AR77" s="123">
        <f>AR53</f>
        <v>5</v>
      </c>
      <c r="AS77" s="123">
        <f t="shared" ca="1" si="102"/>
        <v>0</v>
      </c>
      <c r="AT77" s="123"/>
      <c r="AU77" s="123"/>
      <c r="AV77" s="123"/>
      <c r="AW77" s="123" t="str">
        <f>IF(OR(ISBLANK(AV77),ISBLANK(AW53)),"",(AV77-AV76)*AW53)</f>
        <v/>
      </c>
      <c r="AX77" s="123">
        <v>0</v>
      </c>
      <c r="AY77" s="109">
        <f>AY53</f>
        <v>3</v>
      </c>
      <c r="AZ77" s="109">
        <f t="shared" ca="1" si="103"/>
        <v>1353</v>
      </c>
      <c r="BA77" s="109"/>
      <c r="BB77" s="109"/>
      <c r="BC77" s="109">
        <v>1353</v>
      </c>
      <c r="BD77" s="109">
        <f>BD53</f>
        <v>3</v>
      </c>
      <c r="BE77" s="109">
        <f t="shared" ca="1" si="104"/>
        <v>0</v>
      </c>
      <c r="BF77" s="109"/>
      <c r="BG77" s="109"/>
      <c r="BH77" s="109">
        <v>0</v>
      </c>
      <c r="BI77" s="109">
        <f>BI53</f>
        <v>3</v>
      </c>
      <c r="BJ77" s="109">
        <f t="shared" ca="1" si="105"/>
        <v>949.19</v>
      </c>
      <c r="BK77" s="109"/>
      <c r="BL77" s="109"/>
      <c r="BM77" s="109">
        <v>949.19</v>
      </c>
      <c r="BN77" s="109">
        <f>BN53</f>
        <v>3</v>
      </c>
      <c r="BO77" s="109">
        <f t="shared" ca="1" si="106"/>
        <v>0</v>
      </c>
      <c r="BP77" s="109"/>
      <c r="BQ77" s="109"/>
      <c r="BR77" s="109">
        <v>0</v>
      </c>
      <c r="BS77" s="109">
        <f>BS53</f>
        <v>3</v>
      </c>
      <c r="BT77" s="109">
        <f t="shared" ca="1" si="107"/>
        <v>0</v>
      </c>
      <c r="BU77" s="109"/>
      <c r="BV77" s="109"/>
      <c r="BW77" s="109">
        <v>0</v>
      </c>
      <c r="BX77" s="109">
        <f>BX53</f>
        <v>3</v>
      </c>
      <c r="BY77" s="109">
        <f t="shared" ca="1" si="108"/>
        <v>3054.7570000000001</v>
      </c>
      <c r="BZ77" s="109"/>
      <c r="CA77" s="109"/>
      <c r="CB77" s="109">
        <v>3054.7570000000001</v>
      </c>
      <c r="CC77" s="109">
        <f>CC53</f>
        <v>3</v>
      </c>
      <c r="CD77" s="109">
        <f t="shared" ca="1" si="109"/>
        <v>0</v>
      </c>
      <c r="CE77" s="109"/>
      <c r="CF77" s="109"/>
      <c r="CG77" s="109">
        <v>0</v>
      </c>
      <c r="CH77" s="109">
        <f>CH53</f>
        <v>3</v>
      </c>
      <c r="CI77" s="109">
        <f t="shared" ca="1" si="110"/>
        <v>3149.598</v>
      </c>
      <c r="CJ77" s="109"/>
      <c r="CK77" s="109"/>
      <c r="CL77" s="109">
        <v>3149.598</v>
      </c>
      <c r="CM77" s="123">
        <f>CM53</f>
        <v>4</v>
      </c>
      <c r="CN77" s="123">
        <f t="shared" ca="1" si="111"/>
        <v>1.5207500000002483</v>
      </c>
      <c r="CO77" s="123"/>
      <c r="CP77" s="123"/>
      <c r="CQ77" s="123">
        <v>2366.0140000000001</v>
      </c>
      <c r="CR77" s="123">
        <f>IF(OR(ISBLANK(CQ77),ISBLANK(CR53)),"",(CQ77-CQ76)*CR53)</f>
        <v>1.5207500000002483</v>
      </c>
      <c r="CS77" s="123">
        <f>CS53</f>
        <v>4</v>
      </c>
      <c r="CT77" s="123">
        <f t="shared" ca="1" si="112"/>
        <v>0</v>
      </c>
      <c r="CU77" s="123"/>
      <c r="CV77" s="123"/>
      <c r="CW77" s="123">
        <v>1447.3779999999999</v>
      </c>
      <c r="CX77" s="123">
        <f>IF(OR(ISBLANK(CW77),ISBLANK(CX53)),"",(CW77-CW76)*CX53)</f>
        <v>0</v>
      </c>
      <c r="CY77" s="123">
        <f>CY53</f>
        <v>4</v>
      </c>
      <c r="CZ77" s="123">
        <f t="shared" ca="1" si="113"/>
        <v>18.675999999997657</v>
      </c>
      <c r="DA77" s="123"/>
      <c r="DB77" s="123"/>
      <c r="DC77" s="123">
        <v>21826.956999999999</v>
      </c>
      <c r="DD77" s="123">
        <f>IF(OR(ISBLANK(DC77),ISBLANK(DD53)),"",(DC77-DC76)*DD53)</f>
        <v>18.675999999997657</v>
      </c>
      <c r="DE77" s="123">
        <f>DE53</f>
        <v>4</v>
      </c>
      <c r="DF77" s="123">
        <f t="shared" ca="1" si="114"/>
        <v>0</v>
      </c>
      <c r="DG77" s="123"/>
      <c r="DH77" s="123"/>
      <c r="DI77" s="123">
        <v>12910.003000000001</v>
      </c>
      <c r="DJ77" s="123">
        <f>IF(OR(ISBLANK(DI77),ISBLANK(DJ53)),"",(DI77-DI76)*DJ53)</f>
        <v>0</v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>
        <f t="shared" ca="1" si="117"/>
        <v>0</v>
      </c>
      <c r="DU77" s="109"/>
      <c r="DV77" s="109"/>
      <c r="DW77" s="109">
        <v>0</v>
      </c>
      <c r="DX77" s="109">
        <f>DX53</f>
        <v>3</v>
      </c>
      <c r="DY77" s="109">
        <f t="shared" ca="1" si="118"/>
        <v>3691.9079999999999</v>
      </c>
      <c r="DZ77" s="109"/>
      <c r="EA77" s="109"/>
      <c r="EB77" s="109">
        <v>3691.9079999999999</v>
      </c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>
        <f t="shared" ca="1" si="121"/>
        <v>0</v>
      </c>
      <c r="EM77" s="123"/>
      <c r="EN77" s="123"/>
      <c r="EO77" s="123"/>
      <c r="EP77" s="123" t="str">
        <f>IF(OR(ISBLANK(EO77),ISBLANK(EP53)),"",(EO77-EO76)*EP53)</f>
        <v/>
      </c>
      <c r="EQ77" s="123">
        <v>0</v>
      </c>
      <c r="ER77" s="123">
        <f>ER53</f>
        <v>5</v>
      </c>
      <c r="ES77" s="123">
        <f t="shared" ca="1" si="122"/>
        <v>8357.5</v>
      </c>
      <c r="ET77" s="123"/>
      <c r="EU77" s="123"/>
      <c r="EV77" s="123"/>
      <c r="EW77" s="123" t="str">
        <f>IF(OR(ISBLANK(EV77),ISBLANK(EW53)),"",(EV77-EV76)*EW53)</f>
        <v/>
      </c>
      <c r="EX77" s="123">
        <v>8357.5</v>
      </c>
      <c r="EY77" s="123">
        <f>EY53</f>
        <v>3</v>
      </c>
      <c r="EZ77" s="123">
        <f t="shared" ca="1" si="123"/>
        <v>-8357.5</v>
      </c>
      <c r="FA77" s="123"/>
      <c r="FB77" s="123"/>
      <c r="FC77" s="123">
        <f t="shared" ca="1" si="124"/>
        <v>-8357.5</v>
      </c>
      <c r="FD77" s="123">
        <f>FD53</f>
        <v>5</v>
      </c>
      <c r="FE77" s="123">
        <f t="shared" ca="1" si="125"/>
        <v>0</v>
      </c>
      <c r="FF77" s="123"/>
      <c r="FG77" s="123"/>
      <c r="FH77" s="123"/>
      <c r="FI77" s="123" t="str">
        <f>IF(OR(ISBLANK(FH77),ISBLANK(FI53)),"",(FH77-FH76)*FI53)</f>
        <v/>
      </c>
      <c r="FJ77" s="123">
        <v>0</v>
      </c>
      <c r="FK77" s="123">
        <f>FK53</f>
        <v>5</v>
      </c>
      <c r="FL77" s="123">
        <f t="shared" ca="1" si="126"/>
        <v>8426.75</v>
      </c>
      <c r="FM77" s="123"/>
      <c r="FN77" s="123"/>
      <c r="FO77" s="123"/>
      <c r="FP77" s="123" t="str">
        <f>IF(OR(ISBLANK(FO77),ISBLANK(FP53)),"",(FO77-FO76)*FP53)</f>
        <v/>
      </c>
      <c r="FQ77" s="123">
        <v>8426.75</v>
      </c>
      <c r="FR77" s="109">
        <f>FR53</f>
        <v>4</v>
      </c>
      <c r="FS77" s="109">
        <f t="shared" ca="1" si="127"/>
        <v>4617.8000000003522</v>
      </c>
      <c r="FT77" s="109"/>
      <c r="FU77" s="109"/>
      <c r="FV77" s="109">
        <v>2828.3</v>
      </c>
      <c r="FW77" s="109">
        <f>IF(OR(ISBLANK(FV77),ISBLANK(FW53)),"",(FV77-FV76)*FW53)</f>
        <v>4617.8000000003522</v>
      </c>
      <c r="FX77" s="109">
        <f>FX53</f>
        <v>4</v>
      </c>
      <c r="FY77" s="109">
        <f t="shared" ca="1" si="128"/>
        <v>0</v>
      </c>
      <c r="FZ77" s="109"/>
      <c r="GA77" s="109"/>
      <c r="GB77" s="109">
        <v>288.66000000000003</v>
      </c>
      <c r="GC77" s="109">
        <f>IF(OR(ISBLANK(GB77),ISBLANK(GC53)),"",(GB77-GB76)*GC53)</f>
        <v>0</v>
      </c>
      <c r="GD77" s="109">
        <f>GD53</f>
        <v>4</v>
      </c>
      <c r="GE77" s="109">
        <f t="shared" ca="1" si="129"/>
        <v>3077.8000000002521</v>
      </c>
      <c r="GF77" s="109"/>
      <c r="GG77" s="109"/>
      <c r="GH77" s="109">
        <v>1573.441</v>
      </c>
      <c r="GI77" s="109">
        <f>IF(OR(ISBLANK(GH77),ISBLANK(GI53)),"",(GH77-GH76)*GI53)</f>
        <v>3077.8000000002521</v>
      </c>
      <c r="GJ77" s="109">
        <f>GJ53</f>
        <v>4</v>
      </c>
      <c r="GK77" s="109">
        <f t="shared" ca="1" si="130"/>
        <v>0</v>
      </c>
      <c r="GL77" s="109"/>
      <c r="GM77" s="109"/>
      <c r="GN77" s="109">
        <v>193.58799999999999</v>
      </c>
      <c r="GO77" s="109">
        <f>IF(OR(ISBLANK(GN77),ISBLANK(GO53)),"",(GN77-GN76)*GO53)</f>
        <v>0</v>
      </c>
      <c r="GP77" s="109">
        <f>GP53</f>
        <v>3</v>
      </c>
      <c r="GQ77" s="109">
        <f t="shared" ca="1" si="131"/>
        <v>0</v>
      </c>
      <c r="GR77" s="109"/>
      <c r="GS77" s="109"/>
      <c r="GT77" s="109">
        <v>0</v>
      </c>
      <c r="GU77" s="109">
        <v>2E-3</v>
      </c>
      <c r="GV77" s="109">
        <f>IF(OR(ISBLANK(GU77),ISBLANK(GV53)),"",(GU77-GU76)*GV53)</f>
        <v>0</v>
      </c>
      <c r="GW77" s="109">
        <f>GW53</f>
        <v>3</v>
      </c>
      <c r="GX77" s="109">
        <f t="shared" ca="1" si="132"/>
        <v>3250</v>
      </c>
      <c r="GY77" s="109"/>
      <c r="GZ77" s="109"/>
      <c r="HA77" s="109">
        <v>3250</v>
      </c>
      <c r="HB77" s="109">
        <v>2699.0329999999999</v>
      </c>
      <c r="HC77" s="109">
        <f>IF(OR(ISBLANK(HB77),ISBLANK(HC53)),"",(HB77-HB76)*HC53)</f>
        <v>3297.7999999995518</v>
      </c>
      <c r="HD77" s="109">
        <f>HD53</f>
        <v>4</v>
      </c>
      <c r="HE77" s="109">
        <f t="shared" ca="1" si="133"/>
        <v>0</v>
      </c>
      <c r="HF77" s="109"/>
      <c r="HG77" s="109"/>
      <c r="HH77" s="109">
        <v>0</v>
      </c>
      <c r="HI77" s="109">
        <f>IF(OR(ISBLANK(HH77),ISBLANK(HI53)),"",(HH77-HH76)*HI53)</f>
        <v>0</v>
      </c>
      <c r="HJ77" s="109">
        <f>HJ53</f>
        <v>4</v>
      </c>
      <c r="HK77" s="109">
        <f t="shared" ca="1" si="134"/>
        <v>3295.600000000104</v>
      </c>
      <c r="HL77" s="109"/>
      <c r="HM77" s="109"/>
      <c r="HN77" s="109">
        <v>2604.6210000000001</v>
      </c>
      <c r="HO77" s="109">
        <f>IF(OR(ISBLANK(HN77),ISBLANK(HO53)),"",(HN77-HN76)*HO53)</f>
        <v>3295.600000000104</v>
      </c>
      <c r="HP77" s="109">
        <f>HP53</f>
        <v>4</v>
      </c>
      <c r="HQ77" s="109">
        <f t="shared" ca="1" si="135"/>
        <v>0</v>
      </c>
      <c r="HR77" s="109"/>
      <c r="HS77" s="109"/>
      <c r="HT77" s="109">
        <v>1.8029999999999999</v>
      </c>
      <c r="HU77" s="109">
        <f>IF(OR(ISBLANK(HT77),ISBLANK(HU53)),"",(HT77-HT76)*HU53)</f>
        <v>0</v>
      </c>
      <c r="HV77" s="109">
        <f>HV53</f>
        <v>4</v>
      </c>
      <c r="HW77" s="109">
        <f t="shared" ca="1" si="136"/>
        <v>4342.8000000003522</v>
      </c>
      <c r="HX77" s="109"/>
      <c r="HY77" s="109"/>
      <c r="HZ77" s="109">
        <v>5351.2640000000001</v>
      </c>
      <c r="IA77" s="109">
        <f>IF(OR(ISBLANK(HZ77),ISBLANK(IA53)),"",(HZ77-HZ76)*IA53)</f>
        <v>4342.8000000003522</v>
      </c>
      <c r="IB77" s="109">
        <f>IB53</f>
        <v>4</v>
      </c>
      <c r="IC77" s="109">
        <f t="shared" ca="1" si="137"/>
        <v>0</v>
      </c>
      <c r="ID77" s="109"/>
      <c r="IE77" s="109"/>
      <c r="IF77" s="109">
        <v>3.0000000000000001E-3</v>
      </c>
      <c r="IG77" s="109">
        <f>IF(OR(ISBLANK(IF77),ISBLANK(IG53)),"",(IF77-IF76)*IG53)</f>
        <v>0</v>
      </c>
      <c r="IH77" s="109">
        <f>IH53</f>
        <v>4</v>
      </c>
      <c r="II77" s="109">
        <f t="shared" ca="1" si="138"/>
        <v>3933.6000000010245</v>
      </c>
      <c r="IJ77" s="109"/>
      <c r="IK77" s="109"/>
      <c r="IL77" s="109">
        <v>4888.3360000000002</v>
      </c>
      <c r="IM77" s="109">
        <f>IF(OR(ISBLANK(IL77),ISBLANK(IM53)),"",(IL77-IL76)*IM53)</f>
        <v>3933.6000000010245</v>
      </c>
      <c r="IN77" s="109">
        <f>IN53</f>
        <v>4</v>
      </c>
      <c r="IO77" s="109">
        <f t="shared" ca="1" si="139"/>
        <v>140.00000000123691</v>
      </c>
      <c r="IP77" s="109"/>
      <c r="IQ77" s="109"/>
      <c r="IR77" s="109">
        <v>1068.93</v>
      </c>
      <c r="IS77" s="109">
        <f>IF(OR(ISBLANK(IR77),ISBLANK(IS53)),"",(IR77-IR76)*IS53)</f>
        <v>140.00000000123691</v>
      </c>
      <c r="IT77" s="109">
        <f>IT53</f>
        <v>4</v>
      </c>
      <c r="IU77" s="109">
        <f t="shared" ca="1" si="140"/>
        <v>0</v>
      </c>
      <c r="IV77" s="109"/>
      <c r="IW77" s="109"/>
      <c r="IX77" s="109">
        <v>0.312</v>
      </c>
      <c r="IY77" s="109">
        <f>IF(OR(ISBLANK(IX77),ISBLANK(IY53)),"",(IX77-IX76)*IY53)</f>
        <v>0</v>
      </c>
      <c r="IZ77" s="109">
        <f>IZ53</f>
        <v>4</v>
      </c>
      <c r="JA77" s="109">
        <f t="shared" ca="1" si="141"/>
        <v>0</v>
      </c>
      <c r="JB77" s="109"/>
      <c r="JC77" s="109"/>
      <c r="JD77" s="109">
        <v>219.44499999999999</v>
      </c>
      <c r="JE77" s="109">
        <f>IF(OR(ISBLANK(JD77),ISBLANK(JE53)),"",(JD77-JD76)*JE53)</f>
        <v>0</v>
      </c>
      <c r="JF77" s="109">
        <f>JF53</f>
        <v>4</v>
      </c>
      <c r="JG77" s="109">
        <f t="shared" ca="1" si="142"/>
        <v>4470.0000000011642</v>
      </c>
      <c r="JH77" s="109"/>
      <c r="JI77" s="109"/>
      <c r="JJ77" s="109">
        <v>1051.8610000000001</v>
      </c>
      <c r="JK77" s="109">
        <f>IF(OR(ISBLANK(JJ77),ISBLANK(JK53)),"",(JJ77-JJ76)*JK53)</f>
        <v>4470.0000000011642</v>
      </c>
      <c r="JL77" s="109">
        <f>JL53</f>
        <v>4</v>
      </c>
      <c r="JM77" s="109">
        <f t="shared" ca="1" si="143"/>
        <v>11230.000000000473</v>
      </c>
      <c r="JN77" s="109"/>
      <c r="JO77" s="109"/>
      <c r="JP77" s="109">
        <v>1683.337</v>
      </c>
      <c r="JQ77" s="109">
        <f>IF(OR(ISBLANK(JP77),ISBLANK(JQ53)),"",(JP77-JP76)*JQ53)</f>
        <v>11230.000000000473</v>
      </c>
      <c r="JR77" s="109">
        <f>JR53</f>
        <v>4</v>
      </c>
      <c r="JS77" s="109">
        <f t="shared" ca="1" si="144"/>
        <v>0</v>
      </c>
      <c r="JT77" s="109"/>
      <c r="JU77" s="109"/>
      <c r="JV77" s="109">
        <v>4.1890000000000001</v>
      </c>
      <c r="JW77" s="109">
        <f>IF(OR(ISBLANK(JV77),ISBLANK(JW53)),"",(JV77-JV76)*JW53)</f>
        <v>0</v>
      </c>
      <c r="JX77" s="123">
        <f>JX53</f>
        <v>3</v>
      </c>
      <c r="JY77" s="123">
        <f t="shared" ca="1" si="145"/>
        <v>243.26499999999999</v>
      </c>
      <c r="JZ77" s="123"/>
      <c r="KA77" s="123"/>
      <c r="KB77" s="123">
        <v>243.26499999999999</v>
      </c>
      <c r="KC77" s="123">
        <f>KC53</f>
        <v>3</v>
      </c>
      <c r="KD77" s="123">
        <f t="shared" ca="1" si="146"/>
        <v>79.364999999999995</v>
      </c>
      <c r="KE77" s="123"/>
      <c r="KF77" s="123"/>
      <c r="KG77" s="123">
        <v>79.364999999999995</v>
      </c>
      <c r="KH77" s="123">
        <f>KH53</f>
        <v>3</v>
      </c>
      <c r="KI77" s="123">
        <f t="shared" ca="1" si="147"/>
        <v>246.29</v>
      </c>
      <c r="KJ77" s="123"/>
      <c r="KK77" s="123"/>
      <c r="KL77" s="123">
        <v>246.29</v>
      </c>
      <c r="KM77" s="123">
        <f>KM53</f>
        <v>3</v>
      </c>
      <c r="KN77" s="123">
        <f t="shared" ca="1" si="148"/>
        <v>98.01</v>
      </c>
      <c r="KO77" s="123"/>
      <c r="KP77" s="123"/>
      <c r="KQ77" s="123">
        <v>98.01</v>
      </c>
      <c r="KR77" s="123">
        <f>KR53</f>
        <v>4</v>
      </c>
      <c r="KS77" s="123">
        <f t="shared" ca="1" si="149"/>
        <v>0</v>
      </c>
      <c r="KT77" s="123"/>
      <c r="KU77" s="123"/>
      <c r="KV77" s="123"/>
      <c r="KW77" s="123">
        <v>0</v>
      </c>
      <c r="KX77" s="123">
        <f>KX53</f>
        <v>4</v>
      </c>
      <c r="KY77" s="123">
        <f t="shared" ca="1" si="150"/>
        <v>1150.49</v>
      </c>
      <c r="KZ77" s="123"/>
      <c r="LA77" s="123"/>
      <c r="LB77" s="123"/>
      <c r="LC77" s="123">
        <v>1150.49</v>
      </c>
      <c r="LD77" s="123">
        <f>LD53</f>
        <v>4</v>
      </c>
      <c r="LE77" s="123">
        <f t="shared" ca="1" si="151"/>
        <v>0</v>
      </c>
      <c r="LF77" s="123"/>
      <c r="LG77" s="123"/>
      <c r="LH77" s="123"/>
      <c r="LI77" s="123">
        <v>0</v>
      </c>
      <c r="LJ77" s="123">
        <f>LJ53</f>
        <v>4</v>
      </c>
      <c r="LK77" s="123">
        <f t="shared" ca="1" si="152"/>
        <v>666.16</v>
      </c>
      <c r="LL77" s="123"/>
      <c r="LM77" s="123"/>
      <c r="LN77" s="123"/>
      <c r="LO77" s="123">
        <v>666.16</v>
      </c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>
        <f t="shared" ca="1" si="154"/>
        <v>0</v>
      </c>
      <c r="LV77" s="109"/>
      <c r="LW77" s="109"/>
      <c r="LX77" s="109">
        <v>4.0000000000000001E-3</v>
      </c>
      <c r="LY77" s="109">
        <f>IF(OR(ISBLANK(LX77),ISBLANK(LY53)),"",(LX77-LX76)*LY53)</f>
        <v>0</v>
      </c>
      <c r="LZ77" s="109">
        <f>LZ53</f>
        <v>4</v>
      </c>
      <c r="MA77" s="109">
        <f t="shared" ca="1" si="155"/>
        <v>365.19999999986794</v>
      </c>
      <c r="MB77" s="109"/>
      <c r="MC77" s="109"/>
      <c r="MD77" s="109">
        <v>529.30999999999995</v>
      </c>
      <c r="ME77" s="109">
        <f>IF(OR(ISBLANK(MD77),ISBLANK(ME53)),"",(MD77-MD76)*ME53)</f>
        <v>365.19999999986794</v>
      </c>
    </row>
    <row r="78" spans="2:343" x14ac:dyDescent="0.25">
      <c r="B78" s="166">
        <v>22</v>
      </c>
      <c r="C78" s="166">
        <f>C53</f>
        <v>2</v>
      </c>
      <c r="D78" s="166">
        <f t="shared" ca="1" si="93"/>
        <v>0</v>
      </c>
      <c r="E78" s="166"/>
      <c r="F78" s="166">
        <v>0</v>
      </c>
      <c r="G78" s="166">
        <f>G53</f>
        <v>3</v>
      </c>
      <c r="H78" s="166">
        <f t="shared" ca="1" si="94"/>
        <v>35.104999999995897</v>
      </c>
      <c r="I78" s="166"/>
      <c r="J78" s="166"/>
      <c r="K78" s="166">
        <f t="shared" ca="1" si="157"/>
        <v>35.104999999995897</v>
      </c>
      <c r="L78" s="166">
        <f>L53</f>
        <v>3</v>
      </c>
      <c r="M78" s="166">
        <f t="shared" ca="1" si="96"/>
        <v>35.104999999995897</v>
      </c>
      <c r="N78" s="166"/>
      <c r="O78" s="166"/>
      <c r="P78" s="166">
        <f t="shared" ca="1" si="97"/>
        <v>35.104999999995897</v>
      </c>
      <c r="Q78" s="166">
        <f>Q53</f>
        <v>4</v>
      </c>
      <c r="R78" s="166">
        <f t="shared" ca="1" si="98"/>
        <v>0.67200000000002547</v>
      </c>
      <c r="S78" s="166"/>
      <c r="T78" s="166"/>
      <c r="U78" s="166">
        <v>807.28800000000001</v>
      </c>
      <c r="V78" s="166">
        <f>IF(OR(ISBLANK(U78),ISBLANK(V53)),"",(U78-U77)*V53)</f>
        <v>0.67200000000002547</v>
      </c>
      <c r="W78" s="123">
        <f>W53</f>
        <v>5</v>
      </c>
      <c r="X78" s="123">
        <f t="shared" ca="1" si="99"/>
        <v>0</v>
      </c>
      <c r="Y78" s="123"/>
      <c r="Z78" s="123"/>
      <c r="AA78" s="123"/>
      <c r="AB78" s="123" t="str">
        <f>IF(OR(ISBLANK(AA78),ISBLANK(AB53)),"",(AA78-AA77)*AB53)</f>
        <v/>
      </c>
      <c r="AC78" s="123">
        <v>0</v>
      </c>
      <c r="AD78" s="123">
        <f>AD53</f>
        <v>5</v>
      </c>
      <c r="AE78" s="123">
        <f t="shared" ca="1" si="100"/>
        <v>10671</v>
      </c>
      <c r="AF78" s="123"/>
      <c r="AG78" s="123"/>
      <c r="AH78" s="123"/>
      <c r="AI78" s="123" t="str">
        <f>IF(OR(ISBLANK(AH78),ISBLANK(AI53)),"",(AH78-AH77)*AI53)</f>
        <v/>
      </c>
      <c r="AJ78" s="123">
        <v>10671</v>
      </c>
      <c r="AK78" s="123">
        <f>AK53</f>
        <v>5</v>
      </c>
      <c r="AL78" s="123">
        <f t="shared" ca="1" si="101"/>
        <v>12120</v>
      </c>
      <c r="AM78" s="123"/>
      <c r="AN78" s="123"/>
      <c r="AO78" s="123"/>
      <c r="AP78" s="123" t="str">
        <f>IF(OR(ISBLANK(AO78),ISBLANK(AP53)),"",(AO78-AO77)*AP53)</f>
        <v/>
      </c>
      <c r="AQ78" s="123">
        <v>12120</v>
      </c>
      <c r="AR78" s="123">
        <f>AR53</f>
        <v>5</v>
      </c>
      <c r="AS78" s="123">
        <f t="shared" ca="1" si="102"/>
        <v>0</v>
      </c>
      <c r="AT78" s="123"/>
      <c r="AU78" s="123"/>
      <c r="AV78" s="123"/>
      <c r="AW78" s="123" t="str">
        <f>IF(OR(ISBLANK(AV78),ISBLANK(AW53)),"",(AV78-AV77)*AW53)</f>
        <v/>
      </c>
      <c r="AX78" s="123">
        <v>0</v>
      </c>
      <c r="AY78" s="123">
        <f>AY53</f>
        <v>3</v>
      </c>
      <c r="AZ78" s="123">
        <f t="shared" ca="1" si="103"/>
        <v>1014.2</v>
      </c>
      <c r="BA78" s="123"/>
      <c r="BB78" s="123"/>
      <c r="BC78" s="123">
        <v>1014.2</v>
      </c>
      <c r="BD78" s="123">
        <f>BD53</f>
        <v>3</v>
      </c>
      <c r="BE78" s="123">
        <f t="shared" ca="1" si="104"/>
        <v>0</v>
      </c>
      <c r="BF78" s="123"/>
      <c r="BG78" s="123"/>
      <c r="BH78" s="123">
        <v>0</v>
      </c>
      <c r="BI78" s="123">
        <f>BI53</f>
        <v>3</v>
      </c>
      <c r="BJ78" s="123">
        <f t="shared" ca="1" si="105"/>
        <v>875.99599999999998</v>
      </c>
      <c r="BK78" s="123"/>
      <c r="BL78" s="123"/>
      <c r="BM78" s="123">
        <v>875.99599999999998</v>
      </c>
      <c r="BN78" s="123">
        <f>BN53</f>
        <v>3</v>
      </c>
      <c r="BO78" s="123">
        <f t="shared" ca="1" si="106"/>
        <v>0</v>
      </c>
      <c r="BP78" s="123"/>
      <c r="BQ78" s="123"/>
      <c r="BR78" s="123">
        <v>0</v>
      </c>
      <c r="BS78" s="123">
        <f>BS53</f>
        <v>3</v>
      </c>
      <c r="BT78" s="123">
        <f t="shared" ca="1" si="107"/>
        <v>0</v>
      </c>
      <c r="BU78" s="123"/>
      <c r="BV78" s="123"/>
      <c r="BW78" s="123">
        <v>0</v>
      </c>
      <c r="BX78" s="123">
        <f>BX53</f>
        <v>3</v>
      </c>
      <c r="BY78" s="123">
        <f t="shared" ca="1" si="108"/>
        <v>3023.011</v>
      </c>
      <c r="BZ78" s="123"/>
      <c r="CA78" s="123"/>
      <c r="CB78" s="123">
        <v>3023.011</v>
      </c>
      <c r="CC78" s="123">
        <f>CC53</f>
        <v>3</v>
      </c>
      <c r="CD78" s="123">
        <f t="shared" ca="1" si="109"/>
        <v>0</v>
      </c>
      <c r="CE78" s="123"/>
      <c r="CF78" s="123"/>
      <c r="CG78" s="123">
        <v>0</v>
      </c>
      <c r="CH78" s="123">
        <f>CH53</f>
        <v>3</v>
      </c>
      <c r="CI78" s="123">
        <f t="shared" ca="1" si="110"/>
        <v>3133.3229999999999</v>
      </c>
      <c r="CJ78" s="123"/>
      <c r="CK78" s="123"/>
      <c r="CL78" s="123">
        <v>3133.3229999999999</v>
      </c>
      <c r="CM78" s="123">
        <f>CM53</f>
        <v>4</v>
      </c>
      <c r="CN78" s="123">
        <f t="shared" ca="1" si="111"/>
        <v>1.5207499999994525</v>
      </c>
      <c r="CO78" s="123"/>
      <c r="CP78" s="123"/>
      <c r="CQ78" s="123">
        <v>2366.8829999999998</v>
      </c>
      <c r="CR78" s="123">
        <f>IF(OR(ISBLANK(CQ78),ISBLANK(CR53)),"",(CQ78-CQ77)*CR53)</f>
        <v>1.5207499999994525</v>
      </c>
      <c r="CS78" s="123">
        <f>CS53</f>
        <v>4</v>
      </c>
      <c r="CT78" s="123">
        <f t="shared" ca="1" si="112"/>
        <v>0</v>
      </c>
      <c r="CU78" s="123"/>
      <c r="CV78" s="123"/>
      <c r="CW78" s="123">
        <v>1447.3779999999999</v>
      </c>
      <c r="CX78" s="123">
        <f>IF(OR(ISBLANK(CW78),ISBLANK(CX53)),"",(CW78-CW77)*CX53)</f>
        <v>0</v>
      </c>
      <c r="CY78" s="123">
        <f>CY53</f>
        <v>4</v>
      </c>
      <c r="CZ78" s="123">
        <f t="shared" ca="1" si="113"/>
        <v>19.29550000000927</v>
      </c>
      <c r="DA78" s="123"/>
      <c r="DB78" s="123"/>
      <c r="DC78" s="123">
        <v>21832.47</v>
      </c>
      <c r="DD78" s="123">
        <f>IF(OR(ISBLANK(DC78),ISBLANK(DD53)),"",(DC78-DC77)*DD53)</f>
        <v>19.29550000000927</v>
      </c>
      <c r="DE78" s="123">
        <f>DE53</f>
        <v>4</v>
      </c>
      <c r="DF78" s="123">
        <f t="shared" ca="1" si="114"/>
        <v>0</v>
      </c>
      <c r="DG78" s="123"/>
      <c r="DH78" s="123"/>
      <c r="DI78" s="123">
        <v>12910.003000000001</v>
      </c>
      <c r="DJ78" s="123">
        <f>IF(OR(ISBLANK(DI78),ISBLANK(DJ53)),"",(DI78-DI77)*DJ53)</f>
        <v>0</v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>
        <f t="shared" ca="1" si="117"/>
        <v>0</v>
      </c>
      <c r="DU78" s="123"/>
      <c r="DV78" s="123"/>
      <c r="DW78" s="123">
        <v>0</v>
      </c>
      <c r="DX78" s="123">
        <f>DX53</f>
        <v>3</v>
      </c>
      <c r="DY78" s="123">
        <f t="shared" ca="1" si="118"/>
        <v>3432.8359999999998</v>
      </c>
      <c r="DZ78" s="123"/>
      <c r="EA78" s="123"/>
      <c r="EB78" s="123">
        <v>3432.8359999999998</v>
      </c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>
        <f t="shared" ca="1" si="121"/>
        <v>0</v>
      </c>
      <c r="EM78" s="123"/>
      <c r="EN78" s="123"/>
      <c r="EO78" s="123"/>
      <c r="EP78" s="123" t="str">
        <f>IF(OR(ISBLANK(EO78),ISBLANK(EP53)),"",(EO78-EO77)*EP53)</f>
        <v/>
      </c>
      <c r="EQ78" s="123">
        <v>0</v>
      </c>
      <c r="ER78" s="123">
        <f>ER53</f>
        <v>5</v>
      </c>
      <c r="ES78" s="123">
        <f t="shared" ca="1" si="122"/>
        <v>9081</v>
      </c>
      <c r="ET78" s="123"/>
      <c r="EU78" s="123"/>
      <c r="EV78" s="123"/>
      <c r="EW78" s="123" t="str">
        <f>IF(OR(ISBLANK(EV78),ISBLANK(EW53)),"",(EV78-EV77)*EW53)</f>
        <v/>
      </c>
      <c r="EX78" s="123">
        <v>9081</v>
      </c>
      <c r="EY78" s="123">
        <f>EY53</f>
        <v>3</v>
      </c>
      <c r="EZ78" s="123">
        <f t="shared" ca="1" si="123"/>
        <v>-9081</v>
      </c>
      <c r="FA78" s="123"/>
      <c r="FB78" s="123"/>
      <c r="FC78" s="123">
        <f t="shared" ca="1" si="124"/>
        <v>-9081</v>
      </c>
      <c r="FD78" s="123">
        <f>FD53</f>
        <v>5</v>
      </c>
      <c r="FE78" s="123">
        <f t="shared" ca="1" si="125"/>
        <v>0</v>
      </c>
      <c r="FF78" s="123"/>
      <c r="FG78" s="123"/>
      <c r="FH78" s="123"/>
      <c r="FI78" s="123" t="str">
        <f>IF(OR(ISBLANK(FH78),ISBLANK(FI53)),"",(FH78-FH77)*FI53)</f>
        <v/>
      </c>
      <c r="FJ78" s="123">
        <v>0</v>
      </c>
      <c r="FK78" s="123">
        <f>FK53</f>
        <v>5</v>
      </c>
      <c r="FL78" s="123">
        <f t="shared" ca="1" si="126"/>
        <v>9165.25</v>
      </c>
      <c r="FM78" s="123"/>
      <c r="FN78" s="123"/>
      <c r="FO78" s="123"/>
      <c r="FP78" s="123" t="str">
        <f>IF(OR(ISBLANK(FO78),ISBLANK(FP53)),"",(FO78-FO77)*FP53)</f>
        <v/>
      </c>
      <c r="FQ78" s="123">
        <v>9165.25</v>
      </c>
      <c r="FR78" s="123">
        <f>FR53</f>
        <v>4</v>
      </c>
      <c r="FS78" s="123">
        <f t="shared" ca="1" si="127"/>
        <v>4228.400000000056</v>
      </c>
      <c r="FT78" s="123"/>
      <c r="FU78" s="123"/>
      <c r="FV78" s="123">
        <v>2830.2220000000002</v>
      </c>
      <c r="FW78" s="123">
        <f>IF(OR(ISBLANK(FV78),ISBLANK(FW53)),"",(FV78-FV77)*FW53)</f>
        <v>4228.400000000056</v>
      </c>
      <c r="FX78" s="123">
        <f>FX53</f>
        <v>4</v>
      </c>
      <c r="FY78" s="123">
        <f t="shared" ca="1" si="128"/>
        <v>0</v>
      </c>
      <c r="FZ78" s="123"/>
      <c r="GA78" s="123"/>
      <c r="GB78" s="123">
        <v>288.66000000000003</v>
      </c>
      <c r="GC78" s="123">
        <f>IF(OR(ISBLANK(GB78),ISBLANK(GC53)),"",(GB78-GB77)*GC53)</f>
        <v>0</v>
      </c>
      <c r="GD78" s="123">
        <f>GD53</f>
        <v>4</v>
      </c>
      <c r="GE78" s="123">
        <f t="shared" ca="1" si="129"/>
        <v>2611.3999999997759</v>
      </c>
      <c r="GF78" s="123"/>
      <c r="GG78" s="123"/>
      <c r="GH78" s="123">
        <v>1574.6279999999999</v>
      </c>
      <c r="GI78" s="123">
        <f>IF(OR(ISBLANK(GH78),ISBLANK(GI53)),"",(GH78-GH77)*GI53)</f>
        <v>2611.3999999997759</v>
      </c>
      <c r="GJ78" s="123">
        <f>GJ53</f>
        <v>4</v>
      </c>
      <c r="GK78" s="123">
        <f t="shared" ca="1" si="130"/>
        <v>0</v>
      </c>
      <c r="GL78" s="123"/>
      <c r="GM78" s="123"/>
      <c r="GN78" s="123">
        <v>193.58799999999999</v>
      </c>
      <c r="GO78" s="123">
        <f>IF(OR(ISBLANK(GN78),ISBLANK(GO53)),"",(GN78-GN77)*GO53)</f>
        <v>0</v>
      </c>
      <c r="GP78" s="123">
        <f>GP53</f>
        <v>3</v>
      </c>
      <c r="GQ78" s="123">
        <f t="shared" ca="1" si="131"/>
        <v>0</v>
      </c>
      <c r="GR78" s="123"/>
      <c r="GS78" s="123"/>
      <c r="GT78" s="123">
        <v>0</v>
      </c>
      <c r="GU78" s="123">
        <v>2E-3</v>
      </c>
      <c r="GV78" s="123">
        <f>IF(OR(ISBLANK(GU78),ISBLANK(GV53)),"",(GU78-GU77)*GV53)</f>
        <v>0</v>
      </c>
      <c r="GW78" s="123">
        <f>GW53</f>
        <v>3</v>
      </c>
      <c r="GX78" s="123">
        <f t="shared" ca="1" si="132"/>
        <v>2960</v>
      </c>
      <c r="GY78" s="123"/>
      <c r="GZ78" s="123"/>
      <c r="HA78" s="123">
        <v>2960</v>
      </c>
      <c r="HB78" s="123">
        <v>2700.3919999999998</v>
      </c>
      <c r="HC78" s="123">
        <f>IF(OR(ISBLANK(HB78),ISBLANK(HC53)),"",(HB78-HB77)*HC53)</f>
        <v>2989.7999999998319</v>
      </c>
      <c r="HD78" s="123">
        <f>HD53</f>
        <v>4</v>
      </c>
      <c r="HE78" s="123">
        <f t="shared" ca="1" si="133"/>
        <v>0</v>
      </c>
      <c r="HF78" s="123"/>
      <c r="HG78" s="123"/>
      <c r="HH78" s="123">
        <v>0</v>
      </c>
      <c r="HI78" s="123">
        <f>IF(OR(ISBLANK(HH78),ISBLANK(HI53)),"",(HH78-HH77)*HI53)</f>
        <v>0</v>
      </c>
      <c r="HJ78" s="123">
        <f>HJ53</f>
        <v>4</v>
      </c>
      <c r="HK78" s="123">
        <f t="shared" ca="1" si="134"/>
        <v>2989.7999999998319</v>
      </c>
      <c r="HL78" s="123"/>
      <c r="HM78" s="123"/>
      <c r="HN78" s="123">
        <v>2605.98</v>
      </c>
      <c r="HO78" s="123">
        <f>IF(OR(ISBLANK(HN78),ISBLANK(HO53)),"",(HN78-HN77)*HO53)</f>
        <v>2989.7999999998319</v>
      </c>
      <c r="HP78" s="123">
        <f>HP53</f>
        <v>4</v>
      </c>
      <c r="HQ78" s="123">
        <f t="shared" ca="1" si="135"/>
        <v>0</v>
      </c>
      <c r="HR78" s="123"/>
      <c r="HS78" s="123"/>
      <c r="HT78" s="123">
        <v>1.8029999999999999</v>
      </c>
      <c r="HU78" s="123">
        <f>IF(OR(ISBLANK(HT78),ISBLANK(HU53)),"",(HT78-HT77)*HU53)</f>
        <v>0</v>
      </c>
      <c r="HV78" s="123">
        <f>HV53</f>
        <v>4</v>
      </c>
      <c r="HW78" s="123">
        <f t="shared" ca="1" si="136"/>
        <v>4263.6000000002241</v>
      </c>
      <c r="HX78" s="123"/>
      <c r="HY78" s="123"/>
      <c r="HZ78" s="123">
        <v>5353.2020000000002</v>
      </c>
      <c r="IA78" s="123">
        <f>IF(OR(ISBLANK(HZ78),ISBLANK(IA53)),"",(HZ78-HZ77)*IA53)</f>
        <v>4263.6000000002241</v>
      </c>
      <c r="IB78" s="123">
        <f>IB53</f>
        <v>4</v>
      </c>
      <c r="IC78" s="123">
        <f t="shared" ca="1" si="137"/>
        <v>0</v>
      </c>
      <c r="ID78" s="123"/>
      <c r="IE78" s="123"/>
      <c r="IF78" s="123">
        <v>3.0000000000000001E-3</v>
      </c>
      <c r="IG78" s="123">
        <f>IF(OR(ISBLANK(IF78),ISBLANK(IG53)),"",(IF78-IF77)*IG53)</f>
        <v>0</v>
      </c>
      <c r="IH78" s="123">
        <f>IH53</f>
        <v>4</v>
      </c>
      <c r="II78" s="123">
        <f t="shared" ca="1" si="138"/>
        <v>3861.0000000002401</v>
      </c>
      <c r="IJ78" s="123"/>
      <c r="IK78" s="123"/>
      <c r="IL78" s="123">
        <v>4890.0910000000003</v>
      </c>
      <c r="IM78" s="123">
        <f>IF(OR(ISBLANK(IL78),ISBLANK(IM53)),"",(IL78-IL77)*IM53)</f>
        <v>3861.0000000002401</v>
      </c>
      <c r="IN78" s="123">
        <f>IN53</f>
        <v>4</v>
      </c>
      <c r="IO78" s="123">
        <f t="shared" ca="1" si="139"/>
        <v>2339.999999999236</v>
      </c>
      <c r="IP78" s="123"/>
      <c r="IQ78" s="123"/>
      <c r="IR78" s="123">
        <v>1069.164</v>
      </c>
      <c r="IS78" s="123">
        <f>IF(OR(ISBLANK(IR78),ISBLANK(IS53)),"",(IR78-IR77)*IS53)</f>
        <v>2339.999999999236</v>
      </c>
      <c r="IT78" s="123">
        <f>IT53</f>
        <v>4</v>
      </c>
      <c r="IU78" s="123">
        <f t="shared" ca="1" si="140"/>
        <v>0</v>
      </c>
      <c r="IV78" s="123"/>
      <c r="IW78" s="123"/>
      <c r="IX78" s="123">
        <v>0.312</v>
      </c>
      <c r="IY78" s="123">
        <f>IF(OR(ISBLANK(IX78),ISBLANK(IY53)),"",(IX78-IX77)*IY53)</f>
        <v>0</v>
      </c>
      <c r="IZ78" s="123">
        <f>IZ53</f>
        <v>4</v>
      </c>
      <c r="JA78" s="123">
        <f t="shared" ca="1" si="141"/>
        <v>0</v>
      </c>
      <c r="JB78" s="123"/>
      <c r="JC78" s="123"/>
      <c r="JD78" s="123">
        <v>219.44499999999999</v>
      </c>
      <c r="JE78" s="123">
        <f>IF(OR(ISBLANK(JD78),ISBLANK(JE53)),"",(JD78-JD77)*JE53)</f>
        <v>0</v>
      </c>
      <c r="JF78" s="123">
        <f>JF53</f>
        <v>4</v>
      </c>
      <c r="JG78" s="123">
        <f t="shared" ca="1" si="142"/>
        <v>5719.9999999988904</v>
      </c>
      <c r="JH78" s="123"/>
      <c r="JI78" s="123"/>
      <c r="JJ78" s="123">
        <v>1052.433</v>
      </c>
      <c r="JK78" s="123">
        <f>IF(OR(ISBLANK(JJ78),ISBLANK(JK53)),"",(JJ78-JJ77)*JK53)</f>
        <v>5719.9999999988904</v>
      </c>
      <c r="JL78" s="123">
        <f>JL53</f>
        <v>4</v>
      </c>
      <c r="JM78" s="123">
        <f t="shared" ca="1" si="143"/>
        <v>10519.999999999072</v>
      </c>
      <c r="JN78" s="123"/>
      <c r="JO78" s="123"/>
      <c r="JP78" s="123">
        <v>1684.3889999999999</v>
      </c>
      <c r="JQ78" s="123">
        <f>IF(OR(ISBLANK(JP78),ISBLANK(JQ53)),"",(JP78-JP77)*JQ53)</f>
        <v>10519.999999999072</v>
      </c>
      <c r="JR78" s="123">
        <f>JR53</f>
        <v>4</v>
      </c>
      <c r="JS78" s="123">
        <f t="shared" ca="1" si="144"/>
        <v>0</v>
      </c>
      <c r="JT78" s="123"/>
      <c r="JU78" s="123"/>
      <c r="JV78" s="123">
        <v>4.1890000000000001</v>
      </c>
      <c r="JW78" s="123">
        <f>IF(OR(ISBLANK(JV78),ISBLANK(JW53)),"",(JV78-JV77)*JW53)</f>
        <v>0</v>
      </c>
      <c r="JX78" s="123">
        <f>JX53</f>
        <v>3</v>
      </c>
      <c r="JY78" s="123">
        <f t="shared" ca="1" si="145"/>
        <v>454.52</v>
      </c>
      <c r="JZ78" s="123"/>
      <c r="KA78" s="123"/>
      <c r="KB78" s="123">
        <v>454.52</v>
      </c>
      <c r="KC78" s="123">
        <f>KC53</f>
        <v>3</v>
      </c>
      <c r="KD78" s="123">
        <f t="shared" ca="1" si="146"/>
        <v>0</v>
      </c>
      <c r="KE78" s="123"/>
      <c r="KF78" s="123"/>
      <c r="KG78" s="123">
        <v>0</v>
      </c>
      <c r="KH78" s="123">
        <f>KH53</f>
        <v>3</v>
      </c>
      <c r="KI78" s="123">
        <f t="shared" ca="1" si="147"/>
        <v>458.7</v>
      </c>
      <c r="KJ78" s="123"/>
      <c r="KK78" s="123"/>
      <c r="KL78" s="123">
        <v>458.7</v>
      </c>
      <c r="KM78" s="123">
        <f>KM53</f>
        <v>3</v>
      </c>
      <c r="KN78" s="123">
        <f t="shared" ca="1" si="148"/>
        <v>0</v>
      </c>
      <c r="KO78" s="123"/>
      <c r="KP78" s="123"/>
      <c r="KQ78" s="123">
        <v>0</v>
      </c>
      <c r="KR78" s="123">
        <f>KR53</f>
        <v>4</v>
      </c>
      <c r="KS78" s="123">
        <f t="shared" ca="1" si="149"/>
        <v>0</v>
      </c>
      <c r="KT78" s="123"/>
      <c r="KU78" s="123"/>
      <c r="KV78" s="123"/>
      <c r="KW78" s="123">
        <v>0</v>
      </c>
      <c r="KX78" s="123">
        <f>KX53</f>
        <v>4</v>
      </c>
      <c r="KY78" s="123">
        <f t="shared" ca="1" si="150"/>
        <v>1104.4549999999999</v>
      </c>
      <c r="KZ78" s="123"/>
      <c r="LA78" s="123"/>
      <c r="LB78" s="123"/>
      <c r="LC78" s="123">
        <v>1104.4549999999999</v>
      </c>
      <c r="LD78" s="123">
        <f>LD53</f>
        <v>4</v>
      </c>
      <c r="LE78" s="123">
        <f t="shared" ca="1" si="151"/>
        <v>0</v>
      </c>
      <c r="LF78" s="123"/>
      <c r="LG78" s="123"/>
      <c r="LH78" s="123"/>
      <c r="LI78" s="123">
        <v>0</v>
      </c>
      <c r="LJ78" s="123">
        <f>LJ53</f>
        <v>4</v>
      </c>
      <c r="LK78" s="123">
        <f t="shared" ca="1" si="152"/>
        <v>1266.2650000000001</v>
      </c>
      <c r="LL78" s="123"/>
      <c r="LM78" s="123"/>
      <c r="LN78" s="123"/>
      <c r="LO78" s="123">
        <v>1266.2650000000001</v>
      </c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>
        <f t="shared" ca="1" si="154"/>
        <v>0</v>
      </c>
      <c r="LV78" s="123"/>
      <c r="LW78" s="123"/>
      <c r="LX78" s="123">
        <v>4.0000000000000001E-3</v>
      </c>
      <c r="LY78" s="123">
        <f>IF(OR(ISBLANK(LX78),ISBLANK(LY53)),"",(LX78-LX77)*LY53)</f>
        <v>0</v>
      </c>
      <c r="LZ78" s="123">
        <f>LZ53</f>
        <v>4</v>
      </c>
      <c r="MA78" s="123">
        <f t="shared" ca="1" si="155"/>
        <v>385.00000000015007</v>
      </c>
      <c r="MB78" s="123"/>
      <c r="MC78" s="123"/>
      <c r="MD78" s="123">
        <v>529.48500000000001</v>
      </c>
      <c r="ME78" s="123">
        <f>IF(OR(ISBLANK(MD78),ISBLANK(ME53)),"",(MD78-MD77)*ME53)</f>
        <v>385.00000000015007</v>
      </c>
    </row>
    <row r="79" spans="2:343" x14ac:dyDescent="0.25">
      <c r="B79" s="166">
        <v>23</v>
      </c>
      <c r="C79" s="166">
        <f>C53</f>
        <v>2</v>
      </c>
      <c r="D79" s="166">
        <f t="shared" ca="1" si="93"/>
        <v>0</v>
      </c>
      <c r="E79" s="166"/>
      <c r="F79" s="166">
        <v>0</v>
      </c>
      <c r="G79" s="166">
        <f>G53</f>
        <v>3</v>
      </c>
      <c r="H79" s="166">
        <f t="shared" ca="1" si="94"/>
        <v>35.104999999995897</v>
      </c>
      <c r="I79" s="166"/>
      <c r="J79" s="166"/>
      <c r="K79" s="166">
        <f t="shared" ca="1" si="157"/>
        <v>35.104999999995897</v>
      </c>
      <c r="L79" s="166">
        <f>L53</f>
        <v>3</v>
      </c>
      <c r="M79" s="166">
        <f t="shared" ca="1" si="96"/>
        <v>35.104999999995897</v>
      </c>
      <c r="N79" s="166"/>
      <c r="O79" s="166"/>
      <c r="P79" s="166">
        <f t="shared" ca="1" si="97"/>
        <v>35.104999999995897</v>
      </c>
      <c r="Q79" s="166">
        <f>Q53</f>
        <v>4</v>
      </c>
      <c r="R79" s="166">
        <f t="shared" ca="1" si="98"/>
        <v>0.74800000000004729</v>
      </c>
      <c r="S79" s="166"/>
      <c r="T79" s="166"/>
      <c r="U79" s="166">
        <v>807.47500000000002</v>
      </c>
      <c r="V79" s="166">
        <f>IF(OR(ISBLANK(U79),ISBLANK(V53)),"",(U79-U78)*V53)</f>
        <v>0.74800000000004729</v>
      </c>
      <c r="W79" s="123">
        <f>W53</f>
        <v>5</v>
      </c>
      <c r="X79" s="123">
        <f t="shared" ca="1" si="99"/>
        <v>0</v>
      </c>
      <c r="Y79" s="123"/>
      <c r="Z79" s="123"/>
      <c r="AA79" s="123"/>
      <c r="AB79" s="123" t="str">
        <f>IF(OR(ISBLANK(AA79),ISBLANK(AB53)),"",(AA79-AA78)*AB53)</f>
        <v/>
      </c>
      <c r="AC79" s="123">
        <v>0</v>
      </c>
      <c r="AD79" s="123">
        <f>AD53</f>
        <v>5</v>
      </c>
      <c r="AE79" s="123">
        <f t="shared" ca="1" si="100"/>
        <v>9848</v>
      </c>
      <c r="AF79" s="123"/>
      <c r="AG79" s="123"/>
      <c r="AH79" s="123"/>
      <c r="AI79" s="123" t="str">
        <f>IF(OR(ISBLANK(AH79),ISBLANK(AI53)),"",(AH79-AH78)*AI53)</f>
        <v/>
      </c>
      <c r="AJ79" s="123">
        <v>9848</v>
      </c>
      <c r="AK79" s="123">
        <f>AK53</f>
        <v>5</v>
      </c>
      <c r="AL79" s="123">
        <f t="shared" ca="1" si="101"/>
        <v>11173</v>
      </c>
      <c r="AM79" s="123"/>
      <c r="AN79" s="123"/>
      <c r="AO79" s="123"/>
      <c r="AP79" s="123" t="str">
        <f>IF(OR(ISBLANK(AO79),ISBLANK(AP53)),"",(AO79-AO78)*AP53)</f>
        <v/>
      </c>
      <c r="AQ79" s="123">
        <v>11173</v>
      </c>
      <c r="AR79" s="123">
        <f>AR53</f>
        <v>5</v>
      </c>
      <c r="AS79" s="123">
        <f t="shared" ca="1" si="102"/>
        <v>0</v>
      </c>
      <c r="AT79" s="123"/>
      <c r="AU79" s="123"/>
      <c r="AV79" s="123"/>
      <c r="AW79" s="123" t="str">
        <f>IF(OR(ISBLANK(AV79),ISBLANK(AW53)),"",(AV79-AV78)*AW53)</f>
        <v/>
      </c>
      <c r="AX79" s="123">
        <v>0</v>
      </c>
      <c r="AY79" s="123">
        <f>AY53</f>
        <v>3</v>
      </c>
      <c r="AZ79" s="123">
        <f t="shared" ca="1" si="103"/>
        <v>1089</v>
      </c>
      <c r="BA79" s="123"/>
      <c r="BB79" s="123"/>
      <c r="BC79" s="123">
        <v>1089</v>
      </c>
      <c r="BD79" s="123">
        <f>BD53</f>
        <v>3</v>
      </c>
      <c r="BE79" s="123">
        <f t="shared" ca="1" si="104"/>
        <v>2.2000000000000002</v>
      </c>
      <c r="BF79" s="123"/>
      <c r="BG79" s="123"/>
      <c r="BH79" s="123">
        <v>2.2000000000000002</v>
      </c>
      <c r="BI79" s="123">
        <f>BI53</f>
        <v>3</v>
      </c>
      <c r="BJ79" s="123">
        <f t="shared" ca="1" si="105"/>
        <v>820.24800000000005</v>
      </c>
      <c r="BK79" s="123"/>
      <c r="BL79" s="123"/>
      <c r="BM79" s="123">
        <v>820.24800000000005</v>
      </c>
      <c r="BN79" s="123">
        <f>BN53</f>
        <v>3</v>
      </c>
      <c r="BO79" s="123">
        <f t="shared" ca="1" si="106"/>
        <v>0</v>
      </c>
      <c r="BP79" s="123"/>
      <c r="BQ79" s="123"/>
      <c r="BR79" s="123">
        <v>0</v>
      </c>
      <c r="BS79" s="123">
        <f>BS53</f>
        <v>3</v>
      </c>
      <c r="BT79" s="123">
        <f t="shared" ca="1" si="107"/>
        <v>0</v>
      </c>
      <c r="BU79" s="123"/>
      <c r="BV79" s="123"/>
      <c r="BW79" s="123">
        <v>0</v>
      </c>
      <c r="BX79" s="123">
        <f>BX53</f>
        <v>3</v>
      </c>
      <c r="BY79" s="123">
        <f t="shared" ca="1" si="108"/>
        <v>2779.0479999999998</v>
      </c>
      <c r="BZ79" s="123"/>
      <c r="CA79" s="123"/>
      <c r="CB79" s="123">
        <v>2779.0479999999998</v>
      </c>
      <c r="CC79" s="123">
        <f>CC53</f>
        <v>3</v>
      </c>
      <c r="CD79" s="123">
        <f t="shared" ca="1" si="109"/>
        <v>0</v>
      </c>
      <c r="CE79" s="123"/>
      <c r="CF79" s="123"/>
      <c r="CG79" s="123">
        <v>0</v>
      </c>
      <c r="CH79" s="123">
        <f>CH53</f>
        <v>3</v>
      </c>
      <c r="CI79" s="123">
        <f t="shared" ca="1" si="110"/>
        <v>2887.038</v>
      </c>
      <c r="CJ79" s="123"/>
      <c r="CK79" s="123"/>
      <c r="CL79" s="123">
        <v>2887.038</v>
      </c>
      <c r="CM79" s="123">
        <f>CM53</f>
        <v>4</v>
      </c>
      <c r="CN79" s="123">
        <f t="shared" ca="1" si="111"/>
        <v>1.5365000000002738</v>
      </c>
      <c r="CO79" s="123"/>
      <c r="CP79" s="123"/>
      <c r="CQ79" s="123">
        <v>2367.761</v>
      </c>
      <c r="CR79" s="123">
        <f>IF(OR(ISBLANK(CQ79),ISBLANK(CR53)),"",(CQ79-CQ78)*CR53)</f>
        <v>1.5365000000002738</v>
      </c>
      <c r="CS79" s="123">
        <f>CS53</f>
        <v>4</v>
      </c>
      <c r="CT79" s="123">
        <f t="shared" ca="1" si="112"/>
        <v>0</v>
      </c>
      <c r="CU79" s="123"/>
      <c r="CV79" s="123"/>
      <c r="CW79" s="123">
        <v>1447.3779999999999</v>
      </c>
      <c r="CX79" s="123">
        <f>IF(OR(ISBLANK(CW79),ISBLANK(CX53)),"",(CW79-CW78)*CX53)</f>
        <v>0</v>
      </c>
      <c r="CY79" s="123">
        <f>CY53</f>
        <v>4</v>
      </c>
      <c r="CZ79" s="123">
        <f t="shared" ca="1" si="113"/>
        <v>20.755000000001019</v>
      </c>
      <c r="DA79" s="123"/>
      <c r="DB79" s="123"/>
      <c r="DC79" s="123">
        <v>21838.400000000001</v>
      </c>
      <c r="DD79" s="123">
        <f>IF(OR(ISBLANK(DC79),ISBLANK(DD53)),"",(DC79-DC78)*DD53)</f>
        <v>20.755000000001019</v>
      </c>
      <c r="DE79" s="123">
        <f>DE53</f>
        <v>4</v>
      </c>
      <c r="DF79" s="123">
        <f t="shared" ca="1" si="114"/>
        <v>0</v>
      </c>
      <c r="DG79" s="123"/>
      <c r="DH79" s="123"/>
      <c r="DI79" s="123">
        <v>12910.003000000001</v>
      </c>
      <c r="DJ79" s="123">
        <f>IF(OR(ISBLANK(DI79),ISBLANK(DJ53)),"",(DI79-DI78)*DJ53)</f>
        <v>0</v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>
        <f t="shared" ca="1" si="117"/>
        <v>0</v>
      </c>
      <c r="DU79" s="123"/>
      <c r="DV79" s="123"/>
      <c r="DW79" s="123">
        <v>0</v>
      </c>
      <c r="DX79" s="123">
        <f>DX53</f>
        <v>3</v>
      </c>
      <c r="DY79" s="123">
        <f t="shared" ca="1" si="118"/>
        <v>3271.752</v>
      </c>
      <c r="DZ79" s="123"/>
      <c r="EA79" s="123"/>
      <c r="EB79" s="123">
        <v>3271.752</v>
      </c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>
        <f t="shared" ca="1" si="121"/>
        <v>0</v>
      </c>
      <c r="EM79" s="123"/>
      <c r="EN79" s="123"/>
      <c r="EO79" s="123"/>
      <c r="EP79" s="123" t="str">
        <f>IF(OR(ISBLANK(EO79),ISBLANK(EP53)),"",(EO79-EO78)*EP53)</f>
        <v/>
      </c>
      <c r="EQ79" s="123">
        <v>0</v>
      </c>
      <c r="ER79" s="123">
        <f>ER53</f>
        <v>5</v>
      </c>
      <c r="ES79" s="123">
        <f t="shared" ca="1" si="122"/>
        <v>7760.5</v>
      </c>
      <c r="ET79" s="123"/>
      <c r="EU79" s="123"/>
      <c r="EV79" s="123"/>
      <c r="EW79" s="123" t="str">
        <f>IF(OR(ISBLANK(EV79),ISBLANK(EW53)),"",(EV79-EV78)*EW53)</f>
        <v/>
      </c>
      <c r="EX79" s="123">
        <v>7760.5</v>
      </c>
      <c r="EY79" s="123">
        <f>EY53</f>
        <v>3</v>
      </c>
      <c r="EZ79" s="123">
        <f t="shared" ca="1" si="123"/>
        <v>-7760.5</v>
      </c>
      <c r="FA79" s="123"/>
      <c r="FB79" s="123"/>
      <c r="FC79" s="123">
        <f t="shared" ca="1" si="124"/>
        <v>-7760.5</v>
      </c>
      <c r="FD79" s="123">
        <f>FD53</f>
        <v>5</v>
      </c>
      <c r="FE79" s="123">
        <f t="shared" ca="1" si="125"/>
        <v>0</v>
      </c>
      <c r="FF79" s="123"/>
      <c r="FG79" s="123"/>
      <c r="FH79" s="123"/>
      <c r="FI79" s="123" t="str">
        <f>IF(OR(ISBLANK(FH79),ISBLANK(FI53)),"",(FH79-FH78)*FI53)</f>
        <v/>
      </c>
      <c r="FJ79" s="123">
        <v>0</v>
      </c>
      <c r="FK79" s="123">
        <f>FK53</f>
        <v>5</v>
      </c>
      <c r="FL79" s="123">
        <f t="shared" ca="1" si="126"/>
        <v>7834</v>
      </c>
      <c r="FM79" s="123"/>
      <c r="FN79" s="123"/>
      <c r="FO79" s="123"/>
      <c r="FP79" s="123" t="str">
        <f>IF(OR(ISBLANK(FO79),ISBLANK(FP53)),"",(FO79-FO78)*FP53)</f>
        <v/>
      </c>
      <c r="FQ79" s="123">
        <v>7834</v>
      </c>
      <c r="FR79" s="123">
        <f>FR53</f>
        <v>4</v>
      </c>
      <c r="FS79" s="123">
        <f t="shared" ca="1" si="127"/>
        <v>4125</v>
      </c>
      <c r="FT79" s="123"/>
      <c r="FU79" s="123"/>
      <c r="FV79" s="123">
        <v>2832.0970000000002</v>
      </c>
      <c r="FW79" s="123">
        <f>IF(OR(ISBLANK(FV79),ISBLANK(FW53)),"",(FV79-FV78)*FW53)</f>
        <v>4125</v>
      </c>
      <c r="FX79" s="123">
        <f>FX53</f>
        <v>4</v>
      </c>
      <c r="FY79" s="123">
        <f t="shared" ca="1" si="128"/>
        <v>0</v>
      </c>
      <c r="FZ79" s="123"/>
      <c r="GA79" s="123"/>
      <c r="GB79" s="123">
        <v>288.66000000000003</v>
      </c>
      <c r="GC79" s="123">
        <f>IF(OR(ISBLANK(GB79),ISBLANK(GC53)),"",(GB79-GB78)*GC53)</f>
        <v>0</v>
      </c>
      <c r="GD79" s="123">
        <f>GD53</f>
        <v>4</v>
      </c>
      <c r="GE79" s="123">
        <f t="shared" ca="1" si="129"/>
        <v>2312.2000000003482</v>
      </c>
      <c r="GF79" s="123"/>
      <c r="GG79" s="123"/>
      <c r="GH79" s="123">
        <v>1575.6790000000001</v>
      </c>
      <c r="GI79" s="123">
        <f>IF(OR(ISBLANK(GH79),ISBLANK(GI53)),"",(GH79-GH78)*GI53)</f>
        <v>2312.2000000003482</v>
      </c>
      <c r="GJ79" s="123">
        <f>GJ53</f>
        <v>4</v>
      </c>
      <c r="GK79" s="123">
        <f t="shared" ca="1" si="130"/>
        <v>0</v>
      </c>
      <c r="GL79" s="123"/>
      <c r="GM79" s="123"/>
      <c r="GN79" s="123">
        <v>193.58799999999999</v>
      </c>
      <c r="GO79" s="123">
        <f>IF(OR(ISBLANK(GN79),ISBLANK(GO53)),"",(GN79-GN78)*GO53)</f>
        <v>0</v>
      </c>
      <c r="GP79" s="123">
        <f>GP53</f>
        <v>3</v>
      </c>
      <c r="GQ79" s="123">
        <f t="shared" ca="1" si="131"/>
        <v>0</v>
      </c>
      <c r="GR79" s="123"/>
      <c r="GS79" s="123"/>
      <c r="GT79" s="123">
        <v>0</v>
      </c>
      <c r="GU79" s="123">
        <v>2E-3</v>
      </c>
      <c r="GV79" s="123">
        <f>IF(OR(ISBLANK(GU79),ISBLANK(GV53)),"",(GU79-GU78)*GV53)</f>
        <v>0</v>
      </c>
      <c r="GW79" s="123">
        <f>GW53</f>
        <v>3</v>
      </c>
      <c r="GX79" s="123">
        <f t="shared" ca="1" si="132"/>
        <v>2840</v>
      </c>
      <c r="GY79" s="123"/>
      <c r="GZ79" s="123"/>
      <c r="HA79" s="123">
        <v>2840</v>
      </c>
      <c r="HB79" s="123">
        <v>2701.694</v>
      </c>
      <c r="HC79" s="123">
        <f>IF(OR(ISBLANK(HB79),ISBLANK(HC53)),"",(HB79-HB78)*HC53)</f>
        <v>2864.4000000002961</v>
      </c>
      <c r="HD79" s="123">
        <f>HD53</f>
        <v>4</v>
      </c>
      <c r="HE79" s="123">
        <f t="shared" ca="1" si="133"/>
        <v>0</v>
      </c>
      <c r="HF79" s="123"/>
      <c r="HG79" s="123"/>
      <c r="HH79" s="123">
        <v>0</v>
      </c>
      <c r="HI79" s="123">
        <f>IF(OR(ISBLANK(HH79),ISBLANK(HI53)),"",(HH79-HH78)*HI53)</f>
        <v>0</v>
      </c>
      <c r="HJ79" s="123">
        <f>HJ53</f>
        <v>4</v>
      </c>
      <c r="HK79" s="123">
        <f t="shared" ca="1" si="134"/>
        <v>2864.4000000002961</v>
      </c>
      <c r="HL79" s="123"/>
      <c r="HM79" s="123"/>
      <c r="HN79" s="123">
        <v>2607.2820000000002</v>
      </c>
      <c r="HO79" s="123">
        <f>IF(OR(ISBLANK(HN79),ISBLANK(HO53)),"",(HN79-HN78)*HO53)</f>
        <v>2864.4000000002961</v>
      </c>
      <c r="HP79" s="123">
        <f>HP53</f>
        <v>4</v>
      </c>
      <c r="HQ79" s="123">
        <f t="shared" ca="1" si="135"/>
        <v>0</v>
      </c>
      <c r="HR79" s="123"/>
      <c r="HS79" s="123"/>
      <c r="HT79" s="123">
        <v>1.8029999999999999</v>
      </c>
      <c r="HU79" s="123">
        <f>IF(OR(ISBLANK(HT79),ISBLANK(HU53)),"",(HT79-HT78)*HU53)</f>
        <v>0</v>
      </c>
      <c r="HV79" s="123">
        <f>HV53</f>
        <v>4</v>
      </c>
      <c r="HW79" s="123">
        <f t="shared" ca="1" si="136"/>
        <v>3966.5999999997439</v>
      </c>
      <c r="HX79" s="123"/>
      <c r="HY79" s="123"/>
      <c r="HZ79" s="123">
        <v>5355.0050000000001</v>
      </c>
      <c r="IA79" s="123">
        <f>IF(OR(ISBLANK(HZ79),ISBLANK(IA53)),"",(HZ79-HZ78)*IA53)</f>
        <v>3966.5999999997439</v>
      </c>
      <c r="IB79" s="123">
        <f>IB53</f>
        <v>4</v>
      </c>
      <c r="IC79" s="123">
        <f t="shared" ca="1" si="137"/>
        <v>0</v>
      </c>
      <c r="ID79" s="123"/>
      <c r="IE79" s="123"/>
      <c r="IF79" s="123">
        <v>3.0000000000000001E-3</v>
      </c>
      <c r="IG79" s="123">
        <f>IF(OR(ISBLANK(IF79),ISBLANK(IG53)),"",(IF79-IF78)*IG53)</f>
        <v>0</v>
      </c>
      <c r="IH79" s="123">
        <f>IH53</f>
        <v>4</v>
      </c>
      <c r="II79" s="123">
        <f t="shared" ca="1" si="138"/>
        <v>3596.9999999984793</v>
      </c>
      <c r="IJ79" s="123"/>
      <c r="IK79" s="123"/>
      <c r="IL79" s="123">
        <v>4891.7259999999997</v>
      </c>
      <c r="IM79" s="123">
        <f>IF(OR(ISBLANK(IL79),ISBLANK(IM53)),"",(IL79-IL78)*IM53)</f>
        <v>3596.9999999984793</v>
      </c>
      <c r="IN79" s="123">
        <f>IN53</f>
        <v>4</v>
      </c>
      <c r="IO79" s="123">
        <f t="shared" ca="1" si="139"/>
        <v>2210.0000000000364</v>
      </c>
      <c r="IP79" s="123"/>
      <c r="IQ79" s="123"/>
      <c r="IR79" s="123">
        <v>1069.385</v>
      </c>
      <c r="IS79" s="123">
        <f>IF(OR(ISBLANK(IR79),ISBLANK(IS53)),"",(IR79-IR78)*IS53)</f>
        <v>2210.0000000000364</v>
      </c>
      <c r="IT79" s="123">
        <f>IT53</f>
        <v>4</v>
      </c>
      <c r="IU79" s="123">
        <f t="shared" ca="1" si="140"/>
        <v>0</v>
      </c>
      <c r="IV79" s="123"/>
      <c r="IW79" s="123"/>
      <c r="IX79" s="123">
        <v>0.312</v>
      </c>
      <c r="IY79" s="123">
        <f>IF(OR(ISBLANK(IX79),ISBLANK(IY53)),"",(IX79-IX78)*IY53)</f>
        <v>0</v>
      </c>
      <c r="IZ79" s="123">
        <f>IZ53</f>
        <v>4</v>
      </c>
      <c r="JA79" s="123">
        <f t="shared" ca="1" si="141"/>
        <v>0</v>
      </c>
      <c r="JB79" s="123"/>
      <c r="JC79" s="123"/>
      <c r="JD79" s="123">
        <v>219.44499999999999</v>
      </c>
      <c r="JE79" s="123">
        <f>IF(OR(ISBLANK(JD79),ISBLANK(JE53)),"",(JD79-JD78)*JE53)</f>
        <v>0</v>
      </c>
      <c r="JF79" s="123">
        <f>JF53</f>
        <v>4</v>
      </c>
      <c r="JG79" s="123">
        <f t="shared" ca="1" si="142"/>
        <v>5309.9999999994907</v>
      </c>
      <c r="JH79" s="123"/>
      <c r="JI79" s="123"/>
      <c r="JJ79" s="123">
        <v>1052.9639999999999</v>
      </c>
      <c r="JK79" s="123">
        <f>IF(OR(ISBLANK(JJ79),ISBLANK(JK53)),"",(JJ79-JJ78)*JK53)</f>
        <v>5309.9999999994907</v>
      </c>
      <c r="JL79" s="123">
        <f>JL53</f>
        <v>4</v>
      </c>
      <c r="JM79" s="123">
        <f t="shared" ca="1" si="143"/>
        <v>9700.0000000002728</v>
      </c>
      <c r="JN79" s="123"/>
      <c r="JO79" s="123"/>
      <c r="JP79" s="123">
        <v>1685.3589999999999</v>
      </c>
      <c r="JQ79" s="123">
        <f>IF(OR(ISBLANK(JP79),ISBLANK(JQ53)),"",(JP79-JP78)*JQ53)</f>
        <v>9700.0000000002728</v>
      </c>
      <c r="JR79" s="123">
        <f>JR53</f>
        <v>4</v>
      </c>
      <c r="JS79" s="123">
        <f t="shared" ca="1" si="144"/>
        <v>0</v>
      </c>
      <c r="JT79" s="123"/>
      <c r="JU79" s="123"/>
      <c r="JV79" s="123">
        <v>4.1890000000000001</v>
      </c>
      <c r="JW79" s="123">
        <f>IF(OR(ISBLANK(JV79),ISBLANK(JW53)),"",(JV79-JV78)*JW53)</f>
        <v>0</v>
      </c>
      <c r="JX79" s="123">
        <f>JX53</f>
        <v>3</v>
      </c>
      <c r="JY79" s="123">
        <f t="shared" ca="1" si="145"/>
        <v>395.28500000000003</v>
      </c>
      <c r="JZ79" s="123"/>
      <c r="KA79" s="123"/>
      <c r="KB79" s="123">
        <v>395.28500000000003</v>
      </c>
      <c r="KC79" s="123">
        <f>KC53</f>
        <v>3</v>
      </c>
      <c r="KD79" s="123">
        <f t="shared" ca="1" si="146"/>
        <v>15.234999999999999</v>
      </c>
      <c r="KE79" s="123"/>
      <c r="KF79" s="123"/>
      <c r="KG79" s="123">
        <v>15.234999999999999</v>
      </c>
      <c r="KH79" s="123">
        <f>KH53</f>
        <v>3</v>
      </c>
      <c r="KI79" s="123">
        <f t="shared" ca="1" si="147"/>
        <v>396.60500000000002</v>
      </c>
      <c r="KJ79" s="123"/>
      <c r="KK79" s="123"/>
      <c r="KL79" s="123">
        <v>396.60500000000002</v>
      </c>
      <c r="KM79" s="123">
        <f>KM53</f>
        <v>3</v>
      </c>
      <c r="KN79" s="123">
        <f t="shared" ca="1" si="148"/>
        <v>18.864999999999998</v>
      </c>
      <c r="KO79" s="123"/>
      <c r="KP79" s="123"/>
      <c r="KQ79" s="123">
        <v>18.864999999999998</v>
      </c>
      <c r="KR79" s="123">
        <f>KR53</f>
        <v>4</v>
      </c>
      <c r="KS79" s="123">
        <f t="shared" ca="1" si="149"/>
        <v>0</v>
      </c>
      <c r="KT79" s="123"/>
      <c r="KU79" s="123"/>
      <c r="KV79" s="123"/>
      <c r="KW79" s="123">
        <v>0</v>
      </c>
      <c r="KX79" s="123">
        <f>KX53</f>
        <v>4</v>
      </c>
      <c r="KY79" s="123">
        <f t="shared" ca="1" si="150"/>
        <v>940.5</v>
      </c>
      <c r="KZ79" s="123"/>
      <c r="LA79" s="123"/>
      <c r="LB79" s="123"/>
      <c r="LC79" s="123">
        <v>940.5</v>
      </c>
      <c r="LD79" s="123">
        <f>LD53</f>
        <v>4</v>
      </c>
      <c r="LE79" s="123">
        <f t="shared" ca="1" si="151"/>
        <v>0</v>
      </c>
      <c r="LF79" s="123"/>
      <c r="LG79" s="123"/>
      <c r="LH79" s="123"/>
      <c r="LI79" s="123">
        <v>0</v>
      </c>
      <c r="LJ79" s="123">
        <f>LJ53</f>
        <v>4</v>
      </c>
      <c r="LK79" s="123">
        <f t="shared" ca="1" si="152"/>
        <v>1147.2449999999999</v>
      </c>
      <c r="LL79" s="123"/>
      <c r="LM79" s="123"/>
      <c r="LN79" s="123"/>
      <c r="LO79" s="123">
        <v>1147.2449999999999</v>
      </c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>
        <f t="shared" ca="1" si="154"/>
        <v>0</v>
      </c>
      <c r="LV79" s="123"/>
      <c r="LW79" s="123"/>
      <c r="LX79" s="123">
        <v>4.0000000000000001E-3</v>
      </c>
      <c r="LY79" s="123">
        <f>IF(OR(ISBLANK(LX79),ISBLANK(LY53)),"",(LX79-LX78)*LY53)</f>
        <v>0</v>
      </c>
      <c r="LZ79" s="123">
        <f>LZ53</f>
        <v>4</v>
      </c>
      <c r="MA79" s="123">
        <f t="shared" ca="1" si="155"/>
        <v>323.39999999985594</v>
      </c>
      <c r="MB79" s="123"/>
      <c r="MC79" s="123"/>
      <c r="MD79" s="123">
        <v>529.63199999999995</v>
      </c>
      <c r="ME79" s="123">
        <f>IF(OR(ISBLANK(MD79),ISBLANK(ME53)),"",(MD79-MD78)*ME53)</f>
        <v>323.39999999985594</v>
      </c>
    </row>
    <row r="80" spans="2:343" x14ac:dyDescent="0.25">
      <c r="B80" s="166">
        <v>24</v>
      </c>
      <c r="C80" s="166">
        <f>C53</f>
        <v>2</v>
      </c>
      <c r="D80" s="166">
        <f t="shared" ca="1" si="93"/>
        <v>0</v>
      </c>
      <c r="E80" s="166"/>
      <c r="F80" s="166">
        <v>0</v>
      </c>
      <c r="G80" s="166">
        <f>G53</f>
        <v>3</v>
      </c>
      <c r="H80" s="166">
        <f t="shared" ca="1" si="94"/>
        <v>34.580000000003601</v>
      </c>
      <c r="I80" s="166"/>
      <c r="J80" s="166"/>
      <c r="K80" s="166">
        <f t="shared" ca="1" si="157"/>
        <v>34.580000000003601</v>
      </c>
      <c r="L80" s="166">
        <f>L53</f>
        <v>3</v>
      </c>
      <c r="M80" s="166">
        <f t="shared" ca="1" si="96"/>
        <v>34.580000000003601</v>
      </c>
      <c r="N80" s="166"/>
      <c r="O80" s="166"/>
      <c r="P80" s="166">
        <f t="shared" ca="1" si="97"/>
        <v>34.580000000003601</v>
      </c>
      <c r="Q80" s="166">
        <f>Q53</f>
        <v>4</v>
      </c>
      <c r="R80" s="166">
        <f t="shared" ca="1" si="98"/>
        <v>0.72800000000006548</v>
      </c>
      <c r="S80" s="166"/>
      <c r="T80" s="166"/>
      <c r="U80" s="166">
        <v>807.65700000000004</v>
      </c>
      <c r="V80" s="166">
        <f>IF(OR(ISBLANK(U80),ISBLANK(V53)),"",(U80-U79)*V53)</f>
        <v>0.72800000000006548</v>
      </c>
      <c r="W80" s="123">
        <f>W53</f>
        <v>5</v>
      </c>
      <c r="X80" s="123">
        <f t="shared" ca="1" si="99"/>
        <v>0</v>
      </c>
      <c r="Y80" s="123"/>
      <c r="Z80" s="123"/>
      <c r="AA80" s="123"/>
      <c r="AB80" s="123" t="str">
        <f>IF(OR(ISBLANK(AA80),ISBLANK(AB53)),"",(AA80-AA79)*AB53)</f>
        <v/>
      </c>
      <c r="AC80" s="123">
        <v>0</v>
      </c>
      <c r="AD80" s="123">
        <f>AD53</f>
        <v>5</v>
      </c>
      <c r="AE80" s="123">
        <f t="shared" ca="1" si="100"/>
        <v>10797.25</v>
      </c>
      <c r="AF80" s="123"/>
      <c r="AG80" s="123"/>
      <c r="AH80" s="123"/>
      <c r="AI80" s="123" t="str">
        <f>IF(OR(ISBLANK(AH80),ISBLANK(AI53)),"",(AH80-AH79)*AI53)</f>
        <v/>
      </c>
      <c r="AJ80" s="123">
        <v>10797.25</v>
      </c>
      <c r="AK80" s="123">
        <f>AK53</f>
        <v>5</v>
      </c>
      <c r="AL80" s="123">
        <f t="shared" ca="1" si="101"/>
        <v>12742.5</v>
      </c>
      <c r="AM80" s="123"/>
      <c r="AN80" s="123"/>
      <c r="AO80" s="123"/>
      <c r="AP80" s="123" t="str">
        <f>IF(OR(ISBLANK(AO80),ISBLANK(AP53)),"",(AO80-AO79)*AP53)</f>
        <v/>
      </c>
      <c r="AQ80" s="123">
        <v>12742.5</v>
      </c>
      <c r="AR80" s="123">
        <f>AR53</f>
        <v>5</v>
      </c>
      <c r="AS80" s="123">
        <f t="shared" ca="1" si="102"/>
        <v>0</v>
      </c>
      <c r="AT80" s="123"/>
      <c r="AU80" s="123"/>
      <c r="AV80" s="123"/>
      <c r="AW80" s="123" t="str">
        <f>IF(OR(ISBLANK(AV80),ISBLANK(AW53)),"",(AV80-AV79)*AW53)</f>
        <v/>
      </c>
      <c r="AX80" s="123">
        <v>0</v>
      </c>
      <c r="AY80" s="123">
        <f>AY53</f>
        <v>3</v>
      </c>
      <c r="AZ80" s="123">
        <f t="shared" ca="1" si="103"/>
        <v>1007.6</v>
      </c>
      <c r="BA80" s="123"/>
      <c r="BB80" s="123"/>
      <c r="BC80" s="123">
        <v>1007.6</v>
      </c>
      <c r="BD80" s="123">
        <f>BD53</f>
        <v>3</v>
      </c>
      <c r="BE80" s="123">
        <f t="shared" ca="1" si="104"/>
        <v>0</v>
      </c>
      <c r="BF80" s="123"/>
      <c r="BG80" s="123"/>
      <c r="BH80" s="123">
        <v>0</v>
      </c>
      <c r="BI80" s="123">
        <f>BI53</f>
        <v>3</v>
      </c>
      <c r="BJ80" s="123">
        <f t="shared" ca="1" si="105"/>
        <v>783.99199999999996</v>
      </c>
      <c r="BK80" s="123"/>
      <c r="BL80" s="123"/>
      <c r="BM80" s="123">
        <v>783.99199999999996</v>
      </c>
      <c r="BN80" s="123">
        <f>BN53</f>
        <v>3</v>
      </c>
      <c r="BO80" s="123">
        <f t="shared" ca="1" si="106"/>
        <v>0</v>
      </c>
      <c r="BP80" s="123"/>
      <c r="BQ80" s="123"/>
      <c r="BR80" s="123">
        <v>0</v>
      </c>
      <c r="BS80" s="123">
        <f>BS53</f>
        <v>3</v>
      </c>
      <c r="BT80" s="123">
        <f t="shared" ca="1" si="107"/>
        <v>0</v>
      </c>
      <c r="BU80" s="123"/>
      <c r="BV80" s="123"/>
      <c r="BW80" s="123">
        <v>0</v>
      </c>
      <c r="BX80" s="123">
        <f>BX53</f>
        <v>3</v>
      </c>
      <c r="BY80" s="123">
        <f t="shared" ca="1" si="108"/>
        <v>2810.134</v>
      </c>
      <c r="BZ80" s="123"/>
      <c r="CA80" s="123"/>
      <c r="CB80" s="123">
        <v>2810.134</v>
      </c>
      <c r="CC80" s="123">
        <f>CC53</f>
        <v>3</v>
      </c>
      <c r="CD80" s="123">
        <f t="shared" ca="1" si="109"/>
        <v>0</v>
      </c>
      <c r="CE80" s="123"/>
      <c r="CF80" s="123"/>
      <c r="CG80" s="123">
        <v>0</v>
      </c>
      <c r="CH80" s="123">
        <f>CH53</f>
        <v>3</v>
      </c>
      <c r="CI80" s="123">
        <f t="shared" ca="1" si="110"/>
        <v>2911.3649999999998</v>
      </c>
      <c r="CJ80" s="123"/>
      <c r="CK80" s="123"/>
      <c r="CL80" s="123">
        <v>2911.3649999999998</v>
      </c>
      <c r="CM80" s="123">
        <f>CM53</f>
        <v>4</v>
      </c>
      <c r="CN80" s="123">
        <f t="shared" ca="1" si="111"/>
        <v>1.5242500000001655</v>
      </c>
      <c r="CO80" s="123"/>
      <c r="CP80" s="123"/>
      <c r="CQ80" s="123">
        <v>2368.6320000000001</v>
      </c>
      <c r="CR80" s="123">
        <f>IF(OR(ISBLANK(CQ80),ISBLANK(CR53)),"",(CQ80-CQ79)*CR53)</f>
        <v>1.5242500000001655</v>
      </c>
      <c r="CS80" s="123">
        <f>CS53</f>
        <v>4</v>
      </c>
      <c r="CT80" s="123">
        <f t="shared" ca="1" si="112"/>
        <v>0</v>
      </c>
      <c r="CU80" s="123"/>
      <c r="CV80" s="123"/>
      <c r="CW80" s="123">
        <v>1447.3779999999999</v>
      </c>
      <c r="CX80" s="123">
        <f>IF(OR(ISBLANK(CW80),ISBLANK(CX53)),"",(CW80-CW79)*CX53)</f>
        <v>0</v>
      </c>
      <c r="CY80" s="123">
        <f>CY53</f>
        <v>4</v>
      </c>
      <c r="CZ80" s="123">
        <f t="shared" ca="1" si="113"/>
        <v>20.982499999996435</v>
      </c>
      <c r="DA80" s="123"/>
      <c r="DB80" s="123"/>
      <c r="DC80" s="123">
        <v>21844.395</v>
      </c>
      <c r="DD80" s="123">
        <f>IF(OR(ISBLANK(DC80),ISBLANK(DD53)),"",(DC80-DC79)*DD53)</f>
        <v>20.982499999996435</v>
      </c>
      <c r="DE80" s="123">
        <f>DE53</f>
        <v>4</v>
      </c>
      <c r="DF80" s="123">
        <f t="shared" ca="1" si="114"/>
        <v>0</v>
      </c>
      <c r="DG80" s="123"/>
      <c r="DH80" s="123"/>
      <c r="DI80" s="123">
        <v>12910.003000000001</v>
      </c>
      <c r="DJ80" s="123">
        <f>IF(OR(ISBLANK(DI80),ISBLANK(DJ53)),"",(DI80-DI79)*DJ53)</f>
        <v>0</v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>
        <f t="shared" ca="1" si="117"/>
        <v>0</v>
      </c>
      <c r="DU80" s="123"/>
      <c r="DV80" s="123"/>
      <c r="DW80" s="123">
        <v>0</v>
      </c>
      <c r="DX80" s="123">
        <f>DX53</f>
        <v>3</v>
      </c>
      <c r="DY80" s="123">
        <f t="shared" ca="1" si="118"/>
        <v>3396.25</v>
      </c>
      <c r="DZ80" s="123"/>
      <c r="EA80" s="123"/>
      <c r="EB80" s="123">
        <v>3396.25</v>
      </c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>
        <f t="shared" ca="1" si="121"/>
        <v>0</v>
      </c>
      <c r="EM80" s="123"/>
      <c r="EN80" s="123"/>
      <c r="EO80" s="123"/>
      <c r="EP80" s="123" t="str">
        <f>IF(OR(ISBLANK(EO80),ISBLANK(EP53)),"",(EO80-EO79)*EP53)</f>
        <v/>
      </c>
      <c r="EQ80" s="123">
        <v>0</v>
      </c>
      <c r="ER80" s="123">
        <f>ER53</f>
        <v>5</v>
      </c>
      <c r="ES80" s="123">
        <f t="shared" ca="1" si="122"/>
        <v>7987.25</v>
      </c>
      <c r="ET80" s="123"/>
      <c r="EU80" s="123"/>
      <c r="EV80" s="123"/>
      <c r="EW80" s="123" t="str">
        <f>IF(OR(ISBLANK(EV80),ISBLANK(EW53)),"",(EV80-EV79)*EW53)</f>
        <v/>
      </c>
      <c r="EX80" s="123">
        <v>7987.25</v>
      </c>
      <c r="EY80" s="123">
        <f>EY53</f>
        <v>3</v>
      </c>
      <c r="EZ80" s="123">
        <f t="shared" ca="1" si="123"/>
        <v>-7987.25</v>
      </c>
      <c r="FA80" s="123"/>
      <c r="FB80" s="123"/>
      <c r="FC80" s="123">
        <f t="shared" ca="1" si="124"/>
        <v>-7987.25</v>
      </c>
      <c r="FD80" s="123">
        <f>FD53</f>
        <v>5</v>
      </c>
      <c r="FE80" s="123">
        <f t="shared" ca="1" si="125"/>
        <v>0</v>
      </c>
      <c r="FF80" s="123"/>
      <c r="FG80" s="123"/>
      <c r="FH80" s="123"/>
      <c r="FI80" s="123" t="str">
        <f>IF(OR(ISBLANK(FH80),ISBLANK(FI53)),"",(FH80-FH79)*FI53)</f>
        <v/>
      </c>
      <c r="FJ80" s="123">
        <v>0</v>
      </c>
      <c r="FK80" s="123">
        <f>FK53</f>
        <v>5</v>
      </c>
      <c r="FL80" s="123">
        <f t="shared" ca="1" si="126"/>
        <v>8072.75</v>
      </c>
      <c r="FM80" s="123"/>
      <c r="FN80" s="123"/>
      <c r="FO80" s="123"/>
      <c r="FP80" s="123" t="str">
        <f>IF(OR(ISBLANK(FO80),ISBLANK(FP53)),"",(FO80-FO79)*FP53)</f>
        <v/>
      </c>
      <c r="FQ80" s="123">
        <v>8072.75</v>
      </c>
      <c r="FR80" s="123">
        <f>FR53</f>
        <v>4</v>
      </c>
      <c r="FS80" s="123">
        <f t="shared" ca="1" si="127"/>
        <v>4036.9999999990796</v>
      </c>
      <c r="FT80" s="123"/>
      <c r="FU80" s="123"/>
      <c r="FV80" s="123">
        <v>2833.9319999999998</v>
      </c>
      <c r="FW80" s="123">
        <f>IF(OR(ISBLANK(FV80),ISBLANK(FW53)),"",(FV80-FV79)*FW53)</f>
        <v>4036.9999999990796</v>
      </c>
      <c r="FX80" s="123">
        <f>FX53</f>
        <v>4</v>
      </c>
      <c r="FY80" s="123">
        <f t="shared" ca="1" si="128"/>
        <v>0</v>
      </c>
      <c r="FZ80" s="123"/>
      <c r="GA80" s="123"/>
      <c r="GB80" s="123">
        <v>288.66000000000003</v>
      </c>
      <c r="GC80" s="123">
        <f>IF(OR(ISBLANK(GB80),ISBLANK(GC53)),"",(GB80-GB79)*GC53)</f>
        <v>0</v>
      </c>
      <c r="GD80" s="123">
        <f>GD53</f>
        <v>4</v>
      </c>
      <c r="GE80" s="123">
        <f t="shared" ca="1" si="129"/>
        <v>2428.7999999995918</v>
      </c>
      <c r="GF80" s="123"/>
      <c r="GG80" s="123"/>
      <c r="GH80" s="123">
        <v>1576.7829999999999</v>
      </c>
      <c r="GI80" s="123">
        <f>IF(OR(ISBLANK(GH80),ISBLANK(GI53)),"",(GH80-GH79)*GI53)</f>
        <v>2428.7999999995918</v>
      </c>
      <c r="GJ80" s="123">
        <f>GJ53</f>
        <v>4</v>
      </c>
      <c r="GK80" s="123">
        <f t="shared" ca="1" si="130"/>
        <v>0</v>
      </c>
      <c r="GL80" s="123"/>
      <c r="GM80" s="123"/>
      <c r="GN80" s="123">
        <v>193.58799999999999</v>
      </c>
      <c r="GO80" s="123">
        <f>IF(OR(ISBLANK(GN80),ISBLANK(GO53)),"",(GN80-GN79)*GO53)</f>
        <v>0</v>
      </c>
      <c r="GP80" s="123">
        <f>GP53</f>
        <v>3</v>
      </c>
      <c r="GQ80" s="123">
        <f t="shared" ca="1" si="131"/>
        <v>0</v>
      </c>
      <c r="GR80" s="123"/>
      <c r="GS80" s="123"/>
      <c r="GT80" s="123">
        <v>0</v>
      </c>
      <c r="GU80" s="123">
        <v>2E-3</v>
      </c>
      <c r="GV80" s="123">
        <f>IF(OR(ISBLANK(GU80),ISBLANK(GV53)),"",(GU80-GU79)*GV53)</f>
        <v>0</v>
      </c>
      <c r="GW80" s="123">
        <f>GW53</f>
        <v>3</v>
      </c>
      <c r="GX80" s="123">
        <f t="shared" ca="1" si="132"/>
        <v>3020</v>
      </c>
      <c r="GY80" s="123"/>
      <c r="GZ80" s="123"/>
      <c r="HA80" s="123">
        <v>3020</v>
      </c>
      <c r="HB80" s="123">
        <v>2703.0839999999998</v>
      </c>
      <c r="HC80" s="123">
        <f>IF(OR(ISBLANK(HB80),ISBLANK(HC53)),"",(HB80-HB79)*HC53)</f>
        <v>3057.9999999997199</v>
      </c>
      <c r="HD80" s="123">
        <f>HD53</f>
        <v>4</v>
      </c>
      <c r="HE80" s="123">
        <f t="shared" ca="1" si="133"/>
        <v>0</v>
      </c>
      <c r="HF80" s="123"/>
      <c r="HG80" s="123"/>
      <c r="HH80" s="123">
        <v>0</v>
      </c>
      <c r="HI80" s="123">
        <f>IF(OR(ISBLANK(HH80),ISBLANK(HI53)),"",(HH80-HH79)*HI53)</f>
        <v>0</v>
      </c>
      <c r="HJ80" s="123">
        <f>HJ53</f>
        <v>4</v>
      </c>
      <c r="HK80" s="123">
        <f t="shared" ca="1" si="134"/>
        <v>3057.9999999997199</v>
      </c>
      <c r="HL80" s="123"/>
      <c r="HM80" s="123"/>
      <c r="HN80" s="123">
        <v>2608.672</v>
      </c>
      <c r="HO80" s="123">
        <f>IF(OR(ISBLANK(HN80),ISBLANK(HO53)),"",(HN80-HN79)*HO53)</f>
        <v>3057.9999999997199</v>
      </c>
      <c r="HP80" s="123">
        <f>HP53</f>
        <v>4</v>
      </c>
      <c r="HQ80" s="123">
        <f t="shared" ca="1" si="135"/>
        <v>0</v>
      </c>
      <c r="HR80" s="123"/>
      <c r="HS80" s="123"/>
      <c r="HT80" s="123">
        <v>1.8029999999999999</v>
      </c>
      <c r="HU80" s="123">
        <f>IF(OR(ISBLANK(HT80),ISBLANK(HU53)),"",(HT80-HT79)*HU53)</f>
        <v>0</v>
      </c>
      <c r="HV80" s="123">
        <f>HV53</f>
        <v>4</v>
      </c>
      <c r="HW80" s="123">
        <f t="shared" ca="1" si="136"/>
        <v>4109.5999999988635</v>
      </c>
      <c r="HX80" s="123"/>
      <c r="HY80" s="123"/>
      <c r="HZ80" s="123">
        <v>5356.8729999999996</v>
      </c>
      <c r="IA80" s="123">
        <f>IF(OR(ISBLANK(HZ80),ISBLANK(IA53)),"",(HZ80-HZ79)*IA53)</f>
        <v>4109.5999999988635</v>
      </c>
      <c r="IB80" s="123">
        <f>IB53</f>
        <v>4</v>
      </c>
      <c r="IC80" s="123">
        <f t="shared" ca="1" si="137"/>
        <v>0</v>
      </c>
      <c r="ID80" s="123"/>
      <c r="IE80" s="123"/>
      <c r="IF80" s="123">
        <v>3.0000000000000001E-3</v>
      </c>
      <c r="IG80" s="123">
        <f>IF(OR(ISBLANK(IF80),ISBLANK(IG53)),"",(IF80-IF79)*IG53)</f>
        <v>0</v>
      </c>
      <c r="IH80" s="123">
        <f>IH53</f>
        <v>4</v>
      </c>
      <c r="II80" s="123">
        <f t="shared" ca="1" si="138"/>
        <v>3722.400000000016</v>
      </c>
      <c r="IJ80" s="123"/>
      <c r="IK80" s="123"/>
      <c r="IL80" s="123">
        <v>4893.4179999999997</v>
      </c>
      <c r="IM80" s="123">
        <f>IF(OR(ISBLANK(IL80),ISBLANK(IM53)),"",(IL80-IL79)*IM53)</f>
        <v>3722.400000000016</v>
      </c>
      <c r="IN80" s="123">
        <f>IN53</f>
        <v>4</v>
      </c>
      <c r="IO80" s="123">
        <f t="shared" ca="1" si="139"/>
        <v>3869.9999999994361</v>
      </c>
      <c r="IP80" s="123"/>
      <c r="IQ80" s="123"/>
      <c r="IR80" s="123">
        <v>1069.7719999999999</v>
      </c>
      <c r="IS80" s="123">
        <f>IF(OR(ISBLANK(IR80),ISBLANK(IS53)),"",(IR80-IR79)*IS53)</f>
        <v>3869.9999999994361</v>
      </c>
      <c r="IT80" s="123">
        <f>IT53</f>
        <v>4</v>
      </c>
      <c r="IU80" s="123">
        <f t="shared" ca="1" si="140"/>
        <v>0</v>
      </c>
      <c r="IV80" s="123"/>
      <c r="IW80" s="123"/>
      <c r="IX80" s="123">
        <v>0.312</v>
      </c>
      <c r="IY80" s="123">
        <f>IF(OR(ISBLANK(IX80),ISBLANK(IY53)),"",(IX80-IX79)*IY53)</f>
        <v>0</v>
      </c>
      <c r="IZ80" s="123">
        <f>IZ53</f>
        <v>4</v>
      </c>
      <c r="JA80" s="123">
        <f t="shared" ca="1" si="141"/>
        <v>0</v>
      </c>
      <c r="JB80" s="123"/>
      <c r="JC80" s="123"/>
      <c r="JD80" s="123">
        <v>219.44499999999999</v>
      </c>
      <c r="JE80" s="123">
        <f>IF(OR(ISBLANK(JD80),ISBLANK(JE53)),"",(JD80-JD79)*JE53)</f>
        <v>0</v>
      </c>
      <c r="JF80" s="123">
        <f>JF53</f>
        <v>4</v>
      </c>
      <c r="JG80" s="123">
        <f t="shared" ca="1" si="142"/>
        <v>7119.9999999998909</v>
      </c>
      <c r="JH80" s="123"/>
      <c r="JI80" s="123"/>
      <c r="JJ80" s="123">
        <v>1053.6759999999999</v>
      </c>
      <c r="JK80" s="123">
        <f>IF(OR(ISBLANK(JJ80),ISBLANK(JK53)),"",(JJ80-JJ79)*JK53)</f>
        <v>7119.9999999998909</v>
      </c>
      <c r="JL80" s="123">
        <f>JL53</f>
        <v>4</v>
      </c>
      <c r="JM80" s="123">
        <f t="shared" ca="1" si="143"/>
        <v>10620.000000001255</v>
      </c>
      <c r="JN80" s="123"/>
      <c r="JO80" s="123"/>
      <c r="JP80" s="123">
        <v>1686.421</v>
      </c>
      <c r="JQ80" s="123">
        <f>IF(OR(ISBLANK(JP80),ISBLANK(JQ53)),"",(JP80-JP79)*JQ53)</f>
        <v>10620.000000001255</v>
      </c>
      <c r="JR80" s="123">
        <f>JR53</f>
        <v>4</v>
      </c>
      <c r="JS80" s="123">
        <f t="shared" ca="1" si="144"/>
        <v>0</v>
      </c>
      <c r="JT80" s="123"/>
      <c r="JU80" s="123"/>
      <c r="JV80" s="123">
        <v>4.1890000000000001</v>
      </c>
      <c r="JW80" s="123">
        <f>IF(OR(ISBLANK(JV80),ISBLANK(JW53)),"",(JV80-JV79)*JW53)</f>
        <v>0</v>
      </c>
      <c r="JX80" s="123">
        <f>JX53</f>
        <v>3</v>
      </c>
      <c r="JY80" s="123">
        <f t="shared" ca="1" si="145"/>
        <v>272.36</v>
      </c>
      <c r="JZ80" s="123"/>
      <c r="KA80" s="123"/>
      <c r="KB80" s="123">
        <v>272.36</v>
      </c>
      <c r="KC80" s="123">
        <f>KC53</f>
        <v>3</v>
      </c>
      <c r="KD80" s="123">
        <f t="shared" ca="1" si="146"/>
        <v>12.265000000000001</v>
      </c>
      <c r="KE80" s="123"/>
      <c r="KF80" s="123"/>
      <c r="KG80" s="123">
        <v>12.265000000000001</v>
      </c>
      <c r="KH80" s="123">
        <f>KH53</f>
        <v>3</v>
      </c>
      <c r="KI80" s="123">
        <f t="shared" ca="1" si="147"/>
        <v>264.22000000000003</v>
      </c>
      <c r="KJ80" s="123"/>
      <c r="KK80" s="123"/>
      <c r="KL80" s="123">
        <v>264.22000000000003</v>
      </c>
      <c r="KM80" s="123">
        <f>KM53</f>
        <v>3</v>
      </c>
      <c r="KN80" s="123">
        <f t="shared" ca="1" si="148"/>
        <v>17.38</v>
      </c>
      <c r="KO80" s="123"/>
      <c r="KP80" s="123"/>
      <c r="KQ80" s="123">
        <v>17.38</v>
      </c>
      <c r="KR80" s="123">
        <f>KR53</f>
        <v>4</v>
      </c>
      <c r="KS80" s="123">
        <f t="shared" ca="1" si="149"/>
        <v>0</v>
      </c>
      <c r="KT80" s="123"/>
      <c r="KU80" s="123"/>
      <c r="KV80" s="123"/>
      <c r="KW80" s="123">
        <v>0</v>
      </c>
      <c r="KX80" s="123">
        <f>KX53</f>
        <v>4</v>
      </c>
      <c r="KY80" s="123">
        <f t="shared" ca="1" si="150"/>
        <v>598.125</v>
      </c>
      <c r="KZ80" s="123"/>
      <c r="LA80" s="123"/>
      <c r="LB80" s="123"/>
      <c r="LC80" s="123">
        <v>598.125</v>
      </c>
      <c r="LD80" s="123">
        <f>LD53</f>
        <v>4</v>
      </c>
      <c r="LE80" s="123">
        <f t="shared" ca="1" si="151"/>
        <v>0</v>
      </c>
      <c r="LF80" s="123"/>
      <c r="LG80" s="123"/>
      <c r="LH80" s="123"/>
      <c r="LI80" s="123">
        <v>0</v>
      </c>
      <c r="LJ80" s="123">
        <f>LJ53</f>
        <v>4</v>
      </c>
      <c r="LK80" s="123">
        <f t="shared" ca="1" si="152"/>
        <v>1089.825</v>
      </c>
      <c r="LL80" s="123"/>
      <c r="LM80" s="123"/>
      <c r="LN80" s="123"/>
      <c r="LO80" s="123">
        <v>1089.825</v>
      </c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>
        <f t="shared" ca="1" si="154"/>
        <v>0</v>
      </c>
      <c r="LV80" s="123"/>
      <c r="LW80" s="123"/>
      <c r="LX80" s="123">
        <v>4.0000000000000001E-3</v>
      </c>
      <c r="LY80" s="123">
        <f>IF(OR(ISBLANK(LX80),ISBLANK(LY53)),"",(LX80-LX79)*LY53)</f>
        <v>0</v>
      </c>
      <c r="LZ80" s="123">
        <f>LZ53</f>
        <v>4</v>
      </c>
      <c r="MA80" s="123">
        <f t="shared" ca="1" si="155"/>
        <v>378.40000000005602</v>
      </c>
      <c r="MB80" s="123"/>
      <c r="MC80" s="123"/>
      <c r="MD80" s="123">
        <v>529.80399999999997</v>
      </c>
      <c r="ME80" s="123">
        <f>IF(OR(ISBLANK(MD80),ISBLANK(ME53)),"",(MD80-MD79)*ME53)</f>
        <v>378.40000000005602</v>
      </c>
    </row>
    <row r="81" spans="1:343" x14ac:dyDescent="0.25">
      <c r="B81" s="166">
        <v>25</v>
      </c>
      <c r="C81" s="166">
        <f>C53</f>
        <v>2</v>
      </c>
      <c r="D81" s="166">
        <f t="shared" ca="1" si="93"/>
        <v>0</v>
      </c>
      <c r="E81" s="166"/>
      <c r="F81" s="166">
        <v>0</v>
      </c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>
        <f t="shared" ca="1" si="93"/>
        <v>0</v>
      </c>
      <c r="E82" s="166"/>
      <c r="F82" s="166">
        <v>0</v>
      </c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>
        <f t="shared" ca="1" si="93"/>
        <v>0</v>
      </c>
      <c r="E83" s="166"/>
      <c r="F83" s="166">
        <v>0</v>
      </c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>
        <f t="shared" ca="1" si="93"/>
        <v>0</v>
      </c>
      <c r="E84" s="166"/>
      <c r="F84" s="166">
        <v>0</v>
      </c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>
        <f t="shared" ca="1" si="93"/>
        <v>0</v>
      </c>
      <c r="E85" s="166"/>
      <c r="F85" s="166">
        <v>0</v>
      </c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>
        <f t="shared" ca="1" si="93"/>
        <v>0</v>
      </c>
      <c r="E86" s="166"/>
      <c r="F86" s="166">
        <v>0</v>
      </c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ht="15.75" thickBot="1" x14ac:dyDescent="0.3">
      <c r="B87" s="121">
        <v>31</v>
      </c>
      <c r="C87" s="166">
        <f>C53</f>
        <v>2</v>
      </c>
      <c r="D87" s="166">
        <f t="shared" ca="1" si="93"/>
        <v>0</v>
      </c>
      <c r="E87" s="166"/>
      <c r="F87" s="166">
        <v>0</v>
      </c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ht="15.75" thickBot="1" x14ac:dyDescent="0.3">
      <c r="B88" s="110" t="s">
        <v>78</v>
      </c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307"/>
      <c r="T88" s="307"/>
      <c r="U88" s="307">
        <f>U87</f>
        <v>0</v>
      </c>
      <c r="V88" s="307"/>
      <c r="W88" s="309"/>
      <c r="X88" s="309"/>
      <c r="Y88" s="309"/>
      <c r="Z88" s="309"/>
      <c r="AA88" s="309">
        <f>AA87</f>
        <v>0</v>
      </c>
      <c r="AB88" s="309"/>
      <c r="AC88" s="309"/>
      <c r="AD88" s="309"/>
      <c r="AE88" s="309"/>
      <c r="AF88" s="309"/>
      <c r="AG88" s="309"/>
      <c r="AH88" s="309">
        <f>AH87</f>
        <v>0</v>
      </c>
      <c r="AI88" s="309"/>
      <c r="AJ88" s="309"/>
      <c r="AK88" s="309"/>
      <c r="AL88" s="309"/>
      <c r="AM88" s="309"/>
      <c r="AN88" s="309"/>
      <c r="AO88" s="309">
        <f>AO87</f>
        <v>0</v>
      </c>
      <c r="AP88" s="309"/>
      <c r="AQ88" s="309"/>
      <c r="AR88" s="309"/>
      <c r="AS88" s="309"/>
      <c r="AT88" s="309"/>
      <c r="AU88" s="309"/>
      <c r="AV88" s="309">
        <f>AV87</f>
        <v>0</v>
      </c>
      <c r="AW88" s="309"/>
      <c r="AX88" s="309"/>
      <c r="AY88" s="309"/>
      <c r="AZ88" s="309"/>
      <c r="BA88" s="309"/>
      <c r="BB88" s="309"/>
      <c r="BC88" s="309"/>
      <c r="BD88" s="309">
        <f>BD53</f>
        <v>3</v>
      </c>
      <c r="BE88" s="309"/>
      <c r="BF88" s="309"/>
      <c r="BG88" s="309"/>
      <c r="BH88" s="309"/>
      <c r="BI88" s="309"/>
      <c r="BJ88" s="309"/>
      <c r="BK88" s="309"/>
      <c r="BL88" s="309"/>
      <c r="BM88" s="309"/>
      <c r="BN88" s="309"/>
      <c r="BO88" s="309"/>
      <c r="BP88" s="309"/>
      <c r="BQ88" s="309"/>
      <c r="BR88" s="309"/>
      <c r="BS88" s="309"/>
      <c r="BT88" s="309"/>
      <c r="BU88" s="309"/>
      <c r="BV88" s="309"/>
      <c r="BW88" s="309"/>
      <c r="BX88" s="309"/>
      <c r="BY88" s="309"/>
      <c r="BZ88" s="309"/>
      <c r="CA88" s="309"/>
      <c r="CB88" s="309"/>
      <c r="CC88" s="309"/>
      <c r="CD88" s="309"/>
      <c r="CE88" s="309"/>
      <c r="CF88" s="309"/>
      <c r="CG88" s="309"/>
      <c r="CH88" s="309"/>
      <c r="CI88" s="309"/>
      <c r="CJ88" s="309"/>
      <c r="CK88" s="309"/>
      <c r="CL88" s="309"/>
      <c r="CM88" s="309"/>
      <c r="CN88" s="309"/>
      <c r="CO88" s="309"/>
      <c r="CP88" s="309"/>
      <c r="CQ88" s="309">
        <f>CQ87</f>
        <v>0</v>
      </c>
      <c r="CR88" s="309"/>
      <c r="CS88" s="309"/>
      <c r="CT88" s="309"/>
      <c r="CU88" s="309"/>
      <c r="CV88" s="309"/>
      <c r="CW88" s="309">
        <f>CW87</f>
        <v>0</v>
      </c>
      <c r="CX88" s="309"/>
      <c r="CY88" s="309"/>
      <c r="CZ88" s="309"/>
      <c r="DA88" s="309"/>
      <c r="DB88" s="309"/>
      <c r="DC88" s="309">
        <f>DC87</f>
        <v>0</v>
      </c>
      <c r="DD88" s="309"/>
      <c r="DE88" s="309"/>
      <c r="DF88" s="309"/>
      <c r="DG88" s="309"/>
      <c r="DH88" s="309"/>
      <c r="DI88" s="309">
        <f>DI87</f>
        <v>0</v>
      </c>
      <c r="DJ88" s="309"/>
      <c r="DK88" s="309"/>
      <c r="DL88" s="309"/>
      <c r="DM88" s="309"/>
      <c r="DN88" s="309"/>
      <c r="DO88" s="309"/>
      <c r="DP88" s="309"/>
      <c r="DQ88" s="309"/>
      <c r="DR88" s="309"/>
      <c r="DS88" s="309"/>
      <c r="DT88" s="309"/>
      <c r="DU88" s="309"/>
      <c r="DV88" s="309"/>
      <c r="DW88" s="309"/>
      <c r="DX88" s="309"/>
      <c r="DY88" s="309"/>
      <c r="DZ88" s="309"/>
      <c r="EA88" s="309"/>
      <c r="EB88" s="309"/>
      <c r="EC88" s="307"/>
      <c r="ED88" s="307"/>
      <c r="EE88" s="307"/>
      <c r="EF88" s="307"/>
      <c r="EG88" s="307"/>
      <c r="EH88" s="307"/>
      <c r="EI88" s="307"/>
      <c r="EJ88" s="307"/>
      <c r="EK88" s="307"/>
      <c r="EL88" s="307"/>
      <c r="EM88" s="307"/>
      <c r="EN88" s="307"/>
      <c r="EO88" s="307">
        <f>EO87</f>
        <v>0</v>
      </c>
      <c r="EP88" s="307"/>
      <c r="EQ88" s="307"/>
      <c r="ER88" s="307"/>
      <c r="ES88" s="307"/>
      <c r="ET88" s="307"/>
      <c r="EU88" s="307"/>
      <c r="EV88" s="307">
        <f>EV87</f>
        <v>0</v>
      </c>
      <c r="EW88" s="307"/>
      <c r="EX88" s="307"/>
      <c r="EY88" s="307"/>
      <c r="EZ88" s="307"/>
      <c r="FA88" s="307"/>
      <c r="FB88" s="307"/>
      <c r="FC88" s="307"/>
      <c r="FD88" s="309"/>
      <c r="FE88" s="309"/>
      <c r="FF88" s="309"/>
      <c r="FG88" s="309"/>
      <c r="FH88" s="309">
        <f>FH87</f>
        <v>0</v>
      </c>
      <c r="FI88" s="309"/>
      <c r="FJ88" s="309"/>
      <c r="FK88" s="309"/>
      <c r="FL88" s="309"/>
      <c r="FM88" s="309"/>
      <c r="FN88" s="309"/>
      <c r="FO88" s="309">
        <f>FO87</f>
        <v>0</v>
      </c>
      <c r="FP88" s="309"/>
      <c r="FQ88" s="309"/>
      <c r="FR88" s="309"/>
      <c r="FS88" s="309"/>
      <c r="FT88" s="309"/>
      <c r="FU88" s="309"/>
      <c r="FV88" s="309">
        <f>FV87</f>
        <v>0</v>
      </c>
      <c r="FW88" s="309"/>
      <c r="FX88" s="309"/>
      <c r="FY88" s="309"/>
      <c r="FZ88" s="309"/>
      <c r="GA88" s="309"/>
      <c r="GB88" s="309">
        <f>GB87</f>
        <v>0</v>
      </c>
      <c r="GC88" s="309"/>
      <c r="GD88" s="309"/>
      <c r="GE88" s="309"/>
      <c r="GF88" s="309"/>
      <c r="GG88" s="309"/>
      <c r="GH88" s="309">
        <f>GH87</f>
        <v>0</v>
      </c>
      <c r="GI88" s="309"/>
      <c r="GJ88" s="309"/>
      <c r="GK88" s="309"/>
      <c r="GL88" s="309"/>
      <c r="GM88" s="309"/>
      <c r="GN88" s="309">
        <f>GN87</f>
        <v>0</v>
      </c>
      <c r="GO88" s="309"/>
      <c r="GP88" s="309"/>
      <c r="GQ88" s="309"/>
      <c r="GR88" s="309"/>
      <c r="GS88" s="309"/>
      <c r="GT88" s="309"/>
      <c r="GU88" s="309">
        <f>GU87</f>
        <v>0</v>
      </c>
      <c r="GV88" s="309"/>
      <c r="GW88" s="309"/>
      <c r="GX88" s="309"/>
      <c r="GY88" s="309"/>
      <c r="GZ88" s="309"/>
      <c r="HA88" s="309"/>
      <c r="HB88" s="309">
        <f>HB87</f>
        <v>0</v>
      </c>
      <c r="HC88" s="309"/>
      <c r="HD88" s="309"/>
      <c r="HE88" s="309"/>
      <c r="HF88" s="309"/>
      <c r="HG88" s="309"/>
      <c r="HH88" s="309">
        <f>HH87</f>
        <v>0</v>
      </c>
      <c r="HI88" s="309"/>
      <c r="HJ88" s="309"/>
      <c r="HK88" s="309"/>
      <c r="HL88" s="309"/>
      <c r="HM88" s="309"/>
      <c r="HN88" s="309">
        <f>HN87</f>
        <v>0</v>
      </c>
      <c r="HO88" s="309"/>
      <c r="HP88" s="309"/>
      <c r="HQ88" s="309"/>
      <c r="HR88" s="309"/>
      <c r="HS88" s="309"/>
      <c r="HT88" s="309">
        <f>HT87</f>
        <v>0</v>
      </c>
      <c r="HU88" s="309"/>
      <c r="HV88" s="309"/>
      <c r="HW88" s="309"/>
      <c r="HX88" s="309"/>
      <c r="HY88" s="309"/>
      <c r="HZ88" s="309">
        <f>HZ87</f>
        <v>0</v>
      </c>
      <c r="IA88" s="309"/>
      <c r="IB88" s="309"/>
      <c r="IC88" s="309"/>
      <c r="ID88" s="309"/>
      <c r="IE88" s="309"/>
      <c r="IF88" s="309">
        <f>IF87</f>
        <v>0</v>
      </c>
      <c r="IG88" s="309"/>
      <c r="IH88" s="309"/>
      <c r="II88" s="309"/>
      <c r="IJ88" s="309"/>
      <c r="IK88" s="309"/>
      <c r="IL88" s="309">
        <f>IL87</f>
        <v>0</v>
      </c>
      <c r="IM88" s="309"/>
      <c r="IN88" s="309"/>
      <c r="IO88" s="309"/>
      <c r="IP88" s="309"/>
      <c r="IQ88" s="309"/>
      <c r="IR88" s="309">
        <f>IR87</f>
        <v>0</v>
      </c>
      <c r="IS88" s="309"/>
      <c r="IT88" s="309"/>
      <c r="IU88" s="309"/>
      <c r="IV88" s="309"/>
      <c r="IW88" s="309"/>
      <c r="IX88" s="309">
        <f>IX87</f>
        <v>0</v>
      </c>
      <c r="IY88" s="309"/>
      <c r="IZ88" s="309"/>
      <c r="JA88" s="309"/>
      <c r="JB88" s="309"/>
      <c r="JC88" s="309"/>
      <c r="JD88" s="309">
        <f>JD87</f>
        <v>0</v>
      </c>
      <c r="JE88" s="309"/>
      <c r="JF88" s="309"/>
      <c r="JG88" s="309"/>
      <c r="JH88" s="309"/>
      <c r="JI88" s="309"/>
      <c r="JJ88" s="309">
        <f>JJ87</f>
        <v>0</v>
      </c>
      <c r="JK88" s="309"/>
      <c r="JL88" s="309"/>
      <c r="JM88" s="309"/>
      <c r="JN88" s="309"/>
      <c r="JO88" s="309"/>
      <c r="JP88" s="309">
        <f>JP87</f>
        <v>0</v>
      </c>
      <c r="JQ88" s="309"/>
      <c r="JR88" s="309"/>
      <c r="JS88" s="309"/>
      <c r="JT88" s="309"/>
      <c r="JU88" s="309"/>
      <c r="JV88" s="309">
        <f>JV87</f>
        <v>0</v>
      </c>
      <c r="JW88" s="309"/>
      <c r="JX88" s="307"/>
      <c r="JY88" s="307"/>
      <c r="JZ88" s="307"/>
      <c r="KA88" s="307"/>
      <c r="KB88" s="307"/>
      <c r="KC88" s="307"/>
      <c r="KD88" s="307"/>
      <c r="KE88" s="307"/>
      <c r="KF88" s="307"/>
      <c r="KG88" s="307"/>
      <c r="KH88" s="307"/>
      <c r="KI88" s="307"/>
      <c r="KJ88" s="307"/>
      <c r="KK88" s="307"/>
      <c r="KL88" s="307"/>
      <c r="KM88" s="307"/>
      <c r="KN88" s="307"/>
      <c r="KO88" s="307"/>
      <c r="KP88" s="307"/>
      <c r="KQ88" s="307"/>
      <c r="KR88" s="309"/>
      <c r="KS88" s="309"/>
      <c r="KT88" s="309"/>
      <c r="KU88" s="309"/>
      <c r="KV88" s="309"/>
      <c r="KW88" s="309"/>
      <c r="KX88" s="309"/>
      <c r="KY88" s="309"/>
      <c r="KZ88" s="309"/>
      <c r="LA88" s="309"/>
      <c r="LB88" s="309"/>
      <c r="LC88" s="309"/>
      <c r="LD88" s="309"/>
      <c r="LE88" s="309"/>
      <c r="LF88" s="309"/>
      <c r="LG88" s="309"/>
      <c r="LH88" s="309"/>
      <c r="LI88" s="309"/>
      <c r="LJ88" s="309"/>
      <c r="LK88" s="309"/>
      <c r="LL88" s="309"/>
      <c r="LM88" s="309"/>
      <c r="LN88" s="309"/>
      <c r="LO88" s="309"/>
      <c r="LP88" s="307"/>
      <c r="LQ88" s="307"/>
      <c r="LR88" s="307"/>
      <c r="LS88" s="307"/>
      <c r="LT88" s="309"/>
      <c r="LU88" s="309"/>
      <c r="LV88" s="309"/>
      <c r="LW88" s="309"/>
      <c r="LX88" s="309">
        <f>LX87</f>
        <v>0</v>
      </c>
      <c r="LY88" s="309"/>
      <c r="LZ88" s="309"/>
      <c r="MA88" s="309"/>
      <c r="MB88" s="309"/>
      <c r="MC88" s="309"/>
      <c r="MD88" s="309">
        <f>MD87</f>
        <v>0</v>
      </c>
      <c r="ME88" s="309"/>
    </row>
    <row r="89" spans="1:343" ht="15.75" thickBot="1" x14ac:dyDescent="0.3">
      <c r="B89" s="165" t="s">
        <v>79</v>
      </c>
      <c r="C89" s="307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307"/>
      <c r="Q89" s="307"/>
      <c r="R89" s="307"/>
      <c r="S89" s="307"/>
      <c r="T89" s="307"/>
      <c r="U89" s="307">
        <f>U88</f>
        <v>0</v>
      </c>
      <c r="V89" s="307"/>
      <c r="W89" s="309"/>
      <c r="X89" s="309"/>
      <c r="Y89" s="309"/>
      <c r="Z89" s="309"/>
      <c r="AA89" s="309">
        <f>AA88</f>
        <v>0</v>
      </c>
      <c r="AB89" s="309"/>
      <c r="AC89" s="309"/>
      <c r="AD89" s="309"/>
      <c r="AE89" s="309"/>
      <c r="AF89" s="309"/>
      <c r="AG89" s="309"/>
      <c r="AH89" s="309">
        <f>AH88</f>
        <v>0</v>
      </c>
      <c r="AI89" s="309"/>
      <c r="AJ89" s="309"/>
      <c r="AK89" s="309"/>
      <c r="AL89" s="309"/>
      <c r="AM89" s="309"/>
      <c r="AN89" s="309"/>
      <c r="AO89" s="309">
        <f>AO88</f>
        <v>0</v>
      </c>
      <c r="AP89" s="309"/>
      <c r="AQ89" s="309"/>
      <c r="AR89" s="309"/>
      <c r="AS89" s="309"/>
      <c r="AT89" s="309"/>
      <c r="AU89" s="309"/>
      <c r="AV89" s="309">
        <f>AV88</f>
        <v>0</v>
      </c>
      <c r="AW89" s="309"/>
      <c r="AX89" s="309"/>
      <c r="AY89" s="309"/>
      <c r="AZ89" s="309"/>
      <c r="BA89" s="309"/>
      <c r="BB89" s="309"/>
      <c r="BC89" s="309"/>
      <c r="BD89" s="309">
        <f>BD53</f>
        <v>3</v>
      </c>
      <c r="BE89" s="309"/>
      <c r="BF89" s="309"/>
      <c r="BG89" s="309"/>
      <c r="BH89" s="309"/>
      <c r="BI89" s="309"/>
      <c r="BJ89" s="309"/>
      <c r="BK89" s="309"/>
      <c r="BL89" s="309"/>
      <c r="BM89" s="309"/>
      <c r="BN89" s="309"/>
      <c r="BO89" s="309"/>
      <c r="BP89" s="309"/>
      <c r="BQ89" s="309"/>
      <c r="BR89" s="309"/>
      <c r="BS89" s="309"/>
      <c r="BT89" s="309"/>
      <c r="BU89" s="309"/>
      <c r="BV89" s="309"/>
      <c r="BW89" s="309"/>
      <c r="BX89" s="309"/>
      <c r="BY89" s="309"/>
      <c r="BZ89" s="309"/>
      <c r="CA89" s="309"/>
      <c r="CB89" s="309"/>
      <c r="CC89" s="309"/>
      <c r="CD89" s="309"/>
      <c r="CE89" s="309"/>
      <c r="CF89" s="309"/>
      <c r="CG89" s="309"/>
      <c r="CH89" s="309"/>
      <c r="CI89" s="309"/>
      <c r="CJ89" s="309"/>
      <c r="CK89" s="309"/>
      <c r="CL89" s="309"/>
      <c r="CM89" s="309"/>
      <c r="CN89" s="309"/>
      <c r="CO89" s="309"/>
      <c r="CP89" s="309"/>
      <c r="CQ89" s="309">
        <f>CQ88</f>
        <v>0</v>
      </c>
      <c r="CR89" s="309"/>
      <c r="CS89" s="309"/>
      <c r="CT89" s="309"/>
      <c r="CU89" s="309"/>
      <c r="CV89" s="309"/>
      <c r="CW89" s="309">
        <f>CW88</f>
        <v>0</v>
      </c>
      <c r="CX89" s="309"/>
      <c r="CY89" s="309"/>
      <c r="CZ89" s="309"/>
      <c r="DA89" s="309"/>
      <c r="DB89" s="309"/>
      <c r="DC89" s="309">
        <f>DC88</f>
        <v>0</v>
      </c>
      <c r="DD89" s="309"/>
      <c r="DE89" s="309"/>
      <c r="DF89" s="309"/>
      <c r="DG89" s="309"/>
      <c r="DH89" s="309"/>
      <c r="DI89" s="309">
        <f>DI88</f>
        <v>0</v>
      </c>
      <c r="DJ89" s="309"/>
      <c r="DK89" s="309"/>
      <c r="DL89" s="309"/>
      <c r="DM89" s="309"/>
      <c r="DN89" s="309"/>
      <c r="DO89" s="309"/>
      <c r="DP89" s="309"/>
      <c r="DQ89" s="309"/>
      <c r="DR89" s="309"/>
      <c r="DS89" s="309"/>
      <c r="DT89" s="309"/>
      <c r="DU89" s="309"/>
      <c r="DV89" s="309"/>
      <c r="DW89" s="309"/>
      <c r="DX89" s="309"/>
      <c r="DY89" s="309"/>
      <c r="DZ89" s="309"/>
      <c r="EA89" s="309"/>
      <c r="EB89" s="309"/>
      <c r="EC89" s="307"/>
      <c r="ED89" s="307"/>
      <c r="EE89" s="307"/>
      <c r="EF89" s="307"/>
      <c r="EG89" s="307"/>
      <c r="EH89" s="307"/>
      <c r="EI89" s="307"/>
      <c r="EJ89" s="307"/>
      <c r="EK89" s="307"/>
      <c r="EL89" s="307"/>
      <c r="EM89" s="307"/>
      <c r="EN89" s="307"/>
      <c r="EO89" s="307">
        <f>EO88</f>
        <v>0</v>
      </c>
      <c r="EP89" s="307"/>
      <c r="EQ89" s="307"/>
      <c r="ER89" s="307"/>
      <c r="ES89" s="307"/>
      <c r="ET89" s="307"/>
      <c r="EU89" s="307"/>
      <c r="EV89" s="307">
        <f>EV88</f>
        <v>0</v>
      </c>
      <c r="EW89" s="307"/>
      <c r="EX89" s="307"/>
      <c r="EY89" s="307"/>
      <c r="EZ89" s="307"/>
      <c r="FA89" s="307"/>
      <c r="FB89" s="307"/>
      <c r="FC89" s="307"/>
      <c r="FD89" s="309"/>
      <c r="FE89" s="309"/>
      <c r="FF89" s="309"/>
      <c r="FG89" s="309"/>
      <c r="FH89" s="309">
        <f>FH88</f>
        <v>0</v>
      </c>
      <c r="FI89" s="309"/>
      <c r="FJ89" s="309"/>
      <c r="FK89" s="309"/>
      <c r="FL89" s="309"/>
      <c r="FM89" s="309"/>
      <c r="FN89" s="309"/>
      <c r="FO89" s="309">
        <f>FO88</f>
        <v>0</v>
      </c>
      <c r="FP89" s="309"/>
      <c r="FQ89" s="309"/>
      <c r="FR89" s="309"/>
      <c r="FS89" s="309"/>
      <c r="FT89" s="309"/>
      <c r="FU89" s="309"/>
      <c r="FV89" s="309">
        <f>FV88</f>
        <v>0</v>
      </c>
      <c r="FW89" s="309"/>
      <c r="FX89" s="309"/>
      <c r="FY89" s="309"/>
      <c r="FZ89" s="309"/>
      <c r="GA89" s="309"/>
      <c r="GB89" s="309">
        <f>GB88</f>
        <v>0</v>
      </c>
      <c r="GC89" s="309"/>
      <c r="GD89" s="309"/>
      <c r="GE89" s="309"/>
      <c r="GF89" s="309"/>
      <c r="GG89" s="309"/>
      <c r="GH89" s="309">
        <f>GH88</f>
        <v>0</v>
      </c>
      <c r="GI89" s="309"/>
      <c r="GJ89" s="309"/>
      <c r="GK89" s="309"/>
      <c r="GL89" s="309"/>
      <c r="GM89" s="309"/>
      <c r="GN89" s="309">
        <f>GN88</f>
        <v>0</v>
      </c>
      <c r="GO89" s="309"/>
      <c r="GP89" s="309"/>
      <c r="GQ89" s="309"/>
      <c r="GR89" s="309"/>
      <c r="GS89" s="309"/>
      <c r="GT89" s="309"/>
      <c r="GU89" s="309">
        <f>GU88</f>
        <v>0</v>
      </c>
      <c r="GV89" s="309"/>
      <c r="GW89" s="309"/>
      <c r="GX89" s="309"/>
      <c r="GY89" s="309"/>
      <c r="GZ89" s="309"/>
      <c r="HA89" s="309"/>
      <c r="HB89" s="309">
        <f>HB88</f>
        <v>0</v>
      </c>
      <c r="HC89" s="309"/>
      <c r="HD89" s="309"/>
      <c r="HE89" s="309"/>
      <c r="HF89" s="309"/>
      <c r="HG89" s="309"/>
      <c r="HH89" s="309">
        <f>HH88</f>
        <v>0</v>
      </c>
      <c r="HI89" s="309"/>
      <c r="HJ89" s="309"/>
      <c r="HK89" s="309"/>
      <c r="HL89" s="309"/>
      <c r="HM89" s="309"/>
      <c r="HN89" s="309">
        <f>HN88</f>
        <v>0</v>
      </c>
      <c r="HO89" s="309"/>
      <c r="HP89" s="309"/>
      <c r="HQ89" s="309"/>
      <c r="HR89" s="309"/>
      <c r="HS89" s="309"/>
      <c r="HT89" s="309">
        <f>HT88</f>
        <v>0</v>
      </c>
      <c r="HU89" s="309"/>
      <c r="HV89" s="309"/>
      <c r="HW89" s="309"/>
      <c r="HX89" s="309"/>
      <c r="HY89" s="309"/>
      <c r="HZ89" s="309">
        <f>HZ88</f>
        <v>0</v>
      </c>
      <c r="IA89" s="309"/>
      <c r="IB89" s="309"/>
      <c r="IC89" s="309"/>
      <c r="ID89" s="309"/>
      <c r="IE89" s="309"/>
      <c r="IF89" s="309">
        <f>IF88</f>
        <v>0</v>
      </c>
      <c r="IG89" s="309"/>
      <c r="IH89" s="309"/>
      <c r="II89" s="309"/>
      <c r="IJ89" s="309"/>
      <c r="IK89" s="309"/>
      <c r="IL89" s="309">
        <f>IL88</f>
        <v>0</v>
      </c>
      <c r="IM89" s="309"/>
      <c r="IN89" s="309"/>
      <c r="IO89" s="309"/>
      <c r="IP89" s="309"/>
      <c r="IQ89" s="309"/>
      <c r="IR89" s="309">
        <f>IR88</f>
        <v>0</v>
      </c>
      <c r="IS89" s="309"/>
      <c r="IT89" s="309"/>
      <c r="IU89" s="309"/>
      <c r="IV89" s="309"/>
      <c r="IW89" s="309"/>
      <c r="IX89" s="309">
        <f>IX88</f>
        <v>0</v>
      </c>
      <c r="IY89" s="309"/>
      <c r="IZ89" s="309"/>
      <c r="JA89" s="309"/>
      <c r="JB89" s="309"/>
      <c r="JC89" s="309"/>
      <c r="JD89" s="309">
        <f>JD88</f>
        <v>0</v>
      </c>
      <c r="JE89" s="309"/>
      <c r="JF89" s="309"/>
      <c r="JG89" s="309"/>
      <c r="JH89" s="309"/>
      <c r="JI89" s="309"/>
      <c r="JJ89" s="309">
        <f>JJ88</f>
        <v>0</v>
      </c>
      <c r="JK89" s="309"/>
      <c r="JL89" s="309"/>
      <c r="JM89" s="309"/>
      <c r="JN89" s="309"/>
      <c r="JO89" s="309"/>
      <c r="JP89" s="309">
        <f>JP88</f>
        <v>0</v>
      </c>
      <c r="JQ89" s="309"/>
      <c r="JR89" s="309"/>
      <c r="JS89" s="309"/>
      <c r="JT89" s="309"/>
      <c r="JU89" s="309"/>
      <c r="JV89" s="309">
        <f>JV88</f>
        <v>0</v>
      </c>
      <c r="JW89" s="309"/>
      <c r="JX89" s="307"/>
      <c r="JY89" s="307"/>
      <c r="JZ89" s="307"/>
      <c r="KA89" s="307"/>
      <c r="KB89" s="307"/>
      <c r="KC89" s="307"/>
      <c r="KD89" s="307"/>
      <c r="KE89" s="307"/>
      <c r="KF89" s="307"/>
      <c r="KG89" s="307"/>
      <c r="KH89" s="307"/>
      <c r="KI89" s="307"/>
      <c r="KJ89" s="307"/>
      <c r="KK89" s="307"/>
      <c r="KL89" s="307"/>
      <c r="KM89" s="307"/>
      <c r="KN89" s="307"/>
      <c r="KO89" s="307"/>
      <c r="KP89" s="307"/>
      <c r="KQ89" s="307"/>
      <c r="KR89" s="309"/>
      <c r="KS89" s="309"/>
      <c r="KT89" s="309"/>
      <c r="KU89" s="309"/>
      <c r="KV89" s="309"/>
      <c r="KW89" s="309"/>
      <c r="KX89" s="309"/>
      <c r="KY89" s="309"/>
      <c r="KZ89" s="309"/>
      <c r="LA89" s="309"/>
      <c r="LB89" s="309"/>
      <c r="LC89" s="309"/>
      <c r="LD89" s="309"/>
      <c r="LE89" s="309"/>
      <c r="LF89" s="309"/>
      <c r="LG89" s="309"/>
      <c r="LH89" s="309"/>
      <c r="LI89" s="309"/>
      <c r="LJ89" s="309"/>
      <c r="LK89" s="309"/>
      <c r="LL89" s="309"/>
      <c r="LM89" s="309"/>
      <c r="LN89" s="309"/>
      <c r="LO89" s="309"/>
      <c r="LP89" s="307"/>
      <c r="LQ89" s="307"/>
      <c r="LR89" s="307"/>
      <c r="LS89" s="307"/>
      <c r="LT89" s="309"/>
      <c r="LU89" s="309"/>
      <c r="LV89" s="309"/>
      <c r="LW89" s="309"/>
      <c r="LX89" s="309">
        <f>LX88</f>
        <v>0</v>
      </c>
      <c r="LY89" s="309"/>
      <c r="LZ89" s="309"/>
      <c r="MA89" s="309"/>
      <c r="MB89" s="309"/>
      <c r="MC89" s="309"/>
      <c r="MD89" s="309">
        <f>MD88</f>
        <v>0</v>
      </c>
      <c r="ME89" s="309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252" t="s">
        <v>5</v>
      </c>
      <c r="C93" s="302" t="s">
        <v>152</v>
      </c>
      <c r="D93" s="302"/>
      <c r="E93" s="302"/>
      <c r="F93" s="302"/>
      <c r="G93" s="302"/>
      <c r="H93" s="302"/>
      <c r="I93" s="302"/>
      <c r="J93" s="302"/>
      <c r="K93" s="302"/>
      <c r="L93" s="302"/>
      <c r="M93" s="302"/>
      <c r="N93" s="302"/>
      <c r="O93" s="302"/>
      <c r="P93" s="302"/>
      <c r="Q93" s="302"/>
      <c r="R93" s="233" t="s">
        <v>146</v>
      </c>
      <c r="S93" s="234"/>
      <c r="T93" s="234"/>
      <c r="U93" s="234"/>
      <c r="V93" s="234"/>
      <c r="W93" s="234"/>
      <c r="X93" s="234"/>
      <c r="Y93" s="235"/>
      <c r="Z93" s="233" t="s">
        <v>147</v>
      </c>
      <c r="AA93" s="234"/>
      <c r="AB93" s="234"/>
      <c r="AC93" s="234"/>
      <c r="AD93" s="234"/>
      <c r="AE93" s="234"/>
      <c r="AF93" s="234"/>
      <c r="AG93" s="235"/>
      <c r="AH93" s="233" t="s">
        <v>148</v>
      </c>
      <c r="AI93" s="234"/>
      <c r="AJ93" s="234"/>
      <c r="AK93" s="234"/>
      <c r="AL93" s="233" t="s">
        <v>149</v>
      </c>
      <c r="AM93" s="234"/>
      <c r="AN93" s="234"/>
      <c r="AO93" s="234"/>
      <c r="AP93" s="236" t="s">
        <v>150</v>
      </c>
      <c r="AQ93" s="237"/>
      <c r="AR93" s="237"/>
      <c r="AS93" s="237"/>
      <c r="AT93" s="222" t="s">
        <v>151</v>
      </c>
      <c r="AU93" s="223"/>
      <c r="AV93" s="224"/>
      <c r="AW93" s="224"/>
      <c r="AX93" s="225"/>
      <c r="AY93" s="222" t="s">
        <v>153</v>
      </c>
      <c r="AZ93" s="223"/>
      <c r="BA93" s="223"/>
      <c r="BB93" s="223"/>
      <c r="BC93" s="223"/>
      <c r="BD93" s="223"/>
      <c r="BE93" s="223"/>
      <c r="BF93" s="224"/>
      <c r="BG93" s="224"/>
      <c r="BH93" s="225"/>
      <c r="BI93" s="222" t="s">
        <v>154</v>
      </c>
      <c r="BJ93" s="223"/>
      <c r="BK93" s="223"/>
      <c r="BL93" s="223"/>
      <c r="BM93" s="223"/>
      <c r="BN93" s="223"/>
      <c r="BO93" s="223"/>
      <c r="BP93" s="224"/>
      <c r="BQ93" s="224"/>
      <c r="BR93" s="225"/>
      <c r="BS93" s="222" t="s">
        <v>155</v>
      </c>
      <c r="BT93" s="223"/>
      <c r="BU93" s="223"/>
      <c r="BV93" s="223"/>
      <c r="BW93" s="223"/>
      <c r="BX93" s="223"/>
      <c r="BY93" s="223"/>
      <c r="BZ93" s="224"/>
      <c r="CA93" s="224"/>
      <c r="CB93" s="225"/>
      <c r="CC93" s="310" t="s">
        <v>156</v>
      </c>
      <c r="CD93" s="310"/>
      <c r="CE93" s="310"/>
      <c r="CF93" s="310"/>
      <c r="CG93" s="310"/>
      <c r="CH93" s="310"/>
      <c r="CI93" s="310"/>
      <c r="CJ93" s="310"/>
      <c r="CK93" s="310"/>
      <c r="CL93" s="310"/>
      <c r="CM93" s="310"/>
      <c r="CN93" s="310"/>
      <c r="CO93" s="310"/>
      <c r="CP93" s="310"/>
      <c r="CQ93" s="310"/>
      <c r="CR93" s="310" t="s">
        <v>157</v>
      </c>
      <c r="CS93" s="310"/>
      <c r="CT93" s="310"/>
      <c r="CU93" s="310"/>
      <c r="CV93" s="310"/>
      <c r="CW93" s="310"/>
      <c r="CX93" s="310"/>
      <c r="CY93" s="310"/>
      <c r="CZ93" s="310"/>
      <c r="DA93" s="310"/>
      <c r="DB93" s="310"/>
      <c r="DC93" s="310"/>
      <c r="DD93" s="310"/>
      <c r="DE93" s="310"/>
      <c r="DF93" s="310"/>
      <c r="DG93" s="236" t="s">
        <v>158</v>
      </c>
      <c r="DH93" s="237"/>
      <c r="DI93" s="237"/>
      <c r="DJ93" s="237"/>
      <c r="DK93" s="237"/>
      <c r="DL93" s="237"/>
      <c r="DM93" s="237"/>
      <c r="DN93" s="238"/>
      <c r="DO93" s="222" t="s">
        <v>159</v>
      </c>
      <c r="DP93" s="223"/>
      <c r="DQ93" s="223"/>
      <c r="DR93" s="223"/>
      <c r="DS93" s="223"/>
      <c r="DT93" s="223"/>
      <c r="DU93" s="223"/>
      <c r="DV93" s="224"/>
      <c r="DW93" s="224"/>
      <c r="DX93" s="225"/>
      <c r="DY93" s="236" t="s">
        <v>160</v>
      </c>
      <c r="DZ93" s="237"/>
      <c r="EA93" s="237"/>
      <c r="EB93" s="237"/>
      <c r="EC93" s="237"/>
      <c r="ED93" s="237"/>
      <c r="EE93" s="237"/>
      <c r="EF93" s="238"/>
      <c r="EG93" s="236" t="s">
        <v>161</v>
      </c>
      <c r="EH93" s="237"/>
      <c r="EI93" s="237"/>
      <c r="EJ93" s="237"/>
      <c r="EK93" s="237"/>
      <c r="EL93" s="237"/>
      <c r="EM93" s="237"/>
      <c r="EN93" s="238"/>
      <c r="EO93" s="222" t="s">
        <v>162</v>
      </c>
      <c r="EP93" s="223"/>
      <c r="EQ93" s="223"/>
      <c r="ER93" s="223"/>
      <c r="ES93" s="223"/>
      <c r="ET93" s="223"/>
      <c r="EU93" s="223"/>
      <c r="EV93" s="224"/>
      <c r="EW93" s="224"/>
      <c r="EX93" s="225"/>
      <c r="EY93" s="222" t="s">
        <v>163</v>
      </c>
      <c r="EZ93" s="223"/>
      <c r="FA93" s="223"/>
      <c r="FB93" s="223"/>
      <c r="FC93" s="223"/>
      <c r="FD93" s="223"/>
      <c r="FE93" s="223"/>
      <c r="FF93" s="224"/>
      <c r="FG93" s="224"/>
      <c r="FH93" s="225"/>
      <c r="FI93" s="222" t="s">
        <v>164</v>
      </c>
      <c r="FJ93" s="223"/>
      <c r="FK93" s="223"/>
      <c r="FL93" s="223"/>
      <c r="FM93" s="223"/>
      <c r="FN93" s="223"/>
      <c r="FO93" s="223"/>
      <c r="FP93" s="224"/>
      <c r="FQ93" s="224"/>
      <c r="FR93" s="225"/>
      <c r="FS93" s="302" t="s">
        <v>165</v>
      </c>
      <c r="FT93" s="302"/>
      <c r="FU93" s="302"/>
      <c r="FV93" s="302"/>
      <c r="FW93" s="302"/>
      <c r="FX93" s="302"/>
      <c r="FY93" s="302"/>
      <c r="FZ93" s="302"/>
      <c r="GA93" s="302"/>
      <c r="GB93" s="302"/>
      <c r="GC93" s="302"/>
      <c r="GD93" s="302"/>
      <c r="GE93" s="302"/>
      <c r="GF93" s="302"/>
      <c r="GG93" s="302"/>
      <c r="GH93" s="302"/>
      <c r="GI93" s="302"/>
      <c r="GJ93" s="222" t="s">
        <v>166</v>
      </c>
      <c r="GK93" s="223"/>
      <c r="GL93" s="223"/>
      <c r="GM93" s="223"/>
      <c r="GN93" s="223"/>
      <c r="GO93" s="223"/>
      <c r="GP93" s="223"/>
      <c r="GQ93" s="224"/>
      <c r="GR93" s="224"/>
      <c r="GS93" s="225"/>
      <c r="GT93" s="222" t="s">
        <v>167</v>
      </c>
      <c r="GU93" s="223"/>
      <c r="GV93" s="223"/>
      <c r="GW93" s="223"/>
      <c r="GX93" s="223"/>
      <c r="GY93" s="223"/>
      <c r="GZ93" s="223"/>
      <c r="HA93" s="224"/>
      <c r="HB93" s="224"/>
      <c r="HC93" s="225"/>
      <c r="HD93" s="236" t="s">
        <v>168</v>
      </c>
      <c r="HE93" s="237"/>
      <c r="HF93" s="237"/>
      <c r="HG93" s="237"/>
      <c r="HH93" s="237"/>
      <c r="HI93" s="237"/>
      <c r="HJ93" s="237"/>
      <c r="HK93" s="238"/>
      <c r="HL93" s="236" t="s">
        <v>169</v>
      </c>
      <c r="HM93" s="237"/>
      <c r="HN93" s="237"/>
      <c r="HO93" s="237"/>
      <c r="HP93" s="237"/>
      <c r="HQ93" s="237"/>
      <c r="HR93" s="237"/>
      <c r="HS93" s="238"/>
      <c r="HT93" s="222" t="s">
        <v>170</v>
      </c>
      <c r="HU93" s="223"/>
      <c r="HV93" s="223"/>
      <c r="HW93" s="223"/>
      <c r="HX93" s="223"/>
      <c r="HY93" s="223"/>
      <c r="HZ93" s="223"/>
      <c r="IA93" s="224"/>
      <c r="IB93" s="224"/>
      <c r="IC93" s="225"/>
      <c r="ID93" s="222" t="s">
        <v>171</v>
      </c>
      <c r="IE93" s="223"/>
      <c r="IF93" s="223"/>
      <c r="IG93" s="223"/>
      <c r="IH93" s="223"/>
      <c r="II93" s="223"/>
      <c r="IJ93" s="223"/>
      <c r="IK93" s="224"/>
      <c r="IL93" s="224"/>
      <c r="IM93" s="225"/>
      <c r="IN93" s="226" t="s">
        <v>172</v>
      </c>
      <c r="IO93" s="227"/>
      <c r="IP93" s="227"/>
      <c r="IQ93" s="227"/>
      <c r="IR93" s="227"/>
      <c r="IS93" s="227"/>
      <c r="IT93" s="227"/>
      <c r="IU93" s="228"/>
      <c r="IV93" s="228"/>
      <c r="IW93" s="229"/>
      <c r="IX93" s="222" t="s">
        <v>173</v>
      </c>
      <c r="IY93" s="223"/>
      <c r="IZ93" s="223"/>
      <c r="JA93" s="223"/>
      <c r="JB93" s="223"/>
      <c r="JC93" s="223"/>
      <c r="JD93" s="223"/>
      <c r="JE93" s="224"/>
      <c r="JF93" s="224"/>
      <c r="JG93" s="225"/>
      <c r="JH93" s="222" t="s">
        <v>174</v>
      </c>
      <c r="JI93" s="223"/>
      <c r="JJ93" s="223"/>
      <c r="JK93" s="223"/>
      <c r="JL93" s="223"/>
      <c r="JM93" s="223"/>
      <c r="JN93" s="223"/>
      <c r="JO93" s="224"/>
      <c r="JP93" s="224"/>
      <c r="JQ93" s="225"/>
      <c r="JR93" s="222" t="s">
        <v>175</v>
      </c>
      <c r="JS93" s="223"/>
      <c r="JT93" s="223"/>
      <c r="JU93" s="223"/>
      <c r="JV93" s="223"/>
      <c r="JW93" s="223"/>
      <c r="JX93" s="223"/>
      <c r="JY93" s="224"/>
      <c r="JZ93" s="224"/>
      <c r="KA93" s="225"/>
    </row>
    <row r="94" spans="1:343" ht="15.75" thickBot="1" x14ac:dyDescent="0.3">
      <c r="B94" s="253"/>
      <c r="C94" s="302" t="s">
        <v>70</v>
      </c>
      <c r="D94" s="302"/>
      <c r="E94" s="302"/>
      <c r="F94" s="302"/>
      <c r="G94" s="302"/>
      <c r="H94" s="302" t="s">
        <v>71</v>
      </c>
      <c r="I94" s="302"/>
      <c r="J94" s="302"/>
      <c r="K94" s="302"/>
      <c r="L94" s="302"/>
      <c r="M94" s="302" t="s">
        <v>176</v>
      </c>
      <c r="N94" s="302"/>
      <c r="O94" s="302"/>
      <c r="P94" s="302"/>
      <c r="Q94" s="302"/>
      <c r="R94" s="230" t="s">
        <v>70</v>
      </c>
      <c r="S94" s="231"/>
      <c r="T94" s="231"/>
      <c r="U94" s="232"/>
      <c r="V94" s="239" t="s">
        <v>71</v>
      </c>
      <c r="W94" s="240"/>
      <c r="X94" s="240"/>
      <c r="Y94" s="241"/>
      <c r="Z94" s="230" t="s">
        <v>70</v>
      </c>
      <c r="AA94" s="231"/>
      <c r="AB94" s="231"/>
      <c r="AC94" s="232"/>
      <c r="AD94" s="239" t="s">
        <v>71</v>
      </c>
      <c r="AE94" s="240"/>
      <c r="AF94" s="240"/>
      <c r="AG94" s="241"/>
      <c r="AH94" s="230" t="s">
        <v>70</v>
      </c>
      <c r="AI94" s="231"/>
      <c r="AJ94" s="231"/>
      <c r="AK94" s="232"/>
      <c r="AL94" s="230" t="s">
        <v>70</v>
      </c>
      <c r="AM94" s="231"/>
      <c r="AN94" s="231"/>
      <c r="AO94" s="232"/>
      <c r="AP94" s="230" t="s">
        <v>70</v>
      </c>
      <c r="AQ94" s="231"/>
      <c r="AR94" s="231"/>
      <c r="AS94" s="232"/>
      <c r="AT94" s="217" t="s">
        <v>70</v>
      </c>
      <c r="AU94" s="218"/>
      <c r="AV94" s="220"/>
      <c r="AW94" s="220"/>
      <c r="AX94" s="219"/>
      <c r="AY94" s="217" t="s">
        <v>70</v>
      </c>
      <c r="AZ94" s="218"/>
      <c r="BA94" s="220"/>
      <c r="BB94" s="220"/>
      <c r="BC94" s="219"/>
      <c r="BD94" s="221" t="s">
        <v>71</v>
      </c>
      <c r="BE94" s="218"/>
      <c r="BF94" s="220"/>
      <c r="BG94" s="220"/>
      <c r="BH94" s="219"/>
      <c r="BI94" s="217" t="s">
        <v>70</v>
      </c>
      <c r="BJ94" s="218"/>
      <c r="BK94" s="220"/>
      <c r="BL94" s="220"/>
      <c r="BM94" s="219"/>
      <c r="BN94" s="221" t="s">
        <v>71</v>
      </c>
      <c r="BO94" s="218"/>
      <c r="BP94" s="220"/>
      <c r="BQ94" s="220"/>
      <c r="BR94" s="219"/>
      <c r="BS94" s="217" t="s">
        <v>70</v>
      </c>
      <c r="BT94" s="218"/>
      <c r="BU94" s="220"/>
      <c r="BV94" s="220"/>
      <c r="BW94" s="219"/>
      <c r="BX94" s="221" t="s">
        <v>71</v>
      </c>
      <c r="BY94" s="218"/>
      <c r="BZ94" s="220"/>
      <c r="CA94" s="220"/>
      <c r="CB94" s="219"/>
      <c r="CC94" s="305" t="s">
        <v>70</v>
      </c>
      <c r="CD94" s="305"/>
      <c r="CE94" s="305"/>
      <c r="CF94" s="305"/>
      <c r="CG94" s="305"/>
      <c r="CH94" s="306" t="s">
        <v>71</v>
      </c>
      <c r="CI94" s="306"/>
      <c r="CJ94" s="306"/>
      <c r="CK94" s="306"/>
      <c r="CL94" s="306"/>
      <c r="CM94" s="306" t="s">
        <v>176</v>
      </c>
      <c r="CN94" s="306"/>
      <c r="CO94" s="306"/>
      <c r="CP94" s="306"/>
      <c r="CQ94" s="306"/>
      <c r="CR94" s="305" t="s">
        <v>70</v>
      </c>
      <c r="CS94" s="305"/>
      <c r="CT94" s="305"/>
      <c r="CU94" s="305"/>
      <c r="CV94" s="305"/>
      <c r="CW94" s="306" t="s">
        <v>71</v>
      </c>
      <c r="CX94" s="306"/>
      <c r="CY94" s="306"/>
      <c r="CZ94" s="306"/>
      <c r="DA94" s="306"/>
      <c r="DB94" s="306" t="s">
        <v>176</v>
      </c>
      <c r="DC94" s="306"/>
      <c r="DD94" s="306"/>
      <c r="DE94" s="306"/>
      <c r="DF94" s="306"/>
      <c r="DG94" s="230" t="s">
        <v>70</v>
      </c>
      <c r="DH94" s="231"/>
      <c r="DI94" s="231"/>
      <c r="DJ94" s="232"/>
      <c r="DK94" s="239" t="s">
        <v>71</v>
      </c>
      <c r="DL94" s="240"/>
      <c r="DM94" s="240"/>
      <c r="DN94" s="241"/>
      <c r="DO94" s="217" t="s">
        <v>70</v>
      </c>
      <c r="DP94" s="218"/>
      <c r="DQ94" s="220"/>
      <c r="DR94" s="220"/>
      <c r="DS94" s="219"/>
      <c r="DT94" s="221" t="s">
        <v>71</v>
      </c>
      <c r="DU94" s="218"/>
      <c r="DV94" s="220"/>
      <c r="DW94" s="220"/>
      <c r="DX94" s="219"/>
      <c r="DY94" s="230" t="s">
        <v>70</v>
      </c>
      <c r="DZ94" s="231"/>
      <c r="EA94" s="231"/>
      <c r="EB94" s="232"/>
      <c r="EC94" s="239" t="s">
        <v>71</v>
      </c>
      <c r="ED94" s="240"/>
      <c r="EE94" s="240"/>
      <c r="EF94" s="241"/>
      <c r="EG94" s="230" t="s">
        <v>70</v>
      </c>
      <c r="EH94" s="231"/>
      <c r="EI94" s="231"/>
      <c r="EJ94" s="232"/>
      <c r="EK94" s="239" t="s">
        <v>71</v>
      </c>
      <c r="EL94" s="240"/>
      <c r="EM94" s="240"/>
      <c r="EN94" s="241"/>
      <c r="EO94" s="217" t="s">
        <v>70</v>
      </c>
      <c r="EP94" s="218"/>
      <c r="EQ94" s="220"/>
      <c r="ER94" s="220"/>
      <c r="ES94" s="219"/>
      <c r="ET94" s="221" t="s">
        <v>71</v>
      </c>
      <c r="EU94" s="218"/>
      <c r="EV94" s="220"/>
      <c r="EW94" s="220"/>
      <c r="EX94" s="219"/>
      <c r="EY94" s="217" t="s">
        <v>70</v>
      </c>
      <c r="EZ94" s="218"/>
      <c r="FA94" s="220"/>
      <c r="FB94" s="220"/>
      <c r="FC94" s="219"/>
      <c r="FD94" s="221" t="s">
        <v>71</v>
      </c>
      <c r="FE94" s="218"/>
      <c r="FF94" s="220"/>
      <c r="FG94" s="220"/>
      <c r="FH94" s="219"/>
      <c r="FI94" s="217" t="s">
        <v>70</v>
      </c>
      <c r="FJ94" s="218"/>
      <c r="FK94" s="220"/>
      <c r="FL94" s="220"/>
      <c r="FM94" s="219"/>
      <c r="FN94" s="221" t="s">
        <v>71</v>
      </c>
      <c r="FO94" s="218"/>
      <c r="FP94" s="220"/>
      <c r="FQ94" s="220"/>
      <c r="FR94" s="219"/>
      <c r="FS94" s="305" t="s">
        <v>70</v>
      </c>
      <c r="FT94" s="305"/>
      <c r="FU94" s="305"/>
      <c r="FV94" s="305"/>
      <c r="FW94" s="305"/>
      <c r="FX94" s="305"/>
      <c r="FY94" s="306" t="s">
        <v>71</v>
      </c>
      <c r="FZ94" s="306"/>
      <c r="GA94" s="306"/>
      <c r="GB94" s="306"/>
      <c r="GC94" s="306"/>
      <c r="GD94" s="306"/>
      <c r="GE94" s="306" t="s">
        <v>176</v>
      </c>
      <c r="GF94" s="306"/>
      <c r="GG94" s="306"/>
      <c r="GH94" s="306"/>
      <c r="GI94" s="306"/>
      <c r="GJ94" s="217" t="s">
        <v>70</v>
      </c>
      <c r="GK94" s="218"/>
      <c r="GL94" s="220"/>
      <c r="GM94" s="220"/>
      <c r="GN94" s="219"/>
      <c r="GO94" s="221" t="s">
        <v>71</v>
      </c>
      <c r="GP94" s="218"/>
      <c r="GQ94" s="220"/>
      <c r="GR94" s="220"/>
      <c r="GS94" s="219"/>
      <c r="GT94" s="217" t="s">
        <v>70</v>
      </c>
      <c r="GU94" s="218"/>
      <c r="GV94" s="220"/>
      <c r="GW94" s="220"/>
      <c r="GX94" s="219"/>
      <c r="GY94" s="221" t="s">
        <v>71</v>
      </c>
      <c r="GZ94" s="218"/>
      <c r="HA94" s="220"/>
      <c r="HB94" s="220"/>
      <c r="HC94" s="219"/>
      <c r="HD94" s="230" t="s">
        <v>70</v>
      </c>
      <c r="HE94" s="231"/>
      <c r="HF94" s="231"/>
      <c r="HG94" s="232"/>
      <c r="HH94" s="239" t="s">
        <v>71</v>
      </c>
      <c r="HI94" s="240"/>
      <c r="HJ94" s="240"/>
      <c r="HK94" s="241"/>
      <c r="HL94" s="230" t="s">
        <v>70</v>
      </c>
      <c r="HM94" s="231"/>
      <c r="HN94" s="231"/>
      <c r="HO94" s="232"/>
      <c r="HP94" s="239" t="s">
        <v>71</v>
      </c>
      <c r="HQ94" s="240"/>
      <c r="HR94" s="240"/>
      <c r="HS94" s="241"/>
      <c r="HT94" s="217" t="s">
        <v>70</v>
      </c>
      <c r="HU94" s="218"/>
      <c r="HV94" s="220"/>
      <c r="HW94" s="220"/>
      <c r="HX94" s="219"/>
      <c r="HY94" s="221" t="s">
        <v>71</v>
      </c>
      <c r="HZ94" s="218"/>
      <c r="IA94" s="220"/>
      <c r="IB94" s="220"/>
      <c r="IC94" s="219"/>
      <c r="ID94" s="217" t="s">
        <v>70</v>
      </c>
      <c r="IE94" s="218"/>
      <c r="IF94" s="220"/>
      <c r="IG94" s="220"/>
      <c r="IH94" s="219"/>
      <c r="II94" s="221" t="s">
        <v>71</v>
      </c>
      <c r="IJ94" s="218"/>
      <c r="IK94" s="220"/>
      <c r="IL94" s="220"/>
      <c r="IM94" s="219"/>
      <c r="IN94" s="217" t="s">
        <v>70</v>
      </c>
      <c r="IO94" s="218"/>
      <c r="IP94" s="220"/>
      <c r="IQ94" s="220"/>
      <c r="IR94" s="219"/>
      <c r="IS94" s="221" t="s">
        <v>71</v>
      </c>
      <c r="IT94" s="218"/>
      <c r="IU94" s="220"/>
      <c r="IV94" s="220"/>
      <c r="IW94" s="219"/>
      <c r="IX94" s="217" t="s">
        <v>70</v>
      </c>
      <c r="IY94" s="218"/>
      <c r="IZ94" s="220"/>
      <c r="JA94" s="220"/>
      <c r="JB94" s="219"/>
      <c r="JC94" s="221" t="s">
        <v>71</v>
      </c>
      <c r="JD94" s="218"/>
      <c r="JE94" s="220"/>
      <c r="JF94" s="220"/>
      <c r="JG94" s="219"/>
      <c r="JH94" s="217" t="s">
        <v>70</v>
      </c>
      <c r="JI94" s="218"/>
      <c r="JJ94" s="220"/>
      <c r="JK94" s="220"/>
      <c r="JL94" s="219"/>
      <c r="JM94" s="221" t="s">
        <v>71</v>
      </c>
      <c r="JN94" s="218"/>
      <c r="JO94" s="220"/>
      <c r="JP94" s="220"/>
      <c r="JQ94" s="219"/>
      <c r="JR94" s="217" t="s">
        <v>70</v>
      </c>
      <c r="JS94" s="218"/>
      <c r="JT94" s="220"/>
      <c r="JU94" s="220"/>
      <c r="JV94" s="219"/>
      <c r="JW94" s="221" t="s">
        <v>71</v>
      </c>
      <c r="JX94" s="218"/>
      <c r="JY94" s="220"/>
      <c r="JZ94" s="220"/>
      <c r="KA94" s="219"/>
    </row>
    <row r="95" spans="1:343" ht="39" thickBot="1" x14ac:dyDescent="0.3">
      <c r="B95" s="254"/>
      <c r="C95" s="308" t="s">
        <v>111</v>
      </c>
      <c r="D95" s="308" t="s">
        <v>112</v>
      </c>
      <c r="E95" s="308" t="s">
        <v>116</v>
      </c>
      <c r="F95" s="308" t="s">
        <v>73</v>
      </c>
      <c r="G95" s="308" t="s">
        <v>74</v>
      </c>
      <c r="H95" s="308" t="s">
        <v>111</v>
      </c>
      <c r="I95" s="308" t="s">
        <v>112</v>
      </c>
      <c r="J95" s="308" t="s">
        <v>116</v>
      </c>
      <c r="K95" s="308" t="s">
        <v>73</v>
      </c>
      <c r="L95" s="308" t="s">
        <v>74</v>
      </c>
      <c r="M95" s="308" t="s">
        <v>111</v>
      </c>
      <c r="N95" s="308" t="s">
        <v>112</v>
      </c>
      <c r="O95" s="308" t="s">
        <v>116</v>
      </c>
      <c r="P95" s="308" t="s">
        <v>73</v>
      </c>
      <c r="Q95" s="308" t="s">
        <v>74</v>
      </c>
      <c r="R95" s="308" t="s">
        <v>111</v>
      </c>
      <c r="S95" s="308" t="s">
        <v>112</v>
      </c>
      <c r="T95" s="308" t="s">
        <v>116</v>
      </c>
      <c r="U95" s="308" t="s">
        <v>73</v>
      </c>
      <c r="V95" s="308" t="s">
        <v>111</v>
      </c>
      <c r="W95" s="308" t="s">
        <v>112</v>
      </c>
      <c r="X95" s="308" t="s">
        <v>116</v>
      </c>
      <c r="Y95" s="308" t="s">
        <v>73</v>
      </c>
      <c r="Z95" s="308" t="s">
        <v>111</v>
      </c>
      <c r="AA95" s="308" t="s">
        <v>112</v>
      </c>
      <c r="AB95" s="308" t="s">
        <v>116</v>
      </c>
      <c r="AC95" s="308" t="s">
        <v>73</v>
      </c>
      <c r="AD95" s="308" t="s">
        <v>111</v>
      </c>
      <c r="AE95" s="308" t="s">
        <v>112</v>
      </c>
      <c r="AF95" s="308" t="s">
        <v>116</v>
      </c>
      <c r="AG95" s="308" t="s">
        <v>73</v>
      </c>
      <c r="AH95" s="308" t="s">
        <v>111</v>
      </c>
      <c r="AI95" s="308" t="s">
        <v>112</v>
      </c>
      <c r="AJ95" s="308" t="s">
        <v>116</v>
      </c>
      <c r="AK95" s="308" t="s">
        <v>73</v>
      </c>
      <c r="AL95" s="308" t="s">
        <v>111</v>
      </c>
      <c r="AM95" s="308" t="s">
        <v>112</v>
      </c>
      <c r="AN95" s="308" t="s">
        <v>116</v>
      </c>
      <c r="AO95" s="308" t="s">
        <v>73</v>
      </c>
      <c r="AP95" s="308" t="s">
        <v>111</v>
      </c>
      <c r="AQ95" s="308" t="s">
        <v>112</v>
      </c>
      <c r="AR95" s="308" t="s">
        <v>116</v>
      </c>
      <c r="AS95" s="308" t="s">
        <v>73</v>
      </c>
      <c r="AT95" s="308" t="s">
        <v>111</v>
      </c>
      <c r="AU95" s="308" t="s">
        <v>112</v>
      </c>
      <c r="AV95" s="308" t="s">
        <v>116</v>
      </c>
      <c r="AW95" s="308" t="s">
        <v>73</v>
      </c>
      <c r="AX95" s="308" t="s">
        <v>72</v>
      </c>
      <c r="AY95" s="308" t="s">
        <v>111</v>
      </c>
      <c r="AZ95" s="308" t="s">
        <v>112</v>
      </c>
      <c r="BA95" s="308" t="s">
        <v>116</v>
      </c>
      <c r="BB95" s="308" t="s">
        <v>73</v>
      </c>
      <c r="BC95" s="308" t="s">
        <v>74</v>
      </c>
      <c r="BD95" s="308" t="s">
        <v>111</v>
      </c>
      <c r="BE95" s="308" t="s">
        <v>112</v>
      </c>
      <c r="BF95" s="308" t="s">
        <v>116</v>
      </c>
      <c r="BG95" s="308" t="s">
        <v>73</v>
      </c>
      <c r="BH95" s="308" t="s">
        <v>74</v>
      </c>
      <c r="BI95" s="308" t="s">
        <v>111</v>
      </c>
      <c r="BJ95" s="308" t="s">
        <v>112</v>
      </c>
      <c r="BK95" s="308" t="s">
        <v>116</v>
      </c>
      <c r="BL95" s="308" t="s">
        <v>73</v>
      </c>
      <c r="BM95" s="308" t="s">
        <v>74</v>
      </c>
      <c r="BN95" s="308" t="s">
        <v>111</v>
      </c>
      <c r="BO95" s="308" t="s">
        <v>112</v>
      </c>
      <c r="BP95" s="308" t="s">
        <v>116</v>
      </c>
      <c r="BQ95" s="308" t="s">
        <v>73</v>
      </c>
      <c r="BR95" s="308" t="s">
        <v>74</v>
      </c>
      <c r="BS95" s="308" t="s">
        <v>111</v>
      </c>
      <c r="BT95" s="308" t="s">
        <v>112</v>
      </c>
      <c r="BU95" s="308" t="s">
        <v>116</v>
      </c>
      <c r="BV95" s="308" t="s">
        <v>73</v>
      </c>
      <c r="BW95" s="308" t="s">
        <v>74</v>
      </c>
      <c r="BX95" s="308" t="s">
        <v>111</v>
      </c>
      <c r="BY95" s="308" t="s">
        <v>112</v>
      </c>
      <c r="BZ95" s="308" t="s">
        <v>116</v>
      </c>
      <c r="CA95" s="308" t="s">
        <v>73</v>
      </c>
      <c r="CB95" s="308" t="s">
        <v>74</v>
      </c>
      <c r="CC95" s="308" t="s">
        <v>111</v>
      </c>
      <c r="CD95" s="308" t="s">
        <v>112</v>
      </c>
      <c r="CE95" s="308" t="s">
        <v>116</v>
      </c>
      <c r="CF95" s="308" t="s">
        <v>73</v>
      </c>
      <c r="CG95" s="308" t="s">
        <v>72</v>
      </c>
      <c r="CH95" s="308" t="s">
        <v>111</v>
      </c>
      <c r="CI95" s="308" t="s">
        <v>112</v>
      </c>
      <c r="CJ95" s="308" t="s">
        <v>116</v>
      </c>
      <c r="CK95" s="308" t="s">
        <v>73</v>
      </c>
      <c r="CL95" s="308" t="s">
        <v>72</v>
      </c>
      <c r="CM95" s="308" t="s">
        <v>111</v>
      </c>
      <c r="CN95" s="308" t="s">
        <v>112</v>
      </c>
      <c r="CO95" s="308" t="s">
        <v>116</v>
      </c>
      <c r="CP95" s="308" t="s">
        <v>73</v>
      </c>
      <c r="CQ95" s="308" t="s">
        <v>72</v>
      </c>
      <c r="CR95" s="308" t="s">
        <v>111</v>
      </c>
      <c r="CS95" s="308" t="s">
        <v>112</v>
      </c>
      <c r="CT95" s="308" t="s">
        <v>116</v>
      </c>
      <c r="CU95" s="308" t="s">
        <v>73</v>
      </c>
      <c r="CV95" s="308" t="s">
        <v>72</v>
      </c>
      <c r="CW95" s="308" t="s">
        <v>111</v>
      </c>
      <c r="CX95" s="308" t="s">
        <v>112</v>
      </c>
      <c r="CY95" s="308" t="s">
        <v>116</v>
      </c>
      <c r="CZ95" s="308" t="s">
        <v>73</v>
      </c>
      <c r="DA95" s="308" t="s">
        <v>72</v>
      </c>
      <c r="DB95" s="308" t="s">
        <v>111</v>
      </c>
      <c r="DC95" s="308" t="s">
        <v>112</v>
      </c>
      <c r="DD95" s="308" t="s">
        <v>116</v>
      </c>
      <c r="DE95" s="308" t="s">
        <v>73</v>
      </c>
      <c r="DF95" s="308" t="s">
        <v>72</v>
      </c>
      <c r="DG95" s="308" t="s">
        <v>111</v>
      </c>
      <c r="DH95" s="308" t="s">
        <v>112</v>
      </c>
      <c r="DI95" s="308" t="s">
        <v>116</v>
      </c>
      <c r="DJ95" s="308" t="s">
        <v>73</v>
      </c>
      <c r="DK95" s="308" t="s">
        <v>111</v>
      </c>
      <c r="DL95" s="308" t="s">
        <v>112</v>
      </c>
      <c r="DM95" s="308" t="s">
        <v>116</v>
      </c>
      <c r="DN95" s="308" t="s">
        <v>73</v>
      </c>
      <c r="DO95" s="308" t="s">
        <v>111</v>
      </c>
      <c r="DP95" s="308" t="s">
        <v>112</v>
      </c>
      <c r="DQ95" s="308" t="s">
        <v>116</v>
      </c>
      <c r="DR95" s="308" t="s">
        <v>73</v>
      </c>
      <c r="DS95" s="308" t="s">
        <v>74</v>
      </c>
      <c r="DT95" s="308" t="s">
        <v>111</v>
      </c>
      <c r="DU95" s="308" t="s">
        <v>112</v>
      </c>
      <c r="DV95" s="308" t="s">
        <v>116</v>
      </c>
      <c r="DW95" s="308" t="s">
        <v>73</v>
      </c>
      <c r="DX95" s="308" t="s">
        <v>74</v>
      </c>
      <c r="DY95" s="308" t="s">
        <v>111</v>
      </c>
      <c r="DZ95" s="308" t="s">
        <v>112</v>
      </c>
      <c r="EA95" s="308" t="s">
        <v>116</v>
      </c>
      <c r="EB95" s="308" t="s">
        <v>73</v>
      </c>
      <c r="EC95" s="308" t="s">
        <v>111</v>
      </c>
      <c r="ED95" s="308" t="s">
        <v>112</v>
      </c>
      <c r="EE95" s="308" t="s">
        <v>116</v>
      </c>
      <c r="EF95" s="308" t="s">
        <v>73</v>
      </c>
      <c r="EG95" s="308" t="s">
        <v>111</v>
      </c>
      <c r="EH95" s="308" t="s">
        <v>112</v>
      </c>
      <c r="EI95" s="308" t="s">
        <v>116</v>
      </c>
      <c r="EJ95" s="308" t="s">
        <v>73</v>
      </c>
      <c r="EK95" s="308" t="s">
        <v>111</v>
      </c>
      <c r="EL95" s="308" t="s">
        <v>112</v>
      </c>
      <c r="EM95" s="308" t="s">
        <v>116</v>
      </c>
      <c r="EN95" s="308" t="s">
        <v>73</v>
      </c>
      <c r="EO95" s="308" t="s">
        <v>111</v>
      </c>
      <c r="EP95" s="308" t="s">
        <v>112</v>
      </c>
      <c r="EQ95" s="308" t="s">
        <v>116</v>
      </c>
      <c r="ER95" s="308" t="s">
        <v>73</v>
      </c>
      <c r="ES95" s="308" t="s">
        <v>74</v>
      </c>
      <c r="ET95" s="308" t="s">
        <v>111</v>
      </c>
      <c r="EU95" s="308" t="s">
        <v>112</v>
      </c>
      <c r="EV95" s="308" t="s">
        <v>116</v>
      </c>
      <c r="EW95" s="308" t="s">
        <v>73</v>
      </c>
      <c r="EX95" s="308" t="s">
        <v>74</v>
      </c>
      <c r="EY95" s="308" t="s">
        <v>111</v>
      </c>
      <c r="EZ95" s="308" t="s">
        <v>112</v>
      </c>
      <c r="FA95" s="308" t="s">
        <v>116</v>
      </c>
      <c r="FB95" s="308" t="s">
        <v>73</v>
      </c>
      <c r="FC95" s="308" t="s">
        <v>74</v>
      </c>
      <c r="FD95" s="308" t="s">
        <v>111</v>
      </c>
      <c r="FE95" s="308" t="s">
        <v>112</v>
      </c>
      <c r="FF95" s="308" t="s">
        <v>116</v>
      </c>
      <c r="FG95" s="308" t="s">
        <v>73</v>
      </c>
      <c r="FH95" s="308" t="s">
        <v>74</v>
      </c>
      <c r="FI95" s="308" t="s">
        <v>111</v>
      </c>
      <c r="FJ95" s="308" t="s">
        <v>112</v>
      </c>
      <c r="FK95" s="308" t="s">
        <v>116</v>
      </c>
      <c r="FL95" s="308" t="s">
        <v>73</v>
      </c>
      <c r="FM95" s="308" t="s">
        <v>74</v>
      </c>
      <c r="FN95" s="308" t="s">
        <v>111</v>
      </c>
      <c r="FO95" s="308" t="s">
        <v>112</v>
      </c>
      <c r="FP95" s="308" t="s">
        <v>116</v>
      </c>
      <c r="FQ95" s="308" t="s">
        <v>73</v>
      </c>
      <c r="FR95" s="308" t="s">
        <v>74</v>
      </c>
      <c r="FS95" s="308" t="s">
        <v>111</v>
      </c>
      <c r="FT95" s="308" t="s">
        <v>112</v>
      </c>
      <c r="FU95" s="308" t="s">
        <v>116</v>
      </c>
      <c r="FV95" s="308" t="s">
        <v>73</v>
      </c>
      <c r="FW95" s="308" t="s">
        <v>74</v>
      </c>
      <c r="FX95" s="308" t="s">
        <v>115</v>
      </c>
      <c r="FY95" s="308" t="s">
        <v>111</v>
      </c>
      <c r="FZ95" s="308" t="s">
        <v>112</v>
      </c>
      <c r="GA95" s="308" t="s">
        <v>116</v>
      </c>
      <c r="GB95" s="308" t="s">
        <v>73</v>
      </c>
      <c r="GC95" s="308" t="s">
        <v>74</v>
      </c>
      <c r="GD95" s="308" t="s">
        <v>115</v>
      </c>
      <c r="GE95" s="308" t="s">
        <v>111</v>
      </c>
      <c r="GF95" s="308" t="s">
        <v>112</v>
      </c>
      <c r="GG95" s="308" t="s">
        <v>116</v>
      </c>
      <c r="GH95" s="308" t="s">
        <v>73</v>
      </c>
      <c r="GI95" s="308" t="s">
        <v>72</v>
      </c>
      <c r="GJ95" s="308" t="s">
        <v>111</v>
      </c>
      <c r="GK95" s="308" t="s">
        <v>112</v>
      </c>
      <c r="GL95" s="308" t="s">
        <v>116</v>
      </c>
      <c r="GM95" s="308" t="s">
        <v>73</v>
      </c>
      <c r="GN95" s="308" t="s">
        <v>74</v>
      </c>
      <c r="GO95" s="308" t="s">
        <v>111</v>
      </c>
      <c r="GP95" s="308" t="s">
        <v>112</v>
      </c>
      <c r="GQ95" s="308" t="s">
        <v>116</v>
      </c>
      <c r="GR95" s="308" t="s">
        <v>73</v>
      </c>
      <c r="GS95" s="308" t="s">
        <v>74</v>
      </c>
      <c r="GT95" s="308" t="s">
        <v>111</v>
      </c>
      <c r="GU95" s="308" t="s">
        <v>112</v>
      </c>
      <c r="GV95" s="308" t="s">
        <v>116</v>
      </c>
      <c r="GW95" s="308" t="s">
        <v>73</v>
      </c>
      <c r="GX95" s="308" t="s">
        <v>74</v>
      </c>
      <c r="GY95" s="308" t="s">
        <v>111</v>
      </c>
      <c r="GZ95" s="308" t="s">
        <v>112</v>
      </c>
      <c r="HA95" s="308" t="s">
        <v>116</v>
      </c>
      <c r="HB95" s="308" t="s">
        <v>73</v>
      </c>
      <c r="HC95" s="308" t="s">
        <v>74</v>
      </c>
      <c r="HD95" s="308" t="s">
        <v>111</v>
      </c>
      <c r="HE95" s="308" t="s">
        <v>112</v>
      </c>
      <c r="HF95" s="308" t="s">
        <v>116</v>
      </c>
      <c r="HG95" s="308" t="s">
        <v>73</v>
      </c>
      <c r="HH95" s="308" t="s">
        <v>111</v>
      </c>
      <c r="HI95" s="308" t="s">
        <v>112</v>
      </c>
      <c r="HJ95" s="308" t="s">
        <v>116</v>
      </c>
      <c r="HK95" s="308" t="s">
        <v>73</v>
      </c>
      <c r="HL95" s="308" t="s">
        <v>111</v>
      </c>
      <c r="HM95" s="308" t="s">
        <v>112</v>
      </c>
      <c r="HN95" s="308" t="s">
        <v>116</v>
      </c>
      <c r="HO95" s="308" t="s">
        <v>73</v>
      </c>
      <c r="HP95" s="308" t="s">
        <v>111</v>
      </c>
      <c r="HQ95" s="308" t="s">
        <v>112</v>
      </c>
      <c r="HR95" s="308" t="s">
        <v>116</v>
      </c>
      <c r="HS95" s="308" t="s">
        <v>73</v>
      </c>
      <c r="HT95" s="308" t="s">
        <v>111</v>
      </c>
      <c r="HU95" s="308" t="s">
        <v>112</v>
      </c>
      <c r="HV95" s="308" t="s">
        <v>116</v>
      </c>
      <c r="HW95" s="308" t="s">
        <v>73</v>
      </c>
      <c r="HX95" s="308" t="s">
        <v>74</v>
      </c>
      <c r="HY95" s="308" t="s">
        <v>111</v>
      </c>
      <c r="HZ95" s="308" t="s">
        <v>112</v>
      </c>
      <c r="IA95" s="308" t="s">
        <v>116</v>
      </c>
      <c r="IB95" s="308" t="s">
        <v>73</v>
      </c>
      <c r="IC95" s="308" t="s">
        <v>74</v>
      </c>
      <c r="ID95" s="308" t="s">
        <v>111</v>
      </c>
      <c r="IE95" s="308" t="s">
        <v>112</v>
      </c>
      <c r="IF95" s="308" t="s">
        <v>116</v>
      </c>
      <c r="IG95" s="308" t="s">
        <v>73</v>
      </c>
      <c r="IH95" s="308" t="s">
        <v>74</v>
      </c>
      <c r="II95" s="308" t="s">
        <v>111</v>
      </c>
      <c r="IJ95" s="308" t="s">
        <v>112</v>
      </c>
      <c r="IK95" s="308" t="s">
        <v>116</v>
      </c>
      <c r="IL95" s="308" t="s">
        <v>73</v>
      </c>
      <c r="IM95" s="308" t="s">
        <v>74</v>
      </c>
      <c r="IN95" s="307" t="s">
        <v>111</v>
      </c>
      <c r="IO95" s="307" t="s">
        <v>112</v>
      </c>
      <c r="IP95" s="307" t="s">
        <v>116</v>
      </c>
      <c r="IQ95" s="307" t="s">
        <v>73</v>
      </c>
      <c r="IR95" s="307" t="s">
        <v>74</v>
      </c>
      <c r="IS95" s="307" t="s">
        <v>111</v>
      </c>
      <c r="IT95" s="307" t="s">
        <v>112</v>
      </c>
      <c r="IU95" s="307" t="s">
        <v>116</v>
      </c>
      <c r="IV95" s="307" t="s">
        <v>73</v>
      </c>
      <c r="IW95" s="307" t="s">
        <v>74</v>
      </c>
      <c r="IX95" s="308" t="s">
        <v>111</v>
      </c>
      <c r="IY95" s="308" t="s">
        <v>112</v>
      </c>
      <c r="IZ95" s="308" t="s">
        <v>116</v>
      </c>
      <c r="JA95" s="308" t="s">
        <v>73</v>
      </c>
      <c r="JB95" s="308" t="s">
        <v>74</v>
      </c>
      <c r="JC95" s="308" t="s">
        <v>111</v>
      </c>
      <c r="JD95" s="308" t="s">
        <v>112</v>
      </c>
      <c r="JE95" s="308" t="s">
        <v>116</v>
      </c>
      <c r="JF95" s="308" t="s">
        <v>73</v>
      </c>
      <c r="JG95" s="308" t="s">
        <v>74</v>
      </c>
      <c r="JH95" s="308" t="s">
        <v>111</v>
      </c>
      <c r="JI95" s="308" t="s">
        <v>112</v>
      </c>
      <c r="JJ95" s="308" t="s">
        <v>116</v>
      </c>
      <c r="JK95" s="308" t="s">
        <v>73</v>
      </c>
      <c r="JL95" s="308" t="s">
        <v>74</v>
      </c>
      <c r="JM95" s="308" t="s">
        <v>111</v>
      </c>
      <c r="JN95" s="308" t="s">
        <v>112</v>
      </c>
      <c r="JO95" s="308" t="s">
        <v>116</v>
      </c>
      <c r="JP95" s="308" t="s">
        <v>73</v>
      </c>
      <c r="JQ95" s="308" t="s">
        <v>74</v>
      </c>
      <c r="JR95" s="308" t="s">
        <v>111</v>
      </c>
      <c r="JS95" s="308" t="s">
        <v>112</v>
      </c>
      <c r="JT95" s="308" t="s">
        <v>116</v>
      </c>
      <c r="JU95" s="308" t="s">
        <v>73</v>
      </c>
      <c r="JV95" s="308" t="s">
        <v>74</v>
      </c>
      <c r="JW95" s="308" t="s">
        <v>111</v>
      </c>
      <c r="JX95" s="308" t="s">
        <v>112</v>
      </c>
      <c r="JY95" s="308" t="s">
        <v>116</v>
      </c>
      <c r="JZ95" s="308" t="s">
        <v>73</v>
      </c>
      <c r="KA95" s="308" t="s">
        <v>74</v>
      </c>
    </row>
    <row r="96" spans="1:343" ht="15.75" thickBot="1" x14ac:dyDescent="0.3">
      <c r="B96" s="55"/>
      <c r="C96" s="308">
        <v>2</v>
      </c>
      <c r="D96" s="308"/>
      <c r="E96" s="308"/>
      <c r="F96" s="308"/>
      <c r="G96" s="308"/>
      <c r="H96" s="308">
        <v>2</v>
      </c>
      <c r="I96" s="308"/>
      <c r="J96" s="308"/>
      <c r="K96" s="308"/>
      <c r="L96" s="308"/>
      <c r="M96" s="308">
        <v>3</v>
      </c>
      <c r="N96" s="308"/>
      <c r="O96" s="308"/>
      <c r="P96" s="308"/>
      <c r="Q96" s="308"/>
      <c r="R96" s="308">
        <v>2</v>
      </c>
      <c r="S96" s="308"/>
      <c r="T96" s="308"/>
      <c r="U96" s="308"/>
      <c r="V96" s="308">
        <v>2</v>
      </c>
      <c r="W96" s="308"/>
      <c r="X96" s="308"/>
      <c r="Y96" s="308"/>
      <c r="Z96" s="308">
        <v>2</v>
      </c>
      <c r="AA96" s="308"/>
      <c r="AB96" s="308"/>
      <c r="AC96" s="308"/>
      <c r="AD96" s="308">
        <v>2</v>
      </c>
      <c r="AE96" s="308"/>
      <c r="AF96" s="308"/>
      <c r="AG96" s="308"/>
      <c r="AH96" s="308">
        <v>2</v>
      </c>
      <c r="AI96" s="308"/>
      <c r="AJ96" s="308"/>
      <c r="AK96" s="308"/>
      <c r="AL96" s="308">
        <v>2</v>
      </c>
      <c r="AM96" s="308"/>
      <c r="AN96" s="308"/>
      <c r="AO96" s="308"/>
      <c r="AP96" s="308">
        <v>2</v>
      </c>
      <c r="AQ96" s="308"/>
      <c r="AR96" s="308"/>
      <c r="AS96" s="308"/>
      <c r="AT96" s="308">
        <v>3</v>
      </c>
      <c r="AU96" s="308"/>
      <c r="AV96" s="308"/>
      <c r="AW96" s="308"/>
      <c r="AX96" s="308"/>
      <c r="AY96" s="308">
        <v>3</v>
      </c>
      <c r="AZ96" s="308"/>
      <c r="BA96" s="308"/>
      <c r="BB96" s="308"/>
      <c r="BC96" s="308"/>
      <c r="BD96" s="308">
        <v>3</v>
      </c>
      <c r="BE96" s="308"/>
      <c r="BF96" s="308"/>
      <c r="BG96" s="308"/>
      <c r="BH96" s="308"/>
      <c r="BI96" s="308">
        <v>3</v>
      </c>
      <c r="BJ96" s="308"/>
      <c r="BK96" s="308"/>
      <c r="BL96" s="308"/>
      <c r="BM96" s="308"/>
      <c r="BN96" s="308">
        <v>3</v>
      </c>
      <c r="BO96" s="308"/>
      <c r="BP96" s="308"/>
      <c r="BQ96" s="308"/>
      <c r="BR96" s="308"/>
      <c r="BS96" s="308">
        <v>3</v>
      </c>
      <c r="BT96" s="308"/>
      <c r="BU96" s="308"/>
      <c r="BV96" s="308"/>
      <c r="BW96" s="308"/>
      <c r="BX96" s="308">
        <v>3</v>
      </c>
      <c r="BY96" s="308"/>
      <c r="BZ96" s="308"/>
      <c r="CA96" s="308"/>
      <c r="CB96" s="308"/>
      <c r="CC96" s="308">
        <v>3</v>
      </c>
      <c r="CD96" s="308"/>
      <c r="CE96" s="308"/>
      <c r="CF96" s="308"/>
      <c r="CG96" s="308"/>
      <c r="CH96" s="308">
        <v>3</v>
      </c>
      <c r="CI96" s="308"/>
      <c r="CJ96" s="308"/>
      <c r="CK96" s="308"/>
      <c r="CL96" s="308"/>
      <c r="CM96" s="308">
        <v>3</v>
      </c>
      <c r="CN96" s="308"/>
      <c r="CO96" s="308"/>
      <c r="CP96" s="308"/>
      <c r="CQ96" s="308"/>
      <c r="CR96" s="308">
        <v>3</v>
      </c>
      <c r="CS96" s="308"/>
      <c r="CT96" s="308"/>
      <c r="CU96" s="308"/>
      <c r="CV96" s="308"/>
      <c r="CW96" s="308">
        <v>3</v>
      </c>
      <c r="CX96" s="308"/>
      <c r="CY96" s="308"/>
      <c r="CZ96" s="308"/>
      <c r="DA96" s="308"/>
      <c r="DB96" s="308">
        <v>3</v>
      </c>
      <c r="DC96" s="308"/>
      <c r="DD96" s="308"/>
      <c r="DE96" s="308"/>
      <c r="DF96" s="308"/>
      <c r="DG96" s="308">
        <v>2</v>
      </c>
      <c r="DH96" s="308"/>
      <c r="DI96" s="308"/>
      <c r="DJ96" s="308"/>
      <c r="DK96" s="308">
        <v>2</v>
      </c>
      <c r="DL96" s="308"/>
      <c r="DM96" s="308"/>
      <c r="DN96" s="308"/>
      <c r="DO96" s="308">
        <v>3</v>
      </c>
      <c r="DP96" s="308"/>
      <c r="DQ96" s="308"/>
      <c r="DR96" s="308"/>
      <c r="DS96" s="308"/>
      <c r="DT96" s="308">
        <v>3</v>
      </c>
      <c r="DU96" s="308"/>
      <c r="DV96" s="308"/>
      <c r="DW96" s="308"/>
      <c r="DX96" s="308"/>
      <c r="DY96" s="308">
        <v>2</v>
      </c>
      <c r="DZ96" s="308"/>
      <c r="EA96" s="308"/>
      <c r="EB96" s="308"/>
      <c r="EC96" s="308">
        <v>2</v>
      </c>
      <c r="ED96" s="308"/>
      <c r="EE96" s="308"/>
      <c r="EF96" s="308"/>
      <c r="EG96" s="308">
        <v>2</v>
      </c>
      <c r="EH96" s="308"/>
      <c r="EI96" s="308"/>
      <c r="EJ96" s="308"/>
      <c r="EK96" s="308">
        <v>2</v>
      </c>
      <c r="EL96" s="308"/>
      <c r="EM96" s="308"/>
      <c r="EN96" s="308"/>
      <c r="EO96" s="308">
        <v>3</v>
      </c>
      <c r="EP96" s="308"/>
      <c r="EQ96" s="308"/>
      <c r="ER96" s="308"/>
      <c r="ES96" s="308"/>
      <c r="ET96" s="308">
        <v>3</v>
      </c>
      <c r="EU96" s="308"/>
      <c r="EV96" s="308"/>
      <c r="EW96" s="308"/>
      <c r="EX96" s="308"/>
      <c r="EY96" s="308">
        <v>3</v>
      </c>
      <c r="EZ96" s="308"/>
      <c r="FA96" s="308"/>
      <c r="FB96" s="308"/>
      <c r="FC96" s="308"/>
      <c r="FD96" s="308">
        <v>3</v>
      </c>
      <c r="FE96" s="308"/>
      <c r="FF96" s="308"/>
      <c r="FG96" s="308"/>
      <c r="FH96" s="308"/>
      <c r="FI96" s="308">
        <v>3</v>
      </c>
      <c r="FJ96" s="308"/>
      <c r="FK96" s="308"/>
      <c r="FL96" s="308"/>
      <c r="FM96" s="308"/>
      <c r="FN96" s="308">
        <v>3</v>
      </c>
      <c r="FO96" s="308"/>
      <c r="FP96" s="308"/>
      <c r="FQ96" s="308"/>
      <c r="FR96" s="308"/>
      <c r="FS96" s="308">
        <v>4</v>
      </c>
      <c r="FT96" s="308"/>
      <c r="FU96" s="308"/>
      <c r="FV96" s="308"/>
      <c r="FW96" s="308"/>
      <c r="FX96" s="308"/>
      <c r="FY96" s="308">
        <v>4</v>
      </c>
      <c r="FZ96" s="308"/>
      <c r="GA96" s="308"/>
      <c r="GB96" s="308"/>
      <c r="GC96" s="308"/>
      <c r="GD96" s="308"/>
      <c r="GE96" s="308">
        <v>3</v>
      </c>
      <c r="GF96" s="308"/>
      <c r="GG96" s="308"/>
      <c r="GH96" s="308"/>
      <c r="GI96" s="308"/>
      <c r="GJ96" s="308">
        <v>3</v>
      </c>
      <c r="GK96" s="308"/>
      <c r="GL96" s="308"/>
      <c r="GM96" s="308"/>
      <c r="GN96" s="308"/>
      <c r="GO96" s="308">
        <v>3</v>
      </c>
      <c r="GP96" s="308"/>
      <c r="GQ96" s="308"/>
      <c r="GR96" s="308"/>
      <c r="GS96" s="308"/>
      <c r="GT96" s="308">
        <v>3</v>
      </c>
      <c r="GU96" s="308"/>
      <c r="GV96" s="308"/>
      <c r="GW96" s="308"/>
      <c r="GX96" s="308"/>
      <c r="GY96" s="308">
        <v>3</v>
      </c>
      <c r="GZ96" s="308"/>
      <c r="HA96" s="308"/>
      <c r="HB96" s="308"/>
      <c r="HC96" s="308"/>
      <c r="HD96" s="308">
        <v>2</v>
      </c>
      <c r="HE96" s="308"/>
      <c r="HF96" s="308"/>
      <c r="HG96" s="308"/>
      <c r="HH96" s="308">
        <v>2</v>
      </c>
      <c r="HI96" s="308"/>
      <c r="HJ96" s="308"/>
      <c r="HK96" s="308"/>
      <c r="HL96" s="308">
        <v>2</v>
      </c>
      <c r="HM96" s="308"/>
      <c r="HN96" s="308"/>
      <c r="HO96" s="308"/>
      <c r="HP96" s="308">
        <v>2</v>
      </c>
      <c r="HQ96" s="308"/>
      <c r="HR96" s="308"/>
      <c r="HS96" s="308"/>
      <c r="HT96" s="308">
        <v>3</v>
      </c>
      <c r="HU96" s="308"/>
      <c r="HV96" s="308"/>
      <c r="HW96" s="308"/>
      <c r="HX96" s="308"/>
      <c r="HY96" s="308">
        <v>3</v>
      </c>
      <c r="HZ96" s="308"/>
      <c r="IA96" s="308"/>
      <c r="IB96" s="308"/>
      <c r="IC96" s="308"/>
      <c r="ID96" s="308">
        <v>3</v>
      </c>
      <c r="IE96" s="308"/>
      <c r="IF96" s="308"/>
      <c r="IG96" s="308"/>
      <c r="IH96" s="308"/>
      <c r="II96" s="308">
        <v>3</v>
      </c>
      <c r="IJ96" s="308"/>
      <c r="IK96" s="308"/>
      <c r="IL96" s="308"/>
      <c r="IM96" s="308"/>
      <c r="IN96" s="308">
        <v>3</v>
      </c>
      <c r="IO96" s="308"/>
      <c r="IP96" s="308"/>
      <c r="IQ96" s="308"/>
      <c r="IR96" s="308"/>
      <c r="IS96" s="308">
        <v>3</v>
      </c>
      <c r="IT96" s="308"/>
      <c r="IU96" s="308"/>
      <c r="IV96" s="308"/>
      <c r="IW96" s="308"/>
      <c r="IX96" s="308">
        <v>3</v>
      </c>
      <c r="IY96" s="308"/>
      <c r="IZ96" s="308"/>
      <c r="JA96" s="308"/>
      <c r="JB96" s="308"/>
      <c r="JC96" s="308">
        <v>3</v>
      </c>
      <c r="JD96" s="308"/>
      <c r="JE96" s="308"/>
      <c r="JF96" s="308"/>
      <c r="JG96" s="308"/>
      <c r="JH96" s="308">
        <v>3</v>
      </c>
      <c r="JI96" s="308"/>
      <c r="JJ96" s="308"/>
      <c r="JK96" s="308"/>
      <c r="JL96" s="308"/>
      <c r="JM96" s="308">
        <v>3</v>
      </c>
      <c r="JN96" s="308"/>
      <c r="JO96" s="308"/>
      <c r="JP96" s="308"/>
      <c r="JQ96" s="308"/>
      <c r="JR96" s="308">
        <v>3</v>
      </c>
      <c r="JS96" s="308"/>
      <c r="JT96" s="308"/>
      <c r="JU96" s="308"/>
      <c r="JV96" s="308"/>
      <c r="JW96" s="308">
        <v>3</v>
      </c>
      <c r="JX96" s="308"/>
      <c r="JY96" s="308"/>
      <c r="JZ96" s="308"/>
      <c r="KA96" s="30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6"/>
      <c r="P97" s="166"/>
      <c r="Q97" s="166">
        <v>-1950.96000000036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9"/>
      <c r="AK97" s="109">
        <v>43.91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9"/>
      <c r="AO97" s="109">
        <v>43.43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9"/>
      <c r="AS97" s="109">
        <v>85.83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9"/>
      <c r="AW97" s="109"/>
      <c r="AX97" s="109">
        <f t="shared" ref="AX97:AX130" ca="1" si="169">IFERROR(AQ97+AM97+AI97,"")</f>
        <v>173.17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9"/>
      <c r="BB97" s="109"/>
      <c r="BC97" s="109">
        <v>2569.77600000034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9"/>
      <c r="BL97" s="109"/>
      <c r="BM97" s="109">
        <v>2501.39999999978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9"/>
      <c r="BV97" s="109"/>
      <c r="BW97" s="109">
        <v>2501.4000000005799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23"/>
      <c r="CF97" s="123"/>
      <c r="CG97" s="123">
        <f t="shared" ref="CG97:CG106" ca="1" si="177">IFERROR(FZ97*0.985,"")</f>
        <v>1155.238535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23"/>
      <c r="CP97" s="123"/>
      <c r="CQ97" s="123">
        <f t="shared" ref="CQ97:CQ106" ca="1" si="181">IFERROR(CI97-CD97,"")</f>
        <v>-1155.238535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23"/>
      <c r="CU97" s="123"/>
      <c r="CV97" s="123">
        <f t="shared" ref="CV97:CV106" ca="1" si="183">IFERROR(V11*0.941,"")</f>
        <v>2382.8519550000001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23"/>
      <c r="DE97" s="123"/>
      <c r="DF97" s="123">
        <f t="shared" ref="DF97:DF106" ca="1" si="187">IFERROR(CX97-CS97,"")</f>
        <v>-2382.8519550000001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9"/>
      <c r="DR97" s="109"/>
      <c r="DS97" s="109">
        <v>1408.43999999977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9"/>
      <c r="EW97" s="109"/>
      <c r="EX97" s="109">
        <v>2808.1680000001702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9"/>
      <c r="FB97" s="109"/>
      <c r="FC97" s="109">
        <v>435.73200000017101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9"/>
      <c r="FL97" s="109"/>
      <c r="FM97" s="109">
        <v>437.84399999988102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23"/>
      <c r="GB97" s="123"/>
      <c r="GC97" s="123">
        <v>1170.8400000000299</v>
      </c>
      <c r="GD97" s="123">
        <v>1172.8309999999999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23"/>
      <c r="GH97" s="123"/>
      <c r="GI97" s="123">
        <f t="shared" ref="GI97:GI130" ca="1" si="205">IFERROR(FT97-FZ97,"")</f>
        <v>-1172.8309999999999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9"/>
      <c r="HB97" s="109"/>
      <c r="HC97" s="109">
        <v>2075.5680000000202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9"/>
      <c r="IB97" s="109"/>
      <c r="IC97" s="109">
        <v>3778.4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9"/>
      <c r="IL97" s="109"/>
      <c r="IM97" s="109">
        <v>3713.6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9"/>
      <c r="IQ97" s="109"/>
      <c r="IR97" s="109">
        <v>239.8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9"/>
      <c r="IV97" s="109"/>
      <c r="IW97" s="109">
        <v>17.600000000000001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9"/>
      <c r="JA97" s="109"/>
      <c r="JB97" s="109">
        <v>3162.8739999999998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9"/>
      <c r="JK97" s="109"/>
      <c r="JL97" s="109">
        <v>3507.8560000000002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9"/>
      <c r="JU97" s="109"/>
      <c r="JV97" s="109">
        <v>503.60199999999998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-1716.26399999977</v>
      </c>
      <c r="O98" s="166"/>
      <c r="P98" s="166"/>
      <c r="Q98" s="166">
        <v>-1716.26399999977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46.48</v>
      </c>
      <c r="AJ98" s="123"/>
      <c r="AK98" s="123">
        <v>46.48</v>
      </c>
      <c r="AL98" s="123">
        <f>AL96</f>
        <v>2</v>
      </c>
      <c r="AM98" s="123">
        <f t="shared" ca="1" si="166"/>
        <v>46.41</v>
      </c>
      <c r="AN98" s="123"/>
      <c r="AO98" s="123">
        <v>46.41</v>
      </c>
      <c r="AP98" s="123">
        <f>AP96</f>
        <v>2</v>
      </c>
      <c r="AQ98" s="123">
        <f t="shared" ca="1" si="167"/>
        <v>94.62</v>
      </c>
      <c r="AR98" s="123"/>
      <c r="AS98" s="123">
        <v>94.62</v>
      </c>
      <c r="AT98" s="123">
        <f>AT96</f>
        <v>3</v>
      </c>
      <c r="AU98" s="123">
        <f t="shared" ca="1" si="168"/>
        <v>187.51</v>
      </c>
      <c r="AV98" s="123"/>
      <c r="AW98" s="123"/>
      <c r="AX98" s="123">
        <f t="shared" ca="1" si="169"/>
        <v>187.51</v>
      </c>
      <c r="AY98" s="123">
        <f>AY96</f>
        <v>3</v>
      </c>
      <c r="AZ98" s="123">
        <f t="shared" ca="1" si="170"/>
        <v>2383.3919999997702</v>
      </c>
      <c r="BA98" s="123"/>
      <c r="BB98" s="123"/>
      <c r="BC98" s="123">
        <v>2383.3919999997702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2388.7600000000398</v>
      </c>
      <c r="BK98" s="123"/>
      <c r="BL98" s="123"/>
      <c r="BM98" s="123">
        <v>2388.7600000000398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2382.1599999994901</v>
      </c>
      <c r="BU98" s="123"/>
      <c r="BV98" s="123"/>
      <c r="BW98" s="123">
        <v>2382.1599999994901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819.851945</v>
      </c>
      <c r="CE98" s="123"/>
      <c r="CF98" s="123"/>
      <c r="CG98" s="123">
        <f t="shared" ca="1" si="177"/>
        <v>819.851945</v>
      </c>
      <c r="CH98" s="123">
        <f>CH96</f>
        <v>3</v>
      </c>
      <c r="CI98" s="123">
        <f t="shared" ca="1" si="178"/>
        <v>5.1174860000000004</v>
      </c>
      <c r="CJ98" s="123"/>
      <c r="CK98" s="123"/>
      <c r="CL98" s="123">
        <f t="shared" ca="1" si="179"/>
        <v>5.1174860000000004</v>
      </c>
      <c r="CM98" s="123">
        <f>CM96</f>
        <v>3</v>
      </c>
      <c r="CN98" s="123">
        <f t="shared" ca="1" si="180"/>
        <v>-814.73445900000002</v>
      </c>
      <c r="CO98" s="123"/>
      <c r="CP98" s="123"/>
      <c r="CQ98" s="123">
        <f t="shared" ca="1" si="181"/>
        <v>-814.73445900000002</v>
      </c>
      <c r="CR98" s="123">
        <f>CR96</f>
        <v>3</v>
      </c>
      <c r="CS98" s="123">
        <f t="shared" ca="1" si="182"/>
        <v>2034.69607</v>
      </c>
      <c r="CT98" s="123"/>
      <c r="CU98" s="123"/>
      <c r="CV98" s="123">
        <f t="shared" ca="1" si="183"/>
        <v>2034.69607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-2034.69607</v>
      </c>
      <c r="DD98" s="123"/>
      <c r="DE98" s="123"/>
      <c r="DF98" s="123">
        <f t="shared" ca="1" si="187"/>
        <v>-2034.69607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1221.79200000016</v>
      </c>
      <c r="DQ98" s="123"/>
      <c r="DR98" s="123"/>
      <c r="DS98" s="123">
        <v>1221.79200000016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2714.7119999998499</v>
      </c>
      <c r="EV98" s="123"/>
      <c r="EW98" s="123"/>
      <c r="EX98" s="123">
        <v>2714.7119999998499</v>
      </c>
      <c r="EY98" s="123">
        <f>EY96</f>
        <v>3</v>
      </c>
      <c r="EZ98" s="123">
        <f t="shared" ca="1" si="198"/>
        <v>417.11999999998102</v>
      </c>
      <c r="FA98" s="123"/>
      <c r="FB98" s="123"/>
      <c r="FC98" s="123">
        <v>417.11999999998102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419.23200000017101</v>
      </c>
      <c r="FK98" s="123"/>
      <c r="FL98" s="123"/>
      <c r="FM98" s="123">
        <v>419.23200000017101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5.0270000000000001</v>
      </c>
      <c r="FU98" s="123"/>
      <c r="FV98" s="123"/>
      <c r="FW98" s="123">
        <v>4.8399999999981</v>
      </c>
      <c r="FX98" s="123">
        <v>5.0270000000000001</v>
      </c>
      <c r="FY98" s="123">
        <f>FY96</f>
        <v>4</v>
      </c>
      <c r="FZ98" s="123">
        <f t="shared" ca="1" si="203"/>
        <v>832.33699999999999</v>
      </c>
      <c r="GA98" s="123"/>
      <c r="GB98" s="123"/>
      <c r="GC98" s="123">
        <v>833.36000000010199</v>
      </c>
      <c r="GD98" s="123">
        <v>832.33699999999999</v>
      </c>
      <c r="GE98" s="123">
        <f>GE96</f>
        <v>3</v>
      </c>
      <c r="GF98" s="123">
        <f t="shared" ca="1" si="204"/>
        <v>-827.31</v>
      </c>
      <c r="GG98" s="123"/>
      <c r="GH98" s="123"/>
      <c r="GI98" s="123">
        <f t="shared" ca="1" si="205"/>
        <v>-827.31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1663.7279999999801</v>
      </c>
      <c r="HA98" s="123"/>
      <c r="HB98" s="123"/>
      <c r="HC98" s="123">
        <v>1663.7279999999801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3696</v>
      </c>
      <c r="IA98" s="123"/>
      <c r="IB98" s="123"/>
      <c r="IC98" s="123">
        <v>3696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3636.6</v>
      </c>
      <c r="IK98" s="123"/>
      <c r="IL98" s="123"/>
      <c r="IM98" s="123">
        <v>3636.6</v>
      </c>
      <c r="IN98" s="123">
        <f>IN96</f>
        <v>3</v>
      </c>
      <c r="IO98" s="123">
        <f t="shared" ca="1" si="218"/>
        <v>191.4</v>
      </c>
      <c r="IP98" s="123"/>
      <c r="IQ98" s="123"/>
      <c r="IR98" s="123">
        <v>191.4</v>
      </c>
      <c r="IS98" s="123">
        <f>IS96</f>
        <v>3</v>
      </c>
      <c r="IT98" s="123">
        <f t="shared" ca="1" si="219"/>
        <v>19.8</v>
      </c>
      <c r="IU98" s="123"/>
      <c r="IV98" s="123"/>
      <c r="IW98" s="123">
        <v>19.8</v>
      </c>
      <c r="IX98" s="123">
        <f>IX96</f>
        <v>3</v>
      </c>
      <c r="IY98" s="123">
        <f t="shared" ca="1" si="220"/>
        <v>2938.4740000000002</v>
      </c>
      <c r="IZ98" s="123"/>
      <c r="JA98" s="123"/>
      <c r="JB98" s="123">
        <v>2938.4740000000002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3245.7260000000001</v>
      </c>
      <c r="JJ98" s="123"/>
      <c r="JK98" s="123"/>
      <c r="JL98" s="123">
        <v>3245.7260000000001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505.428</v>
      </c>
      <c r="JT98" s="123"/>
      <c r="JU98" s="123"/>
      <c r="JV98" s="123">
        <v>505.428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-2360.6880000002998</v>
      </c>
      <c r="O99" s="166"/>
      <c r="P99" s="166"/>
      <c r="Q99" s="166">
        <v>-2360.6880000002998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51.27</v>
      </c>
      <c r="AJ99" s="123"/>
      <c r="AK99" s="123">
        <v>51.27</v>
      </c>
      <c r="AL99" s="123">
        <f>AL96</f>
        <v>2</v>
      </c>
      <c r="AM99" s="123">
        <f t="shared" ca="1" si="166"/>
        <v>51.32</v>
      </c>
      <c r="AN99" s="123"/>
      <c r="AO99" s="123">
        <v>51.32</v>
      </c>
      <c r="AP99" s="123">
        <f>AP96</f>
        <v>2</v>
      </c>
      <c r="AQ99" s="123">
        <f t="shared" ca="1" si="167"/>
        <v>96.6</v>
      </c>
      <c r="AR99" s="123"/>
      <c r="AS99" s="123">
        <v>96.6</v>
      </c>
      <c r="AT99" s="123">
        <f>AT96</f>
        <v>3</v>
      </c>
      <c r="AU99" s="123">
        <f t="shared" ca="1" si="168"/>
        <v>199.19</v>
      </c>
      <c r="AV99" s="123"/>
      <c r="AW99" s="123"/>
      <c r="AX99" s="123">
        <f t="shared" ca="1" si="169"/>
        <v>199.19</v>
      </c>
      <c r="AY99" s="123">
        <f>AY96</f>
        <v>3</v>
      </c>
      <c r="AZ99" s="123">
        <f t="shared" ca="1" si="170"/>
        <v>2410.58400000031</v>
      </c>
      <c r="BA99" s="123"/>
      <c r="BB99" s="123"/>
      <c r="BC99" s="123">
        <v>2410.58400000031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2512.83999999971</v>
      </c>
      <c r="BK99" s="123"/>
      <c r="BL99" s="123"/>
      <c r="BM99" s="123">
        <v>2512.83999999971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2511.9600000003302</v>
      </c>
      <c r="BU99" s="123"/>
      <c r="BV99" s="123"/>
      <c r="BW99" s="123">
        <v>2511.9600000003302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519.92831000000001</v>
      </c>
      <c r="CE99" s="123"/>
      <c r="CF99" s="123"/>
      <c r="CG99" s="123">
        <f t="shared" ca="1" si="177"/>
        <v>519.92831000000001</v>
      </c>
      <c r="CH99" s="123">
        <f>CH96</f>
        <v>3</v>
      </c>
      <c r="CI99" s="123">
        <f t="shared" ca="1" si="178"/>
        <v>61.096288000000001</v>
      </c>
      <c r="CJ99" s="123"/>
      <c r="CK99" s="123"/>
      <c r="CL99" s="123">
        <f t="shared" ca="1" si="179"/>
        <v>61.096288000000001</v>
      </c>
      <c r="CM99" s="123">
        <f>CM96</f>
        <v>3</v>
      </c>
      <c r="CN99" s="123">
        <f t="shared" ca="1" si="180"/>
        <v>-458.83202199999999</v>
      </c>
      <c r="CO99" s="123"/>
      <c r="CP99" s="123"/>
      <c r="CQ99" s="123">
        <f t="shared" ca="1" si="181"/>
        <v>-458.83202199999999</v>
      </c>
      <c r="CR99" s="123">
        <f>CR96</f>
        <v>3</v>
      </c>
      <c r="CS99" s="123">
        <f t="shared" ca="1" si="182"/>
        <v>2046.3409449999999</v>
      </c>
      <c r="CT99" s="123"/>
      <c r="CU99" s="123"/>
      <c r="CV99" s="123">
        <f t="shared" ca="1" si="183"/>
        <v>2046.3409449999999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-2046.3409449999999</v>
      </c>
      <c r="DD99" s="123"/>
      <c r="DE99" s="123"/>
      <c r="DF99" s="123">
        <f t="shared" ca="1" si="187"/>
        <v>-2046.3409449999999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1538.85599999993</v>
      </c>
      <c r="DQ99" s="123"/>
      <c r="DR99" s="123"/>
      <c r="DS99" s="123">
        <v>1538.85599999993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2759.5920000003498</v>
      </c>
      <c r="EV99" s="123"/>
      <c r="EW99" s="123"/>
      <c r="EX99" s="123">
        <v>2759.5920000003498</v>
      </c>
      <c r="EY99" s="123">
        <f>EY96</f>
        <v>3</v>
      </c>
      <c r="EZ99" s="123">
        <f t="shared" ca="1" si="198"/>
        <v>422.00400000001503</v>
      </c>
      <c r="FA99" s="123"/>
      <c r="FB99" s="123"/>
      <c r="FC99" s="123">
        <v>422.00400000001503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423.58799999985803</v>
      </c>
      <c r="FK99" s="123"/>
      <c r="FL99" s="123"/>
      <c r="FM99" s="123">
        <v>423.58799999985803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60.015999999999998</v>
      </c>
      <c r="FU99" s="123"/>
      <c r="FV99" s="123"/>
      <c r="FW99" s="123">
        <v>60.2800000000002</v>
      </c>
      <c r="FX99" s="123">
        <v>60.015999999999998</v>
      </c>
      <c r="FY99" s="123">
        <f>FY96</f>
        <v>4</v>
      </c>
      <c r="FZ99" s="123">
        <f t="shared" ca="1" si="203"/>
        <v>527.846</v>
      </c>
      <c r="GA99" s="123"/>
      <c r="GB99" s="123"/>
      <c r="GC99" s="123">
        <v>527.99999999952001</v>
      </c>
      <c r="GD99" s="123">
        <v>527.846</v>
      </c>
      <c r="GE99" s="123">
        <f>GE96</f>
        <v>3</v>
      </c>
      <c r="GF99" s="123">
        <f t="shared" ca="1" si="204"/>
        <v>-467.83</v>
      </c>
      <c r="GG99" s="123"/>
      <c r="GH99" s="123"/>
      <c r="GI99" s="123">
        <f t="shared" ca="1" si="205"/>
        <v>-467.83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1.056</v>
      </c>
      <c r="GV99" s="123"/>
      <c r="GW99" s="123"/>
      <c r="GX99" s="123">
        <v>1.056</v>
      </c>
      <c r="GY99" s="123">
        <f>GY96</f>
        <v>3</v>
      </c>
      <c r="GZ99" s="123">
        <f t="shared" ca="1" si="209"/>
        <v>1313.664</v>
      </c>
      <c r="HA99" s="123"/>
      <c r="HB99" s="123"/>
      <c r="HC99" s="123">
        <v>1313.664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3645.4</v>
      </c>
      <c r="IA99" s="123"/>
      <c r="IB99" s="123"/>
      <c r="IC99" s="123">
        <v>3645.4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3581.6</v>
      </c>
      <c r="IK99" s="123"/>
      <c r="IL99" s="123"/>
      <c r="IM99" s="123">
        <v>3581.6</v>
      </c>
      <c r="IN99" s="123">
        <f>IN96</f>
        <v>3</v>
      </c>
      <c r="IO99" s="123">
        <f t="shared" ca="1" si="218"/>
        <v>132</v>
      </c>
      <c r="IP99" s="123"/>
      <c r="IQ99" s="123"/>
      <c r="IR99" s="123">
        <v>132</v>
      </c>
      <c r="IS99" s="123">
        <f>IS96</f>
        <v>3</v>
      </c>
      <c r="IT99" s="123">
        <f t="shared" ca="1" si="219"/>
        <v>22</v>
      </c>
      <c r="IU99" s="123"/>
      <c r="IV99" s="123"/>
      <c r="IW99" s="123">
        <v>22</v>
      </c>
      <c r="IX99" s="123">
        <f>IX96</f>
        <v>3</v>
      </c>
      <c r="IY99" s="123">
        <f t="shared" ca="1" si="220"/>
        <v>3002.1640000000002</v>
      </c>
      <c r="IZ99" s="123"/>
      <c r="JA99" s="123"/>
      <c r="JB99" s="123">
        <v>3002.1640000000002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3308.096</v>
      </c>
      <c r="JJ99" s="123"/>
      <c r="JK99" s="123"/>
      <c r="JL99" s="123">
        <v>3308.096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472.01</v>
      </c>
      <c r="JT99" s="123"/>
      <c r="JU99" s="123"/>
      <c r="JV99" s="123">
        <v>472.01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-2361.2160000000499</v>
      </c>
      <c r="O100" s="166"/>
      <c r="P100" s="166"/>
      <c r="Q100" s="166">
        <v>-2361.2160000000499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44.78</v>
      </c>
      <c r="AJ100" s="123"/>
      <c r="AK100" s="123">
        <v>44.78</v>
      </c>
      <c r="AL100" s="123">
        <f>AL96</f>
        <v>2</v>
      </c>
      <c r="AM100" s="123">
        <f t="shared" ca="1" si="166"/>
        <v>44.7</v>
      </c>
      <c r="AN100" s="123"/>
      <c r="AO100" s="123">
        <v>44.7</v>
      </c>
      <c r="AP100" s="123">
        <f>AP96</f>
        <v>2</v>
      </c>
      <c r="AQ100" s="123">
        <f t="shared" ca="1" si="167"/>
        <v>87.91</v>
      </c>
      <c r="AR100" s="123"/>
      <c r="AS100" s="123">
        <v>87.91</v>
      </c>
      <c r="AT100" s="123">
        <f>AT96</f>
        <v>3</v>
      </c>
      <c r="AU100" s="123">
        <f t="shared" ca="1" si="168"/>
        <v>177.39000000000001</v>
      </c>
      <c r="AV100" s="123"/>
      <c r="AW100" s="123"/>
      <c r="AX100" s="123">
        <f t="shared" ca="1" si="169"/>
        <v>177.39000000000001</v>
      </c>
      <c r="AY100" s="123">
        <f>AY96</f>
        <v>3</v>
      </c>
      <c r="AZ100" s="123">
        <f t="shared" ca="1" si="170"/>
        <v>2452.0320000000502</v>
      </c>
      <c r="BA100" s="123"/>
      <c r="BB100" s="123"/>
      <c r="BC100" s="123">
        <v>2452.0320000000502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2576.6399999998998</v>
      </c>
      <c r="BK100" s="123"/>
      <c r="BL100" s="123"/>
      <c r="BM100" s="123">
        <v>2576.6399999998998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2574.8799999995399</v>
      </c>
      <c r="BU100" s="123"/>
      <c r="BV100" s="123"/>
      <c r="BW100" s="123">
        <v>2574.8799999995399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690.98045500000001</v>
      </c>
      <c r="CE100" s="123"/>
      <c r="CF100" s="123"/>
      <c r="CG100" s="123">
        <f t="shared" ca="1" si="177"/>
        <v>690.98045500000001</v>
      </c>
      <c r="CH100" s="123">
        <f>CH96</f>
        <v>3</v>
      </c>
      <c r="CI100" s="123">
        <f t="shared" ca="1" si="178"/>
        <v>88.251438000000007</v>
      </c>
      <c r="CJ100" s="123"/>
      <c r="CK100" s="123"/>
      <c r="CL100" s="123">
        <f t="shared" ca="1" si="179"/>
        <v>88.251438000000007</v>
      </c>
      <c r="CM100" s="123">
        <f>CM96</f>
        <v>3</v>
      </c>
      <c r="CN100" s="123">
        <f t="shared" ca="1" si="180"/>
        <v>-602.729017</v>
      </c>
      <c r="CO100" s="123"/>
      <c r="CP100" s="123"/>
      <c r="CQ100" s="123">
        <f t="shared" ca="1" si="181"/>
        <v>-602.729017</v>
      </c>
      <c r="CR100" s="123">
        <f>CR96</f>
        <v>3</v>
      </c>
      <c r="CS100" s="123">
        <f t="shared" ca="1" si="182"/>
        <v>2069.2166549999997</v>
      </c>
      <c r="CT100" s="123"/>
      <c r="CU100" s="123"/>
      <c r="CV100" s="123">
        <f t="shared" ca="1" si="183"/>
        <v>2069.2166549999997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-2069.2166549999997</v>
      </c>
      <c r="DD100" s="123"/>
      <c r="DE100" s="123"/>
      <c r="DF100" s="123">
        <f t="shared" ca="1" si="187"/>
        <v>-2069.2166549999997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1589.0160000000601</v>
      </c>
      <c r="DQ100" s="123"/>
      <c r="DR100" s="123"/>
      <c r="DS100" s="123">
        <v>1589.0160000000601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2786.5199999995998</v>
      </c>
      <c r="EV100" s="123"/>
      <c r="EW100" s="123"/>
      <c r="EX100" s="123">
        <v>2786.5199999995998</v>
      </c>
      <c r="EY100" s="123">
        <f>EY96</f>
        <v>3</v>
      </c>
      <c r="EZ100" s="123">
        <f t="shared" ca="1" si="198"/>
        <v>439.95599999983102</v>
      </c>
      <c r="FA100" s="123"/>
      <c r="FB100" s="123"/>
      <c r="FC100" s="123">
        <v>439.95599999983102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441.408000000127</v>
      </c>
      <c r="FK100" s="123"/>
      <c r="FL100" s="123"/>
      <c r="FM100" s="123">
        <v>441.408000000127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86.691000000000003</v>
      </c>
      <c r="FU100" s="123"/>
      <c r="FV100" s="123"/>
      <c r="FW100" s="123">
        <v>86.680000000001201</v>
      </c>
      <c r="FX100" s="123">
        <v>86.691000000000003</v>
      </c>
      <c r="FY100" s="123">
        <f>FY96</f>
        <v>4</v>
      </c>
      <c r="FZ100" s="123">
        <f t="shared" ca="1" si="203"/>
        <v>701.50300000000004</v>
      </c>
      <c r="GA100" s="123"/>
      <c r="GB100" s="123"/>
      <c r="GC100" s="123">
        <v>708.400000000256</v>
      </c>
      <c r="GD100" s="123">
        <v>701.50300000000004</v>
      </c>
      <c r="GE100" s="123">
        <f>GE96</f>
        <v>3</v>
      </c>
      <c r="GF100" s="123">
        <f t="shared" ca="1" si="204"/>
        <v>-614.81200000000001</v>
      </c>
      <c r="GG100" s="123"/>
      <c r="GH100" s="123"/>
      <c r="GI100" s="123">
        <f t="shared" ca="1" si="205"/>
        <v>-614.81200000000001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0.52800000000000002</v>
      </c>
      <c r="GV100" s="123"/>
      <c r="GW100" s="123"/>
      <c r="GX100" s="123">
        <v>0.52800000000000002</v>
      </c>
      <c r="GY100" s="123">
        <f>GY96</f>
        <v>3</v>
      </c>
      <c r="GZ100" s="123">
        <f t="shared" ca="1" si="209"/>
        <v>1496.3520000000001</v>
      </c>
      <c r="HA100" s="123"/>
      <c r="HB100" s="123"/>
      <c r="HC100" s="123">
        <v>1496.3520000000001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3599.2</v>
      </c>
      <c r="IA100" s="123"/>
      <c r="IB100" s="123"/>
      <c r="IC100" s="123">
        <v>3599.2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3537.6</v>
      </c>
      <c r="IK100" s="123"/>
      <c r="IL100" s="123"/>
      <c r="IM100" s="123">
        <v>3537.6</v>
      </c>
      <c r="IN100" s="123">
        <f>IN96</f>
        <v>3</v>
      </c>
      <c r="IO100" s="123">
        <f t="shared" ca="1" si="218"/>
        <v>191.4</v>
      </c>
      <c r="IP100" s="123"/>
      <c r="IQ100" s="123"/>
      <c r="IR100" s="123">
        <v>191.4</v>
      </c>
      <c r="IS100" s="123">
        <f>IS96</f>
        <v>3</v>
      </c>
      <c r="IT100" s="123">
        <f t="shared" ca="1" si="219"/>
        <v>26.4</v>
      </c>
      <c r="IU100" s="123"/>
      <c r="IV100" s="123"/>
      <c r="IW100" s="123">
        <v>26.4</v>
      </c>
      <c r="IX100" s="123">
        <f>IX96</f>
        <v>3</v>
      </c>
      <c r="IY100" s="123">
        <f t="shared" ca="1" si="220"/>
        <v>3084.51</v>
      </c>
      <c r="IZ100" s="123"/>
      <c r="JA100" s="123"/>
      <c r="JB100" s="123">
        <v>3084.51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3403.0039999999999</v>
      </c>
      <c r="JJ100" s="123"/>
      <c r="JK100" s="123"/>
      <c r="JL100" s="123">
        <v>3403.0039999999999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515.72400000000005</v>
      </c>
      <c r="JT100" s="123"/>
      <c r="JU100" s="123"/>
      <c r="JV100" s="123">
        <v>515.72400000000005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-2016.9599999991899</v>
      </c>
      <c r="O101" s="166"/>
      <c r="P101" s="166"/>
      <c r="Q101" s="166">
        <v>-2016.9599999991899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35.1</v>
      </c>
      <c r="AJ101" s="123"/>
      <c r="AK101" s="123">
        <v>35.1</v>
      </c>
      <c r="AL101" s="123">
        <f>AL96</f>
        <v>2</v>
      </c>
      <c r="AM101" s="123">
        <f t="shared" ca="1" si="166"/>
        <v>35</v>
      </c>
      <c r="AN101" s="123"/>
      <c r="AO101" s="123">
        <v>35</v>
      </c>
      <c r="AP101" s="123">
        <f>AP96</f>
        <v>2</v>
      </c>
      <c r="AQ101" s="123">
        <f t="shared" ca="1" si="167"/>
        <v>64.52</v>
      </c>
      <c r="AR101" s="123"/>
      <c r="AS101" s="123">
        <v>64.52</v>
      </c>
      <c r="AT101" s="123">
        <f>AT96</f>
        <v>3</v>
      </c>
      <c r="AU101" s="123">
        <f t="shared" ca="1" si="168"/>
        <v>134.62</v>
      </c>
      <c r="AV101" s="123"/>
      <c r="AW101" s="123"/>
      <c r="AX101" s="123">
        <f t="shared" ca="1" si="169"/>
        <v>134.62</v>
      </c>
      <c r="AY101" s="123">
        <f>AY96</f>
        <v>3</v>
      </c>
      <c r="AZ101" s="123">
        <f t="shared" ca="1" si="170"/>
        <v>2860.7039999991898</v>
      </c>
      <c r="BA101" s="123"/>
      <c r="BB101" s="123"/>
      <c r="BC101" s="123">
        <v>2860.7039999991898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2613.1600000001299</v>
      </c>
      <c r="BK101" s="123"/>
      <c r="BL101" s="123"/>
      <c r="BM101" s="123">
        <v>2613.1600000001299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2611.84000000067</v>
      </c>
      <c r="BU101" s="123"/>
      <c r="BV101" s="123"/>
      <c r="BW101" s="123">
        <v>2611.84000000067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1248.939615</v>
      </c>
      <c r="CE101" s="123"/>
      <c r="CF101" s="123"/>
      <c r="CG101" s="123">
        <f t="shared" ca="1" si="177"/>
        <v>1248.939615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-1248.939615</v>
      </c>
      <c r="CO101" s="123"/>
      <c r="CP101" s="123"/>
      <c r="CQ101" s="123">
        <f t="shared" ca="1" si="181"/>
        <v>-1248.939615</v>
      </c>
      <c r="CR101" s="123">
        <f>CR96</f>
        <v>3</v>
      </c>
      <c r="CS101" s="123">
        <f t="shared" ca="1" si="182"/>
        <v>2263.5566799999997</v>
      </c>
      <c r="CT101" s="123"/>
      <c r="CU101" s="123"/>
      <c r="CV101" s="123">
        <f t="shared" ca="1" si="183"/>
        <v>2263.5566799999997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-2263.5566799999997</v>
      </c>
      <c r="DD101" s="123"/>
      <c r="DE101" s="123"/>
      <c r="DF101" s="123">
        <f t="shared" ca="1" si="187"/>
        <v>-2263.5566799999997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1585.8479999998999</v>
      </c>
      <c r="DQ101" s="123"/>
      <c r="DR101" s="123"/>
      <c r="DS101" s="123">
        <v>1585.8479999998999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2602.5120000000502</v>
      </c>
      <c r="EV101" s="123"/>
      <c r="EW101" s="123"/>
      <c r="EX101" s="123">
        <v>2602.5120000000502</v>
      </c>
      <c r="EY101" s="123">
        <f>EY96</f>
        <v>3</v>
      </c>
      <c r="EZ101" s="123">
        <f t="shared" ca="1" si="198"/>
        <v>435.20400000006299</v>
      </c>
      <c r="FA101" s="123"/>
      <c r="FB101" s="123"/>
      <c r="FC101" s="123">
        <v>435.20400000006299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437.4479999998</v>
      </c>
      <c r="FK101" s="123"/>
      <c r="FL101" s="123"/>
      <c r="FM101" s="123">
        <v>437.4479999998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1267.9590000000001</v>
      </c>
      <c r="GA101" s="123"/>
      <c r="GB101" s="123"/>
      <c r="GC101" s="123">
        <v>1259.27999999964</v>
      </c>
      <c r="GD101" s="123">
        <v>1267.9590000000001</v>
      </c>
      <c r="GE101" s="123">
        <f>GE96</f>
        <v>3</v>
      </c>
      <c r="GF101" s="123">
        <f t="shared" ca="1" si="204"/>
        <v>-1267.9590000000001</v>
      </c>
      <c r="GG101" s="123"/>
      <c r="GH101" s="123"/>
      <c r="GI101" s="123">
        <f t="shared" ca="1" si="205"/>
        <v>-1267.9590000000001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2159.52000000002</v>
      </c>
      <c r="HA101" s="123"/>
      <c r="HB101" s="123"/>
      <c r="HC101" s="123">
        <v>2159.52000000002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3522.2</v>
      </c>
      <c r="IA101" s="123"/>
      <c r="IB101" s="123"/>
      <c r="IC101" s="123">
        <v>3522.2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3462.8</v>
      </c>
      <c r="IK101" s="123"/>
      <c r="IL101" s="123"/>
      <c r="IM101" s="123">
        <v>3462.8</v>
      </c>
      <c r="IN101" s="123">
        <f>IN96</f>
        <v>3</v>
      </c>
      <c r="IO101" s="123">
        <f t="shared" ca="1" si="218"/>
        <v>259.60000000000002</v>
      </c>
      <c r="IP101" s="123"/>
      <c r="IQ101" s="123"/>
      <c r="IR101" s="123">
        <v>259.60000000000002</v>
      </c>
      <c r="IS101" s="123">
        <f>IS96</f>
        <v>3</v>
      </c>
      <c r="IT101" s="123">
        <f t="shared" ca="1" si="219"/>
        <v>0</v>
      </c>
      <c r="IU101" s="123"/>
      <c r="IV101" s="123"/>
      <c r="IW101" s="123">
        <v>0</v>
      </c>
      <c r="IX101" s="123">
        <f>IX96</f>
        <v>3</v>
      </c>
      <c r="IY101" s="123">
        <f t="shared" ca="1" si="220"/>
        <v>3252.9859999999999</v>
      </c>
      <c r="IZ101" s="123"/>
      <c r="JA101" s="123"/>
      <c r="JB101" s="123">
        <v>3252.9859999999999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3593.1060000000002</v>
      </c>
      <c r="JJ101" s="123"/>
      <c r="JK101" s="123"/>
      <c r="JL101" s="123">
        <v>3593.1060000000002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631.17999999999995</v>
      </c>
      <c r="JT101" s="123"/>
      <c r="JU101" s="123"/>
      <c r="JV101" s="123">
        <v>631.17999999999995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>
        <f t="shared" ca="1" si="160"/>
        <v>-2527.5360000001501</v>
      </c>
      <c r="O102" s="166"/>
      <c r="P102" s="166"/>
      <c r="Q102" s="166">
        <v>-2527.5360000001501</v>
      </c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>
        <f t="shared" ca="1" si="165"/>
        <v>40.950000000000003</v>
      </c>
      <c r="AJ102" s="123"/>
      <c r="AK102" s="123">
        <v>40.950000000000003</v>
      </c>
      <c r="AL102" s="123">
        <f>AL96</f>
        <v>2</v>
      </c>
      <c r="AM102" s="123">
        <f t="shared" ca="1" si="166"/>
        <v>40.9</v>
      </c>
      <c r="AN102" s="123"/>
      <c r="AO102" s="123">
        <v>40.9</v>
      </c>
      <c r="AP102" s="123">
        <f>AP96</f>
        <v>2</v>
      </c>
      <c r="AQ102" s="123">
        <f t="shared" ca="1" si="167"/>
        <v>84.92</v>
      </c>
      <c r="AR102" s="123"/>
      <c r="AS102" s="123">
        <v>84.92</v>
      </c>
      <c r="AT102" s="123">
        <f>AT96</f>
        <v>3</v>
      </c>
      <c r="AU102" s="123">
        <f t="shared" ca="1" si="168"/>
        <v>166.76999999999998</v>
      </c>
      <c r="AV102" s="123"/>
      <c r="AW102" s="123"/>
      <c r="AX102" s="123">
        <f t="shared" ca="1" si="169"/>
        <v>166.76999999999998</v>
      </c>
      <c r="AY102" s="123">
        <f>AY96</f>
        <v>3</v>
      </c>
      <c r="AZ102" s="123">
        <f t="shared" ca="1" si="170"/>
        <v>2943.60000000016</v>
      </c>
      <c r="BA102" s="123"/>
      <c r="BB102" s="123"/>
      <c r="BC102" s="123">
        <v>2943.60000000016</v>
      </c>
      <c r="BD102" s="123">
        <f>BD96</f>
        <v>3</v>
      </c>
      <c r="BE102" s="123">
        <f t="shared" ca="1" si="171"/>
        <v>0</v>
      </c>
      <c r="BF102" s="123"/>
      <c r="BG102" s="123"/>
      <c r="BH102" s="123">
        <v>0</v>
      </c>
      <c r="BI102" s="123">
        <f>BI96</f>
        <v>3</v>
      </c>
      <c r="BJ102" s="123">
        <f t="shared" ca="1" si="172"/>
        <v>3834.1599999999698</v>
      </c>
      <c r="BK102" s="123"/>
      <c r="BL102" s="123"/>
      <c r="BM102" s="123">
        <v>3834.1599999999698</v>
      </c>
      <c r="BN102" s="123">
        <f>BN96</f>
        <v>3</v>
      </c>
      <c r="BO102" s="123">
        <f t="shared" ca="1" si="173"/>
        <v>0</v>
      </c>
      <c r="BP102" s="123"/>
      <c r="BQ102" s="123"/>
      <c r="BR102" s="123">
        <v>0</v>
      </c>
      <c r="BS102" s="123">
        <f>BS96</f>
        <v>3</v>
      </c>
      <c r="BT102" s="123">
        <f t="shared" ca="1" si="174"/>
        <v>3831.0799999993501</v>
      </c>
      <c r="BU102" s="123"/>
      <c r="BV102" s="123"/>
      <c r="BW102" s="123">
        <v>3831.0799999993501</v>
      </c>
      <c r="BX102" s="123">
        <f>BX96</f>
        <v>3</v>
      </c>
      <c r="BY102" s="123">
        <f t="shared" ca="1" si="175"/>
        <v>0</v>
      </c>
      <c r="BZ102" s="123"/>
      <c r="CA102" s="123"/>
      <c r="CB102" s="123">
        <v>0</v>
      </c>
      <c r="CC102" s="123">
        <f>CC96</f>
        <v>3</v>
      </c>
      <c r="CD102" s="123">
        <f t="shared" ca="1" si="176"/>
        <v>1836.283295</v>
      </c>
      <c r="CE102" s="123"/>
      <c r="CF102" s="123"/>
      <c r="CG102" s="123">
        <f t="shared" ca="1" si="177"/>
        <v>1836.283295</v>
      </c>
      <c r="CH102" s="123">
        <f>CH96</f>
        <v>3</v>
      </c>
      <c r="CI102" s="123">
        <f t="shared" ca="1" si="178"/>
        <v>0.123178</v>
      </c>
      <c r="CJ102" s="123"/>
      <c r="CK102" s="123"/>
      <c r="CL102" s="123">
        <f t="shared" ca="1" si="179"/>
        <v>0.123178</v>
      </c>
      <c r="CM102" s="123">
        <f>CM96</f>
        <v>3</v>
      </c>
      <c r="CN102" s="123">
        <f t="shared" ca="1" si="180"/>
        <v>-1836.1601169999999</v>
      </c>
      <c r="CO102" s="123"/>
      <c r="CP102" s="123"/>
      <c r="CQ102" s="123">
        <f t="shared" ca="1" si="181"/>
        <v>-1836.1601169999999</v>
      </c>
      <c r="CR102" s="123">
        <f>CR96</f>
        <v>3</v>
      </c>
      <c r="CS102" s="123">
        <f t="shared" ca="1" si="182"/>
        <v>2630.1890999999996</v>
      </c>
      <c r="CT102" s="123"/>
      <c r="CU102" s="123"/>
      <c r="CV102" s="123">
        <f t="shared" ca="1" si="183"/>
        <v>2630.1890999999996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-2630.1890999999996</v>
      </c>
      <c r="DD102" s="123"/>
      <c r="DE102" s="123"/>
      <c r="DF102" s="123">
        <f t="shared" ca="1" si="187"/>
        <v>-2630.1890999999996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>
        <f t="shared" ca="1" si="190"/>
        <v>2062.3679999999699</v>
      </c>
      <c r="DQ102" s="123"/>
      <c r="DR102" s="123"/>
      <c r="DS102" s="123">
        <v>2062.3679999999699</v>
      </c>
      <c r="DT102" s="123">
        <f>DT96</f>
        <v>3</v>
      </c>
      <c r="DU102" s="123">
        <f t="shared" ca="1" si="191"/>
        <v>0</v>
      </c>
      <c r="DV102" s="123"/>
      <c r="DW102" s="123"/>
      <c r="DX102" s="123">
        <v>0</v>
      </c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>
        <f t="shared" ca="1" si="196"/>
        <v>0</v>
      </c>
      <c r="EQ102" s="123"/>
      <c r="ER102" s="123"/>
      <c r="ES102" s="123">
        <v>0</v>
      </c>
      <c r="ET102" s="123">
        <f>ET96</f>
        <v>3</v>
      </c>
      <c r="EU102" s="123">
        <f t="shared" ca="1" si="197"/>
        <v>3666.4320000002199</v>
      </c>
      <c r="EV102" s="123"/>
      <c r="EW102" s="123"/>
      <c r="EX102" s="123">
        <v>3666.4320000002199</v>
      </c>
      <c r="EY102" s="123">
        <f>EY96</f>
        <v>3</v>
      </c>
      <c r="EZ102" s="123">
        <f t="shared" ca="1" si="198"/>
        <v>443.25600000002299</v>
      </c>
      <c r="FA102" s="123"/>
      <c r="FB102" s="123"/>
      <c r="FC102" s="123">
        <v>443.25600000002299</v>
      </c>
      <c r="FD102" s="123">
        <f>FD96</f>
        <v>3</v>
      </c>
      <c r="FE102" s="123">
        <f t="shared" ca="1" si="199"/>
        <v>0</v>
      </c>
      <c r="FF102" s="123"/>
      <c r="FG102" s="123"/>
      <c r="FH102" s="123">
        <v>0</v>
      </c>
      <c r="FI102" s="123">
        <f>FI96</f>
        <v>3</v>
      </c>
      <c r="FJ102" s="123">
        <f t="shared" ca="1" si="200"/>
        <v>445.89600000008102</v>
      </c>
      <c r="FK102" s="123"/>
      <c r="FL102" s="123"/>
      <c r="FM102" s="123">
        <v>445.89600000008102</v>
      </c>
      <c r="FN102" s="123">
        <f>FN96</f>
        <v>3</v>
      </c>
      <c r="FO102" s="123">
        <f t="shared" ca="1" si="201"/>
        <v>0</v>
      </c>
      <c r="FP102" s="123"/>
      <c r="FQ102" s="123"/>
      <c r="FR102" s="123">
        <v>0</v>
      </c>
      <c r="FS102" s="123">
        <f>FS96</f>
        <v>4</v>
      </c>
      <c r="FT102" s="123">
        <f t="shared" ca="1" si="202"/>
        <v>0.121</v>
      </c>
      <c r="FU102" s="123"/>
      <c r="FV102" s="123"/>
      <c r="FW102" s="123">
        <v>0</v>
      </c>
      <c r="FX102" s="123">
        <v>0.121</v>
      </c>
      <c r="FY102" s="123">
        <f>FY96</f>
        <v>4</v>
      </c>
      <c r="FZ102" s="123">
        <f t="shared" ca="1" si="203"/>
        <v>1864.2470000000001</v>
      </c>
      <c r="GA102" s="123"/>
      <c r="GB102" s="123"/>
      <c r="GC102" s="123">
        <v>1860.7599999997201</v>
      </c>
      <c r="GD102" s="123">
        <v>1864.2470000000001</v>
      </c>
      <c r="GE102" s="123">
        <f>GE96</f>
        <v>3</v>
      </c>
      <c r="GF102" s="123">
        <f t="shared" ca="1" si="204"/>
        <v>-1864.126</v>
      </c>
      <c r="GG102" s="123"/>
      <c r="GH102" s="123"/>
      <c r="GI102" s="123">
        <f t="shared" ca="1" si="205"/>
        <v>-1864.126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>
        <f t="shared" ca="1" si="208"/>
        <v>0</v>
      </c>
      <c r="GV102" s="123"/>
      <c r="GW102" s="123"/>
      <c r="GX102" s="123">
        <v>0</v>
      </c>
      <c r="GY102" s="123">
        <f>GY96</f>
        <v>3</v>
      </c>
      <c r="GZ102" s="123">
        <f t="shared" ca="1" si="209"/>
        <v>2818.9920000000002</v>
      </c>
      <c r="HA102" s="123"/>
      <c r="HB102" s="123"/>
      <c r="HC102" s="123">
        <v>2818.9920000000002</v>
      </c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>
        <f t="shared" ca="1" si="214"/>
        <v>0</v>
      </c>
      <c r="HV102" s="123"/>
      <c r="HW102" s="123"/>
      <c r="HX102" s="123">
        <v>0</v>
      </c>
      <c r="HY102" s="123">
        <f>HY96</f>
        <v>3</v>
      </c>
      <c r="HZ102" s="123">
        <f t="shared" ca="1" si="215"/>
        <v>3311</v>
      </c>
      <c r="IA102" s="123"/>
      <c r="IB102" s="123"/>
      <c r="IC102" s="123">
        <v>3311</v>
      </c>
      <c r="ID102" s="123">
        <f>ID96</f>
        <v>3</v>
      </c>
      <c r="IE102" s="123">
        <f t="shared" ca="1" si="216"/>
        <v>0</v>
      </c>
      <c r="IF102" s="123"/>
      <c r="IG102" s="123"/>
      <c r="IH102" s="123">
        <v>0</v>
      </c>
      <c r="II102" s="123">
        <f>II96</f>
        <v>3</v>
      </c>
      <c r="IJ102" s="123">
        <f t="shared" ca="1" si="217"/>
        <v>3249.4</v>
      </c>
      <c r="IK102" s="123"/>
      <c r="IL102" s="123"/>
      <c r="IM102" s="123">
        <v>3249.4</v>
      </c>
      <c r="IN102" s="123">
        <f>IN96</f>
        <v>3</v>
      </c>
      <c r="IO102" s="123">
        <f t="shared" ca="1" si="218"/>
        <v>259.60000000000002</v>
      </c>
      <c r="IP102" s="123"/>
      <c r="IQ102" s="123"/>
      <c r="IR102" s="123">
        <v>259.60000000000002</v>
      </c>
      <c r="IS102" s="123">
        <f>IS96</f>
        <v>3</v>
      </c>
      <c r="IT102" s="123">
        <f t="shared" ca="1" si="219"/>
        <v>2.2000000000000002</v>
      </c>
      <c r="IU102" s="123"/>
      <c r="IV102" s="123"/>
      <c r="IW102" s="123">
        <v>2.2000000000000002</v>
      </c>
      <c r="IX102" s="123">
        <f>IX96</f>
        <v>3</v>
      </c>
      <c r="IY102" s="123">
        <f t="shared" ca="1" si="220"/>
        <v>172.10599999999999</v>
      </c>
      <c r="IZ102" s="123"/>
      <c r="JA102" s="123"/>
      <c r="JB102" s="123">
        <v>172.10599999999999</v>
      </c>
      <c r="JC102" s="123">
        <f>JC96</f>
        <v>3</v>
      </c>
      <c r="JD102" s="123">
        <f t="shared" ca="1" si="221"/>
        <v>0</v>
      </c>
      <c r="JE102" s="123"/>
      <c r="JF102" s="123"/>
      <c r="JG102" s="123">
        <v>0</v>
      </c>
      <c r="JH102" s="123">
        <f>JH96</f>
        <v>3</v>
      </c>
      <c r="JI102" s="123">
        <f t="shared" ca="1" si="222"/>
        <v>402.00599999999997</v>
      </c>
      <c r="JJ102" s="123"/>
      <c r="JK102" s="123"/>
      <c r="JL102" s="123">
        <v>402.00599999999997</v>
      </c>
      <c r="JM102" s="123">
        <f>JM96</f>
        <v>3</v>
      </c>
      <c r="JN102" s="123">
        <f t="shared" ca="1" si="223"/>
        <v>0</v>
      </c>
      <c r="JO102" s="123"/>
      <c r="JP102" s="123"/>
      <c r="JQ102" s="123">
        <v>0</v>
      </c>
      <c r="JR102" s="123">
        <f>JR96</f>
        <v>3</v>
      </c>
      <c r="JS102" s="123">
        <f t="shared" ca="1" si="224"/>
        <v>2407.9659999999999</v>
      </c>
      <c r="JT102" s="123"/>
      <c r="JU102" s="123"/>
      <c r="JV102" s="123">
        <v>2407.9659999999999</v>
      </c>
      <c r="JW102" s="123">
        <f>JW96</f>
        <v>3</v>
      </c>
      <c r="JX102" s="123">
        <f t="shared" ca="1" si="225"/>
        <v>0</v>
      </c>
      <c r="JY102" s="123"/>
      <c r="JZ102" s="123"/>
      <c r="KA102" s="123">
        <v>0</v>
      </c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>
        <f t="shared" ca="1" si="160"/>
        <v>-2539.6800000007802</v>
      </c>
      <c r="O103" s="166"/>
      <c r="P103" s="166"/>
      <c r="Q103" s="166">
        <v>-2539.6800000007802</v>
      </c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>
        <f t="shared" ca="1" si="165"/>
        <v>41.4</v>
      </c>
      <c r="AJ103" s="123"/>
      <c r="AK103" s="123">
        <v>41.4</v>
      </c>
      <c r="AL103" s="123">
        <f>AL96</f>
        <v>2</v>
      </c>
      <c r="AM103" s="123">
        <f t="shared" ca="1" si="166"/>
        <v>41.37</v>
      </c>
      <c r="AN103" s="123"/>
      <c r="AO103" s="123">
        <v>41.37</v>
      </c>
      <c r="AP103" s="123">
        <f>AP96</f>
        <v>2</v>
      </c>
      <c r="AQ103" s="123">
        <f t="shared" ca="1" si="167"/>
        <v>89.91</v>
      </c>
      <c r="AR103" s="123"/>
      <c r="AS103" s="123">
        <v>89.91</v>
      </c>
      <c r="AT103" s="123">
        <f>AT96</f>
        <v>3</v>
      </c>
      <c r="AU103" s="123">
        <f t="shared" ca="1" si="168"/>
        <v>172.68</v>
      </c>
      <c r="AV103" s="123"/>
      <c r="AW103" s="123"/>
      <c r="AX103" s="123">
        <f t="shared" ca="1" si="169"/>
        <v>172.68</v>
      </c>
      <c r="AY103" s="123">
        <f>AY96</f>
        <v>3</v>
      </c>
      <c r="AZ103" s="123">
        <f t="shared" ca="1" si="170"/>
        <v>3352.5360000007699</v>
      </c>
      <c r="BA103" s="123"/>
      <c r="BB103" s="123"/>
      <c r="BC103" s="123">
        <v>3352.5360000007699</v>
      </c>
      <c r="BD103" s="123">
        <f>BD96</f>
        <v>3</v>
      </c>
      <c r="BE103" s="123">
        <f t="shared" ca="1" si="171"/>
        <v>0</v>
      </c>
      <c r="BF103" s="123"/>
      <c r="BG103" s="123"/>
      <c r="BH103" s="123">
        <v>0</v>
      </c>
      <c r="BI103" s="123">
        <f>BI96</f>
        <v>3</v>
      </c>
      <c r="BJ103" s="123">
        <f t="shared" ca="1" si="172"/>
        <v>4069.1199999998198</v>
      </c>
      <c r="BK103" s="123"/>
      <c r="BL103" s="123"/>
      <c r="BM103" s="123">
        <v>4069.1199999998198</v>
      </c>
      <c r="BN103" s="123">
        <f>BN96</f>
        <v>3</v>
      </c>
      <c r="BO103" s="123">
        <f t="shared" ca="1" si="173"/>
        <v>0</v>
      </c>
      <c r="BP103" s="123"/>
      <c r="BQ103" s="123"/>
      <c r="BR103" s="123">
        <v>0</v>
      </c>
      <c r="BS103" s="123">
        <f>BS96</f>
        <v>3</v>
      </c>
      <c r="BT103" s="123">
        <f t="shared" ca="1" si="174"/>
        <v>4067.3600000002598</v>
      </c>
      <c r="BU103" s="123"/>
      <c r="BV103" s="123"/>
      <c r="BW103" s="123">
        <v>4067.3600000002598</v>
      </c>
      <c r="BX103" s="123">
        <f>BX96</f>
        <v>3</v>
      </c>
      <c r="BY103" s="123">
        <f t="shared" ca="1" si="175"/>
        <v>0</v>
      </c>
      <c r="BZ103" s="123"/>
      <c r="CA103" s="123"/>
      <c r="CB103" s="123">
        <v>0</v>
      </c>
      <c r="CC103" s="123">
        <f>CC96</f>
        <v>3</v>
      </c>
      <c r="CD103" s="123">
        <f t="shared" ca="1" si="176"/>
        <v>1693.0662649999999</v>
      </c>
      <c r="CE103" s="123"/>
      <c r="CF103" s="123"/>
      <c r="CG103" s="123">
        <f t="shared" ca="1" si="177"/>
        <v>1693.0662649999999</v>
      </c>
      <c r="CH103" s="123">
        <f>CH96</f>
        <v>3</v>
      </c>
      <c r="CI103" s="123">
        <f t="shared" ca="1" si="178"/>
        <v>0.36953399999999997</v>
      </c>
      <c r="CJ103" s="123"/>
      <c r="CK103" s="123"/>
      <c r="CL103" s="123">
        <f t="shared" ca="1" si="179"/>
        <v>0.36953399999999997</v>
      </c>
      <c r="CM103" s="123">
        <f>CM96</f>
        <v>3</v>
      </c>
      <c r="CN103" s="123">
        <f t="shared" ca="1" si="180"/>
        <v>-1692.696731</v>
      </c>
      <c r="CO103" s="123"/>
      <c r="CP103" s="123"/>
      <c r="CQ103" s="123">
        <f t="shared" ca="1" si="181"/>
        <v>-1692.696731</v>
      </c>
      <c r="CR103" s="123">
        <f>CR96</f>
        <v>3</v>
      </c>
      <c r="CS103" s="123">
        <f t="shared" ca="1" si="182"/>
        <v>2678.0107199999998</v>
      </c>
      <c r="CT103" s="123"/>
      <c r="CU103" s="123"/>
      <c r="CV103" s="123">
        <f t="shared" ca="1" si="183"/>
        <v>2678.0107199999998</v>
      </c>
      <c r="CW103" s="123">
        <f>CW96</f>
        <v>3</v>
      </c>
      <c r="CX103" s="123">
        <f t="shared" ca="1" si="184"/>
        <v>0</v>
      </c>
      <c r="CY103" s="123"/>
      <c r="CZ103" s="123"/>
      <c r="DA103" s="123">
        <f t="shared" ca="1" si="185"/>
        <v>0</v>
      </c>
      <c r="DB103" s="123">
        <f>DB96</f>
        <v>3</v>
      </c>
      <c r="DC103" s="123">
        <f t="shared" ca="1" si="186"/>
        <v>-2678.0107199999998</v>
      </c>
      <c r="DD103" s="123"/>
      <c r="DE103" s="123"/>
      <c r="DF103" s="123">
        <f t="shared" ca="1" si="187"/>
        <v>-2678.0107199999998</v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>
        <f t="shared" ca="1" si="190"/>
        <v>2225.2560000000199</v>
      </c>
      <c r="DQ103" s="123"/>
      <c r="DR103" s="123"/>
      <c r="DS103" s="123">
        <v>2225.2560000000199</v>
      </c>
      <c r="DT103" s="123">
        <f>DT96</f>
        <v>3</v>
      </c>
      <c r="DU103" s="123">
        <f t="shared" ca="1" si="191"/>
        <v>0</v>
      </c>
      <c r="DV103" s="123"/>
      <c r="DW103" s="123"/>
      <c r="DX103" s="123">
        <v>0</v>
      </c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>
        <f t="shared" ca="1" si="196"/>
        <v>0</v>
      </c>
      <c r="EQ103" s="123"/>
      <c r="ER103" s="123"/>
      <c r="ES103" s="123">
        <v>0</v>
      </c>
      <c r="ET103" s="123">
        <f>ET96</f>
        <v>3</v>
      </c>
      <c r="EU103" s="123">
        <f t="shared" ca="1" si="197"/>
        <v>3770.7119999998499</v>
      </c>
      <c r="EV103" s="123"/>
      <c r="EW103" s="123"/>
      <c r="EX103" s="123">
        <v>3770.7119999998499</v>
      </c>
      <c r="EY103" s="123">
        <f>EY96</f>
        <v>3</v>
      </c>
      <c r="EZ103" s="123">
        <f t="shared" ca="1" si="198"/>
        <v>465.696000000033</v>
      </c>
      <c r="FA103" s="123"/>
      <c r="FB103" s="123"/>
      <c r="FC103" s="123">
        <v>465.696000000033</v>
      </c>
      <c r="FD103" s="123">
        <f>FD96</f>
        <v>3</v>
      </c>
      <c r="FE103" s="123">
        <f t="shared" ca="1" si="199"/>
        <v>0</v>
      </c>
      <c r="FF103" s="123"/>
      <c r="FG103" s="123"/>
      <c r="FH103" s="123">
        <v>0</v>
      </c>
      <c r="FI103" s="123">
        <f>FI96</f>
        <v>3</v>
      </c>
      <c r="FJ103" s="123">
        <f t="shared" ca="1" si="200"/>
        <v>467.807999999983</v>
      </c>
      <c r="FK103" s="123"/>
      <c r="FL103" s="123"/>
      <c r="FM103" s="123">
        <v>467.807999999983</v>
      </c>
      <c r="FN103" s="123">
        <f>FN96</f>
        <v>3</v>
      </c>
      <c r="FO103" s="123">
        <f t="shared" ca="1" si="201"/>
        <v>0</v>
      </c>
      <c r="FP103" s="123"/>
      <c r="FQ103" s="123"/>
      <c r="FR103" s="123">
        <v>0</v>
      </c>
      <c r="FS103" s="123">
        <f>FS96</f>
        <v>4</v>
      </c>
      <c r="FT103" s="123">
        <f t="shared" ca="1" si="202"/>
        <v>0.36299999999999999</v>
      </c>
      <c r="FU103" s="123"/>
      <c r="FV103" s="123"/>
      <c r="FW103" s="123">
        <v>0.44000000000210099</v>
      </c>
      <c r="FX103" s="123">
        <v>0.36299999999999999</v>
      </c>
      <c r="FY103" s="123">
        <f>FY96</f>
        <v>4</v>
      </c>
      <c r="FZ103" s="123">
        <f t="shared" ca="1" si="203"/>
        <v>1718.8489999999999</v>
      </c>
      <c r="GA103" s="123"/>
      <c r="GB103" s="123"/>
      <c r="GC103" s="123">
        <v>1717.3200000009101</v>
      </c>
      <c r="GD103" s="123">
        <v>1718.8489999999999</v>
      </c>
      <c r="GE103" s="123">
        <f>GE96</f>
        <v>3</v>
      </c>
      <c r="GF103" s="123">
        <f t="shared" ca="1" si="204"/>
        <v>-1718.4859999999999</v>
      </c>
      <c r="GG103" s="123"/>
      <c r="GH103" s="123"/>
      <c r="GI103" s="123">
        <f t="shared" ca="1" si="205"/>
        <v>-1718.4859999999999</v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>
        <f t="shared" ca="1" si="208"/>
        <v>0</v>
      </c>
      <c r="GV103" s="123"/>
      <c r="GW103" s="123"/>
      <c r="GX103" s="123">
        <v>0</v>
      </c>
      <c r="GY103" s="123">
        <f>GY96</f>
        <v>3</v>
      </c>
      <c r="GZ103" s="123">
        <f t="shared" ca="1" si="209"/>
        <v>2634.72</v>
      </c>
      <c r="HA103" s="123"/>
      <c r="HB103" s="123"/>
      <c r="HC103" s="123">
        <v>2634.72</v>
      </c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>
        <f t="shared" ca="1" si="214"/>
        <v>0</v>
      </c>
      <c r="HV103" s="123"/>
      <c r="HW103" s="123"/>
      <c r="HX103" s="123">
        <v>0</v>
      </c>
      <c r="HY103" s="123">
        <f>HY96</f>
        <v>3</v>
      </c>
      <c r="HZ103" s="123">
        <f t="shared" ca="1" si="215"/>
        <v>3322</v>
      </c>
      <c r="IA103" s="123"/>
      <c r="IB103" s="123"/>
      <c r="IC103" s="123">
        <v>3322</v>
      </c>
      <c r="ID103" s="123">
        <f>ID96</f>
        <v>3</v>
      </c>
      <c r="IE103" s="123">
        <f t="shared" ca="1" si="216"/>
        <v>0</v>
      </c>
      <c r="IF103" s="123"/>
      <c r="IG103" s="123"/>
      <c r="IH103" s="123">
        <v>0</v>
      </c>
      <c r="II103" s="123">
        <f>II96</f>
        <v>3</v>
      </c>
      <c r="IJ103" s="123">
        <f t="shared" ca="1" si="217"/>
        <v>3278</v>
      </c>
      <c r="IK103" s="123"/>
      <c r="IL103" s="123"/>
      <c r="IM103" s="123">
        <v>3278</v>
      </c>
      <c r="IN103" s="123">
        <f>IN96</f>
        <v>3</v>
      </c>
      <c r="IO103" s="123">
        <f t="shared" ca="1" si="218"/>
        <v>242</v>
      </c>
      <c r="IP103" s="123"/>
      <c r="IQ103" s="123"/>
      <c r="IR103" s="123">
        <v>242</v>
      </c>
      <c r="IS103" s="123">
        <f>IS96</f>
        <v>3</v>
      </c>
      <c r="IT103" s="123">
        <f t="shared" ca="1" si="219"/>
        <v>26.4</v>
      </c>
      <c r="IU103" s="123"/>
      <c r="IV103" s="123"/>
      <c r="IW103" s="123">
        <v>26.4</v>
      </c>
      <c r="IX103" s="123">
        <f>IX96</f>
        <v>3</v>
      </c>
      <c r="IY103" s="123">
        <f t="shared" ca="1" si="220"/>
        <v>0</v>
      </c>
      <c r="IZ103" s="123"/>
      <c r="JA103" s="123"/>
      <c r="JB103" s="123">
        <v>0</v>
      </c>
      <c r="JC103" s="123">
        <f>JC96</f>
        <v>3</v>
      </c>
      <c r="JD103" s="123">
        <f t="shared" ca="1" si="221"/>
        <v>0</v>
      </c>
      <c r="JE103" s="123"/>
      <c r="JF103" s="123"/>
      <c r="JG103" s="123">
        <v>0</v>
      </c>
      <c r="JH103" s="123">
        <f>JH96</f>
        <v>3</v>
      </c>
      <c r="JI103" s="123">
        <f t="shared" ca="1" si="222"/>
        <v>0</v>
      </c>
      <c r="JJ103" s="123"/>
      <c r="JK103" s="123"/>
      <c r="JL103" s="123">
        <v>0</v>
      </c>
      <c r="JM103" s="123">
        <f>JM96</f>
        <v>3</v>
      </c>
      <c r="JN103" s="123">
        <f t="shared" ca="1" si="223"/>
        <v>0</v>
      </c>
      <c r="JO103" s="123"/>
      <c r="JP103" s="123"/>
      <c r="JQ103" s="123">
        <v>0</v>
      </c>
      <c r="JR103" s="123">
        <f>JR96</f>
        <v>3</v>
      </c>
      <c r="JS103" s="123">
        <f t="shared" ca="1" si="224"/>
        <v>2629.902</v>
      </c>
      <c r="JT103" s="123"/>
      <c r="JU103" s="123"/>
      <c r="JV103" s="123">
        <v>2629.902</v>
      </c>
      <c r="JW103" s="123">
        <f>JW96</f>
        <v>3</v>
      </c>
      <c r="JX103" s="123">
        <f t="shared" ca="1" si="225"/>
        <v>0</v>
      </c>
      <c r="JY103" s="123"/>
      <c r="JZ103" s="123"/>
      <c r="KA103" s="123">
        <v>0</v>
      </c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>
        <f t="shared" ca="1" si="160"/>
        <v>-2642.6399999990999</v>
      </c>
      <c r="O104" s="166"/>
      <c r="P104" s="166"/>
      <c r="Q104" s="166">
        <v>-2642.6399999990999</v>
      </c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>
        <f t="shared" ca="1" si="165"/>
        <v>31.6</v>
      </c>
      <c r="AJ104" s="123"/>
      <c r="AK104" s="123">
        <v>31.6</v>
      </c>
      <c r="AL104" s="123">
        <f>AL96</f>
        <v>2</v>
      </c>
      <c r="AM104" s="123">
        <f t="shared" ca="1" si="166"/>
        <v>31.46</v>
      </c>
      <c r="AN104" s="123"/>
      <c r="AO104" s="123">
        <v>31.46</v>
      </c>
      <c r="AP104" s="123">
        <f>AP96</f>
        <v>2</v>
      </c>
      <c r="AQ104" s="123">
        <f t="shared" ca="1" si="167"/>
        <v>61.96</v>
      </c>
      <c r="AR104" s="123"/>
      <c r="AS104" s="123">
        <v>61.96</v>
      </c>
      <c r="AT104" s="123">
        <f>AT96</f>
        <v>3</v>
      </c>
      <c r="AU104" s="123">
        <f t="shared" ca="1" si="168"/>
        <v>125.02000000000001</v>
      </c>
      <c r="AV104" s="123"/>
      <c r="AW104" s="123"/>
      <c r="AX104" s="123">
        <f t="shared" ca="1" si="169"/>
        <v>125.02000000000001</v>
      </c>
      <c r="AY104" s="123">
        <f>AY96</f>
        <v>3</v>
      </c>
      <c r="AZ104" s="123">
        <f t="shared" ca="1" si="170"/>
        <v>3251.9519999990998</v>
      </c>
      <c r="BA104" s="123"/>
      <c r="BB104" s="123"/>
      <c r="BC104" s="123">
        <v>3251.9519999990998</v>
      </c>
      <c r="BD104" s="123">
        <f>BD96</f>
        <v>3</v>
      </c>
      <c r="BE104" s="123">
        <f t="shared" ca="1" si="171"/>
        <v>0</v>
      </c>
      <c r="BF104" s="123"/>
      <c r="BG104" s="123"/>
      <c r="BH104" s="123">
        <v>0</v>
      </c>
      <c r="BI104" s="123">
        <f>BI96</f>
        <v>3</v>
      </c>
      <c r="BJ104" s="123">
        <f t="shared" ca="1" si="172"/>
        <v>3875.5200000004002</v>
      </c>
      <c r="BK104" s="123"/>
      <c r="BL104" s="123"/>
      <c r="BM104" s="123">
        <v>3875.5200000004002</v>
      </c>
      <c r="BN104" s="123">
        <f>BN96</f>
        <v>3</v>
      </c>
      <c r="BO104" s="123">
        <f t="shared" ca="1" si="173"/>
        <v>0</v>
      </c>
      <c r="BP104" s="123"/>
      <c r="BQ104" s="123"/>
      <c r="BR104" s="123">
        <v>0</v>
      </c>
      <c r="BS104" s="123">
        <f>BS96</f>
        <v>3</v>
      </c>
      <c r="BT104" s="123">
        <f t="shared" ca="1" si="174"/>
        <v>3868.0399999996698</v>
      </c>
      <c r="BU104" s="123"/>
      <c r="BV104" s="123"/>
      <c r="BW104" s="123">
        <v>3868.0399999996698</v>
      </c>
      <c r="BX104" s="123">
        <f>BX96</f>
        <v>3</v>
      </c>
      <c r="BY104" s="123">
        <f t="shared" ca="1" si="175"/>
        <v>0</v>
      </c>
      <c r="BZ104" s="123"/>
      <c r="CA104" s="123"/>
      <c r="CB104" s="123">
        <v>0</v>
      </c>
      <c r="CC104" s="123">
        <f>CC96</f>
        <v>3</v>
      </c>
      <c r="CD104" s="123">
        <f t="shared" ca="1" si="176"/>
        <v>1785.228775</v>
      </c>
      <c r="CE104" s="123"/>
      <c r="CF104" s="123"/>
      <c r="CG104" s="123">
        <f t="shared" ca="1" si="177"/>
        <v>1785.228775</v>
      </c>
      <c r="CH104" s="123">
        <f>CH96</f>
        <v>3</v>
      </c>
      <c r="CI104" s="123">
        <f t="shared" ca="1" si="178"/>
        <v>0.36953399999999997</v>
      </c>
      <c r="CJ104" s="123"/>
      <c r="CK104" s="123"/>
      <c r="CL104" s="123">
        <f t="shared" ca="1" si="179"/>
        <v>0.36953399999999997</v>
      </c>
      <c r="CM104" s="123">
        <f>CM96</f>
        <v>3</v>
      </c>
      <c r="CN104" s="123">
        <f t="shared" ca="1" si="180"/>
        <v>-1784.8592410000001</v>
      </c>
      <c r="CO104" s="123"/>
      <c r="CP104" s="123"/>
      <c r="CQ104" s="123">
        <f t="shared" ca="1" si="181"/>
        <v>-1784.8592410000001</v>
      </c>
      <c r="CR104" s="123">
        <f>CR96</f>
        <v>3</v>
      </c>
      <c r="CS104" s="123">
        <f t="shared" ca="1" si="182"/>
        <v>2744.3088749999997</v>
      </c>
      <c r="CT104" s="123"/>
      <c r="CU104" s="123"/>
      <c r="CV104" s="123">
        <f t="shared" ca="1" si="183"/>
        <v>2744.3088749999997</v>
      </c>
      <c r="CW104" s="123">
        <f>CW96</f>
        <v>3</v>
      </c>
      <c r="CX104" s="123">
        <f t="shared" ca="1" si="184"/>
        <v>0</v>
      </c>
      <c r="CY104" s="123"/>
      <c r="CZ104" s="123"/>
      <c r="DA104" s="123">
        <f t="shared" ca="1" si="185"/>
        <v>0</v>
      </c>
      <c r="DB104" s="123">
        <f>DB96</f>
        <v>3</v>
      </c>
      <c r="DC104" s="123">
        <f t="shared" ca="1" si="186"/>
        <v>-2744.3088749999997</v>
      </c>
      <c r="DD104" s="123"/>
      <c r="DE104" s="123"/>
      <c r="DF104" s="123">
        <f t="shared" ca="1" si="187"/>
        <v>-2744.3088749999997</v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>
        <f t="shared" ca="1" si="190"/>
        <v>2263.27200000008</v>
      </c>
      <c r="DQ104" s="123"/>
      <c r="DR104" s="123"/>
      <c r="DS104" s="123">
        <v>2263.27200000008</v>
      </c>
      <c r="DT104" s="123">
        <f>DT96</f>
        <v>3</v>
      </c>
      <c r="DU104" s="123">
        <f t="shared" ca="1" si="191"/>
        <v>0</v>
      </c>
      <c r="DV104" s="123"/>
      <c r="DW104" s="123"/>
      <c r="DX104" s="123">
        <v>0</v>
      </c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>
        <f t="shared" ca="1" si="196"/>
        <v>0</v>
      </c>
      <c r="EQ104" s="123"/>
      <c r="ER104" s="123"/>
      <c r="ES104" s="123">
        <v>0</v>
      </c>
      <c r="ET104" s="123">
        <f>ET96</f>
        <v>3</v>
      </c>
      <c r="EU104" s="123">
        <f t="shared" ca="1" si="197"/>
        <v>3930.95999999985</v>
      </c>
      <c r="EV104" s="123"/>
      <c r="EW104" s="123"/>
      <c r="EX104" s="123">
        <v>3930.95999999985</v>
      </c>
      <c r="EY104" s="123">
        <f>EY96</f>
        <v>3</v>
      </c>
      <c r="EZ104" s="123">
        <f t="shared" ca="1" si="198"/>
        <v>462.65999999989401</v>
      </c>
      <c r="FA104" s="123"/>
      <c r="FB104" s="123"/>
      <c r="FC104" s="123">
        <v>462.65999999989401</v>
      </c>
      <c r="FD104" s="123">
        <f>FD96</f>
        <v>3</v>
      </c>
      <c r="FE104" s="123">
        <f t="shared" ca="1" si="199"/>
        <v>0</v>
      </c>
      <c r="FF104" s="123"/>
      <c r="FG104" s="123"/>
      <c r="FH104" s="123">
        <v>0</v>
      </c>
      <c r="FI104" s="123">
        <f>FI96</f>
        <v>3</v>
      </c>
      <c r="FJ104" s="123">
        <f t="shared" ca="1" si="200"/>
        <v>465.43199999997898</v>
      </c>
      <c r="FK104" s="123"/>
      <c r="FL104" s="123"/>
      <c r="FM104" s="123">
        <v>465.43199999997898</v>
      </c>
      <c r="FN104" s="123">
        <f>FN96</f>
        <v>3</v>
      </c>
      <c r="FO104" s="123">
        <f t="shared" ca="1" si="201"/>
        <v>0</v>
      </c>
      <c r="FP104" s="123"/>
      <c r="FQ104" s="123"/>
      <c r="FR104" s="123">
        <v>0</v>
      </c>
      <c r="FS104" s="123">
        <f>FS96</f>
        <v>4</v>
      </c>
      <c r="FT104" s="123">
        <f t="shared" ca="1" si="202"/>
        <v>0.36299999999999999</v>
      </c>
      <c r="FU104" s="123"/>
      <c r="FV104" s="123"/>
      <c r="FW104" s="123">
        <v>0</v>
      </c>
      <c r="FX104" s="123">
        <v>0.36299999999999999</v>
      </c>
      <c r="FY104" s="123">
        <f>FY96</f>
        <v>4</v>
      </c>
      <c r="FZ104" s="123">
        <f t="shared" ca="1" si="203"/>
        <v>1812.415</v>
      </c>
      <c r="GA104" s="123"/>
      <c r="GB104" s="123"/>
      <c r="GC104" s="123">
        <v>1824.68000000037</v>
      </c>
      <c r="GD104" s="123">
        <v>1812.415</v>
      </c>
      <c r="GE104" s="123">
        <f>GE96</f>
        <v>3</v>
      </c>
      <c r="GF104" s="123">
        <f t="shared" ca="1" si="204"/>
        <v>-1812.0519999999999</v>
      </c>
      <c r="GG104" s="123"/>
      <c r="GH104" s="123"/>
      <c r="GI104" s="123">
        <f t="shared" ca="1" si="205"/>
        <v>-1812.0519999999999</v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>
        <f t="shared" ca="1" si="208"/>
        <v>0</v>
      </c>
      <c r="GV104" s="123"/>
      <c r="GW104" s="123"/>
      <c r="GX104" s="123">
        <v>0</v>
      </c>
      <c r="GY104" s="123">
        <f>GY96</f>
        <v>3</v>
      </c>
      <c r="GZ104" s="123">
        <f t="shared" ca="1" si="209"/>
        <v>2752.4639999999799</v>
      </c>
      <c r="HA104" s="123"/>
      <c r="HB104" s="123"/>
      <c r="HC104" s="123">
        <v>2752.4639999999799</v>
      </c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>
        <f t="shared" ca="1" si="214"/>
        <v>0</v>
      </c>
      <c r="HV104" s="123"/>
      <c r="HW104" s="123"/>
      <c r="HX104" s="123">
        <v>0</v>
      </c>
      <c r="HY104" s="123">
        <f>HY96</f>
        <v>3</v>
      </c>
      <c r="HZ104" s="123">
        <f t="shared" ca="1" si="215"/>
        <v>3302.2</v>
      </c>
      <c r="IA104" s="123"/>
      <c r="IB104" s="123"/>
      <c r="IC104" s="123">
        <v>3302.2</v>
      </c>
      <c r="ID104" s="123">
        <f>ID96</f>
        <v>3</v>
      </c>
      <c r="IE104" s="123">
        <f t="shared" ca="1" si="216"/>
        <v>0</v>
      </c>
      <c r="IF104" s="123"/>
      <c r="IG104" s="123"/>
      <c r="IH104" s="123">
        <v>0</v>
      </c>
      <c r="II104" s="123">
        <f>II96</f>
        <v>3</v>
      </c>
      <c r="IJ104" s="123">
        <f t="shared" ca="1" si="217"/>
        <v>3253.8</v>
      </c>
      <c r="IK104" s="123"/>
      <c r="IL104" s="123"/>
      <c r="IM104" s="123">
        <v>3253.8</v>
      </c>
      <c r="IN104" s="123">
        <f>IN96</f>
        <v>3</v>
      </c>
      <c r="IO104" s="123">
        <f t="shared" ca="1" si="218"/>
        <v>259.60000000000002</v>
      </c>
      <c r="IP104" s="123"/>
      <c r="IQ104" s="123"/>
      <c r="IR104" s="123">
        <v>259.60000000000002</v>
      </c>
      <c r="IS104" s="123">
        <f>IS96</f>
        <v>3</v>
      </c>
      <c r="IT104" s="123">
        <f t="shared" ca="1" si="219"/>
        <v>37.4</v>
      </c>
      <c r="IU104" s="123"/>
      <c r="IV104" s="123"/>
      <c r="IW104" s="123">
        <v>37.4</v>
      </c>
      <c r="IX104" s="123">
        <f>IX96</f>
        <v>3</v>
      </c>
      <c r="IY104" s="123">
        <f t="shared" ca="1" si="220"/>
        <v>0</v>
      </c>
      <c r="IZ104" s="123"/>
      <c r="JA104" s="123"/>
      <c r="JB104" s="123">
        <v>0</v>
      </c>
      <c r="JC104" s="123">
        <f>JC96</f>
        <v>3</v>
      </c>
      <c r="JD104" s="123">
        <f t="shared" ca="1" si="221"/>
        <v>0</v>
      </c>
      <c r="JE104" s="123"/>
      <c r="JF104" s="123"/>
      <c r="JG104" s="123">
        <v>0</v>
      </c>
      <c r="JH104" s="123">
        <f>JH96</f>
        <v>3</v>
      </c>
      <c r="JI104" s="123">
        <f t="shared" ca="1" si="222"/>
        <v>0</v>
      </c>
      <c r="JJ104" s="123"/>
      <c r="JK104" s="123"/>
      <c r="JL104" s="123">
        <v>0</v>
      </c>
      <c r="JM104" s="123">
        <f>JM96</f>
        <v>3</v>
      </c>
      <c r="JN104" s="123">
        <f t="shared" ca="1" si="223"/>
        <v>0</v>
      </c>
      <c r="JO104" s="123"/>
      <c r="JP104" s="123"/>
      <c r="JQ104" s="123">
        <v>0</v>
      </c>
      <c r="JR104" s="123">
        <f>JR96</f>
        <v>3</v>
      </c>
      <c r="JS104" s="123">
        <f t="shared" ca="1" si="224"/>
        <v>2624.38</v>
      </c>
      <c r="JT104" s="123"/>
      <c r="JU104" s="123"/>
      <c r="JV104" s="123">
        <v>2624.38</v>
      </c>
      <c r="JW104" s="123">
        <f>JW96</f>
        <v>3</v>
      </c>
      <c r="JX104" s="123">
        <f t="shared" ca="1" si="225"/>
        <v>0</v>
      </c>
      <c r="JY104" s="123"/>
      <c r="JZ104" s="123"/>
      <c r="KA104" s="123">
        <v>0</v>
      </c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>
        <f t="shared" ca="1" si="160"/>
        <v>-2869.1520000006699</v>
      </c>
      <c r="O105" s="166"/>
      <c r="P105" s="166"/>
      <c r="Q105" s="166">
        <v>-2869.1520000006699</v>
      </c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>
        <f t="shared" ca="1" si="165"/>
        <v>44.49</v>
      </c>
      <c r="AJ105" s="123"/>
      <c r="AK105" s="123">
        <v>44.49</v>
      </c>
      <c r="AL105" s="123">
        <f>AL96</f>
        <v>2</v>
      </c>
      <c r="AM105" s="123">
        <f t="shared" ca="1" si="166"/>
        <v>44.46</v>
      </c>
      <c r="AN105" s="123"/>
      <c r="AO105" s="123">
        <v>44.46</v>
      </c>
      <c r="AP105" s="123">
        <f>AP96</f>
        <v>2</v>
      </c>
      <c r="AQ105" s="123">
        <f t="shared" ca="1" si="167"/>
        <v>88.6</v>
      </c>
      <c r="AR105" s="123"/>
      <c r="AS105" s="123">
        <v>88.6</v>
      </c>
      <c r="AT105" s="123">
        <f>AT96</f>
        <v>3</v>
      </c>
      <c r="AU105" s="123">
        <f t="shared" ca="1" si="168"/>
        <v>177.55</v>
      </c>
      <c r="AV105" s="123"/>
      <c r="AW105" s="123"/>
      <c r="AX105" s="123">
        <f t="shared" ca="1" si="169"/>
        <v>177.55</v>
      </c>
      <c r="AY105" s="123">
        <f>AY96</f>
        <v>3</v>
      </c>
      <c r="AZ105" s="123">
        <f t="shared" ca="1" si="170"/>
        <v>3323.49600000071</v>
      </c>
      <c r="BA105" s="123"/>
      <c r="BB105" s="123"/>
      <c r="BC105" s="123">
        <v>3323.49600000071</v>
      </c>
      <c r="BD105" s="123">
        <f>BD96</f>
        <v>3</v>
      </c>
      <c r="BE105" s="123">
        <f t="shared" ca="1" si="171"/>
        <v>0</v>
      </c>
      <c r="BF105" s="123"/>
      <c r="BG105" s="123"/>
      <c r="BH105" s="123">
        <v>0</v>
      </c>
      <c r="BI105" s="123">
        <f>BI96</f>
        <v>3</v>
      </c>
      <c r="BJ105" s="123">
        <f t="shared" ca="1" si="172"/>
        <v>3375.2400000001198</v>
      </c>
      <c r="BK105" s="123"/>
      <c r="BL105" s="123"/>
      <c r="BM105" s="123">
        <v>3375.2400000001198</v>
      </c>
      <c r="BN105" s="123">
        <f>BN96</f>
        <v>3</v>
      </c>
      <c r="BO105" s="123">
        <f t="shared" ca="1" si="173"/>
        <v>0</v>
      </c>
      <c r="BP105" s="123"/>
      <c r="BQ105" s="123"/>
      <c r="BR105" s="123">
        <v>0</v>
      </c>
      <c r="BS105" s="123">
        <f>BS96</f>
        <v>3</v>
      </c>
      <c r="BT105" s="123">
        <f t="shared" ca="1" si="174"/>
        <v>3375.2400000001198</v>
      </c>
      <c r="BU105" s="123"/>
      <c r="BV105" s="123"/>
      <c r="BW105" s="123">
        <v>3375.2400000001198</v>
      </c>
      <c r="BX105" s="123">
        <f>BX96</f>
        <v>3</v>
      </c>
      <c r="BY105" s="123">
        <f t="shared" ca="1" si="175"/>
        <v>0</v>
      </c>
      <c r="BZ105" s="123"/>
      <c r="CA105" s="123"/>
      <c r="CB105" s="123">
        <v>0</v>
      </c>
      <c r="CC105" s="123">
        <f>CC96</f>
        <v>3</v>
      </c>
      <c r="CD105" s="123">
        <f t="shared" ca="1" si="176"/>
        <v>2277.0185900000001</v>
      </c>
      <c r="CE105" s="123"/>
      <c r="CF105" s="123"/>
      <c r="CG105" s="123">
        <f t="shared" ca="1" si="177"/>
        <v>2277.0185900000001</v>
      </c>
      <c r="CH105" s="123">
        <f>CH96</f>
        <v>3</v>
      </c>
      <c r="CI105" s="123">
        <f t="shared" ca="1" si="178"/>
        <v>0</v>
      </c>
      <c r="CJ105" s="123"/>
      <c r="CK105" s="123"/>
      <c r="CL105" s="123">
        <f t="shared" ca="1" si="179"/>
        <v>0</v>
      </c>
      <c r="CM105" s="123">
        <f>CM96</f>
        <v>3</v>
      </c>
      <c r="CN105" s="123">
        <f t="shared" ca="1" si="180"/>
        <v>-2277.0185900000001</v>
      </c>
      <c r="CO105" s="123"/>
      <c r="CP105" s="123"/>
      <c r="CQ105" s="123">
        <f t="shared" ca="1" si="181"/>
        <v>-2277.0185900000001</v>
      </c>
      <c r="CR105" s="123">
        <f>CR96</f>
        <v>3</v>
      </c>
      <c r="CS105" s="123">
        <f t="shared" ca="1" si="182"/>
        <v>2786.1269149999998</v>
      </c>
      <c r="CT105" s="123"/>
      <c r="CU105" s="123"/>
      <c r="CV105" s="123">
        <f t="shared" ca="1" si="183"/>
        <v>2786.1269149999998</v>
      </c>
      <c r="CW105" s="123">
        <f>CW96</f>
        <v>3</v>
      </c>
      <c r="CX105" s="123">
        <f t="shared" ca="1" si="184"/>
        <v>0</v>
      </c>
      <c r="CY105" s="123"/>
      <c r="CZ105" s="123"/>
      <c r="DA105" s="123">
        <f t="shared" ca="1" si="185"/>
        <v>0</v>
      </c>
      <c r="DB105" s="123">
        <f>DB96</f>
        <v>3</v>
      </c>
      <c r="DC105" s="123">
        <f t="shared" ca="1" si="186"/>
        <v>-2786.1269149999998</v>
      </c>
      <c r="DD105" s="123"/>
      <c r="DE105" s="123"/>
      <c r="DF105" s="123">
        <f t="shared" ca="1" si="187"/>
        <v>-2786.1269149999998</v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>
        <f t="shared" ca="1" si="190"/>
        <v>2292.31200000024</v>
      </c>
      <c r="DQ105" s="123"/>
      <c r="DR105" s="123"/>
      <c r="DS105" s="123">
        <v>2292.31200000024</v>
      </c>
      <c r="DT105" s="123">
        <f>DT96</f>
        <v>3</v>
      </c>
      <c r="DU105" s="123">
        <f t="shared" ca="1" si="191"/>
        <v>0</v>
      </c>
      <c r="DV105" s="123"/>
      <c r="DW105" s="123"/>
      <c r="DX105" s="123">
        <v>0</v>
      </c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>
        <f t="shared" ca="1" si="196"/>
        <v>0</v>
      </c>
      <c r="EQ105" s="123"/>
      <c r="ER105" s="123"/>
      <c r="ES105" s="123">
        <v>0</v>
      </c>
      <c r="ET105" s="123">
        <f>ET96</f>
        <v>3</v>
      </c>
      <c r="EU105" s="123">
        <f t="shared" ca="1" si="197"/>
        <v>3374.7120000003301</v>
      </c>
      <c r="EV105" s="123"/>
      <c r="EW105" s="123"/>
      <c r="EX105" s="123">
        <v>3374.7120000003301</v>
      </c>
      <c r="EY105" s="123">
        <f>EY96</f>
        <v>3</v>
      </c>
      <c r="EZ105" s="123">
        <f t="shared" ca="1" si="198"/>
        <v>441.804000000207</v>
      </c>
      <c r="FA105" s="123"/>
      <c r="FB105" s="123"/>
      <c r="FC105" s="123">
        <v>441.804000000207</v>
      </c>
      <c r="FD105" s="123">
        <f>FD96</f>
        <v>3</v>
      </c>
      <c r="FE105" s="123">
        <f t="shared" ca="1" si="199"/>
        <v>0</v>
      </c>
      <c r="FF105" s="123"/>
      <c r="FG105" s="123"/>
      <c r="FH105" s="123">
        <v>0</v>
      </c>
      <c r="FI105" s="123">
        <f>FI96</f>
        <v>3</v>
      </c>
      <c r="FJ105" s="123">
        <f t="shared" ca="1" si="200"/>
        <v>444.97200000013299</v>
      </c>
      <c r="FK105" s="123"/>
      <c r="FL105" s="123"/>
      <c r="FM105" s="123">
        <v>444.97200000013299</v>
      </c>
      <c r="FN105" s="123">
        <f>FN96</f>
        <v>3</v>
      </c>
      <c r="FO105" s="123">
        <f t="shared" ca="1" si="201"/>
        <v>0</v>
      </c>
      <c r="FP105" s="123"/>
      <c r="FQ105" s="123"/>
      <c r="FR105" s="123">
        <v>0</v>
      </c>
      <c r="FS105" s="123">
        <f>FS96</f>
        <v>4</v>
      </c>
      <c r="FT105" s="123">
        <f t="shared" ca="1" si="202"/>
        <v>0</v>
      </c>
      <c r="FU105" s="123"/>
      <c r="FV105" s="123"/>
      <c r="FW105" s="123">
        <v>0.44000000000210099</v>
      </c>
      <c r="FX105" s="123">
        <v>0</v>
      </c>
      <c r="FY105" s="123">
        <f>FY96</f>
        <v>4</v>
      </c>
      <c r="FZ105" s="123">
        <f t="shared" ca="1" si="203"/>
        <v>2311.694</v>
      </c>
      <c r="GA105" s="123"/>
      <c r="GB105" s="123"/>
      <c r="GC105" s="123">
        <v>2300.7599999997201</v>
      </c>
      <c r="GD105" s="123">
        <v>2311.694</v>
      </c>
      <c r="GE105" s="123">
        <f>GE96</f>
        <v>3</v>
      </c>
      <c r="GF105" s="123">
        <f t="shared" ca="1" si="204"/>
        <v>-2311.694</v>
      </c>
      <c r="GG105" s="123"/>
      <c r="GH105" s="123"/>
      <c r="GI105" s="123">
        <f t="shared" ca="1" si="205"/>
        <v>-2311.694</v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>
        <f t="shared" ca="1" si="208"/>
        <v>0</v>
      </c>
      <c r="GV105" s="123"/>
      <c r="GW105" s="123"/>
      <c r="GX105" s="123">
        <v>0</v>
      </c>
      <c r="GY105" s="123">
        <f>GY96</f>
        <v>3</v>
      </c>
      <c r="GZ105" s="123">
        <f t="shared" ca="1" si="209"/>
        <v>3241.3920000000098</v>
      </c>
      <c r="HA105" s="123"/>
      <c r="HB105" s="123"/>
      <c r="HC105" s="123">
        <v>3241.3920000000098</v>
      </c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>
        <f t="shared" ca="1" si="214"/>
        <v>0</v>
      </c>
      <c r="HV105" s="123"/>
      <c r="HW105" s="123"/>
      <c r="HX105" s="123">
        <v>0</v>
      </c>
      <c r="HY105" s="123">
        <f>HY96</f>
        <v>3</v>
      </c>
      <c r="HZ105" s="123">
        <f t="shared" ca="1" si="215"/>
        <v>3275.8</v>
      </c>
      <c r="IA105" s="123"/>
      <c r="IB105" s="123"/>
      <c r="IC105" s="123">
        <v>3275.8</v>
      </c>
      <c r="ID105" s="123">
        <f>ID96</f>
        <v>3</v>
      </c>
      <c r="IE105" s="123">
        <f t="shared" ca="1" si="216"/>
        <v>0</v>
      </c>
      <c r="IF105" s="123"/>
      <c r="IG105" s="123"/>
      <c r="IH105" s="123">
        <v>0</v>
      </c>
      <c r="II105" s="123">
        <f>II96</f>
        <v>3</v>
      </c>
      <c r="IJ105" s="123">
        <f t="shared" ca="1" si="217"/>
        <v>3220.8</v>
      </c>
      <c r="IK105" s="123"/>
      <c r="IL105" s="123"/>
      <c r="IM105" s="123">
        <v>3220.8</v>
      </c>
      <c r="IN105" s="123">
        <f>IN96</f>
        <v>3</v>
      </c>
      <c r="IO105" s="123">
        <f t="shared" ca="1" si="218"/>
        <v>239.8</v>
      </c>
      <c r="IP105" s="123"/>
      <c r="IQ105" s="123"/>
      <c r="IR105" s="123">
        <v>239.8</v>
      </c>
      <c r="IS105" s="123">
        <f>IS96</f>
        <v>3</v>
      </c>
      <c r="IT105" s="123">
        <f t="shared" ca="1" si="219"/>
        <v>74.8</v>
      </c>
      <c r="IU105" s="123"/>
      <c r="IV105" s="123"/>
      <c r="IW105" s="123">
        <v>74.8</v>
      </c>
      <c r="IX105" s="123">
        <f>IX96</f>
        <v>3</v>
      </c>
      <c r="IY105" s="123">
        <f t="shared" ca="1" si="220"/>
        <v>1539.2080000000001</v>
      </c>
      <c r="IZ105" s="123"/>
      <c r="JA105" s="123"/>
      <c r="JB105" s="123">
        <v>1539.2080000000001</v>
      </c>
      <c r="JC105" s="123">
        <f>JC96</f>
        <v>3</v>
      </c>
      <c r="JD105" s="123">
        <f t="shared" ca="1" si="221"/>
        <v>0</v>
      </c>
      <c r="JE105" s="123"/>
      <c r="JF105" s="123"/>
      <c r="JG105" s="123">
        <v>0</v>
      </c>
      <c r="JH105" s="123">
        <f>JH96</f>
        <v>3</v>
      </c>
      <c r="JI105" s="123">
        <f t="shared" ca="1" si="222"/>
        <v>1709.29</v>
      </c>
      <c r="JJ105" s="123"/>
      <c r="JK105" s="123"/>
      <c r="JL105" s="123">
        <v>1709.29</v>
      </c>
      <c r="JM105" s="123">
        <f>JM96</f>
        <v>3</v>
      </c>
      <c r="JN105" s="123">
        <f t="shared" ca="1" si="223"/>
        <v>0</v>
      </c>
      <c r="JO105" s="123"/>
      <c r="JP105" s="123"/>
      <c r="JQ105" s="123">
        <v>0</v>
      </c>
      <c r="JR105" s="123">
        <f>JR96</f>
        <v>3</v>
      </c>
      <c r="JS105" s="123">
        <f t="shared" ca="1" si="224"/>
        <v>1658.2280000000001</v>
      </c>
      <c r="JT105" s="123"/>
      <c r="JU105" s="123"/>
      <c r="JV105" s="123">
        <v>1658.2280000000001</v>
      </c>
      <c r="JW105" s="123">
        <f>JW96</f>
        <v>3</v>
      </c>
      <c r="JX105" s="123">
        <f t="shared" ca="1" si="225"/>
        <v>0</v>
      </c>
      <c r="JY105" s="123"/>
      <c r="JZ105" s="123"/>
      <c r="KA105" s="123">
        <v>0</v>
      </c>
    </row>
    <row r="106" spans="2:287" ht="15.75" thickBot="1" x14ac:dyDescent="0.3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>
        <f t="shared" ca="1" si="160"/>
        <v>-2769.6240000000998</v>
      </c>
      <c r="O106" s="166"/>
      <c r="P106" s="166"/>
      <c r="Q106" s="166">
        <v>-2769.6240000000998</v>
      </c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>
        <f t="shared" ca="1" si="165"/>
        <v>41.68</v>
      </c>
      <c r="AJ106" s="120"/>
      <c r="AK106" s="120">
        <v>41.68</v>
      </c>
      <c r="AL106" s="120">
        <f>AL96</f>
        <v>2</v>
      </c>
      <c r="AM106" s="120">
        <f t="shared" ca="1" si="166"/>
        <v>41.48</v>
      </c>
      <c r="AN106" s="120"/>
      <c r="AO106" s="120">
        <v>41.48</v>
      </c>
      <c r="AP106" s="120">
        <f>AP96</f>
        <v>2</v>
      </c>
      <c r="AQ106" s="120">
        <f t="shared" ca="1" si="167"/>
        <v>78.12</v>
      </c>
      <c r="AR106" s="120"/>
      <c r="AS106" s="120">
        <v>78.12</v>
      </c>
      <c r="AT106" s="120">
        <f>AT96</f>
        <v>3</v>
      </c>
      <c r="AU106" s="120">
        <f t="shared" ca="1" si="168"/>
        <v>161.28</v>
      </c>
      <c r="AV106" s="120"/>
      <c r="AW106" s="120"/>
      <c r="AX106" s="120">
        <f t="shared" ca="1" si="169"/>
        <v>161.28</v>
      </c>
      <c r="AY106" s="120">
        <f>AY96</f>
        <v>3</v>
      </c>
      <c r="AZ106" s="120">
        <f t="shared" ca="1" si="170"/>
        <v>3351.4800000000901</v>
      </c>
      <c r="BA106" s="120"/>
      <c r="BB106" s="120"/>
      <c r="BC106" s="120">
        <v>3351.4800000000901</v>
      </c>
      <c r="BD106" s="120">
        <f>BD96</f>
        <v>3</v>
      </c>
      <c r="BE106" s="120">
        <f t="shared" ca="1" si="171"/>
        <v>0</v>
      </c>
      <c r="BF106" s="120"/>
      <c r="BG106" s="120"/>
      <c r="BH106" s="120">
        <v>0</v>
      </c>
      <c r="BI106" s="120">
        <f>BI96</f>
        <v>3</v>
      </c>
      <c r="BJ106" s="120">
        <f t="shared" ca="1" si="172"/>
        <v>2875.8400000000302</v>
      </c>
      <c r="BK106" s="120"/>
      <c r="BL106" s="120"/>
      <c r="BM106" s="120">
        <v>2875.8400000000302</v>
      </c>
      <c r="BN106" s="120">
        <f>BN96</f>
        <v>3</v>
      </c>
      <c r="BO106" s="120">
        <f t="shared" ca="1" si="173"/>
        <v>0</v>
      </c>
      <c r="BP106" s="120"/>
      <c r="BQ106" s="120"/>
      <c r="BR106" s="120">
        <v>0</v>
      </c>
      <c r="BS106" s="120">
        <f>BS96</f>
        <v>3</v>
      </c>
      <c r="BT106" s="120">
        <f t="shared" ca="1" si="174"/>
        <v>2874.9600000006499</v>
      </c>
      <c r="BU106" s="120"/>
      <c r="BV106" s="120"/>
      <c r="BW106" s="120">
        <v>2874.9600000006499</v>
      </c>
      <c r="BX106" s="120">
        <f>BX96</f>
        <v>3</v>
      </c>
      <c r="BY106" s="120">
        <f t="shared" ca="1" si="175"/>
        <v>0</v>
      </c>
      <c r="BZ106" s="120"/>
      <c r="CA106" s="120"/>
      <c r="CB106" s="120">
        <v>0</v>
      </c>
      <c r="CC106" s="123">
        <f>CC96</f>
        <v>3</v>
      </c>
      <c r="CD106" s="123">
        <f t="shared" ca="1" si="176"/>
        <v>2408.631335</v>
      </c>
      <c r="CE106" s="123"/>
      <c r="CF106" s="123"/>
      <c r="CG106" s="123">
        <f t="shared" ca="1" si="177"/>
        <v>2408.631335</v>
      </c>
      <c r="CH106" s="123">
        <f>CH96</f>
        <v>3</v>
      </c>
      <c r="CI106" s="123">
        <f t="shared" ca="1" si="178"/>
        <v>0</v>
      </c>
      <c r="CJ106" s="123"/>
      <c r="CK106" s="123"/>
      <c r="CL106" s="123">
        <f t="shared" ca="1" si="179"/>
        <v>0</v>
      </c>
      <c r="CM106" s="123">
        <f>CM96</f>
        <v>3</v>
      </c>
      <c r="CN106" s="123">
        <f t="shared" ca="1" si="180"/>
        <v>-2408.631335</v>
      </c>
      <c r="CO106" s="123"/>
      <c r="CP106" s="123"/>
      <c r="CQ106" s="123">
        <f t="shared" ca="1" si="181"/>
        <v>-2408.631335</v>
      </c>
      <c r="CR106" s="123">
        <f>CR96</f>
        <v>3</v>
      </c>
      <c r="CS106" s="123">
        <f t="shared" ca="1" si="182"/>
        <v>2851.8040099999998</v>
      </c>
      <c r="CT106" s="123"/>
      <c r="CU106" s="123"/>
      <c r="CV106" s="123">
        <f t="shared" ca="1" si="183"/>
        <v>2851.8040099999998</v>
      </c>
      <c r="CW106" s="123">
        <f>CW96</f>
        <v>3</v>
      </c>
      <c r="CX106" s="123">
        <f t="shared" ca="1" si="184"/>
        <v>0</v>
      </c>
      <c r="CY106" s="123"/>
      <c r="CZ106" s="123"/>
      <c r="DA106" s="123">
        <f t="shared" ca="1" si="185"/>
        <v>0</v>
      </c>
      <c r="DB106" s="123">
        <f>DB96</f>
        <v>3</v>
      </c>
      <c r="DC106" s="123">
        <f t="shared" ca="1" si="186"/>
        <v>-2851.8040099999998</v>
      </c>
      <c r="DD106" s="123"/>
      <c r="DE106" s="123"/>
      <c r="DF106" s="123">
        <f t="shared" ca="1" si="187"/>
        <v>-2851.8040099999998</v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>
        <f t="shared" ca="1" si="190"/>
        <v>2233.7039999998201</v>
      </c>
      <c r="DQ106" s="120"/>
      <c r="DR106" s="120"/>
      <c r="DS106" s="120">
        <v>2233.7039999998201</v>
      </c>
      <c r="DT106" s="120">
        <f>DT96</f>
        <v>3</v>
      </c>
      <c r="DU106" s="120">
        <f t="shared" ca="1" si="191"/>
        <v>0</v>
      </c>
      <c r="DV106" s="120"/>
      <c r="DW106" s="120"/>
      <c r="DX106" s="120">
        <v>0</v>
      </c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>
        <f t="shared" ca="1" si="196"/>
        <v>0</v>
      </c>
      <c r="EQ106" s="120"/>
      <c r="ER106" s="120"/>
      <c r="ES106" s="120">
        <v>0</v>
      </c>
      <c r="ET106" s="120">
        <f>ET96</f>
        <v>3</v>
      </c>
      <c r="EU106" s="120">
        <f t="shared" ca="1" si="197"/>
        <v>2809.4879999999498</v>
      </c>
      <c r="EV106" s="120"/>
      <c r="EW106" s="120"/>
      <c r="EX106" s="120">
        <v>2809.4879999999498</v>
      </c>
      <c r="EY106" s="120">
        <f>EY96</f>
        <v>3</v>
      </c>
      <c r="EZ106" s="120">
        <f t="shared" ca="1" si="198"/>
        <v>438.23999999996198</v>
      </c>
      <c r="FA106" s="120"/>
      <c r="FB106" s="120"/>
      <c r="FC106" s="120">
        <v>438.23999999996198</v>
      </c>
      <c r="FD106" s="120">
        <f>FD96</f>
        <v>3</v>
      </c>
      <c r="FE106" s="120">
        <f t="shared" ca="1" si="199"/>
        <v>0</v>
      </c>
      <c r="FF106" s="120"/>
      <c r="FG106" s="120"/>
      <c r="FH106" s="120">
        <v>0</v>
      </c>
      <c r="FI106" s="120">
        <f>FI96</f>
        <v>3</v>
      </c>
      <c r="FJ106" s="120">
        <f t="shared" ca="1" si="200"/>
        <v>441.143999999833</v>
      </c>
      <c r="FK106" s="120"/>
      <c r="FL106" s="120"/>
      <c r="FM106" s="120">
        <v>441.143999999833</v>
      </c>
      <c r="FN106" s="120">
        <f>FN96</f>
        <v>3</v>
      </c>
      <c r="FO106" s="120">
        <f t="shared" ca="1" si="201"/>
        <v>0</v>
      </c>
      <c r="FP106" s="120"/>
      <c r="FQ106" s="120"/>
      <c r="FR106" s="120">
        <v>0</v>
      </c>
      <c r="FS106" s="123">
        <f>FS96</f>
        <v>4</v>
      </c>
      <c r="FT106" s="123">
        <f t="shared" ca="1" si="202"/>
        <v>0</v>
      </c>
      <c r="FU106" s="123"/>
      <c r="FV106" s="123"/>
      <c r="FW106" s="123">
        <v>0</v>
      </c>
      <c r="FX106" s="123">
        <v>0</v>
      </c>
      <c r="FY106" s="123">
        <f>FY96</f>
        <v>4</v>
      </c>
      <c r="FZ106" s="123">
        <f t="shared" ca="1" si="203"/>
        <v>2445.3110000000001</v>
      </c>
      <c r="GA106" s="123"/>
      <c r="GB106" s="123"/>
      <c r="GC106" s="123">
        <v>2454.3199999989902</v>
      </c>
      <c r="GD106" s="123">
        <v>2445.3110000000001</v>
      </c>
      <c r="GE106" s="123">
        <f>GE96</f>
        <v>3</v>
      </c>
      <c r="GF106" s="123">
        <f t="shared" ca="1" si="204"/>
        <v>-2445.3110000000001</v>
      </c>
      <c r="GG106" s="123"/>
      <c r="GH106" s="123"/>
      <c r="GI106" s="123">
        <f t="shared" ca="1" si="205"/>
        <v>-2445.3110000000001</v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>
        <f t="shared" ca="1" si="208"/>
        <v>0</v>
      </c>
      <c r="GV106" s="120"/>
      <c r="GW106" s="120"/>
      <c r="GX106" s="120">
        <v>0</v>
      </c>
      <c r="GY106" s="120">
        <f>GY96</f>
        <v>3</v>
      </c>
      <c r="GZ106" s="120">
        <f t="shared" ca="1" si="209"/>
        <v>3376.0320000000002</v>
      </c>
      <c r="HA106" s="120"/>
      <c r="HB106" s="120"/>
      <c r="HC106" s="120">
        <v>3376.0320000000002</v>
      </c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>
        <f t="shared" ca="1" si="214"/>
        <v>0</v>
      </c>
      <c r="HV106" s="120"/>
      <c r="HW106" s="120"/>
      <c r="HX106" s="120">
        <v>0</v>
      </c>
      <c r="HY106" s="120">
        <f>HY96</f>
        <v>3</v>
      </c>
      <c r="HZ106" s="120">
        <f t="shared" ca="1" si="215"/>
        <v>3315.4</v>
      </c>
      <c r="IA106" s="120"/>
      <c r="IB106" s="120"/>
      <c r="IC106" s="120">
        <v>3315.4</v>
      </c>
      <c r="ID106" s="120">
        <f>ID96</f>
        <v>3</v>
      </c>
      <c r="IE106" s="120">
        <f t="shared" ca="1" si="216"/>
        <v>0</v>
      </c>
      <c r="IF106" s="120"/>
      <c r="IG106" s="120"/>
      <c r="IH106" s="120">
        <v>0</v>
      </c>
      <c r="II106" s="120">
        <f>II96</f>
        <v>3</v>
      </c>
      <c r="IJ106" s="120">
        <f t="shared" ca="1" si="217"/>
        <v>3234</v>
      </c>
      <c r="IK106" s="120"/>
      <c r="IL106" s="120"/>
      <c r="IM106" s="120">
        <v>3234</v>
      </c>
      <c r="IN106" s="120">
        <f>IN96</f>
        <v>3</v>
      </c>
      <c r="IO106" s="120">
        <f t="shared" ca="1" si="218"/>
        <v>257.39999999999998</v>
      </c>
      <c r="IP106" s="120"/>
      <c r="IQ106" s="120"/>
      <c r="IR106" s="120">
        <v>257.39999999999998</v>
      </c>
      <c r="IS106" s="120">
        <f>IS96</f>
        <v>3</v>
      </c>
      <c r="IT106" s="120">
        <f t="shared" ca="1" si="219"/>
        <v>0</v>
      </c>
      <c r="IU106" s="120"/>
      <c r="IV106" s="120"/>
      <c r="IW106" s="120">
        <v>0</v>
      </c>
      <c r="IX106" s="120">
        <f>IX96</f>
        <v>3</v>
      </c>
      <c r="IY106" s="120">
        <f t="shared" ca="1" si="220"/>
        <v>3795.154</v>
      </c>
      <c r="IZ106" s="120"/>
      <c r="JA106" s="120"/>
      <c r="JB106" s="120">
        <v>3795.154</v>
      </c>
      <c r="JC106" s="120">
        <f>JC96</f>
        <v>3</v>
      </c>
      <c r="JD106" s="120">
        <f t="shared" ca="1" si="221"/>
        <v>0</v>
      </c>
      <c r="JE106" s="120"/>
      <c r="JF106" s="120"/>
      <c r="JG106" s="120">
        <v>0</v>
      </c>
      <c r="JH106" s="120">
        <f>JH96</f>
        <v>3</v>
      </c>
      <c r="JI106" s="120">
        <f t="shared" ca="1" si="222"/>
        <v>4218.5</v>
      </c>
      <c r="JJ106" s="120"/>
      <c r="JK106" s="120"/>
      <c r="JL106" s="120">
        <v>4218.5</v>
      </c>
      <c r="JM106" s="120">
        <f>JM96</f>
        <v>3</v>
      </c>
      <c r="JN106" s="120">
        <f t="shared" ca="1" si="223"/>
        <v>0</v>
      </c>
      <c r="JO106" s="120"/>
      <c r="JP106" s="120"/>
      <c r="JQ106" s="120">
        <v>0</v>
      </c>
      <c r="JR106" s="120">
        <f>JR96</f>
        <v>3</v>
      </c>
      <c r="JS106" s="120">
        <f t="shared" ca="1" si="224"/>
        <v>685.21199999999999</v>
      </c>
      <c r="JT106" s="120"/>
      <c r="JU106" s="120"/>
      <c r="JV106" s="120">
        <v>685.21199999999999</v>
      </c>
      <c r="JW106" s="120">
        <f>JW96</f>
        <v>3</v>
      </c>
      <c r="JX106" s="120">
        <f t="shared" ca="1" si="225"/>
        <v>0</v>
      </c>
      <c r="JY106" s="120"/>
      <c r="JZ106" s="120"/>
      <c r="KA106" s="120">
        <v>0</v>
      </c>
    </row>
    <row r="107" spans="2:287" ht="15.75" thickBot="1" x14ac:dyDescent="0.3">
      <c r="B107" s="307" t="s">
        <v>75</v>
      </c>
      <c r="C107" s="307"/>
      <c r="D107" s="307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9"/>
      <c r="S107" s="309"/>
      <c r="T107" s="309"/>
      <c r="U107" s="309"/>
      <c r="V107" s="309"/>
      <c r="W107" s="309"/>
      <c r="X107" s="309"/>
      <c r="Y107" s="309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309"/>
      <c r="AP107" s="309"/>
      <c r="AQ107" s="309"/>
      <c r="AR107" s="309"/>
      <c r="AS107" s="309"/>
      <c r="AT107" s="309"/>
      <c r="AU107" s="309"/>
      <c r="AV107" s="309"/>
      <c r="AW107" s="309"/>
      <c r="AX107" s="309"/>
      <c r="AY107" s="309"/>
      <c r="AZ107" s="309"/>
      <c r="BA107" s="309"/>
      <c r="BB107" s="309"/>
      <c r="BC107" s="309"/>
      <c r="BD107" s="309"/>
      <c r="BE107" s="309"/>
      <c r="BF107" s="309"/>
      <c r="BG107" s="309"/>
      <c r="BH107" s="309"/>
      <c r="BI107" s="309"/>
      <c r="BJ107" s="309"/>
      <c r="BK107" s="309"/>
      <c r="BL107" s="309"/>
      <c r="BM107" s="309"/>
      <c r="BN107" s="309"/>
      <c r="BO107" s="309"/>
      <c r="BP107" s="309"/>
      <c r="BQ107" s="309"/>
      <c r="BR107" s="309"/>
      <c r="BS107" s="309"/>
      <c r="BT107" s="309"/>
      <c r="BU107" s="309"/>
      <c r="BV107" s="309"/>
      <c r="BW107" s="309"/>
      <c r="BX107" s="309"/>
      <c r="BY107" s="309"/>
      <c r="BZ107" s="309"/>
      <c r="CA107" s="309"/>
      <c r="CB107" s="309"/>
      <c r="CC107" s="309"/>
      <c r="CD107" s="309"/>
      <c r="CE107" s="309"/>
      <c r="CF107" s="309"/>
      <c r="CG107" s="309"/>
      <c r="CH107" s="309"/>
      <c r="CI107" s="309"/>
      <c r="CJ107" s="309"/>
      <c r="CK107" s="309"/>
      <c r="CL107" s="309"/>
      <c r="CM107" s="309"/>
      <c r="CN107" s="309"/>
      <c r="CO107" s="309"/>
      <c r="CP107" s="309"/>
      <c r="CQ107" s="309"/>
      <c r="CR107" s="309"/>
      <c r="CS107" s="309"/>
      <c r="CT107" s="309"/>
      <c r="CU107" s="309"/>
      <c r="CV107" s="309"/>
      <c r="CW107" s="309"/>
      <c r="CX107" s="309"/>
      <c r="CY107" s="309"/>
      <c r="CZ107" s="309"/>
      <c r="DA107" s="309"/>
      <c r="DB107" s="309"/>
      <c r="DC107" s="309"/>
      <c r="DD107" s="309"/>
      <c r="DE107" s="309"/>
      <c r="DF107" s="309"/>
      <c r="DG107" s="309"/>
      <c r="DH107" s="309"/>
      <c r="DI107" s="309"/>
      <c r="DJ107" s="309"/>
      <c r="DK107" s="309"/>
      <c r="DL107" s="309"/>
      <c r="DM107" s="309"/>
      <c r="DN107" s="309"/>
      <c r="DO107" s="309"/>
      <c r="DP107" s="309"/>
      <c r="DQ107" s="309"/>
      <c r="DR107" s="309"/>
      <c r="DS107" s="309"/>
      <c r="DT107" s="309"/>
      <c r="DU107" s="309"/>
      <c r="DV107" s="309"/>
      <c r="DW107" s="309"/>
      <c r="DX107" s="309"/>
      <c r="DY107" s="309"/>
      <c r="DZ107" s="309"/>
      <c r="EA107" s="309"/>
      <c r="EB107" s="309"/>
      <c r="EC107" s="309"/>
      <c r="ED107" s="309"/>
      <c r="EE107" s="309"/>
      <c r="EF107" s="309"/>
      <c r="EG107" s="309"/>
      <c r="EH107" s="309"/>
      <c r="EI107" s="309"/>
      <c r="EJ107" s="309"/>
      <c r="EK107" s="309"/>
      <c r="EL107" s="309"/>
      <c r="EM107" s="309"/>
      <c r="EN107" s="309"/>
      <c r="EO107" s="309"/>
      <c r="EP107" s="309"/>
      <c r="EQ107" s="309"/>
      <c r="ER107" s="309"/>
      <c r="ES107" s="309"/>
      <c r="ET107" s="309"/>
      <c r="EU107" s="309"/>
      <c r="EV107" s="309"/>
      <c r="EW107" s="309"/>
      <c r="EX107" s="309"/>
      <c r="EY107" s="309"/>
      <c r="EZ107" s="309"/>
      <c r="FA107" s="309"/>
      <c r="FB107" s="309"/>
      <c r="FC107" s="309"/>
      <c r="FD107" s="309"/>
      <c r="FE107" s="309"/>
      <c r="FF107" s="309"/>
      <c r="FG107" s="309"/>
      <c r="FH107" s="309"/>
      <c r="FI107" s="309"/>
      <c r="FJ107" s="309"/>
      <c r="FK107" s="309"/>
      <c r="FL107" s="309"/>
      <c r="FM107" s="309"/>
      <c r="FN107" s="309"/>
      <c r="FO107" s="309"/>
      <c r="FP107" s="309"/>
      <c r="FQ107" s="309"/>
      <c r="FR107" s="309"/>
      <c r="FS107" s="309"/>
      <c r="FT107" s="309"/>
      <c r="FU107" s="309"/>
      <c r="FV107" s="309"/>
      <c r="FW107" s="309"/>
      <c r="FX107" s="309"/>
      <c r="FY107" s="309"/>
      <c r="FZ107" s="309"/>
      <c r="GA107" s="309"/>
      <c r="GB107" s="309"/>
      <c r="GC107" s="309"/>
      <c r="GD107" s="309"/>
      <c r="GE107" s="309"/>
      <c r="GF107" s="309"/>
      <c r="GG107" s="309"/>
      <c r="GH107" s="309"/>
      <c r="GI107" s="309"/>
      <c r="GJ107" s="309"/>
      <c r="GK107" s="309"/>
      <c r="GL107" s="309"/>
      <c r="GM107" s="309"/>
      <c r="GN107" s="309"/>
      <c r="GO107" s="309"/>
      <c r="GP107" s="309"/>
      <c r="GQ107" s="309"/>
      <c r="GR107" s="309"/>
      <c r="GS107" s="309"/>
      <c r="GT107" s="309"/>
      <c r="GU107" s="309"/>
      <c r="GV107" s="309"/>
      <c r="GW107" s="309"/>
      <c r="GX107" s="309"/>
      <c r="GY107" s="309"/>
      <c r="GZ107" s="309"/>
      <c r="HA107" s="309"/>
      <c r="HB107" s="309"/>
      <c r="HC107" s="309"/>
      <c r="HD107" s="309"/>
      <c r="HE107" s="309"/>
      <c r="HF107" s="309"/>
      <c r="HG107" s="309"/>
      <c r="HH107" s="309"/>
      <c r="HI107" s="309"/>
      <c r="HJ107" s="309"/>
      <c r="HK107" s="309"/>
      <c r="HL107" s="309"/>
      <c r="HM107" s="309"/>
      <c r="HN107" s="309"/>
      <c r="HO107" s="309"/>
      <c r="HP107" s="309"/>
      <c r="HQ107" s="309"/>
      <c r="HR107" s="309"/>
      <c r="HS107" s="309"/>
      <c r="HT107" s="309"/>
      <c r="HU107" s="309"/>
      <c r="HV107" s="309"/>
      <c r="HW107" s="309"/>
      <c r="HX107" s="309"/>
      <c r="HY107" s="309"/>
      <c r="HZ107" s="309"/>
      <c r="IA107" s="309"/>
      <c r="IB107" s="309"/>
      <c r="IC107" s="309"/>
      <c r="ID107" s="309"/>
      <c r="IE107" s="309"/>
      <c r="IF107" s="309"/>
      <c r="IG107" s="309"/>
      <c r="IH107" s="309"/>
      <c r="II107" s="309"/>
      <c r="IJ107" s="309"/>
      <c r="IK107" s="309"/>
      <c r="IL107" s="309"/>
      <c r="IM107" s="309"/>
      <c r="IN107" s="309"/>
      <c r="IO107" s="309"/>
      <c r="IP107" s="309"/>
      <c r="IQ107" s="309"/>
      <c r="IR107" s="309"/>
      <c r="IS107" s="309">
        <f>IS96</f>
        <v>3</v>
      </c>
      <c r="IT107" s="309"/>
      <c r="IU107" s="309"/>
      <c r="IV107" s="309"/>
      <c r="IW107" s="309"/>
      <c r="IX107" s="309"/>
      <c r="IY107" s="309"/>
      <c r="IZ107" s="309"/>
      <c r="JA107" s="309"/>
      <c r="JB107" s="309"/>
      <c r="JC107" s="309"/>
      <c r="JD107" s="309"/>
      <c r="JE107" s="309"/>
      <c r="JF107" s="309"/>
      <c r="JG107" s="309"/>
      <c r="JH107" s="309"/>
      <c r="JI107" s="309"/>
      <c r="JJ107" s="309"/>
      <c r="JK107" s="309"/>
      <c r="JL107" s="309"/>
      <c r="JM107" s="309"/>
      <c r="JN107" s="309"/>
      <c r="JO107" s="309"/>
      <c r="JP107" s="309"/>
      <c r="JQ107" s="309"/>
      <c r="JR107" s="309"/>
      <c r="JS107" s="309"/>
      <c r="JT107" s="309"/>
      <c r="JU107" s="309"/>
      <c r="JV107" s="309"/>
      <c r="JW107" s="309"/>
      <c r="JX107" s="309"/>
      <c r="JY107" s="309"/>
      <c r="JZ107" s="309"/>
      <c r="KA107" s="309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>
        <f t="shared" ca="1" si="160"/>
        <v>-2750.6159999995798</v>
      </c>
      <c r="O108" s="166"/>
      <c r="P108" s="166"/>
      <c r="Q108" s="166">
        <v>-2750.6159999995798</v>
      </c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>
        <f t="shared" ca="1" si="165"/>
        <v>34.21</v>
      </c>
      <c r="AJ108" s="109"/>
      <c r="AK108" s="109">
        <v>34.21</v>
      </c>
      <c r="AL108" s="109">
        <f>AL96</f>
        <v>2</v>
      </c>
      <c r="AM108" s="109">
        <f t="shared" ca="1" si="166"/>
        <v>34</v>
      </c>
      <c r="AN108" s="109"/>
      <c r="AO108" s="109">
        <v>34</v>
      </c>
      <c r="AP108" s="109">
        <f>AP96</f>
        <v>2</v>
      </c>
      <c r="AQ108" s="109">
        <f t="shared" ca="1" si="167"/>
        <v>65.42</v>
      </c>
      <c r="AR108" s="109"/>
      <c r="AS108" s="109">
        <v>65.42</v>
      </c>
      <c r="AT108" s="109">
        <f>AT96</f>
        <v>3</v>
      </c>
      <c r="AU108" s="109">
        <f t="shared" ca="1" si="168"/>
        <v>133.63</v>
      </c>
      <c r="AV108" s="109"/>
      <c r="AW108" s="109"/>
      <c r="AX108" s="109">
        <f t="shared" ca="1" si="169"/>
        <v>133.63</v>
      </c>
      <c r="AY108" s="109">
        <f>AY96</f>
        <v>3</v>
      </c>
      <c r="AZ108" s="109">
        <f t="shared" ca="1" si="170"/>
        <v>3393.7199999995701</v>
      </c>
      <c r="BA108" s="109"/>
      <c r="BB108" s="109"/>
      <c r="BC108" s="109">
        <v>3393.7199999995701</v>
      </c>
      <c r="BD108" s="109">
        <f>BD96</f>
        <v>3</v>
      </c>
      <c r="BE108" s="109">
        <f t="shared" ca="1" si="171"/>
        <v>0</v>
      </c>
      <c r="BF108" s="109"/>
      <c r="BG108" s="109"/>
      <c r="BH108" s="109">
        <v>0</v>
      </c>
      <c r="BI108" s="109">
        <f>BI96</f>
        <v>3</v>
      </c>
      <c r="BJ108" s="109">
        <f t="shared" ca="1" si="172"/>
        <v>3062.3999999996199</v>
      </c>
      <c r="BK108" s="109"/>
      <c r="BL108" s="109"/>
      <c r="BM108" s="109">
        <v>3062.3999999996199</v>
      </c>
      <c r="BN108" s="109">
        <f>BN96</f>
        <v>3</v>
      </c>
      <c r="BO108" s="109">
        <f t="shared" ca="1" si="173"/>
        <v>0</v>
      </c>
      <c r="BP108" s="109"/>
      <c r="BQ108" s="109"/>
      <c r="BR108" s="109">
        <v>0</v>
      </c>
      <c r="BS108" s="109">
        <f>BS96</f>
        <v>3</v>
      </c>
      <c r="BT108" s="109">
        <f t="shared" ca="1" si="174"/>
        <v>3061.5199999994402</v>
      </c>
      <c r="BU108" s="109"/>
      <c r="BV108" s="109"/>
      <c r="BW108" s="109">
        <v>3061.5199999994402</v>
      </c>
      <c r="BX108" s="109">
        <f>BX96</f>
        <v>3</v>
      </c>
      <c r="BY108" s="109">
        <f t="shared" ca="1" si="175"/>
        <v>0</v>
      </c>
      <c r="BZ108" s="109"/>
      <c r="CA108" s="109"/>
      <c r="CB108" s="109">
        <v>0</v>
      </c>
      <c r="CC108" s="123">
        <f>CC96</f>
        <v>3</v>
      </c>
      <c r="CD108" s="123">
        <f t="shared" ca="1" si="176"/>
        <v>2147.6703600000001</v>
      </c>
      <c r="CE108" s="123"/>
      <c r="CF108" s="123"/>
      <c r="CG108" s="123">
        <f t="shared" ref="CG108:CG117" ca="1" si="226">IFERROR(FZ108*0.985,"")</f>
        <v>2147.6703600000001</v>
      </c>
      <c r="CH108" s="123">
        <f>CH96</f>
        <v>3</v>
      </c>
      <c r="CI108" s="123">
        <f t="shared" ca="1" si="178"/>
        <v>0</v>
      </c>
      <c r="CJ108" s="123"/>
      <c r="CK108" s="123"/>
      <c r="CL108" s="123">
        <f t="shared" ca="1" si="179"/>
        <v>0</v>
      </c>
      <c r="CM108" s="123">
        <f>CM96</f>
        <v>3</v>
      </c>
      <c r="CN108" s="123">
        <f t="shared" ca="1" si="180"/>
        <v>-2147.6703600000001</v>
      </c>
      <c r="CO108" s="123"/>
      <c r="CP108" s="123"/>
      <c r="CQ108" s="123">
        <f t="shared" ref="CQ108:CQ117" ca="1" si="227">IFERROR(CI108-CD108,"")</f>
        <v>-2147.6703600000001</v>
      </c>
      <c r="CR108" s="123">
        <f>CR96</f>
        <v>3</v>
      </c>
      <c r="CS108" s="123">
        <f t="shared" ca="1" si="182"/>
        <v>2839.9521149999996</v>
      </c>
      <c r="CT108" s="123"/>
      <c r="CU108" s="123"/>
      <c r="CV108" s="123">
        <f t="shared" ref="CV108:CV117" ca="1" si="228">IFERROR(V22*0.941,"")</f>
        <v>2839.9521149999996</v>
      </c>
      <c r="CW108" s="123">
        <f>CW96</f>
        <v>3</v>
      </c>
      <c r="CX108" s="123">
        <f t="shared" ca="1" si="184"/>
        <v>0</v>
      </c>
      <c r="CY108" s="123"/>
      <c r="CZ108" s="123"/>
      <c r="DA108" s="123">
        <f t="shared" ca="1" si="185"/>
        <v>0</v>
      </c>
      <c r="DB108" s="123">
        <f>DB96</f>
        <v>3</v>
      </c>
      <c r="DC108" s="123">
        <f t="shared" ca="1" si="186"/>
        <v>-2839.9521149999996</v>
      </c>
      <c r="DD108" s="123"/>
      <c r="DE108" s="123"/>
      <c r="DF108" s="123">
        <f t="shared" ref="DF108:DF117" ca="1" si="229">IFERROR(CX108-CS108,"")</f>
        <v>-2839.9521149999996</v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>
        <f t="shared" ca="1" si="190"/>
        <v>2205.9839999999399</v>
      </c>
      <c r="DQ108" s="109"/>
      <c r="DR108" s="109"/>
      <c r="DS108" s="109">
        <v>2205.9839999999399</v>
      </c>
      <c r="DT108" s="109">
        <f>DT96</f>
        <v>3</v>
      </c>
      <c r="DU108" s="109">
        <f t="shared" ca="1" si="191"/>
        <v>0</v>
      </c>
      <c r="DV108" s="109"/>
      <c r="DW108" s="109"/>
      <c r="DX108" s="109">
        <v>0</v>
      </c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>
        <f t="shared" ca="1" si="196"/>
        <v>0</v>
      </c>
      <c r="EQ108" s="109"/>
      <c r="ER108" s="109"/>
      <c r="ES108" s="109">
        <v>0</v>
      </c>
      <c r="ET108" s="109">
        <f>ET96</f>
        <v>3</v>
      </c>
      <c r="EU108" s="109">
        <f t="shared" ca="1" si="197"/>
        <v>2724.47999999992</v>
      </c>
      <c r="EV108" s="109"/>
      <c r="EW108" s="109"/>
      <c r="EX108" s="109">
        <v>2724.47999999992</v>
      </c>
      <c r="EY108" s="109">
        <f>EY96</f>
        <v>3</v>
      </c>
      <c r="EZ108" s="109">
        <f t="shared" ca="1" si="198"/>
        <v>508.85999999994198</v>
      </c>
      <c r="FA108" s="109"/>
      <c r="FB108" s="109"/>
      <c r="FC108" s="109">
        <v>508.85999999994198</v>
      </c>
      <c r="FD108" s="109">
        <f>FD96</f>
        <v>3</v>
      </c>
      <c r="FE108" s="109">
        <f t="shared" ca="1" si="199"/>
        <v>0</v>
      </c>
      <c r="FF108" s="109"/>
      <c r="FG108" s="109"/>
      <c r="FH108" s="109">
        <v>0</v>
      </c>
      <c r="FI108" s="109">
        <f>FI96</f>
        <v>3</v>
      </c>
      <c r="FJ108" s="109">
        <f t="shared" ca="1" si="200"/>
        <v>511.89600000008102</v>
      </c>
      <c r="FK108" s="109"/>
      <c r="FL108" s="109"/>
      <c r="FM108" s="109">
        <v>511.89600000008102</v>
      </c>
      <c r="FN108" s="109">
        <f>FN96</f>
        <v>3</v>
      </c>
      <c r="FO108" s="109">
        <f t="shared" ca="1" si="201"/>
        <v>0</v>
      </c>
      <c r="FP108" s="109"/>
      <c r="FQ108" s="109"/>
      <c r="FR108" s="109">
        <v>0</v>
      </c>
      <c r="FS108" s="123">
        <f>FS96</f>
        <v>4</v>
      </c>
      <c r="FT108" s="123">
        <f t="shared" ca="1" si="202"/>
        <v>0</v>
      </c>
      <c r="FU108" s="123"/>
      <c r="FV108" s="123"/>
      <c r="FW108" s="123">
        <v>0</v>
      </c>
      <c r="FX108" s="123">
        <v>0</v>
      </c>
      <c r="FY108" s="123">
        <f>FY96</f>
        <v>4</v>
      </c>
      <c r="FZ108" s="123">
        <f t="shared" ca="1" si="203"/>
        <v>2180.3760000000002</v>
      </c>
      <c r="GA108" s="123"/>
      <c r="GB108" s="123"/>
      <c r="GC108" s="123">
        <v>2173.1600000009298</v>
      </c>
      <c r="GD108" s="123">
        <v>2180.3760000000002</v>
      </c>
      <c r="GE108" s="123">
        <f>GE96</f>
        <v>3</v>
      </c>
      <c r="GF108" s="123">
        <f t="shared" ca="1" si="204"/>
        <v>-2180.3760000000002</v>
      </c>
      <c r="GG108" s="123"/>
      <c r="GH108" s="123"/>
      <c r="GI108" s="123">
        <f t="shared" ca="1" si="205"/>
        <v>-2180.3760000000002</v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>
        <f t="shared" ca="1" si="208"/>
        <v>0</v>
      </c>
      <c r="GV108" s="109"/>
      <c r="GW108" s="109"/>
      <c r="GX108" s="109">
        <v>0</v>
      </c>
      <c r="GY108" s="109">
        <f>GY96</f>
        <v>3</v>
      </c>
      <c r="GZ108" s="109">
        <f t="shared" ca="1" si="209"/>
        <v>3255.6480000000001</v>
      </c>
      <c r="HA108" s="109"/>
      <c r="HB108" s="109"/>
      <c r="HC108" s="109">
        <v>3255.6480000000001</v>
      </c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>
        <f t="shared" ca="1" si="214"/>
        <v>0</v>
      </c>
      <c r="HV108" s="109"/>
      <c r="HW108" s="109"/>
      <c r="HX108" s="109">
        <v>0</v>
      </c>
      <c r="HY108" s="109">
        <f>HY96</f>
        <v>3</v>
      </c>
      <c r="HZ108" s="109">
        <f t="shared" ca="1" si="215"/>
        <v>3370.4</v>
      </c>
      <c r="IA108" s="109"/>
      <c r="IB108" s="109"/>
      <c r="IC108" s="109">
        <v>3370.4</v>
      </c>
      <c r="ID108" s="109">
        <f>ID96</f>
        <v>3</v>
      </c>
      <c r="IE108" s="109">
        <f t="shared" ca="1" si="216"/>
        <v>0</v>
      </c>
      <c r="IF108" s="109"/>
      <c r="IG108" s="109"/>
      <c r="IH108" s="109">
        <v>0</v>
      </c>
      <c r="II108" s="109">
        <f>II96</f>
        <v>3</v>
      </c>
      <c r="IJ108" s="109">
        <f t="shared" ca="1" si="217"/>
        <v>3223</v>
      </c>
      <c r="IK108" s="109"/>
      <c r="IL108" s="109"/>
      <c r="IM108" s="109">
        <v>3223</v>
      </c>
      <c r="IN108" s="109">
        <f>IN96</f>
        <v>3</v>
      </c>
      <c r="IO108" s="109">
        <f t="shared" ca="1" si="218"/>
        <v>237.6</v>
      </c>
      <c r="IP108" s="109"/>
      <c r="IQ108" s="109"/>
      <c r="IR108" s="109">
        <v>237.6</v>
      </c>
      <c r="IS108" s="109">
        <f>IS96</f>
        <v>3</v>
      </c>
      <c r="IT108" s="109">
        <f t="shared" ca="1" si="219"/>
        <v>0</v>
      </c>
      <c r="IU108" s="109"/>
      <c r="IV108" s="109"/>
      <c r="IW108" s="109">
        <v>0</v>
      </c>
      <c r="IX108" s="109">
        <f>IX96</f>
        <v>3</v>
      </c>
      <c r="IY108" s="109">
        <f t="shared" ca="1" si="220"/>
        <v>3899.06</v>
      </c>
      <c r="IZ108" s="109"/>
      <c r="JA108" s="109"/>
      <c r="JB108" s="109">
        <v>3899.06</v>
      </c>
      <c r="JC108" s="109">
        <f>JC96</f>
        <v>3</v>
      </c>
      <c r="JD108" s="109">
        <f t="shared" ca="1" si="221"/>
        <v>0</v>
      </c>
      <c r="JE108" s="109"/>
      <c r="JF108" s="109"/>
      <c r="JG108" s="109">
        <v>0</v>
      </c>
      <c r="JH108" s="109">
        <f>JH96</f>
        <v>3</v>
      </c>
      <c r="JI108" s="109">
        <f t="shared" ca="1" si="222"/>
        <v>4326.0360000000001</v>
      </c>
      <c r="JJ108" s="109"/>
      <c r="JK108" s="109"/>
      <c r="JL108" s="109">
        <v>4326.0360000000001</v>
      </c>
      <c r="JM108" s="109">
        <f>JM96</f>
        <v>3</v>
      </c>
      <c r="JN108" s="109">
        <f t="shared" ca="1" si="223"/>
        <v>0</v>
      </c>
      <c r="JO108" s="109"/>
      <c r="JP108" s="109"/>
      <c r="JQ108" s="109">
        <v>0</v>
      </c>
      <c r="JR108" s="109">
        <f>JR96</f>
        <v>3</v>
      </c>
      <c r="JS108" s="109">
        <f t="shared" ca="1" si="224"/>
        <v>777.61199999999997</v>
      </c>
      <c r="JT108" s="109"/>
      <c r="JU108" s="109"/>
      <c r="JV108" s="109">
        <v>777.61199999999997</v>
      </c>
      <c r="JW108" s="109">
        <f>JW96</f>
        <v>3</v>
      </c>
      <c r="JX108" s="109">
        <f t="shared" ca="1" si="225"/>
        <v>0</v>
      </c>
      <c r="JY108" s="109"/>
      <c r="JZ108" s="109"/>
      <c r="KA108" s="109">
        <v>0</v>
      </c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>
        <f t="shared" ca="1" si="160"/>
        <v>-2807.9040000005198</v>
      </c>
      <c r="O109" s="166"/>
      <c r="P109" s="166"/>
      <c r="Q109" s="166">
        <v>-2807.9040000005198</v>
      </c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>
        <f t="shared" ca="1" si="165"/>
        <v>43.48</v>
      </c>
      <c r="AJ109" s="123"/>
      <c r="AK109" s="123">
        <v>43.48</v>
      </c>
      <c r="AL109" s="123">
        <f>AL96</f>
        <v>2</v>
      </c>
      <c r="AM109" s="123">
        <f t="shared" ca="1" si="166"/>
        <v>43.46</v>
      </c>
      <c r="AN109" s="123"/>
      <c r="AO109" s="123">
        <v>43.46</v>
      </c>
      <c r="AP109" s="123">
        <f>AP96</f>
        <v>2</v>
      </c>
      <c r="AQ109" s="123">
        <f t="shared" ca="1" si="167"/>
        <v>91.53</v>
      </c>
      <c r="AR109" s="123"/>
      <c r="AS109" s="123">
        <v>91.53</v>
      </c>
      <c r="AT109" s="123">
        <f>AT96</f>
        <v>3</v>
      </c>
      <c r="AU109" s="123">
        <f t="shared" ca="1" si="168"/>
        <v>178.47</v>
      </c>
      <c r="AV109" s="123"/>
      <c r="AW109" s="123"/>
      <c r="AX109" s="123">
        <f t="shared" ca="1" si="169"/>
        <v>178.47</v>
      </c>
      <c r="AY109" s="123">
        <f>AY96</f>
        <v>3</v>
      </c>
      <c r="AZ109" s="123">
        <f t="shared" ca="1" si="170"/>
        <v>3392.9280000005201</v>
      </c>
      <c r="BA109" s="123"/>
      <c r="BB109" s="123"/>
      <c r="BC109" s="123">
        <v>3392.9280000005201</v>
      </c>
      <c r="BD109" s="123">
        <f>BD96</f>
        <v>3</v>
      </c>
      <c r="BE109" s="123">
        <f t="shared" ca="1" si="171"/>
        <v>0</v>
      </c>
      <c r="BF109" s="123"/>
      <c r="BG109" s="123"/>
      <c r="BH109" s="123">
        <v>0</v>
      </c>
      <c r="BI109" s="123">
        <f>BI96</f>
        <v>3</v>
      </c>
      <c r="BJ109" s="123">
        <f t="shared" ca="1" si="172"/>
        <v>2842.4000000004198</v>
      </c>
      <c r="BK109" s="123"/>
      <c r="BL109" s="123"/>
      <c r="BM109" s="123">
        <v>2842.4000000004198</v>
      </c>
      <c r="BN109" s="123">
        <f>BN96</f>
        <v>3</v>
      </c>
      <c r="BO109" s="123">
        <f t="shared" ca="1" si="173"/>
        <v>0</v>
      </c>
      <c r="BP109" s="123"/>
      <c r="BQ109" s="123"/>
      <c r="BR109" s="123">
        <v>0</v>
      </c>
      <c r="BS109" s="123">
        <f>BS96</f>
        <v>3</v>
      </c>
      <c r="BT109" s="123">
        <f t="shared" ca="1" si="174"/>
        <v>2841.08000000015</v>
      </c>
      <c r="BU109" s="123"/>
      <c r="BV109" s="123"/>
      <c r="BW109" s="123">
        <v>2841.08000000015</v>
      </c>
      <c r="BX109" s="123">
        <f>BX96</f>
        <v>3</v>
      </c>
      <c r="BY109" s="123">
        <f t="shared" ca="1" si="175"/>
        <v>0</v>
      </c>
      <c r="BZ109" s="123"/>
      <c r="CA109" s="123"/>
      <c r="CB109" s="123">
        <v>0</v>
      </c>
      <c r="CC109" s="123">
        <f>CC96</f>
        <v>3</v>
      </c>
      <c r="CD109" s="123">
        <f t="shared" ca="1" si="176"/>
        <v>1425.9185050000001</v>
      </c>
      <c r="CE109" s="123"/>
      <c r="CF109" s="123"/>
      <c r="CG109" s="123">
        <f t="shared" ca="1" si="226"/>
        <v>1425.9185050000001</v>
      </c>
      <c r="CH109" s="123">
        <f>CH96</f>
        <v>3</v>
      </c>
      <c r="CI109" s="123">
        <f t="shared" ca="1" si="178"/>
        <v>0.45911800000000003</v>
      </c>
      <c r="CJ109" s="123"/>
      <c r="CK109" s="123"/>
      <c r="CL109" s="123">
        <f t="shared" ca="1" si="179"/>
        <v>0.45911800000000003</v>
      </c>
      <c r="CM109" s="123">
        <f>CM96</f>
        <v>3</v>
      </c>
      <c r="CN109" s="123">
        <f t="shared" ca="1" si="180"/>
        <v>-1425.4593870000001</v>
      </c>
      <c r="CO109" s="123"/>
      <c r="CP109" s="123"/>
      <c r="CQ109" s="123">
        <f t="shared" ca="1" si="227"/>
        <v>-1425.4593870000001</v>
      </c>
      <c r="CR109" s="123">
        <f>CR96</f>
        <v>3</v>
      </c>
      <c r="CS109" s="123">
        <f t="shared" ca="1" si="182"/>
        <v>2512.4464749999997</v>
      </c>
      <c r="CT109" s="123"/>
      <c r="CU109" s="123"/>
      <c r="CV109" s="123">
        <f t="shared" ca="1" si="228"/>
        <v>2512.4464749999997</v>
      </c>
      <c r="CW109" s="123">
        <f>CW96</f>
        <v>3</v>
      </c>
      <c r="CX109" s="123">
        <f t="shared" ca="1" si="184"/>
        <v>0</v>
      </c>
      <c r="CY109" s="123"/>
      <c r="CZ109" s="123"/>
      <c r="DA109" s="123">
        <f t="shared" ca="1" si="185"/>
        <v>0</v>
      </c>
      <c r="DB109" s="123">
        <f>DB96</f>
        <v>3</v>
      </c>
      <c r="DC109" s="123">
        <f t="shared" ca="1" si="186"/>
        <v>-2512.4464749999997</v>
      </c>
      <c r="DD109" s="123"/>
      <c r="DE109" s="123"/>
      <c r="DF109" s="123">
        <f t="shared" ca="1" si="229"/>
        <v>-2512.4464749999997</v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>
        <f t="shared" ca="1" si="190"/>
        <v>2255.0879999998601</v>
      </c>
      <c r="DQ109" s="123"/>
      <c r="DR109" s="123"/>
      <c r="DS109" s="123">
        <v>2255.0879999998601</v>
      </c>
      <c r="DT109" s="123">
        <f>DT96</f>
        <v>3</v>
      </c>
      <c r="DU109" s="123">
        <f t="shared" ca="1" si="191"/>
        <v>0</v>
      </c>
      <c r="DV109" s="123"/>
      <c r="DW109" s="123"/>
      <c r="DX109" s="123">
        <v>0</v>
      </c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>
        <f t="shared" ca="1" si="196"/>
        <v>0</v>
      </c>
      <c r="EQ109" s="123"/>
      <c r="ER109" s="123"/>
      <c r="ES109" s="123">
        <v>0</v>
      </c>
      <c r="ET109" s="123">
        <f>ET96</f>
        <v>3</v>
      </c>
      <c r="EU109" s="123">
        <f t="shared" ca="1" si="197"/>
        <v>2779.1280000000102</v>
      </c>
      <c r="EV109" s="123"/>
      <c r="EW109" s="123"/>
      <c r="EX109" s="123">
        <v>2779.1280000000102</v>
      </c>
      <c r="EY109" s="123">
        <f>EY96</f>
        <v>3</v>
      </c>
      <c r="EZ109" s="123">
        <f t="shared" ca="1" si="198"/>
        <v>557.96400000010203</v>
      </c>
      <c r="FA109" s="123"/>
      <c r="FB109" s="123"/>
      <c r="FC109" s="123">
        <v>557.96400000010203</v>
      </c>
      <c r="FD109" s="123">
        <f>FD96</f>
        <v>3</v>
      </c>
      <c r="FE109" s="123">
        <f t="shared" ca="1" si="199"/>
        <v>0</v>
      </c>
      <c r="FF109" s="123"/>
      <c r="FG109" s="123"/>
      <c r="FH109" s="123">
        <v>0</v>
      </c>
      <c r="FI109" s="123">
        <f>FI96</f>
        <v>3</v>
      </c>
      <c r="FJ109" s="123">
        <f t="shared" ca="1" si="200"/>
        <v>561.13200000002701</v>
      </c>
      <c r="FK109" s="123"/>
      <c r="FL109" s="123"/>
      <c r="FM109" s="123">
        <v>561.13200000002701</v>
      </c>
      <c r="FN109" s="123">
        <f>FN96</f>
        <v>3</v>
      </c>
      <c r="FO109" s="123">
        <f t="shared" ca="1" si="201"/>
        <v>0</v>
      </c>
      <c r="FP109" s="123"/>
      <c r="FQ109" s="123"/>
      <c r="FR109" s="123">
        <v>0</v>
      </c>
      <c r="FS109" s="123">
        <f>FS96</f>
        <v>4</v>
      </c>
      <c r="FT109" s="123">
        <f t="shared" ca="1" si="202"/>
        <v>0.45100000000000001</v>
      </c>
      <c r="FU109" s="123"/>
      <c r="FV109" s="123"/>
      <c r="FW109" s="123">
        <v>0</v>
      </c>
      <c r="FX109" s="123">
        <v>0.45100000000000001</v>
      </c>
      <c r="FY109" s="123">
        <f>FY96</f>
        <v>4</v>
      </c>
      <c r="FZ109" s="123">
        <f t="shared" ca="1" si="203"/>
        <v>1447.633</v>
      </c>
      <c r="GA109" s="123"/>
      <c r="GB109" s="123"/>
      <c r="GC109" s="123">
        <v>1463.0000000003199</v>
      </c>
      <c r="GD109" s="123">
        <v>1447.633</v>
      </c>
      <c r="GE109" s="123">
        <f>GE96</f>
        <v>3</v>
      </c>
      <c r="GF109" s="123">
        <f t="shared" ca="1" si="204"/>
        <v>-1447.182</v>
      </c>
      <c r="GG109" s="123"/>
      <c r="GH109" s="123"/>
      <c r="GI109" s="123">
        <f t="shared" ca="1" si="205"/>
        <v>-1447.182</v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>
        <f t="shared" ca="1" si="208"/>
        <v>0</v>
      </c>
      <c r="GV109" s="123"/>
      <c r="GW109" s="123"/>
      <c r="GX109" s="123">
        <v>0</v>
      </c>
      <c r="GY109" s="123">
        <f>GY96</f>
        <v>3</v>
      </c>
      <c r="GZ109" s="123">
        <f t="shared" ca="1" si="209"/>
        <v>2540.2079999999901</v>
      </c>
      <c r="HA109" s="123"/>
      <c r="HB109" s="123"/>
      <c r="HC109" s="123">
        <v>2540.2079999999901</v>
      </c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>
        <f t="shared" ca="1" si="214"/>
        <v>0</v>
      </c>
      <c r="HV109" s="123"/>
      <c r="HW109" s="123"/>
      <c r="HX109" s="123">
        <v>0</v>
      </c>
      <c r="HY109" s="123">
        <f>HY96</f>
        <v>3</v>
      </c>
      <c r="HZ109" s="123">
        <f t="shared" ca="1" si="215"/>
        <v>3374.8</v>
      </c>
      <c r="IA109" s="123"/>
      <c r="IB109" s="123"/>
      <c r="IC109" s="123">
        <v>3374.8</v>
      </c>
      <c r="ID109" s="123">
        <f>ID96</f>
        <v>3</v>
      </c>
      <c r="IE109" s="123">
        <f t="shared" ca="1" si="216"/>
        <v>0</v>
      </c>
      <c r="IF109" s="123"/>
      <c r="IG109" s="123"/>
      <c r="IH109" s="123">
        <v>0</v>
      </c>
      <c r="II109" s="123">
        <f>II96</f>
        <v>3</v>
      </c>
      <c r="IJ109" s="123">
        <f t="shared" ca="1" si="217"/>
        <v>3236.2</v>
      </c>
      <c r="IK109" s="123"/>
      <c r="IL109" s="123"/>
      <c r="IM109" s="123">
        <v>3236.2</v>
      </c>
      <c r="IN109" s="123">
        <f>IN96</f>
        <v>3</v>
      </c>
      <c r="IO109" s="123">
        <f t="shared" ca="1" si="218"/>
        <v>231</v>
      </c>
      <c r="IP109" s="123"/>
      <c r="IQ109" s="123"/>
      <c r="IR109" s="123">
        <v>231</v>
      </c>
      <c r="IS109" s="123">
        <f>IS96</f>
        <v>3</v>
      </c>
      <c r="IT109" s="123">
        <f t="shared" ca="1" si="219"/>
        <v>0</v>
      </c>
      <c r="IU109" s="123"/>
      <c r="IV109" s="123"/>
      <c r="IW109" s="123">
        <v>0</v>
      </c>
      <c r="IX109" s="123">
        <f>IX96</f>
        <v>3</v>
      </c>
      <c r="IY109" s="123">
        <f t="shared" ca="1" si="220"/>
        <v>3534.1019999999999</v>
      </c>
      <c r="IZ109" s="123"/>
      <c r="JA109" s="123"/>
      <c r="JB109" s="123">
        <v>3534.1019999999999</v>
      </c>
      <c r="JC109" s="123">
        <f>JC96</f>
        <v>3</v>
      </c>
      <c r="JD109" s="123">
        <f t="shared" ca="1" si="221"/>
        <v>0</v>
      </c>
      <c r="JE109" s="123"/>
      <c r="JF109" s="123"/>
      <c r="JG109" s="123">
        <v>0</v>
      </c>
      <c r="JH109" s="123">
        <f>JH96</f>
        <v>3</v>
      </c>
      <c r="JI109" s="123">
        <f t="shared" ca="1" si="222"/>
        <v>3911.578</v>
      </c>
      <c r="JJ109" s="123"/>
      <c r="JK109" s="123"/>
      <c r="JL109" s="123">
        <v>3911.578</v>
      </c>
      <c r="JM109" s="123">
        <f>JM96</f>
        <v>3</v>
      </c>
      <c r="JN109" s="123">
        <f t="shared" ca="1" si="223"/>
        <v>0</v>
      </c>
      <c r="JO109" s="123"/>
      <c r="JP109" s="123"/>
      <c r="JQ109" s="123">
        <v>0</v>
      </c>
      <c r="JR109" s="123">
        <f>JR96</f>
        <v>3</v>
      </c>
      <c r="JS109" s="123">
        <f t="shared" ca="1" si="224"/>
        <v>714.91200000000003</v>
      </c>
      <c r="JT109" s="123"/>
      <c r="JU109" s="123"/>
      <c r="JV109" s="123">
        <v>714.91200000000003</v>
      </c>
      <c r="JW109" s="123">
        <f>JW96</f>
        <v>3</v>
      </c>
      <c r="JX109" s="123">
        <f t="shared" ca="1" si="225"/>
        <v>0</v>
      </c>
      <c r="JY109" s="123"/>
      <c r="JZ109" s="123"/>
      <c r="KA109" s="123">
        <v>0</v>
      </c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>
        <f t="shared" ca="1" si="160"/>
        <v>-2722.8959999991698</v>
      </c>
      <c r="O110" s="166"/>
      <c r="P110" s="166"/>
      <c r="Q110" s="166">
        <v>-2722.8959999991698</v>
      </c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>
        <f t="shared" ca="1" si="165"/>
        <v>35.08</v>
      </c>
      <c r="AJ110" s="123"/>
      <c r="AK110" s="123">
        <v>35.08</v>
      </c>
      <c r="AL110" s="123">
        <f>AL96</f>
        <v>2</v>
      </c>
      <c r="AM110" s="123">
        <f t="shared" ca="1" si="166"/>
        <v>34.840000000000003</v>
      </c>
      <c r="AN110" s="123"/>
      <c r="AO110" s="123">
        <v>34.840000000000003</v>
      </c>
      <c r="AP110" s="123">
        <f>AP96</f>
        <v>2</v>
      </c>
      <c r="AQ110" s="123">
        <f t="shared" ca="1" si="167"/>
        <v>69.48</v>
      </c>
      <c r="AR110" s="123"/>
      <c r="AS110" s="123">
        <v>69.48</v>
      </c>
      <c r="AT110" s="123">
        <f>AT96</f>
        <v>3</v>
      </c>
      <c r="AU110" s="123">
        <f t="shared" ca="1" si="168"/>
        <v>139.4</v>
      </c>
      <c r="AV110" s="123"/>
      <c r="AW110" s="123"/>
      <c r="AX110" s="123">
        <f t="shared" ca="1" si="169"/>
        <v>139.4</v>
      </c>
      <c r="AY110" s="123">
        <f>AY96</f>
        <v>3</v>
      </c>
      <c r="AZ110" s="123">
        <f t="shared" ca="1" si="170"/>
        <v>3426.98399999914</v>
      </c>
      <c r="BA110" s="123"/>
      <c r="BB110" s="123"/>
      <c r="BC110" s="123">
        <v>3426.98399999914</v>
      </c>
      <c r="BD110" s="123">
        <f>BD96</f>
        <v>3</v>
      </c>
      <c r="BE110" s="123">
        <f t="shared" ca="1" si="171"/>
        <v>0</v>
      </c>
      <c r="BF110" s="123"/>
      <c r="BG110" s="123"/>
      <c r="BH110" s="123">
        <v>0</v>
      </c>
      <c r="BI110" s="123">
        <f>BI96</f>
        <v>3</v>
      </c>
      <c r="BJ110" s="123">
        <f t="shared" ca="1" si="172"/>
        <v>2701.1599999996502</v>
      </c>
      <c r="BK110" s="123"/>
      <c r="BL110" s="123"/>
      <c r="BM110" s="123">
        <v>2701.1599999996502</v>
      </c>
      <c r="BN110" s="123">
        <f>BN96</f>
        <v>3</v>
      </c>
      <c r="BO110" s="123">
        <f t="shared" ca="1" si="173"/>
        <v>0</v>
      </c>
      <c r="BP110" s="123"/>
      <c r="BQ110" s="123"/>
      <c r="BR110" s="123">
        <v>0</v>
      </c>
      <c r="BS110" s="123">
        <f>BS96</f>
        <v>3</v>
      </c>
      <c r="BT110" s="123">
        <f t="shared" ca="1" si="174"/>
        <v>2701.1599999996502</v>
      </c>
      <c r="BU110" s="123"/>
      <c r="BV110" s="123"/>
      <c r="BW110" s="123">
        <v>2701.1599999996502</v>
      </c>
      <c r="BX110" s="123">
        <f>BX96</f>
        <v>3</v>
      </c>
      <c r="BY110" s="123">
        <f t="shared" ca="1" si="175"/>
        <v>0</v>
      </c>
      <c r="BZ110" s="123"/>
      <c r="CA110" s="123"/>
      <c r="CB110" s="123">
        <v>0</v>
      </c>
      <c r="CC110" s="123">
        <f>CC96</f>
        <v>3</v>
      </c>
      <c r="CD110" s="123">
        <f t="shared" ca="1" si="176"/>
        <v>1407.2606350000001</v>
      </c>
      <c r="CE110" s="123"/>
      <c r="CF110" s="123"/>
      <c r="CG110" s="123">
        <f t="shared" ca="1" si="226"/>
        <v>1407.2606350000001</v>
      </c>
      <c r="CH110" s="123">
        <f>CH96</f>
        <v>3</v>
      </c>
      <c r="CI110" s="123">
        <f t="shared" ca="1" si="178"/>
        <v>0</v>
      </c>
      <c r="CJ110" s="123"/>
      <c r="CK110" s="123"/>
      <c r="CL110" s="123">
        <f t="shared" ca="1" si="179"/>
        <v>0</v>
      </c>
      <c r="CM110" s="123">
        <f>CM96</f>
        <v>3</v>
      </c>
      <c r="CN110" s="123">
        <f t="shared" ca="1" si="180"/>
        <v>-1407.2606350000001</v>
      </c>
      <c r="CO110" s="123"/>
      <c r="CP110" s="123"/>
      <c r="CQ110" s="123">
        <f t="shared" ca="1" si="227"/>
        <v>-1407.2606350000001</v>
      </c>
      <c r="CR110" s="123">
        <f>CR96</f>
        <v>3</v>
      </c>
      <c r="CS110" s="123">
        <f t="shared" ca="1" si="182"/>
        <v>2444.6474250000001</v>
      </c>
      <c r="CT110" s="123"/>
      <c r="CU110" s="123"/>
      <c r="CV110" s="123">
        <f t="shared" ca="1" si="228"/>
        <v>2444.6474250000001</v>
      </c>
      <c r="CW110" s="123">
        <f>CW96</f>
        <v>3</v>
      </c>
      <c r="CX110" s="123">
        <f t="shared" ca="1" si="184"/>
        <v>0</v>
      </c>
      <c r="CY110" s="123"/>
      <c r="CZ110" s="123"/>
      <c r="DA110" s="123">
        <f t="shared" ca="1" si="185"/>
        <v>0</v>
      </c>
      <c r="DB110" s="123">
        <f>DB96</f>
        <v>3</v>
      </c>
      <c r="DC110" s="123">
        <f t="shared" ca="1" si="186"/>
        <v>-2444.6474250000001</v>
      </c>
      <c r="DD110" s="123"/>
      <c r="DE110" s="123"/>
      <c r="DF110" s="123">
        <f t="shared" ca="1" si="229"/>
        <v>-2444.6474250000001</v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>
        <f t="shared" ca="1" si="190"/>
        <v>2194.3679999999699</v>
      </c>
      <c r="DQ110" s="123"/>
      <c r="DR110" s="123"/>
      <c r="DS110" s="123">
        <v>2194.3679999999699</v>
      </c>
      <c r="DT110" s="123">
        <f>DT96</f>
        <v>3</v>
      </c>
      <c r="DU110" s="123">
        <f t="shared" ca="1" si="191"/>
        <v>0</v>
      </c>
      <c r="DV110" s="123"/>
      <c r="DW110" s="123"/>
      <c r="DX110" s="123">
        <v>0</v>
      </c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>
        <f t="shared" ca="1" si="196"/>
        <v>0</v>
      </c>
      <c r="EQ110" s="123"/>
      <c r="ER110" s="123"/>
      <c r="ES110" s="123">
        <v>0</v>
      </c>
      <c r="ET110" s="123">
        <f>ET96</f>
        <v>3</v>
      </c>
      <c r="EU110" s="123">
        <f t="shared" ca="1" si="197"/>
        <v>2622.3119999997598</v>
      </c>
      <c r="EV110" s="123"/>
      <c r="EW110" s="123"/>
      <c r="EX110" s="123">
        <v>2622.3119999997598</v>
      </c>
      <c r="EY110" s="123">
        <f>EY96</f>
        <v>3</v>
      </c>
      <c r="EZ110" s="123">
        <f t="shared" ca="1" si="198"/>
        <v>522.98399999993899</v>
      </c>
      <c r="FA110" s="123"/>
      <c r="FB110" s="123"/>
      <c r="FC110" s="123">
        <v>522.98399999993899</v>
      </c>
      <c r="FD110" s="123">
        <f>FD96</f>
        <v>3</v>
      </c>
      <c r="FE110" s="123">
        <f t="shared" ca="1" si="199"/>
        <v>0</v>
      </c>
      <c r="FF110" s="123"/>
      <c r="FG110" s="123"/>
      <c r="FH110" s="123">
        <v>0</v>
      </c>
      <c r="FI110" s="123">
        <f>FI96</f>
        <v>3</v>
      </c>
      <c r="FJ110" s="123">
        <f t="shared" ca="1" si="200"/>
        <v>525.75600000002305</v>
      </c>
      <c r="FK110" s="123"/>
      <c r="FL110" s="123"/>
      <c r="FM110" s="123">
        <v>525.75600000002305</v>
      </c>
      <c r="FN110" s="123">
        <f>FN96</f>
        <v>3</v>
      </c>
      <c r="FO110" s="123">
        <f t="shared" ca="1" si="201"/>
        <v>0</v>
      </c>
      <c r="FP110" s="123"/>
      <c r="FQ110" s="123"/>
      <c r="FR110" s="123">
        <v>0</v>
      </c>
      <c r="FS110" s="123">
        <f>FS96</f>
        <v>4</v>
      </c>
      <c r="FT110" s="123">
        <f t="shared" ca="1" si="202"/>
        <v>0</v>
      </c>
      <c r="FU110" s="123"/>
      <c r="FV110" s="123"/>
      <c r="FW110" s="123">
        <v>0.43999999998959499</v>
      </c>
      <c r="FX110" s="123">
        <v>0</v>
      </c>
      <c r="FY110" s="123">
        <f>FY96</f>
        <v>4</v>
      </c>
      <c r="FZ110" s="123">
        <f t="shared" ca="1" si="203"/>
        <v>1428.691</v>
      </c>
      <c r="GA110" s="123"/>
      <c r="GB110" s="123"/>
      <c r="GC110" s="123">
        <v>1414.6000000000599</v>
      </c>
      <c r="GD110" s="123">
        <v>1428.691</v>
      </c>
      <c r="GE110" s="123">
        <f>GE96</f>
        <v>3</v>
      </c>
      <c r="GF110" s="123">
        <f t="shared" ca="1" si="204"/>
        <v>-1428.691</v>
      </c>
      <c r="GG110" s="123"/>
      <c r="GH110" s="123"/>
      <c r="GI110" s="123">
        <f t="shared" ca="1" si="205"/>
        <v>-1428.691</v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>
        <f t="shared" ca="1" si="208"/>
        <v>0</v>
      </c>
      <c r="GV110" s="123"/>
      <c r="GW110" s="123"/>
      <c r="GX110" s="123">
        <v>0</v>
      </c>
      <c r="GY110" s="123">
        <f>GY96</f>
        <v>3</v>
      </c>
      <c r="GZ110" s="123">
        <f t="shared" ca="1" si="209"/>
        <v>2500.0800000000099</v>
      </c>
      <c r="HA110" s="123"/>
      <c r="HB110" s="123"/>
      <c r="HC110" s="123">
        <v>2500.0800000000099</v>
      </c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>
        <f t="shared" ca="1" si="214"/>
        <v>0</v>
      </c>
      <c r="HV110" s="123"/>
      <c r="HW110" s="123"/>
      <c r="HX110" s="123">
        <v>0</v>
      </c>
      <c r="HY110" s="123">
        <f>HY96</f>
        <v>3</v>
      </c>
      <c r="HZ110" s="123">
        <f t="shared" ca="1" si="215"/>
        <v>3240.6</v>
      </c>
      <c r="IA110" s="123"/>
      <c r="IB110" s="123"/>
      <c r="IC110" s="123">
        <v>3240.6</v>
      </c>
      <c r="ID110" s="123">
        <f>ID96</f>
        <v>3</v>
      </c>
      <c r="IE110" s="123">
        <f t="shared" ca="1" si="216"/>
        <v>0</v>
      </c>
      <c r="IF110" s="123"/>
      <c r="IG110" s="123"/>
      <c r="IH110" s="123">
        <v>0</v>
      </c>
      <c r="II110" s="123">
        <f>II96</f>
        <v>3</v>
      </c>
      <c r="IJ110" s="123">
        <f t="shared" ca="1" si="217"/>
        <v>3282.4</v>
      </c>
      <c r="IK110" s="123"/>
      <c r="IL110" s="123"/>
      <c r="IM110" s="123">
        <v>3282.4</v>
      </c>
      <c r="IN110" s="123">
        <f>IN96</f>
        <v>3</v>
      </c>
      <c r="IO110" s="123">
        <f t="shared" ca="1" si="218"/>
        <v>235.4</v>
      </c>
      <c r="IP110" s="123"/>
      <c r="IQ110" s="123"/>
      <c r="IR110" s="123">
        <v>235.4</v>
      </c>
      <c r="IS110" s="123">
        <f>IS96</f>
        <v>3</v>
      </c>
      <c r="IT110" s="123">
        <f t="shared" ca="1" si="219"/>
        <v>0</v>
      </c>
      <c r="IU110" s="123"/>
      <c r="IV110" s="123"/>
      <c r="IW110" s="123">
        <v>0</v>
      </c>
      <c r="IX110" s="123">
        <f>IX96</f>
        <v>3</v>
      </c>
      <c r="IY110" s="123">
        <f t="shared" ca="1" si="220"/>
        <v>3263.018</v>
      </c>
      <c r="IZ110" s="123"/>
      <c r="JA110" s="123"/>
      <c r="JB110" s="123">
        <v>3263.018</v>
      </c>
      <c r="JC110" s="123">
        <f>JC96</f>
        <v>3</v>
      </c>
      <c r="JD110" s="123">
        <f t="shared" ca="1" si="221"/>
        <v>0</v>
      </c>
      <c r="JE110" s="123"/>
      <c r="JF110" s="123"/>
      <c r="JG110" s="123">
        <v>0</v>
      </c>
      <c r="JH110" s="123">
        <f>JH96</f>
        <v>3</v>
      </c>
      <c r="JI110" s="123">
        <f t="shared" ca="1" si="222"/>
        <v>3615.788</v>
      </c>
      <c r="JJ110" s="123"/>
      <c r="JK110" s="123"/>
      <c r="JL110" s="123">
        <v>3615.788</v>
      </c>
      <c r="JM110" s="123">
        <f>JM96</f>
        <v>3</v>
      </c>
      <c r="JN110" s="123">
        <f t="shared" ca="1" si="223"/>
        <v>0</v>
      </c>
      <c r="JO110" s="123"/>
      <c r="JP110" s="123"/>
      <c r="JQ110" s="123">
        <v>0</v>
      </c>
      <c r="JR110" s="123">
        <f>JR96</f>
        <v>3</v>
      </c>
      <c r="JS110" s="123">
        <f t="shared" ca="1" si="224"/>
        <v>638.85199999999998</v>
      </c>
      <c r="JT110" s="123"/>
      <c r="JU110" s="123"/>
      <c r="JV110" s="123">
        <v>638.85199999999998</v>
      </c>
      <c r="JW110" s="123">
        <f>JW96</f>
        <v>3</v>
      </c>
      <c r="JX110" s="123">
        <f t="shared" ca="1" si="225"/>
        <v>0</v>
      </c>
      <c r="JY110" s="123"/>
      <c r="JZ110" s="123"/>
      <c r="KA110" s="123">
        <v>0</v>
      </c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>
        <f t="shared" ca="1" si="160"/>
        <v>-2675.1120000003002</v>
      </c>
      <c r="O111" s="166"/>
      <c r="P111" s="166"/>
      <c r="Q111" s="166">
        <v>-2675.1120000003002</v>
      </c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>
        <f t="shared" ca="1" si="165"/>
        <v>39.15</v>
      </c>
      <c r="AJ111" s="123"/>
      <c r="AK111" s="123">
        <v>39.15</v>
      </c>
      <c r="AL111" s="123">
        <f>AL96</f>
        <v>2</v>
      </c>
      <c r="AM111" s="123">
        <f t="shared" ca="1" si="166"/>
        <v>39.18</v>
      </c>
      <c r="AN111" s="123"/>
      <c r="AO111" s="123">
        <v>39.18</v>
      </c>
      <c r="AP111" s="123">
        <f>AP96</f>
        <v>2</v>
      </c>
      <c r="AQ111" s="123">
        <f t="shared" ca="1" si="167"/>
        <v>81.89</v>
      </c>
      <c r="AR111" s="123"/>
      <c r="AS111" s="123">
        <v>81.89</v>
      </c>
      <c r="AT111" s="123">
        <f>AT96</f>
        <v>3</v>
      </c>
      <c r="AU111" s="123">
        <f t="shared" ca="1" si="168"/>
        <v>160.22</v>
      </c>
      <c r="AV111" s="123"/>
      <c r="AW111" s="123"/>
      <c r="AX111" s="123">
        <f t="shared" ca="1" si="169"/>
        <v>160.22</v>
      </c>
      <c r="AY111" s="123">
        <f>AY96</f>
        <v>3</v>
      </c>
      <c r="AZ111" s="123">
        <f t="shared" ca="1" si="170"/>
        <v>3420.3840000002901</v>
      </c>
      <c r="BA111" s="123"/>
      <c r="BB111" s="123"/>
      <c r="BC111" s="123">
        <v>3420.3840000002901</v>
      </c>
      <c r="BD111" s="123">
        <f>BD96</f>
        <v>3</v>
      </c>
      <c r="BE111" s="123">
        <f t="shared" ca="1" si="171"/>
        <v>0</v>
      </c>
      <c r="BF111" s="123"/>
      <c r="BG111" s="123"/>
      <c r="BH111" s="123">
        <v>0</v>
      </c>
      <c r="BI111" s="123">
        <f>BI96</f>
        <v>3</v>
      </c>
      <c r="BJ111" s="123">
        <f t="shared" ca="1" si="172"/>
        <v>2852.52000000008</v>
      </c>
      <c r="BK111" s="123"/>
      <c r="BL111" s="123"/>
      <c r="BM111" s="123">
        <v>2852.52000000008</v>
      </c>
      <c r="BN111" s="123">
        <f>BN96</f>
        <v>3</v>
      </c>
      <c r="BO111" s="123">
        <f t="shared" ca="1" si="173"/>
        <v>0</v>
      </c>
      <c r="BP111" s="123"/>
      <c r="BQ111" s="123"/>
      <c r="BR111" s="123">
        <v>0</v>
      </c>
      <c r="BS111" s="123">
        <f>BS96</f>
        <v>3</v>
      </c>
      <c r="BT111" s="123">
        <f t="shared" ca="1" si="174"/>
        <v>2851.6400000007002</v>
      </c>
      <c r="BU111" s="123"/>
      <c r="BV111" s="123"/>
      <c r="BW111" s="123">
        <v>2851.6400000007002</v>
      </c>
      <c r="BX111" s="123">
        <f>BX96</f>
        <v>3</v>
      </c>
      <c r="BY111" s="123">
        <f t="shared" ca="1" si="175"/>
        <v>0</v>
      </c>
      <c r="BZ111" s="123"/>
      <c r="CA111" s="123"/>
      <c r="CB111" s="123">
        <v>0</v>
      </c>
      <c r="CC111" s="123">
        <f>CC96</f>
        <v>3</v>
      </c>
      <c r="CD111" s="123">
        <f t="shared" ca="1" si="176"/>
        <v>1570.1648600000001</v>
      </c>
      <c r="CE111" s="123"/>
      <c r="CF111" s="123"/>
      <c r="CG111" s="123">
        <f t="shared" ca="1" si="226"/>
        <v>1570.1648600000001</v>
      </c>
      <c r="CH111" s="123">
        <f>CH96</f>
        <v>3</v>
      </c>
      <c r="CI111" s="123">
        <f t="shared" ca="1" si="178"/>
        <v>0</v>
      </c>
      <c r="CJ111" s="123"/>
      <c r="CK111" s="123"/>
      <c r="CL111" s="123">
        <f t="shared" ca="1" si="179"/>
        <v>0</v>
      </c>
      <c r="CM111" s="123">
        <f>CM96</f>
        <v>3</v>
      </c>
      <c r="CN111" s="123">
        <f t="shared" ca="1" si="180"/>
        <v>-1570.1648600000001</v>
      </c>
      <c r="CO111" s="123"/>
      <c r="CP111" s="123"/>
      <c r="CQ111" s="123">
        <f t="shared" ca="1" si="227"/>
        <v>-1570.1648600000001</v>
      </c>
      <c r="CR111" s="123">
        <f>CR96</f>
        <v>3</v>
      </c>
      <c r="CS111" s="123">
        <f t="shared" ca="1" si="182"/>
        <v>2517.7772399999999</v>
      </c>
      <c r="CT111" s="123"/>
      <c r="CU111" s="123"/>
      <c r="CV111" s="123">
        <f t="shared" ca="1" si="228"/>
        <v>2517.7772399999999</v>
      </c>
      <c r="CW111" s="123">
        <f>CW96</f>
        <v>3</v>
      </c>
      <c r="CX111" s="123">
        <f t="shared" ca="1" si="184"/>
        <v>0</v>
      </c>
      <c r="CY111" s="123"/>
      <c r="CZ111" s="123"/>
      <c r="DA111" s="123">
        <f t="shared" ca="1" si="185"/>
        <v>0</v>
      </c>
      <c r="DB111" s="123">
        <f>DB96</f>
        <v>3</v>
      </c>
      <c r="DC111" s="123">
        <f t="shared" ca="1" si="186"/>
        <v>-2517.7772399999999</v>
      </c>
      <c r="DD111" s="123"/>
      <c r="DE111" s="123"/>
      <c r="DF111" s="123">
        <f t="shared" ca="1" si="229"/>
        <v>-2517.7772399999999</v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>
        <f t="shared" ca="1" si="190"/>
        <v>2196.4800000004002</v>
      </c>
      <c r="DQ111" s="123"/>
      <c r="DR111" s="123"/>
      <c r="DS111" s="123">
        <v>2196.4800000004002</v>
      </c>
      <c r="DT111" s="123">
        <f>DT96</f>
        <v>3</v>
      </c>
      <c r="DU111" s="123">
        <f t="shared" ca="1" si="191"/>
        <v>0</v>
      </c>
      <c r="DV111" s="123"/>
      <c r="DW111" s="123"/>
      <c r="DX111" s="123">
        <v>0</v>
      </c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>
        <f t="shared" ca="1" si="196"/>
        <v>0</v>
      </c>
      <c r="EQ111" s="123"/>
      <c r="ER111" s="123"/>
      <c r="ES111" s="123">
        <v>0</v>
      </c>
      <c r="ET111" s="123">
        <f>ET96</f>
        <v>3</v>
      </c>
      <c r="EU111" s="123">
        <f t="shared" ca="1" si="197"/>
        <v>2730.2880000001501</v>
      </c>
      <c r="EV111" s="123"/>
      <c r="EW111" s="123"/>
      <c r="EX111" s="123">
        <v>2730.2880000001501</v>
      </c>
      <c r="EY111" s="123">
        <f>EY96</f>
        <v>3</v>
      </c>
      <c r="EZ111" s="123">
        <f t="shared" ca="1" si="198"/>
        <v>487.21199999985402</v>
      </c>
      <c r="FA111" s="123"/>
      <c r="FB111" s="123"/>
      <c r="FC111" s="123">
        <v>487.21199999985402</v>
      </c>
      <c r="FD111" s="123">
        <f>FD96</f>
        <v>3</v>
      </c>
      <c r="FE111" s="123">
        <f t="shared" ca="1" si="199"/>
        <v>0</v>
      </c>
      <c r="FF111" s="123"/>
      <c r="FG111" s="123"/>
      <c r="FH111" s="123">
        <v>0</v>
      </c>
      <c r="FI111" s="123">
        <f>FI96</f>
        <v>3</v>
      </c>
      <c r="FJ111" s="123">
        <f t="shared" ca="1" si="200"/>
        <v>489.45600000007101</v>
      </c>
      <c r="FK111" s="123"/>
      <c r="FL111" s="123"/>
      <c r="FM111" s="123">
        <v>489.45600000007101</v>
      </c>
      <c r="FN111" s="123">
        <f>FN96</f>
        <v>3</v>
      </c>
      <c r="FO111" s="123">
        <f t="shared" ca="1" si="201"/>
        <v>0</v>
      </c>
      <c r="FP111" s="123"/>
      <c r="FQ111" s="123"/>
      <c r="FR111" s="123">
        <v>0</v>
      </c>
      <c r="FS111" s="123">
        <f>FS96</f>
        <v>4</v>
      </c>
      <c r="FT111" s="123">
        <f t="shared" ca="1" si="202"/>
        <v>0</v>
      </c>
      <c r="FU111" s="123"/>
      <c r="FV111" s="123"/>
      <c r="FW111" s="123">
        <v>0</v>
      </c>
      <c r="FX111" s="123">
        <v>0</v>
      </c>
      <c r="FY111" s="123">
        <f>FY96</f>
        <v>4</v>
      </c>
      <c r="FZ111" s="123">
        <f t="shared" ca="1" si="203"/>
        <v>1594.076</v>
      </c>
      <c r="GA111" s="123"/>
      <c r="GB111" s="123"/>
      <c r="GC111" s="123">
        <v>1596.31999999867</v>
      </c>
      <c r="GD111" s="123">
        <v>1594.076</v>
      </c>
      <c r="GE111" s="123">
        <f>GE96</f>
        <v>3</v>
      </c>
      <c r="GF111" s="123">
        <f t="shared" ca="1" si="204"/>
        <v>-1594.076</v>
      </c>
      <c r="GG111" s="123"/>
      <c r="GH111" s="123"/>
      <c r="GI111" s="123">
        <f t="shared" ca="1" si="205"/>
        <v>-1594.076</v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>
        <f t="shared" ca="1" si="208"/>
        <v>0</v>
      </c>
      <c r="GV111" s="123"/>
      <c r="GW111" s="123"/>
      <c r="GX111" s="123">
        <v>0</v>
      </c>
      <c r="GY111" s="123">
        <f>GY96</f>
        <v>3</v>
      </c>
      <c r="GZ111" s="123">
        <f t="shared" ca="1" si="209"/>
        <v>2579.80800000001</v>
      </c>
      <c r="HA111" s="123"/>
      <c r="HB111" s="123"/>
      <c r="HC111" s="123">
        <v>2579.80800000001</v>
      </c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>
        <f t="shared" ca="1" si="214"/>
        <v>0</v>
      </c>
      <c r="HV111" s="123"/>
      <c r="HW111" s="123"/>
      <c r="HX111" s="123">
        <v>0</v>
      </c>
      <c r="HY111" s="123">
        <f>HY96</f>
        <v>3</v>
      </c>
      <c r="HZ111" s="123">
        <f t="shared" ca="1" si="215"/>
        <v>3306.6</v>
      </c>
      <c r="IA111" s="123"/>
      <c r="IB111" s="123"/>
      <c r="IC111" s="123">
        <v>3306.6</v>
      </c>
      <c r="ID111" s="123">
        <f>ID96</f>
        <v>3</v>
      </c>
      <c r="IE111" s="123">
        <f t="shared" ca="1" si="216"/>
        <v>0</v>
      </c>
      <c r="IF111" s="123"/>
      <c r="IG111" s="123"/>
      <c r="IH111" s="123">
        <v>0</v>
      </c>
      <c r="II111" s="123">
        <f>II96</f>
        <v>3</v>
      </c>
      <c r="IJ111" s="123">
        <f t="shared" ca="1" si="217"/>
        <v>3350.6</v>
      </c>
      <c r="IK111" s="123"/>
      <c r="IL111" s="123"/>
      <c r="IM111" s="123">
        <v>3350.6</v>
      </c>
      <c r="IN111" s="123">
        <f>IN96</f>
        <v>3</v>
      </c>
      <c r="IO111" s="123">
        <f t="shared" ca="1" si="218"/>
        <v>255.2</v>
      </c>
      <c r="IP111" s="123"/>
      <c r="IQ111" s="123"/>
      <c r="IR111" s="123">
        <v>255.2</v>
      </c>
      <c r="IS111" s="123">
        <f>IS96</f>
        <v>3</v>
      </c>
      <c r="IT111" s="123">
        <f t="shared" ca="1" si="219"/>
        <v>0</v>
      </c>
      <c r="IU111" s="123"/>
      <c r="IV111" s="123"/>
      <c r="IW111" s="123">
        <v>0</v>
      </c>
      <c r="IX111" s="123">
        <f>IX96</f>
        <v>3</v>
      </c>
      <c r="IY111" s="123">
        <f t="shared" ca="1" si="220"/>
        <v>3379.64</v>
      </c>
      <c r="IZ111" s="123"/>
      <c r="JA111" s="123"/>
      <c r="JB111" s="123">
        <v>3379.64</v>
      </c>
      <c r="JC111" s="123">
        <f>JC96</f>
        <v>3</v>
      </c>
      <c r="JD111" s="123">
        <f t="shared" ca="1" si="221"/>
        <v>0</v>
      </c>
      <c r="JE111" s="123"/>
      <c r="JF111" s="123"/>
      <c r="JG111" s="123">
        <v>0</v>
      </c>
      <c r="JH111" s="123">
        <f>JH96</f>
        <v>3</v>
      </c>
      <c r="JI111" s="123">
        <f t="shared" ca="1" si="222"/>
        <v>3740.6480000000001</v>
      </c>
      <c r="JJ111" s="123"/>
      <c r="JK111" s="123"/>
      <c r="JL111" s="123">
        <v>3740.6480000000001</v>
      </c>
      <c r="JM111" s="123">
        <f>JM96</f>
        <v>3</v>
      </c>
      <c r="JN111" s="123">
        <f t="shared" ca="1" si="223"/>
        <v>0</v>
      </c>
      <c r="JO111" s="123"/>
      <c r="JP111" s="123"/>
      <c r="JQ111" s="123">
        <v>0</v>
      </c>
      <c r="JR111" s="123">
        <f>JR96</f>
        <v>3</v>
      </c>
      <c r="JS111" s="123">
        <f t="shared" ca="1" si="224"/>
        <v>654.61</v>
      </c>
      <c r="JT111" s="123"/>
      <c r="JU111" s="123"/>
      <c r="JV111" s="123">
        <v>654.61</v>
      </c>
      <c r="JW111" s="123">
        <f>JW96</f>
        <v>3</v>
      </c>
      <c r="JX111" s="123">
        <f t="shared" ca="1" si="225"/>
        <v>0</v>
      </c>
      <c r="JY111" s="123"/>
      <c r="JZ111" s="123"/>
      <c r="KA111" s="123">
        <v>0</v>
      </c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>
        <f t="shared" ca="1" si="160"/>
        <v>-2674.8479999996298</v>
      </c>
      <c r="O112" s="166"/>
      <c r="P112" s="166"/>
      <c r="Q112" s="166">
        <v>-2674.8479999996298</v>
      </c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>
        <f t="shared" ca="1" si="165"/>
        <v>36.44</v>
      </c>
      <c r="AJ112" s="123"/>
      <c r="AK112" s="123">
        <v>36.44</v>
      </c>
      <c r="AL112" s="123">
        <f>AL96</f>
        <v>2</v>
      </c>
      <c r="AM112" s="123">
        <f t="shared" ca="1" si="166"/>
        <v>36.090000000000003</v>
      </c>
      <c r="AN112" s="123"/>
      <c r="AO112" s="123">
        <v>36.090000000000003</v>
      </c>
      <c r="AP112" s="123">
        <f>AP96</f>
        <v>2</v>
      </c>
      <c r="AQ112" s="123">
        <f t="shared" ca="1" si="167"/>
        <v>75.8</v>
      </c>
      <c r="AR112" s="123"/>
      <c r="AS112" s="123">
        <v>75.8</v>
      </c>
      <c r="AT112" s="123">
        <f>AT96</f>
        <v>3</v>
      </c>
      <c r="AU112" s="123">
        <f t="shared" ca="1" si="168"/>
        <v>148.32999999999998</v>
      </c>
      <c r="AV112" s="123"/>
      <c r="AW112" s="123"/>
      <c r="AX112" s="123">
        <f t="shared" ca="1" si="169"/>
        <v>148.32999999999998</v>
      </c>
      <c r="AY112" s="123">
        <f>AY96</f>
        <v>3</v>
      </c>
      <c r="AZ112" s="123">
        <f t="shared" ca="1" si="170"/>
        <v>3449.6879999996299</v>
      </c>
      <c r="BA112" s="123"/>
      <c r="BB112" s="123"/>
      <c r="BC112" s="123">
        <v>3449.6879999996299</v>
      </c>
      <c r="BD112" s="123">
        <f>BD96</f>
        <v>3</v>
      </c>
      <c r="BE112" s="123">
        <f t="shared" ca="1" si="171"/>
        <v>0</v>
      </c>
      <c r="BF112" s="123"/>
      <c r="BG112" s="123"/>
      <c r="BH112" s="123">
        <v>0</v>
      </c>
      <c r="BI112" s="123">
        <f>BI96</f>
        <v>3</v>
      </c>
      <c r="BJ112" s="123">
        <f t="shared" ca="1" si="172"/>
        <v>2675.1999999999698</v>
      </c>
      <c r="BK112" s="123"/>
      <c r="BL112" s="123"/>
      <c r="BM112" s="123">
        <v>2675.1999999999698</v>
      </c>
      <c r="BN112" s="123">
        <f>BN96</f>
        <v>3</v>
      </c>
      <c r="BO112" s="123">
        <f t="shared" ca="1" si="173"/>
        <v>0</v>
      </c>
      <c r="BP112" s="123"/>
      <c r="BQ112" s="123"/>
      <c r="BR112" s="123">
        <v>0</v>
      </c>
      <c r="BS112" s="123">
        <f>BS96</f>
        <v>3</v>
      </c>
      <c r="BT112" s="123">
        <f t="shared" ca="1" si="174"/>
        <v>2675.1999999999698</v>
      </c>
      <c r="BU112" s="123"/>
      <c r="BV112" s="123"/>
      <c r="BW112" s="123">
        <v>2675.1999999999698</v>
      </c>
      <c r="BX112" s="123">
        <f>BX96</f>
        <v>3</v>
      </c>
      <c r="BY112" s="123">
        <f t="shared" ca="1" si="175"/>
        <v>0</v>
      </c>
      <c r="BZ112" s="123"/>
      <c r="CA112" s="123"/>
      <c r="CB112" s="123">
        <v>0</v>
      </c>
      <c r="CC112" s="123">
        <f>CC96</f>
        <v>3</v>
      </c>
      <c r="CD112" s="123">
        <f t="shared" ca="1" si="176"/>
        <v>1625.25</v>
      </c>
      <c r="CE112" s="123"/>
      <c r="CF112" s="123"/>
      <c r="CG112" s="123">
        <f t="shared" ca="1" si="226"/>
        <v>1625.25</v>
      </c>
      <c r="CH112" s="123">
        <f>CH96</f>
        <v>3</v>
      </c>
      <c r="CI112" s="123">
        <f t="shared" ca="1" si="178"/>
        <v>0</v>
      </c>
      <c r="CJ112" s="123"/>
      <c r="CK112" s="123"/>
      <c r="CL112" s="123">
        <f t="shared" ca="1" si="179"/>
        <v>0</v>
      </c>
      <c r="CM112" s="123">
        <f>CM96</f>
        <v>3</v>
      </c>
      <c r="CN112" s="123">
        <f t="shared" ca="1" si="180"/>
        <v>-1625.25</v>
      </c>
      <c r="CO112" s="123"/>
      <c r="CP112" s="123"/>
      <c r="CQ112" s="123">
        <f t="shared" ca="1" si="227"/>
        <v>-1625.25</v>
      </c>
      <c r="CR112" s="123">
        <f>CR96</f>
        <v>3</v>
      </c>
      <c r="CS112" s="123">
        <f t="shared" ca="1" si="182"/>
        <v>2510.3245199999997</v>
      </c>
      <c r="CT112" s="123"/>
      <c r="CU112" s="123"/>
      <c r="CV112" s="123">
        <f t="shared" ca="1" si="228"/>
        <v>2510.3245199999997</v>
      </c>
      <c r="CW112" s="123">
        <f>CW96</f>
        <v>3</v>
      </c>
      <c r="CX112" s="123">
        <f t="shared" ca="1" si="184"/>
        <v>0</v>
      </c>
      <c r="CY112" s="123"/>
      <c r="CZ112" s="123"/>
      <c r="DA112" s="123">
        <f t="shared" ca="1" si="185"/>
        <v>0</v>
      </c>
      <c r="DB112" s="123">
        <f>DB96</f>
        <v>3</v>
      </c>
      <c r="DC112" s="123">
        <f t="shared" ca="1" si="186"/>
        <v>-2510.3245199999997</v>
      </c>
      <c r="DD112" s="123"/>
      <c r="DE112" s="123"/>
      <c r="DF112" s="123">
        <f t="shared" ca="1" si="229"/>
        <v>-2510.3245199999997</v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>
        <f t="shared" ca="1" si="190"/>
        <v>2199.1199999999799</v>
      </c>
      <c r="DQ112" s="123"/>
      <c r="DR112" s="123"/>
      <c r="DS112" s="123">
        <v>2199.1199999999799</v>
      </c>
      <c r="DT112" s="123">
        <f>DT96</f>
        <v>3</v>
      </c>
      <c r="DU112" s="123">
        <f t="shared" ca="1" si="191"/>
        <v>0</v>
      </c>
      <c r="DV112" s="123"/>
      <c r="DW112" s="123"/>
      <c r="DX112" s="123">
        <v>0</v>
      </c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>
        <f t="shared" ca="1" si="196"/>
        <v>0</v>
      </c>
      <c r="EQ112" s="123"/>
      <c r="ER112" s="123"/>
      <c r="ES112" s="123">
        <v>0</v>
      </c>
      <c r="ET112" s="123">
        <f>ET96</f>
        <v>3</v>
      </c>
      <c r="EU112" s="123">
        <f t="shared" ca="1" si="197"/>
        <v>2818.9919999999702</v>
      </c>
      <c r="EV112" s="123"/>
      <c r="EW112" s="123"/>
      <c r="EX112" s="123">
        <v>2818.9919999999702</v>
      </c>
      <c r="EY112" s="123">
        <f>EY96</f>
        <v>3</v>
      </c>
      <c r="EZ112" s="123">
        <f t="shared" ca="1" si="198"/>
        <v>425.70000000004802</v>
      </c>
      <c r="FA112" s="123"/>
      <c r="FB112" s="123"/>
      <c r="FC112" s="123">
        <v>425.70000000004802</v>
      </c>
      <c r="FD112" s="123">
        <f>FD96</f>
        <v>3</v>
      </c>
      <c r="FE112" s="123">
        <f t="shared" ca="1" si="199"/>
        <v>0</v>
      </c>
      <c r="FF112" s="123"/>
      <c r="FG112" s="123"/>
      <c r="FH112" s="123">
        <v>0</v>
      </c>
      <c r="FI112" s="123">
        <f>FI96</f>
        <v>3</v>
      </c>
      <c r="FJ112" s="123">
        <f t="shared" ca="1" si="200"/>
        <v>428.20799999983899</v>
      </c>
      <c r="FK112" s="123"/>
      <c r="FL112" s="123"/>
      <c r="FM112" s="123">
        <v>428.20799999983899</v>
      </c>
      <c r="FN112" s="123">
        <f>FN96</f>
        <v>3</v>
      </c>
      <c r="FO112" s="123">
        <f t="shared" ca="1" si="201"/>
        <v>0</v>
      </c>
      <c r="FP112" s="123"/>
      <c r="FQ112" s="123"/>
      <c r="FR112" s="123">
        <v>0</v>
      </c>
      <c r="FS112" s="123">
        <f>FS96</f>
        <v>4</v>
      </c>
      <c r="FT112" s="123">
        <f t="shared" ca="1" si="202"/>
        <v>0</v>
      </c>
      <c r="FU112" s="123"/>
      <c r="FV112" s="123"/>
      <c r="FW112" s="123">
        <v>0</v>
      </c>
      <c r="FX112" s="123">
        <v>0</v>
      </c>
      <c r="FY112" s="123">
        <f>FY96</f>
        <v>4</v>
      </c>
      <c r="FZ112" s="123">
        <f t="shared" ca="1" si="203"/>
        <v>1650</v>
      </c>
      <c r="GA112" s="123"/>
      <c r="GB112" s="123"/>
      <c r="GC112" s="123">
        <v>1676.4000000005799</v>
      </c>
      <c r="GD112" s="123">
        <v>1650</v>
      </c>
      <c r="GE112" s="123">
        <f>GE96</f>
        <v>3</v>
      </c>
      <c r="GF112" s="123">
        <f t="shared" ca="1" si="204"/>
        <v>-1650</v>
      </c>
      <c r="GG112" s="123"/>
      <c r="GH112" s="123"/>
      <c r="GI112" s="123">
        <f t="shared" ca="1" si="205"/>
        <v>-1650</v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>
        <f t="shared" ca="1" si="208"/>
        <v>0</v>
      </c>
      <c r="GV112" s="123"/>
      <c r="GW112" s="123"/>
      <c r="GX112" s="123">
        <v>0</v>
      </c>
      <c r="GY112" s="123">
        <f>GY96</f>
        <v>3</v>
      </c>
      <c r="GZ112" s="123">
        <f t="shared" ca="1" si="209"/>
        <v>2509.05600000001</v>
      </c>
      <c r="HA112" s="123"/>
      <c r="HB112" s="123"/>
      <c r="HC112" s="123">
        <v>2509.05600000001</v>
      </c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>
        <f t="shared" ca="1" si="214"/>
        <v>0</v>
      </c>
      <c r="HV112" s="123"/>
      <c r="HW112" s="123"/>
      <c r="HX112" s="123">
        <v>0</v>
      </c>
      <c r="HY112" s="123">
        <f>HY96</f>
        <v>3</v>
      </c>
      <c r="HZ112" s="123">
        <f t="shared" ca="1" si="215"/>
        <v>3445.2</v>
      </c>
      <c r="IA112" s="123"/>
      <c r="IB112" s="123"/>
      <c r="IC112" s="123">
        <v>3445.2</v>
      </c>
      <c r="ID112" s="123">
        <f>ID96</f>
        <v>3</v>
      </c>
      <c r="IE112" s="123">
        <f t="shared" ca="1" si="216"/>
        <v>0</v>
      </c>
      <c r="IF112" s="123"/>
      <c r="IG112" s="123"/>
      <c r="IH112" s="123">
        <v>0</v>
      </c>
      <c r="II112" s="123">
        <f>II96</f>
        <v>3</v>
      </c>
      <c r="IJ112" s="123">
        <f t="shared" ca="1" si="217"/>
        <v>3392.4</v>
      </c>
      <c r="IK112" s="123"/>
      <c r="IL112" s="123"/>
      <c r="IM112" s="123">
        <v>3392.4</v>
      </c>
      <c r="IN112" s="123">
        <f>IN96</f>
        <v>3</v>
      </c>
      <c r="IO112" s="123">
        <f t="shared" ca="1" si="218"/>
        <v>354.2</v>
      </c>
      <c r="IP112" s="123"/>
      <c r="IQ112" s="123"/>
      <c r="IR112" s="123">
        <v>354.2</v>
      </c>
      <c r="IS112" s="123">
        <f>IS96</f>
        <v>3</v>
      </c>
      <c r="IT112" s="123">
        <f t="shared" ca="1" si="219"/>
        <v>22</v>
      </c>
      <c r="IU112" s="123"/>
      <c r="IV112" s="123"/>
      <c r="IW112" s="123">
        <v>22</v>
      </c>
      <c r="IX112" s="123">
        <f>IX96</f>
        <v>3</v>
      </c>
      <c r="IY112" s="123">
        <f t="shared" ca="1" si="220"/>
        <v>3342.152</v>
      </c>
      <c r="IZ112" s="123"/>
      <c r="JA112" s="123"/>
      <c r="JB112" s="123">
        <v>3342.152</v>
      </c>
      <c r="JC112" s="123">
        <f>JC96</f>
        <v>3</v>
      </c>
      <c r="JD112" s="123">
        <f t="shared" ca="1" si="221"/>
        <v>0</v>
      </c>
      <c r="JE112" s="123"/>
      <c r="JF112" s="123"/>
      <c r="JG112" s="123">
        <v>0</v>
      </c>
      <c r="JH112" s="123">
        <f>JH96</f>
        <v>3</v>
      </c>
      <c r="JI112" s="123">
        <f t="shared" ca="1" si="222"/>
        <v>3695.4059999999999</v>
      </c>
      <c r="JJ112" s="123"/>
      <c r="JK112" s="123"/>
      <c r="JL112" s="123">
        <v>3695.4059999999999</v>
      </c>
      <c r="JM112" s="123">
        <f>JM96</f>
        <v>3</v>
      </c>
      <c r="JN112" s="123">
        <f t="shared" ca="1" si="223"/>
        <v>0</v>
      </c>
      <c r="JO112" s="123"/>
      <c r="JP112" s="123"/>
      <c r="JQ112" s="123">
        <v>0</v>
      </c>
      <c r="JR112" s="123">
        <f>JR96</f>
        <v>3</v>
      </c>
      <c r="JS112" s="123">
        <f t="shared" ca="1" si="224"/>
        <v>582.36199999999997</v>
      </c>
      <c r="JT112" s="123"/>
      <c r="JU112" s="123"/>
      <c r="JV112" s="123">
        <v>582.36199999999997</v>
      </c>
      <c r="JW112" s="123">
        <f>JW96</f>
        <v>3</v>
      </c>
      <c r="JX112" s="123">
        <f t="shared" ca="1" si="225"/>
        <v>0</v>
      </c>
      <c r="JY112" s="123"/>
      <c r="JZ112" s="123"/>
      <c r="KA112" s="123">
        <v>0</v>
      </c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>
        <f t="shared" ca="1" si="160"/>
        <v>-2901.3600000005299</v>
      </c>
      <c r="O113" s="166"/>
      <c r="P113" s="166"/>
      <c r="Q113" s="166">
        <v>-2901.3600000005299</v>
      </c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>
        <f t="shared" ca="1" si="165"/>
        <v>33.31</v>
      </c>
      <c r="AJ113" s="123"/>
      <c r="AK113" s="123">
        <v>33.31</v>
      </c>
      <c r="AL113" s="123">
        <f>AL96</f>
        <v>2</v>
      </c>
      <c r="AM113" s="123">
        <f t="shared" ca="1" si="166"/>
        <v>32.58</v>
      </c>
      <c r="AN113" s="123"/>
      <c r="AO113" s="123">
        <v>32.58</v>
      </c>
      <c r="AP113" s="123">
        <f>AP96</f>
        <v>2</v>
      </c>
      <c r="AQ113" s="123">
        <f t="shared" ca="1" si="167"/>
        <v>63.46</v>
      </c>
      <c r="AR113" s="123"/>
      <c r="AS113" s="123">
        <v>63.46</v>
      </c>
      <c r="AT113" s="123">
        <f>AT96</f>
        <v>3</v>
      </c>
      <c r="AU113" s="123">
        <f t="shared" ca="1" si="168"/>
        <v>129.35</v>
      </c>
      <c r="AV113" s="123"/>
      <c r="AW113" s="123"/>
      <c r="AX113" s="123">
        <f t="shared" ca="1" si="169"/>
        <v>129.35</v>
      </c>
      <c r="AY113" s="123">
        <f>AY96</f>
        <v>3</v>
      </c>
      <c r="AZ113" s="123">
        <f t="shared" ca="1" si="170"/>
        <v>3318.4800000005498</v>
      </c>
      <c r="BA113" s="123"/>
      <c r="BB113" s="123"/>
      <c r="BC113" s="123">
        <v>3318.4800000005498</v>
      </c>
      <c r="BD113" s="123">
        <f>BD96</f>
        <v>3</v>
      </c>
      <c r="BE113" s="123">
        <f t="shared" ca="1" si="171"/>
        <v>0</v>
      </c>
      <c r="BF113" s="123"/>
      <c r="BG113" s="123"/>
      <c r="BH113" s="123">
        <v>0</v>
      </c>
      <c r="BI113" s="123">
        <f>BI96</f>
        <v>3</v>
      </c>
      <c r="BJ113" s="123">
        <f t="shared" ca="1" si="172"/>
        <v>2574.0000000001601</v>
      </c>
      <c r="BK113" s="123"/>
      <c r="BL113" s="123"/>
      <c r="BM113" s="123">
        <v>2574.0000000001601</v>
      </c>
      <c r="BN113" s="123">
        <f>BN96</f>
        <v>3</v>
      </c>
      <c r="BO113" s="123">
        <f t="shared" ca="1" si="173"/>
        <v>0</v>
      </c>
      <c r="BP113" s="123"/>
      <c r="BQ113" s="123"/>
      <c r="BR113" s="123">
        <v>0</v>
      </c>
      <c r="BS113" s="123">
        <f>BS96</f>
        <v>3</v>
      </c>
      <c r="BT113" s="123">
        <f t="shared" ca="1" si="174"/>
        <v>2570.9199999995299</v>
      </c>
      <c r="BU113" s="123"/>
      <c r="BV113" s="123"/>
      <c r="BW113" s="123">
        <v>2570.9199999995299</v>
      </c>
      <c r="BX113" s="123">
        <f>BX96</f>
        <v>3</v>
      </c>
      <c r="BY113" s="123">
        <f t="shared" ca="1" si="175"/>
        <v>0</v>
      </c>
      <c r="BZ113" s="123"/>
      <c r="CA113" s="123"/>
      <c r="CB113" s="123">
        <v>0</v>
      </c>
      <c r="CC113" s="123">
        <f>CC96</f>
        <v>3</v>
      </c>
      <c r="CD113" s="123">
        <f t="shared" ca="1" si="176"/>
        <v>1362.2195399999998</v>
      </c>
      <c r="CE113" s="123"/>
      <c r="CF113" s="123"/>
      <c r="CG113" s="123">
        <f t="shared" ca="1" si="226"/>
        <v>1362.2195399999998</v>
      </c>
      <c r="CH113" s="123">
        <f>CH96</f>
        <v>3</v>
      </c>
      <c r="CI113" s="123">
        <f t="shared" ca="1" si="178"/>
        <v>0.64948400000000006</v>
      </c>
      <c r="CJ113" s="123"/>
      <c r="CK113" s="123"/>
      <c r="CL113" s="123">
        <f t="shared" ca="1" si="179"/>
        <v>0.64948400000000006</v>
      </c>
      <c r="CM113" s="123">
        <f>CM96</f>
        <v>3</v>
      </c>
      <c r="CN113" s="123">
        <f t="shared" ca="1" si="180"/>
        <v>-1361.5700559999998</v>
      </c>
      <c r="CO113" s="123"/>
      <c r="CP113" s="123"/>
      <c r="CQ113" s="123">
        <f t="shared" ca="1" si="227"/>
        <v>-1361.5700559999998</v>
      </c>
      <c r="CR113" s="123">
        <f>CR96</f>
        <v>3</v>
      </c>
      <c r="CS113" s="123">
        <f t="shared" ca="1" si="182"/>
        <v>2174.5380799999998</v>
      </c>
      <c r="CT113" s="123"/>
      <c r="CU113" s="123"/>
      <c r="CV113" s="123">
        <f t="shared" ca="1" si="228"/>
        <v>2174.5380799999998</v>
      </c>
      <c r="CW113" s="123">
        <f>CW96</f>
        <v>3</v>
      </c>
      <c r="CX113" s="123">
        <f t="shared" ca="1" si="184"/>
        <v>0</v>
      </c>
      <c r="CY113" s="123"/>
      <c r="CZ113" s="123"/>
      <c r="DA113" s="123">
        <f t="shared" ca="1" si="185"/>
        <v>0</v>
      </c>
      <c r="DB113" s="123">
        <f>DB96</f>
        <v>3</v>
      </c>
      <c r="DC113" s="123">
        <f t="shared" ca="1" si="186"/>
        <v>-2174.5380799999998</v>
      </c>
      <c r="DD113" s="123"/>
      <c r="DE113" s="123"/>
      <c r="DF113" s="123">
        <f t="shared" ca="1" si="229"/>
        <v>-2174.5380799999998</v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>
        <f t="shared" ca="1" si="190"/>
        <v>2262.7439999999801</v>
      </c>
      <c r="DQ113" s="123"/>
      <c r="DR113" s="123"/>
      <c r="DS113" s="123">
        <v>2262.7439999999801</v>
      </c>
      <c r="DT113" s="123">
        <f>DT96</f>
        <v>3</v>
      </c>
      <c r="DU113" s="123">
        <f t="shared" ca="1" si="191"/>
        <v>0</v>
      </c>
      <c r="DV113" s="123"/>
      <c r="DW113" s="123"/>
      <c r="DX113" s="123">
        <v>0</v>
      </c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>
        <f t="shared" ca="1" si="196"/>
        <v>0</v>
      </c>
      <c r="EQ113" s="123"/>
      <c r="ER113" s="123"/>
      <c r="ES113" s="123">
        <v>0</v>
      </c>
      <c r="ET113" s="123">
        <f>ET96</f>
        <v>3</v>
      </c>
      <c r="EU113" s="123">
        <f t="shared" ca="1" si="197"/>
        <v>2666.9280000002</v>
      </c>
      <c r="EV113" s="123"/>
      <c r="EW113" s="123"/>
      <c r="EX113" s="123">
        <v>2666.9280000002</v>
      </c>
      <c r="EY113" s="123">
        <f>EY96</f>
        <v>3</v>
      </c>
      <c r="EZ113" s="123">
        <f t="shared" ca="1" si="198"/>
        <v>391.7760000001</v>
      </c>
      <c r="FA113" s="123"/>
      <c r="FB113" s="123"/>
      <c r="FC113" s="123">
        <v>391.7760000001</v>
      </c>
      <c r="FD113" s="123">
        <f>FD96</f>
        <v>3</v>
      </c>
      <c r="FE113" s="123">
        <f t="shared" ca="1" si="199"/>
        <v>0</v>
      </c>
      <c r="FF113" s="123"/>
      <c r="FG113" s="123"/>
      <c r="FH113" s="123">
        <v>0</v>
      </c>
      <c r="FI113" s="123">
        <f>FI96</f>
        <v>3</v>
      </c>
      <c r="FJ113" s="123">
        <f t="shared" ca="1" si="200"/>
        <v>393.49199999996898</v>
      </c>
      <c r="FK113" s="123"/>
      <c r="FL113" s="123"/>
      <c r="FM113" s="123">
        <v>393.49199999996898</v>
      </c>
      <c r="FN113" s="123">
        <f>FN96</f>
        <v>3</v>
      </c>
      <c r="FO113" s="123">
        <f t="shared" ca="1" si="201"/>
        <v>0</v>
      </c>
      <c r="FP113" s="123"/>
      <c r="FQ113" s="123"/>
      <c r="FR113" s="123">
        <v>0</v>
      </c>
      <c r="FS113" s="123">
        <f>FS96</f>
        <v>4</v>
      </c>
      <c r="FT113" s="123">
        <f t="shared" ca="1" si="202"/>
        <v>0.63800000000000001</v>
      </c>
      <c r="FU113" s="123"/>
      <c r="FV113" s="123"/>
      <c r="FW113" s="123">
        <v>0.44000000000210099</v>
      </c>
      <c r="FX113" s="123">
        <v>0.63800000000000001</v>
      </c>
      <c r="FY113" s="123">
        <f>FY96</f>
        <v>4</v>
      </c>
      <c r="FZ113" s="123">
        <f t="shared" ca="1" si="203"/>
        <v>1382.9639999999999</v>
      </c>
      <c r="GA113" s="123"/>
      <c r="GB113" s="123"/>
      <c r="GC113" s="123">
        <v>1355.64000000086</v>
      </c>
      <c r="GD113" s="123">
        <v>1382.9639999999999</v>
      </c>
      <c r="GE113" s="123">
        <f>GE96</f>
        <v>3</v>
      </c>
      <c r="GF113" s="123">
        <f t="shared" ca="1" si="204"/>
        <v>-1382.326</v>
      </c>
      <c r="GG113" s="123"/>
      <c r="GH113" s="123"/>
      <c r="GI113" s="123">
        <f t="shared" ca="1" si="205"/>
        <v>-1382.326</v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>
        <f t="shared" ca="1" si="208"/>
        <v>0</v>
      </c>
      <c r="GV113" s="123"/>
      <c r="GW113" s="123"/>
      <c r="GX113" s="123">
        <v>0</v>
      </c>
      <c r="GY113" s="123">
        <f>GY96</f>
        <v>3</v>
      </c>
      <c r="GZ113" s="123">
        <f t="shared" ca="1" si="209"/>
        <v>2204.9279999999899</v>
      </c>
      <c r="HA113" s="123"/>
      <c r="HB113" s="123"/>
      <c r="HC113" s="123">
        <v>2204.9279999999899</v>
      </c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>
        <f t="shared" ca="1" si="214"/>
        <v>0</v>
      </c>
      <c r="HV113" s="123"/>
      <c r="HW113" s="123"/>
      <c r="HX113" s="123">
        <v>0</v>
      </c>
      <c r="HY113" s="123">
        <f>HY96</f>
        <v>3</v>
      </c>
      <c r="HZ113" s="123">
        <f t="shared" ca="1" si="215"/>
        <v>3163.6</v>
      </c>
      <c r="IA113" s="123"/>
      <c r="IB113" s="123"/>
      <c r="IC113" s="123">
        <v>3163.6</v>
      </c>
      <c r="ID113" s="123">
        <f>ID96</f>
        <v>3</v>
      </c>
      <c r="IE113" s="123">
        <f t="shared" ca="1" si="216"/>
        <v>0</v>
      </c>
      <c r="IF113" s="123"/>
      <c r="IG113" s="123"/>
      <c r="IH113" s="123">
        <v>0</v>
      </c>
      <c r="II113" s="123">
        <f>II96</f>
        <v>3</v>
      </c>
      <c r="IJ113" s="123">
        <f t="shared" ca="1" si="217"/>
        <v>3113</v>
      </c>
      <c r="IK113" s="123"/>
      <c r="IL113" s="123"/>
      <c r="IM113" s="123">
        <v>3113</v>
      </c>
      <c r="IN113" s="123">
        <f>IN96</f>
        <v>3</v>
      </c>
      <c r="IO113" s="123">
        <f t="shared" ca="1" si="218"/>
        <v>264</v>
      </c>
      <c r="IP113" s="123"/>
      <c r="IQ113" s="123"/>
      <c r="IR113" s="123">
        <v>264</v>
      </c>
      <c r="IS113" s="123">
        <f>IS96</f>
        <v>3</v>
      </c>
      <c r="IT113" s="123">
        <f t="shared" ca="1" si="219"/>
        <v>41.8</v>
      </c>
      <c r="IU113" s="123"/>
      <c r="IV113" s="123"/>
      <c r="IW113" s="123">
        <v>41.8</v>
      </c>
      <c r="IX113" s="123">
        <f>IX96</f>
        <v>3</v>
      </c>
      <c r="IY113" s="123">
        <f t="shared" ca="1" si="220"/>
        <v>3118.5439999999999</v>
      </c>
      <c r="IZ113" s="123"/>
      <c r="JA113" s="123"/>
      <c r="JB113" s="123">
        <v>3118.5439999999999</v>
      </c>
      <c r="JC113" s="123">
        <f>JC96</f>
        <v>3</v>
      </c>
      <c r="JD113" s="123">
        <f t="shared" ca="1" si="221"/>
        <v>0</v>
      </c>
      <c r="JE113" s="123"/>
      <c r="JF113" s="123"/>
      <c r="JG113" s="123">
        <v>0</v>
      </c>
      <c r="JH113" s="123">
        <f>JH96</f>
        <v>3</v>
      </c>
      <c r="JI113" s="123">
        <f t="shared" ca="1" si="222"/>
        <v>3453.4940000000001</v>
      </c>
      <c r="JJ113" s="123"/>
      <c r="JK113" s="123"/>
      <c r="JL113" s="123">
        <v>3453.4940000000001</v>
      </c>
      <c r="JM113" s="123">
        <f>JM96</f>
        <v>3</v>
      </c>
      <c r="JN113" s="123">
        <f t="shared" ca="1" si="223"/>
        <v>0</v>
      </c>
      <c r="JO113" s="123"/>
      <c r="JP113" s="123"/>
      <c r="JQ113" s="123">
        <v>0</v>
      </c>
      <c r="JR113" s="123">
        <f>JR96</f>
        <v>3</v>
      </c>
      <c r="JS113" s="123">
        <f t="shared" ca="1" si="224"/>
        <v>518.01199999999994</v>
      </c>
      <c r="JT113" s="123"/>
      <c r="JU113" s="123"/>
      <c r="JV113" s="123">
        <v>518.01199999999994</v>
      </c>
      <c r="JW113" s="123">
        <f>JW96</f>
        <v>3</v>
      </c>
      <c r="JX113" s="123">
        <f t="shared" ca="1" si="225"/>
        <v>0</v>
      </c>
      <c r="JY113" s="123"/>
      <c r="JZ113" s="123"/>
      <c r="KA113" s="123">
        <v>0</v>
      </c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>
        <f t="shared" ca="1" si="160"/>
        <v>-3291.5519999999101</v>
      </c>
      <c r="O114" s="166"/>
      <c r="P114" s="166"/>
      <c r="Q114" s="166">
        <v>-3291.5519999999101</v>
      </c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>
        <f t="shared" ca="1" si="165"/>
        <v>33.64</v>
      </c>
      <c r="AJ114" s="123"/>
      <c r="AK114" s="123">
        <v>33.64</v>
      </c>
      <c r="AL114" s="123">
        <f>AL96</f>
        <v>2</v>
      </c>
      <c r="AM114" s="123">
        <f t="shared" ca="1" si="166"/>
        <v>33.39</v>
      </c>
      <c r="AN114" s="123"/>
      <c r="AO114" s="123">
        <v>33.39</v>
      </c>
      <c r="AP114" s="123">
        <f>AP96</f>
        <v>2</v>
      </c>
      <c r="AQ114" s="123">
        <f t="shared" ca="1" si="167"/>
        <v>70.489999999999995</v>
      </c>
      <c r="AR114" s="123"/>
      <c r="AS114" s="123">
        <v>70.489999999999995</v>
      </c>
      <c r="AT114" s="123">
        <f>AT96</f>
        <v>3</v>
      </c>
      <c r="AU114" s="123">
        <f t="shared" ca="1" si="168"/>
        <v>137.51999999999998</v>
      </c>
      <c r="AV114" s="123"/>
      <c r="AW114" s="123"/>
      <c r="AX114" s="123">
        <f t="shared" ca="1" si="169"/>
        <v>137.51999999999998</v>
      </c>
      <c r="AY114" s="123">
        <f>AY96</f>
        <v>3</v>
      </c>
      <c r="AZ114" s="123">
        <f t="shared" ca="1" si="170"/>
        <v>3204.4319999999202</v>
      </c>
      <c r="BA114" s="123"/>
      <c r="BB114" s="123"/>
      <c r="BC114" s="123">
        <v>3204.4319999999202</v>
      </c>
      <c r="BD114" s="123">
        <f>BD96</f>
        <v>3</v>
      </c>
      <c r="BE114" s="123">
        <f t="shared" ca="1" si="171"/>
        <v>0</v>
      </c>
      <c r="BF114" s="123"/>
      <c r="BG114" s="123"/>
      <c r="BH114" s="123">
        <v>0</v>
      </c>
      <c r="BI114" s="123">
        <f>BI96</f>
        <v>3</v>
      </c>
      <c r="BJ114" s="123">
        <f t="shared" ca="1" si="172"/>
        <v>2946.2399999999602</v>
      </c>
      <c r="BK114" s="123"/>
      <c r="BL114" s="123"/>
      <c r="BM114" s="123">
        <v>2946.2399999999602</v>
      </c>
      <c r="BN114" s="123">
        <f>BN96</f>
        <v>3</v>
      </c>
      <c r="BO114" s="123">
        <f t="shared" ca="1" si="173"/>
        <v>0</v>
      </c>
      <c r="BP114" s="123"/>
      <c r="BQ114" s="123"/>
      <c r="BR114" s="123">
        <v>0</v>
      </c>
      <c r="BS114" s="123">
        <f>BS96</f>
        <v>3</v>
      </c>
      <c r="BT114" s="123">
        <f t="shared" ca="1" si="174"/>
        <v>2948.4400000004098</v>
      </c>
      <c r="BU114" s="123"/>
      <c r="BV114" s="123"/>
      <c r="BW114" s="123">
        <v>2948.4400000004098</v>
      </c>
      <c r="BX114" s="123">
        <f>BX96</f>
        <v>3</v>
      </c>
      <c r="BY114" s="123">
        <f t="shared" ca="1" si="175"/>
        <v>0</v>
      </c>
      <c r="BZ114" s="123"/>
      <c r="CA114" s="123"/>
      <c r="CB114" s="123">
        <v>0</v>
      </c>
      <c r="CC114" s="123">
        <f>CC96</f>
        <v>3</v>
      </c>
      <c r="CD114" s="123">
        <f t="shared" ca="1" si="176"/>
        <v>1437.4252750000001</v>
      </c>
      <c r="CE114" s="123"/>
      <c r="CF114" s="123"/>
      <c r="CG114" s="123">
        <f t="shared" ca="1" si="226"/>
        <v>1437.4252750000001</v>
      </c>
      <c r="CH114" s="123">
        <f>CH96</f>
        <v>3</v>
      </c>
      <c r="CI114" s="123">
        <f t="shared" ca="1" si="178"/>
        <v>0</v>
      </c>
      <c r="CJ114" s="123"/>
      <c r="CK114" s="123"/>
      <c r="CL114" s="123">
        <f t="shared" ca="1" si="179"/>
        <v>0</v>
      </c>
      <c r="CM114" s="123">
        <f>CM96</f>
        <v>3</v>
      </c>
      <c r="CN114" s="123">
        <f t="shared" ca="1" si="180"/>
        <v>-1437.4252750000001</v>
      </c>
      <c r="CO114" s="123"/>
      <c r="CP114" s="123"/>
      <c r="CQ114" s="123">
        <f t="shared" ca="1" si="227"/>
        <v>-1437.4252750000001</v>
      </c>
      <c r="CR114" s="123">
        <f>CR96</f>
        <v>3</v>
      </c>
      <c r="CS114" s="123">
        <f t="shared" ca="1" si="182"/>
        <v>2467.98893</v>
      </c>
      <c r="CT114" s="123"/>
      <c r="CU114" s="123"/>
      <c r="CV114" s="123">
        <f t="shared" ca="1" si="228"/>
        <v>2467.98893</v>
      </c>
      <c r="CW114" s="123">
        <f>CW96</f>
        <v>3</v>
      </c>
      <c r="CX114" s="123">
        <f t="shared" ca="1" si="184"/>
        <v>0</v>
      </c>
      <c r="CY114" s="123"/>
      <c r="CZ114" s="123"/>
      <c r="DA114" s="123">
        <f t="shared" ca="1" si="185"/>
        <v>0</v>
      </c>
      <c r="DB114" s="123">
        <f>DB96</f>
        <v>3</v>
      </c>
      <c r="DC114" s="123">
        <f t="shared" ca="1" si="186"/>
        <v>-2467.98893</v>
      </c>
      <c r="DD114" s="123"/>
      <c r="DE114" s="123"/>
      <c r="DF114" s="123">
        <f t="shared" ca="1" si="229"/>
        <v>-2467.98893</v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>
        <f t="shared" ca="1" si="190"/>
        <v>2407.1519999996199</v>
      </c>
      <c r="DQ114" s="123"/>
      <c r="DR114" s="123"/>
      <c r="DS114" s="123">
        <v>2407.1519999996199</v>
      </c>
      <c r="DT114" s="123">
        <f>DT96</f>
        <v>3</v>
      </c>
      <c r="DU114" s="123">
        <f t="shared" ca="1" si="191"/>
        <v>0</v>
      </c>
      <c r="DV114" s="123"/>
      <c r="DW114" s="123"/>
      <c r="DX114" s="123">
        <v>0</v>
      </c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>
        <f t="shared" ca="1" si="196"/>
        <v>0</v>
      </c>
      <c r="EQ114" s="123"/>
      <c r="ER114" s="123"/>
      <c r="ES114" s="123">
        <v>0</v>
      </c>
      <c r="ET114" s="123">
        <f>ET96</f>
        <v>3</v>
      </c>
      <c r="EU114" s="123">
        <f t="shared" ca="1" si="197"/>
        <v>2799.7199999998802</v>
      </c>
      <c r="EV114" s="123"/>
      <c r="EW114" s="123"/>
      <c r="EX114" s="123">
        <v>2799.7199999998802</v>
      </c>
      <c r="EY114" s="123">
        <f>EY96</f>
        <v>3</v>
      </c>
      <c r="EZ114" s="123">
        <f t="shared" ca="1" si="198"/>
        <v>477.70799999983899</v>
      </c>
      <c r="FA114" s="123"/>
      <c r="FB114" s="123"/>
      <c r="FC114" s="123">
        <v>477.70799999983899</v>
      </c>
      <c r="FD114" s="123">
        <f>FD96</f>
        <v>3</v>
      </c>
      <c r="FE114" s="123">
        <f t="shared" ca="1" si="199"/>
        <v>0</v>
      </c>
      <c r="FF114" s="123"/>
      <c r="FG114" s="123"/>
      <c r="FH114" s="123">
        <v>0</v>
      </c>
      <c r="FI114" s="123">
        <f>FI96</f>
        <v>3</v>
      </c>
      <c r="FJ114" s="123">
        <f t="shared" ca="1" si="200"/>
        <v>480.34800000013598</v>
      </c>
      <c r="FK114" s="123"/>
      <c r="FL114" s="123"/>
      <c r="FM114" s="123">
        <v>480.34800000013598</v>
      </c>
      <c r="FN114" s="123">
        <f>FN96</f>
        <v>3</v>
      </c>
      <c r="FO114" s="123">
        <f t="shared" ca="1" si="201"/>
        <v>0</v>
      </c>
      <c r="FP114" s="123"/>
      <c r="FQ114" s="123"/>
      <c r="FR114" s="123">
        <v>0</v>
      </c>
      <c r="FS114" s="123">
        <f>FS96</f>
        <v>4</v>
      </c>
      <c r="FT114" s="123">
        <f t="shared" ca="1" si="202"/>
        <v>0</v>
      </c>
      <c r="FU114" s="123"/>
      <c r="FV114" s="123"/>
      <c r="FW114" s="123">
        <v>0</v>
      </c>
      <c r="FX114" s="123">
        <v>0</v>
      </c>
      <c r="FY114" s="123">
        <f>FY96</f>
        <v>4</v>
      </c>
      <c r="FZ114" s="123">
        <f t="shared" ca="1" si="203"/>
        <v>1459.3150000000001</v>
      </c>
      <c r="GA114" s="123"/>
      <c r="GB114" s="123"/>
      <c r="GC114" s="123">
        <v>1461.6799999984501</v>
      </c>
      <c r="GD114" s="123">
        <v>1459.3150000000001</v>
      </c>
      <c r="GE114" s="123">
        <f>GE96</f>
        <v>3</v>
      </c>
      <c r="GF114" s="123">
        <f t="shared" ca="1" si="204"/>
        <v>-1459.3150000000001</v>
      </c>
      <c r="GG114" s="123"/>
      <c r="GH114" s="123"/>
      <c r="GI114" s="123">
        <f t="shared" ca="1" si="205"/>
        <v>-1459.3150000000001</v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>
        <f t="shared" ca="1" si="208"/>
        <v>0</v>
      </c>
      <c r="GV114" s="123"/>
      <c r="GW114" s="123"/>
      <c r="GX114" s="123">
        <v>0</v>
      </c>
      <c r="GY114" s="123">
        <f>GY96</f>
        <v>3</v>
      </c>
      <c r="GZ114" s="123">
        <f t="shared" ca="1" si="209"/>
        <v>2429.328</v>
      </c>
      <c r="HA114" s="123"/>
      <c r="HB114" s="123"/>
      <c r="HC114" s="123">
        <v>2429.328</v>
      </c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>
        <f t="shared" ca="1" si="214"/>
        <v>0</v>
      </c>
      <c r="HV114" s="123"/>
      <c r="HW114" s="123"/>
      <c r="HX114" s="123">
        <v>0</v>
      </c>
      <c r="HY114" s="123">
        <f>HY96</f>
        <v>3</v>
      </c>
      <c r="HZ114" s="123">
        <f t="shared" ca="1" si="215"/>
        <v>3181.2</v>
      </c>
      <c r="IA114" s="123"/>
      <c r="IB114" s="123"/>
      <c r="IC114" s="123">
        <v>3181.2</v>
      </c>
      <c r="ID114" s="123">
        <f>ID96</f>
        <v>3</v>
      </c>
      <c r="IE114" s="123">
        <f t="shared" ca="1" si="216"/>
        <v>0</v>
      </c>
      <c r="IF114" s="123"/>
      <c r="IG114" s="123"/>
      <c r="IH114" s="123">
        <v>0</v>
      </c>
      <c r="II114" s="123">
        <f>II96</f>
        <v>3</v>
      </c>
      <c r="IJ114" s="123">
        <f t="shared" ca="1" si="217"/>
        <v>3126.2</v>
      </c>
      <c r="IK114" s="123"/>
      <c r="IL114" s="123"/>
      <c r="IM114" s="123">
        <v>3126.2</v>
      </c>
      <c r="IN114" s="123">
        <f>IN96</f>
        <v>3</v>
      </c>
      <c r="IO114" s="123">
        <f t="shared" ca="1" si="218"/>
        <v>330</v>
      </c>
      <c r="IP114" s="123"/>
      <c r="IQ114" s="123"/>
      <c r="IR114" s="123">
        <v>330</v>
      </c>
      <c r="IS114" s="123">
        <f>IS96</f>
        <v>3</v>
      </c>
      <c r="IT114" s="123">
        <f t="shared" ca="1" si="219"/>
        <v>0</v>
      </c>
      <c r="IU114" s="123"/>
      <c r="IV114" s="123"/>
      <c r="IW114" s="123">
        <v>0</v>
      </c>
      <c r="IX114" s="123">
        <f>IX96</f>
        <v>3</v>
      </c>
      <c r="IY114" s="123">
        <f t="shared" ca="1" si="220"/>
        <v>3592.556</v>
      </c>
      <c r="IZ114" s="123"/>
      <c r="JA114" s="123"/>
      <c r="JB114" s="123">
        <v>3592.556</v>
      </c>
      <c r="JC114" s="123">
        <f>JC96</f>
        <v>3</v>
      </c>
      <c r="JD114" s="123">
        <f t="shared" ca="1" si="221"/>
        <v>0</v>
      </c>
      <c r="JE114" s="123"/>
      <c r="JF114" s="123"/>
      <c r="JG114" s="123">
        <v>0</v>
      </c>
      <c r="JH114" s="123">
        <f>JH96</f>
        <v>3</v>
      </c>
      <c r="JI114" s="123">
        <f t="shared" ca="1" si="222"/>
        <v>3979.8220000000001</v>
      </c>
      <c r="JJ114" s="123"/>
      <c r="JK114" s="123"/>
      <c r="JL114" s="123">
        <v>3979.8220000000001</v>
      </c>
      <c r="JM114" s="123">
        <f>JM96</f>
        <v>3</v>
      </c>
      <c r="JN114" s="123">
        <f t="shared" ca="1" si="223"/>
        <v>0</v>
      </c>
      <c r="JO114" s="123"/>
      <c r="JP114" s="123"/>
      <c r="JQ114" s="123">
        <v>0</v>
      </c>
      <c r="JR114" s="123">
        <f>JR96</f>
        <v>3</v>
      </c>
      <c r="JS114" s="123">
        <f t="shared" ca="1" si="224"/>
        <v>639.56200000000001</v>
      </c>
      <c r="JT114" s="123"/>
      <c r="JU114" s="123"/>
      <c r="JV114" s="123">
        <v>639.56200000000001</v>
      </c>
      <c r="JW114" s="123">
        <f>JW96</f>
        <v>3</v>
      </c>
      <c r="JX114" s="123">
        <f t="shared" ca="1" si="225"/>
        <v>0</v>
      </c>
      <c r="JY114" s="123"/>
      <c r="JZ114" s="123"/>
      <c r="KA114" s="123">
        <v>0</v>
      </c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>
        <f t="shared" ca="1" si="160"/>
        <v>-3041.0159999996599</v>
      </c>
      <c r="O115" s="166"/>
      <c r="P115" s="166"/>
      <c r="Q115" s="166">
        <v>-3041.0159999996599</v>
      </c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>
        <f t="shared" ca="1" si="165"/>
        <v>37.200000000000003</v>
      </c>
      <c r="AJ115" s="123"/>
      <c r="AK115" s="123">
        <v>37.200000000000003</v>
      </c>
      <c r="AL115" s="123">
        <f>AL96</f>
        <v>2</v>
      </c>
      <c r="AM115" s="123">
        <f t="shared" ca="1" si="166"/>
        <v>37.07</v>
      </c>
      <c r="AN115" s="123"/>
      <c r="AO115" s="123">
        <v>37.07</v>
      </c>
      <c r="AP115" s="123">
        <f>AP96</f>
        <v>2</v>
      </c>
      <c r="AQ115" s="123">
        <f t="shared" ca="1" si="167"/>
        <v>71.34</v>
      </c>
      <c r="AR115" s="123"/>
      <c r="AS115" s="123">
        <v>71.34</v>
      </c>
      <c r="AT115" s="123">
        <f>AT96</f>
        <v>3</v>
      </c>
      <c r="AU115" s="123">
        <f t="shared" ca="1" si="168"/>
        <v>145.61000000000001</v>
      </c>
      <c r="AV115" s="123"/>
      <c r="AW115" s="123"/>
      <c r="AX115" s="123">
        <f t="shared" ca="1" si="169"/>
        <v>145.61000000000001</v>
      </c>
      <c r="AY115" s="123">
        <f>AY96</f>
        <v>3</v>
      </c>
      <c r="AZ115" s="123">
        <f t="shared" ca="1" si="170"/>
        <v>3282.83999999966</v>
      </c>
      <c r="BA115" s="123"/>
      <c r="BB115" s="123"/>
      <c r="BC115" s="123">
        <v>3282.83999999966</v>
      </c>
      <c r="BD115" s="123">
        <f>BD96</f>
        <v>3</v>
      </c>
      <c r="BE115" s="123">
        <f t="shared" ca="1" si="171"/>
        <v>0</v>
      </c>
      <c r="BF115" s="123"/>
      <c r="BG115" s="123"/>
      <c r="BH115" s="123">
        <v>0</v>
      </c>
      <c r="BI115" s="123">
        <f>BI96</f>
        <v>3</v>
      </c>
      <c r="BJ115" s="123">
        <f t="shared" ca="1" si="172"/>
        <v>3004.7599999998802</v>
      </c>
      <c r="BK115" s="123"/>
      <c r="BL115" s="123"/>
      <c r="BM115" s="123">
        <v>3004.7599999998802</v>
      </c>
      <c r="BN115" s="123">
        <f>BN96</f>
        <v>3</v>
      </c>
      <c r="BO115" s="123">
        <f t="shared" ca="1" si="173"/>
        <v>0</v>
      </c>
      <c r="BP115" s="123"/>
      <c r="BQ115" s="123"/>
      <c r="BR115" s="123">
        <v>0</v>
      </c>
      <c r="BS115" s="123">
        <f>BS96</f>
        <v>3</v>
      </c>
      <c r="BT115" s="123">
        <f t="shared" ca="1" si="174"/>
        <v>3004.3199999997901</v>
      </c>
      <c r="BU115" s="123"/>
      <c r="BV115" s="123"/>
      <c r="BW115" s="123">
        <v>3004.3199999997901</v>
      </c>
      <c r="BX115" s="123">
        <f>BX96</f>
        <v>3</v>
      </c>
      <c r="BY115" s="123">
        <f t="shared" ca="1" si="175"/>
        <v>0</v>
      </c>
      <c r="BZ115" s="123"/>
      <c r="CA115" s="123"/>
      <c r="CB115" s="123">
        <v>0</v>
      </c>
      <c r="CC115" s="123">
        <f>CC96</f>
        <v>3</v>
      </c>
      <c r="CD115" s="123">
        <f t="shared" ca="1" si="176"/>
        <v>1688.3097</v>
      </c>
      <c r="CE115" s="123"/>
      <c r="CF115" s="123"/>
      <c r="CG115" s="123">
        <f t="shared" ca="1" si="226"/>
        <v>1688.3097</v>
      </c>
      <c r="CH115" s="123">
        <f>CH96</f>
        <v>3</v>
      </c>
      <c r="CI115" s="123">
        <f t="shared" ca="1" si="178"/>
        <v>0</v>
      </c>
      <c r="CJ115" s="123"/>
      <c r="CK115" s="123"/>
      <c r="CL115" s="123">
        <f t="shared" ca="1" si="179"/>
        <v>0</v>
      </c>
      <c r="CM115" s="123">
        <f>CM96</f>
        <v>3</v>
      </c>
      <c r="CN115" s="123">
        <f t="shared" ca="1" si="180"/>
        <v>-1688.3097</v>
      </c>
      <c r="CO115" s="123"/>
      <c r="CP115" s="123"/>
      <c r="CQ115" s="123">
        <f t="shared" ca="1" si="227"/>
        <v>-1688.3097</v>
      </c>
      <c r="CR115" s="123">
        <f>CR96</f>
        <v>3</v>
      </c>
      <c r="CS115" s="123">
        <f t="shared" ca="1" si="182"/>
        <v>2726.1428700000001</v>
      </c>
      <c r="CT115" s="123"/>
      <c r="CU115" s="123"/>
      <c r="CV115" s="123">
        <f t="shared" ca="1" si="228"/>
        <v>2726.1428700000001</v>
      </c>
      <c r="CW115" s="123">
        <f>CW96</f>
        <v>3</v>
      </c>
      <c r="CX115" s="123">
        <f t="shared" ca="1" si="184"/>
        <v>0</v>
      </c>
      <c r="CY115" s="123"/>
      <c r="CZ115" s="123"/>
      <c r="DA115" s="123">
        <f t="shared" ca="1" si="185"/>
        <v>0</v>
      </c>
      <c r="DB115" s="123">
        <f>DB96</f>
        <v>3</v>
      </c>
      <c r="DC115" s="123">
        <f t="shared" ca="1" si="186"/>
        <v>-2726.1428700000001</v>
      </c>
      <c r="DD115" s="123"/>
      <c r="DE115" s="123"/>
      <c r="DF115" s="123">
        <f t="shared" ca="1" si="229"/>
        <v>-2726.1428700000001</v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>
        <f t="shared" ca="1" si="190"/>
        <v>2334.5520000002002</v>
      </c>
      <c r="DQ115" s="123"/>
      <c r="DR115" s="123"/>
      <c r="DS115" s="123">
        <v>2334.5520000002002</v>
      </c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>
        <f t="shared" ca="1" si="196"/>
        <v>0</v>
      </c>
      <c r="EQ115" s="123"/>
      <c r="ER115" s="123"/>
      <c r="ES115" s="123">
        <v>0</v>
      </c>
      <c r="ET115" s="123">
        <f>ET96</f>
        <v>3</v>
      </c>
      <c r="EU115" s="123">
        <f t="shared" ca="1" si="197"/>
        <v>2708.6400000000599</v>
      </c>
      <c r="EV115" s="123"/>
      <c r="EW115" s="123"/>
      <c r="EX115" s="123">
        <v>2708.6400000000599</v>
      </c>
      <c r="EY115" s="123">
        <f>EY96</f>
        <v>3</v>
      </c>
      <c r="EZ115" s="123">
        <f t="shared" ca="1" si="198"/>
        <v>480.61200000018999</v>
      </c>
      <c r="FA115" s="123"/>
      <c r="FB115" s="123"/>
      <c r="FC115" s="123">
        <v>480.61200000018999</v>
      </c>
      <c r="FD115" s="123">
        <f>FD96</f>
        <v>3</v>
      </c>
      <c r="FE115" s="123">
        <f t="shared" ca="1" si="199"/>
        <v>0</v>
      </c>
      <c r="FF115" s="123"/>
      <c r="FG115" s="123"/>
      <c r="FH115" s="123">
        <v>0</v>
      </c>
      <c r="FI115" s="123">
        <f>FI96</f>
        <v>3</v>
      </c>
      <c r="FJ115" s="123">
        <f t="shared" ca="1" si="200"/>
        <v>483.38400000003497</v>
      </c>
      <c r="FK115" s="123"/>
      <c r="FL115" s="123"/>
      <c r="FM115" s="123">
        <v>483.38400000003497</v>
      </c>
      <c r="FN115" s="123">
        <f>FN96</f>
        <v>3</v>
      </c>
      <c r="FO115" s="123">
        <f t="shared" ca="1" si="201"/>
        <v>0</v>
      </c>
      <c r="FP115" s="123"/>
      <c r="FQ115" s="123"/>
      <c r="FR115" s="123">
        <v>0</v>
      </c>
      <c r="FS115" s="123">
        <f>FS96</f>
        <v>4</v>
      </c>
      <c r="FT115" s="123">
        <f t="shared" ca="1" si="202"/>
        <v>0</v>
      </c>
      <c r="FU115" s="123"/>
      <c r="FV115" s="123"/>
      <c r="FW115" s="123">
        <v>0</v>
      </c>
      <c r="FX115" s="123">
        <v>0</v>
      </c>
      <c r="FY115" s="123">
        <f>FY96</f>
        <v>4</v>
      </c>
      <c r="FZ115" s="123">
        <f t="shared" ca="1" si="203"/>
        <v>1714.02</v>
      </c>
      <c r="GA115" s="123"/>
      <c r="GB115" s="123"/>
      <c r="GC115" s="123">
        <v>1710.7200000011701</v>
      </c>
      <c r="GD115" s="123">
        <v>1714.02</v>
      </c>
      <c r="GE115" s="123">
        <f>GE96</f>
        <v>3</v>
      </c>
      <c r="GF115" s="123">
        <f t="shared" ca="1" si="204"/>
        <v>-1714.02</v>
      </c>
      <c r="GG115" s="123"/>
      <c r="GH115" s="123"/>
      <c r="GI115" s="123">
        <f t="shared" ca="1" si="205"/>
        <v>-1714.02</v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>
        <f t="shared" ca="1" si="208"/>
        <v>0</v>
      </c>
      <c r="GV115" s="123"/>
      <c r="GW115" s="123"/>
      <c r="GX115" s="123">
        <v>0</v>
      </c>
      <c r="GY115" s="123">
        <f>GY96</f>
        <v>3</v>
      </c>
      <c r="GZ115" s="123">
        <f t="shared" ca="1" si="209"/>
        <v>2696.4959999999801</v>
      </c>
      <c r="HA115" s="123"/>
      <c r="HB115" s="123"/>
      <c r="HC115" s="123">
        <v>2696.4959999999801</v>
      </c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>
        <f t="shared" ca="1" si="214"/>
        <v>0</v>
      </c>
      <c r="HV115" s="123"/>
      <c r="HW115" s="123"/>
      <c r="HX115" s="123">
        <v>0</v>
      </c>
      <c r="HY115" s="123">
        <f>HY96</f>
        <v>3</v>
      </c>
      <c r="HZ115" s="123">
        <f t="shared" ca="1" si="215"/>
        <v>3198.8</v>
      </c>
      <c r="IA115" s="123"/>
      <c r="IB115" s="123"/>
      <c r="IC115" s="123">
        <v>3198.8</v>
      </c>
      <c r="ID115" s="123">
        <f>ID96</f>
        <v>3</v>
      </c>
      <c r="IE115" s="123">
        <f t="shared" ca="1" si="216"/>
        <v>0</v>
      </c>
      <c r="IF115" s="123"/>
      <c r="IG115" s="123"/>
      <c r="IH115" s="123">
        <v>0</v>
      </c>
      <c r="II115" s="123">
        <f>II96</f>
        <v>3</v>
      </c>
      <c r="IJ115" s="123">
        <f t="shared" ca="1" si="217"/>
        <v>3150.4</v>
      </c>
      <c r="IK115" s="123"/>
      <c r="IL115" s="123"/>
      <c r="IM115" s="123">
        <v>3150.4</v>
      </c>
      <c r="IN115" s="123">
        <f>IN96</f>
        <v>3</v>
      </c>
      <c r="IO115" s="123">
        <f t="shared" ca="1" si="218"/>
        <v>376.2</v>
      </c>
      <c r="IP115" s="123"/>
      <c r="IQ115" s="123"/>
      <c r="IR115" s="123">
        <v>376.2</v>
      </c>
      <c r="IS115" s="123">
        <f>IS96</f>
        <v>3</v>
      </c>
      <c r="IT115" s="123">
        <f t="shared" ca="1" si="219"/>
        <v>0</v>
      </c>
      <c r="IU115" s="123"/>
      <c r="IV115" s="123"/>
      <c r="IW115" s="123">
        <v>0</v>
      </c>
      <c r="IX115" s="123">
        <f>IX96</f>
        <v>3</v>
      </c>
      <c r="IY115" s="123">
        <f t="shared" ca="1" si="220"/>
        <v>3697.1880000000001</v>
      </c>
      <c r="IZ115" s="123"/>
      <c r="JA115" s="123"/>
      <c r="JB115" s="123">
        <v>3697.1880000000001</v>
      </c>
      <c r="JC115" s="123">
        <f>JC96</f>
        <v>3</v>
      </c>
      <c r="JD115" s="123">
        <f t="shared" ca="1" si="221"/>
        <v>0</v>
      </c>
      <c r="JE115" s="123"/>
      <c r="JF115" s="123"/>
      <c r="JG115" s="123">
        <v>0</v>
      </c>
      <c r="JH115" s="123">
        <f>JH96</f>
        <v>3</v>
      </c>
      <c r="JI115" s="123">
        <f t="shared" ca="1" si="222"/>
        <v>4096.3339999999998</v>
      </c>
      <c r="JJ115" s="123"/>
      <c r="JK115" s="123"/>
      <c r="JL115" s="123">
        <v>4096.3339999999998</v>
      </c>
      <c r="JM115" s="123">
        <f>JM96</f>
        <v>3</v>
      </c>
      <c r="JN115" s="123">
        <f t="shared" ca="1" si="223"/>
        <v>0</v>
      </c>
      <c r="JO115" s="123"/>
      <c r="JP115" s="123"/>
      <c r="JQ115" s="123">
        <v>0</v>
      </c>
      <c r="JR115" s="123">
        <f>JR96</f>
        <v>3</v>
      </c>
      <c r="JS115" s="123">
        <f t="shared" ca="1" si="224"/>
        <v>698.58799999999997</v>
      </c>
      <c r="JT115" s="123"/>
      <c r="JU115" s="123"/>
      <c r="JV115" s="123">
        <v>698.58799999999997</v>
      </c>
      <c r="JW115" s="123">
        <f>JW96</f>
        <v>3</v>
      </c>
      <c r="JX115" s="123">
        <f t="shared" ca="1" si="225"/>
        <v>0</v>
      </c>
      <c r="JY115" s="123"/>
      <c r="JZ115" s="123"/>
      <c r="KA115" s="123">
        <v>0</v>
      </c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>
        <f t="shared" ca="1" si="160"/>
        <v>-2757.2160000004701</v>
      </c>
      <c r="O116" s="166"/>
      <c r="P116" s="166"/>
      <c r="Q116" s="166">
        <v>-2757.2160000004701</v>
      </c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>
        <f t="shared" ca="1" si="165"/>
        <v>33.5</v>
      </c>
      <c r="AJ116" s="123"/>
      <c r="AK116" s="123">
        <v>33.5</v>
      </c>
      <c r="AL116" s="123">
        <f>AL96</f>
        <v>2</v>
      </c>
      <c r="AM116" s="123">
        <f t="shared" ca="1" si="166"/>
        <v>33.369999999999997</v>
      </c>
      <c r="AN116" s="123"/>
      <c r="AO116" s="123">
        <v>33.369999999999997</v>
      </c>
      <c r="AP116" s="123">
        <f>AP96</f>
        <v>2</v>
      </c>
      <c r="AQ116" s="123">
        <f t="shared" ca="1" si="167"/>
        <v>67.739999999999995</v>
      </c>
      <c r="AR116" s="123"/>
      <c r="AS116" s="123">
        <v>67.739999999999995</v>
      </c>
      <c r="AT116" s="123">
        <f>AT96</f>
        <v>3</v>
      </c>
      <c r="AU116" s="123">
        <f t="shared" ca="1" si="168"/>
        <v>134.60999999999999</v>
      </c>
      <c r="AV116" s="123"/>
      <c r="AW116" s="123"/>
      <c r="AX116" s="123">
        <f t="shared" ca="1" si="169"/>
        <v>134.60999999999999</v>
      </c>
      <c r="AY116" s="123">
        <f>AY96</f>
        <v>3</v>
      </c>
      <c r="AZ116" s="123">
        <f t="shared" ca="1" si="170"/>
        <v>3414.8400000004499</v>
      </c>
      <c r="BA116" s="123"/>
      <c r="BB116" s="123"/>
      <c r="BC116" s="123">
        <v>3414.8400000004499</v>
      </c>
      <c r="BD116" s="123">
        <f>BD96</f>
        <v>3</v>
      </c>
      <c r="BE116" s="123">
        <f t="shared" ca="1" si="171"/>
        <v>0</v>
      </c>
      <c r="BF116" s="123"/>
      <c r="BG116" s="123"/>
      <c r="BH116" s="123">
        <v>0</v>
      </c>
      <c r="BI116" s="123">
        <f>BI96</f>
        <v>3</v>
      </c>
      <c r="BJ116" s="123">
        <f t="shared" ca="1" si="172"/>
        <v>3001.2399999999602</v>
      </c>
      <c r="BK116" s="123"/>
      <c r="BL116" s="123"/>
      <c r="BM116" s="123">
        <v>3001.2399999999602</v>
      </c>
      <c r="BN116" s="123">
        <f>BN96</f>
        <v>3</v>
      </c>
      <c r="BO116" s="123">
        <f t="shared" ca="1" si="173"/>
        <v>0</v>
      </c>
      <c r="BP116" s="123"/>
      <c r="BQ116" s="123"/>
      <c r="BR116" s="123">
        <v>0</v>
      </c>
      <c r="BS116" s="123">
        <f>BS96</f>
        <v>3</v>
      </c>
      <c r="BT116" s="123">
        <f t="shared" ca="1" si="174"/>
        <v>3000.7999999998701</v>
      </c>
      <c r="BU116" s="123"/>
      <c r="BV116" s="123"/>
      <c r="BW116" s="123">
        <v>3000.7999999998701</v>
      </c>
      <c r="BX116" s="123">
        <f>BX96</f>
        <v>3</v>
      </c>
      <c r="BY116" s="123">
        <f t="shared" ca="1" si="175"/>
        <v>0</v>
      </c>
      <c r="BZ116" s="123"/>
      <c r="CA116" s="123"/>
      <c r="CB116" s="123">
        <v>0</v>
      </c>
      <c r="CC116" s="123">
        <f>CC96</f>
        <v>3</v>
      </c>
      <c r="CD116" s="123">
        <f t="shared" ca="1" si="176"/>
        <v>1576.9150650000001</v>
      </c>
      <c r="CE116" s="123"/>
      <c r="CF116" s="123"/>
      <c r="CG116" s="123">
        <f t="shared" ca="1" si="226"/>
        <v>1576.9150650000001</v>
      </c>
      <c r="CH116" s="123">
        <f>CH96</f>
        <v>3</v>
      </c>
      <c r="CI116" s="123">
        <f t="shared" ca="1" si="178"/>
        <v>0</v>
      </c>
      <c r="CJ116" s="123"/>
      <c r="CK116" s="123"/>
      <c r="CL116" s="123">
        <f t="shared" ca="1" si="179"/>
        <v>0</v>
      </c>
      <c r="CM116" s="123">
        <f>CM96</f>
        <v>3</v>
      </c>
      <c r="CN116" s="123">
        <f t="shared" ca="1" si="180"/>
        <v>-1576.9150650000001</v>
      </c>
      <c r="CO116" s="123"/>
      <c r="CP116" s="123"/>
      <c r="CQ116" s="123">
        <f t="shared" ca="1" si="227"/>
        <v>-1576.9150650000001</v>
      </c>
      <c r="CR116" s="123">
        <f>CR96</f>
        <v>3</v>
      </c>
      <c r="CS116" s="123">
        <f t="shared" ca="1" si="182"/>
        <v>2677.8036999999995</v>
      </c>
      <c r="CT116" s="123"/>
      <c r="CU116" s="123"/>
      <c r="CV116" s="123">
        <f t="shared" ca="1" si="228"/>
        <v>2677.8036999999995</v>
      </c>
      <c r="CW116" s="123">
        <f>CW96</f>
        <v>3</v>
      </c>
      <c r="CX116" s="123">
        <f t="shared" ca="1" si="184"/>
        <v>0</v>
      </c>
      <c r="CY116" s="123"/>
      <c r="CZ116" s="123"/>
      <c r="DA116" s="123">
        <f t="shared" ca="1" si="185"/>
        <v>0</v>
      </c>
      <c r="DB116" s="123">
        <f>DB96</f>
        <v>3</v>
      </c>
      <c r="DC116" s="123">
        <f t="shared" ca="1" si="186"/>
        <v>-2677.8036999999995</v>
      </c>
      <c r="DD116" s="123"/>
      <c r="DE116" s="123"/>
      <c r="DF116" s="123">
        <f t="shared" ca="1" si="229"/>
        <v>-2677.8036999999995</v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>
        <f t="shared" ca="1" si="190"/>
        <v>2219.9759999999101</v>
      </c>
      <c r="DQ116" s="123"/>
      <c r="DR116" s="123"/>
      <c r="DS116" s="123">
        <v>2219.9759999999101</v>
      </c>
      <c r="DT116" s="123">
        <f>DT96</f>
        <v>3</v>
      </c>
      <c r="DU116" s="123">
        <f t="shared" ca="1" si="191"/>
        <v>0</v>
      </c>
      <c r="DV116" s="123"/>
      <c r="DW116" s="123"/>
      <c r="DX116" s="123">
        <v>0</v>
      </c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>
        <f t="shared" ca="1" si="196"/>
        <v>0</v>
      </c>
      <c r="EQ116" s="123"/>
      <c r="ER116" s="123"/>
      <c r="ES116" s="123">
        <v>0</v>
      </c>
      <c r="ET116" s="123">
        <f>ET96</f>
        <v>3</v>
      </c>
      <c r="EU116" s="123">
        <f t="shared" ca="1" si="197"/>
        <v>2726.3279999998199</v>
      </c>
      <c r="EV116" s="123"/>
      <c r="EW116" s="123"/>
      <c r="EX116" s="123">
        <v>2726.3279999998199</v>
      </c>
      <c r="EY116" s="123">
        <f>EY96</f>
        <v>3</v>
      </c>
      <c r="EZ116" s="123">
        <f t="shared" ca="1" si="198"/>
        <v>481.13999999981797</v>
      </c>
      <c r="FA116" s="123"/>
      <c r="FB116" s="123"/>
      <c r="FC116" s="123">
        <v>481.13999999981797</v>
      </c>
      <c r="FD116" s="123">
        <f>FD96</f>
        <v>3</v>
      </c>
      <c r="FE116" s="123">
        <f t="shared" ca="1" si="199"/>
        <v>0</v>
      </c>
      <c r="FF116" s="123"/>
      <c r="FG116" s="123"/>
      <c r="FH116" s="123">
        <v>0</v>
      </c>
      <c r="FI116" s="123">
        <f>FI96</f>
        <v>3</v>
      </c>
      <c r="FJ116" s="123">
        <f t="shared" ca="1" si="200"/>
        <v>483.77999999987497</v>
      </c>
      <c r="FK116" s="123"/>
      <c r="FL116" s="123"/>
      <c r="FM116" s="123">
        <v>483.77999999987497</v>
      </c>
      <c r="FN116" s="123">
        <f>FN96</f>
        <v>3</v>
      </c>
      <c r="FO116" s="123">
        <f t="shared" ca="1" si="201"/>
        <v>0</v>
      </c>
      <c r="FP116" s="123"/>
      <c r="FQ116" s="123"/>
      <c r="FR116" s="123">
        <v>0</v>
      </c>
      <c r="FS116" s="123">
        <f>FS96</f>
        <v>4</v>
      </c>
      <c r="FT116" s="123">
        <f t="shared" ca="1" si="202"/>
        <v>0</v>
      </c>
      <c r="FU116" s="123"/>
      <c r="FV116" s="123"/>
      <c r="FW116" s="123">
        <v>0</v>
      </c>
      <c r="FX116" s="123">
        <v>0</v>
      </c>
      <c r="FY116" s="123">
        <f>FY96</f>
        <v>4</v>
      </c>
      <c r="FZ116" s="123">
        <f t="shared" ca="1" si="203"/>
        <v>1600.9290000000001</v>
      </c>
      <c r="GA116" s="123"/>
      <c r="GB116" s="123"/>
      <c r="GC116" s="123">
        <v>1601.1599999996499</v>
      </c>
      <c r="GD116" s="123">
        <v>1600.9290000000001</v>
      </c>
      <c r="GE116" s="123">
        <f>GE96</f>
        <v>3</v>
      </c>
      <c r="GF116" s="123">
        <f t="shared" ca="1" si="204"/>
        <v>-1600.9290000000001</v>
      </c>
      <c r="GG116" s="123"/>
      <c r="GH116" s="123"/>
      <c r="GI116" s="123">
        <f t="shared" ca="1" si="205"/>
        <v>-1600.9290000000001</v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>
        <f t="shared" ca="1" si="208"/>
        <v>0</v>
      </c>
      <c r="GV116" s="123"/>
      <c r="GW116" s="123"/>
      <c r="GX116" s="123">
        <v>0</v>
      </c>
      <c r="GY116" s="123">
        <f>GY96</f>
        <v>3</v>
      </c>
      <c r="GZ116" s="123">
        <f t="shared" ca="1" si="209"/>
        <v>2589.8400000000202</v>
      </c>
      <c r="HA116" s="123"/>
      <c r="HB116" s="123"/>
      <c r="HC116" s="123">
        <v>2589.8400000000202</v>
      </c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>
        <f t="shared" ca="1" si="214"/>
        <v>0</v>
      </c>
      <c r="HV116" s="123"/>
      <c r="HW116" s="123"/>
      <c r="HX116" s="123">
        <v>0</v>
      </c>
      <c r="HY116" s="123">
        <f>HY96</f>
        <v>3</v>
      </c>
      <c r="HZ116" s="123">
        <f t="shared" ca="1" si="215"/>
        <v>3251.6</v>
      </c>
      <c r="IA116" s="123"/>
      <c r="IB116" s="123"/>
      <c r="IC116" s="123">
        <v>3251.6</v>
      </c>
      <c r="ID116" s="123">
        <f>ID96</f>
        <v>3</v>
      </c>
      <c r="IE116" s="123">
        <f t="shared" ca="1" si="216"/>
        <v>0</v>
      </c>
      <c r="IF116" s="123"/>
      <c r="IG116" s="123"/>
      <c r="IH116" s="123">
        <v>0</v>
      </c>
      <c r="II116" s="123">
        <f>II96</f>
        <v>3</v>
      </c>
      <c r="IJ116" s="123">
        <f t="shared" ca="1" si="217"/>
        <v>3218.6</v>
      </c>
      <c r="IK116" s="123"/>
      <c r="IL116" s="123"/>
      <c r="IM116" s="123">
        <v>3218.6</v>
      </c>
      <c r="IN116" s="123">
        <f>IN96</f>
        <v>3</v>
      </c>
      <c r="IO116" s="123">
        <f t="shared" ca="1" si="218"/>
        <v>389.4</v>
      </c>
      <c r="IP116" s="123"/>
      <c r="IQ116" s="123"/>
      <c r="IR116" s="123">
        <v>389.4</v>
      </c>
      <c r="IS116" s="123">
        <f>IS96</f>
        <v>3</v>
      </c>
      <c r="IT116" s="123">
        <f t="shared" ca="1" si="219"/>
        <v>0</v>
      </c>
      <c r="IU116" s="123"/>
      <c r="IV116" s="123"/>
      <c r="IW116" s="123">
        <v>0</v>
      </c>
      <c r="IX116" s="123">
        <f>IX96</f>
        <v>3</v>
      </c>
      <c r="IY116" s="123">
        <f t="shared" ca="1" si="220"/>
        <v>3697.826</v>
      </c>
      <c r="IZ116" s="123"/>
      <c r="JA116" s="123"/>
      <c r="JB116" s="123">
        <v>3697.826</v>
      </c>
      <c r="JC116" s="123">
        <f>JC96</f>
        <v>3</v>
      </c>
      <c r="JD116" s="123">
        <f t="shared" ca="1" si="221"/>
        <v>0</v>
      </c>
      <c r="JE116" s="123"/>
      <c r="JF116" s="123"/>
      <c r="JG116" s="123">
        <v>0</v>
      </c>
      <c r="JH116" s="123">
        <f>JH96</f>
        <v>3</v>
      </c>
      <c r="JI116" s="123">
        <f t="shared" ca="1" si="222"/>
        <v>4094.8380000000002</v>
      </c>
      <c r="JJ116" s="123"/>
      <c r="JK116" s="123"/>
      <c r="JL116" s="123">
        <v>4094.8380000000002</v>
      </c>
      <c r="JM116" s="123">
        <f>JM96</f>
        <v>3</v>
      </c>
      <c r="JN116" s="123">
        <f t="shared" ca="1" si="223"/>
        <v>0</v>
      </c>
      <c r="JO116" s="123"/>
      <c r="JP116" s="123"/>
      <c r="JQ116" s="123">
        <v>0</v>
      </c>
      <c r="JR116" s="123">
        <f>JR96</f>
        <v>3</v>
      </c>
      <c r="JS116" s="123">
        <f t="shared" ca="1" si="224"/>
        <v>736.23</v>
      </c>
      <c r="JT116" s="123"/>
      <c r="JU116" s="123"/>
      <c r="JV116" s="123">
        <v>736.23</v>
      </c>
      <c r="JW116" s="123">
        <f>JW96</f>
        <v>3</v>
      </c>
      <c r="JX116" s="123">
        <f t="shared" ca="1" si="225"/>
        <v>0</v>
      </c>
      <c r="JY116" s="123"/>
      <c r="JZ116" s="123"/>
      <c r="KA116" s="123">
        <v>0</v>
      </c>
    </row>
    <row r="117" spans="2:287" ht="15.75" thickBot="1" x14ac:dyDescent="0.3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>
        <f t="shared" ca="1" si="160"/>
        <v>-2390.25600000026</v>
      </c>
      <c r="O117" s="166"/>
      <c r="P117" s="166"/>
      <c r="Q117" s="166">
        <v>-2390.25600000026</v>
      </c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>
        <f t="shared" ca="1" si="165"/>
        <v>40.47</v>
      </c>
      <c r="AJ117" s="120"/>
      <c r="AK117" s="120">
        <v>40.47</v>
      </c>
      <c r="AL117" s="120">
        <f>AL96</f>
        <v>2</v>
      </c>
      <c r="AM117" s="120">
        <f t="shared" ca="1" si="166"/>
        <v>40.15</v>
      </c>
      <c r="AN117" s="120"/>
      <c r="AO117" s="120">
        <v>40.15</v>
      </c>
      <c r="AP117" s="120">
        <f>AP96</f>
        <v>2</v>
      </c>
      <c r="AQ117" s="120">
        <f t="shared" ca="1" si="167"/>
        <v>88.89</v>
      </c>
      <c r="AR117" s="120"/>
      <c r="AS117" s="120">
        <v>88.89</v>
      </c>
      <c r="AT117" s="120">
        <f>AT96</f>
        <v>3</v>
      </c>
      <c r="AU117" s="120">
        <f t="shared" ca="1" si="168"/>
        <v>169.51</v>
      </c>
      <c r="AV117" s="120"/>
      <c r="AW117" s="120"/>
      <c r="AX117" s="120">
        <f t="shared" ca="1" si="169"/>
        <v>169.51</v>
      </c>
      <c r="AY117" s="120">
        <f>AY96</f>
        <v>3</v>
      </c>
      <c r="AZ117" s="120">
        <f t="shared" ca="1" si="170"/>
        <v>3468.69600000027</v>
      </c>
      <c r="BA117" s="120"/>
      <c r="BB117" s="120"/>
      <c r="BC117" s="120">
        <v>3468.69600000027</v>
      </c>
      <c r="BD117" s="120">
        <f>BD96</f>
        <v>3</v>
      </c>
      <c r="BE117" s="120">
        <f t="shared" ca="1" si="171"/>
        <v>0</v>
      </c>
      <c r="BF117" s="120"/>
      <c r="BG117" s="120"/>
      <c r="BH117" s="120">
        <v>0</v>
      </c>
      <c r="BI117" s="120">
        <f>BI96</f>
        <v>3</v>
      </c>
      <c r="BJ117" s="120">
        <f t="shared" ca="1" si="172"/>
        <v>3054.4800000004002</v>
      </c>
      <c r="BK117" s="120"/>
      <c r="BL117" s="120"/>
      <c r="BM117" s="120">
        <v>3054.4800000004002</v>
      </c>
      <c r="BN117" s="120">
        <f>BN96</f>
        <v>3</v>
      </c>
      <c r="BO117" s="120">
        <f t="shared" ca="1" si="173"/>
        <v>0</v>
      </c>
      <c r="BP117" s="120"/>
      <c r="BQ117" s="120"/>
      <c r="BR117" s="120">
        <v>0</v>
      </c>
      <c r="BS117" s="120">
        <f>BS96</f>
        <v>3</v>
      </c>
      <c r="BT117" s="120">
        <f t="shared" ca="1" si="174"/>
        <v>3054.9200000004898</v>
      </c>
      <c r="BU117" s="120"/>
      <c r="BV117" s="120"/>
      <c r="BW117" s="120">
        <v>3054.9200000004898</v>
      </c>
      <c r="BX117" s="120">
        <f>BX96</f>
        <v>3</v>
      </c>
      <c r="BY117" s="120">
        <f t="shared" ca="1" si="175"/>
        <v>0</v>
      </c>
      <c r="BZ117" s="120"/>
      <c r="CA117" s="120"/>
      <c r="CB117" s="120">
        <v>0</v>
      </c>
      <c r="CC117" s="123">
        <f>CC96</f>
        <v>3</v>
      </c>
      <c r="CD117" s="123">
        <f t="shared" ca="1" si="176"/>
        <v>1524.235295</v>
      </c>
      <c r="CE117" s="123"/>
      <c r="CF117" s="123"/>
      <c r="CG117" s="123">
        <f t="shared" ca="1" si="226"/>
        <v>1524.235295</v>
      </c>
      <c r="CH117" s="123">
        <f>CH96</f>
        <v>3</v>
      </c>
      <c r="CI117" s="123">
        <f t="shared" ca="1" si="178"/>
        <v>0</v>
      </c>
      <c r="CJ117" s="123"/>
      <c r="CK117" s="123"/>
      <c r="CL117" s="123">
        <f t="shared" ca="1" si="179"/>
        <v>0</v>
      </c>
      <c r="CM117" s="123">
        <f>CM96</f>
        <v>3</v>
      </c>
      <c r="CN117" s="123">
        <f t="shared" ca="1" si="180"/>
        <v>-1524.235295</v>
      </c>
      <c r="CO117" s="123"/>
      <c r="CP117" s="123"/>
      <c r="CQ117" s="123">
        <f t="shared" ca="1" si="227"/>
        <v>-1524.235295</v>
      </c>
      <c r="CR117" s="123">
        <f>CR96</f>
        <v>3</v>
      </c>
      <c r="CS117" s="123">
        <f t="shared" ca="1" si="182"/>
        <v>2695.6591750000002</v>
      </c>
      <c r="CT117" s="123"/>
      <c r="CU117" s="123"/>
      <c r="CV117" s="123">
        <f t="shared" ca="1" si="228"/>
        <v>2695.6591750000002</v>
      </c>
      <c r="CW117" s="123">
        <f>CW96</f>
        <v>3</v>
      </c>
      <c r="CX117" s="123">
        <f t="shared" ca="1" si="184"/>
        <v>0</v>
      </c>
      <c r="CY117" s="123"/>
      <c r="CZ117" s="123"/>
      <c r="DA117" s="123">
        <f t="shared" ca="1" si="185"/>
        <v>0</v>
      </c>
      <c r="DB117" s="123">
        <f>DB96</f>
        <v>3</v>
      </c>
      <c r="DC117" s="123">
        <f t="shared" ca="1" si="186"/>
        <v>-2695.6591750000002</v>
      </c>
      <c r="DD117" s="123"/>
      <c r="DE117" s="123"/>
      <c r="DF117" s="123">
        <f t="shared" ca="1" si="229"/>
        <v>-2695.6591750000002</v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>
        <f t="shared" ca="1" si="190"/>
        <v>2130.7439999999801</v>
      </c>
      <c r="DQ117" s="120"/>
      <c r="DR117" s="120"/>
      <c r="DS117" s="120">
        <v>2130.7439999999801</v>
      </c>
      <c r="DT117" s="120">
        <f>DT96</f>
        <v>3</v>
      </c>
      <c r="DU117" s="120">
        <f t="shared" ca="1" si="191"/>
        <v>0</v>
      </c>
      <c r="DV117" s="120"/>
      <c r="DW117" s="120"/>
      <c r="DX117" s="120">
        <v>0</v>
      </c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>
        <f t="shared" ca="1" si="196"/>
        <v>0</v>
      </c>
      <c r="EQ117" s="120"/>
      <c r="ER117" s="120"/>
      <c r="ES117" s="120">
        <v>0</v>
      </c>
      <c r="ET117" s="120">
        <f>ET96</f>
        <v>3</v>
      </c>
      <c r="EU117" s="120">
        <f t="shared" ca="1" si="197"/>
        <v>2494.5360000001401</v>
      </c>
      <c r="EV117" s="120"/>
      <c r="EW117" s="120"/>
      <c r="EX117" s="120">
        <v>2494.5360000001401</v>
      </c>
      <c r="EY117" s="120">
        <f>EY96</f>
        <v>3</v>
      </c>
      <c r="EZ117" s="120">
        <f t="shared" ca="1" si="198"/>
        <v>473.74799999999198</v>
      </c>
      <c r="FA117" s="120"/>
      <c r="FB117" s="120"/>
      <c r="FC117" s="120">
        <v>473.74799999999198</v>
      </c>
      <c r="FD117" s="120">
        <f>FD96</f>
        <v>3</v>
      </c>
      <c r="FE117" s="120">
        <f t="shared" ca="1" si="199"/>
        <v>0</v>
      </c>
      <c r="FF117" s="120"/>
      <c r="FG117" s="120"/>
      <c r="FH117" s="120">
        <v>0</v>
      </c>
      <c r="FI117" s="120">
        <f>FI96</f>
        <v>3</v>
      </c>
      <c r="FJ117" s="120">
        <f t="shared" ca="1" si="200"/>
        <v>475.99199999996898</v>
      </c>
      <c r="FK117" s="120"/>
      <c r="FL117" s="120"/>
      <c r="FM117" s="120">
        <v>475.99199999996898</v>
      </c>
      <c r="FN117" s="120">
        <f>FN96</f>
        <v>3</v>
      </c>
      <c r="FO117" s="120">
        <f t="shared" ca="1" si="201"/>
        <v>0</v>
      </c>
      <c r="FP117" s="120"/>
      <c r="FQ117" s="120"/>
      <c r="FR117" s="120">
        <v>0</v>
      </c>
      <c r="FS117" s="123">
        <f>FS96</f>
        <v>4</v>
      </c>
      <c r="FT117" s="123">
        <f t="shared" ca="1" si="202"/>
        <v>0</v>
      </c>
      <c r="FU117" s="123"/>
      <c r="FV117" s="123"/>
      <c r="FW117" s="123">
        <v>0</v>
      </c>
      <c r="FX117" s="123">
        <v>0</v>
      </c>
      <c r="FY117" s="123">
        <f>FY96</f>
        <v>4</v>
      </c>
      <c r="FZ117" s="123">
        <f t="shared" ca="1" si="203"/>
        <v>1547.4469999999999</v>
      </c>
      <c r="GA117" s="123"/>
      <c r="GB117" s="123"/>
      <c r="GC117" s="123">
        <v>1567.27999999915</v>
      </c>
      <c r="GD117" s="123">
        <v>1547.4469999999999</v>
      </c>
      <c r="GE117" s="123">
        <f>GE96</f>
        <v>3</v>
      </c>
      <c r="GF117" s="123">
        <f t="shared" ca="1" si="204"/>
        <v>-1547.4469999999999</v>
      </c>
      <c r="GG117" s="123"/>
      <c r="GH117" s="123"/>
      <c r="GI117" s="123">
        <f t="shared" ca="1" si="205"/>
        <v>-1547.4469999999999</v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>
        <f t="shared" ca="1" si="208"/>
        <v>0</v>
      </c>
      <c r="GV117" s="120"/>
      <c r="GW117" s="120"/>
      <c r="GX117" s="120">
        <v>0</v>
      </c>
      <c r="GY117" s="120">
        <f>GY96</f>
        <v>3</v>
      </c>
      <c r="GZ117" s="120">
        <f t="shared" ca="1" si="209"/>
        <v>2506.944</v>
      </c>
      <c r="HA117" s="120"/>
      <c r="HB117" s="120"/>
      <c r="HC117" s="120">
        <v>2506.944</v>
      </c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>
        <f t="shared" ca="1" si="214"/>
        <v>0</v>
      </c>
      <c r="HV117" s="120"/>
      <c r="HW117" s="120"/>
      <c r="HX117" s="120">
        <v>0</v>
      </c>
      <c r="HY117" s="120">
        <f>HY96</f>
        <v>3</v>
      </c>
      <c r="HZ117" s="120">
        <f t="shared" ca="1" si="215"/>
        <v>3018.4</v>
      </c>
      <c r="IA117" s="120"/>
      <c r="IB117" s="120"/>
      <c r="IC117" s="120">
        <v>3018.4</v>
      </c>
      <c r="ID117" s="120">
        <f>ID96</f>
        <v>3</v>
      </c>
      <c r="IE117" s="120">
        <f t="shared" ca="1" si="216"/>
        <v>0</v>
      </c>
      <c r="IF117" s="120"/>
      <c r="IG117" s="120"/>
      <c r="IH117" s="120">
        <v>0</v>
      </c>
      <c r="II117" s="120">
        <f>II96</f>
        <v>3</v>
      </c>
      <c r="IJ117" s="120">
        <f t="shared" ca="1" si="217"/>
        <v>2992</v>
      </c>
      <c r="IK117" s="120"/>
      <c r="IL117" s="120"/>
      <c r="IM117" s="120">
        <v>2992</v>
      </c>
      <c r="IN117" s="120">
        <f>IN96</f>
        <v>3</v>
      </c>
      <c r="IO117" s="120">
        <f t="shared" ca="1" si="218"/>
        <v>316.8</v>
      </c>
      <c r="IP117" s="120"/>
      <c r="IQ117" s="120"/>
      <c r="IR117" s="120">
        <v>316.8</v>
      </c>
      <c r="IS117" s="120">
        <f>IS96</f>
        <v>3</v>
      </c>
      <c r="IT117" s="120">
        <f t="shared" ca="1" si="219"/>
        <v>0</v>
      </c>
      <c r="IU117" s="120"/>
      <c r="IV117" s="120"/>
      <c r="IW117" s="120">
        <v>0</v>
      </c>
      <c r="IX117" s="120">
        <f>IX96</f>
        <v>3</v>
      </c>
      <c r="IY117" s="120">
        <f t="shared" ca="1" si="220"/>
        <v>3650.1959999999999</v>
      </c>
      <c r="IZ117" s="120"/>
      <c r="JA117" s="120"/>
      <c r="JB117" s="120">
        <v>3650.1959999999999</v>
      </c>
      <c r="JC117" s="120">
        <f>JC96</f>
        <v>3</v>
      </c>
      <c r="JD117" s="120">
        <f t="shared" ca="1" si="221"/>
        <v>0</v>
      </c>
      <c r="JE117" s="120"/>
      <c r="JF117" s="120"/>
      <c r="JG117" s="120">
        <v>0</v>
      </c>
      <c r="JH117" s="120">
        <f>JH96</f>
        <v>3</v>
      </c>
      <c r="JI117" s="120">
        <f t="shared" ca="1" si="222"/>
        <v>4028.6840000000002</v>
      </c>
      <c r="JJ117" s="120"/>
      <c r="JK117" s="120"/>
      <c r="JL117" s="120">
        <v>4028.6840000000002</v>
      </c>
      <c r="JM117" s="120">
        <f>JM96</f>
        <v>3</v>
      </c>
      <c r="JN117" s="120">
        <f t="shared" ca="1" si="223"/>
        <v>0</v>
      </c>
      <c r="JO117" s="120"/>
      <c r="JP117" s="120"/>
      <c r="JQ117" s="120">
        <v>0</v>
      </c>
      <c r="JR117" s="120">
        <f>JR96</f>
        <v>3</v>
      </c>
      <c r="JS117" s="120">
        <f t="shared" ca="1" si="224"/>
        <v>849.77200000000005</v>
      </c>
      <c r="JT117" s="120"/>
      <c r="JU117" s="120"/>
      <c r="JV117" s="120">
        <v>849.77200000000005</v>
      </c>
      <c r="JW117" s="120">
        <f>JW96</f>
        <v>3</v>
      </c>
      <c r="JX117" s="120">
        <f t="shared" ca="1" si="225"/>
        <v>0</v>
      </c>
      <c r="JY117" s="120"/>
      <c r="JZ117" s="120"/>
      <c r="KA117" s="120">
        <v>0</v>
      </c>
    </row>
    <row r="118" spans="2:287" ht="15.75" thickBot="1" x14ac:dyDescent="0.3">
      <c r="B118" s="110" t="s">
        <v>76</v>
      </c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9"/>
      <c r="S118" s="309"/>
      <c r="T118" s="309"/>
      <c r="U118" s="309"/>
      <c r="V118" s="309"/>
      <c r="W118" s="309"/>
      <c r="X118" s="309"/>
      <c r="Y118" s="309"/>
      <c r="Z118" s="309"/>
      <c r="AA118" s="309"/>
      <c r="AB118" s="309"/>
      <c r="AC118" s="309"/>
      <c r="AD118" s="309"/>
      <c r="AE118" s="309"/>
      <c r="AF118" s="309"/>
      <c r="AG118" s="309"/>
      <c r="AH118" s="309"/>
      <c r="AI118" s="309"/>
      <c r="AJ118" s="309"/>
      <c r="AK118" s="309"/>
      <c r="AL118" s="309"/>
      <c r="AM118" s="309"/>
      <c r="AN118" s="309"/>
      <c r="AO118" s="309"/>
      <c r="AP118" s="309"/>
      <c r="AQ118" s="309"/>
      <c r="AR118" s="309"/>
      <c r="AS118" s="309"/>
      <c r="AT118" s="309"/>
      <c r="AU118" s="309"/>
      <c r="AV118" s="309"/>
      <c r="AW118" s="309"/>
      <c r="AX118" s="309"/>
      <c r="AY118" s="309"/>
      <c r="AZ118" s="309"/>
      <c r="BA118" s="309"/>
      <c r="BB118" s="309"/>
      <c r="BC118" s="309"/>
      <c r="BD118" s="309"/>
      <c r="BE118" s="309"/>
      <c r="BF118" s="309"/>
      <c r="BG118" s="309"/>
      <c r="BH118" s="309"/>
      <c r="BI118" s="309"/>
      <c r="BJ118" s="309"/>
      <c r="BK118" s="309"/>
      <c r="BL118" s="309"/>
      <c r="BM118" s="309"/>
      <c r="BN118" s="309"/>
      <c r="BO118" s="309"/>
      <c r="BP118" s="309"/>
      <c r="BQ118" s="309"/>
      <c r="BR118" s="309"/>
      <c r="BS118" s="309"/>
      <c r="BT118" s="309"/>
      <c r="BU118" s="309"/>
      <c r="BV118" s="309"/>
      <c r="BW118" s="309"/>
      <c r="BX118" s="309"/>
      <c r="BY118" s="309"/>
      <c r="BZ118" s="309"/>
      <c r="CA118" s="309"/>
      <c r="CB118" s="309"/>
      <c r="CC118" s="309"/>
      <c r="CD118" s="309"/>
      <c r="CE118" s="309"/>
      <c r="CF118" s="309"/>
      <c r="CG118" s="309"/>
      <c r="CH118" s="309"/>
      <c r="CI118" s="309"/>
      <c r="CJ118" s="309"/>
      <c r="CK118" s="309"/>
      <c r="CL118" s="309"/>
      <c r="CM118" s="309"/>
      <c r="CN118" s="309"/>
      <c r="CO118" s="309"/>
      <c r="CP118" s="309"/>
      <c r="CQ118" s="309"/>
      <c r="CR118" s="309"/>
      <c r="CS118" s="309"/>
      <c r="CT118" s="309"/>
      <c r="CU118" s="309"/>
      <c r="CV118" s="309"/>
      <c r="CW118" s="309"/>
      <c r="CX118" s="309"/>
      <c r="CY118" s="309"/>
      <c r="CZ118" s="309"/>
      <c r="DA118" s="309"/>
      <c r="DB118" s="309"/>
      <c r="DC118" s="309"/>
      <c r="DD118" s="309"/>
      <c r="DE118" s="309"/>
      <c r="DF118" s="309"/>
      <c r="DG118" s="309"/>
      <c r="DH118" s="309"/>
      <c r="DI118" s="309"/>
      <c r="DJ118" s="309"/>
      <c r="DK118" s="309"/>
      <c r="DL118" s="309"/>
      <c r="DM118" s="309"/>
      <c r="DN118" s="309"/>
      <c r="DO118" s="309"/>
      <c r="DP118" s="309"/>
      <c r="DQ118" s="309"/>
      <c r="DR118" s="309"/>
      <c r="DS118" s="309"/>
      <c r="DT118" s="309"/>
      <c r="DU118" s="309"/>
      <c r="DV118" s="309"/>
      <c r="DW118" s="309"/>
      <c r="DX118" s="309"/>
      <c r="DY118" s="309"/>
      <c r="DZ118" s="309"/>
      <c r="EA118" s="309"/>
      <c r="EB118" s="309"/>
      <c r="EC118" s="309"/>
      <c r="ED118" s="309"/>
      <c r="EE118" s="309"/>
      <c r="EF118" s="309"/>
      <c r="EG118" s="309"/>
      <c r="EH118" s="309"/>
      <c r="EI118" s="309"/>
      <c r="EJ118" s="309"/>
      <c r="EK118" s="309"/>
      <c r="EL118" s="309"/>
      <c r="EM118" s="309"/>
      <c r="EN118" s="309"/>
      <c r="EO118" s="309"/>
      <c r="EP118" s="309"/>
      <c r="EQ118" s="309"/>
      <c r="ER118" s="309"/>
      <c r="ES118" s="309"/>
      <c r="ET118" s="309"/>
      <c r="EU118" s="309"/>
      <c r="EV118" s="309"/>
      <c r="EW118" s="309"/>
      <c r="EX118" s="309"/>
      <c r="EY118" s="309"/>
      <c r="EZ118" s="309"/>
      <c r="FA118" s="309"/>
      <c r="FB118" s="309"/>
      <c r="FC118" s="309"/>
      <c r="FD118" s="309"/>
      <c r="FE118" s="309"/>
      <c r="FF118" s="309"/>
      <c r="FG118" s="309"/>
      <c r="FH118" s="309"/>
      <c r="FI118" s="309"/>
      <c r="FJ118" s="309"/>
      <c r="FK118" s="309"/>
      <c r="FL118" s="309"/>
      <c r="FM118" s="309"/>
      <c r="FN118" s="309"/>
      <c r="FO118" s="309"/>
      <c r="FP118" s="309"/>
      <c r="FQ118" s="309"/>
      <c r="FR118" s="309"/>
      <c r="FS118" s="309"/>
      <c r="FT118" s="309"/>
      <c r="FU118" s="309"/>
      <c r="FV118" s="309"/>
      <c r="FW118" s="309"/>
      <c r="FX118" s="309"/>
      <c r="FY118" s="309"/>
      <c r="FZ118" s="309"/>
      <c r="GA118" s="309"/>
      <c r="GB118" s="309"/>
      <c r="GC118" s="309"/>
      <c r="GD118" s="309"/>
      <c r="GE118" s="309"/>
      <c r="GF118" s="309"/>
      <c r="GG118" s="309"/>
      <c r="GH118" s="309"/>
      <c r="GI118" s="309"/>
      <c r="GJ118" s="309"/>
      <c r="GK118" s="309"/>
      <c r="GL118" s="309"/>
      <c r="GM118" s="309"/>
      <c r="GN118" s="309"/>
      <c r="GO118" s="309"/>
      <c r="GP118" s="309"/>
      <c r="GQ118" s="309"/>
      <c r="GR118" s="309"/>
      <c r="GS118" s="309"/>
      <c r="GT118" s="309"/>
      <c r="GU118" s="309"/>
      <c r="GV118" s="309"/>
      <c r="GW118" s="309"/>
      <c r="GX118" s="309"/>
      <c r="GY118" s="309"/>
      <c r="GZ118" s="309"/>
      <c r="HA118" s="309"/>
      <c r="HB118" s="309"/>
      <c r="HC118" s="309"/>
      <c r="HD118" s="309"/>
      <c r="HE118" s="309"/>
      <c r="HF118" s="309"/>
      <c r="HG118" s="309"/>
      <c r="HH118" s="309"/>
      <c r="HI118" s="309"/>
      <c r="HJ118" s="309"/>
      <c r="HK118" s="309"/>
      <c r="HL118" s="309"/>
      <c r="HM118" s="309"/>
      <c r="HN118" s="309"/>
      <c r="HO118" s="309"/>
      <c r="HP118" s="309"/>
      <c r="HQ118" s="309"/>
      <c r="HR118" s="309"/>
      <c r="HS118" s="309"/>
      <c r="HT118" s="309"/>
      <c r="HU118" s="309"/>
      <c r="HV118" s="309"/>
      <c r="HW118" s="309"/>
      <c r="HX118" s="309"/>
      <c r="HY118" s="309"/>
      <c r="HZ118" s="309"/>
      <c r="IA118" s="309"/>
      <c r="IB118" s="309"/>
      <c r="IC118" s="309"/>
      <c r="ID118" s="309"/>
      <c r="IE118" s="309"/>
      <c r="IF118" s="309"/>
      <c r="IG118" s="309"/>
      <c r="IH118" s="309"/>
      <c r="II118" s="309"/>
      <c r="IJ118" s="309"/>
      <c r="IK118" s="309"/>
      <c r="IL118" s="309"/>
      <c r="IM118" s="309"/>
      <c r="IN118" s="309"/>
      <c r="IO118" s="309"/>
      <c r="IP118" s="309"/>
      <c r="IQ118" s="309"/>
      <c r="IR118" s="309"/>
      <c r="IS118" s="309">
        <f>IS96</f>
        <v>3</v>
      </c>
      <c r="IT118" s="309"/>
      <c r="IU118" s="309"/>
      <c r="IV118" s="309"/>
      <c r="IW118" s="309"/>
      <c r="IX118" s="309"/>
      <c r="IY118" s="309"/>
      <c r="IZ118" s="309"/>
      <c r="JA118" s="309"/>
      <c r="JB118" s="309"/>
      <c r="JC118" s="309"/>
      <c r="JD118" s="309"/>
      <c r="JE118" s="309"/>
      <c r="JF118" s="309"/>
      <c r="JG118" s="309"/>
      <c r="JH118" s="309"/>
      <c r="JI118" s="309"/>
      <c r="JJ118" s="309"/>
      <c r="JK118" s="309"/>
      <c r="JL118" s="309"/>
      <c r="JM118" s="309"/>
      <c r="JN118" s="309"/>
      <c r="JO118" s="309"/>
      <c r="JP118" s="309"/>
      <c r="JQ118" s="309"/>
      <c r="JR118" s="309"/>
      <c r="JS118" s="309"/>
      <c r="JT118" s="309"/>
      <c r="JU118" s="309"/>
      <c r="JV118" s="309"/>
      <c r="JW118" s="309"/>
      <c r="JX118" s="309"/>
      <c r="JY118" s="309"/>
      <c r="JZ118" s="309"/>
      <c r="KA118" s="309"/>
    </row>
    <row r="119" spans="2:287" ht="15.75" thickBot="1" x14ac:dyDescent="0.3">
      <c r="B119" s="165" t="s">
        <v>77</v>
      </c>
      <c r="C119" s="307"/>
      <c r="D119" s="307"/>
      <c r="E119" s="307"/>
      <c r="F119" s="307"/>
      <c r="G119" s="307"/>
      <c r="H119" s="307"/>
      <c r="I119" s="307"/>
      <c r="J119" s="307"/>
      <c r="K119" s="307"/>
      <c r="L119" s="307"/>
      <c r="M119" s="307"/>
      <c r="N119" s="307"/>
      <c r="O119" s="307"/>
      <c r="P119" s="307"/>
      <c r="Q119" s="307"/>
      <c r="R119" s="309"/>
      <c r="S119" s="309"/>
      <c r="T119" s="309"/>
      <c r="U119" s="309"/>
      <c r="V119" s="309"/>
      <c r="W119" s="309"/>
      <c r="X119" s="309"/>
      <c r="Y119" s="309"/>
      <c r="Z119" s="309"/>
      <c r="AA119" s="309"/>
      <c r="AB119" s="309"/>
      <c r="AC119" s="309"/>
      <c r="AD119" s="309"/>
      <c r="AE119" s="309"/>
      <c r="AF119" s="309"/>
      <c r="AG119" s="309"/>
      <c r="AH119" s="309"/>
      <c r="AI119" s="309"/>
      <c r="AJ119" s="309"/>
      <c r="AK119" s="309"/>
      <c r="AL119" s="309"/>
      <c r="AM119" s="309"/>
      <c r="AN119" s="309"/>
      <c r="AO119" s="309"/>
      <c r="AP119" s="309"/>
      <c r="AQ119" s="309"/>
      <c r="AR119" s="309"/>
      <c r="AS119" s="309"/>
      <c r="AT119" s="309"/>
      <c r="AU119" s="309"/>
      <c r="AV119" s="309"/>
      <c r="AW119" s="309"/>
      <c r="AX119" s="309"/>
      <c r="AY119" s="309"/>
      <c r="AZ119" s="309"/>
      <c r="BA119" s="309"/>
      <c r="BB119" s="309"/>
      <c r="BC119" s="309"/>
      <c r="BD119" s="309"/>
      <c r="BE119" s="309"/>
      <c r="BF119" s="309"/>
      <c r="BG119" s="309"/>
      <c r="BH119" s="309"/>
      <c r="BI119" s="309"/>
      <c r="BJ119" s="309"/>
      <c r="BK119" s="309"/>
      <c r="BL119" s="309"/>
      <c r="BM119" s="309"/>
      <c r="BN119" s="309"/>
      <c r="BO119" s="309"/>
      <c r="BP119" s="309"/>
      <c r="BQ119" s="309"/>
      <c r="BR119" s="309"/>
      <c r="BS119" s="309"/>
      <c r="BT119" s="309"/>
      <c r="BU119" s="309"/>
      <c r="BV119" s="309"/>
      <c r="BW119" s="309"/>
      <c r="BX119" s="309"/>
      <c r="BY119" s="309"/>
      <c r="BZ119" s="309"/>
      <c r="CA119" s="309"/>
      <c r="CB119" s="309"/>
      <c r="CC119" s="309"/>
      <c r="CD119" s="309"/>
      <c r="CE119" s="309"/>
      <c r="CF119" s="309"/>
      <c r="CG119" s="309"/>
      <c r="CH119" s="309"/>
      <c r="CI119" s="309"/>
      <c r="CJ119" s="309"/>
      <c r="CK119" s="309"/>
      <c r="CL119" s="309"/>
      <c r="CM119" s="309"/>
      <c r="CN119" s="309"/>
      <c r="CO119" s="309"/>
      <c r="CP119" s="309"/>
      <c r="CQ119" s="309"/>
      <c r="CR119" s="309"/>
      <c r="CS119" s="309"/>
      <c r="CT119" s="309"/>
      <c r="CU119" s="309"/>
      <c r="CV119" s="309"/>
      <c r="CW119" s="309"/>
      <c r="CX119" s="309"/>
      <c r="CY119" s="309"/>
      <c r="CZ119" s="309"/>
      <c r="DA119" s="309"/>
      <c r="DB119" s="309"/>
      <c r="DC119" s="309"/>
      <c r="DD119" s="309"/>
      <c r="DE119" s="309"/>
      <c r="DF119" s="309"/>
      <c r="DG119" s="309"/>
      <c r="DH119" s="309"/>
      <c r="DI119" s="309"/>
      <c r="DJ119" s="309"/>
      <c r="DK119" s="309"/>
      <c r="DL119" s="309"/>
      <c r="DM119" s="309"/>
      <c r="DN119" s="309"/>
      <c r="DO119" s="309"/>
      <c r="DP119" s="309"/>
      <c r="DQ119" s="309"/>
      <c r="DR119" s="309"/>
      <c r="DS119" s="309"/>
      <c r="DT119" s="309"/>
      <c r="DU119" s="309"/>
      <c r="DV119" s="309"/>
      <c r="DW119" s="309"/>
      <c r="DX119" s="309"/>
      <c r="DY119" s="309"/>
      <c r="DZ119" s="309"/>
      <c r="EA119" s="309"/>
      <c r="EB119" s="309"/>
      <c r="EC119" s="309"/>
      <c r="ED119" s="309"/>
      <c r="EE119" s="309"/>
      <c r="EF119" s="309"/>
      <c r="EG119" s="309"/>
      <c r="EH119" s="309"/>
      <c r="EI119" s="309"/>
      <c r="EJ119" s="309"/>
      <c r="EK119" s="309"/>
      <c r="EL119" s="309"/>
      <c r="EM119" s="309"/>
      <c r="EN119" s="309"/>
      <c r="EO119" s="309"/>
      <c r="EP119" s="309"/>
      <c r="EQ119" s="309"/>
      <c r="ER119" s="309"/>
      <c r="ES119" s="309"/>
      <c r="ET119" s="309"/>
      <c r="EU119" s="309"/>
      <c r="EV119" s="309"/>
      <c r="EW119" s="309"/>
      <c r="EX119" s="309"/>
      <c r="EY119" s="309"/>
      <c r="EZ119" s="309"/>
      <c r="FA119" s="309"/>
      <c r="FB119" s="309"/>
      <c r="FC119" s="309"/>
      <c r="FD119" s="309"/>
      <c r="FE119" s="309"/>
      <c r="FF119" s="309"/>
      <c r="FG119" s="309"/>
      <c r="FH119" s="309"/>
      <c r="FI119" s="309"/>
      <c r="FJ119" s="309"/>
      <c r="FK119" s="309"/>
      <c r="FL119" s="309"/>
      <c r="FM119" s="309"/>
      <c r="FN119" s="309"/>
      <c r="FO119" s="309"/>
      <c r="FP119" s="309"/>
      <c r="FQ119" s="309"/>
      <c r="FR119" s="309"/>
      <c r="FS119" s="309"/>
      <c r="FT119" s="309"/>
      <c r="FU119" s="309"/>
      <c r="FV119" s="309"/>
      <c r="FW119" s="309"/>
      <c r="FX119" s="309"/>
      <c r="FY119" s="309"/>
      <c r="FZ119" s="309"/>
      <c r="GA119" s="309"/>
      <c r="GB119" s="309"/>
      <c r="GC119" s="309"/>
      <c r="GD119" s="309"/>
      <c r="GE119" s="309"/>
      <c r="GF119" s="309"/>
      <c r="GG119" s="309"/>
      <c r="GH119" s="309"/>
      <c r="GI119" s="309"/>
      <c r="GJ119" s="309"/>
      <c r="GK119" s="309"/>
      <c r="GL119" s="309"/>
      <c r="GM119" s="309"/>
      <c r="GN119" s="309"/>
      <c r="GO119" s="309"/>
      <c r="GP119" s="309"/>
      <c r="GQ119" s="309"/>
      <c r="GR119" s="309"/>
      <c r="GS119" s="309"/>
      <c r="GT119" s="309"/>
      <c r="GU119" s="309"/>
      <c r="GV119" s="309"/>
      <c r="GW119" s="309"/>
      <c r="GX119" s="309"/>
      <c r="GY119" s="309"/>
      <c r="GZ119" s="309"/>
      <c r="HA119" s="309"/>
      <c r="HB119" s="309"/>
      <c r="HC119" s="309"/>
      <c r="HD119" s="309"/>
      <c r="HE119" s="309"/>
      <c r="HF119" s="309"/>
      <c r="HG119" s="309"/>
      <c r="HH119" s="309"/>
      <c r="HI119" s="309"/>
      <c r="HJ119" s="309"/>
      <c r="HK119" s="309"/>
      <c r="HL119" s="309"/>
      <c r="HM119" s="309"/>
      <c r="HN119" s="309"/>
      <c r="HO119" s="309"/>
      <c r="HP119" s="309"/>
      <c r="HQ119" s="309"/>
      <c r="HR119" s="309"/>
      <c r="HS119" s="309"/>
      <c r="HT119" s="309"/>
      <c r="HU119" s="309"/>
      <c r="HV119" s="309"/>
      <c r="HW119" s="309"/>
      <c r="HX119" s="309"/>
      <c r="HY119" s="309"/>
      <c r="HZ119" s="309"/>
      <c r="IA119" s="309"/>
      <c r="IB119" s="309"/>
      <c r="IC119" s="309"/>
      <c r="ID119" s="309"/>
      <c r="IE119" s="309"/>
      <c r="IF119" s="309"/>
      <c r="IG119" s="309"/>
      <c r="IH119" s="309"/>
      <c r="II119" s="309"/>
      <c r="IJ119" s="309"/>
      <c r="IK119" s="309"/>
      <c r="IL119" s="309"/>
      <c r="IM119" s="309"/>
      <c r="IN119" s="309"/>
      <c r="IO119" s="309"/>
      <c r="IP119" s="309"/>
      <c r="IQ119" s="309"/>
      <c r="IR119" s="309"/>
      <c r="IS119" s="309">
        <f>IS96</f>
        <v>3</v>
      </c>
      <c r="IT119" s="309"/>
      <c r="IU119" s="309"/>
      <c r="IV119" s="309"/>
      <c r="IW119" s="309"/>
      <c r="IX119" s="309"/>
      <c r="IY119" s="309"/>
      <c r="IZ119" s="309"/>
      <c r="JA119" s="309"/>
      <c r="JB119" s="309"/>
      <c r="JC119" s="309"/>
      <c r="JD119" s="309"/>
      <c r="JE119" s="309"/>
      <c r="JF119" s="309"/>
      <c r="JG119" s="309"/>
      <c r="JH119" s="309"/>
      <c r="JI119" s="309"/>
      <c r="JJ119" s="309"/>
      <c r="JK119" s="309"/>
      <c r="JL119" s="309"/>
      <c r="JM119" s="309"/>
      <c r="JN119" s="309"/>
      <c r="JO119" s="309"/>
      <c r="JP119" s="309"/>
      <c r="JQ119" s="309"/>
      <c r="JR119" s="309"/>
      <c r="JS119" s="309"/>
      <c r="JT119" s="309"/>
      <c r="JU119" s="309"/>
      <c r="JV119" s="309"/>
      <c r="JW119" s="309"/>
      <c r="JX119" s="309"/>
      <c r="JY119" s="309"/>
      <c r="JZ119" s="309"/>
      <c r="KA119" s="309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>
        <f t="shared" ca="1" si="160"/>
        <v>-3194.1359999998599</v>
      </c>
      <c r="O120" s="166"/>
      <c r="P120" s="166"/>
      <c r="Q120" s="166">
        <v>-3194.1359999998599</v>
      </c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>
        <f t="shared" ca="1" si="165"/>
        <v>43.99</v>
      </c>
      <c r="AJ120" s="109"/>
      <c r="AK120" s="109">
        <v>43.99</v>
      </c>
      <c r="AL120" s="109">
        <f>AL96</f>
        <v>2</v>
      </c>
      <c r="AM120" s="109">
        <f t="shared" ca="1" si="166"/>
        <v>43.83</v>
      </c>
      <c r="AN120" s="109"/>
      <c r="AO120" s="109">
        <v>43.83</v>
      </c>
      <c r="AP120" s="109">
        <f>AP96</f>
        <v>2</v>
      </c>
      <c r="AQ120" s="109">
        <f t="shared" ca="1" si="167"/>
        <v>79.88</v>
      </c>
      <c r="AR120" s="109"/>
      <c r="AS120" s="109">
        <v>79.88</v>
      </c>
      <c r="AT120" s="109">
        <f>AT96</f>
        <v>3</v>
      </c>
      <c r="AU120" s="109">
        <f t="shared" ca="1" si="168"/>
        <v>167.7</v>
      </c>
      <c r="AV120" s="109"/>
      <c r="AW120" s="109"/>
      <c r="AX120" s="109">
        <f t="shared" ca="1" si="169"/>
        <v>167.7</v>
      </c>
      <c r="AY120" s="109">
        <f>AY96</f>
        <v>3</v>
      </c>
      <c r="AZ120" s="109">
        <f t="shared" ca="1" si="170"/>
        <v>3225.8159999998302</v>
      </c>
      <c r="BA120" s="109"/>
      <c r="BB120" s="109"/>
      <c r="BC120" s="109">
        <v>3225.8159999998302</v>
      </c>
      <c r="BD120" s="109">
        <f>BD96</f>
        <v>3</v>
      </c>
      <c r="BE120" s="109">
        <f t="shared" ca="1" si="171"/>
        <v>0</v>
      </c>
      <c r="BF120" s="109"/>
      <c r="BG120" s="109"/>
      <c r="BH120" s="109">
        <v>0</v>
      </c>
      <c r="BI120" s="109">
        <f>BI96</f>
        <v>3</v>
      </c>
      <c r="BJ120" s="109">
        <f t="shared" ca="1" si="172"/>
        <v>3249.8399999993899</v>
      </c>
      <c r="BK120" s="109"/>
      <c r="BL120" s="109"/>
      <c r="BM120" s="109">
        <v>3249.8399999993899</v>
      </c>
      <c r="BN120" s="109">
        <f>BN96</f>
        <v>3</v>
      </c>
      <c r="BO120" s="109">
        <f t="shared" ca="1" si="173"/>
        <v>0</v>
      </c>
      <c r="BP120" s="109"/>
      <c r="BQ120" s="109"/>
      <c r="BR120" s="109">
        <v>0</v>
      </c>
      <c r="BS120" s="109">
        <f>BS96</f>
        <v>3</v>
      </c>
      <c r="BT120" s="109">
        <f t="shared" ca="1" si="174"/>
        <v>3250.7199999995601</v>
      </c>
      <c r="BU120" s="109"/>
      <c r="BV120" s="109"/>
      <c r="BW120" s="109">
        <v>3250.7199999995601</v>
      </c>
      <c r="BX120" s="109">
        <f>BX96</f>
        <v>3</v>
      </c>
      <c r="BY120" s="109">
        <f t="shared" ca="1" si="175"/>
        <v>0</v>
      </c>
      <c r="BZ120" s="109"/>
      <c r="CA120" s="109"/>
      <c r="CB120" s="109">
        <v>0</v>
      </c>
      <c r="CC120" s="123">
        <f>CC96</f>
        <v>3</v>
      </c>
      <c r="CD120" s="123">
        <f t="shared" ca="1" si="176"/>
        <v>1716.06897</v>
      </c>
      <c r="CE120" s="123"/>
      <c r="CF120" s="123"/>
      <c r="CG120" s="123">
        <f t="shared" ref="CG120:CG130" ca="1" si="230">IFERROR(FZ120*0.985,"")</f>
        <v>1716.06897</v>
      </c>
      <c r="CH120" s="123">
        <f>CH96</f>
        <v>3</v>
      </c>
      <c r="CI120" s="123">
        <f t="shared" ca="1" si="178"/>
        <v>0</v>
      </c>
      <c r="CJ120" s="123"/>
      <c r="CK120" s="123"/>
      <c r="CL120" s="123">
        <f t="shared" ca="1" si="179"/>
        <v>0</v>
      </c>
      <c r="CM120" s="123">
        <f>CM96</f>
        <v>3</v>
      </c>
      <c r="CN120" s="123">
        <f t="shared" ca="1" si="180"/>
        <v>-1716.06897</v>
      </c>
      <c r="CO120" s="123"/>
      <c r="CP120" s="123"/>
      <c r="CQ120" s="123">
        <f t="shared" ref="CQ120:CQ130" ca="1" si="231">IFERROR(CI120-CD120,"")</f>
        <v>-1716.06897</v>
      </c>
      <c r="CR120" s="123">
        <f>CR96</f>
        <v>3</v>
      </c>
      <c r="CS120" s="123">
        <f t="shared" ca="1" si="182"/>
        <v>2747.3624199999999</v>
      </c>
      <c r="CT120" s="123"/>
      <c r="CU120" s="123"/>
      <c r="CV120" s="123">
        <f t="shared" ref="CV120:CV130" ca="1" si="232">IFERROR(V34*0.941,"")</f>
        <v>2747.3624199999999</v>
      </c>
      <c r="CW120" s="123">
        <f>CW96</f>
        <v>3</v>
      </c>
      <c r="CX120" s="123">
        <f t="shared" ca="1" si="184"/>
        <v>0</v>
      </c>
      <c r="CY120" s="123"/>
      <c r="CZ120" s="123"/>
      <c r="DA120" s="123">
        <f t="shared" ca="1" si="185"/>
        <v>0</v>
      </c>
      <c r="DB120" s="123">
        <f>DB96</f>
        <v>3</v>
      </c>
      <c r="DC120" s="123">
        <f t="shared" ca="1" si="186"/>
        <v>-2747.3624199999999</v>
      </c>
      <c r="DD120" s="123"/>
      <c r="DE120" s="123"/>
      <c r="DF120" s="123">
        <f t="shared" ref="DF120:DF130" ca="1" si="233">IFERROR(CX120-CS120,"")</f>
        <v>-2747.3624199999999</v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>
        <f t="shared" ca="1" si="190"/>
        <v>2406.09599999989</v>
      </c>
      <c r="DQ120" s="109"/>
      <c r="DR120" s="109"/>
      <c r="DS120" s="109">
        <v>2406.09599999989</v>
      </c>
      <c r="DT120" s="109">
        <f>DT96</f>
        <v>3</v>
      </c>
      <c r="DU120" s="109">
        <f t="shared" ca="1" si="191"/>
        <v>0</v>
      </c>
      <c r="DV120" s="109"/>
      <c r="DW120" s="109"/>
      <c r="DX120" s="109">
        <v>0</v>
      </c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>
        <f t="shared" ca="1" si="196"/>
        <v>0</v>
      </c>
      <c r="EQ120" s="109"/>
      <c r="ER120" s="109"/>
      <c r="ES120" s="109">
        <v>0</v>
      </c>
      <c r="ET120" s="109">
        <f>ET96</f>
        <v>3</v>
      </c>
      <c r="EU120" s="109">
        <f t="shared" ca="1" si="197"/>
        <v>2700.9839999999399</v>
      </c>
      <c r="EV120" s="109"/>
      <c r="EW120" s="109"/>
      <c r="EX120" s="109">
        <v>2700.9839999999399</v>
      </c>
      <c r="EY120" s="109">
        <f>EY96</f>
        <v>3</v>
      </c>
      <c r="EZ120" s="109">
        <f t="shared" ca="1" si="198"/>
        <v>491.70000000004802</v>
      </c>
      <c r="FA120" s="109"/>
      <c r="FB120" s="109"/>
      <c r="FC120" s="109">
        <v>491.70000000004802</v>
      </c>
      <c r="FD120" s="109">
        <f>FD96</f>
        <v>3</v>
      </c>
      <c r="FE120" s="109">
        <f t="shared" ca="1" si="199"/>
        <v>0</v>
      </c>
      <c r="FF120" s="109"/>
      <c r="FG120" s="109"/>
      <c r="FH120" s="109">
        <v>0</v>
      </c>
      <c r="FI120" s="109">
        <f>FI96</f>
        <v>3</v>
      </c>
      <c r="FJ120" s="109">
        <f t="shared" ca="1" si="200"/>
        <v>494.47200000013299</v>
      </c>
      <c r="FK120" s="109"/>
      <c r="FL120" s="109"/>
      <c r="FM120" s="109">
        <v>494.47200000013299</v>
      </c>
      <c r="FN120" s="109">
        <f>FN96</f>
        <v>3</v>
      </c>
      <c r="FO120" s="109">
        <f t="shared" ca="1" si="201"/>
        <v>0</v>
      </c>
      <c r="FP120" s="109"/>
      <c r="FQ120" s="109"/>
      <c r="FR120" s="109">
        <v>0</v>
      </c>
      <c r="FS120" s="123">
        <f>FS96</f>
        <v>4</v>
      </c>
      <c r="FT120" s="123">
        <f t="shared" ca="1" si="202"/>
        <v>0</v>
      </c>
      <c r="FU120" s="123"/>
      <c r="FV120" s="123"/>
      <c r="FW120" s="123">
        <v>0</v>
      </c>
      <c r="FX120" s="123">
        <v>0</v>
      </c>
      <c r="FY120" s="123">
        <f>FY96</f>
        <v>4</v>
      </c>
      <c r="FZ120" s="123">
        <f t="shared" ca="1" si="203"/>
        <v>1742.202</v>
      </c>
      <c r="GA120" s="123"/>
      <c r="GB120" s="123"/>
      <c r="GC120" s="123">
        <v>1745.92000000033</v>
      </c>
      <c r="GD120" s="123">
        <v>1742.202</v>
      </c>
      <c r="GE120" s="123">
        <f>GE96</f>
        <v>3</v>
      </c>
      <c r="GF120" s="123">
        <f t="shared" ca="1" si="204"/>
        <v>-1742.202</v>
      </c>
      <c r="GG120" s="123"/>
      <c r="GH120" s="123"/>
      <c r="GI120" s="123">
        <f t="shared" ca="1" si="205"/>
        <v>-1742.202</v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>
        <f t="shared" ca="1" si="208"/>
        <v>0</v>
      </c>
      <c r="GV120" s="109"/>
      <c r="GW120" s="109"/>
      <c r="GX120" s="109">
        <v>0</v>
      </c>
      <c r="GY120" s="109">
        <f>GY96</f>
        <v>3</v>
      </c>
      <c r="GZ120" s="109">
        <f t="shared" ca="1" si="209"/>
        <v>2746.6559999999999</v>
      </c>
      <c r="HA120" s="109"/>
      <c r="HB120" s="109"/>
      <c r="HC120" s="109">
        <v>2746.6559999999999</v>
      </c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>
        <f t="shared" ca="1" si="214"/>
        <v>0</v>
      </c>
      <c r="HV120" s="109"/>
      <c r="HW120" s="109"/>
      <c r="HX120" s="109">
        <v>0</v>
      </c>
      <c r="HY120" s="109">
        <f>HY96</f>
        <v>3</v>
      </c>
      <c r="HZ120" s="109">
        <f t="shared" ca="1" si="215"/>
        <v>3179</v>
      </c>
      <c r="IA120" s="109"/>
      <c r="IB120" s="109"/>
      <c r="IC120" s="109">
        <v>3179</v>
      </c>
      <c r="ID120" s="109">
        <f>ID96</f>
        <v>3</v>
      </c>
      <c r="IE120" s="109">
        <f t="shared" ca="1" si="216"/>
        <v>0</v>
      </c>
      <c r="IF120" s="109"/>
      <c r="IG120" s="109"/>
      <c r="IH120" s="109">
        <v>0</v>
      </c>
      <c r="II120" s="109">
        <f>II96</f>
        <v>3</v>
      </c>
      <c r="IJ120" s="109">
        <f t="shared" ca="1" si="217"/>
        <v>3148.2</v>
      </c>
      <c r="IK120" s="109"/>
      <c r="IL120" s="109"/>
      <c r="IM120" s="109">
        <v>3148.2</v>
      </c>
      <c r="IN120" s="109">
        <f>IN96</f>
        <v>3</v>
      </c>
      <c r="IO120" s="109">
        <f t="shared" ca="1" si="218"/>
        <v>470.8</v>
      </c>
      <c r="IP120" s="109"/>
      <c r="IQ120" s="109"/>
      <c r="IR120" s="109">
        <v>470.8</v>
      </c>
      <c r="IS120" s="109">
        <f>IS96</f>
        <v>3</v>
      </c>
      <c r="IT120" s="109">
        <f t="shared" ca="1" si="219"/>
        <v>0</v>
      </c>
      <c r="IU120" s="109"/>
      <c r="IV120" s="109"/>
      <c r="IW120" s="109">
        <v>0</v>
      </c>
      <c r="IX120" s="109">
        <f>IX96</f>
        <v>3</v>
      </c>
      <c r="IY120" s="109">
        <f t="shared" ca="1" si="220"/>
        <v>3878.82</v>
      </c>
      <c r="IZ120" s="109"/>
      <c r="JA120" s="109"/>
      <c r="JB120" s="109">
        <v>3878.82</v>
      </c>
      <c r="JC120" s="109">
        <f>JC96</f>
        <v>3</v>
      </c>
      <c r="JD120" s="109">
        <f t="shared" ca="1" si="221"/>
        <v>0</v>
      </c>
      <c r="JE120" s="109"/>
      <c r="JF120" s="109"/>
      <c r="JG120" s="109">
        <v>0</v>
      </c>
      <c r="JH120" s="109">
        <f>JH96</f>
        <v>3</v>
      </c>
      <c r="JI120" s="109">
        <f t="shared" ca="1" si="222"/>
        <v>4301.55</v>
      </c>
      <c r="JJ120" s="109"/>
      <c r="JK120" s="109"/>
      <c r="JL120" s="109">
        <v>4301.55</v>
      </c>
      <c r="JM120" s="109">
        <f>JM96</f>
        <v>3</v>
      </c>
      <c r="JN120" s="109">
        <f t="shared" ca="1" si="223"/>
        <v>0</v>
      </c>
      <c r="JO120" s="109"/>
      <c r="JP120" s="109"/>
      <c r="JQ120" s="109">
        <v>0</v>
      </c>
      <c r="JR120" s="109">
        <f>JR96</f>
        <v>3</v>
      </c>
      <c r="JS120" s="109">
        <f t="shared" ca="1" si="224"/>
        <v>787.16</v>
      </c>
      <c r="JT120" s="109"/>
      <c r="JU120" s="109"/>
      <c r="JV120" s="109">
        <v>787.16</v>
      </c>
      <c r="JW120" s="109">
        <f>JW96</f>
        <v>3</v>
      </c>
      <c r="JX120" s="109">
        <f t="shared" ca="1" si="225"/>
        <v>0</v>
      </c>
      <c r="JY120" s="109"/>
      <c r="JZ120" s="109"/>
      <c r="KA120" s="109">
        <v>0</v>
      </c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>
        <f t="shared" ca="1" si="160"/>
        <v>-2689.6320000000101</v>
      </c>
      <c r="O121" s="166"/>
      <c r="P121" s="166"/>
      <c r="Q121" s="166">
        <v>-2689.6320000000101</v>
      </c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>
        <f t="shared" ca="1" si="165"/>
        <v>36.03</v>
      </c>
      <c r="AJ121" s="123"/>
      <c r="AK121" s="123">
        <v>36.03</v>
      </c>
      <c r="AL121" s="123">
        <f>AL96</f>
        <v>2</v>
      </c>
      <c r="AM121" s="123">
        <f t="shared" ca="1" si="166"/>
        <v>35.72</v>
      </c>
      <c r="AN121" s="123"/>
      <c r="AO121" s="123">
        <v>35.72</v>
      </c>
      <c r="AP121" s="123">
        <f>AP96</f>
        <v>2</v>
      </c>
      <c r="AQ121" s="123">
        <f t="shared" ca="1" si="167"/>
        <v>75.790000000000006</v>
      </c>
      <c r="AR121" s="123"/>
      <c r="AS121" s="123">
        <v>75.790000000000006</v>
      </c>
      <c r="AT121" s="123">
        <f>AT96</f>
        <v>3</v>
      </c>
      <c r="AU121" s="123">
        <f t="shared" ca="1" si="168"/>
        <v>147.54000000000002</v>
      </c>
      <c r="AV121" s="123"/>
      <c r="AW121" s="123"/>
      <c r="AX121" s="123">
        <f t="shared" ca="1" si="169"/>
        <v>147.54000000000002</v>
      </c>
      <c r="AY121" s="123">
        <f>AY96</f>
        <v>3</v>
      </c>
      <c r="AZ121" s="123">
        <f t="shared" ca="1" si="170"/>
        <v>2949.9360000000402</v>
      </c>
      <c r="BA121" s="123"/>
      <c r="BB121" s="123"/>
      <c r="BC121" s="123">
        <v>2949.9360000000402</v>
      </c>
      <c r="BD121" s="123">
        <f>BD96</f>
        <v>3</v>
      </c>
      <c r="BE121" s="123">
        <f t="shared" ca="1" si="171"/>
        <v>0</v>
      </c>
      <c r="BF121" s="123"/>
      <c r="BG121" s="123"/>
      <c r="BH121" s="123">
        <v>0</v>
      </c>
      <c r="BI121" s="123">
        <f>BI96</f>
        <v>3</v>
      </c>
      <c r="BJ121" s="123">
        <f t="shared" ca="1" si="172"/>
        <v>2945.3600000005799</v>
      </c>
      <c r="BK121" s="123"/>
      <c r="BL121" s="123"/>
      <c r="BM121" s="123">
        <v>2945.3600000005799</v>
      </c>
      <c r="BN121" s="123">
        <f>BN96</f>
        <v>3</v>
      </c>
      <c r="BO121" s="123">
        <f t="shared" ca="1" si="173"/>
        <v>0</v>
      </c>
      <c r="BP121" s="123"/>
      <c r="BQ121" s="123"/>
      <c r="BR121" s="123">
        <v>0</v>
      </c>
      <c r="BS121" s="123">
        <f>BS96</f>
        <v>3</v>
      </c>
      <c r="BT121" s="123">
        <f t="shared" ca="1" si="174"/>
        <v>2944.4800000004002</v>
      </c>
      <c r="BU121" s="123"/>
      <c r="BV121" s="123"/>
      <c r="BW121" s="123">
        <v>2944.4800000004002</v>
      </c>
      <c r="BX121" s="123">
        <f>BX96</f>
        <v>3</v>
      </c>
      <c r="BY121" s="123">
        <f t="shared" ca="1" si="175"/>
        <v>0</v>
      </c>
      <c r="BZ121" s="123"/>
      <c r="CA121" s="123"/>
      <c r="CB121" s="123">
        <v>0</v>
      </c>
      <c r="CC121" s="123">
        <f>CC96</f>
        <v>3</v>
      </c>
      <c r="CD121" s="123">
        <f t="shared" ca="1" si="176"/>
        <v>1925.2494799999999</v>
      </c>
      <c r="CE121" s="123"/>
      <c r="CF121" s="123"/>
      <c r="CG121" s="123">
        <f t="shared" ca="1" si="230"/>
        <v>1925.2494799999999</v>
      </c>
      <c r="CH121" s="123">
        <f>CH96</f>
        <v>3</v>
      </c>
      <c r="CI121" s="123">
        <f t="shared" ca="1" si="178"/>
        <v>0</v>
      </c>
      <c r="CJ121" s="123"/>
      <c r="CK121" s="123"/>
      <c r="CL121" s="123">
        <f t="shared" ca="1" si="179"/>
        <v>0</v>
      </c>
      <c r="CM121" s="123">
        <f>CM96</f>
        <v>3</v>
      </c>
      <c r="CN121" s="123">
        <f t="shared" ca="1" si="180"/>
        <v>-1925.2494799999999</v>
      </c>
      <c r="CO121" s="123"/>
      <c r="CP121" s="123"/>
      <c r="CQ121" s="123">
        <f t="shared" ca="1" si="231"/>
        <v>-1925.2494799999999</v>
      </c>
      <c r="CR121" s="123">
        <f>CR96</f>
        <v>3</v>
      </c>
      <c r="CS121" s="123">
        <f t="shared" ca="1" si="182"/>
        <v>2780.5891299999998</v>
      </c>
      <c r="CT121" s="123"/>
      <c r="CU121" s="123"/>
      <c r="CV121" s="123">
        <f t="shared" ca="1" si="232"/>
        <v>2780.5891299999998</v>
      </c>
      <c r="CW121" s="123">
        <f>CW96</f>
        <v>3</v>
      </c>
      <c r="CX121" s="123">
        <f t="shared" ca="1" si="184"/>
        <v>0</v>
      </c>
      <c r="CY121" s="123"/>
      <c r="CZ121" s="123"/>
      <c r="DA121" s="123">
        <f t="shared" ca="1" si="185"/>
        <v>0</v>
      </c>
      <c r="DB121" s="123">
        <f>DB96</f>
        <v>3</v>
      </c>
      <c r="DC121" s="123">
        <f t="shared" ca="1" si="186"/>
        <v>-2780.5891299999998</v>
      </c>
      <c r="DD121" s="123"/>
      <c r="DE121" s="123"/>
      <c r="DF121" s="123">
        <f t="shared" ca="1" si="233"/>
        <v>-2780.5891299999998</v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>
        <f t="shared" ca="1" si="190"/>
        <v>2065.5360000001401</v>
      </c>
      <c r="DQ121" s="123"/>
      <c r="DR121" s="123"/>
      <c r="DS121" s="123">
        <v>2065.5360000001401</v>
      </c>
      <c r="DT121" s="123">
        <f>DT96</f>
        <v>3</v>
      </c>
      <c r="DU121" s="123">
        <f t="shared" ca="1" si="191"/>
        <v>0</v>
      </c>
      <c r="DV121" s="123"/>
      <c r="DW121" s="123"/>
      <c r="DX121" s="123">
        <v>0</v>
      </c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>
        <f t="shared" ca="1" si="196"/>
        <v>0</v>
      </c>
      <c r="EQ121" s="123"/>
      <c r="ER121" s="123"/>
      <c r="ES121" s="123">
        <v>0</v>
      </c>
      <c r="ET121" s="123">
        <f>ET96</f>
        <v>3</v>
      </c>
      <c r="EU121" s="123">
        <f t="shared" ca="1" si="197"/>
        <v>2581.65600000012</v>
      </c>
      <c r="EV121" s="123"/>
      <c r="EW121" s="123"/>
      <c r="EX121" s="123">
        <v>2581.65600000012</v>
      </c>
      <c r="EY121" s="123">
        <f>EY96</f>
        <v>3</v>
      </c>
      <c r="EZ121" s="123">
        <f t="shared" ca="1" si="198"/>
        <v>474.01200000004599</v>
      </c>
      <c r="FA121" s="123"/>
      <c r="FB121" s="123"/>
      <c r="FC121" s="123">
        <v>474.01200000004599</v>
      </c>
      <c r="FD121" s="123">
        <f>FD96</f>
        <v>3</v>
      </c>
      <c r="FE121" s="123">
        <f t="shared" ca="1" si="199"/>
        <v>0</v>
      </c>
      <c r="FF121" s="123"/>
      <c r="FG121" s="123"/>
      <c r="FH121" s="123">
        <v>0</v>
      </c>
      <c r="FI121" s="123">
        <f>FI96</f>
        <v>3</v>
      </c>
      <c r="FJ121" s="123">
        <f t="shared" ca="1" si="200"/>
        <v>476.91599999991701</v>
      </c>
      <c r="FK121" s="123"/>
      <c r="FL121" s="123"/>
      <c r="FM121" s="123">
        <v>476.91599999991701</v>
      </c>
      <c r="FN121" s="123">
        <f>FN96</f>
        <v>3</v>
      </c>
      <c r="FO121" s="123">
        <f t="shared" ca="1" si="201"/>
        <v>0</v>
      </c>
      <c r="FP121" s="123"/>
      <c r="FQ121" s="123"/>
      <c r="FR121" s="123">
        <v>0</v>
      </c>
      <c r="FS121" s="123">
        <f>FS96</f>
        <v>4</v>
      </c>
      <c r="FT121" s="123">
        <f t="shared" ca="1" si="202"/>
        <v>0</v>
      </c>
      <c r="FU121" s="123"/>
      <c r="FV121" s="123"/>
      <c r="FW121" s="123">
        <v>0</v>
      </c>
      <c r="FX121" s="123">
        <v>0</v>
      </c>
      <c r="FY121" s="123">
        <f>FY96</f>
        <v>4</v>
      </c>
      <c r="FZ121" s="123">
        <f t="shared" ca="1" si="203"/>
        <v>1954.568</v>
      </c>
      <c r="GA121" s="123"/>
      <c r="GB121" s="123"/>
      <c r="GC121" s="123">
        <v>1934.2400000002799</v>
      </c>
      <c r="GD121" s="123">
        <v>1954.568</v>
      </c>
      <c r="GE121" s="123">
        <f>GE96</f>
        <v>3</v>
      </c>
      <c r="GF121" s="123">
        <f t="shared" ca="1" si="204"/>
        <v>-1954.568</v>
      </c>
      <c r="GG121" s="123"/>
      <c r="GH121" s="123"/>
      <c r="GI121" s="123">
        <f t="shared" ca="1" si="205"/>
        <v>-1954.568</v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>
        <f t="shared" ca="1" si="208"/>
        <v>0</v>
      </c>
      <c r="GV121" s="123"/>
      <c r="GW121" s="123"/>
      <c r="GX121" s="123">
        <v>0</v>
      </c>
      <c r="GY121" s="123">
        <f>GY96</f>
        <v>3</v>
      </c>
      <c r="GZ121" s="123">
        <f t="shared" ca="1" si="209"/>
        <v>2920.3679999999999</v>
      </c>
      <c r="HA121" s="123"/>
      <c r="HB121" s="123"/>
      <c r="HC121" s="123">
        <v>2920.3679999999999</v>
      </c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>
        <f t="shared" ca="1" si="214"/>
        <v>0</v>
      </c>
      <c r="HV121" s="123"/>
      <c r="HW121" s="123"/>
      <c r="HX121" s="123">
        <v>0</v>
      </c>
      <c r="HY121" s="123">
        <f>HY96</f>
        <v>3</v>
      </c>
      <c r="HZ121" s="123">
        <f t="shared" ca="1" si="215"/>
        <v>3148.2</v>
      </c>
      <c r="IA121" s="123"/>
      <c r="IB121" s="123"/>
      <c r="IC121" s="123">
        <v>3148.2</v>
      </c>
      <c r="ID121" s="123">
        <f>ID96</f>
        <v>3</v>
      </c>
      <c r="IE121" s="123">
        <f t="shared" ca="1" si="216"/>
        <v>0</v>
      </c>
      <c r="IF121" s="123"/>
      <c r="IG121" s="123"/>
      <c r="IH121" s="123">
        <v>0</v>
      </c>
      <c r="II121" s="123">
        <f>II96</f>
        <v>3</v>
      </c>
      <c r="IJ121" s="123">
        <f t="shared" ca="1" si="217"/>
        <v>3121.8</v>
      </c>
      <c r="IK121" s="123"/>
      <c r="IL121" s="123"/>
      <c r="IM121" s="123">
        <v>3121.8</v>
      </c>
      <c r="IN121" s="123">
        <f>IN96</f>
        <v>3</v>
      </c>
      <c r="IO121" s="123">
        <f t="shared" ca="1" si="218"/>
        <v>748</v>
      </c>
      <c r="IP121" s="123"/>
      <c r="IQ121" s="123"/>
      <c r="IR121" s="123">
        <v>748</v>
      </c>
      <c r="IS121" s="123">
        <f>IS96</f>
        <v>3</v>
      </c>
      <c r="IT121" s="123">
        <f t="shared" ca="1" si="219"/>
        <v>0</v>
      </c>
      <c r="IU121" s="123"/>
      <c r="IV121" s="123"/>
      <c r="IW121" s="123">
        <v>0</v>
      </c>
      <c r="IX121" s="123">
        <f>IX96</f>
        <v>3</v>
      </c>
      <c r="IY121" s="123">
        <f t="shared" ca="1" si="220"/>
        <v>3803.2060000000001</v>
      </c>
      <c r="IZ121" s="123"/>
      <c r="JA121" s="123"/>
      <c r="JB121" s="123">
        <v>3803.2060000000001</v>
      </c>
      <c r="JC121" s="123">
        <f>JC96</f>
        <v>3</v>
      </c>
      <c r="JD121" s="123">
        <f t="shared" ca="1" si="221"/>
        <v>0</v>
      </c>
      <c r="JE121" s="123"/>
      <c r="JF121" s="123"/>
      <c r="JG121" s="123">
        <v>0</v>
      </c>
      <c r="JH121" s="123">
        <f>JH96</f>
        <v>3</v>
      </c>
      <c r="JI121" s="123">
        <f t="shared" ca="1" si="222"/>
        <v>4218.5219999999999</v>
      </c>
      <c r="JJ121" s="123"/>
      <c r="JK121" s="123"/>
      <c r="JL121" s="123">
        <v>4218.5219999999999</v>
      </c>
      <c r="JM121" s="123">
        <f>JM96</f>
        <v>3</v>
      </c>
      <c r="JN121" s="123">
        <f t="shared" ca="1" si="223"/>
        <v>0</v>
      </c>
      <c r="JO121" s="123"/>
      <c r="JP121" s="123"/>
      <c r="JQ121" s="123">
        <v>0</v>
      </c>
      <c r="JR121" s="123">
        <f>JR96</f>
        <v>3</v>
      </c>
      <c r="JS121" s="123">
        <f t="shared" ca="1" si="224"/>
        <v>710.77599999999995</v>
      </c>
      <c r="JT121" s="123"/>
      <c r="JU121" s="123"/>
      <c r="JV121" s="123">
        <v>710.77599999999995</v>
      </c>
      <c r="JW121" s="123">
        <f>JW96</f>
        <v>3</v>
      </c>
      <c r="JX121" s="123">
        <f t="shared" ca="1" si="225"/>
        <v>0</v>
      </c>
      <c r="JY121" s="123"/>
      <c r="JZ121" s="123"/>
      <c r="KA121" s="123">
        <v>0</v>
      </c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>
        <f t="shared" ca="1" si="160"/>
        <v>-2375.2079999997</v>
      </c>
      <c r="O122" s="166"/>
      <c r="P122" s="166"/>
      <c r="Q122" s="166">
        <v>-2375.2079999997</v>
      </c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>
        <f t="shared" ca="1" si="165"/>
        <v>37.909999999999997</v>
      </c>
      <c r="AJ122" s="123"/>
      <c r="AK122" s="123">
        <v>37.909999999999997</v>
      </c>
      <c r="AL122" s="123">
        <f>AL96</f>
        <v>2</v>
      </c>
      <c r="AM122" s="123">
        <f t="shared" ca="1" si="166"/>
        <v>37.64</v>
      </c>
      <c r="AN122" s="123"/>
      <c r="AO122" s="123">
        <v>37.64</v>
      </c>
      <c r="AP122" s="123">
        <f>AP96</f>
        <v>2</v>
      </c>
      <c r="AQ122" s="123">
        <f t="shared" ca="1" si="167"/>
        <v>67.930000000000007</v>
      </c>
      <c r="AR122" s="123"/>
      <c r="AS122" s="123">
        <v>67.930000000000007</v>
      </c>
      <c r="AT122" s="123">
        <f>AT96</f>
        <v>3</v>
      </c>
      <c r="AU122" s="123">
        <f t="shared" ca="1" si="168"/>
        <v>143.48000000000002</v>
      </c>
      <c r="AV122" s="123"/>
      <c r="AW122" s="123"/>
      <c r="AX122" s="123">
        <f t="shared" ca="1" si="169"/>
        <v>143.48000000000002</v>
      </c>
      <c r="AY122" s="123">
        <f>AY96</f>
        <v>3</v>
      </c>
      <c r="AZ122" s="123">
        <f t="shared" ca="1" si="170"/>
        <v>3063.1919999996999</v>
      </c>
      <c r="BA122" s="123"/>
      <c r="BB122" s="123"/>
      <c r="BC122" s="123">
        <v>3063.1919999996999</v>
      </c>
      <c r="BD122" s="123">
        <f>BD96</f>
        <v>3</v>
      </c>
      <c r="BE122" s="123">
        <f t="shared" ca="1" si="171"/>
        <v>0</v>
      </c>
      <c r="BF122" s="123"/>
      <c r="BG122" s="123"/>
      <c r="BH122" s="123">
        <v>0</v>
      </c>
      <c r="BI122" s="123">
        <f>BI96</f>
        <v>3</v>
      </c>
      <c r="BJ122" s="123">
        <f t="shared" ca="1" si="172"/>
        <v>2819.95999999985</v>
      </c>
      <c r="BK122" s="123"/>
      <c r="BL122" s="123"/>
      <c r="BM122" s="123">
        <v>2819.95999999985</v>
      </c>
      <c r="BN122" s="123">
        <f>BN96</f>
        <v>3</v>
      </c>
      <c r="BO122" s="123">
        <f t="shared" ca="1" si="173"/>
        <v>0</v>
      </c>
      <c r="BP122" s="123"/>
      <c r="BQ122" s="123"/>
      <c r="BR122" s="123">
        <v>0</v>
      </c>
      <c r="BS122" s="123">
        <f>BS96</f>
        <v>3</v>
      </c>
      <c r="BT122" s="123">
        <f t="shared" ca="1" si="174"/>
        <v>2823.0399999996698</v>
      </c>
      <c r="BU122" s="123"/>
      <c r="BV122" s="123"/>
      <c r="BW122" s="123">
        <v>2823.0399999996698</v>
      </c>
      <c r="BX122" s="123">
        <f>BX96</f>
        <v>3</v>
      </c>
      <c r="BY122" s="123">
        <f t="shared" ca="1" si="175"/>
        <v>0</v>
      </c>
      <c r="BZ122" s="123"/>
      <c r="CA122" s="123"/>
      <c r="CB122" s="123">
        <v>0</v>
      </c>
      <c r="CC122" s="123">
        <f>CC96</f>
        <v>3</v>
      </c>
      <c r="CD122" s="123">
        <f t="shared" ca="1" si="176"/>
        <v>1657.6466500000001</v>
      </c>
      <c r="CE122" s="123"/>
      <c r="CF122" s="123"/>
      <c r="CG122" s="123">
        <f t="shared" ca="1" si="230"/>
        <v>1657.6466500000001</v>
      </c>
      <c r="CH122" s="123">
        <f>CH96</f>
        <v>3</v>
      </c>
      <c r="CI122" s="123">
        <f t="shared" ca="1" si="178"/>
        <v>0</v>
      </c>
      <c r="CJ122" s="123"/>
      <c r="CK122" s="123"/>
      <c r="CL122" s="123">
        <f t="shared" ca="1" si="179"/>
        <v>0</v>
      </c>
      <c r="CM122" s="123">
        <f>CM96</f>
        <v>3</v>
      </c>
      <c r="CN122" s="123">
        <f t="shared" ca="1" si="180"/>
        <v>-1657.6466500000001</v>
      </c>
      <c r="CO122" s="123"/>
      <c r="CP122" s="123"/>
      <c r="CQ122" s="123">
        <f t="shared" ca="1" si="231"/>
        <v>-1657.6466500000001</v>
      </c>
      <c r="CR122" s="123">
        <f>CR96</f>
        <v>3</v>
      </c>
      <c r="CS122" s="123">
        <f t="shared" ca="1" si="182"/>
        <v>2540.9634799999999</v>
      </c>
      <c r="CT122" s="123"/>
      <c r="CU122" s="123"/>
      <c r="CV122" s="123">
        <f t="shared" ca="1" si="232"/>
        <v>2540.9634799999999</v>
      </c>
      <c r="CW122" s="123">
        <f>CW96</f>
        <v>3</v>
      </c>
      <c r="CX122" s="123">
        <f t="shared" ca="1" si="184"/>
        <v>0</v>
      </c>
      <c r="CY122" s="123"/>
      <c r="CZ122" s="123"/>
      <c r="DA122" s="123">
        <f t="shared" ca="1" si="185"/>
        <v>0</v>
      </c>
      <c r="DB122" s="123">
        <f>DB96</f>
        <v>3</v>
      </c>
      <c r="DC122" s="123">
        <f t="shared" ca="1" si="186"/>
        <v>-2540.9634799999999</v>
      </c>
      <c r="DD122" s="123"/>
      <c r="DE122" s="123"/>
      <c r="DF122" s="123">
        <f t="shared" ca="1" si="233"/>
        <v>-2540.9634799999999</v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>
        <f t="shared" ca="1" si="190"/>
        <v>1963.10399999992</v>
      </c>
      <c r="DQ122" s="123"/>
      <c r="DR122" s="123"/>
      <c r="DS122" s="123">
        <v>1963.10399999992</v>
      </c>
      <c r="DT122" s="123">
        <f>DT96</f>
        <v>3</v>
      </c>
      <c r="DU122" s="123">
        <f t="shared" ca="1" si="191"/>
        <v>0</v>
      </c>
      <c r="DV122" s="123"/>
      <c r="DW122" s="123"/>
      <c r="DX122" s="123">
        <v>0</v>
      </c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>
        <f t="shared" ca="1" si="196"/>
        <v>0</v>
      </c>
      <c r="EQ122" s="123"/>
      <c r="ER122" s="123"/>
      <c r="ES122" s="123">
        <v>0</v>
      </c>
      <c r="ET122" s="123">
        <f>ET96</f>
        <v>3</v>
      </c>
      <c r="EU122" s="123">
        <f t="shared" ca="1" si="197"/>
        <v>2471.04000000015</v>
      </c>
      <c r="EV122" s="123"/>
      <c r="EW122" s="123"/>
      <c r="EX122" s="123">
        <v>2471.04000000015</v>
      </c>
      <c r="EY122" s="123">
        <f>EY96</f>
        <v>3</v>
      </c>
      <c r="EZ122" s="123">
        <f t="shared" ca="1" si="198"/>
        <v>445.5</v>
      </c>
      <c r="FA122" s="123"/>
      <c r="FB122" s="123"/>
      <c r="FC122" s="123">
        <v>445.5</v>
      </c>
      <c r="FD122" s="123">
        <f>FD96</f>
        <v>3</v>
      </c>
      <c r="FE122" s="123">
        <f t="shared" ca="1" si="199"/>
        <v>0</v>
      </c>
      <c r="FF122" s="123"/>
      <c r="FG122" s="123"/>
      <c r="FH122" s="123">
        <v>0</v>
      </c>
      <c r="FI122" s="123">
        <f>FI96</f>
        <v>3</v>
      </c>
      <c r="FJ122" s="123">
        <f t="shared" ca="1" si="200"/>
        <v>447.74399999997701</v>
      </c>
      <c r="FK122" s="123"/>
      <c r="FL122" s="123"/>
      <c r="FM122" s="123">
        <v>447.74399999997701</v>
      </c>
      <c r="FN122" s="123">
        <f>FN96</f>
        <v>3</v>
      </c>
      <c r="FO122" s="123">
        <f t="shared" ca="1" si="201"/>
        <v>0</v>
      </c>
      <c r="FP122" s="123"/>
      <c r="FQ122" s="123"/>
      <c r="FR122" s="123">
        <v>0</v>
      </c>
      <c r="FS122" s="123">
        <f>FS96</f>
        <v>4</v>
      </c>
      <c r="FT122" s="123">
        <f t="shared" ca="1" si="202"/>
        <v>0</v>
      </c>
      <c r="FU122" s="123"/>
      <c r="FV122" s="123"/>
      <c r="FW122" s="123">
        <v>0</v>
      </c>
      <c r="FX122" s="123">
        <v>0</v>
      </c>
      <c r="FY122" s="123">
        <f>FY96</f>
        <v>4</v>
      </c>
      <c r="FZ122" s="123">
        <f t="shared" ca="1" si="203"/>
        <v>1682.89</v>
      </c>
      <c r="GA122" s="123"/>
      <c r="GB122" s="123"/>
      <c r="GC122" s="123">
        <v>1682.56000000023</v>
      </c>
      <c r="GD122" s="123">
        <v>1682.89</v>
      </c>
      <c r="GE122" s="123">
        <f>GE96</f>
        <v>3</v>
      </c>
      <c r="GF122" s="123">
        <f t="shared" ca="1" si="204"/>
        <v>-1682.89</v>
      </c>
      <c r="GG122" s="123"/>
      <c r="GH122" s="123"/>
      <c r="GI122" s="123">
        <f t="shared" ca="1" si="205"/>
        <v>-1682.89</v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>
        <f t="shared" ca="1" si="208"/>
        <v>0</v>
      </c>
      <c r="GV122" s="123"/>
      <c r="GW122" s="123"/>
      <c r="GX122" s="123">
        <v>0</v>
      </c>
      <c r="GY122" s="123">
        <f>GY96</f>
        <v>3</v>
      </c>
      <c r="GZ122" s="123">
        <f t="shared" ca="1" si="209"/>
        <v>2610.4320000000098</v>
      </c>
      <c r="HA122" s="123"/>
      <c r="HB122" s="123"/>
      <c r="HC122" s="123">
        <v>2610.4320000000098</v>
      </c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>
        <f t="shared" ca="1" si="214"/>
        <v>0</v>
      </c>
      <c r="HV122" s="123"/>
      <c r="HW122" s="123"/>
      <c r="HX122" s="123">
        <v>0</v>
      </c>
      <c r="HY122" s="123">
        <f>HY96</f>
        <v>3</v>
      </c>
      <c r="HZ122" s="123">
        <f t="shared" ca="1" si="215"/>
        <v>3113</v>
      </c>
      <c r="IA122" s="123"/>
      <c r="IB122" s="123"/>
      <c r="IC122" s="123">
        <v>3113</v>
      </c>
      <c r="ID122" s="123">
        <f>ID96</f>
        <v>3</v>
      </c>
      <c r="IE122" s="123">
        <f t="shared" ca="1" si="216"/>
        <v>0</v>
      </c>
      <c r="IF122" s="123"/>
      <c r="IG122" s="123"/>
      <c r="IH122" s="123">
        <v>0</v>
      </c>
      <c r="II122" s="123">
        <f>II96</f>
        <v>3</v>
      </c>
      <c r="IJ122" s="123">
        <f t="shared" ca="1" si="217"/>
        <v>3066.8</v>
      </c>
      <c r="IK122" s="123"/>
      <c r="IL122" s="123"/>
      <c r="IM122" s="123">
        <v>3066.8</v>
      </c>
      <c r="IN122" s="123">
        <f>IN96</f>
        <v>3</v>
      </c>
      <c r="IO122" s="123">
        <f t="shared" ca="1" si="218"/>
        <v>583</v>
      </c>
      <c r="IP122" s="123"/>
      <c r="IQ122" s="123"/>
      <c r="IR122" s="123">
        <v>583</v>
      </c>
      <c r="IS122" s="123">
        <f>IS96</f>
        <v>3</v>
      </c>
      <c r="IT122" s="123">
        <f t="shared" ca="1" si="219"/>
        <v>0</v>
      </c>
      <c r="IU122" s="123"/>
      <c r="IV122" s="123"/>
      <c r="IW122" s="123">
        <v>0</v>
      </c>
      <c r="IX122" s="123">
        <f>IX96</f>
        <v>3</v>
      </c>
      <c r="IY122" s="123">
        <f t="shared" ca="1" si="220"/>
        <v>3539.404</v>
      </c>
      <c r="IZ122" s="123"/>
      <c r="JA122" s="123"/>
      <c r="JB122" s="123">
        <v>3539.404</v>
      </c>
      <c r="JC122" s="123">
        <f>JC96</f>
        <v>3</v>
      </c>
      <c r="JD122" s="123">
        <f t="shared" ca="1" si="221"/>
        <v>0</v>
      </c>
      <c r="JE122" s="123"/>
      <c r="JF122" s="123"/>
      <c r="JG122" s="123">
        <v>0</v>
      </c>
      <c r="JH122" s="123">
        <f>JH96</f>
        <v>3</v>
      </c>
      <c r="JI122" s="123">
        <f t="shared" ca="1" si="222"/>
        <v>3929.0239999999999</v>
      </c>
      <c r="JJ122" s="123"/>
      <c r="JK122" s="123"/>
      <c r="JL122" s="123">
        <v>3929.0239999999999</v>
      </c>
      <c r="JM122" s="123">
        <f>JM96</f>
        <v>3</v>
      </c>
      <c r="JN122" s="123">
        <f t="shared" ca="1" si="223"/>
        <v>0</v>
      </c>
      <c r="JO122" s="123"/>
      <c r="JP122" s="123"/>
      <c r="JQ122" s="123">
        <v>0</v>
      </c>
      <c r="JR122" s="123">
        <f>JR96</f>
        <v>3</v>
      </c>
      <c r="JS122" s="123">
        <f t="shared" ca="1" si="224"/>
        <v>669.26199999999994</v>
      </c>
      <c r="JT122" s="123"/>
      <c r="JU122" s="123"/>
      <c r="JV122" s="123">
        <v>669.26199999999994</v>
      </c>
      <c r="JW122" s="123">
        <f>JW96</f>
        <v>3</v>
      </c>
      <c r="JX122" s="123">
        <f t="shared" ca="1" si="225"/>
        <v>0</v>
      </c>
      <c r="JY122" s="123"/>
      <c r="JZ122" s="123"/>
      <c r="KA122" s="123">
        <v>0</v>
      </c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>
        <f t="shared" ca="1" si="160"/>
        <v>-2497.7040000002598</v>
      </c>
      <c r="O123" s="166"/>
      <c r="P123" s="166"/>
      <c r="Q123" s="166">
        <v>-2497.7040000002598</v>
      </c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>
        <f t="shared" ca="1" si="165"/>
        <v>39.86</v>
      </c>
      <c r="AJ123" s="123"/>
      <c r="AK123" s="123">
        <v>39.86</v>
      </c>
      <c r="AL123" s="123">
        <f>AL96</f>
        <v>2</v>
      </c>
      <c r="AM123" s="123">
        <f t="shared" ca="1" si="166"/>
        <v>39.369999999999997</v>
      </c>
      <c r="AN123" s="123"/>
      <c r="AO123" s="123">
        <v>39.369999999999997</v>
      </c>
      <c r="AP123" s="123">
        <f>AP96</f>
        <v>2</v>
      </c>
      <c r="AQ123" s="123">
        <f t="shared" ca="1" si="167"/>
        <v>78.28</v>
      </c>
      <c r="AR123" s="123"/>
      <c r="AS123" s="123">
        <v>78.28</v>
      </c>
      <c r="AT123" s="123">
        <f>AT96</f>
        <v>3</v>
      </c>
      <c r="AU123" s="123">
        <f t="shared" ca="1" si="168"/>
        <v>157.51</v>
      </c>
      <c r="AV123" s="123"/>
      <c r="AW123" s="123"/>
      <c r="AX123" s="123">
        <f t="shared" ca="1" si="169"/>
        <v>157.51</v>
      </c>
      <c r="AY123" s="123">
        <f>AY96</f>
        <v>3</v>
      </c>
      <c r="AZ123" s="123">
        <f t="shared" ca="1" si="170"/>
        <v>2917.7280000002602</v>
      </c>
      <c r="BA123" s="123"/>
      <c r="BB123" s="123"/>
      <c r="BC123" s="123">
        <v>2917.7280000002602</v>
      </c>
      <c r="BD123" s="123">
        <f>BD96</f>
        <v>3</v>
      </c>
      <c r="BE123" s="123">
        <f t="shared" ca="1" si="171"/>
        <v>0</v>
      </c>
      <c r="BF123" s="123"/>
      <c r="BG123" s="123"/>
      <c r="BH123" s="123">
        <v>0</v>
      </c>
      <c r="BI123" s="123">
        <f>BI96</f>
        <v>3</v>
      </c>
      <c r="BJ123" s="123">
        <f t="shared" ca="1" si="172"/>
        <v>3018.3999999994599</v>
      </c>
      <c r="BK123" s="123"/>
      <c r="BL123" s="123"/>
      <c r="BM123" s="123">
        <v>3018.3999999994599</v>
      </c>
      <c r="BN123" s="123">
        <f>BN96</f>
        <v>3</v>
      </c>
      <c r="BO123" s="123">
        <f t="shared" ca="1" si="173"/>
        <v>0</v>
      </c>
      <c r="BP123" s="123"/>
      <c r="BQ123" s="123"/>
      <c r="BR123" s="123">
        <v>0</v>
      </c>
      <c r="BS123" s="123">
        <f>BS96</f>
        <v>3</v>
      </c>
      <c r="BT123" s="123">
        <f t="shared" ca="1" si="174"/>
        <v>3014.4400000002502</v>
      </c>
      <c r="BU123" s="123"/>
      <c r="BV123" s="123"/>
      <c r="BW123" s="123">
        <v>3014.4400000002502</v>
      </c>
      <c r="BX123" s="123">
        <f>BX96</f>
        <v>3</v>
      </c>
      <c r="BY123" s="123">
        <f t="shared" ca="1" si="175"/>
        <v>0</v>
      </c>
      <c r="BZ123" s="123"/>
      <c r="CA123" s="123"/>
      <c r="CB123" s="123">
        <v>0</v>
      </c>
      <c r="CC123" s="123">
        <f>CC96</f>
        <v>3</v>
      </c>
      <c r="CD123" s="123">
        <f t="shared" ca="1" si="176"/>
        <v>1431.3793449999998</v>
      </c>
      <c r="CE123" s="123"/>
      <c r="CF123" s="123"/>
      <c r="CG123" s="123">
        <f t="shared" ca="1" si="230"/>
        <v>1431.3793449999998</v>
      </c>
      <c r="CH123" s="123">
        <f>CH96</f>
        <v>3</v>
      </c>
      <c r="CI123" s="123">
        <f t="shared" ca="1" si="178"/>
        <v>6.7187999999999998E-2</v>
      </c>
      <c r="CJ123" s="123"/>
      <c r="CK123" s="123"/>
      <c r="CL123" s="123">
        <f t="shared" ca="1" si="179"/>
        <v>6.7187999999999998E-2</v>
      </c>
      <c r="CM123" s="123">
        <f>CM96</f>
        <v>3</v>
      </c>
      <c r="CN123" s="123">
        <f t="shared" ca="1" si="180"/>
        <v>-1431.3121569999998</v>
      </c>
      <c r="CO123" s="123"/>
      <c r="CP123" s="123"/>
      <c r="CQ123" s="123">
        <f t="shared" ca="1" si="231"/>
        <v>-1431.3121569999998</v>
      </c>
      <c r="CR123" s="123">
        <f>CR96</f>
        <v>3</v>
      </c>
      <c r="CS123" s="123">
        <f t="shared" ca="1" si="182"/>
        <v>2436.6253999999999</v>
      </c>
      <c r="CT123" s="123"/>
      <c r="CU123" s="123"/>
      <c r="CV123" s="123">
        <f t="shared" ca="1" si="232"/>
        <v>2436.6253999999999</v>
      </c>
      <c r="CW123" s="123">
        <f>CW96</f>
        <v>3</v>
      </c>
      <c r="CX123" s="123">
        <f t="shared" ca="1" si="184"/>
        <v>0</v>
      </c>
      <c r="CY123" s="123"/>
      <c r="CZ123" s="123"/>
      <c r="DA123" s="123">
        <f t="shared" ca="1" si="185"/>
        <v>0</v>
      </c>
      <c r="DB123" s="123">
        <f>DB96</f>
        <v>3</v>
      </c>
      <c r="DC123" s="123">
        <f t="shared" ca="1" si="186"/>
        <v>-2436.6253999999999</v>
      </c>
      <c r="DD123" s="123"/>
      <c r="DE123" s="123"/>
      <c r="DF123" s="123">
        <f t="shared" ca="1" si="233"/>
        <v>-2436.6253999999999</v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>
        <f t="shared" ca="1" si="190"/>
        <v>1975.7760000001001</v>
      </c>
      <c r="DQ123" s="123"/>
      <c r="DR123" s="123"/>
      <c r="DS123" s="123">
        <v>1975.7760000001001</v>
      </c>
      <c r="DT123" s="123">
        <f>DT96</f>
        <v>3</v>
      </c>
      <c r="DU123" s="123">
        <f t="shared" ca="1" si="191"/>
        <v>0</v>
      </c>
      <c r="DV123" s="123"/>
      <c r="DW123" s="123"/>
      <c r="DX123" s="123">
        <v>0</v>
      </c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>
        <f t="shared" ca="1" si="196"/>
        <v>0</v>
      </c>
      <c r="EQ123" s="123"/>
      <c r="ER123" s="123"/>
      <c r="ES123" s="123">
        <v>0</v>
      </c>
      <c r="ET123" s="123">
        <f>ET96</f>
        <v>3</v>
      </c>
      <c r="EU123" s="123">
        <f t="shared" ca="1" si="197"/>
        <v>2498.4959999999801</v>
      </c>
      <c r="EV123" s="123"/>
      <c r="EW123" s="123"/>
      <c r="EX123" s="123">
        <v>2498.4959999999801</v>
      </c>
      <c r="EY123" s="123">
        <f>EY96</f>
        <v>3</v>
      </c>
      <c r="EZ123" s="123">
        <f t="shared" ca="1" si="198"/>
        <v>471.50400000001503</v>
      </c>
      <c r="FA123" s="123"/>
      <c r="FB123" s="123"/>
      <c r="FC123" s="123">
        <v>471.50400000001503</v>
      </c>
      <c r="FD123" s="123">
        <f>FD96</f>
        <v>3</v>
      </c>
      <c r="FE123" s="123">
        <f t="shared" ca="1" si="199"/>
        <v>0</v>
      </c>
      <c r="FF123" s="123"/>
      <c r="FG123" s="123"/>
      <c r="FH123" s="123">
        <v>0</v>
      </c>
      <c r="FI123" s="123">
        <f>FI96</f>
        <v>3</v>
      </c>
      <c r="FJ123" s="123">
        <f t="shared" ca="1" si="200"/>
        <v>474.408000000127</v>
      </c>
      <c r="FK123" s="123"/>
      <c r="FL123" s="123"/>
      <c r="FM123" s="123">
        <v>474.408000000127</v>
      </c>
      <c r="FN123" s="123">
        <f>FN96</f>
        <v>3</v>
      </c>
      <c r="FO123" s="123">
        <f t="shared" ca="1" si="201"/>
        <v>0</v>
      </c>
      <c r="FP123" s="123"/>
      <c r="FQ123" s="123"/>
      <c r="FR123" s="123">
        <v>0</v>
      </c>
      <c r="FS123" s="123">
        <f>FS96</f>
        <v>4</v>
      </c>
      <c r="FT123" s="123">
        <f t="shared" ca="1" si="202"/>
        <v>6.6000000000000003E-2</v>
      </c>
      <c r="FU123" s="123"/>
      <c r="FV123" s="123"/>
      <c r="FW123" s="123">
        <v>0</v>
      </c>
      <c r="FX123" s="123">
        <v>6.6000000000000003E-2</v>
      </c>
      <c r="FY123" s="123">
        <f>FY96</f>
        <v>4</v>
      </c>
      <c r="FZ123" s="123">
        <f t="shared" ca="1" si="203"/>
        <v>1453.1769999999999</v>
      </c>
      <c r="GA123" s="123"/>
      <c r="GB123" s="123"/>
      <c r="GC123" s="123">
        <v>1485.4400000000901</v>
      </c>
      <c r="GD123" s="123">
        <v>1453.1769999999999</v>
      </c>
      <c r="GE123" s="123">
        <f>GE96</f>
        <v>3</v>
      </c>
      <c r="GF123" s="123">
        <f t="shared" ca="1" si="204"/>
        <v>-1453.1109999999999</v>
      </c>
      <c r="GG123" s="123"/>
      <c r="GH123" s="123"/>
      <c r="GI123" s="123">
        <f t="shared" ca="1" si="205"/>
        <v>-1453.1109999999999</v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>
        <f t="shared" ca="1" si="208"/>
        <v>0</v>
      </c>
      <c r="GV123" s="123"/>
      <c r="GW123" s="123"/>
      <c r="GX123" s="123">
        <v>0</v>
      </c>
      <c r="GY123" s="123">
        <f>GY96</f>
        <v>3</v>
      </c>
      <c r="GZ123" s="123">
        <f t="shared" ca="1" si="209"/>
        <v>2453.0879999999802</v>
      </c>
      <c r="HA123" s="123"/>
      <c r="HB123" s="123"/>
      <c r="HC123" s="123">
        <v>2453.0879999999802</v>
      </c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>
        <f t="shared" ca="1" si="214"/>
        <v>0</v>
      </c>
      <c r="HV123" s="123"/>
      <c r="HW123" s="123"/>
      <c r="HX123" s="123">
        <v>0</v>
      </c>
      <c r="HY123" s="123">
        <f>HY96</f>
        <v>3</v>
      </c>
      <c r="HZ123" s="123">
        <f t="shared" ca="1" si="215"/>
        <v>3126.2</v>
      </c>
      <c r="IA123" s="123"/>
      <c r="IB123" s="123"/>
      <c r="IC123" s="123">
        <v>3126.2</v>
      </c>
      <c r="ID123" s="123">
        <f>ID96</f>
        <v>3</v>
      </c>
      <c r="IE123" s="123">
        <f t="shared" ca="1" si="216"/>
        <v>0</v>
      </c>
      <c r="IF123" s="123"/>
      <c r="IG123" s="123"/>
      <c r="IH123" s="123">
        <v>0</v>
      </c>
      <c r="II123" s="123">
        <f>II96</f>
        <v>3</v>
      </c>
      <c r="IJ123" s="123">
        <f t="shared" ca="1" si="217"/>
        <v>3091</v>
      </c>
      <c r="IK123" s="123"/>
      <c r="IL123" s="123"/>
      <c r="IM123" s="123">
        <v>3091</v>
      </c>
      <c r="IN123" s="123">
        <f>IN96</f>
        <v>3</v>
      </c>
      <c r="IO123" s="123">
        <f t="shared" ca="1" si="218"/>
        <v>704</v>
      </c>
      <c r="IP123" s="123"/>
      <c r="IQ123" s="123"/>
      <c r="IR123" s="123">
        <v>704</v>
      </c>
      <c r="IS123" s="123">
        <f>IS96</f>
        <v>3</v>
      </c>
      <c r="IT123" s="123">
        <f t="shared" ca="1" si="219"/>
        <v>0</v>
      </c>
      <c r="IU123" s="123"/>
      <c r="IV123" s="123"/>
      <c r="IW123" s="123">
        <v>0</v>
      </c>
      <c r="IX123" s="123">
        <f>IX96</f>
        <v>3</v>
      </c>
      <c r="IY123" s="123">
        <f t="shared" ca="1" si="220"/>
        <v>3662.2959999999998</v>
      </c>
      <c r="IZ123" s="123"/>
      <c r="JA123" s="123"/>
      <c r="JB123" s="123">
        <v>3662.2959999999998</v>
      </c>
      <c r="JC123" s="123">
        <f>JC96</f>
        <v>3</v>
      </c>
      <c r="JD123" s="123">
        <f t="shared" ca="1" si="221"/>
        <v>0</v>
      </c>
      <c r="JE123" s="123"/>
      <c r="JF123" s="123"/>
      <c r="JG123" s="123">
        <v>0</v>
      </c>
      <c r="JH123" s="123">
        <f>JH96</f>
        <v>3</v>
      </c>
      <c r="JI123" s="123">
        <f t="shared" ca="1" si="222"/>
        <v>4061.75</v>
      </c>
      <c r="JJ123" s="123"/>
      <c r="JK123" s="123"/>
      <c r="JL123" s="123">
        <v>4061.75</v>
      </c>
      <c r="JM123" s="123">
        <f>JM96</f>
        <v>3</v>
      </c>
      <c r="JN123" s="123">
        <f t="shared" ca="1" si="223"/>
        <v>0</v>
      </c>
      <c r="JO123" s="123"/>
      <c r="JP123" s="123"/>
      <c r="JQ123" s="123">
        <v>0</v>
      </c>
      <c r="JR123" s="123">
        <f>JR96</f>
        <v>3</v>
      </c>
      <c r="JS123" s="123">
        <f t="shared" ca="1" si="224"/>
        <v>629.22199999999998</v>
      </c>
      <c r="JT123" s="123"/>
      <c r="JU123" s="123"/>
      <c r="JV123" s="123">
        <v>629.22199999999998</v>
      </c>
      <c r="JW123" s="123">
        <f>JW96</f>
        <v>3</v>
      </c>
      <c r="JX123" s="123">
        <f t="shared" ca="1" si="225"/>
        <v>0</v>
      </c>
      <c r="JY123" s="123"/>
      <c r="JZ123" s="123"/>
      <c r="KA123" s="123">
        <v>0</v>
      </c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ht="15.75" thickBot="1" x14ac:dyDescent="0.3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ht="15.75" thickBot="1" x14ac:dyDescent="0.3">
      <c r="B131" s="110" t="s">
        <v>78</v>
      </c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9"/>
      <c r="S131" s="309"/>
      <c r="T131" s="309"/>
      <c r="U131" s="309"/>
      <c r="V131" s="309"/>
      <c r="W131" s="309"/>
      <c r="X131" s="309"/>
      <c r="Y131" s="309"/>
      <c r="Z131" s="309"/>
      <c r="AA131" s="309"/>
      <c r="AB131" s="309"/>
      <c r="AC131" s="309"/>
      <c r="AD131" s="309"/>
      <c r="AE131" s="309"/>
      <c r="AF131" s="309"/>
      <c r="AG131" s="309"/>
      <c r="AH131" s="309"/>
      <c r="AI131" s="309"/>
      <c r="AJ131" s="309"/>
      <c r="AK131" s="309"/>
      <c r="AL131" s="309"/>
      <c r="AM131" s="309"/>
      <c r="AN131" s="309"/>
      <c r="AO131" s="309"/>
      <c r="AP131" s="309"/>
      <c r="AQ131" s="309"/>
      <c r="AR131" s="309"/>
      <c r="AS131" s="309"/>
      <c r="AT131" s="309"/>
      <c r="AU131" s="309"/>
      <c r="AV131" s="309"/>
      <c r="AW131" s="309"/>
      <c r="AX131" s="309"/>
      <c r="AY131" s="309"/>
      <c r="AZ131" s="309"/>
      <c r="BA131" s="309"/>
      <c r="BB131" s="309"/>
      <c r="BC131" s="309"/>
      <c r="BD131" s="309"/>
      <c r="BE131" s="309"/>
      <c r="BF131" s="309"/>
      <c r="BG131" s="309"/>
      <c r="BH131" s="309"/>
      <c r="BI131" s="309"/>
      <c r="BJ131" s="309"/>
      <c r="BK131" s="309"/>
      <c r="BL131" s="309"/>
      <c r="BM131" s="309"/>
      <c r="BN131" s="309"/>
      <c r="BO131" s="309"/>
      <c r="BP131" s="309"/>
      <c r="BQ131" s="309"/>
      <c r="BR131" s="309"/>
      <c r="BS131" s="309"/>
      <c r="BT131" s="309"/>
      <c r="BU131" s="309"/>
      <c r="BV131" s="309"/>
      <c r="BW131" s="309"/>
      <c r="BX131" s="309"/>
      <c r="BY131" s="309"/>
      <c r="BZ131" s="309"/>
      <c r="CA131" s="309"/>
      <c r="CB131" s="309"/>
      <c r="CC131" s="309"/>
      <c r="CD131" s="309"/>
      <c r="CE131" s="309"/>
      <c r="CF131" s="309"/>
      <c r="CG131" s="309"/>
      <c r="CH131" s="309"/>
      <c r="CI131" s="309"/>
      <c r="CJ131" s="309"/>
      <c r="CK131" s="309"/>
      <c r="CL131" s="309"/>
      <c r="CM131" s="309"/>
      <c r="CN131" s="309"/>
      <c r="CO131" s="309"/>
      <c r="CP131" s="309"/>
      <c r="CQ131" s="309"/>
      <c r="CR131" s="309"/>
      <c r="CS131" s="309"/>
      <c r="CT131" s="309"/>
      <c r="CU131" s="309"/>
      <c r="CV131" s="309"/>
      <c r="CW131" s="309"/>
      <c r="CX131" s="309"/>
      <c r="CY131" s="309"/>
      <c r="CZ131" s="309"/>
      <c r="DA131" s="309"/>
      <c r="DB131" s="309"/>
      <c r="DC131" s="309"/>
      <c r="DD131" s="309"/>
      <c r="DE131" s="309"/>
      <c r="DF131" s="309"/>
      <c r="DG131" s="309"/>
      <c r="DH131" s="309"/>
      <c r="DI131" s="309"/>
      <c r="DJ131" s="309"/>
      <c r="DK131" s="309"/>
      <c r="DL131" s="309"/>
      <c r="DM131" s="309"/>
      <c r="DN131" s="309"/>
      <c r="DO131" s="309"/>
      <c r="DP131" s="309"/>
      <c r="DQ131" s="309"/>
      <c r="DR131" s="309"/>
      <c r="DS131" s="309"/>
      <c r="DT131" s="309"/>
      <c r="DU131" s="309"/>
      <c r="DV131" s="309"/>
      <c r="DW131" s="309"/>
      <c r="DX131" s="309"/>
      <c r="DY131" s="309"/>
      <c r="DZ131" s="309"/>
      <c r="EA131" s="309"/>
      <c r="EB131" s="309"/>
      <c r="EC131" s="309"/>
      <c r="ED131" s="309"/>
      <c r="EE131" s="309"/>
      <c r="EF131" s="309"/>
      <c r="EG131" s="309"/>
      <c r="EH131" s="309"/>
      <c r="EI131" s="309"/>
      <c r="EJ131" s="309"/>
      <c r="EK131" s="309"/>
      <c r="EL131" s="309"/>
      <c r="EM131" s="309"/>
      <c r="EN131" s="309"/>
      <c r="EO131" s="309"/>
      <c r="EP131" s="309"/>
      <c r="EQ131" s="309"/>
      <c r="ER131" s="309"/>
      <c r="ES131" s="309"/>
      <c r="ET131" s="309"/>
      <c r="EU131" s="309"/>
      <c r="EV131" s="309"/>
      <c r="EW131" s="309"/>
      <c r="EX131" s="309"/>
      <c r="EY131" s="309"/>
      <c r="EZ131" s="309"/>
      <c r="FA131" s="309"/>
      <c r="FB131" s="309"/>
      <c r="FC131" s="309"/>
      <c r="FD131" s="309"/>
      <c r="FE131" s="309"/>
      <c r="FF131" s="309"/>
      <c r="FG131" s="309"/>
      <c r="FH131" s="309"/>
      <c r="FI131" s="309"/>
      <c r="FJ131" s="309"/>
      <c r="FK131" s="309"/>
      <c r="FL131" s="309"/>
      <c r="FM131" s="309"/>
      <c r="FN131" s="309"/>
      <c r="FO131" s="309"/>
      <c r="FP131" s="309"/>
      <c r="FQ131" s="309"/>
      <c r="FR131" s="309"/>
      <c r="FS131" s="309"/>
      <c r="FT131" s="309"/>
      <c r="FU131" s="309"/>
      <c r="FV131" s="309"/>
      <c r="FW131" s="309"/>
      <c r="FX131" s="309"/>
      <c r="FY131" s="309"/>
      <c r="FZ131" s="309"/>
      <c r="GA131" s="309"/>
      <c r="GB131" s="309"/>
      <c r="GC131" s="309"/>
      <c r="GD131" s="309"/>
      <c r="GE131" s="309"/>
      <c r="GF131" s="309"/>
      <c r="GG131" s="309"/>
      <c r="GH131" s="309"/>
      <c r="GI131" s="309"/>
      <c r="GJ131" s="309"/>
      <c r="GK131" s="309"/>
      <c r="GL131" s="309"/>
      <c r="GM131" s="309"/>
      <c r="GN131" s="309"/>
      <c r="GO131" s="309"/>
      <c r="GP131" s="309"/>
      <c r="GQ131" s="309"/>
      <c r="GR131" s="309"/>
      <c r="GS131" s="309"/>
      <c r="GT131" s="309"/>
      <c r="GU131" s="309"/>
      <c r="GV131" s="309"/>
      <c r="GW131" s="309"/>
      <c r="GX131" s="309"/>
      <c r="GY131" s="309"/>
      <c r="GZ131" s="309"/>
      <c r="HA131" s="309"/>
      <c r="HB131" s="309"/>
      <c r="HC131" s="309"/>
      <c r="HD131" s="309"/>
      <c r="HE131" s="309"/>
      <c r="HF131" s="309"/>
      <c r="HG131" s="309"/>
      <c r="HH131" s="309"/>
      <c r="HI131" s="309"/>
      <c r="HJ131" s="309"/>
      <c r="HK131" s="309"/>
      <c r="HL131" s="309"/>
      <c r="HM131" s="309"/>
      <c r="HN131" s="309"/>
      <c r="HO131" s="309"/>
      <c r="HP131" s="309"/>
      <c r="HQ131" s="309"/>
      <c r="HR131" s="309"/>
      <c r="HS131" s="309"/>
      <c r="HT131" s="309"/>
      <c r="HU131" s="309"/>
      <c r="HV131" s="309"/>
      <c r="HW131" s="309"/>
      <c r="HX131" s="309"/>
      <c r="HY131" s="309"/>
      <c r="HZ131" s="309"/>
      <c r="IA131" s="309"/>
      <c r="IB131" s="309"/>
      <c r="IC131" s="309"/>
      <c r="ID131" s="309"/>
      <c r="IE131" s="309"/>
      <c r="IF131" s="309"/>
      <c r="IG131" s="309"/>
      <c r="IH131" s="309"/>
      <c r="II131" s="309"/>
      <c r="IJ131" s="309"/>
      <c r="IK131" s="309"/>
      <c r="IL131" s="309"/>
      <c r="IM131" s="309"/>
      <c r="IN131" s="309"/>
      <c r="IO131" s="309"/>
      <c r="IP131" s="309"/>
      <c r="IQ131" s="309"/>
      <c r="IR131" s="309"/>
      <c r="IS131" s="309">
        <f>IS96</f>
        <v>3</v>
      </c>
      <c r="IT131" s="309"/>
      <c r="IU131" s="309"/>
      <c r="IV131" s="309"/>
      <c r="IW131" s="309"/>
      <c r="IX131" s="309"/>
      <c r="IY131" s="309"/>
      <c r="IZ131" s="309"/>
      <c r="JA131" s="309"/>
      <c r="JB131" s="309"/>
      <c r="JC131" s="309"/>
      <c r="JD131" s="309"/>
      <c r="JE131" s="309"/>
      <c r="JF131" s="309"/>
      <c r="JG131" s="309"/>
      <c r="JH131" s="309"/>
      <c r="JI131" s="309"/>
      <c r="JJ131" s="309"/>
      <c r="JK131" s="309"/>
      <c r="JL131" s="309"/>
      <c r="JM131" s="309"/>
      <c r="JN131" s="309"/>
      <c r="JO131" s="309"/>
      <c r="JP131" s="309"/>
      <c r="JQ131" s="309"/>
      <c r="JR131" s="309"/>
      <c r="JS131" s="309"/>
      <c r="JT131" s="309"/>
      <c r="JU131" s="309"/>
      <c r="JV131" s="309"/>
      <c r="JW131" s="309"/>
      <c r="JX131" s="309"/>
      <c r="JY131" s="309"/>
      <c r="JZ131" s="309"/>
      <c r="KA131" s="309"/>
    </row>
    <row r="132" spans="1:287" ht="15.75" thickBot="1" x14ac:dyDescent="0.3">
      <c r="B132" s="165" t="s">
        <v>79</v>
      </c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9"/>
      <c r="S132" s="309"/>
      <c r="T132" s="309"/>
      <c r="U132" s="309"/>
      <c r="V132" s="309"/>
      <c r="W132" s="309"/>
      <c r="X132" s="309"/>
      <c r="Y132" s="309"/>
      <c r="Z132" s="309"/>
      <c r="AA132" s="309"/>
      <c r="AB132" s="309"/>
      <c r="AC132" s="309"/>
      <c r="AD132" s="309"/>
      <c r="AE132" s="309"/>
      <c r="AF132" s="309"/>
      <c r="AG132" s="309"/>
      <c r="AH132" s="309"/>
      <c r="AI132" s="309"/>
      <c r="AJ132" s="309"/>
      <c r="AK132" s="309"/>
      <c r="AL132" s="309"/>
      <c r="AM132" s="309"/>
      <c r="AN132" s="309"/>
      <c r="AO132" s="309"/>
      <c r="AP132" s="309"/>
      <c r="AQ132" s="309"/>
      <c r="AR132" s="309"/>
      <c r="AS132" s="309"/>
      <c r="AT132" s="309"/>
      <c r="AU132" s="309"/>
      <c r="AV132" s="309"/>
      <c r="AW132" s="309"/>
      <c r="AX132" s="309"/>
      <c r="AY132" s="309"/>
      <c r="AZ132" s="309"/>
      <c r="BA132" s="309"/>
      <c r="BB132" s="309"/>
      <c r="BC132" s="309"/>
      <c r="BD132" s="309"/>
      <c r="BE132" s="309"/>
      <c r="BF132" s="309"/>
      <c r="BG132" s="309"/>
      <c r="BH132" s="309"/>
      <c r="BI132" s="309"/>
      <c r="BJ132" s="309"/>
      <c r="BK132" s="309"/>
      <c r="BL132" s="309"/>
      <c r="BM132" s="309"/>
      <c r="BN132" s="309"/>
      <c r="BO132" s="309"/>
      <c r="BP132" s="309"/>
      <c r="BQ132" s="309"/>
      <c r="BR132" s="309"/>
      <c r="BS132" s="309"/>
      <c r="BT132" s="309"/>
      <c r="BU132" s="309"/>
      <c r="BV132" s="309"/>
      <c r="BW132" s="309"/>
      <c r="BX132" s="309"/>
      <c r="BY132" s="309"/>
      <c r="BZ132" s="309"/>
      <c r="CA132" s="309"/>
      <c r="CB132" s="309"/>
      <c r="CC132" s="309"/>
      <c r="CD132" s="309"/>
      <c r="CE132" s="309"/>
      <c r="CF132" s="309"/>
      <c r="CG132" s="309"/>
      <c r="CH132" s="309"/>
      <c r="CI132" s="309"/>
      <c r="CJ132" s="309"/>
      <c r="CK132" s="309"/>
      <c r="CL132" s="309"/>
      <c r="CM132" s="309"/>
      <c r="CN132" s="309"/>
      <c r="CO132" s="309"/>
      <c r="CP132" s="309"/>
      <c r="CQ132" s="309"/>
      <c r="CR132" s="309"/>
      <c r="CS132" s="309"/>
      <c r="CT132" s="309"/>
      <c r="CU132" s="309"/>
      <c r="CV132" s="309"/>
      <c r="CW132" s="309"/>
      <c r="CX132" s="309"/>
      <c r="CY132" s="309"/>
      <c r="CZ132" s="309"/>
      <c r="DA132" s="309"/>
      <c r="DB132" s="309"/>
      <c r="DC132" s="309"/>
      <c r="DD132" s="309"/>
      <c r="DE132" s="309"/>
      <c r="DF132" s="309"/>
      <c r="DG132" s="309"/>
      <c r="DH132" s="309"/>
      <c r="DI132" s="309"/>
      <c r="DJ132" s="309"/>
      <c r="DK132" s="309"/>
      <c r="DL132" s="309"/>
      <c r="DM132" s="309"/>
      <c r="DN132" s="309"/>
      <c r="DO132" s="309"/>
      <c r="DP132" s="309"/>
      <c r="DQ132" s="309"/>
      <c r="DR132" s="309"/>
      <c r="DS132" s="309"/>
      <c r="DT132" s="309"/>
      <c r="DU132" s="309"/>
      <c r="DV132" s="309"/>
      <c r="DW132" s="309"/>
      <c r="DX132" s="309"/>
      <c r="DY132" s="309"/>
      <c r="DZ132" s="309"/>
      <c r="EA132" s="309"/>
      <c r="EB132" s="309"/>
      <c r="EC132" s="309"/>
      <c r="ED132" s="309"/>
      <c r="EE132" s="309"/>
      <c r="EF132" s="309"/>
      <c r="EG132" s="309"/>
      <c r="EH132" s="309"/>
      <c r="EI132" s="309"/>
      <c r="EJ132" s="309"/>
      <c r="EK132" s="309"/>
      <c r="EL132" s="309"/>
      <c r="EM132" s="309"/>
      <c r="EN132" s="309"/>
      <c r="EO132" s="309"/>
      <c r="EP132" s="309"/>
      <c r="EQ132" s="309"/>
      <c r="ER132" s="309"/>
      <c r="ES132" s="309"/>
      <c r="ET132" s="309"/>
      <c r="EU132" s="309"/>
      <c r="EV132" s="309"/>
      <c r="EW132" s="309"/>
      <c r="EX132" s="309"/>
      <c r="EY132" s="309"/>
      <c r="EZ132" s="309"/>
      <c r="FA132" s="309"/>
      <c r="FB132" s="309"/>
      <c r="FC132" s="309"/>
      <c r="FD132" s="309"/>
      <c r="FE132" s="309"/>
      <c r="FF132" s="309"/>
      <c r="FG132" s="309"/>
      <c r="FH132" s="309"/>
      <c r="FI132" s="309"/>
      <c r="FJ132" s="309"/>
      <c r="FK132" s="309"/>
      <c r="FL132" s="309"/>
      <c r="FM132" s="309"/>
      <c r="FN132" s="309"/>
      <c r="FO132" s="309"/>
      <c r="FP132" s="309"/>
      <c r="FQ132" s="309"/>
      <c r="FR132" s="309"/>
      <c r="FS132" s="309"/>
      <c r="FT132" s="309"/>
      <c r="FU132" s="309"/>
      <c r="FV132" s="309"/>
      <c r="FW132" s="309"/>
      <c r="FX132" s="309"/>
      <c r="FY132" s="309"/>
      <c r="FZ132" s="309"/>
      <c r="GA132" s="309"/>
      <c r="GB132" s="309"/>
      <c r="GC132" s="309"/>
      <c r="GD132" s="309"/>
      <c r="GE132" s="309"/>
      <c r="GF132" s="309"/>
      <c r="GG132" s="309"/>
      <c r="GH132" s="309"/>
      <c r="GI132" s="309"/>
      <c r="GJ132" s="309"/>
      <c r="GK132" s="309"/>
      <c r="GL132" s="309"/>
      <c r="GM132" s="309"/>
      <c r="GN132" s="309"/>
      <c r="GO132" s="309"/>
      <c r="GP132" s="309"/>
      <c r="GQ132" s="309"/>
      <c r="GR132" s="309"/>
      <c r="GS132" s="309"/>
      <c r="GT132" s="309"/>
      <c r="GU132" s="309"/>
      <c r="GV132" s="309"/>
      <c r="GW132" s="309"/>
      <c r="GX132" s="309"/>
      <c r="GY132" s="309"/>
      <c r="GZ132" s="309"/>
      <c r="HA132" s="309"/>
      <c r="HB132" s="309"/>
      <c r="HC132" s="309"/>
      <c r="HD132" s="309"/>
      <c r="HE132" s="309"/>
      <c r="HF132" s="309"/>
      <c r="HG132" s="309"/>
      <c r="HH132" s="309"/>
      <c r="HI132" s="309"/>
      <c r="HJ132" s="309"/>
      <c r="HK132" s="309"/>
      <c r="HL132" s="309"/>
      <c r="HM132" s="309"/>
      <c r="HN132" s="309"/>
      <c r="HO132" s="309"/>
      <c r="HP132" s="309"/>
      <c r="HQ132" s="309"/>
      <c r="HR132" s="309"/>
      <c r="HS132" s="309"/>
      <c r="HT132" s="309"/>
      <c r="HU132" s="309"/>
      <c r="HV132" s="309"/>
      <c r="HW132" s="309"/>
      <c r="HX132" s="309"/>
      <c r="HY132" s="309"/>
      <c r="HZ132" s="309"/>
      <c r="IA132" s="309"/>
      <c r="IB132" s="309"/>
      <c r="IC132" s="309"/>
      <c r="ID132" s="309"/>
      <c r="IE132" s="309"/>
      <c r="IF132" s="309"/>
      <c r="IG132" s="309"/>
      <c r="IH132" s="309"/>
      <c r="II132" s="309"/>
      <c r="IJ132" s="309"/>
      <c r="IK132" s="309"/>
      <c r="IL132" s="309"/>
      <c r="IM132" s="309"/>
      <c r="IN132" s="309"/>
      <c r="IO132" s="309"/>
      <c r="IP132" s="309"/>
      <c r="IQ132" s="309"/>
      <c r="IR132" s="309"/>
      <c r="IS132" s="309">
        <f>IS96</f>
        <v>3</v>
      </c>
      <c r="IT132" s="309"/>
      <c r="IU132" s="309"/>
      <c r="IV132" s="309"/>
      <c r="IW132" s="309"/>
      <c r="IX132" s="309"/>
      <c r="IY132" s="309"/>
      <c r="IZ132" s="309"/>
      <c r="JA132" s="309"/>
      <c r="JB132" s="309"/>
      <c r="JC132" s="309"/>
      <c r="JD132" s="309"/>
      <c r="JE132" s="309"/>
      <c r="JF132" s="309"/>
      <c r="JG132" s="309"/>
      <c r="JH132" s="309"/>
      <c r="JI132" s="309"/>
      <c r="JJ132" s="309"/>
      <c r="JK132" s="309"/>
      <c r="JL132" s="309"/>
      <c r="JM132" s="309"/>
      <c r="JN132" s="309"/>
      <c r="JO132" s="309"/>
      <c r="JP132" s="309"/>
      <c r="JQ132" s="309"/>
      <c r="JR132" s="309"/>
      <c r="JS132" s="309"/>
      <c r="JT132" s="309"/>
      <c r="JU132" s="309"/>
      <c r="JV132" s="309"/>
      <c r="JW132" s="309"/>
      <c r="JX132" s="309"/>
      <c r="JY132" s="309"/>
      <c r="JZ132" s="309"/>
      <c r="KA132" s="309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52" t="s">
        <v>5</v>
      </c>
      <c r="C136" s="302" t="s">
        <v>377</v>
      </c>
      <c r="D136" s="302"/>
      <c r="E136" s="302"/>
      <c r="F136" s="302"/>
      <c r="G136" s="302"/>
      <c r="H136" s="302"/>
      <c r="I136" s="302"/>
      <c r="J136" s="302"/>
      <c r="K136" s="302"/>
      <c r="L136" s="302"/>
      <c r="M136" s="301" t="s">
        <v>39</v>
      </c>
      <c r="N136" s="301"/>
      <c r="O136" s="301"/>
      <c r="P136" s="301"/>
      <c r="Q136" s="301"/>
      <c r="R136" s="301"/>
      <c r="S136" s="301"/>
      <c r="T136" s="301"/>
      <c r="U136" s="301"/>
      <c r="V136" s="301"/>
      <c r="W136" s="301"/>
      <c r="X136" s="301" t="s">
        <v>38</v>
      </c>
      <c r="Y136" s="301"/>
      <c r="Z136" s="301"/>
      <c r="AA136" s="301"/>
      <c r="AB136" s="301"/>
      <c r="AC136" s="301"/>
      <c r="AD136" s="301"/>
      <c r="AE136" s="301"/>
      <c r="AF136" s="301"/>
      <c r="AG136" s="301"/>
      <c r="AH136" s="301"/>
      <c r="AI136" s="301" t="s">
        <v>37</v>
      </c>
      <c r="AJ136" s="301"/>
      <c r="AK136" s="301"/>
      <c r="AL136" s="301"/>
      <c r="AM136" s="301"/>
      <c r="AN136" s="301"/>
      <c r="AO136" s="301"/>
      <c r="AP136" s="301"/>
      <c r="AQ136" s="301"/>
      <c r="AR136" s="301"/>
      <c r="AS136" s="301"/>
      <c r="AT136" s="301"/>
      <c r="AU136" s="301" t="s">
        <v>35</v>
      </c>
      <c r="AV136" s="301"/>
      <c r="AW136" s="301"/>
      <c r="AX136" s="301"/>
      <c r="AY136" s="301"/>
      <c r="AZ136" s="301" t="s">
        <v>435</v>
      </c>
      <c r="BA136" s="301"/>
      <c r="BB136" s="301"/>
      <c r="BC136" s="301"/>
      <c r="BD136" s="301"/>
      <c r="BE136" s="301"/>
      <c r="BF136" s="301"/>
      <c r="BG136" s="301"/>
      <c r="BH136" s="301"/>
      <c r="BI136" s="301"/>
      <c r="BJ136" s="301"/>
      <c r="BK136" s="301" t="s">
        <v>382</v>
      </c>
      <c r="BL136" s="301"/>
      <c r="BM136" s="301"/>
      <c r="BN136" s="301"/>
      <c r="BO136" s="301"/>
      <c r="BP136" s="301"/>
      <c r="BQ136" s="301"/>
      <c r="BR136" s="301"/>
      <c r="BS136" s="301"/>
      <c r="BT136" s="301"/>
      <c r="BU136" s="301"/>
      <c r="BV136" s="226" t="s">
        <v>34</v>
      </c>
      <c r="BW136" s="227"/>
      <c r="BX136" s="228"/>
      <c r="BY136" s="228"/>
      <c r="BZ136" s="229"/>
      <c r="CA136" s="226" t="s">
        <v>33</v>
      </c>
      <c r="CB136" s="227"/>
      <c r="CC136" s="228"/>
      <c r="CD136" s="228"/>
      <c r="CE136" s="229"/>
      <c r="CF136" s="226" t="s">
        <v>32</v>
      </c>
      <c r="CG136" s="227"/>
      <c r="CH136" s="228"/>
      <c r="CI136" s="228"/>
      <c r="CJ136" s="229"/>
      <c r="CK136" s="242" t="s">
        <v>177</v>
      </c>
      <c r="CL136" s="243"/>
      <c r="CM136" s="243"/>
      <c r="CN136" s="244"/>
      <c r="CO136" s="242" t="s">
        <v>178</v>
      </c>
      <c r="CP136" s="243"/>
      <c r="CQ136" s="243"/>
      <c r="CR136" s="244"/>
      <c r="CS136" s="226" t="s">
        <v>179</v>
      </c>
      <c r="CT136" s="227"/>
      <c r="CU136" s="227"/>
      <c r="CV136" s="227"/>
      <c r="CW136" s="226" t="s">
        <v>180</v>
      </c>
      <c r="CX136" s="227"/>
      <c r="CY136" s="227"/>
      <c r="CZ136" s="227"/>
      <c r="DA136" s="227"/>
      <c r="DB136" s="226" t="s">
        <v>181</v>
      </c>
      <c r="DC136" s="227"/>
      <c r="DD136" s="228"/>
      <c r="DE136" s="228"/>
      <c r="DF136" s="229"/>
      <c r="DG136" s="226" t="s">
        <v>182</v>
      </c>
      <c r="DH136" s="227"/>
      <c r="DI136" s="228"/>
      <c r="DJ136" s="228"/>
      <c r="DK136" s="229"/>
      <c r="DL136" s="301" t="s">
        <v>370</v>
      </c>
      <c r="DM136" s="301"/>
      <c r="DN136" s="301"/>
      <c r="DO136" s="301"/>
      <c r="DP136" s="301"/>
      <c r="DQ136" s="301"/>
      <c r="DR136" s="301"/>
      <c r="DS136" s="301"/>
      <c r="DT136" s="301"/>
      <c r="DU136" s="301"/>
      <c r="DV136" s="301"/>
      <c r="DW136" s="226" t="s">
        <v>367</v>
      </c>
      <c r="DX136" s="227"/>
      <c r="DY136" s="227"/>
      <c r="DZ136" s="227"/>
      <c r="EA136" s="227"/>
      <c r="EB136" s="226" t="s">
        <v>183</v>
      </c>
      <c r="EC136" s="227"/>
      <c r="ED136" s="228"/>
      <c r="EE136" s="228"/>
      <c r="EF136" s="229"/>
      <c r="EG136" s="242" t="s">
        <v>361</v>
      </c>
      <c r="EH136" s="243"/>
      <c r="EI136" s="243"/>
      <c r="EJ136" s="243"/>
      <c r="EK136" s="243"/>
      <c r="EL136" s="243"/>
      <c r="EM136" s="243"/>
      <c r="EN136" s="243"/>
      <c r="EO136" s="243"/>
      <c r="EP136" s="243"/>
      <c r="EQ136" s="244"/>
      <c r="ER136" s="242" t="s">
        <v>362</v>
      </c>
      <c r="ES136" s="243"/>
      <c r="ET136" s="243"/>
      <c r="EU136" s="243"/>
      <c r="EV136" s="243"/>
      <c r="EW136" s="243"/>
      <c r="EX136" s="243"/>
      <c r="EY136" s="243"/>
      <c r="EZ136" s="243"/>
      <c r="FA136" s="243"/>
      <c r="FB136" s="244"/>
      <c r="FC136" s="226" t="s">
        <v>184</v>
      </c>
      <c r="FD136" s="227"/>
      <c r="FE136" s="228"/>
      <c r="FF136" s="228"/>
      <c r="FG136" s="229"/>
      <c r="FH136" s="226" t="s">
        <v>185</v>
      </c>
      <c r="FI136" s="227"/>
      <c r="FJ136" s="228"/>
      <c r="FK136" s="228"/>
      <c r="FL136" s="229"/>
      <c r="FM136" s="242" t="s">
        <v>186</v>
      </c>
      <c r="FN136" s="243"/>
      <c r="FO136" s="243"/>
      <c r="FP136" s="243"/>
      <c r="FQ136" s="243"/>
      <c r="FR136" s="226" t="s">
        <v>187</v>
      </c>
      <c r="FS136" s="227"/>
      <c r="FT136" s="227"/>
      <c r="FU136" s="227"/>
      <c r="FV136" s="227"/>
      <c r="FW136" s="301" t="s">
        <v>369</v>
      </c>
      <c r="FX136" s="301"/>
      <c r="FY136" s="301"/>
      <c r="FZ136" s="301"/>
      <c r="GA136" s="301"/>
      <c r="GB136" s="301"/>
      <c r="GC136" s="301"/>
      <c r="GD136" s="301"/>
      <c r="GE136" s="301"/>
      <c r="GF136" s="301"/>
      <c r="GG136" s="301"/>
      <c r="GH136" s="233" t="s">
        <v>188</v>
      </c>
      <c r="GI136" s="234"/>
      <c r="GJ136" s="234"/>
      <c r="GK136" s="234"/>
      <c r="GL136" s="233" t="s">
        <v>189</v>
      </c>
      <c r="GM136" s="234"/>
      <c r="GN136" s="234"/>
      <c r="GO136" s="234"/>
      <c r="GP136" s="233" t="s">
        <v>190</v>
      </c>
      <c r="GQ136" s="234"/>
      <c r="GR136" s="234"/>
      <c r="GS136" s="234"/>
      <c r="GT136" s="222" t="s">
        <v>191</v>
      </c>
      <c r="GU136" s="223"/>
      <c r="GV136" s="224"/>
      <c r="GW136" s="224"/>
      <c r="GX136" s="225"/>
    </row>
    <row r="137" spans="1:287" ht="15.75" thickBot="1" x14ac:dyDescent="0.3">
      <c r="B137" s="253"/>
      <c r="C137" s="302" t="s">
        <v>70</v>
      </c>
      <c r="D137" s="302"/>
      <c r="E137" s="302"/>
      <c r="F137" s="302"/>
      <c r="G137" s="302"/>
      <c r="H137" s="302" t="s">
        <v>356</v>
      </c>
      <c r="I137" s="302"/>
      <c r="J137" s="302"/>
      <c r="K137" s="302"/>
      <c r="L137" s="302"/>
      <c r="M137" s="305" t="s">
        <v>71</v>
      </c>
      <c r="N137" s="305"/>
      <c r="O137" s="305"/>
      <c r="P137" s="305"/>
      <c r="Q137" s="305"/>
      <c r="R137" s="305"/>
      <c r="S137" s="306" t="s">
        <v>356</v>
      </c>
      <c r="T137" s="306"/>
      <c r="U137" s="306"/>
      <c r="V137" s="306"/>
      <c r="W137" s="306"/>
      <c r="X137" s="305" t="s">
        <v>71</v>
      </c>
      <c r="Y137" s="305"/>
      <c r="Z137" s="305"/>
      <c r="AA137" s="305"/>
      <c r="AB137" s="305"/>
      <c r="AC137" s="305"/>
      <c r="AD137" s="306" t="s">
        <v>356</v>
      </c>
      <c r="AE137" s="306"/>
      <c r="AF137" s="306"/>
      <c r="AG137" s="306"/>
      <c r="AH137" s="306"/>
      <c r="AI137" s="305" t="s">
        <v>71</v>
      </c>
      <c r="AJ137" s="305"/>
      <c r="AK137" s="305"/>
      <c r="AL137" s="305"/>
      <c r="AM137" s="305"/>
      <c r="AN137" s="305"/>
      <c r="AO137" s="305"/>
      <c r="AP137" s="306" t="s">
        <v>356</v>
      </c>
      <c r="AQ137" s="306"/>
      <c r="AR137" s="306"/>
      <c r="AS137" s="306"/>
      <c r="AT137" s="306"/>
      <c r="AU137" s="305" t="s">
        <v>70</v>
      </c>
      <c r="AV137" s="305"/>
      <c r="AW137" s="305"/>
      <c r="AX137" s="305"/>
      <c r="AY137" s="305"/>
      <c r="AZ137" s="305" t="s">
        <v>70</v>
      </c>
      <c r="BA137" s="305"/>
      <c r="BB137" s="305"/>
      <c r="BC137" s="305"/>
      <c r="BD137" s="305"/>
      <c r="BE137" s="305"/>
      <c r="BF137" s="306" t="s">
        <v>356</v>
      </c>
      <c r="BG137" s="306"/>
      <c r="BH137" s="306"/>
      <c r="BI137" s="306"/>
      <c r="BJ137" s="306"/>
      <c r="BK137" s="305" t="s">
        <v>70</v>
      </c>
      <c r="BL137" s="305"/>
      <c r="BM137" s="305"/>
      <c r="BN137" s="305"/>
      <c r="BO137" s="305"/>
      <c r="BP137" s="305"/>
      <c r="BQ137" s="305" t="s">
        <v>356</v>
      </c>
      <c r="BR137" s="305"/>
      <c r="BS137" s="305"/>
      <c r="BT137" s="305"/>
      <c r="BU137" s="305"/>
      <c r="BV137" s="217" t="s">
        <v>70</v>
      </c>
      <c r="BW137" s="218"/>
      <c r="BX137" s="220"/>
      <c r="BY137" s="220"/>
      <c r="BZ137" s="219"/>
      <c r="CA137" s="217" t="s">
        <v>70</v>
      </c>
      <c r="CB137" s="218"/>
      <c r="CC137" s="220"/>
      <c r="CD137" s="220"/>
      <c r="CE137" s="219"/>
      <c r="CF137" s="217" t="s">
        <v>70</v>
      </c>
      <c r="CG137" s="218"/>
      <c r="CH137" s="220"/>
      <c r="CI137" s="220"/>
      <c r="CJ137" s="219"/>
      <c r="CK137" s="230" t="s">
        <v>70</v>
      </c>
      <c r="CL137" s="231"/>
      <c r="CM137" s="231"/>
      <c r="CN137" s="232"/>
      <c r="CO137" s="230" t="s">
        <v>70</v>
      </c>
      <c r="CP137" s="231"/>
      <c r="CQ137" s="231"/>
      <c r="CR137" s="232"/>
      <c r="CS137" s="217" t="s">
        <v>70</v>
      </c>
      <c r="CT137" s="218"/>
      <c r="CU137" s="220"/>
      <c r="CV137" s="220"/>
      <c r="CW137" s="217" t="s">
        <v>176</v>
      </c>
      <c r="CX137" s="218"/>
      <c r="CY137" s="218"/>
      <c r="CZ137" s="218"/>
      <c r="DA137" s="219"/>
      <c r="DB137" s="217" t="s">
        <v>71</v>
      </c>
      <c r="DC137" s="218"/>
      <c r="DD137" s="220"/>
      <c r="DE137" s="220"/>
      <c r="DF137" s="219"/>
      <c r="DG137" s="217" t="s">
        <v>176</v>
      </c>
      <c r="DH137" s="218"/>
      <c r="DI137" s="220"/>
      <c r="DJ137" s="220"/>
      <c r="DK137" s="219"/>
      <c r="DL137" s="305" t="s">
        <v>71</v>
      </c>
      <c r="DM137" s="305"/>
      <c r="DN137" s="305"/>
      <c r="DO137" s="305"/>
      <c r="DP137" s="305"/>
      <c r="DQ137" s="305"/>
      <c r="DR137" s="306" t="s">
        <v>356</v>
      </c>
      <c r="DS137" s="306"/>
      <c r="DT137" s="306"/>
      <c r="DU137" s="306"/>
      <c r="DV137" s="306"/>
      <c r="DW137" s="217" t="s">
        <v>176</v>
      </c>
      <c r="DX137" s="218"/>
      <c r="DY137" s="218"/>
      <c r="DZ137" s="218"/>
      <c r="EA137" s="219"/>
      <c r="EB137" s="217" t="s">
        <v>71</v>
      </c>
      <c r="EC137" s="218"/>
      <c r="ED137" s="220"/>
      <c r="EE137" s="220"/>
      <c r="EF137" s="219"/>
      <c r="EG137" s="230" t="s">
        <v>71</v>
      </c>
      <c r="EH137" s="231"/>
      <c r="EI137" s="231"/>
      <c r="EJ137" s="231"/>
      <c r="EK137" s="231"/>
      <c r="EL137" s="232"/>
      <c r="EM137" s="239" t="s">
        <v>356</v>
      </c>
      <c r="EN137" s="240"/>
      <c r="EO137" s="240"/>
      <c r="EP137" s="240"/>
      <c r="EQ137" s="241"/>
      <c r="ER137" s="230" t="s">
        <v>176</v>
      </c>
      <c r="ES137" s="231"/>
      <c r="ET137" s="231"/>
      <c r="EU137" s="231"/>
      <c r="EV137" s="231"/>
      <c r="EW137" s="232"/>
      <c r="EX137" s="239" t="s">
        <v>356</v>
      </c>
      <c r="EY137" s="240"/>
      <c r="EZ137" s="240"/>
      <c r="FA137" s="240"/>
      <c r="FB137" s="241"/>
      <c r="FC137" s="217" t="s">
        <v>176</v>
      </c>
      <c r="FD137" s="218"/>
      <c r="FE137" s="220"/>
      <c r="FF137" s="220"/>
      <c r="FG137" s="219"/>
      <c r="FH137" s="217" t="s">
        <v>176</v>
      </c>
      <c r="FI137" s="218"/>
      <c r="FJ137" s="220"/>
      <c r="FK137" s="220"/>
      <c r="FL137" s="219"/>
      <c r="FM137" s="217" t="s">
        <v>176</v>
      </c>
      <c r="FN137" s="218"/>
      <c r="FO137" s="220"/>
      <c r="FP137" s="220"/>
      <c r="FQ137" s="219"/>
      <c r="FR137" s="217" t="s">
        <v>176</v>
      </c>
      <c r="FS137" s="218"/>
      <c r="FT137" s="218"/>
      <c r="FU137" s="218"/>
      <c r="FV137" s="218"/>
      <c r="FW137" s="305" t="s">
        <v>70</v>
      </c>
      <c r="FX137" s="305"/>
      <c r="FY137" s="305"/>
      <c r="FZ137" s="305"/>
      <c r="GA137" s="305"/>
      <c r="GB137" s="305"/>
      <c r="GC137" s="306" t="s">
        <v>356</v>
      </c>
      <c r="GD137" s="306"/>
      <c r="GE137" s="306"/>
      <c r="GF137" s="306"/>
      <c r="GG137" s="306"/>
      <c r="GH137" s="230" t="s">
        <v>70</v>
      </c>
      <c r="GI137" s="231"/>
      <c r="GJ137" s="231"/>
      <c r="GK137" s="232"/>
      <c r="GL137" s="230" t="s">
        <v>70</v>
      </c>
      <c r="GM137" s="231"/>
      <c r="GN137" s="231"/>
      <c r="GO137" s="232"/>
      <c r="GP137" s="230" t="s">
        <v>70</v>
      </c>
      <c r="GQ137" s="231"/>
      <c r="GR137" s="231"/>
      <c r="GS137" s="232"/>
      <c r="GT137" s="217" t="s">
        <v>70</v>
      </c>
      <c r="GU137" s="218"/>
      <c r="GV137" s="220"/>
      <c r="GW137" s="220"/>
      <c r="GX137" s="219"/>
    </row>
    <row r="138" spans="1:287" ht="39" thickBot="1" x14ac:dyDescent="0.3">
      <c r="B138" s="254"/>
      <c r="C138" s="308" t="s">
        <v>111</v>
      </c>
      <c r="D138" s="308" t="s">
        <v>112</v>
      </c>
      <c r="E138" s="308" t="s">
        <v>116</v>
      </c>
      <c r="F138" s="308" t="s">
        <v>73</v>
      </c>
      <c r="G138" s="308" t="s">
        <v>360</v>
      </c>
      <c r="H138" s="308" t="s">
        <v>111</v>
      </c>
      <c r="I138" s="308" t="s">
        <v>112</v>
      </c>
      <c r="J138" s="308" t="s">
        <v>357</v>
      </c>
      <c r="K138" s="308" t="s">
        <v>358</v>
      </c>
      <c r="L138" s="308" t="s">
        <v>359</v>
      </c>
      <c r="M138" s="307" t="s">
        <v>111</v>
      </c>
      <c r="N138" s="307" t="s">
        <v>112</v>
      </c>
      <c r="O138" s="307" t="s">
        <v>116</v>
      </c>
      <c r="P138" s="307" t="s">
        <v>73</v>
      </c>
      <c r="Q138" s="307" t="s">
        <v>74</v>
      </c>
      <c r="R138" s="307" t="s">
        <v>360</v>
      </c>
      <c r="S138" s="307" t="s">
        <v>111</v>
      </c>
      <c r="T138" s="307" t="s">
        <v>112</v>
      </c>
      <c r="U138" s="307" t="s">
        <v>357</v>
      </c>
      <c r="V138" s="307" t="s">
        <v>358</v>
      </c>
      <c r="W138" s="307" t="s">
        <v>359</v>
      </c>
      <c r="X138" s="307" t="s">
        <v>111</v>
      </c>
      <c r="Y138" s="307" t="s">
        <v>112</v>
      </c>
      <c r="Z138" s="307" t="s">
        <v>116</v>
      </c>
      <c r="AA138" s="307" t="s">
        <v>73</v>
      </c>
      <c r="AB138" s="307" t="s">
        <v>74</v>
      </c>
      <c r="AC138" s="307" t="s">
        <v>360</v>
      </c>
      <c r="AD138" s="307" t="s">
        <v>111</v>
      </c>
      <c r="AE138" s="307" t="s">
        <v>112</v>
      </c>
      <c r="AF138" s="307" t="s">
        <v>357</v>
      </c>
      <c r="AG138" s="307" t="s">
        <v>358</v>
      </c>
      <c r="AH138" s="307" t="s">
        <v>359</v>
      </c>
      <c r="AI138" s="307" t="s">
        <v>111</v>
      </c>
      <c r="AJ138" s="307" t="s">
        <v>112</v>
      </c>
      <c r="AK138" s="307" t="s">
        <v>116</v>
      </c>
      <c r="AL138" s="307" t="s">
        <v>73</v>
      </c>
      <c r="AM138" s="307" t="s">
        <v>72</v>
      </c>
      <c r="AN138" s="307" t="s">
        <v>74</v>
      </c>
      <c r="AO138" s="307" t="s">
        <v>360</v>
      </c>
      <c r="AP138" s="307" t="s">
        <v>111</v>
      </c>
      <c r="AQ138" s="307" t="s">
        <v>112</v>
      </c>
      <c r="AR138" s="307" t="s">
        <v>357</v>
      </c>
      <c r="AS138" s="307" t="s">
        <v>358</v>
      </c>
      <c r="AT138" s="307" t="s">
        <v>359</v>
      </c>
      <c r="AU138" s="307" t="s">
        <v>111</v>
      </c>
      <c r="AV138" s="307" t="s">
        <v>112</v>
      </c>
      <c r="AW138" s="307" t="s">
        <v>116</v>
      </c>
      <c r="AX138" s="307" t="s">
        <v>73</v>
      </c>
      <c r="AY138" s="307" t="s">
        <v>72</v>
      </c>
      <c r="AZ138" s="307" t="s">
        <v>111</v>
      </c>
      <c r="BA138" s="307" t="s">
        <v>112</v>
      </c>
      <c r="BB138" s="307" t="s">
        <v>116</v>
      </c>
      <c r="BC138" s="307" t="s">
        <v>73</v>
      </c>
      <c r="BD138" s="307" t="s">
        <v>360</v>
      </c>
      <c r="BE138" s="307" t="s">
        <v>72</v>
      </c>
      <c r="BF138" s="307" t="s">
        <v>111</v>
      </c>
      <c r="BG138" s="307" t="s">
        <v>112</v>
      </c>
      <c r="BH138" s="307" t="s">
        <v>357</v>
      </c>
      <c r="BI138" s="307" t="s">
        <v>358</v>
      </c>
      <c r="BJ138" s="307" t="s">
        <v>359</v>
      </c>
      <c r="BK138" s="307" t="s">
        <v>111</v>
      </c>
      <c r="BL138" s="307" t="s">
        <v>112</v>
      </c>
      <c r="BM138" s="307" t="s">
        <v>116</v>
      </c>
      <c r="BN138" s="307" t="s">
        <v>73</v>
      </c>
      <c r="BO138" s="307" t="s">
        <v>360</v>
      </c>
      <c r="BP138" s="307" t="s">
        <v>72</v>
      </c>
      <c r="BQ138" s="307" t="s">
        <v>111</v>
      </c>
      <c r="BR138" s="307" t="s">
        <v>112</v>
      </c>
      <c r="BS138" s="307" t="s">
        <v>357</v>
      </c>
      <c r="BT138" s="307" t="s">
        <v>358</v>
      </c>
      <c r="BU138" s="307" t="s">
        <v>359</v>
      </c>
      <c r="BV138" s="307" t="s">
        <v>111</v>
      </c>
      <c r="BW138" s="307" t="s">
        <v>112</v>
      </c>
      <c r="BX138" s="307" t="s">
        <v>116</v>
      </c>
      <c r="BY138" s="307" t="s">
        <v>73</v>
      </c>
      <c r="BZ138" s="307" t="s">
        <v>72</v>
      </c>
      <c r="CA138" s="307" t="s">
        <v>111</v>
      </c>
      <c r="CB138" s="307" t="s">
        <v>112</v>
      </c>
      <c r="CC138" s="307" t="s">
        <v>116</v>
      </c>
      <c r="CD138" s="307" t="s">
        <v>73</v>
      </c>
      <c r="CE138" s="307" t="s">
        <v>72</v>
      </c>
      <c r="CF138" s="307" t="s">
        <v>111</v>
      </c>
      <c r="CG138" s="307" t="s">
        <v>112</v>
      </c>
      <c r="CH138" s="307" t="s">
        <v>116</v>
      </c>
      <c r="CI138" s="307" t="s">
        <v>73</v>
      </c>
      <c r="CJ138" s="307" t="s">
        <v>72</v>
      </c>
      <c r="CK138" s="307" t="s">
        <v>111</v>
      </c>
      <c r="CL138" s="307" t="s">
        <v>112</v>
      </c>
      <c r="CM138" s="307" t="s">
        <v>116</v>
      </c>
      <c r="CN138" s="307" t="s">
        <v>73</v>
      </c>
      <c r="CO138" s="307" t="s">
        <v>111</v>
      </c>
      <c r="CP138" s="307" t="s">
        <v>112</v>
      </c>
      <c r="CQ138" s="307" t="s">
        <v>116</v>
      </c>
      <c r="CR138" s="307" t="s">
        <v>73</v>
      </c>
      <c r="CS138" s="307" t="s">
        <v>111</v>
      </c>
      <c r="CT138" s="307" t="s">
        <v>112</v>
      </c>
      <c r="CU138" s="307" t="s">
        <v>116</v>
      </c>
      <c r="CV138" s="307" t="s">
        <v>73</v>
      </c>
      <c r="CW138" s="307" t="s">
        <v>111</v>
      </c>
      <c r="CX138" s="307" t="s">
        <v>112</v>
      </c>
      <c r="CY138" s="307" t="s">
        <v>116</v>
      </c>
      <c r="CZ138" s="307" t="s">
        <v>73</v>
      </c>
      <c r="DA138" s="307" t="s">
        <v>72</v>
      </c>
      <c r="DB138" s="307" t="s">
        <v>111</v>
      </c>
      <c r="DC138" s="307" t="s">
        <v>112</v>
      </c>
      <c r="DD138" s="307" t="s">
        <v>116</v>
      </c>
      <c r="DE138" s="307" t="s">
        <v>73</v>
      </c>
      <c r="DF138" s="307" t="s">
        <v>72</v>
      </c>
      <c r="DG138" s="307" t="s">
        <v>111</v>
      </c>
      <c r="DH138" s="307" t="s">
        <v>112</v>
      </c>
      <c r="DI138" s="307" t="s">
        <v>116</v>
      </c>
      <c r="DJ138" s="307" t="s">
        <v>73</v>
      </c>
      <c r="DK138" s="307" t="s">
        <v>72</v>
      </c>
      <c r="DL138" s="307" t="s">
        <v>111</v>
      </c>
      <c r="DM138" s="307" t="s">
        <v>112</v>
      </c>
      <c r="DN138" s="307" t="s">
        <v>116</v>
      </c>
      <c r="DO138" s="307" t="s">
        <v>73</v>
      </c>
      <c r="DP138" s="307" t="s">
        <v>72</v>
      </c>
      <c r="DQ138" s="307" t="s">
        <v>360</v>
      </c>
      <c r="DR138" s="307" t="s">
        <v>111</v>
      </c>
      <c r="DS138" s="307" t="s">
        <v>112</v>
      </c>
      <c r="DT138" s="307" t="s">
        <v>357</v>
      </c>
      <c r="DU138" s="307" t="s">
        <v>358</v>
      </c>
      <c r="DV138" s="307" t="s">
        <v>359</v>
      </c>
      <c r="DW138" s="307" t="s">
        <v>111</v>
      </c>
      <c r="DX138" s="307" t="s">
        <v>112</v>
      </c>
      <c r="DY138" s="307" t="s">
        <v>116</v>
      </c>
      <c r="DZ138" s="307" t="s">
        <v>73</v>
      </c>
      <c r="EA138" s="307" t="s">
        <v>72</v>
      </c>
      <c r="EB138" s="307" t="s">
        <v>111</v>
      </c>
      <c r="EC138" s="307" t="s">
        <v>112</v>
      </c>
      <c r="ED138" s="307" t="s">
        <v>116</v>
      </c>
      <c r="EE138" s="307" t="s">
        <v>73</v>
      </c>
      <c r="EF138" s="307" t="s">
        <v>72</v>
      </c>
      <c r="EG138" s="307" t="s">
        <v>111</v>
      </c>
      <c r="EH138" s="307" t="s">
        <v>112</v>
      </c>
      <c r="EI138" s="307" t="s">
        <v>116</v>
      </c>
      <c r="EJ138" s="307" t="s">
        <v>73</v>
      </c>
      <c r="EK138" s="307" t="s">
        <v>72</v>
      </c>
      <c r="EL138" s="307" t="s">
        <v>360</v>
      </c>
      <c r="EM138" s="307" t="s">
        <v>111</v>
      </c>
      <c r="EN138" s="307" t="s">
        <v>112</v>
      </c>
      <c r="EO138" s="307" t="s">
        <v>357</v>
      </c>
      <c r="EP138" s="307" t="s">
        <v>358</v>
      </c>
      <c r="EQ138" s="307" t="s">
        <v>359</v>
      </c>
      <c r="ER138" s="307" t="s">
        <v>111</v>
      </c>
      <c r="ES138" s="307" t="s">
        <v>112</v>
      </c>
      <c r="ET138" s="307" t="s">
        <v>116</v>
      </c>
      <c r="EU138" s="307" t="s">
        <v>73</v>
      </c>
      <c r="EV138" s="307" t="s">
        <v>72</v>
      </c>
      <c r="EW138" s="307" t="s">
        <v>360</v>
      </c>
      <c r="EX138" s="307" t="s">
        <v>111</v>
      </c>
      <c r="EY138" s="307" t="s">
        <v>112</v>
      </c>
      <c r="EZ138" s="307" t="s">
        <v>357</v>
      </c>
      <c r="FA138" s="307" t="s">
        <v>358</v>
      </c>
      <c r="FB138" s="307" t="s">
        <v>359</v>
      </c>
      <c r="FC138" s="307" t="s">
        <v>111</v>
      </c>
      <c r="FD138" s="307" t="s">
        <v>112</v>
      </c>
      <c r="FE138" s="307" t="s">
        <v>116</v>
      </c>
      <c r="FF138" s="307" t="s">
        <v>73</v>
      </c>
      <c r="FG138" s="307" t="s">
        <v>72</v>
      </c>
      <c r="FH138" s="307" t="s">
        <v>111</v>
      </c>
      <c r="FI138" s="307" t="s">
        <v>112</v>
      </c>
      <c r="FJ138" s="307" t="s">
        <v>116</v>
      </c>
      <c r="FK138" s="307" t="s">
        <v>73</v>
      </c>
      <c r="FL138" s="307" t="s">
        <v>72</v>
      </c>
      <c r="FM138" s="307" t="s">
        <v>111</v>
      </c>
      <c r="FN138" s="307" t="s">
        <v>112</v>
      </c>
      <c r="FO138" s="307" t="s">
        <v>116</v>
      </c>
      <c r="FP138" s="307" t="s">
        <v>73</v>
      </c>
      <c r="FQ138" s="307" t="s">
        <v>72</v>
      </c>
      <c r="FR138" s="307" t="s">
        <v>111</v>
      </c>
      <c r="FS138" s="307" t="s">
        <v>112</v>
      </c>
      <c r="FT138" s="307" t="s">
        <v>116</v>
      </c>
      <c r="FU138" s="307" t="s">
        <v>73</v>
      </c>
      <c r="FV138" s="307" t="s">
        <v>72</v>
      </c>
      <c r="FW138" s="307" t="s">
        <v>111</v>
      </c>
      <c r="FX138" s="307" t="s">
        <v>112</v>
      </c>
      <c r="FY138" s="307" t="s">
        <v>116</v>
      </c>
      <c r="FZ138" s="307" t="s">
        <v>73</v>
      </c>
      <c r="GA138" s="307" t="s">
        <v>72</v>
      </c>
      <c r="GB138" s="307" t="s">
        <v>360</v>
      </c>
      <c r="GC138" s="307" t="s">
        <v>111</v>
      </c>
      <c r="GD138" s="307" t="s">
        <v>112</v>
      </c>
      <c r="GE138" s="307" t="s">
        <v>357</v>
      </c>
      <c r="GF138" s="307" t="s">
        <v>358</v>
      </c>
      <c r="GG138" s="307" t="s">
        <v>359</v>
      </c>
      <c r="GH138" s="308" t="s">
        <v>111</v>
      </c>
      <c r="GI138" s="308" t="s">
        <v>112</v>
      </c>
      <c r="GJ138" s="308" t="s">
        <v>116</v>
      </c>
      <c r="GK138" s="308" t="s">
        <v>73</v>
      </c>
      <c r="GL138" s="308" t="s">
        <v>111</v>
      </c>
      <c r="GM138" s="308" t="s">
        <v>112</v>
      </c>
      <c r="GN138" s="308" t="s">
        <v>116</v>
      </c>
      <c r="GO138" s="308" t="s">
        <v>73</v>
      </c>
      <c r="GP138" s="308" t="s">
        <v>111</v>
      </c>
      <c r="GQ138" s="308" t="s">
        <v>112</v>
      </c>
      <c r="GR138" s="308" t="s">
        <v>116</v>
      </c>
      <c r="GS138" s="308" t="s">
        <v>73</v>
      </c>
      <c r="GT138" s="308" t="s">
        <v>111</v>
      </c>
      <c r="GU138" s="308" t="s">
        <v>112</v>
      </c>
      <c r="GV138" s="308" t="s">
        <v>116</v>
      </c>
      <c r="GW138" s="308" t="s">
        <v>73</v>
      </c>
      <c r="GX138" s="308" t="s">
        <v>72</v>
      </c>
    </row>
    <row r="139" spans="1:287" ht="15.75" thickBot="1" x14ac:dyDescent="0.3">
      <c r="B139" s="55"/>
      <c r="C139" s="308">
        <v>3</v>
      </c>
      <c r="D139" s="308"/>
      <c r="E139" s="308"/>
      <c r="F139" s="308"/>
      <c r="G139" s="308"/>
      <c r="H139" s="308">
        <v>1</v>
      </c>
      <c r="I139" s="308"/>
      <c r="J139" s="308"/>
      <c r="K139" s="308"/>
      <c r="L139" s="308"/>
      <c r="M139" s="308">
        <v>3</v>
      </c>
      <c r="N139" s="308"/>
      <c r="O139" s="308"/>
      <c r="P139" s="308"/>
      <c r="Q139" s="308"/>
      <c r="R139" s="308"/>
      <c r="S139" s="308">
        <v>1</v>
      </c>
      <c r="T139" s="308"/>
      <c r="U139" s="308"/>
      <c r="V139" s="308"/>
      <c r="W139" s="308"/>
      <c r="X139" s="308">
        <v>3</v>
      </c>
      <c r="Y139" s="308"/>
      <c r="Z139" s="308"/>
      <c r="AA139" s="308"/>
      <c r="AB139" s="308"/>
      <c r="AC139" s="308"/>
      <c r="AD139" s="308">
        <v>1</v>
      </c>
      <c r="AE139" s="308"/>
      <c r="AF139" s="308"/>
      <c r="AG139" s="308"/>
      <c r="AH139" s="308"/>
      <c r="AI139" s="308">
        <v>4</v>
      </c>
      <c r="AJ139" s="308"/>
      <c r="AK139" s="308"/>
      <c r="AL139" s="308"/>
      <c r="AM139" s="308"/>
      <c r="AN139" s="308"/>
      <c r="AO139" s="308"/>
      <c r="AP139" s="308">
        <v>1</v>
      </c>
      <c r="AQ139" s="308"/>
      <c r="AR139" s="308"/>
      <c r="AS139" s="308"/>
      <c r="AT139" s="308"/>
      <c r="AU139" s="308">
        <v>3</v>
      </c>
      <c r="AV139" s="308"/>
      <c r="AW139" s="308"/>
      <c r="AX139" s="308"/>
      <c r="AY139" s="308"/>
      <c r="AZ139" s="308">
        <v>4</v>
      </c>
      <c r="BA139" s="308"/>
      <c r="BB139" s="308"/>
      <c r="BC139" s="308"/>
      <c r="BD139" s="308"/>
      <c r="BE139" s="308"/>
      <c r="BF139" s="308">
        <v>1</v>
      </c>
      <c r="BG139" s="308"/>
      <c r="BH139" s="308"/>
      <c r="BI139" s="308"/>
      <c r="BJ139" s="308"/>
      <c r="BK139" s="308">
        <v>4</v>
      </c>
      <c r="BL139" s="308"/>
      <c r="BM139" s="308"/>
      <c r="BN139" s="308"/>
      <c r="BO139" s="308"/>
      <c r="BP139" s="308"/>
      <c r="BQ139" s="308">
        <v>1</v>
      </c>
      <c r="BR139" s="308"/>
      <c r="BS139" s="308"/>
      <c r="BT139" s="308"/>
      <c r="BU139" s="308"/>
      <c r="BV139" s="308">
        <v>3</v>
      </c>
      <c r="BW139" s="308"/>
      <c r="BX139" s="308"/>
      <c r="BY139" s="308"/>
      <c r="BZ139" s="308"/>
      <c r="CA139" s="308">
        <v>3</v>
      </c>
      <c r="CB139" s="308"/>
      <c r="CC139" s="308"/>
      <c r="CD139" s="308"/>
      <c r="CE139" s="308"/>
      <c r="CF139" s="308">
        <v>3</v>
      </c>
      <c r="CG139" s="308"/>
      <c r="CH139" s="308"/>
      <c r="CI139" s="308"/>
      <c r="CJ139" s="308"/>
      <c r="CK139" s="308">
        <v>2</v>
      </c>
      <c r="CL139" s="308"/>
      <c r="CM139" s="308"/>
      <c r="CN139" s="308"/>
      <c r="CO139" s="308">
        <v>2</v>
      </c>
      <c r="CP139" s="308"/>
      <c r="CQ139" s="308"/>
      <c r="CR139" s="308"/>
      <c r="CS139" s="308">
        <v>2</v>
      </c>
      <c r="CT139" s="308"/>
      <c r="CU139" s="308"/>
      <c r="CV139" s="308"/>
      <c r="CW139" s="308">
        <v>3</v>
      </c>
      <c r="CX139" s="308"/>
      <c r="CY139" s="308"/>
      <c r="CZ139" s="308"/>
      <c r="DA139" s="308"/>
      <c r="DB139" s="308">
        <v>3</v>
      </c>
      <c r="DC139" s="308"/>
      <c r="DD139" s="308"/>
      <c r="DE139" s="308"/>
      <c r="DF139" s="308"/>
      <c r="DG139" s="308">
        <v>3</v>
      </c>
      <c r="DH139" s="308"/>
      <c r="DI139" s="308"/>
      <c r="DJ139" s="308"/>
      <c r="DK139" s="308"/>
      <c r="DL139" s="308">
        <v>3</v>
      </c>
      <c r="DM139" s="308"/>
      <c r="DN139" s="308"/>
      <c r="DO139" s="308"/>
      <c r="DP139" s="308"/>
      <c r="DQ139" s="308"/>
      <c r="DR139" s="308">
        <v>1</v>
      </c>
      <c r="DS139" s="308"/>
      <c r="DT139" s="308"/>
      <c r="DU139" s="308"/>
      <c r="DV139" s="308"/>
      <c r="DW139" s="308">
        <v>3</v>
      </c>
      <c r="DX139" s="308"/>
      <c r="DY139" s="308"/>
      <c r="DZ139" s="308"/>
      <c r="EA139" s="308"/>
      <c r="EB139" s="308">
        <v>3</v>
      </c>
      <c r="EC139" s="308"/>
      <c r="ED139" s="308"/>
      <c r="EE139" s="308"/>
      <c r="EF139" s="308"/>
      <c r="EG139" s="308">
        <v>3</v>
      </c>
      <c r="EH139" s="308"/>
      <c r="EI139" s="308"/>
      <c r="EJ139" s="308"/>
      <c r="EK139" s="308"/>
      <c r="EL139" s="308"/>
      <c r="EM139" s="308">
        <v>1</v>
      </c>
      <c r="EN139" s="308"/>
      <c r="EO139" s="308"/>
      <c r="EP139" s="308"/>
      <c r="EQ139" s="308"/>
      <c r="ER139" s="308">
        <v>3</v>
      </c>
      <c r="ES139" s="308"/>
      <c r="ET139" s="308"/>
      <c r="EU139" s="308"/>
      <c r="EV139" s="308"/>
      <c r="EW139" s="308"/>
      <c r="EX139" s="308">
        <v>1</v>
      </c>
      <c r="EY139" s="308"/>
      <c r="EZ139" s="308"/>
      <c r="FA139" s="308"/>
      <c r="FB139" s="308"/>
      <c r="FC139" s="308">
        <v>3</v>
      </c>
      <c r="FD139" s="308"/>
      <c r="FE139" s="308"/>
      <c r="FF139" s="308"/>
      <c r="FG139" s="308"/>
      <c r="FH139" s="308">
        <v>3</v>
      </c>
      <c r="FI139" s="308"/>
      <c r="FJ139" s="308"/>
      <c r="FK139" s="308"/>
      <c r="FL139" s="308"/>
      <c r="FM139" s="308">
        <v>3</v>
      </c>
      <c r="FN139" s="308"/>
      <c r="FO139" s="308"/>
      <c r="FP139" s="308"/>
      <c r="FQ139" s="308"/>
      <c r="FR139" s="308">
        <v>3</v>
      </c>
      <c r="FS139" s="308"/>
      <c r="FT139" s="308"/>
      <c r="FU139" s="308"/>
      <c r="FV139" s="308"/>
      <c r="FW139" s="308">
        <v>3</v>
      </c>
      <c r="FX139" s="308"/>
      <c r="FY139" s="308"/>
      <c r="FZ139" s="308"/>
      <c r="GA139" s="308"/>
      <c r="GB139" s="308"/>
      <c r="GC139" s="308">
        <v>1</v>
      </c>
      <c r="GD139" s="308"/>
      <c r="GE139" s="308"/>
      <c r="GF139" s="308"/>
      <c r="GG139" s="308"/>
      <c r="GH139" s="308">
        <v>2</v>
      </c>
      <c r="GI139" s="308"/>
      <c r="GJ139" s="308"/>
      <c r="GK139" s="308"/>
      <c r="GL139" s="308">
        <v>2</v>
      </c>
      <c r="GM139" s="308"/>
      <c r="GN139" s="308"/>
      <c r="GO139" s="308"/>
      <c r="GP139" s="308">
        <v>2</v>
      </c>
      <c r="GQ139" s="308"/>
      <c r="GR139" s="308"/>
      <c r="GS139" s="308"/>
      <c r="GT139" s="308">
        <v>3</v>
      </c>
      <c r="GU139" s="308"/>
      <c r="GV139" s="308"/>
      <c r="GW139" s="308"/>
      <c r="GX139" s="30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9"/>
      <c r="F140" s="166"/>
      <c r="G140" s="166">
        <f t="shared" ref="G140:G173" ca="1" si="235">I140</f>
        <v>218.4</v>
      </c>
      <c r="H140" s="166">
        <f>H139</f>
        <v>1</v>
      </c>
      <c r="I140" s="166">
        <f t="shared" ref="I140:I173" ca="1" si="236">INDIRECT(ADDRESS(ROW(I140),COLUMN(I140) + H140,4,1),TRUE)</f>
        <v>218.4</v>
      </c>
      <c r="J140" s="166">
        <f t="shared" ref="J140:J173" si="237">IF(AND(ISBLANK(K140),ISBLANK(L140)),"",SUM(K140,L140))</f>
        <v>218.4</v>
      </c>
      <c r="K140" s="166">
        <v>218.4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23"/>
      <c r="P140" s="123"/>
      <c r="Q140" s="123">
        <v>4929.4399999999996</v>
      </c>
      <c r="R140" s="123">
        <f t="shared" ref="R140:R173" ca="1" si="239">T140</f>
        <v>4800</v>
      </c>
      <c r="S140" s="123">
        <f>S139</f>
        <v>1</v>
      </c>
      <c r="T140" s="123">
        <f t="shared" ref="T140:T173" ca="1" si="240">INDIRECT(ADDRESS(ROW(T140),COLUMN(T140) + S140,4,1),TRUE)</f>
        <v>4800</v>
      </c>
      <c r="U140" s="123">
        <f t="shared" ref="U140:U173" si="241">IF(AND(ISBLANK(V140),ISBLANK(W140)),"",SUM(V140,W140))</f>
        <v>4800</v>
      </c>
      <c r="V140" s="123">
        <v>4800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23"/>
      <c r="AL140" s="123"/>
      <c r="AM140" s="123">
        <f t="shared" ref="AM140:AM149" ca="1" si="247">IFERROR(Y140+N140+GR183+GG183+FV183,"")</f>
        <v>14175.263999999999</v>
      </c>
      <c r="AN140" s="123">
        <v>14175.263999999999</v>
      </c>
      <c r="AO140" s="123">
        <f t="shared" ref="AO140:AO173" ca="1" si="248">AQ140</f>
        <v>14160</v>
      </c>
      <c r="AP140" s="123">
        <f>AP139</f>
        <v>1</v>
      </c>
      <c r="AQ140" s="123">
        <f t="shared" ref="AQ140:AQ173" ca="1" si="249">INDIRECT(ADDRESS(ROW(AQ140),COLUMN(AQ140) + AP140,4,1),TRUE)</f>
        <v>14160</v>
      </c>
      <c r="AR140" s="123">
        <f t="shared" ref="AR140:AR173" si="250">IF(AND(ISBLANK(AS140),ISBLANK(AT140)),"",SUM(AS140,AT140))</f>
        <v>14160</v>
      </c>
      <c r="AS140" s="123">
        <v>14160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23"/>
      <c r="AX140" s="123"/>
      <c r="AY140" s="123">
        <f t="shared" ref="AY140:AY173" ca="1" si="252">IFERROR((1.1*(CZ54+DF54+CN54+CT54))+KT11-KN11+LF11-KZ11,"")</f>
        <v>548.58347499994238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23"/>
      <c r="BC140" s="123"/>
      <c r="BD140" s="123">
        <f t="shared" ref="BD140:BD173" ca="1" si="254">BG140</f>
        <v>1760.04</v>
      </c>
      <c r="BE140" s="123">
        <f t="shared" ref="BE140:BE173" ca="1" si="255">IFERROR(CT484*0.099829,"")</f>
        <v>2382.331671533082</v>
      </c>
      <c r="BF140" s="123">
        <f>BF139</f>
        <v>1</v>
      </c>
      <c r="BG140" s="123">
        <f t="shared" ref="BG140:BG173" ca="1" si="256">INDIRECT(ADDRESS(ROW(BG140),COLUMN(BG140) + BF140,4,1),TRUE)</f>
        <v>1760.04</v>
      </c>
      <c r="BH140" s="123">
        <f t="shared" ref="BH140:BH173" si="257">IF(AND(ISBLANK(BI140),ISBLANK(BJ140)),"",SUM(BI140,BJ140))</f>
        <v>1760.04</v>
      </c>
      <c r="BI140" s="123">
        <v>1760.04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23"/>
      <c r="BN140" s="123"/>
      <c r="BO140" s="123">
        <f t="shared" ref="BO140:BO173" ca="1" si="259">BR140</f>
        <v>21640</v>
      </c>
      <c r="BP140" s="123">
        <f t="shared" ref="BP140:BP173" ca="1" si="260">IFERROR(CT484*0.877319,"")</f>
        <v>20936.449726409479</v>
      </c>
      <c r="BQ140" s="123">
        <f>BQ139</f>
        <v>1</v>
      </c>
      <c r="BR140" s="123">
        <f t="shared" ref="BR140:BR173" ca="1" si="261">INDIRECT(ADDRESS(ROW(BR140),COLUMN(BR140) + BQ140,4,1),TRUE)</f>
        <v>21640</v>
      </c>
      <c r="BS140" s="123">
        <f t="shared" ref="BS140:BS173" si="262">IF(AND(ISBLANK(BT140),ISBLANK(BU140)),"",SUM(BT140,BU140))</f>
        <v>21640</v>
      </c>
      <c r="BT140" s="123">
        <v>21640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9"/>
      <c r="BY140" s="109"/>
      <c r="BZ140" s="109">
        <f t="shared" ref="BZ140:BZ149" ca="1" si="264">IFERROR(GU140+AU97+BS269,"")</f>
        <v>297.27599999999029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9"/>
      <c r="CD140" s="109"/>
      <c r="CE140" s="109">
        <f t="shared" ref="CE140:CE149" ca="1" si="266">IFERROR(IG11-IA11+DB226+BT355+BC355,"")</f>
        <v>713.91000000000099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9"/>
      <c r="CI140" s="109"/>
      <c r="CJ140" s="109">
        <f t="shared" ref="CJ140:CJ149" ca="1" si="268">IFERROR(MA54-LU54+DE183+AA355+U355,"")</f>
        <v>519.6627999998866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9"/>
      <c r="CZ140" s="109"/>
      <c r="DA140" s="109">
        <f t="shared" ref="DA140:DA149" ca="1" si="273">IFERROR(ET355+AV226,"")</f>
        <v>1243.4139092067039</v>
      </c>
      <c r="DB140" s="109">
        <f>DB139</f>
        <v>3</v>
      </c>
      <c r="DC140" s="109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9"/>
      <c r="DE140" s="109"/>
      <c r="DF140" s="109">
        <f t="shared" ref="DF140:DF149" ca="1" si="275">IFERROR(Y140+N140+GR183+FV183+GP269+FF269+AI269-D226-EA398-DG398,"")</f>
        <v>8547.9028639999942</v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23"/>
      <c r="DO140" s="123"/>
      <c r="DP140" s="123">
        <f t="shared" ref="DP140:DP149" ca="1" si="278">IFERROR(M54+IE226+Y183+I484+I183,"")</f>
        <v>3043.0052000000001</v>
      </c>
      <c r="DQ140" s="123">
        <f t="shared" ref="DQ140:DQ173" ca="1" si="279">DS140</f>
        <v>2661.0659999999998</v>
      </c>
      <c r="DR140" s="123">
        <f>DR139</f>
        <v>1</v>
      </c>
      <c r="DS140" s="123">
        <f t="shared" ref="DS140:DS173" ca="1" si="280">INDIRECT(ADDRESS(ROW(DS140),COLUMN(DS140) + DR140,4,1),TRUE)</f>
        <v>2661.0659999999998</v>
      </c>
      <c r="DT140" s="123">
        <f t="shared" ref="DT140:DT173" si="281">IF(AND(ISBLANK(DU140),ISBLANK(DV140)),"",SUM(DU140,DV140))</f>
        <v>2661.0659999999998</v>
      </c>
      <c r="DU140" s="123">
        <v>2661.0659999999998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9"/>
      <c r="DZ140" s="109"/>
      <c r="EA140" s="109">
        <f t="shared" ref="EA140:EA149" ca="1" si="283">IFERROR(HG269-GZ269+X54-AE54+BE54-AZ54+IT97-IO97+D226,"")</f>
        <v>401.76379999996891</v>
      </c>
      <c r="EB140" s="109">
        <f>EB139</f>
        <v>3</v>
      </c>
      <c r="EC140" s="109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9"/>
      <c r="EE140" s="109"/>
      <c r="EF140" s="109">
        <f t="shared" ref="EF140:EF149" ca="1" si="285">IFERROR(AJ140+FJ183+AI269+FF269,"")</f>
        <v>20878.247299999901</v>
      </c>
      <c r="EG140" s="109">
        <f>EG139</f>
        <v>3</v>
      </c>
      <c r="EH140" s="109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9"/>
      <c r="EJ140" s="109"/>
      <c r="EK140" s="109">
        <f t="shared" ref="EK140:EK149" ca="1" si="287">IFERROR(EC140+DM140,"")</f>
        <v>23921.2524999999</v>
      </c>
      <c r="EL140" s="109">
        <f t="shared" ref="EL140:EL173" ca="1" si="288">EN140</f>
        <v>22553.257000000001</v>
      </c>
      <c r="EM140" s="109">
        <f>EM139</f>
        <v>1</v>
      </c>
      <c r="EN140" s="109">
        <f t="shared" ref="EN140:EN173" ca="1" si="289">INDIRECT(ADDRESS(ROW(EN140),COLUMN(EN140) + EM140,4,1),TRUE)</f>
        <v>22553.257000000001</v>
      </c>
      <c r="EO140" s="109">
        <f t="shared" ref="EO140:EO173" si="290">IF(AND(ISBLANK(EP140),ISBLANK(EQ140)),"",SUM(EP140,EQ140))</f>
        <v>22553.257000000001</v>
      </c>
      <c r="EP140" s="109">
        <v>22553.257000000001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9"/>
      <c r="EU140" s="109"/>
      <c r="EV140" s="109">
        <f t="shared" ref="EV140:EV173" ca="1" si="292">IFERROR(FN140+FD140+FI140+FS140,"")</f>
        <v>8310.6992844969809</v>
      </c>
      <c r="EW140" s="109">
        <f t="shared" ref="EW140:EW173" ca="1" si="293">EY140</f>
        <v>9645.0169999999998</v>
      </c>
      <c r="EX140" s="109">
        <f>EX139</f>
        <v>1</v>
      </c>
      <c r="EY140" s="109">
        <f t="shared" ref="EY140:EY173" ca="1" si="294">INDIRECT(ADDRESS(ROW(EY140),COLUMN(EY140) + EX140,4,1),TRUE)</f>
        <v>9645.0169999999998</v>
      </c>
      <c r="EZ140" s="109">
        <f t="shared" ref="EZ140:EZ173" si="295">IF(AND(ISBLANK(FA140),ISBLANK(FB140)),"",SUM(FA140,FB140))</f>
        <v>9645.0169999999998</v>
      </c>
      <c r="FA140" s="109">
        <v>9645.0169999999998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9"/>
      <c r="FF140" s="109"/>
      <c r="FG140" s="123">
        <f t="shared" ref="FG140:FG149" ca="1" si="297">IFERROR((NT11+(ES54-NT11)*0.312-OA11+(OA11-EL54)*0.312)+(OM11+(FL54-OM11)*0.312-OT11+(OT11-FE54)*0.312)+AD183,"")</f>
        <v>14524.162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9"/>
      <c r="FK140" s="109"/>
      <c r="FL140" s="109">
        <f t="shared" ref="FL140:FL149" ca="1" si="299">IFERROR(HM11*1.0025-HT11*0.9975+CN226-CU226+BU226-CB226+BG226-BN226,"")</f>
        <v>-1040.3617155000002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9"/>
      <c r="FP140" s="109"/>
      <c r="FQ140" s="109">
        <f t="shared" ref="FQ140:FQ149" ca="1" si="301">IFERROR(HG269-GZ269,"")</f>
        <v>9300.75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9"/>
      <c r="FU140" s="109"/>
      <c r="FV140" s="109">
        <f t="shared" ref="FV140:FV149" ca="1" si="303">IFERROR(CL183-CF183+O11-V11+FT97-FZ97+GT11-HA11,"")</f>
        <v>-14473.85100000302</v>
      </c>
      <c r="FW140" s="123">
        <f>FW139</f>
        <v>3</v>
      </c>
      <c r="FX140" s="12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23"/>
      <c r="FZ140" s="123"/>
      <c r="GA140" s="123">
        <f t="shared" ref="GA140:GA149" ca="1" si="305">IFERROR(DX140+DM140,"")</f>
        <v>3444.7689999999689</v>
      </c>
      <c r="GB140" s="123">
        <f t="shared" ref="GB140:GB173" ca="1" si="306">GD140</f>
        <v>3773.6080000000002</v>
      </c>
      <c r="GC140" s="123">
        <f>GC139</f>
        <v>1</v>
      </c>
      <c r="GD140" s="123">
        <f t="shared" ref="GD140:GD173" ca="1" si="307">INDIRECT(ADDRESS(ROW(GD140),COLUMN(GD140) + GC140,4,1),TRUE)</f>
        <v>3773.6080000000002</v>
      </c>
      <c r="GE140" s="123">
        <f t="shared" ref="GE140:GE173" si="308">IF(AND(ISBLANK(GF140),ISBLANK(GG140)),"",SUM(GF140,GG140))</f>
        <v>3773.6080000000002</v>
      </c>
      <c r="GF140" s="123">
        <v>3773.6080000000002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9"/>
      <c r="GK140" s="109">
        <v>1.3460000000000001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9"/>
      <c r="GO140" s="109">
        <v>85.852000000000004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9"/>
      <c r="GS140" s="109">
        <v>1.768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9"/>
      <c r="GW140" s="109"/>
      <c r="GX140" s="109">
        <f t="shared" ref="GX140:GX173" ca="1" si="313">IFERROR(GQ140+GM140+GI140,"")</f>
        <v>88.966000000000008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230.42</v>
      </c>
      <c r="E141" s="166"/>
      <c r="F141" s="166"/>
      <c r="G141" s="166">
        <f t="shared" ca="1" si="235"/>
        <v>230.42</v>
      </c>
      <c r="H141" s="166">
        <f>H139</f>
        <v>1</v>
      </c>
      <c r="I141" s="166">
        <f t="shared" ca="1" si="236"/>
        <v>230.42</v>
      </c>
      <c r="J141" s="166">
        <f t="shared" si="237"/>
        <v>230.42</v>
      </c>
      <c r="K141" s="166">
        <v>230.42</v>
      </c>
      <c r="L141" s="166"/>
      <c r="M141" s="123">
        <f>M139</f>
        <v>3</v>
      </c>
      <c r="N141" s="123">
        <f t="shared" ca="1" si="238"/>
        <v>4848.96</v>
      </c>
      <c r="O141" s="123"/>
      <c r="P141" s="123"/>
      <c r="Q141" s="123">
        <v>4848.96</v>
      </c>
      <c r="R141" s="123">
        <f t="shared" ca="1" si="239"/>
        <v>4800</v>
      </c>
      <c r="S141" s="123">
        <f>S139</f>
        <v>1</v>
      </c>
      <c r="T141" s="123">
        <f t="shared" ca="1" si="240"/>
        <v>4800</v>
      </c>
      <c r="U141" s="123">
        <f t="shared" si="241"/>
        <v>4800</v>
      </c>
      <c r="V141" s="123">
        <v>4800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13940.876</v>
      </c>
      <c r="AK141" s="123"/>
      <c r="AL141" s="123"/>
      <c r="AM141" s="123">
        <f t="shared" ca="1" si="247"/>
        <v>13940.875999999998</v>
      </c>
      <c r="AN141" s="123">
        <v>13940.876</v>
      </c>
      <c r="AO141" s="123">
        <f t="shared" ca="1" si="248"/>
        <v>14136</v>
      </c>
      <c r="AP141" s="123">
        <f>AP139</f>
        <v>1</v>
      </c>
      <c r="AQ141" s="123">
        <f t="shared" ca="1" si="249"/>
        <v>14136</v>
      </c>
      <c r="AR141" s="123">
        <f t="shared" si="250"/>
        <v>14136</v>
      </c>
      <c r="AS141" s="123">
        <v>14136</v>
      </c>
      <c r="AT141" s="123"/>
      <c r="AU141" s="123">
        <f>AU139</f>
        <v>3</v>
      </c>
      <c r="AV141" s="123">
        <f t="shared" ca="1" si="251"/>
        <v>564.52495000006752</v>
      </c>
      <c r="AW141" s="123"/>
      <c r="AX141" s="123"/>
      <c r="AY141" s="123">
        <f t="shared" ca="1" si="252"/>
        <v>564.52495000006752</v>
      </c>
      <c r="AZ141" s="123">
        <f>AZ139</f>
        <v>4</v>
      </c>
      <c r="BA141" s="123">
        <f t="shared" ca="1" si="253"/>
        <v>2299.512821751618</v>
      </c>
      <c r="BB141" s="123"/>
      <c r="BC141" s="123"/>
      <c r="BD141" s="123">
        <f t="shared" ca="1" si="254"/>
        <v>1716.4</v>
      </c>
      <c r="BE141" s="123">
        <f t="shared" ca="1" si="255"/>
        <v>2299.512821751618</v>
      </c>
      <c r="BF141" s="123">
        <f>BF139</f>
        <v>1</v>
      </c>
      <c r="BG141" s="123">
        <f t="shared" ca="1" si="256"/>
        <v>1716.4</v>
      </c>
      <c r="BH141" s="123">
        <f t="shared" si="257"/>
        <v>1716.4</v>
      </c>
      <c r="BI141" s="123">
        <v>1716.4</v>
      </c>
      <c r="BJ141" s="123"/>
      <c r="BK141" s="123">
        <f>BK139</f>
        <v>4</v>
      </c>
      <c r="BL141" s="123">
        <f t="shared" ca="1" si="258"/>
        <v>20208.6196322342</v>
      </c>
      <c r="BM141" s="123"/>
      <c r="BN141" s="123"/>
      <c r="BO141" s="123">
        <f t="shared" ca="1" si="259"/>
        <v>21190</v>
      </c>
      <c r="BP141" s="123">
        <f t="shared" ca="1" si="260"/>
        <v>20208.6196322342</v>
      </c>
      <c r="BQ141" s="123">
        <f>BQ139</f>
        <v>1</v>
      </c>
      <c r="BR141" s="123">
        <f t="shared" ca="1" si="261"/>
        <v>21190</v>
      </c>
      <c r="BS141" s="123">
        <f t="shared" si="262"/>
        <v>21190</v>
      </c>
      <c r="BT141" s="123">
        <v>21190</v>
      </c>
      <c r="BU141" s="123"/>
      <c r="BV141" s="123">
        <f>BV139</f>
        <v>3</v>
      </c>
      <c r="BW141" s="123">
        <f t="shared" ca="1" si="263"/>
        <v>313.98500000000479</v>
      </c>
      <c r="BX141" s="123"/>
      <c r="BY141" s="123"/>
      <c r="BZ141" s="123">
        <f t="shared" ca="1" si="264"/>
        <v>313.98500000000479</v>
      </c>
      <c r="CA141" s="123">
        <f>CA139</f>
        <v>3</v>
      </c>
      <c r="CB141" s="123">
        <f t="shared" ca="1" si="265"/>
        <v>713.23199999998997</v>
      </c>
      <c r="CC141" s="123"/>
      <c r="CD141" s="123"/>
      <c r="CE141" s="123">
        <f t="shared" ca="1" si="266"/>
        <v>713.23199999998997</v>
      </c>
      <c r="CF141" s="123">
        <f>CF139</f>
        <v>3</v>
      </c>
      <c r="CG141" s="123">
        <f t="shared" ca="1" si="267"/>
        <v>508.05300000005093</v>
      </c>
      <c r="CH141" s="123"/>
      <c r="CI141" s="123"/>
      <c r="CJ141" s="123">
        <f t="shared" ca="1" si="268"/>
        <v>508.05300000005093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>
        <f t="shared" ca="1" si="272"/>
        <v>1102.741260936074</v>
      </c>
      <c r="CY141" s="123"/>
      <c r="CZ141" s="123"/>
      <c r="DA141" s="123">
        <f t="shared" ca="1" si="273"/>
        <v>1102.741260936074</v>
      </c>
      <c r="DB141" s="123">
        <f>DB139</f>
        <v>3</v>
      </c>
      <c r="DC141" s="123">
        <f t="shared" ca="1" si="274"/>
        <v>8316.5603000000028</v>
      </c>
      <c r="DD141" s="123"/>
      <c r="DE141" s="123"/>
      <c r="DF141" s="123">
        <f t="shared" ca="1" si="275"/>
        <v>8316.5603000000028</v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>
        <f t="shared" ca="1" si="277"/>
        <v>2857.9989999999948</v>
      </c>
      <c r="DN141" s="123"/>
      <c r="DO141" s="123"/>
      <c r="DP141" s="123">
        <f t="shared" ca="1" si="278"/>
        <v>2857.9989999999948</v>
      </c>
      <c r="DQ141" s="123">
        <f t="shared" ca="1" si="279"/>
        <v>2882.6689999999999</v>
      </c>
      <c r="DR141" s="123">
        <f>DR139</f>
        <v>1</v>
      </c>
      <c r="DS141" s="123">
        <f t="shared" ca="1" si="280"/>
        <v>2882.6689999999999</v>
      </c>
      <c r="DT141" s="123">
        <f t="shared" si="281"/>
        <v>2882.6689999999999</v>
      </c>
      <c r="DU141" s="123">
        <v>2882.6689999999999</v>
      </c>
      <c r="DV141" s="123"/>
      <c r="DW141" s="123">
        <f>DW139</f>
        <v>3</v>
      </c>
      <c r="DX141" s="123">
        <f t="shared" ca="1" si="282"/>
        <v>107.8975999999908</v>
      </c>
      <c r="DY141" s="123"/>
      <c r="DZ141" s="123"/>
      <c r="EA141" s="123">
        <f t="shared" ca="1" si="283"/>
        <v>107.8975999999908</v>
      </c>
      <c r="EB141" s="123">
        <f>EB139</f>
        <v>3</v>
      </c>
      <c r="EC141" s="123">
        <f t="shared" ca="1" si="284"/>
        <v>20167.799900000067</v>
      </c>
      <c r="ED141" s="123"/>
      <c r="EE141" s="123"/>
      <c r="EF141" s="123">
        <f t="shared" ca="1" si="285"/>
        <v>20167.799900000067</v>
      </c>
      <c r="EG141" s="123">
        <f>EG139</f>
        <v>3</v>
      </c>
      <c r="EH141" s="123">
        <f t="shared" ca="1" si="286"/>
        <v>23025.798900000063</v>
      </c>
      <c r="EI141" s="123"/>
      <c r="EJ141" s="123"/>
      <c r="EK141" s="123">
        <f t="shared" ca="1" si="287"/>
        <v>23025.798900000063</v>
      </c>
      <c r="EL141" s="123">
        <f t="shared" ca="1" si="288"/>
        <v>23285.277999999998</v>
      </c>
      <c r="EM141" s="123">
        <f>EM139</f>
        <v>1</v>
      </c>
      <c r="EN141" s="123">
        <f t="shared" ca="1" si="289"/>
        <v>23285.277999999998</v>
      </c>
      <c r="EO141" s="123">
        <f t="shared" si="290"/>
        <v>23285.277999999998</v>
      </c>
      <c r="EP141" s="123">
        <v>23285.277999999998</v>
      </c>
      <c r="EQ141" s="123"/>
      <c r="ER141" s="123">
        <f>ER139</f>
        <v>3</v>
      </c>
      <c r="ES141" s="123">
        <f t="shared" ca="1" si="291"/>
        <v>7813.2046000035371</v>
      </c>
      <c r="ET141" s="123"/>
      <c r="EU141" s="123"/>
      <c r="EV141" s="123">
        <f t="shared" ca="1" si="292"/>
        <v>7813.2046000035371</v>
      </c>
      <c r="EW141" s="123">
        <f t="shared" ca="1" si="293"/>
        <v>8328.9779999999992</v>
      </c>
      <c r="EX141" s="123">
        <f>EX139</f>
        <v>1</v>
      </c>
      <c r="EY141" s="123">
        <f t="shared" ca="1" si="294"/>
        <v>8328.9779999999992</v>
      </c>
      <c r="EZ141" s="123">
        <f t="shared" si="295"/>
        <v>8328.9779999999992</v>
      </c>
      <c r="FA141" s="123">
        <v>8328.9779999999992</v>
      </c>
      <c r="FB141" s="123"/>
      <c r="FC141" s="123">
        <f>FC139</f>
        <v>3</v>
      </c>
      <c r="FD141" s="123">
        <f t="shared" ca="1" si="296"/>
        <v>10735.064000000006</v>
      </c>
      <c r="FE141" s="123"/>
      <c r="FF141" s="123"/>
      <c r="FG141" s="123">
        <f t="shared" ca="1" si="297"/>
        <v>10735.064000000006</v>
      </c>
      <c r="FH141" s="123">
        <f>FH139</f>
        <v>3</v>
      </c>
      <c r="FI141" s="123">
        <f t="shared" ca="1" si="298"/>
        <v>-301.89940000000007</v>
      </c>
      <c r="FJ141" s="123"/>
      <c r="FK141" s="123"/>
      <c r="FL141" s="123">
        <f t="shared" ca="1" si="299"/>
        <v>-301.89940000000007</v>
      </c>
      <c r="FM141" s="123">
        <f>FM139</f>
        <v>3</v>
      </c>
      <c r="FN141" s="123">
        <f t="shared" ca="1" si="300"/>
        <v>8195</v>
      </c>
      <c r="FO141" s="123"/>
      <c r="FP141" s="123"/>
      <c r="FQ141" s="123">
        <f t="shared" ca="1" si="301"/>
        <v>8195</v>
      </c>
      <c r="FR141" s="123">
        <f>FR139</f>
        <v>3</v>
      </c>
      <c r="FS141" s="123">
        <f t="shared" ca="1" si="302"/>
        <v>-10814.95999999647</v>
      </c>
      <c r="FT141" s="123"/>
      <c r="FU141" s="123"/>
      <c r="FV141" s="123">
        <f t="shared" ca="1" si="303"/>
        <v>-10814.95999999647</v>
      </c>
      <c r="FW141" s="123">
        <f>FW139</f>
        <v>3</v>
      </c>
      <c r="FX141" s="123">
        <f t="shared" ca="1" si="304"/>
        <v>2965.8965999999855</v>
      </c>
      <c r="FY141" s="123"/>
      <c r="FZ141" s="123"/>
      <c r="GA141" s="123">
        <f t="shared" ca="1" si="305"/>
        <v>2965.8965999999855</v>
      </c>
      <c r="GB141" s="123">
        <f t="shared" ca="1" si="306"/>
        <v>3684.145</v>
      </c>
      <c r="GC141" s="123">
        <f>GC139</f>
        <v>1</v>
      </c>
      <c r="GD141" s="123">
        <f t="shared" ca="1" si="307"/>
        <v>3684.145</v>
      </c>
      <c r="GE141" s="123">
        <f t="shared" si="308"/>
        <v>3684.145</v>
      </c>
      <c r="GF141" s="123">
        <v>3684.145</v>
      </c>
      <c r="GG141" s="123"/>
      <c r="GH141" s="123">
        <f>GH139</f>
        <v>2</v>
      </c>
      <c r="GI141" s="123">
        <f t="shared" ca="1" si="309"/>
        <v>1.425</v>
      </c>
      <c r="GJ141" s="123"/>
      <c r="GK141" s="123">
        <v>1.425</v>
      </c>
      <c r="GL141" s="123">
        <f>GL139</f>
        <v>2</v>
      </c>
      <c r="GM141" s="123">
        <f t="shared" ca="1" si="310"/>
        <v>86.301000000000002</v>
      </c>
      <c r="GN141" s="123"/>
      <c r="GO141" s="123">
        <v>86.301000000000002</v>
      </c>
      <c r="GP141" s="123">
        <f>GP139</f>
        <v>2</v>
      </c>
      <c r="GQ141" s="123">
        <f t="shared" ca="1" si="311"/>
        <v>1.663</v>
      </c>
      <c r="GR141" s="123"/>
      <c r="GS141" s="123">
        <v>1.663</v>
      </c>
      <c r="GT141" s="123">
        <f>GT139</f>
        <v>3</v>
      </c>
      <c r="GU141" s="123">
        <f t="shared" ca="1" si="312"/>
        <v>89.388999999999996</v>
      </c>
      <c r="GV141" s="123"/>
      <c r="GW141" s="123"/>
      <c r="GX141" s="123">
        <f t="shared" ca="1" si="313"/>
        <v>89.388999999999996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230.42</v>
      </c>
      <c r="E142" s="166"/>
      <c r="F142" s="166"/>
      <c r="G142" s="166">
        <f t="shared" ca="1" si="235"/>
        <v>230.42</v>
      </c>
      <c r="H142" s="166">
        <f>H139</f>
        <v>1</v>
      </c>
      <c r="I142" s="166">
        <f t="shared" ca="1" si="236"/>
        <v>230.42</v>
      </c>
      <c r="J142" s="166">
        <f t="shared" si="237"/>
        <v>230.42</v>
      </c>
      <c r="K142" s="166">
        <v>230.42</v>
      </c>
      <c r="L142" s="166"/>
      <c r="M142" s="123">
        <f>M139</f>
        <v>3</v>
      </c>
      <c r="N142" s="123">
        <f t="shared" ca="1" si="238"/>
        <v>4955.3599999999997</v>
      </c>
      <c r="O142" s="123"/>
      <c r="P142" s="123"/>
      <c r="Q142" s="123">
        <v>4955.3599999999997</v>
      </c>
      <c r="R142" s="123">
        <f t="shared" ca="1" si="239"/>
        <v>6000</v>
      </c>
      <c r="S142" s="123">
        <f>S139</f>
        <v>1</v>
      </c>
      <c r="T142" s="123">
        <f t="shared" ca="1" si="240"/>
        <v>6000</v>
      </c>
      <c r="U142" s="123">
        <f t="shared" si="241"/>
        <v>6000</v>
      </c>
      <c r="V142" s="123">
        <v>6000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>
        <f t="shared" ca="1" si="246"/>
        <v>14199.513999999999</v>
      </c>
      <c r="AK142" s="123"/>
      <c r="AL142" s="123"/>
      <c r="AM142" s="123">
        <f t="shared" ca="1" si="247"/>
        <v>14199.513999999999</v>
      </c>
      <c r="AN142" s="123">
        <v>14199.513999999999</v>
      </c>
      <c r="AO142" s="123">
        <f t="shared" ca="1" si="248"/>
        <v>16152</v>
      </c>
      <c r="AP142" s="123">
        <f>AP139</f>
        <v>1</v>
      </c>
      <c r="AQ142" s="123">
        <f t="shared" ca="1" si="249"/>
        <v>16152</v>
      </c>
      <c r="AR142" s="123">
        <f t="shared" si="250"/>
        <v>16152</v>
      </c>
      <c r="AS142" s="123">
        <v>16152</v>
      </c>
      <c r="AT142" s="123"/>
      <c r="AU142" s="123">
        <f>AU139</f>
        <v>3</v>
      </c>
      <c r="AV142" s="123">
        <f t="shared" ca="1" si="251"/>
        <v>534.69432499994616</v>
      </c>
      <c r="AW142" s="123"/>
      <c r="AX142" s="123"/>
      <c r="AY142" s="123">
        <f t="shared" ca="1" si="252"/>
        <v>534.69432499994616</v>
      </c>
      <c r="AZ142" s="123">
        <f>AZ139</f>
        <v>4</v>
      </c>
      <c r="BA142" s="123">
        <f t="shared" ca="1" si="253"/>
        <v>2409.3763260570909</v>
      </c>
      <c r="BB142" s="123"/>
      <c r="BC142" s="123"/>
      <c r="BD142" s="123">
        <f t="shared" ca="1" si="254"/>
        <v>1834</v>
      </c>
      <c r="BE142" s="123">
        <f t="shared" ca="1" si="255"/>
        <v>2409.3763260570909</v>
      </c>
      <c r="BF142" s="123">
        <f>BF139</f>
        <v>1</v>
      </c>
      <c r="BG142" s="123">
        <f t="shared" ca="1" si="256"/>
        <v>1834</v>
      </c>
      <c r="BH142" s="123">
        <f t="shared" si="257"/>
        <v>1834</v>
      </c>
      <c r="BI142" s="123">
        <v>1834</v>
      </c>
      <c r="BJ142" s="123"/>
      <c r="BK142" s="123">
        <f>BK139</f>
        <v>4</v>
      </c>
      <c r="BL142" s="123">
        <f t="shared" ca="1" si="258"/>
        <v>21174.12404211282</v>
      </c>
      <c r="BM142" s="123"/>
      <c r="BN142" s="123"/>
      <c r="BO142" s="123">
        <f t="shared" ca="1" si="259"/>
        <v>22470</v>
      </c>
      <c r="BP142" s="123">
        <f t="shared" ca="1" si="260"/>
        <v>21174.12404211282</v>
      </c>
      <c r="BQ142" s="123">
        <f>BQ139</f>
        <v>1</v>
      </c>
      <c r="BR142" s="123">
        <f t="shared" ca="1" si="261"/>
        <v>22470</v>
      </c>
      <c r="BS142" s="123">
        <f t="shared" si="262"/>
        <v>22470</v>
      </c>
      <c r="BT142" s="123">
        <v>22470</v>
      </c>
      <c r="BU142" s="123"/>
      <c r="BV142" s="123">
        <f>BV139</f>
        <v>3</v>
      </c>
      <c r="BW142" s="123">
        <f t="shared" ca="1" si="263"/>
        <v>311.70200000000386</v>
      </c>
      <c r="BX142" s="123"/>
      <c r="BY142" s="123"/>
      <c r="BZ142" s="123">
        <f t="shared" ca="1" si="264"/>
        <v>311.70200000000386</v>
      </c>
      <c r="CA142" s="123">
        <f>CA139</f>
        <v>3</v>
      </c>
      <c r="CB142" s="123">
        <f t="shared" ca="1" si="265"/>
        <v>685.26000000003205</v>
      </c>
      <c r="CC142" s="123"/>
      <c r="CD142" s="123"/>
      <c r="CE142" s="123">
        <f t="shared" ca="1" si="266"/>
        <v>685.26000000003205</v>
      </c>
      <c r="CF142" s="123">
        <f>CF139</f>
        <v>3</v>
      </c>
      <c r="CG142" s="123">
        <f t="shared" ca="1" si="267"/>
        <v>520.6010000000291</v>
      </c>
      <c r="CH142" s="123"/>
      <c r="CI142" s="123"/>
      <c r="CJ142" s="123">
        <f t="shared" ca="1" si="268"/>
        <v>520.6010000000291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>
        <f t="shared" ca="1" si="272"/>
        <v>1110.2828660334076</v>
      </c>
      <c r="CY142" s="123"/>
      <c r="CZ142" s="123"/>
      <c r="DA142" s="123">
        <f t="shared" ca="1" si="273"/>
        <v>1110.2828660334076</v>
      </c>
      <c r="DB142" s="123">
        <f>DB139</f>
        <v>3</v>
      </c>
      <c r="DC142" s="123">
        <f t="shared" ca="1" si="274"/>
        <v>9100.6062739999961</v>
      </c>
      <c r="DD142" s="123"/>
      <c r="DE142" s="123"/>
      <c r="DF142" s="123">
        <f t="shared" ca="1" si="275"/>
        <v>9100.6062739999961</v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>
        <f t="shared" ca="1" si="277"/>
        <v>3090.5060000000112</v>
      </c>
      <c r="DN142" s="123"/>
      <c r="DO142" s="123"/>
      <c r="DP142" s="123">
        <f t="shared" ca="1" si="278"/>
        <v>3090.5060000000112</v>
      </c>
      <c r="DQ142" s="123">
        <f t="shared" ca="1" si="279"/>
        <v>3009.625</v>
      </c>
      <c r="DR142" s="123">
        <f>DR139</f>
        <v>1</v>
      </c>
      <c r="DS142" s="123">
        <f t="shared" ca="1" si="280"/>
        <v>3009.625</v>
      </c>
      <c r="DT142" s="123">
        <f t="shared" si="281"/>
        <v>3009.625</v>
      </c>
      <c r="DU142" s="123">
        <v>3009.625</v>
      </c>
      <c r="DV142" s="123"/>
      <c r="DW142" s="123">
        <f>DW139</f>
        <v>3</v>
      </c>
      <c r="DX142" s="123">
        <f t="shared" ca="1" si="282"/>
        <v>255.52019999998163</v>
      </c>
      <c r="DY142" s="123"/>
      <c r="DZ142" s="123"/>
      <c r="EA142" s="123">
        <f t="shared" ca="1" si="283"/>
        <v>255.52019999998163</v>
      </c>
      <c r="EB142" s="123">
        <f>EB139</f>
        <v>3</v>
      </c>
      <c r="EC142" s="123">
        <f t="shared" ca="1" si="284"/>
        <v>21287.314949999934</v>
      </c>
      <c r="ED142" s="123"/>
      <c r="EE142" s="123"/>
      <c r="EF142" s="123">
        <f t="shared" ca="1" si="285"/>
        <v>21287.314949999934</v>
      </c>
      <c r="EG142" s="123">
        <f>EG139</f>
        <v>3</v>
      </c>
      <c r="EH142" s="123">
        <f t="shared" ca="1" si="286"/>
        <v>24377.820949999947</v>
      </c>
      <c r="EI142" s="123"/>
      <c r="EJ142" s="123"/>
      <c r="EK142" s="123">
        <f t="shared" ca="1" si="287"/>
        <v>24377.820949999947</v>
      </c>
      <c r="EL142" s="123">
        <f t="shared" ca="1" si="288"/>
        <v>25680.106</v>
      </c>
      <c r="EM142" s="123">
        <f>EM139</f>
        <v>1</v>
      </c>
      <c r="EN142" s="123">
        <f t="shared" ca="1" si="289"/>
        <v>25680.106</v>
      </c>
      <c r="EO142" s="123">
        <f t="shared" si="290"/>
        <v>25680.106</v>
      </c>
      <c r="EP142" s="123">
        <v>25680.106</v>
      </c>
      <c r="EQ142" s="123"/>
      <c r="ER142" s="123">
        <f>ER139</f>
        <v>3</v>
      </c>
      <c r="ES142" s="123">
        <f t="shared" ca="1" si="291"/>
        <v>7802.9165949980652</v>
      </c>
      <c r="ET142" s="123"/>
      <c r="EU142" s="123"/>
      <c r="EV142" s="123">
        <f t="shared" ca="1" si="292"/>
        <v>7802.9165949980652</v>
      </c>
      <c r="EW142" s="123">
        <f t="shared" ca="1" si="293"/>
        <v>7677.7240000000002</v>
      </c>
      <c r="EX142" s="123">
        <f>EX139</f>
        <v>1</v>
      </c>
      <c r="EY142" s="123">
        <f t="shared" ca="1" si="294"/>
        <v>7677.7240000000002</v>
      </c>
      <c r="EZ142" s="123">
        <f t="shared" si="295"/>
        <v>7677.7240000000002</v>
      </c>
      <c r="FA142" s="123">
        <v>7677.7240000000002</v>
      </c>
      <c r="FB142" s="123"/>
      <c r="FC142" s="123">
        <f>FC139</f>
        <v>3</v>
      </c>
      <c r="FD142" s="123">
        <f t="shared" ca="1" si="296"/>
        <v>9247.067999999992</v>
      </c>
      <c r="FE142" s="123"/>
      <c r="FF142" s="123"/>
      <c r="FG142" s="123">
        <f t="shared" ca="1" si="297"/>
        <v>9247.067999999992</v>
      </c>
      <c r="FH142" s="123">
        <f>FH139</f>
        <v>3</v>
      </c>
      <c r="FI142" s="123">
        <f t="shared" ca="1" si="298"/>
        <v>-159.49640500000004</v>
      </c>
      <c r="FJ142" s="123"/>
      <c r="FK142" s="123"/>
      <c r="FL142" s="123">
        <f t="shared" ca="1" si="299"/>
        <v>-159.49640500000004</v>
      </c>
      <c r="FM142" s="123">
        <f>FM139</f>
        <v>3</v>
      </c>
      <c r="FN142" s="123">
        <f t="shared" ca="1" si="300"/>
        <v>8256.25</v>
      </c>
      <c r="FO142" s="123"/>
      <c r="FP142" s="123"/>
      <c r="FQ142" s="123">
        <f t="shared" ca="1" si="301"/>
        <v>8256.25</v>
      </c>
      <c r="FR142" s="123">
        <f>FR139</f>
        <v>3</v>
      </c>
      <c r="FS142" s="123">
        <f t="shared" ca="1" si="302"/>
        <v>-9540.9050000019251</v>
      </c>
      <c r="FT142" s="123"/>
      <c r="FU142" s="123"/>
      <c r="FV142" s="123">
        <f t="shared" ca="1" si="303"/>
        <v>-9540.9050000019251</v>
      </c>
      <c r="FW142" s="123">
        <f>FW139</f>
        <v>3</v>
      </c>
      <c r="FX142" s="123">
        <f t="shared" ca="1" si="304"/>
        <v>3346.026199999993</v>
      </c>
      <c r="FY142" s="123"/>
      <c r="FZ142" s="123"/>
      <c r="GA142" s="123">
        <f t="shared" ca="1" si="305"/>
        <v>3346.026199999993</v>
      </c>
      <c r="GB142" s="123">
        <f t="shared" ca="1" si="306"/>
        <v>3734.6370000000002</v>
      </c>
      <c r="GC142" s="123">
        <f>GC139</f>
        <v>1</v>
      </c>
      <c r="GD142" s="123">
        <f t="shared" ca="1" si="307"/>
        <v>3734.6370000000002</v>
      </c>
      <c r="GE142" s="123">
        <f t="shared" si="308"/>
        <v>3734.6370000000002</v>
      </c>
      <c r="GF142" s="123">
        <v>3734.6370000000002</v>
      </c>
      <c r="GG142" s="123"/>
      <c r="GH142" s="123">
        <f>GH139</f>
        <v>2</v>
      </c>
      <c r="GI142" s="123">
        <f t="shared" ca="1" si="309"/>
        <v>1.4510000000000001</v>
      </c>
      <c r="GJ142" s="123"/>
      <c r="GK142" s="123">
        <v>1.4510000000000001</v>
      </c>
      <c r="GL142" s="123">
        <f>GL139</f>
        <v>2</v>
      </c>
      <c r="GM142" s="123">
        <f t="shared" ca="1" si="310"/>
        <v>75.504000000000005</v>
      </c>
      <c r="GN142" s="123"/>
      <c r="GO142" s="123">
        <v>75.504000000000005</v>
      </c>
      <c r="GP142" s="123">
        <f>GP139</f>
        <v>2</v>
      </c>
      <c r="GQ142" s="123">
        <f t="shared" ca="1" si="311"/>
        <v>1.663</v>
      </c>
      <c r="GR142" s="123"/>
      <c r="GS142" s="123">
        <v>1.663</v>
      </c>
      <c r="GT142" s="123">
        <f>GT139</f>
        <v>3</v>
      </c>
      <c r="GU142" s="123">
        <f t="shared" ca="1" si="312"/>
        <v>78.617999999999995</v>
      </c>
      <c r="GV142" s="123"/>
      <c r="GW142" s="123"/>
      <c r="GX142" s="123">
        <f t="shared" ca="1" si="313"/>
        <v>78.617999999999995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230.42</v>
      </c>
      <c r="E143" s="166"/>
      <c r="F143" s="166"/>
      <c r="G143" s="166">
        <f t="shared" ca="1" si="235"/>
        <v>230.42</v>
      </c>
      <c r="H143" s="166">
        <f>H139</f>
        <v>1</v>
      </c>
      <c r="I143" s="166">
        <f t="shared" ca="1" si="236"/>
        <v>230.42</v>
      </c>
      <c r="J143" s="166">
        <f t="shared" si="237"/>
        <v>230.42</v>
      </c>
      <c r="K143" s="166">
        <v>230.42</v>
      </c>
      <c r="L143" s="166"/>
      <c r="M143" s="123">
        <f>M139</f>
        <v>3</v>
      </c>
      <c r="N143" s="123">
        <f t="shared" ca="1" si="238"/>
        <v>4827.2</v>
      </c>
      <c r="O143" s="123"/>
      <c r="P143" s="123"/>
      <c r="Q143" s="123">
        <v>4827.2</v>
      </c>
      <c r="R143" s="123">
        <f t="shared" ca="1" si="239"/>
        <v>4800</v>
      </c>
      <c r="S143" s="123">
        <f>S139</f>
        <v>1</v>
      </c>
      <c r="T143" s="123">
        <f t="shared" ca="1" si="240"/>
        <v>4800</v>
      </c>
      <c r="U143" s="123">
        <f t="shared" si="241"/>
        <v>4800</v>
      </c>
      <c r="V143" s="123">
        <v>4800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13965.891</v>
      </c>
      <c r="AK143" s="123"/>
      <c r="AL143" s="123"/>
      <c r="AM143" s="123">
        <f t="shared" ca="1" si="247"/>
        <v>13965.891</v>
      </c>
      <c r="AN143" s="123">
        <v>13965.891</v>
      </c>
      <c r="AO143" s="123">
        <f t="shared" ca="1" si="248"/>
        <v>14112</v>
      </c>
      <c r="AP143" s="123">
        <f>AP139</f>
        <v>1</v>
      </c>
      <c r="AQ143" s="123">
        <f t="shared" ca="1" si="249"/>
        <v>14112</v>
      </c>
      <c r="AR143" s="123">
        <f t="shared" si="250"/>
        <v>14112</v>
      </c>
      <c r="AS143" s="123">
        <v>14112</v>
      </c>
      <c r="AT143" s="123"/>
      <c r="AU143" s="123">
        <f>AU139</f>
        <v>3</v>
      </c>
      <c r="AV143" s="123">
        <f t="shared" ca="1" si="251"/>
        <v>516.78605000008747</v>
      </c>
      <c r="AW143" s="123"/>
      <c r="AX143" s="123"/>
      <c r="AY143" s="123">
        <f t="shared" ca="1" si="252"/>
        <v>516.78605000008747</v>
      </c>
      <c r="AZ143" s="123">
        <f>AZ139</f>
        <v>4</v>
      </c>
      <c r="BA143" s="123">
        <f t="shared" ca="1" si="253"/>
        <v>2431.3567490506625</v>
      </c>
      <c r="BB143" s="123"/>
      <c r="BC143" s="123"/>
      <c r="BD143" s="123">
        <f t="shared" ca="1" si="254"/>
        <v>1834</v>
      </c>
      <c r="BE143" s="123">
        <f t="shared" ca="1" si="255"/>
        <v>2431.3567490506625</v>
      </c>
      <c r="BF143" s="123">
        <f>BF139</f>
        <v>1</v>
      </c>
      <c r="BG143" s="123">
        <f t="shared" ca="1" si="256"/>
        <v>1834</v>
      </c>
      <c r="BH143" s="123">
        <f t="shared" si="257"/>
        <v>1834</v>
      </c>
      <c r="BI143" s="123">
        <v>1834</v>
      </c>
      <c r="BJ143" s="123"/>
      <c r="BK143" s="123">
        <f>BK139</f>
        <v>4</v>
      </c>
      <c r="BL143" s="123">
        <f t="shared" ca="1" si="258"/>
        <v>21367.29278787104</v>
      </c>
      <c r="BM143" s="123"/>
      <c r="BN143" s="123"/>
      <c r="BO143" s="123">
        <f t="shared" ca="1" si="259"/>
        <v>22470</v>
      </c>
      <c r="BP143" s="123">
        <f t="shared" ca="1" si="260"/>
        <v>21367.29278787104</v>
      </c>
      <c r="BQ143" s="123">
        <f>BQ139</f>
        <v>1</v>
      </c>
      <c r="BR143" s="123">
        <f t="shared" ca="1" si="261"/>
        <v>22470</v>
      </c>
      <c r="BS143" s="123">
        <f t="shared" si="262"/>
        <v>22470</v>
      </c>
      <c r="BT143" s="123">
        <v>22470</v>
      </c>
      <c r="BU143" s="123"/>
      <c r="BV143" s="123">
        <f>BV139</f>
        <v>3</v>
      </c>
      <c r="BW143" s="123">
        <f t="shared" ca="1" si="263"/>
        <v>306.32449999999062</v>
      </c>
      <c r="BX143" s="123"/>
      <c r="BY143" s="123"/>
      <c r="BZ143" s="123">
        <f t="shared" ca="1" si="264"/>
        <v>306.32449999999062</v>
      </c>
      <c r="CA143" s="123">
        <f>CA139</f>
        <v>3</v>
      </c>
      <c r="CB143" s="123">
        <f t="shared" ca="1" si="265"/>
        <v>795.03299999993999</v>
      </c>
      <c r="CC143" s="123"/>
      <c r="CD143" s="123"/>
      <c r="CE143" s="123">
        <f t="shared" ca="1" si="266"/>
        <v>795.03299999993999</v>
      </c>
      <c r="CF143" s="123">
        <f>CF139</f>
        <v>3</v>
      </c>
      <c r="CG143" s="123">
        <f t="shared" ca="1" si="267"/>
        <v>514.55499999999552</v>
      </c>
      <c r="CH143" s="123"/>
      <c r="CI143" s="123"/>
      <c r="CJ143" s="123">
        <f t="shared" ca="1" si="268"/>
        <v>514.55499999999552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>
        <f t="shared" ca="1" si="272"/>
        <v>1168.9902457819644</v>
      </c>
      <c r="CY143" s="123"/>
      <c r="CZ143" s="123"/>
      <c r="DA143" s="123">
        <f t="shared" ca="1" si="273"/>
        <v>1168.9902457819644</v>
      </c>
      <c r="DB143" s="123">
        <f>DB139</f>
        <v>3</v>
      </c>
      <c r="DC143" s="123">
        <f t="shared" ca="1" si="274"/>
        <v>8886.9690460000038</v>
      </c>
      <c r="DD143" s="123"/>
      <c r="DE143" s="123"/>
      <c r="DF143" s="123">
        <f t="shared" ca="1" si="275"/>
        <v>8886.9690460000038</v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>
        <f t="shared" ca="1" si="277"/>
        <v>3338.8241999999959</v>
      </c>
      <c r="DN143" s="123"/>
      <c r="DO143" s="123"/>
      <c r="DP143" s="123">
        <f t="shared" ca="1" si="278"/>
        <v>3338.8241999999959</v>
      </c>
      <c r="DQ143" s="123">
        <f t="shared" ca="1" si="279"/>
        <v>3028.105</v>
      </c>
      <c r="DR143" s="123">
        <f>DR139</f>
        <v>1</v>
      </c>
      <c r="DS143" s="123">
        <f t="shared" ca="1" si="280"/>
        <v>3028.105</v>
      </c>
      <c r="DT143" s="123">
        <f t="shared" si="281"/>
        <v>3028.105</v>
      </c>
      <c r="DU143" s="123">
        <v>3028.105</v>
      </c>
      <c r="DV143" s="123"/>
      <c r="DW143" s="123">
        <f>DW139</f>
        <v>3</v>
      </c>
      <c r="DX143" s="123">
        <f t="shared" ca="1" si="282"/>
        <v>289.91539999998713</v>
      </c>
      <c r="DY143" s="123"/>
      <c r="DZ143" s="123"/>
      <c r="EA143" s="123">
        <f t="shared" ca="1" si="283"/>
        <v>289.91539999998713</v>
      </c>
      <c r="EB143" s="123">
        <f>EB139</f>
        <v>3</v>
      </c>
      <c r="EC143" s="123">
        <f t="shared" ca="1" si="284"/>
        <v>21140.126950000038</v>
      </c>
      <c r="ED143" s="123"/>
      <c r="EE143" s="123"/>
      <c r="EF143" s="123">
        <f t="shared" ca="1" si="285"/>
        <v>21140.126950000038</v>
      </c>
      <c r="EG143" s="123">
        <f>EG139</f>
        <v>3</v>
      </c>
      <c r="EH143" s="123">
        <f t="shared" ca="1" si="286"/>
        <v>24478.951150000034</v>
      </c>
      <c r="EI143" s="123"/>
      <c r="EJ143" s="123"/>
      <c r="EK143" s="123">
        <f t="shared" ca="1" si="287"/>
        <v>24478.951150000034</v>
      </c>
      <c r="EL143" s="123">
        <f t="shared" ca="1" si="288"/>
        <v>23769.348999999998</v>
      </c>
      <c r="EM143" s="123">
        <f>EM139</f>
        <v>1</v>
      </c>
      <c r="EN143" s="123">
        <f t="shared" ca="1" si="289"/>
        <v>23769.348999999998</v>
      </c>
      <c r="EO143" s="123">
        <f t="shared" si="290"/>
        <v>23769.348999999998</v>
      </c>
      <c r="EP143" s="123">
        <v>23769.348999999998</v>
      </c>
      <c r="EQ143" s="123"/>
      <c r="ER143" s="123">
        <f>ER139</f>
        <v>3</v>
      </c>
      <c r="ES143" s="123">
        <f t="shared" ca="1" si="291"/>
        <v>8308.0037624985889</v>
      </c>
      <c r="ET143" s="123"/>
      <c r="EU143" s="123"/>
      <c r="EV143" s="123">
        <f t="shared" ca="1" si="292"/>
        <v>8308.0037624985889</v>
      </c>
      <c r="EW143" s="123">
        <f t="shared" ca="1" si="293"/>
        <v>9220.8080000000009</v>
      </c>
      <c r="EX143" s="123">
        <f>EX139</f>
        <v>1</v>
      </c>
      <c r="EY143" s="123">
        <f t="shared" ca="1" si="294"/>
        <v>9220.8080000000009</v>
      </c>
      <c r="EZ143" s="123">
        <f t="shared" si="295"/>
        <v>9220.8080000000009</v>
      </c>
      <c r="FA143" s="123">
        <v>9220.8080000000009</v>
      </c>
      <c r="FB143" s="123"/>
      <c r="FC143" s="123">
        <f>FC139</f>
        <v>3</v>
      </c>
      <c r="FD143" s="123">
        <f t="shared" ca="1" si="296"/>
        <v>10436.974000000011</v>
      </c>
      <c r="FE143" s="123"/>
      <c r="FF143" s="123"/>
      <c r="FG143" s="123">
        <f t="shared" ca="1" si="297"/>
        <v>10436.974000000011</v>
      </c>
      <c r="FH143" s="123">
        <f>FH139</f>
        <v>3</v>
      </c>
      <c r="FI143" s="123">
        <f t="shared" ca="1" si="298"/>
        <v>-393.16323749999998</v>
      </c>
      <c r="FJ143" s="123"/>
      <c r="FK143" s="123"/>
      <c r="FL143" s="123">
        <f t="shared" ca="1" si="299"/>
        <v>-393.16323749999998</v>
      </c>
      <c r="FM143" s="123">
        <f>FM139</f>
        <v>3</v>
      </c>
      <c r="FN143" s="123">
        <f t="shared" ca="1" si="300"/>
        <v>8313</v>
      </c>
      <c r="FO143" s="123"/>
      <c r="FP143" s="123"/>
      <c r="FQ143" s="123">
        <f t="shared" ca="1" si="301"/>
        <v>8313</v>
      </c>
      <c r="FR143" s="123">
        <f>FR139</f>
        <v>3</v>
      </c>
      <c r="FS143" s="123">
        <f t="shared" ca="1" si="302"/>
        <v>-10048.80700000142</v>
      </c>
      <c r="FT143" s="123"/>
      <c r="FU143" s="123"/>
      <c r="FV143" s="123">
        <f t="shared" ca="1" si="303"/>
        <v>-10048.80700000142</v>
      </c>
      <c r="FW143" s="123">
        <f>FW139</f>
        <v>3</v>
      </c>
      <c r="FX143" s="123">
        <f t="shared" ca="1" si="304"/>
        <v>3628.7395999999831</v>
      </c>
      <c r="FY143" s="123"/>
      <c r="FZ143" s="123"/>
      <c r="GA143" s="123">
        <f t="shared" ca="1" si="305"/>
        <v>3628.7395999999831</v>
      </c>
      <c r="GB143" s="123">
        <f t="shared" ca="1" si="306"/>
        <v>3753.0230000000001</v>
      </c>
      <c r="GC143" s="123">
        <f>GC139</f>
        <v>1</v>
      </c>
      <c r="GD143" s="123">
        <f t="shared" ca="1" si="307"/>
        <v>3753.0230000000001</v>
      </c>
      <c r="GE143" s="123">
        <f t="shared" si="308"/>
        <v>3753.0230000000001</v>
      </c>
      <c r="GF143" s="123">
        <v>3753.0230000000001</v>
      </c>
      <c r="GG143" s="123"/>
      <c r="GH143" s="123">
        <f>GH139</f>
        <v>2</v>
      </c>
      <c r="GI143" s="123">
        <f t="shared" ca="1" si="309"/>
        <v>1.3720000000000001</v>
      </c>
      <c r="GJ143" s="123"/>
      <c r="GK143" s="123">
        <v>1.3720000000000001</v>
      </c>
      <c r="GL143" s="123">
        <f>GL139</f>
        <v>2</v>
      </c>
      <c r="GM143" s="123">
        <f t="shared" ca="1" si="310"/>
        <v>89.39</v>
      </c>
      <c r="GN143" s="123"/>
      <c r="GO143" s="123">
        <v>89.39</v>
      </c>
      <c r="GP143" s="123">
        <f>GP139</f>
        <v>2</v>
      </c>
      <c r="GQ143" s="123">
        <f t="shared" ca="1" si="311"/>
        <v>1.5309999999999999</v>
      </c>
      <c r="GR143" s="123"/>
      <c r="GS143" s="123">
        <v>1.5309999999999999</v>
      </c>
      <c r="GT143" s="123">
        <f>GT139</f>
        <v>3</v>
      </c>
      <c r="GU143" s="123">
        <f t="shared" ca="1" si="312"/>
        <v>92.293000000000006</v>
      </c>
      <c r="GV143" s="123"/>
      <c r="GW143" s="123"/>
      <c r="GX143" s="123">
        <f t="shared" ca="1" si="313"/>
        <v>92.293000000000006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236.89</v>
      </c>
      <c r="E144" s="166"/>
      <c r="F144" s="166"/>
      <c r="G144" s="166">
        <f t="shared" ca="1" si="235"/>
        <v>236.89</v>
      </c>
      <c r="H144" s="166">
        <f>H139</f>
        <v>1</v>
      </c>
      <c r="I144" s="166">
        <f t="shared" ca="1" si="236"/>
        <v>236.89</v>
      </c>
      <c r="J144" s="166">
        <f t="shared" si="237"/>
        <v>236.89</v>
      </c>
      <c r="K144" s="166">
        <v>236.89</v>
      </c>
      <c r="L144" s="166"/>
      <c r="M144" s="123">
        <f>M139</f>
        <v>3</v>
      </c>
      <c r="N144" s="123">
        <f t="shared" ca="1" si="238"/>
        <v>4881.28</v>
      </c>
      <c r="O144" s="123"/>
      <c r="P144" s="123"/>
      <c r="Q144" s="123">
        <v>4881.28</v>
      </c>
      <c r="R144" s="123">
        <f t="shared" ca="1" si="239"/>
        <v>4800</v>
      </c>
      <c r="S144" s="123">
        <f>S139</f>
        <v>1</v>
      </c>
      <c r="T144" s="123">
        <f t="shared" ca="1" si="240"/>
        <v>4800</v>
      </c>
      <c r="U144" s="123">
        <f t="shared" si="241"/>
        <v>4800</v>
      </c>
      <c r="V144" s="123">
        <v>4800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13564.785</v>
      </c>
      <c r="AK144" s="123"/>
      <c r="AL144" s="123"/>
      <c r="AM144" s="123">
        <f t="shared" ca="1" si="247"/>
        <v>13564.785</v>
      </c>
      <c r="AN144" s="123">
        <v>13564.785</v>
      </c>
      <c r="AO144" s="123">
        <f t="shared" ca="1" si="248"/>
        <v>13560</v>
      </c>
      <c r="AP144" s="123">
        <f>AP139</f>
        <v>1</v>
      </c>
      <c r="AQ144" s="123">
        <f t="shared" ca="1" si="249"/>
        <v>13560</v>
      </c>
      <c r="AR144" s="123">
        <f t="shared" si="250"/>
        <v>13560</v>
      </c>
      <c r="AS144" s="123">
        <v>13560</v>
      </c>
      <c r="AT144" s="123"/>
      <c r="AU144" s="123">
        <f>AU139</f>
        <v>3</v>
      </c>
      <c r="AV144" s="123">
        <f t="shared" ca="1" si="251"/>
        <v>554.53529999989382</v>
      </c>
      <c r="AW144" s="123"/>
      <c r="AX144" s="123"/>
      <c r="AY144" s="123">
        <f t="shared" ca="1" si="252"/>
        <v>554.53529999989382</v>
      </c>
      <c r="AZ144" s="123">
        <f>AZ139</f>
        <v>4</v>
      </c>
      <c r="BA144" s="123">
        <f t="shared" ca="1" si="253"/>
        <v>2478.629691451506</v>
      </c>
      <c r="BB144" s="123"/>
      <c r="BC144" s="123"/>
      <c r="BD144" s="123">
        <f t="shared" ca="1" si="254"/>
        <v>1848.001</v>
      </c>
      <c r="BE144" s="123">
        <f t="shared" ca="1" si="255"/>
        <v>2478.629691451506</v>
      </c>
      <c r="BF144" s="123">
        <f>BF139</f>
        <v>1</v>
      </c>
      <c r="BG144" s="123">
        <f t="shared" ca="1" si="256"/>
        <v>1848.001</v>
      </c>
      <c r="BH144" s="123">
        <f t="shared" si="257"/>
        <v>1848.001</v>
      </c>
      <c r="BI144" s="123">
        <v>1848.001</v>
      </c>
      <c r="BJ144" s="123"/>
      <c r="BK144" s="123">
        <f>BK139</f>
        <v>4</v>
      </c>
      <c r="BL144" s="123">
        <f t="shared" ca="1" si="258"/>
        <v>21782.737704219653</v>
      </c>
      <c r="BM144" s="123"/>
      <c r="BN144" s="123"/>
      <c r="BO144" s="123">
        <f t="shared" ca="1" si="259"/>
        <v>22715</v>
      </c>
      <c r="BP144" s="123">
        <f t="shared" ca="1" si="260"/>
        <v>21782.737704219653</v>
      </c>
      <c r="BQ144" s="123">
        <f>BQ139</f>
        <v>1</v>
      </c>
      <c r="BR144" s="123">
        <f t="shared" ca="1" si="261"/>
        <v>22715</v>
      </c>
      <c r="BS144" s="123">
        <f t="shared" si="262"/>
        <v>22715</v>
      </c>
      <c r="BT144" s="123">
        <v>22715</v>
      </c>
      <c r="BU144" s="123"/>
      <c r="BV144" s="123">
        <f>BV139</f>
        <v>3</v>
      </c>
      <c r="BW144" s="123">
        <f t="shared" ca="1" si="263"/>
        <v>248.81500000001103</v>
      </c>
      <c r="BX144" s="123"/>
      <c r="BY144" s="123"/>
      <c r="BZ144" s="123">
        <f t="shared" ca="1" si="264"/>
        <v>248.81500000001103</v>
      </c>
      <c r="CA144" s="123">
        <f>CA139</f>
        <v>3</v>
      </c>
      <c r="CB144" s="123">
        <f t="shared" ca="1" si="265"/>
        <v>667.92300000001103</v>
      </c>
      <c r="CC144" s="123"/>
      <c r="CD144" s="123"/>
      <c r="CE144" s="123">
        <f t="shared" ca="1" si="266"/>
        <v>667.92300000001103</v>
      </c>
      <c r="CF144" s="123">
        <f>CF139</f>
        <v>3</v>
      </c>
      <c r="CG144" s="123">
        <f t="shared" ca="1" si="267"/>
        <v>468.58459999993374</v>
      </c>
      <c r="CH144" s="123"/>
      <c r="CI144" s="123"/>
      <c r="CJ144" s="123">
        <f t="shared" ca="1" si="268"/>
        <v>468.58459999993374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>
        <f t="shared" ca="1" si="272"/>
        <v>1296.2668205161222</v>
      </c>
      <c r="CY144" s="123"/>
      <c r="CZ144" s="123"/>
      <c r="DA144" s="123">
        <f t="shared" ca="1" si="273"/>
        <v>1296.2668205161222</v>
      </c>
      <c r="DB144" s="123">
        <f>DB139</f>
        <v>3</v>
      </c>
      <c r="DC144" s="123">
        <f t="shared" ca="1" si="274"/>
        <v>8325.9634480000022</v>
      </c>
      <c r="DD144" s="123"/>
      <c r="DE144" s="123"/>
      <c r="DF144" s="123">
        <f t="shared" ca="1" si="275"/>
        <v>8325.9634480000022</v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>
        <f t="shared" ca="1" si="277"/>
        <v>3106.322999999994</v>
      </c>
      <c r="DN144" s="123"/>
      <c r="DO144" s="123"/>
      <c r="DP144" s="123">
        <f t="shared" ca="1" si="278"/>
        <v>3106.322999999994</v>
      </c>
      <c r="DQ144" s="123">
        <f t="shared" ca="1" si="279"/>
        <v>2708.2260000000001</v>
      </c>
      <c r="DR144" s="123">
        <f>DR139</f>
        <v>1</v>
      </c>
      <c r="DS144" s="123">
        <f t="shared" ca="1" si="280"/>
        <v>2708.2260000000001</v>
      </c>
      <c r="DT144" s="123">
        <f t="shared" si="281"/>
        <v>2708.2260000000001</v>
      </c>
      <c r="DU144" s="123">
        <v>2708.2260000000001</v>
      </c>
      <c r="DV144" s="123"/>
      <c r="DW144" s="123">
        <f>DW139</f>
        <v>3</v>
      </c>
      <c r="DX144" s="123">
        <f t="shared" ca="1" si="282"/>
        <v>458.33520000002716</v>
      </c>
      <c r="DY144" s="123"/>
      <c r="DZ144" s="123"/>
      <c r="EA144" s="123">
        <f t="shared" ca="1" si="283"/>
        <v>458.33520000002716</v>
      </c>
      <c r="EB144" s="123">
        <f>EB139</f>
        <v>3</v>
      </c>
      <c r="EC144" s="123">
        <f t="shared" ca="1" si="284"/>
        <v>20563.308899999935</v>
      </c>
      <c r="ED144" s="123"/>
      <c r="EE144" s="123"/>
      <c r="EF144" s="123">
        <f t="shared" ca="1" si="285"/>
        <v>20563.308899999935</v>
      </c>
      <c r="EG144" s="123">
        <f>EG139</f>
        <v>3</v>
      </c>
      <c r="EH144" s="123">
        <f t="shared" ca="1" si="286"/>
        <v>23669.631899999928</v>
      </c>
      <c r="EI144" s="123"/>
      <c r="EJ144" s="123"/>
      <c r="EK144" s="123">
        <f t="shared" ca="1" si="287"/>
        <v>23669.631899999928</v>
      </c>
      <c r="EL144" s="123">
        <f t="shared" ca="1" si="288"/>
        <v>23250.663</v>
      </c>
      <c r="EM144" s="123">
        <f>EM139</f>
        <v>1</v>
      </c>
      <c r="EN144" s="123">
        <f t="shared" ca="1" si="289"/>
        <v>23250.663</v>
      </c>
      <c r="EO144" s="123">
        <f t="shared" si="290"/>
        <v>23250.663</v>
      </c>
      <c r="EP144" s="123">
        <v>23250.663</v>
      </c>
      <c r="EQ144" s="123"/>
      <c r="ER144" s="123">
        <f>ER139</f>
        <v>3</v>
      </c>
      <c r="ES144" s="123">
        <f t="shared" ca="1" si="291"/>
        <v>9364.3461375033803</v>
      </c>
      <c r="ET144" s="123"/>
      <c r="EU144" s="123"/>
      <c r="EV144" s="123">
        <f t="shared" ca="1" si="292"/>
        <v>9364.3461375033803</v>
      </c>
      <c r="EW144" s="123">
        <f t="shared" ca="1" si="293"/>
        <v>10194.905000000001</v>
      </c>
      <c r="EX144" s="123">
        <f>EX139</f>
        <v>1</v>
      </c>
      <c r="EY144" s="123">
        <f t="shared" ca="1" si="294"/>
        <v>10194.905000000001</v>
      </c>
      <c r="EZ144" s="123">
        <f t="shared" si="295"/>
        <v>10194.905000000001</v>
      </c>
      <c r="FA144" s="123">
        <v>10194.905000000001</v>
      </c>
      <c r="FB144" s="123"/>
      <c r="FC144" s="123">
        <f>FC139</f>
        <v>3</v>
      </c>
      <c r="FD144" s="123">
        <f t="shared" ca="1" si="296"/>
        <v>11823.577999999994</v>
      </c>
      <c r="FE144" s="123"/>
      <c r="FF144" s="123"/>
      <c r="FG144" s="123">
        <f t="shared" ca="1" si="297"/>
        <v>11823.577999999994</v>
      </c>
      <c r="FH144" s="123">
        <f>FH139</f>
        <v>3</v>
      </c>
      <c r="FI144" s="123">
        <f t="shared" ca="1" si="298"/>
        <v>-605.41786250000007</v>
      </c>
      <c r="FJ144" s="123"/>
      <c r="FK144" s="123"/>
      <c r="FL144" s="123">
        <f t="shared" ca="1" si="299"/>
        <v>-605.41786250000007</v>
      </c>
      <c r="FM144" s="123">
        <f>FM139</f>
        <v>3</v>
      </c>
      <c r="FN144" s="123">
        <f t="shared" ca="1" si="300"/>
        <v>8892.5</v>
      </c>
      <c r="FO144" s="123"/>
      <c r="FP144" s="123"/>
      <c r="FQ144" s="123">
        <f t="shared" ca="1" si="301"/>
        <v>8892.5</v>
      </c>
      <c r="FR144" s="123">
        <f>FR139</f>
        <v>3</v>
      </c>
      <c r="FS144" s="123">
        <f t="shared" ca="1" si="302"/>
        <v>-10746.313999996615</v>
      </c>
      <c r="FT144" s="123"/>
      <c r="FU144" s="123"/>
      <c r="FV144" s="123">
        <f t="shared" ca="1" si="303"/>
        <v>-10746.313999996615</v>
      </c>
      <c r="FW144" s="123">
        <f>FW139</f>
        <v>3</v>
      </c>
      <c r="FX144" s="123">
        <f t="shared" ca="1" si="304"/>
        <v>3564.6582000000212</v>
      </c>
      <c r="FY144" s="123"/>
      <c r="FZ144" s="123"/>
      <c r="GA144" s="123">
        <f t="shared" ca="1" si="305"/>
        <v>3564.6582000000212</v>
      </c>
      <c r="GB144" s="123">
        <f t="shared" ca="1" si="306"/>
        <v>3754.5940000000001</v>
      </c>
      <c r="GC144" s="123">
        <f>GC139</f>
        <v>1</v>
      </c>
      <c r="GD144" s="123">
        <f t="shared" ca="1" si="307"/>
        <v>3754.5940000000001</v>
      </c>
      <c r="GE144" s="123">
        <f t="shared" si="308"/>
        <v>3754.5940000000001</v>
      </c>
      <c r="GF144" s="123">
        <v>3754.5940000000001</v>
      </c>
      <c r="GG144" s="123"/>
      <c r="GH144" s="123">
        <f>GH139</f>
        <v>2</v>
      </c>
      <c r="GI144" s="123">
        <f t="shared" ca="1" si="309"/>
        <v>1.3460000000000001</v>
      </c>
      <c r="GJ144" s="123"/>
      <c r="GK144" s="123">
        <v>1.3460000000000001</v>
      </c>
      <c r="GL144" s="123">
        <f>GL139</f>
        <v>2</v>
      </c>
      <c r="GM144" s="123">
        <f t="shared" ca="1" si="310"/>
        <v>72.308999999999997</v>
      </c>
      <c r="GN144" s="123"/>
      <c r="GO144" s="123">
        <v>72.308999999999997</v>
      </c>
      <c r="GP144" s="123">
        <f>GP139</f>
        <v>2</v>
      </c>
      <c r="GQ144" s="123">
        <f t="shared" ca="1" si="311"/>
        <v>3.9860000000000002</v>
      </c>
      <c r="GR144" s="123"/>
      <c r="GS144" s="123">
        <v>3.9860000000000002</v>
      </c>
      <c r="GT144" s="123">
        <f>GT139</f>
        <v>3</v>
      </c>
      <c r="GU144" s="123">
        <f t="shared" ca="1" si="312"/>
        <v>77.641000000000005</v>
      </c>
      <c r="GV144" s="123"/>
      <c r="GW144" s="123"/>
      <c r="GX144" s="123">
        <f t="shared" ca="1" si="313"/>
        <v>77.641000000000005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211.2</v>
      </c>
      <c r="E145" s="166"/>
      <c r="F145" s="166"/>
      <c r="G145" s="166">
        <f t="shared" ca="1" si="235"/>
        <v>211.2</v>
      </c>
      <c r="H145" s="166">
        <f>H139</f>
        <v>1</v>
      </c>
      <c r="I145" s="166">
        <f t="shared" ca="1" si="236"/>
        <v>211.2</v>
      </c>
      <c r="J145" s="166">
        <f t="shared" si="237"/>
        <v>211.2</v>
      </c>
      <c r="K145" s="166">
        <v>211.2</v>
      </c>
      <c r="L145" s="166"/>
      <c r="M145" s="123">
        <f>M139</f>
        <v>3</v>
      </c>
      <c r="N145" s="123">
        <f t="shared" ca="1" si="238"/>
        <v>6002.08</v>
      </c>
      <c r="O145" s="123"/>
      <c r="P145" s="123"/>
      <c r="Q145" s="123">
        <v>6002.08</v>
      </c>
      <c r="R145" s="123">
        <f t="shared" ca="1" si="239"/>
        <v>6000</v>
      </c>
      <c r="S145" s="123">
        <f>S139</f>
        <v>1</v>
      </c>
      <c r="T145" s="123">
        <f t="shared" ca="1" si="240"/>
        <v>6000</v>
      </c>
      <c r="U145" s="123">
        <f t="shared" si="241"/>
        <v>6000</v>
      </c>
      <c r="V145" s="123">
        <v>6000</v>
      </c>
      <c r="W145" s="123"/>
      <c r="X145" s="123">
        <f>X139</f>
        <v>3</v>
      </c>
      <c r="Y145" s="123">
        <f t="shared" ca="1" si="242"/>
        <v>0</v>
      </c>
      <c r="Z145" s="123"/>
      <c r="AA145" s="123"/>
      <c r="AB145" s="123">
        <v>0</v>
      </c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>
        <f t="shared" ca="1" si="246"/>
        <v>15168.284</v>
      </c>
      <c r="AK145" s="123"/>
      <c r="AL145" s="123"/>
      <c r="AM145" s="123">
        <f t="shared" ca="1" si="247"/>
        <v>15168.284</v>
      </c>
      <c r="AN145" s="123">
        <v>15168.284</v>
      </c>
      <c r="AO145" s="123">
        <f t="shared" ca="1" si="248"/>
        <v>15312</v>
      </c>
      <c r="AP145" s="123">
        <f>AP139</f>
        <v>1</v>
      </c>
      <c r="AQ145" s="123">
        <f t="shared" ca="1" si="249"/>
        <v>15312</v>
      </c>
      <c r="AR145" s="123">
        <f t="shared" si="250"/>
        <v>15312</v>
      </c>
      <c r="AS145" s="123">
        <v>15312</v>
      </c>
      <c r="AT145" s="123"/>
      <c r="AU145" s="123">
        <f>AU139</f>
        <v>3</v>
      </c>
      <c r="AV145" s="123">
        <f t="shared" ca="1" si="251"/>
        <v>521.73357499991857</v>
      </c>
      <c r="AW145" s="123"/>
      <c r="AX145" s="123"/>
      <c r="AY145" s="123">
        <f t="shared" ca="1" si="252"/>
        <v>521.73357499991857</v>
      </c>
      <c r="AZ145" s="123">
        <f>AZ139</f>
        <v>4</v>
      </c>
      <c r="BA145" s="123">
        <f t="shared" ca="1" si="253"/>
        <v>2523.1835192031826</v>
      </c>
      <c r="BB145" s="123"/>
      <c r="BC145" s="123"/>
      <c r="BD145" s="123">
        <f t="shared" ca="1" si="254"/>
        <v>1827.7</v>
      </c>
      <c r="BE145" s="123">
        <f t="shared" ca="1" si="255"/>
        <v>2523.1835192031826</v>
      </c>
      <c r="BF145" s="123">
        <f>BF139</f>
        <v>1</v>
      </c>
      <c r="BG145" s="123">
        <f t="shared" ca="1" si="256"/>
        <v>1827.7</v>
      </c>
      <c r="BH145" s="123">
        <f t="shared" si="257"/>
        <v>1827.7</v>
      </c>
      <c r="BI145" s="123">
        <v>1827.7</v>
      </c>
      <c r="BJ145" s="123"/>
      <c r="BK145" s="123">
        <f>BK139</f>
        <v>4</v>
      </c>
      <c r="BL145" s="123">
        <f t="shared" ca="1" si="258"/>
        <v>22174.286448665389</v>
      </c>
      <c r="BM145" s="123"/>
      <c r="BN145" s="123"/>
      <c r="BO145" s="123">
        <f t="shared" ca="1" si="259"/>
        <v>22535</v>
      </c>
      <c r="BP145" s="123">
        <f t="shared" ca="1" si="260"/>
        <v>22174.286448665389</v>
      </c>
      <c r="BQ145" s="123">
        <f>BQ139</f>
        <v>1</v>
      </c>
      <c r="BR145" s="123">
        <f t="shared" ca="1" si="261"/>
        <v>22535</v>
      </c>
      <c r="BS145" s="123">
        <f t="shared" si="262"/>
        <v>22535</v>
      </c>
      <c r="BT145" s="123">
        <v>22535</v>
      </c>
      <c r="BU145" s="123"/>
      <c r="BV145" s="123">
        <f>BV139</f>
        <v>3</v>
      </c>
      <c r="BW145" s="123">
        <f t="shared" ca="1" si="263"/>
        <v>279.86800000000028</v>
      </c>
      <c r="BX145" s="123"/>
      <c r="BY145" s="123"/>
      <c r="BZ145" s="123">
        <f t="shared" ca="1" si="264"/>
        <v>279.86800000000028</v>
      </c>
      <c r="CA145" s="123">
        <f>CA139</f>
        <v>3</v>
      </c>
      <c r="CB145" s="123">
        <f t="shared" ca="1" si="265"/>
        <v>646.49200000002099</v>
      </c>
      <c r="CC145" s="123"/>
      <c r="CD145" s="123"/>
      <c r="CE145" s="123">
        <f t="shared" ca="1" si="266"/>
        <v>646.49200000002099</v>
      </c>
      <c r="CF145" s="123">
        <f>CF139</f>
        <v>3</v>
      </c>
      <c r="CG145" s="123">
        <f t="shared" ca="1" si="267"/>
        <v>537.18964000003689</v>
      </c>
      <c r="CH145" s="123"/>
      <c r="CI145" s="123"/>
      <c r="CJ145" s="123">
        <f t="shared" ca="1" si="268"/>
        <v>537.18964000003689</v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>
        <f t="shared" ca="1" si="272"/>
        <v>1299.5649663365512</v>
      </c>
      <c r="CY145" s="123"/>
      <c r="CZ145" s="123"/>
      <c r="DA145" s="123">
        <f t="shared" ca="1" si="273"/>
        <v>1299.5649663365512</v>
      </c>
      <c r="DB145" s="123">
        <f>DB139</f>
        <v>3</v>
      </c>
      <c r="DC145" s="123">
        <f t="shared" ca="1" si="274"/>
        <v>10654.395814000001</v>
      </c>
      <c r="DD145" s="123"/>
      <c r="DE145" s="123"/>
      <c r="DF145" s="123">
        <f t="shared" ca="1" si="275"/>
        <v>10654.395814000001</v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>
        <f t="shared" ca="1" si="277"/>
        <v>3078.7800000000102</v>
      </c>
      <c r="DN145" s="123"/>
      <c r="DO145" s="123"/>
      <c r="DP145" s="123">
        <f t="shared" ca="1" si="278"/>
        <v>3078.7800000000102</v>
      </c>
      <c r="DQ145" s="123">
        <f t="shared" ca="1" si="279"/>
        <v>2999.89</v>
      </c>
      <c r="DR145" s="123">
        <f>DR139</f>
        <v>1</v>
      </c>
      <c r="DS145" s="123">
        <f t="shared" ca="1" si="280"/>
        <v>2999.89</v>
      </c>
      <c r="DT145" s="123">
        <f t="shared" si="281"/>
        <v>2999.89</v>
      </c>
      <c r="DU145" s="123">
        <v>2999.89</v>
      </c>
      <c r="DV145" s="123"/>
      <c r="DW145" s="123">
        <f>DW139</f>
        <v>3</v>
      </c>
      <c r="DX145" s="123">
        <f t="shared" ca="1" si="282"/>
        <v>530.51120000000697</v>
      </c>
      <c r="DY145" s="123"/>
      <c r="DZ145" s="123"/>
      <c r="EA145" s="123">
        <f t="shared" ca="1" si="283"/>
        <v>530.51120000000697</v>
      </c>
      <c r="EB145" s="123">
        <f>EB139</f>
        <v>3</v>
      </c>
      <c r="EC145" s="123">
        <f t="shared" ca="1" si="284"/>
        <v>23102.623450000097</v>
      </c>
      <c r="ED145" s="123"/>
      <c r="EE145" s="123"/>
      <c r="EF145" s="123">
        <f t="shared" ca="1" si="285"/>
        <v>23102.623450000097</v>
      </c>
      <c r="EG145" s="123">
        <f>EG139</f>
        <v>3</v>
      </c>
      <c r="EH145" s="123">
        <f t="shared" ca="1" si="286"/>
        <v>26181.403450000107</v>
      </c>
      <c r="EI145" s="123"/>
      <c r="EJ145" s="123"/>
      <c r="EK145" s="123">
        <f t="shared" ca="1" si="287"/>
        <v>26181.403450000107</v>
      </c>
      <c r="EL145" s="123">
        <f t="shared" ca="1" si="288"/>
        <v>25965.989000000001</v>
      </c>
      <c r="EM145" s="123">
        <f>EM139</f>
        <v>1</v>
      </c>
      <c r="EN145" s="123">
        <f t="shared" ca="1" si="289"/>
        <v>25965.989000000001</v>
      </c>
      <c r="EO145" s="123">
        <f t="shared" si="290"/>
        <v>25965.989000000001</v>
      </c>
      <c r="EP145" s="123">
        <v>25965.989000000001</v>
      </c>
      <c r="EQ145" s="123"/>
      <c r="ER145" s="123">
        <f>ER139</f>
        <v>3</v>
      </c>
      <c r="ES145" s="123">
        <f t="shared" ca="1" si="291"/>
        <v>7799.7194969966185</v>
      </c>
      <c r="ET145" s="123"/>
      <c r="EU145" s="123"/>
      <c r="EV145" s="123">
        <f t="shared" ca="1" si="292"/>
        <v>7799.7194969966185</v>
      </c>
      <c r="EW145" s="123">
        <f t="shared" ca="1" si="293"/>
        <v>6980.7290000000003</v>
      </c>
      <c r="EX145" s="123">
        <f>EX139</f>
        <v>1</v>
      </c>
      <c r="EY145" s="123">
        <f t="shared" ca="1" si="294"/>
        <v>6980.7290000000003</v>
      </c>
      <c r="EZ145" s="123">
        <f t="shared" si="295"/>
        <v>6980.7290000000003</v>
      </c>
      <c r="FA145" s="123">
        <v>6980.7290000000003</v>
      </c>
      <c r="FB145" s="123"/>
      <c r="FC145" s="123">
        <f>FC139</f>
        <v>3</v>
      </c>
      <c r="FD145" s="123">
        <f t="shared" ca="1" si="296"/>
        <v>11801.480000000003</v>
      </c>
      <c r="FE145" s="123"/>
      <c r="FF145" s="123"/>
      <c r="FG145" s="123">
        <f t="shared" ca="1" si="297"/>
        <v>11801.480000000003</v>
      </c>
      <c r="FH145" s="123">
        <f>FH139</f>
        <v>3</v>
      </c>
      <c r="FI145" s="123">
        <f t="shared" ca="1" si="298"/>
        <v>-1271.8145029999998</v>
      </c>
      <c r="FJ145" s="123"/>
      <c r="FK145" s="123"/>
      <c r="FL145" s="123">
        <f t="shared" ca="1" si="299"/>
        <v>-1271.8145029999998</v>
      </c>
      <c r="FM145" s="123">
        <f>FM139</f>
        <v>3</v>
      </c>
      <c r="FN145" s="123">
        <f t="shared" ca="1" si="300"/>
        <v>9263</v>
      </c>
      <c r="FO145" s="123"/>
      <c r="FP145" s="123"/>
      <c r="FQ145" s="123">
        <f t="shared" ca="1" si="301"/>
        <v>9263</v>
      </c>
      <c r="FR145" s="123">
        <f>FR139</f>
        <v>3</v>
      </c>
      <c r="FS145" s="123">
        <f t="shared" ca="1" si="302"/>
        <v>-11992.946000003383</v>
      </c>
      <c r="FT145" s="123"/>
      <c r="FU145" s="123"/>
      <c r="FV145" s="123">
        <f t="shared" ca="1" si="303"/>
        <v>-11992.946000003383</v>
      </c>
      <c r="FW145" s="123">
        <f>FW139</f>
        <v>3</v>
      </c>
      <c r="FX145" s="123">
        <f t="shared" ca="1" si="304"/>
        <v>3609.2912000000169</v>
      </c>
      <c r="FY145" s="123"/>
      <c r="FZ145" s="123"/>
      <c r="GA145" s="123">
        <f t="shared" ca="1" si="305"/>
        <v>3609.2912000000169</v>
      </c>
      <c r="GB145" s="123">
        <f t="shared" ca="1" si="306"/>
        <v>3516.18</v>
      </c>
      <c r="GC145" s="123">
        <f>GC139</f>
        <v>1</v>
      </c>
      <c r="GD145" s="123">
        <f t="shared" ca="1" si="307"/>
        <v>3516.18</v>
      </c>
      <c r="GE145" s="123">
        <f t="shared" si="308"/>
        <v>3516.18</v>
      </c>
      <c r="GF145" s="123">
        <v>3516.18</v>
      </c>
      <c r="GG145" s="123"/>
      <c r="GH145" s="123">
        <f>GH139</f>
        <v>2</v>
      </c>
      <c r="GI145" s="123">
        <f t="shared" ca="1" si="309"/>
        <v>1.3720000000000001</v>
      </c>
      <c r="GJ145" s="123"/>
      <c r="GK145" s="123">
        <v>1.3720000000000001</v>
      </c>
      <c r="GL145" s="123">
        <f>GL139</f>
        <v>2</v>
      </c>
      <c r="GM145" s="123">
        <f t="shared" ca="1" si="310"/>
        <v>74.025000000000006</v>
      </c>
      <c r="GN145" s="123"/>
      <c r="GO145" s="123">
        <v>74.025000000000006</v>
      </c>
      <c r="GP145" s="123">
        <f>GP139</f>
        <v>2</v>
      </c>
      <c r="GQ145" s="123">
        <f t="shared" ca="1" si="311"/>
        <v>1.637</v>
      </c>
      <c r="GR145" s="123"/>
      <c r="GS145" s="123">
        <v>1.637</v>
      </c>
      <c r="GT145" s="123">
        <f>GT139</f>
        <v>3</v>
      </c>
      <c r="GU145" s="123">
        <f t="shared" ca="1" si="312"/>
        <v>77.034000000000006</v>
      </c>
      <c r="GV145" s="123"/>
      <c r="GW145" s="123"/>
      <c r="GX145" s="123">
        <f t="shared" ca="1" si="313"/>
        <v>77.034000000000006</v>
      </c>
    </row>
    <row r="146" spans="2:206" x14ac:dyDescent="0.25">
      <c r="B146" s="166">
        <v>7</v>
      </c>
      <c r="C146" s="166">
        <f>C139</f>
        <v>3</v>
      </c>
      <c r="D146" s="166">
        <f t="shared" ca="1" si="234"/>
        <v>208.82</v>
      </c>
      <c r="E146" s="166"/>
      <c r="F146" s="166"/>
      <c r="G146" s="166">
        <f t="shared" ca="1" si="235"/>
        <v>208.82</v>
      </c>
      <c r="H146" s="166">
        <f>H139</f>
        <v>1</v>
      </c>
      <c r="I146" s="166">
        <f t="shared" ca="1" si="236"/>
        <v>208.82</v>
      </c>
      <c r="J146" s="166">
        <f t="shared" si="237"/>
        <v>208.82</v>
      </c>
      <c r="K146" s="166">
        <v>208.82</v>
      </c>
      <c r="L146" s="166"/>
      <c r="M146" s="123">
        <f>M139</f>
        <v>3</v>
      </c>
      <c r="N146" s="123">
        <f t="shared" ca="1" si="238"/>
        <v>6104.8</v>
      </c>
      <c r="O146" s="123"/>
      <c r="P146" s="123"/>
      <c r="Q146" s="123">
        <v>6104.8</v>
      </c>
      <c r="R146" s="123">
        <f t="shared" ca="1" si="239"/>
        <v>6000</v>
      </c>
      <c r="S146" s="123">
        <f>S139</f>
        <v>1</v>
      </c>
      <c r="T146" s="123">
        <f t="shared" ca="1" si="240"/>
        <v>6000</v>
      </c>
      <c r="U146" s="123">
        <f t="shared" si="241"/>
        <v>6000</v>
      </c>
      <c r="V146" s="123">
        <v>6000</v>
      </c>
      <c r="W146" s="123"/>
      <c r="X146" s="123">
        <f>X139</f>
        <v>3</v>
      </c>
      <c r="Y146" s="123">
        <f t="shared" ca="1" si="242"/>
        <v>0</v>
      </c>
      <c r="Z146" s="123"/>
      <c r="AA146" s="123"/>
      <c r="AB146" s="123">
        <v>0</v>
      </c>
      <c r="AC146" s="123">
        <f t="shared" ca="1" si="243"/>
        <v>0</v>
      </c>
      <c r="AD146" s="123">
        <f>AD139</f>
        <v>1</v>
      </c>
      <c r="AE146" s="123">
        <f t="shared" ca="1" si="244"/>
        <v>0</v>
      </c>
      <c r="AF146" s="123">
        <f t="shared" si="245"/>
        <v>0</v>
      </c>
      <c r="AG146" s="123">
        <v>0</v>
      </c>
      <c r="AH146" s="123"/>
      <c r="AI146" s="123">
        <f>AI139</f>
        <v>4</v>
      </c>
      <c r="AJ146" s="123">
        <f t="shared" ca="1" si="246"/>
        <v>15176.251</v>
      </c>
      <c r="AK146" s="123"/>
      <c r="AL146" s="123"/>
      <c r="AM146" s="123">
        <f t="shared" ca="1" si="247"/>
        <v>15176.250999999998</v>
      </c>
      <c r="AN146" s="123">
        <v>15176.251</v>
      </c>
      <c r="AO146" s="123">
        <f t="shared" ca="1" si="248"/>
        <v>15312</v>
      </c>
      <c r="AP146" s="123">
        <f>AP139</f>
        <v>1</v>
      </c>
      <c r="AQ146" s="123">
        <f t="shared" ca="1" si="249"/>
        <v>15312</v>
      </c>
      <c r="AR146" s="123">
        <f t="shared" si="250"/>
        <v>15312</v>
      </c>
      <c r="AS146" s="123">
        <v>15312</v>
      </c>
      <c r="AT146" s="123"/>
      <c r="AU146" s="123">
        <f>AU139</f>
        <v>3</v>
      </c>
      <c r="AV146" s="123">
        <f t="shared" ca="1" si="251"/>
        <v>531.99135000003855</v>
      </c>
      <c r="AW146" s="123"/>
      <c r="AX146" s="123"/>
      <c r="AY146" s="123">
        <f t="shared" ca="1" si="252"/>
        <v>531.99135000003855</v>
      </c>
      <c r="AZ146" s="123">
        <f>AZ139</f>
        <v>4</v>
      </c>
      <c r="BA146" s="123">
        <f t="shared" ca="1" si="253"/>
        <v>2600.4138701869824</v>
      </c>
      <c r="BB146" s="123"/>
      <c r="BC146" s="123"/>
      <c r="BD146" s="123">
        <f t="shared" ca="1" si="254"/>
        <v>1853.6</v>
      </c>
      <c r="BE146" s="123">
        <f t="shared" ca="1" si="255"/>
        <v>2600.4138701869824</v>
      </c>
      <c r="BF146" s="123">
        <f>BF139</f>
        <v>1</v>
      </c>
      <c r="BG146" s="123">
        <f t="shared" ca="1" si="256"/>
        <v>1853.6</v>
      </c>
      <c r="BH146" s="123">
        <f t="shared" si="257"/>
        <v>1853.6</v>
      </c>
      <c r="BI146" s="123">
        <v>1853.6</v>
      </c>
      <c r="BJ146" s="123"/>
      <c r="BK146" s="123">
        <f>BK139</f>
        <v>4</v>
      </c>
      <c r="BL146" s="123">
        <f t="shared" ca="1" si="258"/>
        <v>22853.003597938205</v>
      </c>
      <c r="BM146" s="123"/>
      <c r="BN146" s="123"/>
      <c r="BO146" s="123">
        <f t="shared" ca="1" si="259"/>
        <v>22265</v>
      </c>
      <c r="BP146" s="123">
        <f t="shared" ca="1" si="260"/>
        <v>22853.003597938205</v>
      </c>
      <c r="BQ146" s="123">
        <f>BQ139</f>
        <v>1</v>
      </c>
      <c r="BR146" s="123">
        <f t="shared" ca="1" si="261"/>
        <v>22265</v>
      </c>
      <c r="BS146" s="123">
        <f t="shared" si="262"/>
        <v>22265</v>
      </c>
      <c r="BT146" s="123">
        <v>22265</v>
      </c>
      <c r="BU146" s="123"/>
      <c r="BV146" s="123">
        <f>BV139</f>
        <v>3</v>
      </c>
      <c r="BW146" s="123">
        <f t="shared" ca="1" si="263"/>
        <v>291.94599999999082</v>
      </c>
      <c r="BX146" s="123"/>
      <c r="BY146" s="123"/>
      <c r="BZ146" s="123">
        <f t="shared" ca="1" si="264"/>
        <v>291.94599999999082</v>
      </c>
      <c r="CA146" s="123">
        <f>CA139</f>
        <v>3</v>
      </c>
      <c r="CB146" s="123">
        <f t="shared" ca="1" si="265"/>
        <v>712.92099999999107</v>
      </c>
      <c r="CC146" s="123"/>
      <c r="CD146" s="123"/>
      <c r="CE146" s="123">
        <f t="shared" ca="1" si="266"/>
        <v>712.92099999999107</v>
      </c>
      <c r="CF146" s="123">
        <f>CF139</f>
        <v>3</v>
      </c>
      <c r="CG146" s="123">
        <f t="shared" ca="1" si="267"/>
        <v>480.74999999995703</v>
      </c>
      <c r="CH146" s="123"/>
      <c r="CI146" s="123"/>
      <c r="CJ146" s="123">
        <f t="shared" ca="1" si="268"/>
        <v>480.74999999995703</v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>
        <f t="shared" ca="1" si="272"/>
        <v>1485.5836384336953</v>
      </c>
      <c r="CY146" s="123"/>
      <c r="CZ146" s="123"/>
      <c r="DA146" s="123">
        <f t="shared" ca="1" si="273"/>
        <v>1485.5836384336953</v>
      </c>
      <c r="DB146" s="123">
        <f>DB139</f>
        <v>3</v>
      </c>
      <c r="DC146" s="123">
        <f t="shared" ca="1" si="274"/>
        <v>10262.523687999997</v>
      </c>
      <c r="DD146" s="123"/>
      <c r="DE146" s="123"/>
      <c r="DF146" s="123">
        <f t="shared" ca="1" si="275"/>
        <v>10262.523687999997</v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>
        <f t="shared" ca="1" si="277"/>
        <v>3035.1182000000013</v>
      </c>
      <c r="DN146" s="123"/>
      <c r="DO146" s="123"/>
      <c r="DP146" s="123">
        <f t="shared" ca="1" si="278"/>
        <v>3035.1182000000013</v>
      </c>
      <c r="DQ146" s="123">
        <f t="shared" ca="1" si="279"/>
        <v>2739.18</v>
      </c>
      <c r="DR146" s="123">
        <f>DR139</f>
        <v>1</v>
      </c>
      <c r="DS146" s="123">
        <f t="shared" ca="1" si="280"/>
        <v>2739.18</v>
      </c>
      <c r="DT146" s="123">
        <f t="shared" si="281"/>
        <v>2739.18</v>
      </c>
      <c r="DU146" s="123">
        <v>2739.18</v>
      </c>
      <c r="DV146" s="123"/>
      <c r="DW146" s="123">
        <f>DW139</f>
        <v>3</v>
      </c>
      <c r="DX146" s="123">
        <f t="shared" ca="1" si="282"/>
        <v>714.36419999997054</v>
      </c>
      <c r="DY146" s="123"/>
      <c r="DZ146" s="123"/>
      <c r="EA146" s="123">
        <f t="shared" ca="1" si="283"/>
        <v>714.36419999997054</v>
      </c>
      <c r="EB146" s="123">
        <f>EB139</f>
        <v>3</v>
      </c>
      <c r="EC146" s="123">
        <f t="shared" ca="1" si="284"/>
        <v>23361.221099999915</v>
      </c>
      <c r="ED146" s="123"/>
      <c r="EE146" s="123"/>
      <c r="EF146" s="123">
        <f t="shared" ca="1" si="285"/>
        <v>23361.221099999915</v>
      </c>
      <c r="EG146" s="123">
        <f>EG139</f>
        <v>3</v>
      </c>
      <c r="EH146" s="123">
        <f t="shared" ca="1" si="286"/>
        <v>26396.339299999916</v>
      </c>
      <c r="EI146" s="123"/>
      <c r="EJ146" s="123"/>
      <c r="EK146" s="123">
        <f t="shared" ca="1" si="287"/>
        <v>26396.339299999916</v>
      </c>
      <c r="EL146" s="123">
        <f t="shared" ca="1" si="288"/>
        <v>26296.348999999998</v>
      </c>
      <c r="EM146" s="123">
        <f>EM139</f>
        <v>1</v>
      </c>
      <c r="EN146" s="123">
        <f t="shared" ca="1" si="289"/>
        <v>26296.348999999998</v>
      </c>
      <c r="EO146" s="123">
        <f t="shared" si="290"/>
        <v>26296.348999999998</v>
      </c>
      <c r="EP146" s="123">
        <v>26296.348999999998</v>
      </c>
      <c r="EQ146" s="123"/>
      <c r="ER146" s="123">
        <f>ER139</f>
        <v>3</v>
      </c>
      <c r="ES146" s="123">
        <f t="shared" ca="1" si="291"/>
        <v>8519.9525595016385</v>
      </c>
      <c r="ET146" s="123"/>
      <c r="EU146" s="123"/>
      <c r="EV146" s="123">
        <f t="shared" ca="1" si="292"/>
        <v>8519.9525595016385</v>
      </c>
      <c r="EW146" s="123">
        <f t="shared" ca="1" si="293"/>
        <v>6646.3860000000004</v>
      </c>
      <c r="EX146" s="123">
        <f>EX139</f>
        <v>1</v>
      </c>
      <c r="EY146" s="123">
        <f t="shared" ca="1" si="294"/>
        <v>6646.3860000000004</v>
      </c>
      <c r="EZ146" s="123">
        <f t="shared" si="295"/>
        <v>6646.3860000000004</v>
      </c>
      <c r="FA146" s="123">
        <v>6646.3860000000004</v>
      </c>
      <c r="FB146" s="123"/>
      <c r="FC146" s="123">
        <f>FC139</f>
        <v>3</v>
      </c>
      <c r="FD146" s="123">
        <f t="shared" ca="1" si="296"/>
        <v>12213.648000000003</v>
      </c>
      <c r="FE146" s="123"/>
      <c r="FF146" s="123"/>
      <c r="FG146" s="123">
        <f t="shared" ca="1" si="297"/>
        <v>12213.648000000003</v>
      </c>
      <c r="FH146" s="123">
        <f>FH139</f>
        <v>3</v>
      </c>
      <c r="FI146" s="123">
        <f t="shared" ca="1" si="298"/>
        <v>-1202.5044404999999</v>
      </c>
      <c r="FJ146" s="123"/>
      <c r="FK146" s="123"/>
      <c r="FL146" s="123">
        <f t="shared" ca="1" si="299"/>
        <v>-1202.5044404999999</v>
      </c>
      <c r="FM146" s="123">
        <f>FM139</f>
        <v>3</v>
      </c>
      <c r="FN146" s="123">
        <f t="shared" ca="1" si="300"/>
        <v>9507.5</v>
      </c>
      <c r="FO146" s="123"/>
      <c r="FP146" s="123"/>
      <c r="FQ146" s="123">
        <f t="shared" ca="1" si="301"/>
        <v>9507.5</v>
      </c>
      <c r="FR146" s="123">
        <f>FR139</f>
        <v>3</v>
      </c>
      <c r="FS146" s="123">
        <f t="shared" ca="1" si="302"/>
        <v>-11998.690999998362</v>
      </c>
      <c r="FT146" s="123"/>
      <c r="FU146" s="123"/>
      <c r="FV146" s="123">
        <f t="shared" ca="1" si="303"/>
        <v>-11998.690999998362</v>
      </c>
      <c r="FW146" s="123">
        <f>FW139</f>
        <v>3</v>
      </c>
      <c r="FX146" s="123">
        <f t="shared" ca="1" si="304"/>
        <v>3749.4823999999717</v>
      </c>
      <c r="FY146" s="123"/>
      <c r="FZ146" s="123"/>
      <c r="GA146" s="123">
        <f t="shared" ca="1" si="305"/>
        <v>3749.4823999999717</v>
      </c>
      <c r="GB146" s="123">
        <f t="shared" ca="1" si="306"/>
        <v>3685.797</v>
      </c>
      <c r="GC146" s="123">
        <f>GC139</f>
        <v>1</v>
      </c>
      <c r="GD146" s="123">
        <f t="shared" ca="1" si="307"/>
        <v>3685.797</v>
      </c>
      <c r="GE146" s="123">
        <f t="shared" si="308"/>
        <v>3685.797</v>
      </c>
      <c r="GF146" s="123">
        <v>3685.797</v>
      </c>
      <c r="GG146" s="123"/>
      <c r="GH146" s="123">
        <f>GH139</f>
        <v>2</v>
      </c>
      <c r="GI146" s="123">
        <f t="shared" ca="1" si="309"/>
        <v>1.4510000000000001</v>
      </c>
      <c r="GJ146" s="123"/>
      <c r="GK146" s="123">
        <v>1.4510000000000001</v>
      </c>
      <c r="GL146" s="123">
        <f>GL139</f>
        <v>2</v>
      </c>
      <c r="GM146" s="123">
        <f t="shared" ca="1" si="310"/>
        <v>82.5</v>
      </c>
      <c r="GN146" s="123"/>
      <c r="GO146" s="123">
        <v>82.5</v>
      </c>
      <c r="GP146" s="123">
        <f>GP139</f>
        <v>2</v>
      </c>
      <c r="GQ146" s="123">
        <f t="shared" ca="1" si="311"/>
        <v>1.61</v>
      </c>
      <c r="GR146" s="123"/>
      <c r="GS146" s="123">
        <v>1.61</v>
      </c>
      <c r="GT146" s="123">
        <f>GT139</f>
        <v>3</v>
      </c>
      <c r="GU146" s="123">
        <f t="shared" ca="1" si="312"/>
        <v>85.560999999999993</v>
      </c>
      <c r="GV146" s="123"/>
      <c r="GW146" s="123"/>
      <c r="GX146" s="123">
        <f t="shared" ca="1" si="313"/>
        <v>85.560999999999993</v>
      </c>
    </row>
    <row r="147" spans="2:206" x14ac:dyDescent="0.25">
      <c r="B147" s="166">
        <v>8</v>
      </c>
      <c r="C147" s="166">
        <f>C139</f>
        <v>3</v>
      </c>
      <c r="D147" s="166">
        <f t="shared" ca="1" si="234"/>
        <v>229.22</v>
      </c>
      <c r="E147" s="166"/>
      <c r="F147" s="166"/>
      <c r="G147" s="166">
        <f t="shared" ca="1" si="235"/>
        <v>229.22</v>
      </c>
      <c r="H147" s="166">
        <f>H139</f>
        <v>1</v>
      </c>
      <c r="I147" s="166">
        <f t="shared" ca="1" si="236"/>
        <v>229.22</v>
      </c>
      <c r="J147" s="166">
        <f t="shared" si="237"/>
        <v>229.22</v>
      </c>
      <c r="K147" s="166">
        <v>229.22</v>
      </c>
      <c r="L147" s="166"/>
      <c r="M147" s="123">
        <f>M139</f>
        <v>3</v>
      </c>
      <c r="N147" s="123">
        <f t="shared" ca="1" si="238"/>
        <v>6267.52</v>
      </c>
      <c r="O147" s="123"/>
      <c r="P147" s="123"/>
      <c r="Q147" s="123">
        <v>6267.52</v>
      </c>
      <c r="R147" s="123">
        <f t="shared" ca="1" si="239"/>
        <v>6120</v>
      </c>
      <c r="S147" s="123">
        <f>S139</f>
        <v>1</v>
      </c>
      <c r="T147" s="123">
        <f t="shared" ca="1" si="240"/>
        <v>6120</v>
      </c>
      <c r="U147" s="123">
        <f t="shared" si="241"/>
        <v>6120</v>
      </c>
      <c r="V147" s="123">
        <v>6120</v>
      </c>
      <c r="W147" s="123"/>
      <c r="X147" s="123">
        <f>X139</f>
        <v>3</v>
      </c>
      <c r="Y147" s="123">
        <f t="shared" ca="1" si="242"/>
        <v>0</v>
      </c>
      <c r="Z147" s="123"/>
      <c r="AA147" s="123"/>
      <c r="AB147" s="123">
        <v>0</v>
      </c>
      <c r="AC147" s="123">
        <f t="shared" ca="1" si="243"/>
        <v>0</v>
      </c>
      <c r="AD147" s="123">
        <f>AD139</f>
        <v>1</v>
      </c>
      <c r="AE147" s="123">
        <f t="shared" ca="1" si="244"/>
        <v>0</v>
      </c>
      <c r="AF147" s="123">
        <f t="shared" si="245"/>
        <v>0</v>
      </c>
      <c r="AG147" s="123">
        <v>0</v>
      </c>
      <c r="AH147" s="123"/>
      <c r="AI147" s="123">
        <f>AI139</f>
        <v>4</v>
      </c>
      <c r="AJ147" s="123">
        <f t="shared" ca="1" si="246"/>
        <v>15452.433999999999</v>
      </c>
      <c r="AK147" s="123"/>
      <c r="AL147" s="123"/>
      <c r="AM147" s="123">
        <f t="shared" ca="1" si="247"/>
        <v>15452.434000000001</v>
      </c>
      <c r="AN147" s="123">
        <v>15452.433999999999</v>
      </c>
      <c r="AO147" s="123">
        <f t="shared" ca="1" si="248"/>
        <v>15432</v>
      </c>
      <c r="AP147" s="123">
        <f>AP139</f>
        <v>1</v>
      </c>
      <c r="AQ147" s="123">
        <f t="shared" ca="1" si="249"/>
        <v>15432</v>
      </c>
      <c r="AR147" s="123">
        <f t="shared" si="250"/>
        <v>15432</v>
      </c>
      <c r="AS147" s="123">
        <v>15432</v>
      </c>
      <c r="AT147" s="123"/>
      <c r="AU147" s="123">
        <f>AU139</f>
        <v>3</v>
      </c>
      <c r="AV147" s="123">
        <f t="shared" ca="1" si="251"/>
        <v>490.08190000010819</v>
      </c>
      <c r="AW147" s="123"/>
      <c r="AX147" s="123"/>
      <c r="AY147" s="123">
        <f t="shared" ca="1" si="252"/>
        <v>490.08190000010819</v>
      </c>
      <c r="AZ147" s="123">
        <f>AZ139</f>
        <v>4</v>
      </c>
      <c r="BA147" s="123">
        <f t="shared" ca="1" si="253"/>
        <v>2487.0238068269969</v>
      </c>
      <c r="BB147" s="123"/>
      <c r="BC147" s="123"/>
      <c r="BD147" s="123">
        <f t="shared" ca="1" si="254"/>
        <v>1773.1</v>
      </c>
      <c r="BE147" s="123">
        <f t="shared" ca="1" si="255"/>
        <v>2487.0238068269969</v>
      </c>
      <c r="BF147" s="123">
        <f>BF139</f>
        <v>1</v>
      </c>
      <c r="BG147" s="123">
        <f t="shared" ca="1" si="256"/>
        <v>1773.1</v>
      </c>
      <c r="BH147" s="123">
        <f t="shared" si="257"/>
        <v>1773.1</v>
      </c>
      <c r="BI147" s="123">
        <v>1773.1</v>
      </c>
      <c r="BJ147" s="123"/>
      <c r="BK147" s="123">
        <f>BK139</f>
        <v>4</v>
      </c>
      <c r="BL147" s="123">
        <f t="shared" ca="1" si="258"/>
        <v>21856.50701881872</v>
      </c>
      <c r="BM147" s="123"/>
      <c r="BN147" s="123"/>
      <c r="BO147" s="123">
        <f t="shared" ca="1" si="259"/>
        <v>21995</v>
      </c>
      <c r="BP147" s="123">
        <f t="shared" ca="1" si="260"/>
        <v>21856.50701881872</v>
      </c>
      <c r="BQ147" s="123">
        <f>BQ139</f>
        <v>1</v>
      </c>
      <c r="BR147" s="123">
        <f t="shared" ca="1" si="261"/>
        <v>21995</v>
      </c>
      <c r="BS147" s="123">
        <f t="shared" si="262"/>
        <v>21995</v>
      </c>
      <c r="BT147" s="123">
        <v>21995</v>
      </c>
      <c r="BU147" s="123"/>
      <c r="BV147" s="123">
        <f>BV139</f>
        <v>3</v>
      </c>
      <c r="BW147" s="123">
        <f t="shared" ca="1" si="263"/>
        <v>238.87699999999973</v>
      </c>
      <c r="BX147" s="123"/>
      <c r="BY147" s="123"/>
      <c r="BZ147" s="123">
        <f t="shared" ca="1" si="264"/>
        <v>238.87699999999973</v>
      </c>
      <c r="CA147" s="123">
        <f>CA139</f>
        <v>3</v>
      </c>
      <c r="CB147" s="123">
        <f t="shared" ca="1" si="265"/>
        <v>623.29999999999006</v>
      </c>
      <c r="CC147" s="123"/>
      <c r="CD147" s="123"/>
      <c r="CE147" s="123">
        <f t="shared" ca="1" si="266"/>
        <v>623.29999999999006</v>
      </c>
      <c r="CF147" s="123">
        <f>CF139</f>
        <v>3</v>
      </c>
      <c r="CG147" s="123">
        <f t="shared" ca="1" si="267"/>
        <v>499.22200000001834</v>
      </c>
      <c r="CH147" s="123"/>
      <c r="CI147" s="123"/>
      <c r="CJ147" s="123">
        <f t="shared" ca="1" si="268"/>
        <v>499.22200000001834</v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>
        <f t="shared" ca="1" si="272"/>
        <v>1493.2446878286974</v>
      </c>
      <c r="CY147" s="123"/>
      <c r="CZ147" s="123"/>
      <c r="DA147" s="123">
        <f t="shared" ca="1" si="273"/>
        <v>1493.2446878286974</v>
      </c>
      <c r="DB147" s="123">
        <f>DB139</f>
        <v>3</v>
      </c>
      <c r="DC147" s="123">
        <f t="shared" ca="1" si="274"/>
        <v>10233.732657999995</v>
      </c>
      <c r="DD147" s="123"/>
      <c r="DE147" s="123"/>
      <c r="DF147" s="123">
        <f t="shared" ca="1" si="275"/>
        <v>10233.732657999995</v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>
        <f t="shared" ca="1" si="277"/>
        <v>3327.0339999999828</v>
      </c>
      <c r="DN147" s="123"/>
      <c r="DO147" s="123"/>
      <c r="DP147" s="123">
        <f t="shared" ca="1" si="278"/>
        <v>3327.0339999999828</v>
      </c>
      <c r="DQ147" s="123">
        <f t="shared" ca="1" si="279"/>
        <v>2579.6579999999999</v>
      </c>
      <c r="DR147" s="123">
        <f>DR139</f>
        <v>1</v>
      </c>
      <c r="DS147" s="123">
        <f t="shared" ca="1" si="280"/>
        <v>2579.6579999999999</v>
      </c>
      <c r="DT147" s="123">
        <f t="shared" si="281"/>
        <v>2579.6579999999999</v>
      </c>
      <c r="DU147" s="123">
        <v>2579.6579999999999</v>
      </c>
      <c r="DV147" s="123"/>
      <c r="DW147" s="123">
        <f>DW139</f>
        <v>3</v>
      </c>
      <c r="DX147" s="123">
        <f t="shared" ca="1" si="282"/>
        <v>553.5468000000717</v>
      </c>
      <c r="DY147" s="123"/>
      <c r="DZ147" s="123"/>
      <c r="EA147" s="123">
        <f t="shared" ca="1" si="283"/>
        <v>553.5468000000717</v>
      </c>
      <c r="EB147" s="123">
        <f>EB139</f>
        <v>3</v>
      </c>
      <c r="EC147" s="123">
        <f t="shared" ca="1" si="284"/>
        <v>23186.71735000005</v>
      </c>
      <c r="ED147" s="123"/>
      <c r="EE147" s="123"/>
      <c r="EF147" s="123">
        <f t="shared" ca="1" si="285"/>
        <v>23186.71735000005</v>
      </c>
      <c r="EG147" s="123">
        <f>EG139</f>
        <v>3</v>
      </c>
      <c r="EH147" s="123">
        <f t="shared" ca="1" si="286"/>
        <v>26513.751350000031</v>
      </c>
      <c r="EI147" s="123"/>
      <c r="EJ147" s="123"/>
      <c r="EK147" s="123">
        <f t="shared" ca="1" si="287"/>
        <v>26513.751350000031</v>
      </c>
      <c r="EL147" s="123">
        <f t="shared" ca="1" si="288"/>
        <v>26022.112000000001</v>
      </c>
      <c r="EM147" s="123">
        <f>EM139</f>
        <v>1</v>
      </c>
      <c r="EN147" s="123">
        <f t="shared" ca="1" si="289"/>
        <v>26022.112000000001</v>
      </c>
      <c r="EO147" s="123">
        <f t="shared" si="290"/>
        <v>26022.112000000001</v>
      </c>
      <c r="EP147" s="123">
        <v>26022.112000000001</v>
      </c>
      <c r="EQ147" s="123"/>
      <c r="ER147" s="123">
        <f>ER139</f>
        <v>3</v>
      </c>
      <c r="ES147" s="123">
        <f t="shared" ca="1" si="291"/>
        <v>7273.8349300024747</v>
      </c>
      <c r="ET147" s="123"/>
      <c r="EU147" s="123"/>
      <c r="EV147" s="123">
        <f t="shared" ca="1" si="292"/>
        <v>7273.8349300024747</v>
      </c>
      <c r="EW147" s="123">
        <f t="shared" ca="1" si="293"/>
        <v>6492.8689999999997</v>
      </c>
      <c r="EX147" s="123">
        <f>EX139</f>
        <v>1</v>
      </c>
      <c r="EY147" s="123">
        <f t="shared" ca="1" si="294"/>
        <v>6492.8689999999997</v>
      </c>
      <c r="EZ147" s="123">
        <f t="shared" si="295"/>
        <v>6492.8689999999997</v>
      </c>
      <c r="FA147" s="123">
        <v>6492.8689999999997</v>
      </c>
      <c r="FB147" s="123"/>
      <c r="FC147" s="123">
        <f>FC139</f>
        <v>3</v>
      </c>
      <c r="FD147" s="123">
        <f t="shared" ca="1" si="296"/>
        <v>11707.597999999998</v>
      </c>
      <c r="FE147" s="123"/>
      <c r="FF147" s="123"/>
      <c r="FG147" s="123">
        <f t="shared" ca="1" si="297"/>
        <v>11707.597999999998</v>
      </c>
      <c r="FH147" s="123">
        <f>FH139</f>
        <v>3</v>
      </c>
      <c r="FI147" s="123">
        <f t="shared" ca="1" si="298"/>
        <v>-1363.8410699999999</v>
      </c>
      <c r="FJ147" s="123"/>
      <c r="FK147" s="123"/>
      <c r="FL147" s="123">
        <f t="shared" ca="1" si="299"/>
        <v>-1363.8410699999999</v>
      </c>
      <c r="FM147" s="123">
        <f>FM139</f>
        <v>3</v>
      </c>
      <c r="FN147" s="123">
        <f t="shared" ca="1" si="300"/>
        <v>9484.75</v>
      </c>
      <c r="FO147" s="123"/>
      <c r="FP147" s="123"/>
      <c r="FQ147" s="123">
        <f t="shared" ca="1" si="301"/>
        <v>9484.75</v>
      </c>
      <c r="FR147" s="123">
        <f>FR139</f>
        <v>3</v>
      </c>
      <c r="FS147" s="123">
        <f t="shared" ca="1" si="302"/>
        <v>-12554.671999997525</v>
      </c>
      <c r="FT147" s="123"/>
      <c r="FU147" s="123"/>
      <c r="FV147" s="123">
        <f t="shared" ca="1" si="303"/>
        <v>-12554.671999997525</v>
      </c>
      <c r="FW147" s="123">
        <f>FW139</f>
        <v>3</v>
      </c>
      <c r="FX147" s="123">
        <f t="shared" ca="1" si="304"/>
        <v>3880.5808000000543</v>
      </c>
      <c r="FY147" s="123"/>
      <c r="FZ147" s="123"/>
      <c r="GA147" s="123">
        <f t="shared" ca="1" si="305"/>
        <v>3880.5808000000543</v>
      </c>
      <c r="GB147" s="123">
        <f t="shared" ca="1" si="306"/>
        <v>3657.835</v>
      </c>
      <c r="GC147" s="123">
        <f>GC139</f>
        <v>1</v>
      </c>
      <c r="GD147" s="123">
        <f t="shared" ca="1" si="307"/>
        <v>3657.835</v>
      </c>
      <c r="GE147" s="123">
        <f t="shared" si="308"/>
        <v>3657.835</v>
      </c>
      <c r="GF147" s="123">
        <v>3657.835</v>
      </c>
      <c r="GG147" s="123"/>
      <c r="GH147" s="123">
        <f>GH139</f>
        <v>2</v>
      </c>
      <c r="GI147" s="123">
        <f t="shared" ca="1" si="309"/>
        <v>1.28</v>
      </c>
      <c r="GJ147" s="123"/>
      <c r="GK147" s="123">
        <v>1.28</v>
      </c>
      <c r="GL147" s="123">
        <f>GL139</f>
        <v>2</v>
      </c>
      <c r="GM147" s="123">
        <f t="shared" ca="1" si="310"/>
        <v>71.86</v>
      </c>
      <c r="GN147" s="123"/>
      <c r="GO147" s="123">
        <v>71.86</v>
      </c>
      <c r="GP147" s="123">
        <f>GP139</f>
        <v>2</v>
      </c>
      <c r="GQ147" s="123">
        <f t="shared" ca="1" si="311"/>
        <v>1.5309999999999999</v>
      </c>
      <c r="GR147" s="123"/>
      <c r="GS147" s="123">
        <v>1.5309999999999999</v>
      </c>
      <c r="GT147" s="123">
        <f>GT139</f>
        <v>3</v>
      </c>
      <c r="GU147" s="123">
        <f t="shared" ca="1" si="312"/>
        <v>74.671000000000006</v>
      </c>
      <c r="GV147" s="123"/>
      <c r="GW147" s="123"/>
      <c r="GX147" s="123">
        <f t="shared" ca="1" si="313"/>
        <v>74.671000000000006</v>
      </c>
    </row>
    <row r="148" spans="2:206" x14ac:dyDescent="0.25">
      <c r="B148" s="166">
        <v>9</v>
      </c>
      <c r="C148" s="166">
        <f>C139</f>
        <v>3</v>
      </c>
      <c r="D148" s="166">
        <f t="shared" ca="1" si="234"/>
        <v>212.38</v>
      </c>
      <c r="E148" s="166"/>
      <c r="F148" s="166"/>
      <c r="G148" s="166">
        <f t="shared" ca="1" si="235"/>
        <v>212.38</v>
      </c>
      <c r="H148" s="166">
        <f>H139</f>
        <v>1</v>
      </c>
      <c r="I148" s="166">
        <f t="shared" ca="1" si="236"/>
        <v>212.38</v>
      </c>
      <c r="J148" s="166">
        <f t="shared" si="237"/>
        <v>212.38</v>
      </c>
      <c r="K148" s="166">
        <v>212.38</v>
      </c>
      <c r="L148" s="166"/>
      <c r="M148" s="123">
        <f>M139</f>
        <v>3</v>
      </c>
      <c r="N148" s="123">
        <f t="shared" ca="1" si="238"/>
        <v>6124.32</v>
      </c>
      <c r="O148" s="123"/>
      <c r="P148" s="123"/>
      <c r="Q148" s="123">
        <v>6124.32</v>
      </c>
      <c r="R148" s="123">
        <f t="shared" ca="1" si="239"/>
        <v>6120</v>
      </c>
      <c r="S148" s="123">
        <f>S139</f>
        <v>1</v>
      </c>
      <c r="T148" s="123">
        <f t="shared" ca="1" si="240"/>
        <v>6120</v>
      </c>
      <c r="U148" s="123">
        <f t="shared" si="241"/>
        <v>6120</v>
      </c>
      <c r="V148" s="123">
        <v>6120</v>
      </c>
      <c r="W148" s="123"/>
      <c r="X148" s="123">
        <f>X139</f>
        <v>3</v>
      </c>
      <c r="Y148" s="123">
        <f t="shared" ca="1" si="242"/>
        <v>0</v>
      </c>
      <c r="Z148" s="123"/>
      <c r="AA148" s="123"/>
      <c r="AB148" s="123">
        <v>0</v>
      </c>
      <c r="AC148" s="123">
        <f t="shared" ca="1" si="243"/>
        <v>0</v>
      </c>
      <c r="AD148" s="123">
        <f>AD139</f>
        <v>1</v>
      </c>
      <c r="AE148" s="123">
        <f t="shared" ca="1" si="244"/>
        <v>0</v>
      </c>
      <c r="AF148" s="123">
        <f t="shared" si="245"/>
        <v>0</v>
      </c>
      <c r="AG148" s="123">
        <v>0</v>
      </c>
      <c r="AH148" s="123"/>
      <c r="AI148" s="123">
        <f>AI139</f>
        <v>4</v>
      </c>
      <c r="AJ148" s="123">
        <f t="shared" ca="1" si="246"/>
        <v>15251.197</v>
      </c>
      <c r="AK148" s="123"/>
      <c r="AL148" s="123"/>
      <c r="AM148" s="123">
        <f t="shared" ca="1" si="247"/>
        <v>15251.196999999998</v>
      </c>
      <c r="AN148" s="123">
        <v>15251.197</v>
      </c>
      <c r="AO148" s="123">
        <f t="shared" ca="1" si="248"/>
        <v>15264</v>
      </c>
      <c r="AP148" s="123">
        <f>AP139</f>
        <v>1</v>
      </c>
      <c r="AQ148" s="123">
        <f t="shared" ca="1" si="249"/>
        <v>15264</v>
      </c>
      <c r="AR148" s="123">
        <f t="shared" si="250"/>
        <v>15264</v>
      </c>
      <c r="AS148" s="123">
        <v>15264</v>
      </c>
      <c r="AT148" s="123"/>
      <c r="AU148" s="123">
        <f>AU139</f>
        <v>3</v>
      </c>
      <c r="AV148" s="123">
        <f t="shared" ca="1" si="251"/>
        <v>603.97342499998058</v>
      </c>
      <c r="AW148" s="123"/>
      <c r="AX148" s="123"/>
      <c r="AY148" s="123">
        <f t="shared" ca="1" si="252"/>
        <v>603.97342499998058</v>
      </c>
      <c r="AZ148" s="123">
        <f>AZ139</f>
        <v>4</v>
      </c>
      <c r="BA148" s="123">
        <f t="shared" ca="1" si="253"/>
        <v>2441.0406461216926</v>
      </c>
      <c r="BB148" s="123"/>
      <c r="BC148" s="123"/>
      <c r="BD148" s="123">
        <f t="shared" ca="1" si="254"/>
        <v>1778.7</v>
      </c>
      <c r="BE148" s="123">
        <f t="shared" ca="1" si="255"/>
        <v>2441.0406461216926</v>
      </c>
      <c r="BF148" s="123">
        <f>BF139</f>
        <v>1</v>
      </c>
      <c r="BG148" s="123">
        <f t="shared" ca="1" si="256"/>
        <v>1778.7</v>
      </c>
      <c r="BH148" s="123">
        <f t="shared" si="257"/>
        <v>1778.7</v>
      </c>
      <c r="BI148" s="123">
        <v>1778.7</v>
      </c>
      <c r="BJ148" s="123"/>
      <c r="BK148" s="123">
        <f>BK139</f>
        <v>4</v>
      </c>
      <c r="BL148" s="123">
        <f t="shared" ca="1" si="258"/>
        <v>21452.396984992709</v>
      </c>
      <c r="BM148" s="123"/>
      <c r="BN148" s="123"/>
      <c r="BO148" s="123">
        <f t="shared" ca="1" si="259"/>
        <v>22560</v>
      </c>
      <c r="BP148" s="123">
        <f t="shared" ca="1" si="260"/>
        <v>21452.396984992709</v>
      </c>
      <c r="BQ148" s="123">
        <f>BQ139</f>
        <v>1</v>
      </c>
      <c r="BR148" s="123">
        <f t="shared" ca="1" si="261"/>
        <v>22560</v>
      </c>
      <c r="BS148" s="123">
        <f t="shared" si="262"/>
        <v>22560</v>
      </c>
      <c r="BT148" s="123">
        <v>22560</v>
      </c>
      <c r="BU148" s="123"/>
      <c r="BV148" s="123">
        <f>BV139</f>
        <v>3</v>
      </c>
      <c r="BW148" s="123">
        <f t="shared" ca="1" si="263"/>
        <v>304.86350000000704</v>
      </c>
      <c r="BX148" s="123"/>
      <c r="BY148" s="123"/>
      <c r="BZ148" s="123">
        <f t="shared" ca="1" si="264"/>
        <v>304.86350000000704</v>
      </c>
      <c r="CA148" s="123">
        <f>CA139</f>
        <v>3</v>
      </c>
      <c r="CB148" s="123">
        <f t="shared" ca="1" si="265"/>
        <v>684.27399999999989</v>
      </c>
      <c r="CC148" s="123"/>
      <c r="CD148" s="123"/>
      <c r="CE148" s="123">
        <f t="shared" ca="1" si="266"/>
        <v>684.27399999999989</v>
      </c>
      <c r="CF148" s="123">
        <f>CF139</f>
        <v>3</v>
      </c>
      <c r="CG148" s="123">
        <f t="shared" ca="1" si="267"/>
        <v>497.55400000010354</v>
      </c>
      <c r="CH148" s="123"/>
      <c r="CI148" s="123"/>
      <c r="CJ148" s="123">
        <f t="shared" ca="1" si="268"/>
        <v>497.55400000010354</v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>
        <f t="shared" ca="1" si="272"/>
        <v>1346.3993595571017</v>
      </c>
      <c r="CY148" s="123"/>
      <c r="CZ148" s="123"/>
      <c r="DA148" s="123">
        <f t="shared" ca="1" si="273"/>
        <v>1346.3993595571017</v>
      </c>
      <c r="DB148" s="123">
        <f>DB139</f>
        <v>3</v>
      </c>
      <c r="DC148" s="123">
        <f t="shared" ca="1" si="274"/>
        <v>10015.68744</v>
      </c>
      <c r="DD148" s="123"/>
      <c r="DE148" s="123"/>
      <c r="DF148" s="123">
        <f t="shared" ca="1" si="275"/>
        <v>10015.68744</v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>
        <f t="shared" ca="1" si="277"/>
        <v>3153.7430000000008</v>
      </c>
      <c r="DN148" s="123"/>
      <c r="DO148" s="123"/>
      <c r="DP148" s="123">
        <f t="shared" ca="1" si="278"/>
        <v>3153.7430000000008</v>
      </c>
      <c r="DQ148" s="123">
        <f t="shared" ca="1" si="279"/>
        <v>2630.1579999999999</v>
      </c>
      <c r="DR148" s="123">
        <f>DR139</f>
        <v>1</v>
      </c>
      <c r="DS148" s="123">
        <f t="shared" ca="1" si="280"/>
        <v>2630.1579999999999</v>
      </c>
      <c r="DT148" s="123">
        <f t="shared" si="281"/>
        <v>2630.1579999999999</v>
      </c>
      <c r="DU148" s="123">
        <v>2630.1579999999999</v>
      </c>
      <c r="DV148" s="123"/>
      <c r="DW148" s="123">
        <f>DW139</f>
        <v>3</v>
      </c>
      <c r="DX148" s="123">
        <f t="shared" ca="1" si="282"/>
        <v>780.5095999999528</v>
      </c>
      <c r="DY148" s="123"/>
      <c r="DZ148" s="123"/>
      <c r="EA148" s="123">
        <f t="shared" ca="1" si="283"/>
        <v>780.5095999999528</v>
      </c>
      <c r="EB148" s="123">
        <f>EB139</f>
        <v>3</v>
      </c>
      <c r="EC148" s="123">
        <f t="shared" ca="1" si="284"/>
        <v>23173.493400000018</v>
      </c>
      <c r="ED148" s="123"/>
      <c r="EE148" s="123"/>
      <c r="EF148" s="123">
        <f t="shared" ca="1" si="285"/>
        <v>23173.493400000018</v>
      </c>
      <c r="EG148" s="123">
        <f>EG139</f>
        <v>3</v>
      </c>
      <c r="EH148" s="123">
        <f t="shared" ca="1" si="286"/>
        <v>26327.23640000002</v>
      </c>
      <c r="EI148" s="123"/>
      <c r="EJ148" s="123"/>
      <c r="EK148" s="123">
        <f t="shared" ca="1" si="287"/>
        <v>26327.23640000002</v>
      </c>
      <c r="EL148" s="123">
        <f t="shared" ca="1" si="288"/>
        <v>25984.475999999999</v>
      </c>
      <c r="EM148" s="123">
        <f>EM139</f>
        <v>1</v>
      </c>
      <c r="EN148" s="123">
        <f t="shared" ca="1" si="289"/>
        <v>25984.475999999999</v>
      </c>
      <c r="EO148" s="123">
        <f t="shared" si="290"/>
        <v>25984.475999999999</v>
      </c>
      <c r="EP148" s="123">
        <v>25984.475999999999</v>
      </c>
      <c r="EQ148" s="123"/>
      <c r="ER148" s="123">
        <f>ER139</f>
        <v>3</v>
      </c>
      <c r="ES148" s="123">
        <f t="shared" ca="1" si="291"/>
        <v>7203.9200424988248</v>
      </c>
      <c r="ET148" s="123"/>
      <c r="EU148" s="123"/>
      <c r="EV148" s="123">
        <f t="shared" ca="1" si="292"/>
        <v>7203.9200424988248</v>
      </c>
      <c r="EW148" s="123">
        <f t="shared" ca="1" si="293"/>
        <v>7263.8029999999999</v>
      </c>
      <c r="EX148" s="123">
        <f>EX139</f>
        <v>1</v>
      </c>
      <c r="EY148" s="123">
        <f t="shared" ca="1" si="294"/>
        <v>7263.8029999999999</v>
      </c>
      <c r="EZ148" s="123">
        <f t="shared" si="295"/>
        <v>7263.8029999999999</v>
      </c>
      <c r="FA148" s="123">
        <v>7263.8029999999999</v>
      </c>
      <c r="FB148" s="123"/>
      <c r="FC148" s="123">
        <f>FC139</f>
        <v>3</v>
      </c>
      <c r="FD148" s="123">
        <f t="shared" ca="1" si="296"/>
        <v>12274.029999999993</v>
      </c>
      <c r="FE148" s="123"/>
      <c r="FF148" s="123"/>
      <c r="FG148" s="123">
        <f t="shared" ca="1" si="297"/>
        <v>12274.029999999993</v>
      </c>
      <c r="FH148" s="123">
        <f>FH139</f>
        <v>3</v>
      </c>
      <c r="FI148" s="123">
        <f t="shared" ca="1" si="298"/>
        <v>-1448.1809575000002</v>
      </c>
      <c r="FJ148" s="123"/>
      <c r="FK148" s="123"/>
      <c r="FL148" s="123">
        <f t="shared" ca="1" si="299"/>
        <v>-1448.1809575000002</v>
      </c>
      <c r="FM148" s="123">
        <f>FM139</f>
        <v>3</v>
      </c>
      <c r="FN148" s="123">
        <f t="shared" ca="1" si="300"/>
        <v>9199.25</v>
      </c>
      <c r="FO148" s="123"/>
      <c r="FP148" s="123"/>
      <c r="FQ148" s="123">
        <f t="shared" ca="1" si="301"/>
        <v>9199.25</v>
      </c>
      <c r="FR148" s="123">
        <f>FR139</f>
        <v>3</v>
      </c>
      <c r="FS148" s="123">
        <f t="shared" ca="1" si="302"/>
        <v>-12821.179000001166</v>
      </c>
      <c r="FT148" s="123"/>
      <c r="FU148" s="123"/>
      <c r="FV148" s="123">
        <f t="shared" ca="1" si="303"/>
        <v>-12821.179000001166</v>
      </c>
      <c r="FW148" s="123">
        <f>FW139</f>
        <v>3</v>
      </c>
      <c r="FX148" s="123">
        <f t="shared" ca="1" si="304"/>
        <v>3934.2525999999534</v>
      </c>
      <c r="FY148" s="123"/>
      <c r="FZ148" s="123"/>
      <c r="GA148" s="123">
        <f t="shared" ca="1" si="305"/>
        <v>3934.2525999999534</v>
      </c>
      <c r="GB148" s="123">
        <f t="shared" ca="1" si="306"/>
        <v>3667.7959999999998</v>
      </c>
      <c r="GC148" s="123">
        <f>GC139</f>
        <v>1</v>
      </c>
      <c r="GD148" s="123">
        <f t="shared" ca="1" si="307"/>
        <v>3667.7959999999998</v>
      </c>
      <c r="GE148" s="123">
        <f t="shared" si="308"/>
        <v>3667.7959999999998</v>
      </c>
      <c r="GF148" s="123">
        <v>3667.7959999999998</v>
      </c>
      <c r="GG148" s="123"/>
      <c r="GH148" s="123">
        <f>GH139</f>
        <v>2</v>
      </c>
      <c r="GI148" s="123">
        <f t="shared" ca="1" si="309"/>
        <v>1.3979999999999999</v>
      </c>
      <c r="GJ148" s="123"/>
      <c r="GK148" s="123">
        <v>1.3979999999999999</v>
      </c>
      <c r="GL148" s="123">
        <f>GL139</f>
        <v>2</v>
      </c>
      <c r="GM148" s="123">
        <f t="shared" ca="1" si="310"/>
        <v>86.988</v>
      </c>
      <c r="GN148" s="123"/>
      <c r="GO148" s="123">
        <v>86.988</v>
      </c>
      <c r="GP148" s="123">
        <f>GP139</f>
        <v>2</v>
      </c>
      <c r="GQ148" s="123">
        <f t="shared" ca="1" si="311"/>
        <v>1.768</v>
      </c>
      <c r="GR148" s="123"/>
      <c r="GS148" s="123">
        <v>1.768</v>
      </c>
      <c r="GT148" s="123">
        <f>GT139</f>
        <v>3</v>
      </c>
      <c r="GU148" s="123">
        <f t="shared" ca="1" si="312"/>
        <v>90.153999999999996</v>
      </c>
      <c r="GV148" s="123"/>
      <c r="GW148" s="123"/>
      <c r="GX148" s="123">
        <f t="shared" ca="1" si="313"/>
        <v>90.153999999999996</v>
      </c>
    </row>
    <row r="149" spans="2:206" ht="15.75" thickBot="1" x14ac:dyDescent="0.3">
      <c r="B149" s="121">
        <v>10</v>
      </c>
      <c r="C149" s="166">
        <f>C139</f>
        <v>3</v>
      </c>
      <c r="D149" s="166">
        <f t="shared" ca="1" si="234"/>
        <v>212.38</v>
      </c>
      <c r="E149" s="166"/>
      <c r="F149" s="166"/>
      <c r="G149" s="166">
        <f t="shared" ca="1" si="235"/>
        <v>212.38</v>
      </c>
      <c r="H149" s="166">
        <f>H139</f>
        <v>1</v>
      </c>
      <c r="I149" s="166">
        <f t="shared" ca="1" si="236"/>
        <v>212.38</v>
      </c>
      <c r="J149" s="166">
        <f t="shared" si="237"/>
        <v>212.38</v>
      </c>
      <c r="K149" s="166">
        <v>212.38</v>
      </c>
      <c r="L149" s="166"/>
      <c r="M149" s="123">
        <f>M139</f>
        <v>3</v>
      </c>
      <c r="N149" s="123">
        <f t="shared" ca="1" si="238"/>
        <v>4823.3599999999997</v>
      </c>
      <c r="O149" s="123"/>
      <c r="P149" s="123"/>
      <c r="Q149" s="123">
        <v>4823.3599999999997</v>
      </c>
      <c r="R149" s="123">
        <f t="shared" ca="1" si="239"/>
        <v>4800</v>
      </c>
      <c r="S149" s="123">
        <f>S139</f>
        <v>1</v>
      </c>
      <c r="T149" s="123">
        <f t="shared" ca="1" si="240"/>
        <v>4800</v>
      </c>
      <c r="U149" s="123">
        <f t="shared" si="241"/>
        <v>4800</v>
      </c>
      <c r="V149" s="123">
        <v>4800</v>
      </c>
      <c r="W149" s="123"/>
      <c r="X149" s="123">
        <f>X139</f>
        <v>3</v>
      </c>
      <c r="Y149" s="123">
        <f t="shared" ca="1" si="242"/>
        <v>0</v>
      </c>
      <c r="Z149" s="123"/>
      <c r="AA149" s="123"/>
      <c r="AB149" s="123">
        <v>0</v>
      </c>
      <c r="AC149" s="123">
        <f t="shared" ca="1" si="243"/>
        <v>0</v>
      </c>
      <c r="AD149" s="123">
        <f>AD139</f>
        <v>1</v>
      </c>
      <c r="AE149" s="123">
        <f t="shared" ca="1" si="244"/>
        <v>0</v>
      </c>
      <c r="AF149" s="123">
        <f t="shared" si="245"/>
        <v>0</v>
      </c>
      <c r="AG149" s="123">
        <v>0</v>
      </c>
      <c r="AH149" s="123"/>
      <c r="AI149" s="123">
        <f>AI139</f>
        <v>4</v>
      </c>
      <c r="AJ149" s="123">
        <f t="shared" ca="1" si="246"/>
        <v>13877.89</v>
      </c>
      <c r="AK149" s="123"/>
      <c r="AL149" s="123"/>
      <c r="AM149" s="123">
        <f t="shared" ca="1" si="247"/>
        <v>13877.89</v>
      </c>
      <c r="AN149" s="123">
        <v>13877.89</v>
      </c>
      <c r="AO149" s="123">
        <f t="shared" ca="1" si="248"/>
        <v>13944</v>
      </c>
      <c r="AP149" s="123">
        <f>AP139</f>
        <v>1</v>
      </c>
      <c r="AQ149" s="123">
        <f t="shared" ca="1" si="249"/>
        <v>13944</v>
      </c>
      <c r="AR149" s="123">
        <f t="shared" si="250"/>
        <v>13944</v>
      </c>
      <c r="AS149" s="123">
        <v>13944</v>
      </c>
      <c r="AT149" s="123"/>
      <c r="AU149" s="123">
        <f>AU139</f>
        <v>3</v>
      </c>
      <c r="AV149" s="123">
        <f t="shared" ca="1" si="251"/>
        <v>573.68960000001596</v>
      </c>
      <c r="AW149" s="123"/>
      <c r="AX149" s="123"/>
      <c r="AY149" s="123">
        <f t="shared" ca="1" si="252"/>
        <v>573.68960000001596</v>
      </c>
      <c r="AZ149" s="123">
        <f>AZ139</f>
        <v>4</v>
      </c>
      <c r="BA149" s="123">
        <f t="shared" ca="1" si="253"/>
        <v>2669.8985886899031</v>
      </c>
      <c r="BB149" s="123"/>
      <c r="BC149" s="123"/>
      <c r="BD149" s="123">
        <f t="shared" ca="1" si="254"/>
        <v>1859.2</v>
      </c>
      <c r="BE149" s="123">
        <f t="shared" ca="1" si="255"/>
        <v>2669.8985886899031</v>
      </c>
      <c r="BF149" s="123">
        <f>BF139</f>
        <v>1</v>
      </c>
      <c r="BG149" s="123">
        <f t="shared" ca="1" si="256"/>
        <v>1859.2</v>
      </c>
      <c r="BH149" s="123">
        <f t="shared" si="257"/>
        <v>1859.2</v>
      </c>
      <c r="BI149" s="123">
        <v>1859.2</v>
      </c>
      <c r="BJ149" s="123"/>
      <c r="BK149" s="123">
        <f>BK139</f>
        <v>4</v>
      </c>
      <c r="BL149" s="123">
        <f t="shared" ca="1" si="258"/>
        <v>23463.650441563444</v>
      </c>
      <c r="BM149" s="123"/>
      <c r="BN149" s="123"/>
      <c r="BO149" s="123">
        <f t="shared" ca="1" si="259"/>
        <v>23840</v>
      </c>
      <c r="BP149" s="123">
        <f t="shared" ca="1" si="260"/>
        <v>23463.650441563444</v>
      </c>
      <c r="BQ149" s="123">
        <f>BQ139</f>
        <v>1</v>
      </c>
      <c r="BR149" s="123">
        <f t="shared" ca="1" si="261"/>
        <v>23840</v>
      </c>
      <c r="BS149" s="123">
        <f t="shared" si="262"/>
        <v>23840</v>
      </c>
      <c r="BT149" s="123">
        <v>23840</v>
      </c>
      <c r="BU149" s="123"/>
      <c r="BV149" s="120">
        <f>BV139</f>
        <v>3</v>
      </c>
      <c r="BW149" s="120">
        <f t="shared" ca="1" si="263"/>
        <v>287.24750000000222</v>
      </c>
      <c r="BX149" s="120"/>
      <c r="BY149" s="120"/>
      <c r="BZ149" s="120">
        <f t="shared" ca="1" si="264"/>
        <v>287.24750000000222</v>
      </c>
      <c r="CA149" s="120">
        <f>CA139</f>
        <v>3</v>
      </c>
      <c r="CB149" s="120">
        <f t="shared" ca="1" si="265"/>
        <v>655.10600000005206</v>
      </c>
      <c r="CC149" s="120"/>
      <c r="CD149" s="120"/>
      <c r="CE149" s="120">
        <f t="shared" ca="1" si="266"/>
        <v>655.10600000005206</v>
      </c>
      <c r="CF149" s="120">
        <f>CF139</f>
        <v>3</v>
      </c>
      <c r="CG149" s="120">
        <f t="shared" ca="1" si="267"/>
        <v>435.05599999986129</v>
      </c>
      <c r="CH149" s="120"/>
      <c r="CI149" s="120"/>
      <c r="CJ149" s="120">
        <f t="shared" ca="1" si="268"/>
        <v>435.05599999986129</v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>
        <f t="shared" ca="1" si="272"/>
        <v>1673.006816004654</v>
      </c>
      <c r="CY149" s="120"/>
      <c r="CZ149" s="120"/>
      <c r="DA149" s="120">
        <f t="shared" ca="1" si="273"/>
        <v>1673.006816004654</v>
      </c>
      <c r="DB149" s="120">
        <f>DB139</f>
        <v>3</v>
      </c>
      <c r="DC149" s="120">
        <f t="shared" ca="1" si="274"/>
        <v>9183.0893000000033</v>
      </c>
      <c r="DD149" s="120"/>
      <c r="DE149" s="120"/>
      <c r="DF149" s="120">
        <f t="shared" ca="1" si="275"/>
        <v>9183.0893000000033</v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>
        <f t="shared" ca="1" si="277"/>
        <v>3020.0730000000035</v>
      </c>
      <c r="DN149" s="123"/>
      <c r="DO149" s="123"/>
      <c r="DP149" s="123">
        <f t="shared" ca="1" si="278"/>
        <v>3020.0730000000035</v>
      </c>
      <c r="DQ149" s="123">
        <f t="shared" ca="1" si="279"/>
        <v>2711.248</v>
      </c>
      <c r="DR149" s="123">
        <f>DR139</f>
        <v>1</v>
      </c>
      <c r="DS149" s="123">
        <f t="shared" ca="1" si="280"/>
        <v>2711.248</v>
      </c>
      <c r="DT149" s="123">
        <f t="shared" si="281"/>
        <v>2711.248</v>
      </c>
      <c r="DU149" s="123">
        <v>2711.248</v>
      </c>
      <c r="DV149" s="123"/>
      <c r="DW149" s="120">
        <f>DW139</f>
        <v>3</v>
      </c>
      <c r="DX149" s="120">
        <f t="shared" ca="1" si="282"/>
        <v>885.94179999995652</v>
      </c>
      <c r="DY149" s="120"/>
      <c r="DZ149" s="120"/>
      <c r="EA149" s="120">
        <f t="shared" ca="1" si="283"/>
        <v>885.94179999995652</v>
      </c>
      <c r="EB149" s="120">
        <f>EB139</f>
        <v>3</v>
      </c>
      <c r="EC149" s="120">
        <f t="shared" ca="1" si="284"/>
        <v>21724.612099999915</v>
      </c>
      <c r="ED149" s="120"/>
      <c r="EE149" s="120"/>
      <c r="EF149" s="120">
        <f t="shared" ca="1" si="285"/>
        <v>21724.612099999915</v>
      </c>
      <c r="EG149" s="120">
        <f>EG139</f>
        <v>3</v>
      </c>
      <c r="EH149" s="120">
        <f t="shared" ca="1" si="286"/>
        <v>24744.685099999919</v>
      </c>
      <c r="EI149" s="120"/>
      <c r="EJ149" s="120"/>
      <c r="EK149" s="120">
        <f t="shared" ca="1" si="287"/>
        <v>24744.685099999919</v>
      </c>
      <c r="EL149" s="120">
        <f t="shared" ca="1" si="288"/>
        <v>24677.838</v>
      </c>
      <c r="EM149" s="120">
        <f>EM139</f>
        <v>1</v>
      </c>
      <c r="EN149" s="120">
        <f t="shared" ca="1" si="289"/>
        <v>24677.838</v>
      </c>
      <c r="EO149" s="120">
        <f t="shared" si="290"/>
        <v>24677.838</v>
      </c>
      <c r="EP149" s="120">
        <v>24677.838</v>
      </c>
      <c r="EQ149" s="120"/>
      <c r="ER149" s="120">
        <f>ER139</f>
        <v>3</v>
      </c>
      <c r="ES149" s="120">
        <f t="shared" ca="1" si="291"/>
        <v>10550.298837498451</v>
      </c>
      <c r="ET149" s="120"/>
      <c r="EU149" s="120"/>
      <c r="EV149" s="120">
        <f t="shared" ca="1" si="292"/>
        <v>10550.298837498451</v>
      </c>
      <c r="EW149" s="120">
        <f t="shared" ca="1" si="293"/>
        <v>9333.8919999999998</v>
      </c>
      <c r="EX149" s="120">
        <f>EX139</f>
        <v>1</v>
      </c>
      <c r="EY149" s="120">
        <f t="shared" ca="1" si="294"/>
        <v>9333.8919999999998</v>
      </c>
      <c r="EZ149" s="120">
        <f t="shared" si="295"/>
        <v>9333.8919999999998</v>
      </c>
      <c r="FA149" s="120">
        <v>9333.8919999999998</v>
      </c>
      <c r="FB149" s="120"/>
      <c r="FC149" s="120">
        <f>FC139</f>
        <v>3</v>
      </c>
      <c r="FD149" s="120">
        <f t="shared" ca="1" si="296"/>
        <v>14934.896000000015</v>
      </c>
      <c r="FE149" s="120"/>
      <c r="FF149" s="120"/>
      <c r="FG149" s="120">
        <f t="shared" ca="1" si="297"/>
        <v>14934.896000000015</v>
      </c>
      <c r="FH149" s="120">
        <f>FH139</f>
        <v>3</v>
      </c>
      <c r="FI149" s="120">
        <f t="shared" ca="1" si="298"/>
        <v>-1507.1461624999999</v>
      </c>
      <c r="FJ149" s="120"/>
      <c r="FK149" s="120"/>
      <c r="FL149" s="120">
        <f t="shared" ca="1" si="299"/>
        <v>-1507.1461624999999</v>
      </c>
      <c r="FM149" s="120">
        <f>FM139</f>
        <v>3</v>
      </c>
      <c r="FN149" s="120">
        <f t="shared" ca="1" si="300"/>
        <v>10748.75</v>
      </c>
      <c r="FO149" s="120"/>
      <c r="FP149" s="120"/>
      <c r="FQ149" s="120">
        <f t="shared" ca="1" si="301"/>
        <v>10748.75</v>
      </c>
      <c r="FR149" s="120">
        <f>FR139</f>
        <v>3</v>
      </c>
      <c r="FS149" s="120">
        <f t="shared" ca="1" si="302"/>
        <v>-13626.201000001563</v>
      </c>
      <c r="FT149" s="120"/>
      <c r="FU149" s="120"/>
      <c r="FV149" s="120">
        <f t="shared" ca="1" si="303"/>
        <v>-13626.201000001563</v>
      </c>
      <c r="FW149" s="123">
        <f>FW139</f>
        <v>3</v>
      </c>
      <c r="FX149" s="123">
        <f t="shared" ca="1" si="304"/>
        <v>3906.0147999999599</v>
      </c>
      <c r="FY149" s="123"/>
      <c r="FZ149" s="123"/>
      <c r="GA149" s="123">
        <f t="shared" ca="1" si="305"/>
        <v>3906.0147999999599</v>
      </c>
      <c r="GB149" s="123">
        <f t="shared" ca="1" si="306"/>
        <v>3744.9580000000001</v>
      </c>
      <c r="GC149" s="123">
        <f>GC139</f>
        <v>1</v>
      </c>
      <c r="GD149" s="123">
        <f t="shared" ca="1" si="307"/>
        <v>3744.9580000000001</v>
      </c>
      <c r="GE149" s="123">
        <f t="shared" si="308"/>
        <v>3744.9580000000001</v>
      </c>
      <c r="GF149" s="123">
        <v>3744.9580000000001</v>
      </c>
      <c r="GG149" s="123"/>
      <c r="GH149" s="120">
        <f>GH139</f>
        <v>2</v>
      </c>
      <c r="GI149" s="120">
        <f t="shared" ca="1" si="309"/>
        <v>1.3720000000000001</v>
      </c>
      <c r="GJ149" s="120"/>
      <c r="GK149" s="120">
        <v>1.3720000000000001</v>
      </c>
      <c r="GL149" s="120">
        <f>GL139</f>
        <v>2</v>
      </c>
      <c r="GM149" s="120">
        <f t="shared" ca="1" si="310"/>
        <v>81.602000000000004</v>
      </c>
      <c r="GN149" s="120"/>
      <c r="GO149" s="120">
        <v>81.602000000000004</v>
      </c>
      <c r="GP149" s="120">
        <f>GP139</f>
        <v>2</v>
      </c>
      <c r="GQ149" s="120">
        <f t="shared" ca="1" si="311"/>
        <v>1.7949999999999999</v>
      </c>
      <c r="GR149" s="120"/>
      <c r="GS149" s="120">
        <v>1.7949999999999999</v>
      </c>
      <c r="GT149" s="120">
        <f>GT139</f>
        <v>3</v>
      </c>
      <c r="GU149" s="120">
        <f t="shared" ca="1" si="312"/>
        <v>84.769000000000005</v>
      </c>
      <c r="GV149" s="120"/>
      <c r="GW149" s="120"/>
      <c r="GX149" s="120">
        <f t="shared" ca="1" si="313"/>
        <v>84.769000000000005</v>
      </c>
    </row>
    <row r="150" spans="2:206" ht="15.75" thickBot="1" x14ac:dyDescent="0.3">
      <c r="B150" s="307" t="s">
        <v>75</v>
      </c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9"/>
      <c r="N150" s="309"/>
      <c r="O150" s="309"/>
      <c r="P150" s="309"/>
      <c r="Q150" s="309"/>
      <c r="R150" s="309"/>
      <c r="S150" s="309"/>
      <c r="T150" s="309"/>
      <c r="U150" s="309"/>
      <c r="V150" s="309"/>
      <c r="W150" s="309"/>
      <c r="X150" s="309"/>
      <c r="Y150" s="309"/>
      <c r="Z150" s="309"/>
      <c r="AA150" s="309"/>
      <c r="AB150" s="309"/>
      <c r="AC150" s="309"/>
      <c r="AD150" s="309"/>
      <c r="AE150" s="309"/>
      <c r="AF150" s="309"/>
      <c r="AG150" s="309"/>
      <c r="AH150" s="309"/>
      <c r="AI150" s="309"/>
      <c r="AJ150" s="309"/>
      <c r="AK150" s="309"/>
      <c r="AL150" s="309"/>
      <c r="AM150" s="309"/>
      <c r="AN150" s="309"/>
      <c r="AO150" s="309"/>
      <c r="AP150" s="309"/>
      <c r="AQ150" s="309"/>
      <c r="AR150" s="309"/>
      <c r="AS150" s="309"/>
      <c r="AT150" s="309"/>
      <c r="AU150" s="309"/>
      <c r="AV150" s="309"/>
      <c r="AW150" s="309"/>
      <c r="AX150" s="309"/>
      <c r="AY150" s="309"/>
      <c r="AZ150" s="309"/>
      <c r="BA150" s="309"/>
      <c r="BB150" s="309"/>
      <c r="BC150" s="309"/>
      <c r="BD150" s="309"/>
      <c r="BE150" s="309"/>
      <c r="BF150" s="309"/>
      <c r="BG150" s="309"/>
      <c r="BH150" s="309"/>
      <c r="BI150" s="309"/>
      <c r="BJ150" s="309"/>
      <c r="BK150" s="309"/>
      <c r="BL150" s="309"/>
      <c r="BM150" s="309"/>
      <c r="BN150" s="309"/>
      <c r="BO150" s="309"/>
      <c r="BP150" s="309"/>
      <c r="BQ150" s="309"/>
      <c r="BR150" s="309"/>
      <c r="BS150" s="309"/>
      <c r="BT150" s="309"/>
      <c r="BU150" s="309"/>
      <c r="BV150" s="309"/>
      <c r="BW150" s="309"/>
      <c r="BX150" s="309"/>
      <c r="BY150" s="309"/>
      <c r="BZ150" s="309"/>
      <c r="CA150" s="309"/>
      <c r="CB150" s="309"/>
      <c r="CC150" s="309"/>
      <c r="CD150" s="309"/>
      <c r="CE150" s="309"/>
      <c r="CF150" s="309"/>
      <c r="CG150" s="309"/>
      <c r="CH150" s="309"/>
      <c r="CI150" s="309"/>
      <c r="CJ150" s="309"/>
      <c r="CK150" s="309"/>
      <c r="CL150" s="309"/>
      <c r="CM150" s="309"/>
      <c r="CN150" s="309"/>
      <c r="CO150" s="309"/>
      <c r="CP150" s="309"/>
      <c r="CQ150" s="309"/>
      <c r="CR150" s="309"/>
      <c r="CS150" s="309"/>
      <c r="CT150" s="309"/>
      <c r="CU150" s="309"/>
      <c r="CV150" s="309"/>
      <c r="CW150" s="309"/>
      <c r="CX150" s="309"/>
      <c r="CY150" s="309"/>
      <c r="CZ150" s="309"/>
      <c r="DA150" s="309"/>
      <c r="DB150" s="309"/>
      <c r="DC150" s="309"/>
      <c r="DD150" s="309"/>
      <c r="DE150" s="309"/>
      <c r="DF150" s="309"/>
      <c r="DG150" s="309"/>
      <c r="DH150" s="309"/>
      <c r="DI150" s="309"/>
      <c r="DJ150" s="309"/>
      <c r="DK150" s="309"/>
      <c r="DL150" s="309"/>
      <c r="DM150" s="309"/>
      <c r="DN150" s="309"/>
      <c r="DO150" s="309"/>
      <c r="DP150" s="309"/>
      <c r="DQ150" s="309"/>
      <c r="DR150" s="309"/>
      <c r="DS150" s="309"/>
      <c r="DT150" s="309"/>
      <c r="DU150" s="309"/>
      <c r="DV150" s="309"/>
      <c r="DW150" s="309"/>
      <c r="DX150" s="309"/>
      <c r="DY150" s="309"/>
      <c r="DZ150" s="309"/>
      <c r="EA150" s="309"/>
      <c r="EB150" s="309"/>
      <c r="EC150" s="309"/>
      <c r="ED150" s="309"/>
      <c r="EE150" s="309"/>
      <c r="EF150" s="309"/>
      <c r="EG150" s="309"/>
      <c r="EH150" s="309"/>
      <c r="EI150" s="309"/>
      <c r="EJ150" s="309"/>
      <c r="EK150" s="309"/>
      <c r="EL150" s="309"/>
      <c r="EM150" s="309"/>
      <c r="EN150" s="309"/>
      <c r="EO150" s="309"/>
      <c r="EP150" s="309"/>
      <c r="EQ150" s="309"/>
      <c r="ER150" s="309"/>
      <c r="ES150" s="309"/>
      <c r="ET150" s="309"/>
      <c r="EU150" s="309"/>
      <c r="EV150" s="309"/>
      <c r="EW150" s="309"/>
      <c r="EX150" s="309"/>
      <c r="EY150" s="309"/>
      <c r="EZ150" s="309"/>
      <c r="FA150" s="309"/>
      <c r="FB150" s="309"/>
      <c r="FC150" s="309"/>
      <c r="FD150" s="309"/>
      <c r="FE150" s="309"/>
      <c r="FF150" s="309"/>
      <c r="FG150" s="309"/>
      <c r="FH150" s="309"/>
      <c r="FI150" s="309"/>
      <c r="FJ150" s="309"/>
      <c r="FK150" s="309"/>
      <c r="FL150" s="309"/>
      <c r="FM150" s="309"/>
      <c r="FN150" s="309"/>
      <c r="FO150" s="309"/>
      <c r="FP150" s="309"/>
      <c r="FQ150" s="309"/>
      <c r="FR150" s="309"/>
      <c r="FS150" s="309"/>
      <c r="FT150" s="309"/>
      <c r="FU150" s="309"/>
      <c r="FV150" s="309"/>
      <c r="FW150" s="309"/>
      <c r="FX150" s="309"/>
      <c r="FY150" s="309"/>
      <c r="FZ150" s="309"/>
      <c r="GA150" s="309"/>
      <c r="GB150" s="309"/>
      <c r="GC150" s="309"/>
      <c r="GD150" s="309"/>
      <c r="GE150" s="309"/>
      <c r="GF150" s="309"/>
      <c r="GG150" s="309"/>
      <c r="GH150" s="309"/>
      <c r="GI150" s="309"/>
      <c r="GJ150" s="309"/>
      <c r="GK150" s="309"/>
      <c r="GL150" s="309"/>
      <c r="GM150" s="309"/>
      <c r="GN150" s="309"/>
      <c r="GO150" s="309"/>
      <c r="GP150" s="309"/>
      <c r="GQ150" s="309"/>
      <c r="GR150" s="309"/>
      <c r="GS150" s="309"/>
      <c r="GT150" s="309"/>
      <c r="GU150" s="309"/>
      <c r="GV150" s="309"/>
      <c r="GW150" s="309"/>
      <c r="GX150" s="309"/>
    </row>
    <row r="151" spans="2:206" x14ac:dyDescent="0.25">
      <c r="B151" s="16">
        <v>11</v>
      </c>
      <c r="C151" s="166">
        <f>C139</f>
        <v>3</v>
      </c>
      <c r="D151" s="166">
        <f t="shared" ca="1" si="234"/>
        <v>212.38</v>
      </c>
      <c r="E151" s="166"/>
      <c r="F151" s="166"/>
      <c r="G151" s="166">
        <f t="shared" ca="1" si="235"/>
        <v>212.38</v>
      </c>
      <c r="H151" s="166">
        <f>H139</f>
        <v>1</v>
      </c>
      <c r="I151" s="166">
        <f t="shared" ca="1" si="236"/>
        <v>212.38</v>
      </c>
      <c r="J151" s="166">
        <f t="shared" si="237"/>
        <v>212.38</v>
      </c>
      <c r="K151" s="166">
        <v>212.38</v>
      </c>
      <c r="L151" s="166"/>
      <c r="M151" s="123">
        <f>M139</f>
        <v>3</v>
      </c>
      <c r="N151" s="123">
        <f t="shared" ca="1" si="238"/>
        <v>4838.08</v>
      </c>
      <c r="O151" s="123"/>
      <c r="P151" s="123"/>
      <c r="Q151" s="123">
        <v>4838.08</v>
      </c>
      <c r="R151" s="123">
        <f t="shared" ca="1" si="239"/>
        <v>4800</v>
      </c>
      <c r="S151" s="123">
        <f>S139</f>
        <v>1</v>
      </c>
      <c r="T151" s="123">
        <f t="shared" ca="1" si="240"/>
        <v>4800</v>
      </c>
      <c r="U151" s="123">
        <f t="shared" si="241"/>
        <v>4800</v>
      </c>
      <c r="V151" s="123">
        <v>4800</v>
      </c>
      <c r="W151" s="123"/>
      <c r="X151" s="123">
        <f>X139</f>
        <v>3</v>
      </c>
      <c r="Y151" s="123">
        <f t="shared" ca="1" si="242"/>
        <v>0</v>
      </c>
      <c r="Z151" s="123"/>
      <c r="AA151" s="123"/>
      <c r="AB151" s="123">
        <v>0</v>
      </c>
      <c r="AC151" s="123">
        <f t="shared" ca="1" si="243"/>
        <v>0</v>
      </c>
      <c r="AD151" s="123">
        <f>AD139</f>
        <v>1</v>
      </c>
      <c r="AE151" s="123">
        <f t="shared" ca="1" si="244"/>
        <v>0</v>
      </c>
      <c r="AF151" s="123">
        <f t="shared" si="245"/>
        <v>0</v>
      </c>
      <c r="AG151" s="123">
        <v>0</v>
      </c>
      <c r="AH151" s="123"/>
      <c r="AI151" s="123">
        <f>AI139</f>
        <v>4</v>
      </c>
      <c r="AJ151" s="123">
        <f t="shared" ca="1" si="246"/>
        <v>13251.004999999999</v>
      </c>
      <c r="AK151" s="123"/>
      <c r="AL151" s="123"/>
      <c r="AM151" s="123">
        <f t="shared" ref="AM151:AM160" ca="1" si="314">IFERROR(Y151+N151+GR194+GG194+FV194,"")</f>
        <v>13251.004999999999</v>
      </c>
      <c r="AN151" s="123">
        <v>13251.004999999999</v>
      </c>
      <c r="AO151" s="123">
        <f t="shared" ca="1" si="248"/>
        <v>13224</v>
      </c>
      <c r="AP151" s="123">
        <f>AP139</f>
        <v>1</v>
      </c>
      <c r="AQ151" s="123">
        <f t="shared" ca="1" si="249"/>
        <v>13224</v>
      </c>
      <c r="AR151" s="123">
        <f t="shared" si="250"/>
        <v>13224</v>
      </c>
      <c r="AS151" s="123">
        <v>13224</v>
      </c>
      <c r="AT151" s="123"/>
      <c r="AU151" s="123">
        <f>AU139</f>
        <v>3</v>
      </c>
      <c r="AV151" s="123">
        <f t="shared" ca="1" si="251"/>
        <v>529.77979999986155</v>
      </c>
      <c r="AW151" s="123"/>
      <c r="AX151" s="123"/>
      <c r="AY151" s="123">
        <f t="shared" ca="1" si="252"/>
        <v>529.77979999986155</v>
      </c>
      <c r="AZ151" s="123">
        <f>AZ139</f>
        <v>4</v>
      </c>
      <c r="BA151" s="123">
        <f t="shared" ca="1" si="253"/>
        <v>2723.9804584809308</v>
      </c>
      <c r="BB151" s="123"/>
      <c r="BC151" s="123"/>
      <c r="BD151" s="123">
        <f t="shared" ca="1" si="254"/>
        <v>1863.4</v>
      </c>
      <c r="BE151" s="123">
        <f t="shared" ca="1" si="255"/>
        <v>2723.9804584809308</v>
      </c>
      <c r="BF151" s="123">
        <f>BF139</f>
        <v>1</v>
      </c>
      <c r="BG151" s="123">
        <f t="shared" ca="1" si="256"/>
        <v>1863.4</v>
      </c>
      <c r="BH151" s="123">
        <f t="shared" si="257"/>
        <v>1863.4</v>
      </c>
      <c r="BI151" s="123">
        <v>1863.4</v>
      </c>
      <c r="BJ151" s="123"/>
      <c r="BK151" s="123">
        <f>BK139</f>
        <v>4</v>
      </c>
      <c r="BL151" s="123">
        <f t="shared" ca="1" si="258"/>
        <v>23938.933695159038</v>
      </c>
      <c r="BM151" s="123"/>
      <c r="BN151" s="123"/>
      <c r="BO151" s="123">
        <f t="shared" ca="1" si="259"/>
        <v>23840</v>
      </c>
      <c r="BP151" s="123">
        <f t="shared" ca="1" si="260"/>
        <v>23938.933695159038</v>
      </c>
      <c r="BQ151" s="123">
        <f>BQ139</f>
        <v>1</v>
      </c>
      <c r="BR151" s="123">
        <f t="shared" ca="1" si="261"/>
        <v>23840</v>
      </c>
      <c r="BS151" s="123">
        <f t="shared" si="262"/>
        <v>23840</v>
      </c>
      <c r="BT151" s="123">
        <v>23840</v>
      </c>
      <c r="BU151" s="123"/>
      <c r="BV151" s="109">
        <f>BV139</f>
        <v>3</v>
      </c>
      <c r="BW151" s="109">
        <f t="shared" ca="1" si="263"/>
        <v>224.49699999999123</v>
      </c>
      <c r="BX151" s="109"/>
      <c r="BY151" s="109"/>
      <c r="BZ151" s="109">
        <f t="shared" ref="BZ151:BZ160" ca="1" si="315">IFERROR(GU151+AU108+BS280,"")</f>
        <v>224.49699999999123</v>
      </c>
      <c r="CA151" s="109">
        <f>CA139</f>
        <v>3</v>
      </c>
      <c r="CB151" s="109">
        <f t="shared" ca="1" si="265"/>
        <v>586.98299999996698</v>
      </c>
      <c r="CC151" s="109"/>
      <c r="CD151" s="109"/>
      <c r="CE151" s="109">
        <f t="shared" ref="CE151:CE160" ca="1" si="316">IFERROR(IG22-IA22+DB237+BT366+BC366,"")</f>
        <v>586.98299999996698</v>
      </c>
      <c r="CF151" s="109">
        <f>CF139</f>
        <v>3</v>
      </c>
      <c r="CG151" s="109">
        <f t="shared" ca="1" si="267"/>
        <v>479.19400000010694</v>
      </c>
      <c r="CH151" s="109"/>
      <c r="CI151" s="109"/>
      <c r="CJ151" s="109">
        <f t="shared" ref="CJ151:CJ160" ca="1" si="317">IFERROR(MA65-LU65+DE194+AA366+U366,"")</f>
        <v>479.19400000010694</v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>
        <f t="shared" ca="1" si="272"/>
        <v>1579.4561267963188</v>
      </c>
      <c r="CY151" s="109"/>
      <c r="CZ151" s="109"/>
      <c r="DA151" s="109">
        <f t="shared" ref="DA151:DA160" ca="1" si="318">IFERROR(ET366+AV237,"")</f>
        <v>1579.4561267963188</v>
      </c>
      <c r="DB151" s="109">
        <f>DB139</f>
        <v>3</v>
      </c>
      <c r="DC151" s="109">
        <f t="shared" ca="1" si="274"/>
        <v>8401.9585320000006</v>
      </c>
      <c r="DD151" s="109"/>
      <c r="DE151" s="109"/>
      <c r="DF151" s="109">
        <f t="shared" ref="DF151:DF160" ca="1" si="319">IFERROR(Y151+N151+GR194+FV194+GP280+FF280+AI280-D237-EA409-DG409,"")</f>
        <v>8401.9585320000006</v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>
        <f t="shared" ca="1" si="277"/>
        <v>3107.7430000000018</v>
      </c>
      <c r="DN151" s="123"/>
      <c r="DO151" s="123"/>
      <c r="DP151" s="123">
        <f t="shared" ref="DP151:DP160" ca="1" si="320">IFERROR(M65+IE237+Y194+I495+I194,"")</f>
        <v>3107.7430000000018</v>
      </c>
      <c r="DQ151" s="123">
        <f t="shared" ca="1" si="279"/>
        <v>2875.248</v>
      </c>
      <c r="DR151" s="123">
        <f>DR139</f>
        <v>1</v>
      </c>
      <c r="DS151" s="123">
        <f t="shared" ca="1" si="280"/>
        <v>2875.248</v>
      </c>
      <c r="DT151" s="123">
        <f t="shared" si="281"/>
        <v>2875.248</v>
      </c>
      <c r="DU151" s="123">
        <v>2875.248</v>
      </c>
      <c r="DV151" s="123"/>
      <c r="DW151" s="109">
        <f>DW139</f>
        <v>3</v>
      </c>
      <c r="DX151" s="109">
        <f t="shared" ca="1" si="282"/>
        <v>808.94060000005993</v>
      </c>
      <c r="DY151" s="109"/>
      <c r="DZ151" s="109"/>
      <c r="EA151" s="109">
        <f t="shared" ref="EA151:EA160" ca="1" si="321">IFERROR(HG280-GZ280+X65-AE65+BE65-AZ65+IT108-IO108+D237,"")</f>
        <v>808.94060000005993</v>
      </c>
      <c r="EB151" s="109">
        <f>EB139</f>
        <v>3</v>
      </c>
      <c r="EC151" s="109">
        <f t="shared" ca="1" si="284"/>
        <v>21056.315700000072</v>
      </c>
      <c r="ED151" s="109"/>
      <c r="EE151" s="109"/>
      <c r="EF151" s="109">
        <f t="shared" ref="EF151:EF160" ca="1" si="322">IFERROR(AJ151+FJ194+AI280+FF280,"")</f>
        <v>21056.315700000072</v>
      </c>
      <c r="EG151" s="109">
        <f>EG139</f>
        <v>3</v>
      </c>
      <c r="EH151" s="109">
        <f t="shared" ca="1" si="286"/>
        <v>24164.058700000074</v>
      </c>
      <c r="EI151" s="109"/>
      <c r="EJ151" s="109"/>
      <c r="EK151" s="109">
        <f t="shared" ref="EK151:EK160" ca="1" si="323">IFERROR(EC151+DM151,"")</f>
        <v>24164.058700000074</v>
      </c>
      <c r="EL151" s="109">
        <f t="shared" ca="1" si="288"/>
        <v>24902.811000000002</v>
      </c>
      <c r="EM151" s="109">
        <f>EM139</f>
        <v>1</v>
      </c>
      <c r="EN151" s="109">
        <f t="shared" ca="1" si="289"/>
        <v>24902.811000000002</v>
      </c>
      <c r="EO151" s="109">
        <f t="shared" si="290"/>
        <v>24902.811000000002</v>
      </c>
      <c r="EP151" s="109">
        <v>24902.811000000002</v>
      </c>
      <c r="EQ151" s="109"/>
      <c r="ER151" s="109">
        <f>ER139</f>
        <v>3</v>
      </c>
      <c r="ES151" s="109">
        <f t="shared" ca="1" si="291"/>
        <v>11702.782831999373</v>
      </c>
      <c r="ET151" s="109"/>
      <c r="EU151" s="109"/>
      <c r="EV151" s="109">
        <f t="shared" ca="1" si="292"/>
        <v>11702.782831999373</v>
      </c>
      <c r="EW151" s="109">
        <f t="shared" ca="1" si="293"/>
        <v>9350.6170000000002</v>
      </c>
      <c r="EX151" s="109">
        <f>EX139</f>
        <v>1</v>
      </c>
      <c r="EY151" s="109">
        <f t="shared" ca="1" si="294"/>
        <v>9350.6170000000002</v>
      </c>
      <c r="EZ151" s="109">
        <f t="shared" si="295"/>
        <v>9350.6170000000002</v>
      </c>
      <c r="FA151" s="109">
        <v>9350.6170000000002</v>
      </c>
      <c r="FB151" s="109"/>
      <c r="FC151" s="109">
        <f>FC139</f>
        <v>3</v>
      </c>
      <c r="FD151" s="109">
        <f t="shared" ca="1" si="296"/>
        <v>15901.583999999992</v>
      </c>
      <c r="FE151" s="109"/>
      <c r="FF151" s="109"/>
      <c r="FG151" s="109">
        <f t="shared" ref="FG151:FG160" ca="1" si="324">IFERROR((NT22+(ES65-NT22)*0.312-OA22+(OA22-EL65)*0.312)+(OM22+(FL65-OM22)*0.312-OT22+(OT22-FE65)*0.312)+AD194,"")</f>
        <v>15901.583999999992</v>
      </c>
      <c r="FH151" s="109">
        <f>FH139</f>
        <v>3</v>
      </c>
      <c r="FI151" s="109">
        <f t="shared" ca="1" si="298"/>
        <v>-1266.1901679999999</v>
      </c>
      <c r="FJ151" s="109"/>
      <c r="FK151" s="109"/>
      <c r="FL151" s="109">
        <f t="shared" ref="FL151:FL160" ca="1" si="325">IFERROR(HM22*1.0025-HT22*0.9975+CN237-CU237+BU237-CB237+BG237-BN237,"")</f>
        <v>-1266.1901679999999</v>
      </c>
      <c r="FM151" s="109">
        <f>FM139</f>
        <v>3</v>
      </c>
      <c r="FN151" s="109">
        <f t="shared" ca="1" si="300"/>
        <v>10421.5</v>
      </c>
      <c r="FO151" s="109"/>
      <c r="FP151" s="109"/>
      <c r="FQ151" s="109">
        <f t="shared" ref="FQ151:FQ160" ca="1" si="326">IFERROR(HG280-GZ280,"")</f>
        <v>10421.5</v>
      </c>
      <c r="FR151" s="109">
        <f>FR139</f>
        <v>3</v>
      </c>
      <c r="FS151" s="109">
        <f t="shared" ca="1" si="302"/>
        <v>-13354.111000000617</v>
      </c>
      <c r="FT151" s="109"/>
      <c r="FU151" s="109"/>
      <c r="FV151" s="109">
        <f t="shared" ref="FV151:FV160" ca="1" si="327">IFERROR(CL194-CF194+O22-V22+FT108-FZ108+GT22-HA22,"")</f>
        <v>-13354.111000000617</v>
      </c>
      <c r="FW151" s="123">
        <f>FW139</f>
        <v>3</v>
      </c>
      <c r="FX151" s="123">
        <f t="shared" ca="1" si="304"/>
        <v>3916.6836000000617</v>
      </c>
      <c r="FY151" s="123"/>
      <c r="FZ151" s="123"/>
      <c r="GA151" s="123">
        <f t="shared" ref="GA151:GA160" ca="1" si="328">IFERROR(DX151+DM151,"")</f>
        <v>3916.6836000000617</v>
      </c>
      <c r="GB151" s="123">
        <f t="shared" ca="1" si="306"/>
        <v>3755.049</v>
      </c>
      <c r="GC151" s="123">
        <f>GC139</f>
        <v>1</v>
      </c>
      <c r="GD151" s="123">
        <f t="shared" ca="1" si="307"/>
        <v>3755.049</v>
      </c>
      <c r="GE151" s="123">
        <f t="shared" si="308"/>
        <v>3755.049</v>
      </c>
      <c r="GF151" s="123">
        <v>3755.049</v>
      </c>
      <c r="GG151" s="123"/>
      <c r="GH151" s="109">
        <f>GH139</f>
        <v>2</v>
      </c>
      <c r="GI151" s="109">
        <f t="shared" ca="1" si="309"/>
        <v>1.504</v>
      </c>
      <c r="GJ151" s="109"/>
      <c r="GK151" s="109">
        <v>1.504</v>
      </c>
      <c r="GL151" s="109">
        <f>GL139</f>
        <v>2</v>
      </c>
      <c r="GM151" s="109">
        <f t="shared" ca="1" si="310"/>
        <v>49.235999999999997</v>
      </c>
      <c r="GN151" s="109"/>
      <c r="GO151" s="109">
        <v>49.235999999999997</v>
      </c>
      <c r="GP151" s="109">
        <f>GP139</f>
        <v>2</v>
      </c>
      <c r="GQ151" s="109">
        <f t="shared" ca="1" si="311"/>
        <v>1.7949999999999999</v>
      </c>
      <c r="GR151" s="109"/>
      <c r="GS151" s="109">
        <v>1.7949999999999999</v>
      </c>
      <c r="GT151" s="109">
        <f>GT139</f>
        <v>3</v>
      </c>
      <c r="GU151" s="109">
        <f t="shared" ca="1" si="312"/>
        <v>52.534999999999997</v>
      </c>
      <c r="GV151" s="109"/>
      <c r="GW151" s="109"/>
      <c r="GX151" s="109">
        <f t="shared" ca="1" si="313"/>
        <v>52.534999999999997</v>
      </c>
    </row>
    <row r="152" spans="2:206" x14ac:dyDescent="0.25">
      <c r="B152" s="166">
        <v>12</v>
      </c>
      <c r="C152" s="166">
        <f>C139</f>
        <v>3</v>
      </c>
      <c r="D152" s="166">
        <f t="shared" ca="1" si="234"/>
        <v>219.62</v>
      </c>
      <c r="E152" s="166"/>
      <c r="F152" s="166"/>
      <c r="G152" s="166">
        <f t="shared" ca="1" si="235"/>
        <v>219.62</v>
      </c>
      <c r="H152" s="166">
        <f>H139</f>
        <v>1</v>
      </c>
      <c r="I152" s="166">
        <f t="shared" ca="1" si="236"/>
        <v>219.62</v>
      </c>
      <c r="J152" s="166">
        <f t="shared" si="237"/>
        <v>219.62</v>
      </c>
      <c r="K152" s="166">
        <v>219.62</v>
      </c>
      <c r="L152" s="166"/>
      <c r="M152" s="123">
        <f>M139</f>
        <v>3</v>
      </c>
      <c r="N152" s="123">
        <f t="shared" ca="1" si="238"/>
        <v>4924.16</v>
      </c>
      <c r="O152" s="123"/>
      <c r="P152" s="123"/>
      <c r="Q152" s="123">
        <v>4924.16</v>
      </c>
      <c r="R152" s="123">
        <f t="shared" ca="1" si="239"/>
        <v>4800</v>
      </c>
      <c r="S152" s="123">
        <f>S139</f>
        <v>1</v>
      </c>
      <c r="T152" s="123">
        <f t="shared" ca="1" si="240"/>
        <v>4800</v>
      </c>
      <c r="U152" s="123">
        <f t="shared" si="241"/>
        <v>4800</v>
      </c>
      <c r="V152" s="123">
        <v>4800</v>
      </c>
      <c r="W152" s="123"/>
      <c r="X152" s="123">
        <f>X139</f>
        <v>3</v>
      </c>
      <c r="Y152" s="123">
        <f t="shared" ca="1" si="242"/>
        <v>0</v>
      </c>
      <c r="Z152" s="123"/>
      <c r="AA152" s="123"/>
      <c r="AB152" s="123">
        <v>0</v>
      </c>
      <c r="AC152" s="123">
        <f t="shared" ca="1" si="243"/>
        <v>0</v>
      </c>
      <c r="AD152" s="123">
        <f>AD139</f>
        <v>1</v>
      </c>
      <c r="AE152" s="123">
        <f t="shared" ca="1" si="244"/>
        <v>0</v>
      </c>
      <c r="AF152" s="123">
        <f t="shared" si="245"/>
        <v>0</v>
      </c>
      <c r="AG152" s="123">
        <v>0</v>
      </c>
      <c r="AH152" s="123"/>
      <c r="AI152" s="123">
        <f>AI139</f>
        <v>4</v>
      </c>
      <c r="AJ152" s="123">
        <f t="shared" ca="1" si="246"/>
        <v>13299.764999999999</v>
      </c>
      <c r="AK152" s="123"/>
      <c r="AL152" s="123"/>
      <c r="AM152" s="123">
        <f t="shared" ca="1" si="314"/>
        <v>13299.764999999999</v>
      </c>
      <c r="AN152" s="123">
        <v>13299.764999999999</v>
      </c>
      <c r="AO152" s="123">
        <f t="shared" ca="1" si="248"/>
        <v>13224</v>
      </c>
      <c r="AP152" s="123">
        <f>AP139</f>
        <v>1</v>
      </c>
      <c r="AQ152" s="123">
        <f t="shared" ca="1" si="249"/>
        <v>13224</v>
      </c>
      <c r="AR152" s="123">
        <f t="shared" si="250"/>
        <v>13224</v>
      </c>
      <c r="AS152" s="123">
        <v>13224</v>
      </c>
      <c r="AT152" s="123"/>
      <c r="AU152" s="123">
        <f>AU139</f>
        <v>3</v>
      </c>
      <c r="AV152" s="123">
        <f t="shared" ca="1" si="251"/>
        <v>528.24750000002518</v>
      </c>
      <c r="AW152" s="123"/>
      <c r="AX152" s="123"/>
      <c r="AY152" s="123">
        <f t="shared" ca="1" si="252"/>
        <v>528.24750000002518</v>
      </c>
      <c r="AZ152" s="123">
        <f>AZ139</f>
        <v>4</v>
      </c>
      <c r="BA152" s="123">
        <f t="shared" ca="1" si="253"/>
        <v>2638.6035420863709</v>
      </c>
      <c r="BB152" s="123"/>
      <c r="BC152" s="123"/>
      <c r="BD152" s="123">
        <f t="shared" ca="1" si="254"/>
        <v>1897</v>
      </c>
      <c r="BE152" s="123">
        <f t="shared" ca="1" si="255"/>
        <v>2638.6035420863709</v>
      </c>
      <c r="BF152" s="123">
        <f>BF139</f>
        <v>1</v>
      </c>
      <c r="BG152" s="123">
        <f t="shared" ca="1" si="256"/>
        <v>1897</v>
      </c>
      <c r="BH152" s="123">
        <f t="shared" si="257"/>
        <v>1897</v>
      </c>
      <c r="BI152" s="123">
        <v>1897</v>
      </c>
      <c r="BJ152" s="123"/>
      <c r="BK152" s="123">
        <f>BK139</f>
        <v>4</v>
      </c>
      <c r="BL152" s="123">
        <f t="shared" ca="1" si="258"/>
        <v>23188.622754306591</v>
      </c>
      <c r="BM152" s="123"/>
      <c r="BN152" s="123"/>
      <c r="BO152" s="123">
        <f t="shared" ca="1" si="259"/>
        <v>24485</v>
      </c>
      <c r="BP152" s="123">
        <f t="shared" ca="1" si="260"/>
        <v>23188.622754306591</v>
      </c>
      <c r="BQ152" s="123">
        <f>BQ139</f>
        <v>1</v>
      </c>
      <c r="BR152" s="123">
        <f t="shared" ca="1" si="261"/>
        <v>24485</v>
      </c>
      <c r="BS152" s="123">
        <f t="shared" si="262"/>
        <v>24485</v>
      </c>
      <c r="BT152" s="123">
        <v>24485</v>
      </c>
      <c r="BU152" s="123"/>
      <c r="BV152" s="123">
        <f>BV139</f>
        <v>3</v>
      </c>
      <c r="BW152" s="123">
        <f t="shared" ca="1" si="263"/>
        <v>272.8470000000093</v>
      </c>
      <c r="BX152" s="123"/>
      <c r="BY152" s="123"/>
      <c r="BZ152" s="123">
        <f t="shared" ca="1" si="315"/>
        <v>272.8470000000093</v>
      </c>
      <c r="CA152" s="123">
        <f>CA139</f>
        <v>3</v>
      </c>
      <c r="CB152" s="123">
        <f t="shared" ca="1" si="265"/>
        <v>632.8520000000409</v>
      </c>
      <c r="CC152" s="123"/>
      <c r="CD152" s="123"/>
      <c r="CE152" s="123">
        <f t="shared" ca="1" si="316"/>
        <v>632.8520000000409</v>
      </c>
      <c r="CF152" s="123">
        <f>CF139</f>
        <v>3</v>
      </c>
      <c r="CG152" s="123">
        <f t="shared" ca="1" si="267"/>
        <v>521.16859999983649</v>
      </c>
      <c r="CH152" s="123"/>
      <c r="CI152" s="123"/>
      <c r="CJ152" s="123">
        <f t="shared" ca="1" si="317"/>
        <v>521.16859999983649</v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>
        <f t="shared" ca="1" si="272"/>
        <v>1359.2912570055869</v>
      </c>
      <c r="CY152" s="123"/>
      <c r="CZ152" s="123"/>
      <c r="DA152" s="123">
        <f t="shared" ca="1" si="318"/>
        <v>1359.2912570055869</v>
      </c>
      <c r="DB152" s="123">
        <f>DB139</f>
        <v>3</v>
      </c>
      <c r="DC152" s="123">
        <f t="shared" ca="1" si="274"/>
        <v>8649.8411040000028</v>
      </c>
      <c r="DD152" s="123"/>
      <c r="DE152" s="123"/>
      <c r="DF152" s="123">
        <f t="shared" ca="1" si="319"/>
        <v>8649.8411040000028</v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>
        <f t="shared" ca="1" si="277"/>
        <v>3120.6370000000034</v>
      </c>
      <c r="DN152" s="123"/>
      <c r="DO152" s="123"/>
      <c r="DP152" s="123">
        <f t="shared" ca="1" si="320"/>
        <v>3120.6370000000034</v>
      </c>
      <c r="DQ152" s="123">
        <f t="shared" ca="1" si="279"/>
        <v>2921.4209999999998</v>
      </c>
      <c r="DR152" s="123">
        <f>DR139</f>
        <v>1</v>
      </c>
      <c r="DS152" s="123">
        <f t="shared" ca="1" si="280"/>
        <v>2921.4209999999998</v>
      </c>
      <c r="DT152" s="123">
        <f t="shared" si="281"/>
        <v>2921.4209999999998</v>
      </c>
      <c r="DU152" s="123">
        <v>2921.4209999999998</v>
      </c>
      <c r="DV152" s="123"/>
      <c r="DW152" s="123">
        <f>DW139</f>
        <v>3</v>
      </c>
      <c r="DX152" s="123">
        <f t="shared" ca="1" si="282"/>
        <v>745.53579999999351</v>
      </c>
      <c r="DY152" s="123"/>
      <c r="DZ152" s="123"/>
      <c r="EA152" s="123">
        <f t="shared" ca="1" si="321"/>
        <v>745.53579999999351</v>
      </c>
      <c r="EB152" s="123">
        <f>EB139</f>
        <v>3</v>
      </c>
      <c r="EC152" s="123">
        <f t="shared" ca="1" si="284"/>
        <v>21657.010200000037</v>
      </c>
      <c r="ED152" s="123"/>
      <c r="EE152" s="123"/>
      <c r="EF152" s="123">
        <f t="shared" ca="1" si="322"/>
        <v>21657.010200000037</v>
      </c>
      <c r="EG152" s="123">
        <f>EG139</f>
        <v>3</v>
      </c>
      <c r="EH152" s="123">
        <f t="shared" ca="1" si="286"/>
        <v>24777.647200000039</v>
      </c>
      <c r="EI152" s="123"/>
      <c r="EJ152" s="123"/>
      <c r="EK152" s="123">
        <f t="shared" ca="1" si="323"/>
        <v>24777.647200000039</v>
      </c>
      <c r="EL152" s="123">
        <f t="shared" ca="1" si="288"/>
        <v>24473.034</v>
      </c>
      <c r="EM152" s="123">
        <f>EM139</f>
        <v>1</v>
      </c>
      <c r="EN152" s="123">
        <f t="shared" ca="1" si="289"/>
        <v>24473.034</v>
      </c>
      <c r="EO152" s="123">
        <f t="shared" si="290"/>
        <v>24473.034</v>
      </c>
      <c r="EP152" s="123">
        <v>24473.034</v>
      </c>
      <c r="EQ152" s="123"/>
      <c r="ER152" s="123">
        <f>ER139</f>
        <v>3</v>
      </c>
      <c r="ES152" s="123">
        <f t="shared" ca="1" si="291"/>
        <v>10328.068687502375</v>
      </c>
      <c r="ET152" s="123"/>
      <c r="EU152" s="123"/>
      <c r="EV152" s="123">
        <f t="shared" ca="1" si="292"/>
        <v>10328.068687502375</v>
      </c>
      <c r="EW152" s="123">
        <f t="shared" ca="1" si="293"/>
        <v>10513.245999999999</v>
      </c>
      <c r="EX152" s="123">
        <f>EX139</f>
        <v>1</v>
      </c>
      <c r="EY152" s="123">
        <f t="shared" ca="1" si="294"/>
        <v>10513.245999999999</v>
      </c>
      <c r="EZ152" s="123">
        <f t="shared" si="295"/>
        <v>10513.245999999999</v>
      </c>
      <c r="FA152" s="123">
        <v>10513.245999999999</v>
      </c>
      <c r="FB152" s="123"/>
      <c r="FC152" s="123">
        <f>FC139</f>
        <v>3</v>
      </c>
      <c r="FD152" s="123">
        <f t="shared" ca="1" si="296"/>
        <v>12552.71200000001</v>
      </c>
      <c r="FE152" s="123"/>
      <c r="FF152" s="123"/>
      <c r="FG152" s="123">
        <f t="shared" ca="1" si="324"/>
        <v>12552.71200000001</v>
      </c>
      <c r="FH152" s="123">
        <f>FH139</f>
        <v>3</v>
      </c>
      <c r="FI152" s="123">
        <f t="shared" ca="1" si="298"/>
        <v>-680.48131250000006</v>
      </c>
      <c r="FJ152" s="123"/>
      <c r="FK152" s="123"/>
      <c r="FL152" s="123">
        <f t="shared" ca="1" si="325"/>
        <v>-680.48131250000006</v>
      </c>
      <c r="FM152" s="123">
        <f>FM139</f>
        <v>3</v>
      </c>
      <c r="FN152" s="123">
        <f t="shared" ca="1" si="300"/>
        <v>10485</v>
      </c>
      <c r="FO152" s="123"/>
      <c r="FP152" s="123"/>
      <c r="FQ152" s="123">
        <f t="shared" ca="1" si="326"/>
        <v>10485</v>
      </c>
      <c r="FR152" s="123">
        <f>FR139</f>
        <v>3</v>
      </c>
      <c r="FS152" s="123">
        <f t="shared" ca="1" si="302"/>
        <v>-12029.161999997636</v>
      </c>
      <c r="FT152" s="123"/>
      <c r="FU152" s="123"/>
      <c r="FV152" s="123">
        <f t="shared" ca="1" si="327"/>
        <v>-12029.161999997636</v>
      </c>
      <c r="FW152" s="123">
        <f>FW139</f>
        <v>3</v>
      </c>
      <c r="FX152" s="123">
        <f t="shared" ca="1" si="304"/>
        <v>3866.1727999999966</v>
      </c>
      <c r="FY152" s="123"/>
      <c r="FZ152" s="123"/>
      <c r="GA152" s="123">
        <f t="shared" ca="1" si="328"/>
        <v>3866.1727999999966</v>
      </c>
      <c r="GB152" s="123">
        <f t="shared" ca="1" si="306"/>
        <v>3790.5830000000001</v>
      </c>
      <c r="GC152" s="123">
        <f>GC139</f>
        <v>1</v>
      </c>
      <c r="GD152" s="123">
        <f t="shared" ca="1" si="307"/>
        <v>3790.5830000000001</v>
      </c>
      <c r="GE152" s="123">
        <f t="shared" si="308"/>
        <v>3790.5830000000001</v>
      </c>
      <c r="GF152" s="123">
        <v>3790.5830000000001</v>
      </c>
      <c r="GG152" s="123"/>
      <c r="GH152" s="123">
        <f>GH139</f>
        <v>2</v>
      </c>
      <c r="GI152" s="123">
        <f t="shared" ca="1" si="309"/>
        <v>1.5569999999999999</v>
      </c>
      <c r="GJ152" s="123"/>
      <c r="GK152" s="123">
        <v>1.5569999999999999</v>
      </c>
      <c r="GL152" s="123">
        <f>GL139</f>
        <v>2</v>
      </c>
      <c r="GM152" s="123">
        <f t="shared" ca="1" si="310"/>
        <v>56.496000000000002</v>
      </c>
      <c r="GN152" s="123"/>
      <c r="GO152" s="123">
        <v>56.496000000000002</v>
      </c>
      <c r="GP152" s="123">
        <f>GP139</f>
        <v>2</v>
      </c>
      <c r="GQ152" s="123">
        <f t="shared" ca="1" si="311"/>
        <v>1.716</v>
      </c>
      <c r="GR152" s="123"/>
      <c r="GS152" s="123">
        <v>1.716</v>
      </c>
      <c r="GT152" s="123">
        <f>GT139</f>
        <v>3</v>
      </c>
      <c r="GU152" s="123">
        <f t="shared" ca="1" si="312"/>
        <v>59.769000000000005</v>
      </c>
      <c r="GV152" s="123"/>
      <c r="GW152" s="123"/>
      <c r="GX152" s="123">
        <f t="shared" ca="1" si="313"/>
        <v>59.769000000000005</v>
      </c>
    </row>
    <row r="153" spans="2:206" x14ac:dyDescent="0.25">
      <c r="B153" s="166">
        <v>13</v>
      </c>
      <c r="C153" s="166">
        <f>C139</f>
        <v>3</v>
      </c>
      <c r="D153" s="166">
        <f t="shared" ca="1" si="234"/>
        <v>232.8</v>
      </c>
      <c r="E153" s="166"/>
      <c r="F153" s="166"/>
      <c r="G153" s="166">
        <f t="shared" ca="1" si="235"/>
        <v>232.8</v>
      </c>
      <c r="H153" s="166">
        <f>H139</f>
        <v>1</v>
      </c>
      <c r="I153" s="166">
        <f t="shared" ca="1" si="236"/>
        <v>232.8</v>
      </c>
      <c r="J153" s="166">
        <f t="shared" si="237"/>
        <v>232.8</v>
      </c>
      <c r="K153" s="166">
        <v>232.8</v>
      </c>
      <c r="L153" s="166"/>
      <c r="M153" s="123">
        <f>M139</f>
        <v>3</v>
      </c>
      <c r="N153" s="123">
        <f t="shared" ca="1" si="238"/>
        <v>4873.76</v>
      </c>
      <c r="O153" s="123"/>
      <c r="P153" s="123"/>
      <c r="Q153" s="123">
        <v>4873.76</v>
      </c>
      <c r="R153" s="123">
        <f t="shared" ca="1" si="239"/>
        <v>4800</v>
      </c>
      <c r="S153" s="123">
        <f>S139</f>
        <v>1</v>
      </c>
      <c r="T153" s="123">
        <f t="shared" ca="1" si="240"/>
        <v>4800</v>
      </c>
      <c r="U153" s="123">
        <f t="shared" si="241"/>
        <v>4800</v>
      </c>
      <c r="V153" s="123">
        <v>4800</v>
      </c>
      <c r="W153" s="123"/>
      <c r="X153" s="123">
        <f>X139</f>
        <v>3</v>
      </c>
      <c r="Y153" s="123">
        <f t="shared" ca="1" si="242"/>
        <v>0</v>
      </c>
      <c r="Z153" s="123"/>
      <c r="AA153" s="123"/>
      <c r="AB153" s="123">
        <v>0</v>
      </c>
      <c r="AC153" s="123">
        <f t="shared" ca="1" si="243"/>
        <v>0</v>
      </c>
      <c r="AD153" s="123">
        <f>AD139</f>
        <v>1</v>
      </c>
      <c r="AE153" s="123">
        <f t="shared" ca="1" si="244"/>
        <v>0</v>
      </c>
      <c r="AF153" s="123">
        <f t="shared" si="245"/>
        <v>0</v>
      </c>
      <c r="AG153" s="123">
        <v>0</v>
      </c>
      <c r="AH153" s="123"/>
      <c r="AI153" s="123">
        <f>AI139</f>
        <v>4</v>
      </c>
      <c r="AJ153" s="123">
        <f t="shared" ca="1" si="246"/>
        <v>13163.361000000001</v>
      </c>
      <c r="AK153" s="123"/>
      <c r="AL153" s="123"/>
      <c r="AM153" s="123">
        <f t="shared" ca="1" si="314"/>
        <v>13163.360999999999</v>
      </c>
      <c r="AN153" s="123">
        <v>13163.361000000001</v>
      </c>
      <c r="AO153" s="123">
        <f t="shared" ca="1" si="248"/>
        <v>13224</v>
      </c>
      <c r="AP153" s="123">
        <f>AP139</f>
        <v>1</v>
      </c>
      <c r="AQ153" s="123">
        <f t="shared" ca="1" si="249"/>
        <v>13224</v>
      </c>
      <c r="AR153" s="123">
        <f t="shared" si="250"/>
        <v>13224</v>
      </c>
      <c r="AS153" s="123">
        <v>13224</v>
      </c>
      <c r="AT153" s="123"/>
      <c r="AU153" s="123">
        <f>AU139</f>
        <v>3</v>
      </c>
      <c r="AV153" s="123">
        <f t="shared" ca="1" si="251"/>
        <v>568.77672500002609</v>
      </c>
      <c r="AW153" s="123"/>
      <c r="AX153" s="123"/>
      <c r="AY153" s="123">
        <f t="shared" ca="1" si="252"/>
        <v>568.77672500002609</v>
      </c>
      <c r="AZ153" s="123">
        <f>AZ139</f>
        <v>4</v>
      </c>
      <c r="BA153" s="123">
        <f t="shared" ca="1" si="253"/>
        <v>2515.1387156812302</v>
      </c>
      <c r="BB153" s="123"/>
      <c r="BC153" s="123"/>
      <c r="BD153" s="123">
        <f t="shared" ca="1" si="254"/>
        <v>1890</v>
      </c>
      <c r="BE153" s="123">
        <f t="shared" ca="1" si="255"/>
        <v>2515.1387156812302</v>
      </c>
      <c r="BF153" s="123">
        <f>BF139</f>
        <v>1</v>
      </c>
      <c r="BG153" s="123">
        <f t="shared" ca="1" si="256"/>
        <v>1890</v>
      </c>
      <c r="BH153" s="123">
        <f t="shared" si="257"/>
        <v>1890</v>
      </c>
      <c r="BI153" s="123">
        <v>1890</v>
      </c>
      <c r="BJ153" s="123"/>
      <c r="BK153" s="123">
        <f>BK139</f>
        <v>4</v>
      </c>
      <c r="BL153" s="123">
        <f t="shared" ca="1" si="258"/>
        <v>22103.586962733683</v>
      </c>
      <c r="BM153" s="123"/>
      <c r="BN153" s="123"/>
      <c r="BO153" s="123">
        <f t="shared" ca="1" si="259"/>
        <v>23860</v>
      </c>
      <c r="BP153" s="123">
        <f t="shared" ca="1" si="260"/>
        <v>22103.586962733683</v>
      </c>
      <c r="BQ153" s="123">
        <f>BQ139</f>
        <v>1</v>
      </c>
      <c r="BR153" s="123">
        <f t="shared" ca="1" si="261"/>
        <v>23860</v>
      </c>
      <c r="BS153" s="123">
        <f t="shared" si="262"/>
        <v>23860</v>
      </c>
      <c r="BT153" s="123">
        <v>23860</v>
      </c>
      <c r="BU153" s="123"/>
      <c r="BV153" s="123">
        <f>BV139</f>
        <v>3</v>
      </c>
      <c r="BW153" s="123">
        <f t="shared" ca="1" si="263"/>
        <v>220.34949999999003</v>
      </c>
      <c r="BX153" s="123"/>
      <c r="BY153" s="123"/>
      <c r="BZ153" s="123">
        <f t="shared" ca="1" si="315"/>
        <v>220.34949999999003</v>
      </c>
      <c r="CA153" s="123">
        <f>CA139</f>
        <v>3</v>
      </c>
      <c r="CB153" s="123">
        <f t="shared" ca="1" si="265"/>
        <v>577.40099999999688</v>
      </c>
      <c r="CC153" s="123"/>
      <c r="CD153" s="123"/>
      <c r="CE153" s="123">
        <f t="shared" ca="1" si="316"/>
        <v>577.40099999999688</v>
      </c>
      <c r="CF153" s="123">
        <f>CF139</f>
        <v>3</v>
      </c>
      <c r="CG153" s="123">
        <f t="shared" ca="1" si="267"/>
        <v>476.12400000006801</v>
      </c>
      <c r="CH153" s="123"/>
      <c r="CI153" s="123"/>
      <c r="CJ153" s="123">
        <f t="shared" ca="1" si="317"/>
        <v>476.12400000006801</v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>
        <f t="shared" ca="1" si="272"/>
        <v>1375.9825901593249</v>
      </c>
      <c r="CY153" s="123"/>
      <c r="CZ153" s="123"/>
      <c r="DA153" s="123">
        <f t="shared" ca="1" si="318"/>
        <v>1375.9825901593249</v>
      </c>
      <c r="DB153" s="123">
        <f>DB139</f>
        <v>3</v>
      </c>
      <c r="DC153" s="123">
        <f t="shared" ca="1" si="274"/>
        <v>8377.794539999999</v>
      </c>
      <c r="DD153" s="123"/>
      <c r="DE153" s="123"/>
      <c r="DF153" s="123">
        <f t="shared" ca="1" si="319"/>
        <v>8377.794539999999</v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>
        <f t="shared" ca="1" si="277"/>
        <v>3218.6759999999963</v>
      </c>
      <c r="DN153" s="123"/>
      <c r="DO153" s="123"/>
      <c r="DP153" s="123">
        <f t="shared" ca="1" si="320"/>
        <v>3218.6759999999963</v>
      </c>
      <c r="DQ153" s="123">
        <f t="shared" ca="1" si="279"/>
        <v>3528.1909999999998</v>
      </c>
      <c r="DR153" s="123">
        <f>DR139</f>
        <v>1</v>
      </c>
      <c r="DS153" s="123">
        <f t="shared" ca="1" si="280"/>
        <v>3528.1909999999998</v>
      </c>
      <c r="DT153" s="123">
        <f t="shared" si="281"/>
        <v>3528.1909999999998</v>
      </c>
      <c r="DU153" s="123">
        <v>3528.1909999999998</v>
      </c>
      <c r="DV153" s="123"/>
      <c r="DW153" s="123">
        <f>DW139</f>
        <v>3</v>
      </c>
      <c r="DX153" s="123">
        <f t="shared" ca="1" si="282"/>
        <v>471.60500000003128</v>
      </c>
      <c r="DY153" s="123"/>
      <c r="DZ153" s="123"/>
      <c r="EA153" s="123">
        <f t="shared" ca="1" si="321"/>
        <v>471.60500000003128</v>
      </c>
      <c r="EB153" s="123">
        <f>EB139</f>
        <v>3</v>
      </c>
      <c r="EC153" s="123">
        <f t="shared" ca="1" si="284"/>
        <v>21437.51270000001</v>
      </c>
      <c r="ED153" s="123"/>
      <c r="EE153" s="123"/>
      <c r="EF153" s="123">
        <f t="shared" ca="1" si="322"/>
        <v>21437.51270000001</v>
      </c>
      <c r="EG153" s="123">
        <f>EG139</f>
        <v>3</v>
      </c>
      <c r="EH153" s="123">
        <f t="shared" ca="1" si="286"/>
        <v>24656.188700000006</v>
      </c>
      <c r="EI153" s="123"/>
      <c r="EJ153" s="123"/>
      <c r="EK153" s="123">
        <f t="shared" ca="1" si="323"/>
        <v>24656.188700000006</v>
      </c>
      <c r="EL153" s="123">
        <f t="shared" ca="1" si="288"/>
        <v>24804.103999999999</v>
      </c>
      <c r="EM153" s="123">
        <f>EM139</f>
        <v>1</v>
      </c>
      <c r="EN153" s="123">
        <f t="shared" ca="1" si="289"/>
        <v>24804.103999999999</v>
      </c>
      <c r="EO153" s="123">
        <f t="shared" si="290"/>
        <v>24804.103999999999</v>
      </c>
      <c r="EP153" s="123">
        <v>24804.103999999999</v>
      </c>
      <c r="EQ153" s="123"/>
      <c r="ER153" s="123">
        <f>ER139</f>
        <v>3</v>
      </c>
      <c r="ES153" s="123">
        <f t="shared" ca="1" si="291"/>
        <v>8771.053387499298</v>
      </c>
      <c r="ET153" s="123"/>
      <c r="EU153" s="123"/>
      <c r="EV153" s="123">
        <f t="shared" ca="1" si="292"/>
        <v>8771.053387499298</v>
      </c>
      <c r="EW153" s="123">
        <f t="shared" ca="1" si="293"/>
        <v>9584.8700000000008</v>
      </c>
      <c r="EX153" s="123">
        <f>EX139</f>
        <v>1</v>
      </c>
      <c r="EY153" s="123">
        <f t="shared" ca="1" si="294"/>
        <v>9584.8700000000008</v>
      </c>
      <c r="EZ153" s="123">
        <f t="shared" si="295"/>
        <v>9584.8700000000008</v>
      </c>
      <c r="FA153" s="123">
        <v>9584.8700000000008</v>
      </c>
      <c r="FB153" s="123"/>
      <c r="FC153" s="123">
        <f>FC139</f>
        <v>3</v>
      </c>
      <c r="FD153" s="123">
        <f t="shared" ca="1" si="296"/>
        <v>11685.705999999991</v>
      </c>
      <c r="FE153" s="123"/>
      <c r="FF153" s="123"/>
      <c r="FG153" s="123">
        <f t="shared" ca="1" si="324"/>
        <v>11685.705999999991</v>
      </c>
      <c r="FH153" s="123">
        <f>FH139</f>
        <v>3</v>
      </c>
      <c r="FI153" s="123">
        <f t="shared" ca="1" si="298"/>
        <v>-628.86161250000009</v>
      </c>
      <c r="FJ153" s="123"/>
      <c r="FK153" s="123"/>
      <c r="FL153" s="123">
        <f t="shared" ca="1" si="325"/>
        <v>-628.86161250000009</v>
      </c>
      <c r="FM153" s="123">
        <f>FM139</f>
        <v>3</v>
      </c>
      <c r="FN153" s="123">
        <f t="shared" ca="1" si="300"/>
        <v>8948.25</v>
      </c>
      <c r="FO153" s="123"/>
      <c r="FP153" s="123"/>
      <c r="FQ153" s="123">
        <f t="shared" ca="1" si="326"/>
        <v>8948.25</v>
      </c>
      <c r="FR153" s="123">
        <f>FR139</f>
        <v>3</v>
      </c>
      <c r="FS153" s="123">
        <f t="shared" ca="1" si="302"/>
        <v>-11234.041000000692</v>
      </c>
      <c r="FT153" s="123"/>
      <c r="FU153" s="123"/>
      <c r="FV153" s="123">
        <f t="shared" ca="1" si="327"/>
        <v>-11234.041000000692</v>
      </c>
      <c r="FW153" s="123">
        <f>FW139</f>
        <v>3</v>
      </c>
      <c r="FX153" s="123">
        <f t="shared" ca="1" si="304"/>
        <v>3690.2810000000277</v>
      </c>
      <c r="FY153" s="123"/>
      <c r="FZ153" s="123"/>
      <c r="GA153" s="123">
        <f t="shared" ca="1" si="328"/>
        <v>3690.2810000000277</v>
      </c>
      <c r="GB153" s="123">
        <f t="shared" ca="1" si="306"/>
        <v>3733.116</v>
      </c>
      <c r="GC153" s="123">
        <f>GC139</f>
        <v>1</v>
      </c>
      <c r="GD153" s="123">
        <f t="shared" ca="1" si="307"/>
        <v>3733.116</v>
      </c>
      <c r="GE153" s="123">
        <f t="shared" si="308"/>
        <v>3733.116</v>
      </c>
      <c r="GF153" s="123">
        <v>3733.116</v>
      </c>
      <c r="GG153" s="123"/>
      <c r="GH153" s="123">
        <f>GH139</f>
        <v>2</v>
      </c>
      <c r="GI153" s="123">
        <f t="shared" ca="1" si="309"/>
        <v>1.4510000000000001</v>
      </c>
      <c r="GJ153" s="123"/>
      <c r="GK153" s="123">
        <v>1.4510000000000001</v>
      </c>
      <c r="GL153" s="123">
        <f>GL139</f>
        <v>2</v>
      </c>
      <c r="GM153" s="123">
        <f t="shared" ca="1" si="310"/>
        <v>43.427999999999997</v>
      </c>
      <c r="GN153" s="123"/>
      <c r="GO153" s="123">
        <v>43.427999999999997</v>
      </c>
      <c r="GP153" s="123">
        <f>GP139</f>
        <v>2</v>
      </c>
      <c r="GQ153" s="123">
        <f t="shared" ca="1" si="311"/>
        <v>1.5569999999999999</v>
      </c>
      <c r="GR153" s="123"/>
      <c r="GS153" s="123">
        <v>1.5569999999999999</v>
      </c>
      <c r="GT153" s="123">
        <f>GT139</f>
        <v>3</v>
      </c>
      <c r="GU153" s="123">
        <f t="shared" ca="1" si="312"/>
        <v>46.436</v>
      </c>
      <c r="GV153" s="123"/>
      <c r="GW153" s="123"/>
      <c r="GX153" s="123">
        <f t="shared" ca="1" si="313"/>
        <v>46.436</v>
      </c>
    </row>
    <row r="154" spans="2:206" x14ac:dyDescent="0.25">
      <c r="B154" s="166">
        <v>14</v>
      </c>
      <c r="C154" s="166">
        <f>C139</f>
        <v>3</v>
      </c>
      <c r="D154" s="166">
        <f t="shared" ca="1" si="234"/>
        <v>218.39</v>
      </c>
      <c r="E154" s="166"/>
      <c r="F154" s="166"/>
      <c r="G154" s="166">
        <f t="shared" ca="1" si="235"/>
        <v>218.39</v>
      </c>
      <c r="H154" s="166">
        <f>H139</f>
        <v>1</v>
      </c>
      <c r="I154" s="166">
        <f t="shared" ca="1" si="236"/>
        <v>218.39</v>
      </c>
      <c r="J154" s="166">
        <f t="shared" si="237"/>
        <v>218.39</v>
      </c>
      <c r="K154" s="166">
        <v>218.39</v>
      </c>
      <c r="L154" s="166"/>
      <c r="M154" s="123">
        <f>M139</f>
        <v>3</v>
      </c>
      <c r="N154" s="123">
        <f t="shared" ca="1" si="238"/>
        <v>4970.08</v>
      </c>
      <c r="O154" s="123"/>
      <c r="P154" s="123"/>
      <c r="Q154" s="123">
        <v>4970.08</v>
      </c>
      <c r="R154" s="123">
        <f t="shared" ca="1" si="239"/>
        <v>4920</v>
      </c>
      <c r="S154" s="123">
        <f>S139</f>
        <v>1</v>
      </c>
      <c r="T154" s="123">
        <f t="shared" ca="1" si="240"/>
        <v>4920</v>
      </c>
      <c r="U154" s="123">
        <f t="shared" si="241"/>
        <v>4920</v>
      </c>
      <c r="V154" s="123">
        <v>4920</v>
      </c>
      <c r="W154" s="123"/>
      <c r="X154" s="123">
        <f>X139</f>
        <v>3</v>
      </c>
      <c r="Y154" s="123">
        <f t="shared" ca="1" si="242"/>
        <v>0</v>
      </c>
      <c r="Z154" s="123"/>
      <c r="AA154" s="123"/>
      <c r="AB154" s="123">
        <v>0</v>
      </c>
      <c r="AC154" s="123">
        <f t="shared" ca="1" si="243"/>
        <v>0</v>
      </c>
      <c r="AD154" s="123">
        <f>AD139</f>
        <v>1</v>
      </c>
      <c r="AE154" s="123">
        <f t="shared" ca="1" si="244"/>
        <v>0</v>
      </c>
      <c r="AF154" s="123">
        <f t="shared" si="245"/>
        <v>0</v>
      </c>
      <c r="AG154" s="123">
        <v>0</v>
      </c>
      <c r="AH154" s="123"/>
      <c r="AI154" s="123">
        <f>AI139</f>
        <v>4</v>
      </c>
      <c r="AJ154" s="123">
        <f t="shared" ca="1" si="246"/>
        <v>13180.189</v>
      </c>
      <c r="AK154" s="123"/>
      <c r="AL154" s="123"/>
      <c r="AM154" s="123">
        <f t="shared" ca="1" si="314"/>
        <v>13180.189</v>
      </c>
      <c r="AN154" s="123">
        <v>13180.189</v>
      </c>
      <c r="AO154" s="123">
        <f t="shared" ca="1" si="248"/>
        <v>13344</v>
      </c>
      <c r="AP154" s="123">
        <f>AP139</f>
        <v>1</v>
      </c>
      <c r="AQ154" s="123">
        <f t="shared" ca="1" si="249"/>
        <v>13344</v>
      </c>
      <c r="AR154" s="123">
        <f t="shared" si="250"/>
        <v>13344</v>
      </c>
      <c r="AS154" s="123">
        <v>13344</v>
      </c>
      <c r="AT154" s="123"/>
      <c r="AU154" s="123">
        <f>AU139</f>
        <v>3</v>
      </c>
      <c r="AV154" s="123">
        <f t="shared" ca="1" si="251"/>
        <v>535.78442500005326</v>
      </c>
      <c r="AW154" s="123"/>
      <c r="AX154" s="123"/>
      <c r="AY154" s="123">
        <f t="shared" ca="1" si="252"/>
        <v>535.78442500005326</v>
      </c>
      <c r="AZ154" s="123">
        <f>AZ139</f>
        <v>4</v>
      </c>
      <c r="BA154" s="123">
        <f t="shared" ca="1" si="253"/>
        <v>2567.297723598384</v>
      </c>
      <c r="BB154" s="123"/>
      <c r="BC154" s="123"/>
      <c r="BD154" s="123">
        <f t="shared" ca="1" si="254"/>
        <v>1909.08</v>
      </c>
      <c r="BE154" s="123">
        <f t="shared" ca="1" si="255"/>
        <v>2567.297723598384</v>
      </c>
      <c r="BF154" s="123">
        <f>BF139</f>
        <v>1</v>
      </c>
      <c r="BG154" s="123">
        <f t="shared" ca="1" si="256"/>
        <v>1909.08</v>
      </c>
      <c r="BH154" s="123">
        <f t="shared" si="257"/>
        <v>1909.08</v>
      </c>
      <c r="BI154" s="123">
        <v>1909.08</v>
      </c>
      <c r="BJ154" s="123"/>
      <c r="BK154" s="123">
        <f>BK139</f>
        <v>4</v>
      </c>
      <c r="BL154" s="123">
        <f t="shared" ca="1" si="258"/>
        <v>22561.971687281355</v>
      </c>
      <c r="BM154" s="123"/>
      <c r="BN154" s="123"/>
      <c r="BO154" s="123">
        <f t="shared" ca="1" si="259"/>
        <v>23805</v>
      </c>
      <c r="BP154" s="123">
        <f t="shared" ca="1" si="260"/>
        <v>22561.971687281355</v>
      </c>
      <c r="BQ154" s="123">
        <f>BQ139</f>
        <v>1</v>
      </c>
      <c r="BR154" s="123">
        <f t="shared" ca="1" si="261"/>
        <v>23805</v>
      </c>
      <c r="BS154" s="123">
        <f t="shared" si="262"/>
        <v>23805</v>
      </c>
      <c r="BT154" s="123">
        <v>23805</v>
      </c>
      <c r="BU154" s="123"/>
      <c r="BV154" s="123">
        <f>BV139</f>
        <v>3</v>
      </c>
      <c r="BW154" s="123">
        <f t="shared" ca="1" si="263"/>
        <v>256.16050000000558</v>
      </c>
      <c r="BX154" s="123"/>
      <c r="BY154" s="123"/>
      <c r="BZ154" s="123">
        <f t="shared" ca="1" si="315"/>
        <v>256.16050000000558</v>
      </c>
      <c r="CA154" s="123">
        <f>CA139</f>
        <v>3</v>
      </c>
      <c r="CB154" s="123">
        <f t="shared" ca="1" si="265"/>
        <v>654.41900000003898</v>
      </c>
      <c r="CC154" s="123"/>
      <c r="CD154" s="123"/>
      <c r="CE154" s="123">
        <f t="shared" ca="1" si="316"/>
        <v>654.41900000003898</v>
      </c>
      <c r="CF154" s="123">
        <f>CF139</f>
        <v>3</v>
      </c>
      <c r="CG154" s="123">
        <f t="shared" ca="1" si="267"/>
        <v>461.59499999992704</v>
      </c>
      <c r="CH154" s="123"/>
      <c r="CI154" s="123"/>
      <c r="CJ154" s="123">
        <f t="shared" ca="1" si="317"/>
        <v>461.59499999992704</v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>
        <f t="shared" ca="1" si="272"/>
        <v>1274.9910432483587</v>
      </c>
      <c r="CY154" s="123"/>
      <c r="CZ154" s="123"/>
      <c r="DA154" s="123">
        <f t="shared" ca="1" si="318"/>
        <v>1274.9910432483587</v>
      </c>
      <c r="DB154" s="123">
        <f>DB139</f>
        <v>3</v>
      </c>
      <c r="DC154" s="123">
        <f t="shared" ca="1" si="274"/>
        <v>8412.9343519999966</v>
      </c>
      <c r="DD154" s="123"/>
      <c r="DE154" s="123"/>
      <c r="DF154" s="123">
        <f t="shared" ca="1" si="319"/>
        <v>8412.9343519999966</v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>
        <f t="shared" ca="1" si="277"/>
        <v>3265.4139999999975</v>
      </c>
      <c r="DN154" s="123"/>
      <c r="DO154" s="123"/>
      <c r="DP154" s="123">
        <f t="shared" ca="1" si="320"/>
        <v>3265.4139999999975</v>
      </c>
      <c r="DQ154" s="123">
        <f t="shared" ca="1" si="279"/>
        <v>3613.8890000000001</v>
      </c>
      <c r="DR154" s="123">
        <f>DR139</f>
        <v>1</v>
      </c>
      <c r="DS154" s="123">
        <f t="shared" ca="1" si="280"/>
        <v>3613.8890000000001</v>
      </c>
      <c r="DT154" s="123">
        <f t="shared" si="281"/>
        <v>3613.8890000000001</v>
      </c>
      <c r="DU154" s="123">
        <v>3613.8890000000001</v>
      </c>
      <c r="DV154" s="123"/>
      <c r="DW154" s="123">
        <f>DW139</f>
        <v>3</v>
      </c>
      <c r="DX154" s="123">
        <f t="shared" ca="1" si="282"/>
        <v>415.24059999996388</v>
      </c>
      <c r="DY154" s="123"/>
      <c r="DZ154" s="123"/>
      <c r="EA154" s="123">
        <f t="shared" ca="1" si="321"/>
        <v>415.24059999996388</v>
      </c>
      <c r="EB154" s="123">
        <f>EB139</f>
        <v>3</v>
      </c>
      <c r="EC154" s="123">
        <f t="shared" ca="1" si="284"/>
        <v>21574.995499999968</v>
      </c>
      <c r="ED154" s="123"/>
      <c r="EE154" s="123"/>
      <c r="EF154" s="123">
        <f t="shared" ca="1" si="322"/>
        <v>21574.995499999968</v>
      </c>
      <c r="EG154" s="123">
        <f>EG139</f>
        <v>3</v>
      </c>
      <c r="EH154" s="123">
        <f t="shared" ca="1" si="286"/>
        <v>24840.409499999965</v>
      </c>
      <c r="EI154" s="123"/>
      <c r="EJ154" s="123"/>
      <c r="EK154" s="123">
        <f t="shared" ca="1" si="323"/>
        <v>24840.409499999965</v>
      </c>
      <c r="EL154" s="123">
        <f t="shared" ca="1" si="288"/>
        <v>25020.535</v>
      </c>
      <c r="EM154" s="123">
        <f>EM139</f>
        <v>1</v>
      </c>
      <c r="EN154" s="123">
        <f t="shared" ca="1" si="289"/>
        <v>25020.535</v>
      </c>
      <c r="EO154" s="123">
        <f t="shared" si="290"/>
        <v>25020.535</v>
      </c>
      <c r="EP154" s="123">
        <v>25020.535</v>
      </c>
      <c r="EQ154" s="123"/>
      <c r="ER154" s="123">
        <f>ER139</f>
        <v>3</v>
      </c>
      <c r="ES154" s="123">
        <f t="shared" ca="1" si="291"/>
        <v>9285.9855224980711</v>
      </c>
      <c r="ET154" s="123"/>
      <c r="EU154" s="123"/>
      <c r="EV154" s="123">
        <f t="shared" ca="1" si="292"/>
        <v>9285.9855224980711</v>
      </c>
      <c r="EW154" s="123">
        <f t="shared" ca="1" si="293"/>
        <v>9571.9009999999998</v>
      </c>
      <c r="EX154" s="123">
        <f>EX139</f>
        <v>1</v>
      </c>
      <c r="EY154" s="123">
        <f t="shared" ca="1" si="294"/>
        <v>9571.9009999999998</v>
      </c>
      <c r="EZ154" s="123">
        <f t="shared" si="295"/>
        <v>9571.9009999999998</v>
      </c>
      <c r="FA154" s="123">
        <v>9571.9009999999998</v>
      </c>
      <c r="FB154" s="123"/>
      <c r="FC154" s="123">
        <f>FC139</f>
        <v>3</v>
      </c>
      <c r="FD154" s="123">
        <f t="shared" ca="1" si="296"/>
        <v>11410.284000000001</v>
      </c>
      <c r="FE154" s="123"/>
      <c r="FF154" s="123"/>
      <c r="FG154" s="123">
        <f t="shared" ca="1" si="324"/>
        <v>11410.284000000001</v>
      </c>
      <c r="FH154" s="123">
        <f>FH139</f>
        <v>3</v>
      </c>
      <c r="FI154" s="123">
        <f t="shared" ca="1" si="298"/>
        <v>-457.91747749999996</v>
      </c>
      <c r="FJ154" s="123"/>
      <c r="FK154" s="123"/>
      <c r="FL154" s="123">
        <f t="shared" ca="1" si="325"/>
        <v>-457.91747749999996</v>
      </c>
      <c r="FM154" s="123">
        <f>FM139</f>
        <v>3</v>
      </c>
      <c r="FN154" s="123">
        <f t="shared" ca="1" si="300"/>
        <v>10056</v>
      </c>
      <c r="FO154" s="123"/>
      <c r="FP154" s="123"/>
      <c r="FQ154" s="123">
        <f t="shared" ca="1" si="326"/>
        <v>10056</v>
      </c>
      <c r="FR154" s="123">
        <f>FR139</f>
        <v>3</v>
      </c>
      <c r="FS154" s="123">
        <f t="shared" ca="1" si="302"/>
        <v>-11722.381000001929</v>
      </c>
      <c r="FT154" s="123"/>
      <c r="FU154" s="123"/>
      <c r="FV154" s="123">
        <f t="shared" ca="1" si="327"/>
        <v>-11722.381000001929</v>
      </c>
      <c r="FW154" s="123">
        <f>FW139</f>
        <v>3</v>
      </c>
      <c r="FX154" s="123">
        <f t="shared" ca="1" si="304"/>
        <v>3680.6545999999612</v>
      </c>
      <c r="FY154" s="123"/>
      <c r="FZ154" s="123"/>
      <c r="GA154" s="123">
        <f t="shared" ca="1" si="328"/>
        <v>3680.6545999999612</v>
      </c>
      <c r="GB154" s="123">
        <f t="shared" ca="1" si="306"/>
        <v>3689.8719999999998</v>
      </c>
      <c r="GC154" s="123">
        <f>GC139</f>
        <v>1</v>
      </c>
      <c r="GD154" s="123">
        <f t="shared" ca="1" si="307"/>
        <v>3689.8719999999998</v>
      </c>
      <c r="GE154" s="123">
        <f t="shared" si="308"/>
        <v>3689.8719999999998</v>
      </c>
      <c r="GF154" s="123">
        <v>3689.8719999999998</v>
      </c>
      <c r="GG154" s="123"/>
      <c r="GH154" s="123">
        <f>GH139</f>
        <v>2</v>
      </c>
      <c r="GI154" s="123">
        <f t="shared" ca="1" si="309"/>
        <v>1.425</v>
      </c>
      <c r="GJ154" s="123"/>
      <c r="GK154" s="123">
        <v>1.425</v>
      </c>
      <c r="GL154" s="123">
        <f>GL139</f>
        <v>2</v>
      </c>
      <c r="GM154" s="123">
        <f t="shared" ca="1" si="310"/>
        <v>60.456000000000003</v>
      </c>
      <c r="GN154" s="123"/>
      <c r="GO154" s="123">
        <v>60.456000000000003</v>
      </c>
      <c r="GP154" s="123">
        <f>GP139</f>
        <v>2</v>
      </c>
      <c r="GQ154" s="123">
        <f t="shared" ca="1" si="311"/>
        <v>3.907</v>
      </c>
      <c r="GR154" s="123"/>
      <c r="GS154" s="123">
        <v>3.907</v>
      </c>
      <c r="GT154" s="123">
        <f>GT139</f>
        <v>3</v>
      </c>
      <c r="GU154" s="123">
        <f t="shared" ca="1" si="312"/>
        <v>65.787999999999997</v>
      </c>
      <c r="GV154" s="123"/>
      <c r="GW154" s="123"/>
      <c r="GX154" s="123">
        <f t="shared" ca="1" si="313"/>
        <v>65.787999999999997</v>
      </c>
    </row>
    <row r="155" spans="2:206" x14ac:dyDescent="0.25">
      <c r="B155" s="166">
        <v>15</v>
      </c>
      <c r="C155" s="166">
        <f>C139</f>
        <v>3</v>
      </c>
      <c r="D155" s="166">
        <f t="shared" ca="1" si="234"/>
        <v>220.78</v>
      </c>
      <c r="E155" s="166"/>
      <c r="F155" s="166"/>
      <c r="G155" s="166">
        <f t="shared" ca="1" si="235"/>
        <v>220.78</v>
      </c>
      <c r="H155" s="166">
        <f>H139</f>
        <v>1</v>
      </c>
      <c r="I155" s="166">
        <f t="shared" ca="1" si="236"/>
        <v>220.78</v>
      </c>
      <c r="J155" s="166">
        <f t="shared" si="237"/>
        <v>220.78</v>
      </c>
      <c r="K155" s="166">
        <v>220.78</v>
      </c>
      <c r="L155" s="166"/>
      <c r="M155" s="123">
        <f>M139</f>
        <v>3</v>
      </c>
      <c r="N155" s="123">
        <f t="shared" ca="1" si="238"/>
        <v>4775.2</v>
      </c>
      <c r="O155" s="123"/>
      <c r="P155" s="123"/>
      <c r="Q155" s="123">
        <v>4775.2</v>
      </c>
      <c r="R155" s="123">
        <f t="shared" ca="1" si="239"/>
        <v>4920</v>
      </c>
      <c r="S155" s="123">
        <f>S139</f>
        <v>1</v>
      </c>
      <c r="T155" s="123">
        <f t="shared" ca="1" si="240"/>
        <v>4920</v>
      </c>
      <c r="U155" s="123">
        <f t="shared" si="241"/>
        <v>4920</v>
      </c>
      <c r="V155" s="123">
        <v>4920</v>
      </c>
      <c r="W155" s="123"/>
      <c r="X155" s="123">
        <f>X139</f>
        <v>3</v>
      </c>
      <c r="Y155" s="123">
        <f t="shared" ca="1" si="242"/>
        <v>0</v>
      </c>
      <c r="Z155" s="123"/>
      <c r="AA155" s="123"/>
      <c r="AB155" s="123">
        <v>0</v>
      </c>
      <c r="AC155" s="123">
        <f t="shared" ca="1" si="243"/>
        <v>0</v>
      </c>
      <c r="AD155" s="123">
        <f>AD139</f>
        <v>1</v>
      </c>
      <c r="AE155" s="123">
        <f t="shared" ca="1" si="244"/>
        <v>0</v>
      </c>
      <c r="AF155" s="123">
        <f t="shared" si="245"/>
        <v>0</v>
      </c>
      <c r="AG155" s="123">
        <v>0</v>
      </c>
      <c r="AH155" s="123"/>
      <c r="AI155" s="123">
        <f>AI139</f>
        <v>4</v>
      </c>
      <c r="AJ155" s="123">
        <f t="shared" ca="1" si="246"/>
        <v>13089.759</v>
      </c>
      <c r="AK155" s="123"/>
      <c r="AL155" s="123"/>
      <c r="AM155" s="123">
        <f t="shared" ca="1" si="314"/>
        <v>13089.758999999998</v>
      </c>
      <c r="AN155" s="123">
        <v>13089.759</v>
      </c>
      <c r="AO155" s="123">
        <f t="shared" ca="1" si="248"/>
        <v>13344</v>
      </c>
      <c r="AP155" s="123">
        <f>AP139</f>
        <v>1</v>
      </c>
      <c r="AQ155" s="123">
        <f t="shared" ca="1" si="249"/>
        <v>13344</v>
      </c>
      <c r="AR155" s="123">
        <f t="shared" si="250"/>
        <v>13344</v>
      </c>
      <c r="AS155" s="123">
        <v>13344</v>
      </c>
      <c r="AT155" s="123"/>
      <c r="AU155" s="123">
        <f>AU139</f>
        <v>3</v>
      </c>
      <c r="AV155" s="123">
        <f t="shared" ca="1" si="251"/>
        <v>556.28842500009091</v>
      </c>
      <c r="AW155" s="123"/>
      <c r="AX155" s="123"/>
      <c r="AY155" s="123">
        <f t="shared" ca="1" si="252"/>
        <v>556.28842500009091</v>
      </c>
      <c r="AZ155" s="123">
        <f>AZ139</f>
        <v>4</v>
      </c>
      <c r="BA155" s="123">
        <f t="shared" ca="1" si="253"/>
        <v>2509.5403805325473</v>
      </c>
      <c r="BB155" s="123"/>
      <c r="BC155" s="123"/>
      <c r="BD155" s="123">
        <f t="shared" ca="1" si="254"/>
        <v>1838.2</v>
      </c>
      <c r="BE155" s="123">
        <f t="shared" ca="1" si="255"/>
        <v>2509.5403805325473</v>
      </c>
      <c r="BF155" s="123">
        <f>BF139</f>
        <v>1</v>
      </c>
      <c r="BG155" s="123">
        <f t="shared" ca="1" si="256"/>
        <v>1838.2</v>
      </c>
      <c r="BH155" s="123">
        <f t="shared" si="257"/>
        <v>1838.2</v>
      </c>
      <c r="BI155" s="123">
        <v>1838.2</v>
      </c>
      <c r="BJ155" s="123"/>
      <c r="BK155" s="123">
        <f>BK139</f>
        <v>4</v>
      </c>
      <c r="BL155" s="123">
        <f t="shared" ca="1" si="258"/>
        <v>22054.387573835596</v>
      </c>
      <c r="BM155" s="123"/>
      <c r="BN155" s="123"/>
      <c r="BO155" s="123">
        <f t="shared" ca="1" si="259"/>
        <v>22935</v>
      </c>
      <c r="BP155" s="123">
        <f t="shared" ca="1" si="260"/>
        <v>22054.387573835596</v>
      </c>
      <c r="BQ155" s="123">
        <f>BQ139</f>
        <v>1</v>
      </c>
      <c r="BR155" s="123">
        <f t="shared" ca="1" si="261"/>
        <v>22935</v>
      </c>
      <c r="BS155" s="123">
        <f t="shared" si="262"/>
        <v>22935</v>
      </c>
      <c r="BT155" s="123">
        <v>22935</v>
      </c>
      <c r="BU155" s="123"/>
      <c r="BV155" s="123">
        <f>BV139</f>
        <v>3</v>
      </c>
      <c r="BW155" s="123">
        <f t="shared" ca="1" si="263"/>
        <v>235.40599999999671</v>
      </c>
      <c r="BX155" s="123"/>
      <c r="BY155" s="123"/>
      <c r="BZ155" s="123">
        <f t="shared" ca="1" si="315"/>
        <v>235.40599999999671</v>
      </c>
      <c r="CA155" s="123">
        <f>CA139</f>
        <v>3</v>
      </c>
      <c r="CB155" s="123">
        <f t="shared" ca="1" si="265"/>
        <v>699.44399999989594</v>
      </c>
      <c r="CC155" s="123"/>
      <c r="CD155" s="123"/>
      <c r="CE155" s="123">
        <f t="shared" ca="1" si="316"/>
        <v>699.44399999989594</v>
      </c>
      <c r="CF155" s="123">
        <f>CF139</f>
        <v>3</v>
      </c>
      <c r="CG155" s="123">
        <f t="shared" ca="1" si="267"/>
        <v>513.1309999999927</v>
      </c>
      <c r="CH155" s="123"/>
      <c r="CI155" s="123"/>
      <c r="CJ155" s="123">
        <f t="shared" ca="1" si="317"/>
        <v>513.1309999999927</v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>
        <f t="shared" ca="1" si="272"/>
        <v>1235.1066213453189</v>
      </c>
      <c r="CY155" s="123"/>
      <c r="CZ155" s="123"/>
      <c r="DA155" s="123">
        <f t="shared" ca="1" si="318"/>
        <v>1235.1066213453189</v>
      </c>
      <c r="DB155" s="123">
        <f>DB139</f>
        <v>3</v>
      </c>
      <c r="DC155" s="123">
        <f t="shared" ca="1" si="274"/>
        <v>8519.8826999999983</v>
      </c>
      <c r="DD155" s="123"/>
      <c r="DE155" s="123"/>
      <c r="DF155" s="123">
        <f t="shared" ca="1" si="319"/>
        <v>8519.8826999999983</v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>
        <f t="shared" ca="1" si="277"/>
        <v>3124.3190000000059</v>
      </c>
      <c r="DN155" s="123"/>
      <c r="DO155" s="123"/>
      <c r="DP155" s="123">
        <f t="shared" ca="1" si="320"/>
        <v>3124.3190000000059</v>
      </c>
      <c r="DQ155" s="123">
        <f t="shared" ca="1" si="279"/>
        <v>3100.5390000000002</v>
      </c>
      <c r="DR155" s="123">
        <f>DR139</f>
        <v>1</v>
      </c>
      <c r="DS155" s="123">
        <f t="shared" ca="1" si="280"/>
        <v>3100.5390000000002</v>
      </c>
      <c r="DT155" s="123">
        <f t="shared" si="281"/>
        <v>3100.5390000000002</v>
      </c>
      <c r="DU155" s="123">
        <v>3100.5390000000002</v>
      </c>
      <c r="DV155" s="123"/>
      <c r="DW155" s="123">
        <f>DW139</f>
        <v>3</v>
      </c>
      <c r="DX155" s="123">
        <f t="shared" ca="1" si="282"/>
        <v>334.47559999997833</v>
      </c>
      <c r="DY155" s="123"/>
      <c r="DZ155" s="123"/>
      <c r="EA155" s="123">
        <f t="shared" ca="1" si="321"/>
        <v>334.47559999997833</v>
      </c>
      <c r="EB155" s="123">
        <f>EB139</f>
        <v>3</v>
      </c>
      <c r="EC155" s="123">
        <f t="shared" ca="1" si="284"/>
        <v>21737.866299999929</v>
      </c>
      <c r="ED155" s="123"/>
      <c r="EE155" s="123"/>
      <c r="EF155" s="123">
        <f t="shared" ca="1" si="322"/>
        <v>21737.866299999929</v>
      </c>
      <c r="EG155" s="123">
        <f>EG139</f>
        <v>3</v>
      </c>
      <c r="EH155" s="123">
        <f t="shared" ca="1" si="286"/>
        <v>24862.185299999936</v>
      </c>
      <c r="EI155" s="123"/>
      <c r="EJ155" s="123"/>
      <c r="EK155" s="123">
        <f t="shared" ca="1" si="323"/>
        <v>24862.185299999936</v>
      </c>
      <c r="EL155" s="123">
        <f t="shared" ca="1" si="288"/>
        <v>24781.771000000001</v>
      </c>
      <c r="EM155" s="123">
        <f>EM139</f>
        <v>1</v>
      </c>
      <c r="EN155" s="123">
        <f t="shared" ca="1" si="289"/>
        <v>24781.771000000001</v>
      </c>
      <c r="EO155" s="123">
        <f t="shared" si="290"/>
        <v>24781.771000000001</v>
      </c>
      <c r="EP155" s="123">
        <v>24781.771000000001</v>
      </c>
      <c r="EQ155" s="123"/>
      <c r="ER155" s="123">
        <f>ER139</f>
        <v>3</v>
      </c>
      <c r="ES155" s="123">
        <f t="shared" ca="1" si="291"/>
        <v>8308.7875405018949</v>
      </c>
      <c r="ET155" s="123"/>
      <c r="EU155" s="123"/>
      <c r="EV155" s="123">
        <f t="shared" ca="1" si="292"/>
        <v>8308.7875405018949</v>
      </c>
      <c r="EW155" s="123">
        <f t="shared" ca="1" si="293"/>
        <v>8625.5010000000002</v>
      </c>
      <c r="EX155" s="123">
        <f>EX139</f>
        <v>1</v>
      </c>
      <c r="EY155" s="123">
        <f t="shared" ca="1" si="294"/>
        <v>8625.5010000000002</v>
      </c>
      <c r="EZ155" s="123">
        <f t="shared" si="295"/>
        <v>8625.5010000000002</v>
      </c>
      <c r="FA155" s="123">
        <v>8625.5010000000002</v>
      </c>
      <c r="FB155" s="123"/>
      <c r="FC155" s="123">
        <f>FC139</f>
        <v>3</v>
      </c>
      <c r="FD155" s="123">
        <f t="shared" ca="1" si="296"/>
        <v>10800.938000000006</v>
      </c>
      <c r="FE155" s="123"/>
      <c r="FF155" s="123"/>
      <c r="FG155" s="123">
        <f t="shared" ca="1" si="324"/>
        <v>10800.938000000006</v>
      </c>
      <c r="FH155" s="123">
        <f>FH139</f>
        <v>3</v>
      </c>
      <c r="FI155" s="123">
        <f t="shared" ca="1" si="298"/>
        <v>-452.86545949999999</v>
      </c>
      <c r="FJ155" s="123"/>
      <c r="FK155" s="123"/>
      <c r="FL155" s="123">
        <f t="shared" ca="1" si="325"/>
        <v>-452.86545949999999</v>
      </c>
      <c r="FM155" s="123">
        <f>FM139</f>
        <v>3</v>
      </c>
      <c r="FN155" s="123">
        <f t="shared" ca="1" si="300"/>
        <v>10066</v>
      </c>
      <c r="FO155" s="123"/>
      <c r="FP155" s="123"/>
      <c r="FQ155" s="123">
        <f t="shared" ca="1" si="326"/>
        <v>10066</v>
      </c>
      <c r="FR155" s="123">
        <f>FR139</f>
        <v>3</v>
      </c>
      <c r="FS155" s="123">
        <f t="shared" ca="1" si="302"/>
        <v>-12105.28499999811</v>
      </c>
      <c r="FT155" s="123"/>
      <c r="FU155" s="123"/>
      <c r="FV155" s="123">
        <f t="shared" ca="1" si="327"/>
        <v>-12105.28499999811</v>
      </c>
      <c r="FW155" s="123">
        <f>FW139</f>
        <v>3</v>
      </c>
      <c r="FX155" s="123">
        <f t="shared" ca="1" si="304"/>
        <v>3458.7945999999843</v>
      </c>
      <c r="FY155" s="123"/>
      <c r="FZ155" s="123"/>
      <c r="GA155" s="123">
        <f t="shared" ca="1" si="328"/>
        <v>3458.7945999999843</v>
      </c>
      <c r="GB155" s="123">
        <f t="shared" ca="1" si="306"/>
        <v>3692.674</v>
      </c>
      <c r="GC155" s="123">
        <f>GC139</f>
        <v>1</v>
      </c>
      <c r="GD155" s="123">
        <f t="shared" ca="1" si="307"/>
        <v>3692.674</v>
      </c>
      <c r="GE155" s="123">
        <f t="shared" si="308"/>
        <v>3692.674</v>
      </c>
      <c r="GF155" s="123">
        <v>3692.674</v>
      </c>
      <c r="GG155" s="123"/>
      <c r="GH155" s="123">
        <f>GH139</f>
        <v>2</v>
      </c>
      <c r="GI155" s="123">
        <f t="shared" ca="1" si="309"/>
        <v>1.4510000000000001</v>
      </c>
      <c r="GJ155" s="123"/>
      <c r="GK155" s="123">
        <v>1.4510000000000001</v>
      </c>
      <c r="GL155" s="123">
        <f>GL139</f>
        <v>2</v>
      </c>
      <c r="GM155" s="123">
        <f t="shared" ca="1" si="310"/>
        <v>55.360999999999997</v>
      </c>
      <c r="GN155" s="123"/>
      <c r="GO155" s="123">
        <v>55.360999999999997</v>
      </c>
      <c r="GP155" s="123">
        <f>GP139</f>
        <v>2</v>
      </c>
      <c r="GQ155" s="123">
        <f t="shared" ca="1" si="311"/>
        <v>21.78</v>
      </c>
      <c r="GR155" s="123"/>
      <c r="GS155" s="123">
        <v>21.78</v>
      </c>
      <c r="GT155" s="123">
        <f>GT139</f>
        <v>3</v>
      </c>
      <c r="GU155" s="123">
        <f t="shared" ca="1" si="312"/>
        <v>78.591999999999985</v>
      </c>
      <c r="GV155" s="123"/>
      <c r="GW155" s="123"/>
      <c r="GX155" s="123">
        <f t="shared" ca="1" si="313"/>
        <v>78.591999999999985</v>
      </c>
    </row>
    <row r="156" spans="2:206" x14ac:dyDescent="0.25">
      <c r="B156" s="166">
        <v>16</v>
      </c>
      <c r="C156" s="166">
        <f>C139</f>
        <v>3</v>
      </c>
      <c r="D156" s="166">
        <f t="shared" ca="1" si="234"/>
        <v>211.2</v>
      </c>
      <c r="E156" s="166"/>
      <c r="F156" s="166"/>
      <c r="G156" s="166">
        <f t="shared" ca="1" si="235"/>
        <v>211.2</v>
      </c>
      <c r="H156" s="166">
        <f>H139</f>
        <v>1</v>
      </c>
      <c r="I156" s="166">
        <f t="shared" ca="1" si="236"/>
        <v>211.2</v>
      </c>
      <c r="J156" s="166">
        <f t="shared" si="237"/>
        <v>211.2</v>
      </c>
      <c r="K156" s="166">
        <v>211.2</v>
      </c>
      <c r="L156" s="166"/>
      <c r="M156" s="123">
        <f>M139</f>
        <v>3</v>
      </c>
      <c r="N156" s="123">
        <f t="shared" ca="1" si="238"/>
        <v>4904.32</v>
      </c>
      <c r="O156" s="123"/>
      <c r="P156" s="123"/>
      <c r="Q156" s="123">
        <v>4904.32</v>
      </c>
      <c r="R156" s="123">
        <f t="shared" ca="1" si="239"/>
        <v>4920</v>
      </c>
      <c r="S156" s="123">
        <f>S139</f>
        <v>1</v>
      </c>
      <c r="T156" s="123">
        <f t="shared" ca="1" si="240"/>
        <v>4920</v>
      </c>
      <c r="U156" s="123">
        <f t="shared" si="241"/>
        <v>4920</v>
      </c>
      <c r="V156" s="123">
        <v>4920</v>
      </c>
      <c r="W156" s="123"/>
      <c r="X156" s="123">
        <f>X139</f>
        <v>3</v>
      </c>
      <c r="Y156" s="123">
        <f t="shared" ca="1" si="242"/>
        <v>0</v>
      </c>
      <c r="Z156" s="123"/>
      <c r="AA156" s="123"/>
      <c r="AB156" s="123">
        <v>0</v>
      </c>
      <c r="AC156" s="123">
        <f t="shared" ca="1" si="243"/>
        <v>0</v>
      </c>
      <c r="AD156" s="123">
        <f>AD139</f>
        <v>1</v>
      </c>
      <c r="AE156" s="123">
        <f t="shared" ca="1" si="244"/>
        <v>0</v>
      </c>
      <c r="AF156" s="123">
        <f t="shared" si="245"/>
        <v>0</v>
      </c>
      <c r="AG156" s="123">
        <v>0</v>
      </c>
      <c r="AH156" s="123"/>
      <c r="AI156" s="123">
        <f>AI139</f>
        <v>4</v>
      </c>
      <c r="AJ156" s="123">
        <f t="shared" ca="1" si="246"/>
        <v>12931.148999999999</v>
      </c>
      <c r="AK156" s="123"/>
      <c r="AL156" s="123"/>
      <c r="AM156" s="123">
        <f t="shared" ca="1" si="314"/>
        <v>12931.148999999998</v>
      </c>
      <c r="AN156" s="123">
        <v>12931.148999999999</v>
      </c>
      <c r="AO156" s="123">
        <f t="shared" ca="1" si="248"/>
        <v>12984</v>
      </c>
      <c r="AP156" s="123">
        <f>AP139</f>
        <v>1</v>
      </c>
      <c r="AQ156" s="123">
        <f t="shared" ca="1" si="249"/>
        <v>12984</v>
      </c>
      <c r="AR156" s="123">
        <f t="shared" si="250"/>
        <v>12984</v>
      </c>
      <c r="AS156" s="123">
        <v>12984</v>
      </c>
      <c r="AT156" s="123"/>
      <c r="AU156" s="123">
        <f>AU139</f>
        <v>3</v>
      </c>
      <c r="AV156" s="123">
        <f t="shared" ca="1" si="251"/>
        <v>563.69059999981414</v>
      </c>
      <c r="AW156" s="123"/>
      <c r="AX156" s="123"/>
      <c r="AY156" s="123">
        <f t="shared" ca="1" si="252"/>
        <v>563.69059999981414</v>
      </c>
      <c r="AZ156" s="123">
        <f>AZ139</f>
        <v>4</v>
      </c>
      <c r="BA156" s="123">
        <f t="shared" ca="1" si="253"/>
        <v>2398.9206008731117</v>
      </c>
      <c r="BB156" s="123"/>
      <c r="BC156" s="123"/>
      <c r="BD156" s="123">
        <f t="shared" ca="1" si="254"/>
        <v>1820</v>
      </c>
      <c r="BE156" s="123">
        <f t="shared" ca="1" si="255"/>
        <v>2398.9206008731117</v>
      </c>
      <c r="BF156" s="123">
        <f>BF139</f>
        <v>1</v>
      </c>
      <c r="BG156" s="123">
        <f t="shared" ca="1" si="256"/>
        <v>1820</v>
      </c>
      <c r="BH156" s="123">
        <f t="shared" si="257"/>
        <v>1820</v>
      </c>
      <c r="BI156" s="123">
        <v>1820</v>
      </c>
      <c r="BJ156" s="123"/>
      <c r="BK156" s="123">
        <f>BK139</f>
        <v>4</v>
      </c>
      <c r="BL156" s="123">
        <f t="shared" ca="1" si="258"/>
        <v>21082.236851389851</v>
      </c>
      <c r="BM156" s="123"/>
      <c r="BN156" s="123"/>
      <c r="BO156" s="123">
        <f t="shared" ca="1" si="259"/>
        <v>22585</v>
      </c>
      <c r="BP156" s="123">
        <f t="shared" ca="1" si="260"/>
        <v>21082.236851389851</v>
      </c>
      <c r="BQ156" s="123">
        <f>BQ139</f>
        <v>1</v>
      </c>
      <c r="BR156" s="123">
        <f t="shared" ca="1" si="261"/>
        <v>22585</v>
      </c>
      <c r="BS156" s="123">
        <f t="shared" si="262"/>
        <v>22585</v>
      </c>
      <c r="BT156" s="123">
        <v>22585</v>
      </c>
      <c r="BU156" s="123"/>
      <c r="BV156" s="123">
        <f>BV139</f>
        <v>3</v>
      </c>
      <c r="BW156" s="123">
        <f t="shared" ca="1" si="263"/>
        <v>212.43949999999836</v>
      </c>
      <c r="BX156" s="123"/>
      <c r="BY156" s="123"/>
      <c r="BZ156" s="123">
        <f t="shared" ca="1" si="315"/>
        <v>212.43949999999836</v>
      </c>
      <c r="CA156" s="123">
        <f>CA139</f>
        <v>3</v>
      </c>
      <c r="CB156" s="123">
        <f t="shared" ca="1" si="265"/>
        <v>584.85500000010393</v>
      </c>
      <c r="CC156" s="123"/>
      <c r="CD156" s="123"/>
      <c r="CE156" s="123">
        <f t="shared" ca="1" si="316"/>
        <v>584.85500000010393</v>
      </c>
      <c r="CF156" s="123">
        <f>CF139</f>
        <v>3</v>
      </c>
      <c r="CG156" s="123">
        <f t="shared" ca="1" si="267"/>
        <v>446.49700000000064</v>
      </c>
      <c r="CH156" s="123"/>
      <c r="CI156" s="123"/>
      <c r="CJ156" s="123">
        <f t="shared" ca="1" si="317"/>
        <v>446.49700000000064</v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>
        <f t="shared" ca="1" si="272"/>
        <v>1237.5873542519541</v>
      </c>
      <c r="CY156" s="123"/>
      <c r="CZ156" s="123"/>
      <c r="DA156" s="123">
        <f t="shared" ca="1" si="318"/>
        <v>1237.5873542519541</v>
      </c>
      <c r="DB156" s="123">
        <f>DB139</f>
        <v>3</v>
      </c>
      <c r="DC156" s="123">
        <f t="shared" ca="1" si="274"/>
        <v>8739.0243539999956</v>
      </c>
      <c r="DD156" s="123"/>
      <c r="DE156" s="123"/>
      <c r="DF156" s="123">
        <f t="shared" ca="1" si="319"/>
        <v>8739.0243539999956</v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>
        <f t="shared" ca="1" si="277"/>
        <v>3018.352200000003</v>
      </c>
      <c r="DN156" s="123"/>
      <c r="DO156" s="123"/>
      <c r="DP156" s="123">
        <f t="shared" ca="1" si="320"/>
        <v>3018.352200000003</v>
      </c>
      <c r="DQ156" s="123">
        <f t="shared" ca="1" si="279"/>
        <v>3085.6469999999999</v>
      </c>
      <c r="DR156" s="123">
        <f>DR139</f>
        <v>1</v>
      </c>
      <c r="DS156" s="123">
        <f t="shared" ca="1" si="280"/>
        <v>3085.6469999999999</v>
      </c>
      <c r="DT156" s="123">
        <f t="shared" si="281"/>
        <v>3085.6469999999999</v>
      </c>
      <c r="DU156" s="123">
        <v>3085.6469999999999</v>
      </c>
      <c r="DV156" s="123"/>
      <c r="DW156" s="123">
        <f>DW139</f>
        <v>3</v>
      </c>
      <c r="DX156" s="123">
        <f t="shared" ca="1" si="282"/>
        <v>345.68759999998844</v>
      </c>
      <c r="DY156" s="123"/>
      <c r="DZ156" s="123"/>
      <c r="EA156" s="123">
        <f t="shared" ca="1" si="321"/>
        <v>345.68759999998844</v>
      </c>
      <c r="EB156" s="123">
        <f>EB139</f>
        <v>3</v>
      </c>
      <c r="EC156" s="123">
        <f t="shared" ca="1" si="284"/>
        <v>21618.674950000011</v>
      </c>
      <c r="ED156" s="123"/>
      <c r="EE156" s="123"/>
      <c r="EF156" s="123">
        <f t="shared" ca="1" si="322"/>
        <v>21618.674950000011</v>
      </c>
      <c r="EG156" s="123">
        <f>EG139</f>
        <v>3</v>
      </c>
      <c r="EH156" s="123">
        <f t="shared" ca="1" si="286"/>
        <v>24637.027150000016</v>
      </c>
      <c r="EI156" s="123"/>
      <c r="EJ156" s="123"/>
      <c r="EK156" s="123">
        <f t="shared" ca="1" si="323"/>
        <v>24637.027150000016</v>
      </c>
      <c r="EL156" s="123">
        <f t="shared" ca="1" si="288"/>
        <v>24515.170999999998</v>
      </c>
      <c r="EM156" s="123">
        <f>EM139</f>
        <v>1</v>
      </c>
      <c r="EN156" s="123">
        <f t="shared" ca="1" si="289"/>
        <v>24515.170999999998</v>
      </c>
      <c r="EO156" s="123">
        <f t="shared" si="290"/>
        <v>24515.170999999998</v>
      </c>
      <c r="EP156" s="123">
        <v>24515.170999999998</v>
      </c>
      <c r="EQ156" s="123"/>
      <c r="ER156" s="123">
        <f>ER139</f>
        <v>3</v>
      </c>
      <c r="ES156" s="123">
        <f t="shared" ca="1" si="291"/>
        <v>7248.6914875011262</v>
      </c>
      <c r="ET156" s="123"/>
      <c r="EU156" s="123"/>
      <c r="EV156" s="123">
        <f t="shared" ca="1" si="292"/>
        <v>7248.6914875011262</v>
      </c>
      <c r="EW156" s="123">
        <f t="shared" ca="1" si="293"/>
        <v>8212.94</v>
      </c>
      <c r="EX156" s="123">
        <f>EX139</f>
        <v>1</v>
      </c>
      <c r="EY156" s="123">
        <f t="shared" ca="1" si="294"/>
        <v>8212.94</v>
      </c>
      <c r="EZ156" s="123">
        <f t="shared" si="295"/>
        <v>8212.94</v>
      </c>
      <c r="FA156" s="123">
        <v>8212.94</v>
      </c>
      <c r="FB156" s="123"/>
      <c r="FC156" s="123">
        <f>FC139</f>
        <v>3</v>
      </c>
      <c r="FD156" s="123">
        <f t="shared" ca="1" si="296"/>
        <v>8828.3080000000009</v>
      </c>
      <c r="FE156" s="123"/>
      <c r="FF156" s="123"/>
      <c r="FG156" s="123">
        <f t="shared" ca="1" si="324"/>
        <v>8828.3080000000009</v>
      </c>
      <c r="FH156" s="123">
        <f>FH139</f>
        <v>3</v>
      </c>
      <c r="FI156" s="123">
        <f t="shared" ca="1" si="298"/>
        <v>-509.51051250000006</v>
      </c>
      <c r="FJ156" s="123"/>
      <c r="FK156" s="123"/>
      <c r="FL156" s="123">
        <f t="shared" ca="1" si="325"/>
        <v>-509.51051250000006</v>
      </c>
      <c r="FM156" s="123">
        <f>FM139</f>
        <v>3</v>
      </c>
      <c r="FN156" s="123">
        <f t="shared" ca="1" si="300"/>
        <v>8892</v>
      </c>
      <c r="FO156" s="123"/>
      <c r="FP156" s="123"/>
      <c r="FQ156" s="123">
        <f t="shared" ca="1" si="326"/>
        <v>8892</v>
      </c>
      <c r="FR156" s="123">
        <f>FR139</f>
        <v>3</v>
      </c>
      <c r="FS156" s="123">
        <f t="shared" ca="1" si="302"/>
        <v>-9962.1059999988738</v>
      </c>
      <c r="FT156" s="123"/>
      <c r="FU156" s="123"/>
      <c r="FV156" s="123">
        <f t="shared" ca="1" si="327"/>
        <v>-9962.1059999988738</v>
      </c>
      <c r="FW156" s="123">
        <f>FW139</f>
        <v>3</v>
      </c>
      <c r="FX156" s="123">
        <f t="shared" ca="1" si="304"/>
        <v>3364.0397999999914</v>
      </c>
      <c r="FY156" s="123"/>
      <c r="FZ156" s="123"/>
      <c r="GA156" s="123">
        <f t="shared" ca="1" si="328"/>
        <v>3364.0397999999914</v>
      </c>
      <c r="GB156" s="123">
        <f t="shared" ca="1" si="306"/>
        <v>3584.3130000000001</v>
      </c>
      <c r="GC156" s="123">
        <f>GC139</f>
        <v>1</v>
      </c>
      <c r="GD156" s="123">
        <f t="shared" ca="1" si="307"/>
        <v>3584.3130000000001</v>
      </c>
      <c r="GE156" s="123">
        <f t="shared" si="308"/>
        <v>3584.3130000000001</v>
      </c>
      <c r="GF156" s="123">
        <v>3584.3130000000001</v>
      </c>
      <c r="GG156" s="123"/>
      <c r="GH156" s="123">
        <f>GH139</f>
        <v>2</v>
      </c>
      <c r="GI156" s="123">
        <f t="shared" ca="1" si="309"/>
        <v>1.4510000000000001</v>
      </c>
      <c r="GJ156" s="123"/>
      <c r="GK156" s="123">
        <v>1.4510000000000001</v>
      </c>
      <c r="GL156" s="123">
        <f>GL139</f>
        <v>2</v>
      </c>
      <c r="GM156" s="123">
        <f t="shared" ca="1" si="310"/>
        <v>53.776000000000003</v>
      </c>
      <c r="GN156" s="123"/>
      <c r="GO156" s="123">
        <v>53.776000000000003</v>
      </c>
      <c r="GP156" s="123">
        <f>GP139</f>
        <v>2</v>
      </c>
      <c r="GQ156" s="123">
        <f t="shared" ca="1" si="311"/>
        <v>10.058</v>
      </c>
      <c r="GR156" s="123"/>
      <c r="GS156" s="123">
        <v>10.058</v>
      </c>
      <c r="GT156" s="123">
        <f>GT139</f>
        <v>3</v>
      </c>
      <c r="GU156" s="123">
        <f t="shared" ca="1" si="312"/>
        <v>65.284999999999997</v>
      </c>
      <c r="GV156" s="123"/>
      <c r="GW156" s="123"/>
      <c r="GX156" s="123">
        <f t="shared" ca="1" si="313"/>
        <v>65.284999999999997</v>
      </c>
    </row>
    <row r="157" spans="2:206" x14ac:dyDescent="0.25">
      <c r="B157" s="166">
        <v>17</v>
      </c>
      <c r="C157" s="166">
        <f>C139</f>
        <v>3</v>
      </c>
      <c r="D157" s="166">
        <f t="shared" ca="1" si="234"/>
        <v>232.8</v>
      </c>
      <c r="E157" s="166"/>
      <c r="F157" s="166"/>
      <c r="G157" s="166">
        <f t="shared" ca="1" si="235"/>
        <v>232.8</v>
      </c>
      <c r="H157" s="166">
        <f>H139</f>
        <v>1</v>
      </c>
      <c r="I157" s="166">
        <f t="shared" ca="1" si="236"/>
        <v>232.8</v>
      </c>
      <c r="J157" s="166">
        <f t="shared" si="237"/>
        <v>232.8</v>
      </c>
      <c r="K157" s="166">
        <v>232.8</v>
      </c>
      <c r="L157" s="166"/>
      <c r="M157" s="123">
        <f>M139</f>
        <v>3</v>
      </c>
      <c r="N157" s="123">
        <f t="shared" ca="1" si="238"/>
        <v>4863.68</v>
      </c>
      <c r="O157" s="123"/>
      <c r="P157" s="123"/>
      <c r="Q157" s="123">
        <v>4863.68</v>
      </c>
      <c r="R157" s="123">
        <f t="shared" ca="1" si="239"/>
        <v>4920</v>
      </c>
      <c r="S157" s="123">
        <f>S139</f>
        <v>1</v>
      </c>
      <c r="T157" s="123">
        <f t="shared" ca="1" si="240"/>
        <v>4920</v>
      </c>
      <c r="U157" s="123">
        <f t="shared" si="241"/>
        <v>4920</v>
      </c>
      <c r="V157" s="123">
        <v>4920</v>
      </c>
      <c r="W157" s="123"/>
      <c r="X157" s="123">
        <f>X139</f>
        <v>3</v>
      </c>
      <c r="Y157" s="123">
        <f t="shared" ca="1" si="242"/>
        <v>0</v>
      </c>
      <c r="Z157" s="123"/>
      <c r="AA157" s="123"/>
      <c r="AB157" s="123">
        <v>0</v>
      </c>
      <c r="AC157" s="123">
        <f t="shared" ca="1" si="243"/>
        <v>0</v>
      </c>
      <c r="AD157" s="123">
        <f>AD139</f>
        <v>1</v>
      </c>
      <c r="AE157" s="123">
        <f t="shared" ca="1" si="244"/>
        <v>0</v>
      </c>
      <c r="AF157" s="123">
        <f t="shared" si="245"/>
        <v>0</v>
      </c>
      <c r="AG157" s="123">
        <v>0</v>
      </c>
      <c r="AH157" s="123"/>
      <c r="AI157" s="123">
        <f>AI139</f>
        <v>4</v>
      </c>
      <c r="AJ157" s="123">
        <f t="shared" ca="1" si="246"/>
        <v>12675.466</v>
      </c>
      <c r="AK157" s="123"/>
      <c r="AL157" s="123"/>
      <c r="AM157" s="123">
        <f t="shared" ca="1" si="314"/>
        <v>12675.466</v>
      </c>
      <c r="AN157" s="123">
        <v>12675.466</v>
      </c>
      <c r="AO157" s="123">
        <f t="shared" ca="1" si="248"/>
        <v>12648</v>
      </c>
      <c r="AP157" s="123">
        <f>AP139</f>
        <v>1</v>
      </c>
      <c r="AQ157" s="123">
        <f t="shared" ca="1" si="249"/>
        <v>12648</v>
      </c>
      <c r="AR157" s="123">
        <f t="shared" si="250"/>
        <v>12648</v>
      </c>
      <c r="AS157" s="123">
        <v>12648</v>
      </c>
      <c r="AT157" s="123"/>
      <c r="AU157" s="123">
        <f>AU139</f>
        <v>3</v>
      </c>
      <c r="AV157" s="123">
        <f t="shared" ca="1" si="251"/>
        <v>539.91245000014464</v>
      </c>
      <c r="AW157" s="123"/>
      <c r="AX157" s="123"/>
      <c r="AY157" s="123">
        <f t="shared" ca="1" si="252"/>
        <v>539.91245000014464</v>
      </c>
      <c r="AZ157" s="123">
        <f>AZ139</f>
        <v>4</v>
      </c>
      <c r="BA157" s="123">
        <f t="shared" ca="1" si="253"/>
        <v>2663.030418778199</v>
      </c>
      <c r="BB157" s="123"/>
      <c r="BC157" s="123"/>
      <c r="BD157" s="123">
        <f t="shared" ca="1" si="254"/>
        <v>1913.8</v>
      </c>
      <c r="BE157" s="123">
        <f t="shared" ca="1" si="255"/>
        <v>2663.030418778199</v>
      </c>
      <c r="BF157" s="123">
        <f>BF139</f>
        <v>1</v>
      </c>
      <c r="BG157" s="123">
        <f t="shared" ca="1" si="256"/>
        <v>1913.8</v>
      </c>
      <c r="BH157" s="123">
        <f t="shared" si="257"/>
        <v>1913.8</v>
      </c>
      <c r="BI157" s="123">
        <v>1913.8</v>
      </c>
      <c r="BJ157" s="123"/>
      <c r="BK157" s="123">
        <f>BK139</f>
        <v>4</v>
      </c>
      <c r="BL157" s="123">
        <f t="shared" ca="1" si="258"/>
        <v>23403.29146813121</v>
      </c>
      <c r="BM157" s="123"/>
      <c r="BN157" s="123"/>
      <c r="BO157" s="123">
        <f t="shared" ca="1" si="259"/>
        <v>24125</v>
      </c>
      <c r="BP157" s="123">
        <f t="shared" ca="1" si="260"/>
        <v>23403.29146813121</v>
      </c>
      <c r="BQ157" s="123">
        <f>BQ139</f>
        <v>1</v>
      </c>
      <c r="BR157" s="123">
        <f t="shared" ca="1" si="261"/>
        <v>24125</v>
      </c>
      <c r="BS157" s="123">
        <f t="shared" si="262"/>
        <v>24125</v>
      </c>
      <c r="BT157" s="123">
        <v>24125</v>
      </c>
      <c r="BU157" s="123"/>
      <c r="BV157" s="123">
        <f>BV139</f>
        <v>3</v>
      </c>
      <c r="BW157" s="123">
        <f t="shared" ca="1" si="263"/>
        <v>243.01649999999844</v>
      </c>
      <c r="BX157" s="123"/>
      <c r="BY157" s="123"/>
      <c r="BZ157" s="123">
        <f t="shared" ca="1" si="315"/>
        <v>243.01649999999844</v>
      </c>
      <c r="CA157" s="123">
        <f>CA139</f>
        <v>3</v>
      </c>
      <c r="CB157" s="123">
        <f t="shared" ca="1" si="265"/>
        <v>525.23199999998803</v>
      </c>
      <c r="CC157" s="123"/>
      <c r="CD157" s="123"/>
      <c r="CE157" s="123">
        <f t="shared" ca="1" si="316"/>
        <v>525.23199999998803</v>
      </c>
      <c r="CF157" s="123">
        <f>CF139</f>
        <v>3</v>
      </c>
      <c r="CG157" s="123">
        <f t="shared" ca="1" si="267"/>
        <v>432.45800000021563</v>
      </c>
      <c r="CH157" s="123"/>
      <c r="CI157" s="123"/>
      <c r="CJ157" s="123">
        <f t="shared" ca="1" si="317"/>
        <v>432.45800000021563</v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>
        <f t="shared" ca="1" si="272"/>
        <v>1534.0637507259735</v>
      </c>
      <c r="CY157" s="123"/>
      <c r="CZ157" s="123"/>
      <c r="DA157" s="123">
        <f t="shared" ca="1" si="318"/>
        <v>1534.0637507259735</v>
      </c>
      <c r="DB157" s="123">
        <f>DB139</f>
        <v>3</v>
      </c>
      <c r="DC157" s="123">
        <f t="shared" ca="1" si="274"/>
        <v>9242.5837760000049</v>
      </c>
      <c r="DD157" s="123"/>
      <c r="DE157" s="123"/>
      <c r="DF157" s="123">
        <f t="shared" ca="1" si="319"/>
        <v>9242.5837760000049</v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>
        <f t="shared" ca="1" si="277"/>
        <v>3212.1219999999994</v>
      </c>
      <c r="DN157" s="123"/>
      <c r="DO157" s="123"/>
      <c r="DP157" s="123">
        <f t="shared" ca="1" si="320"/>
        <v>3212.1219999999994</v>
      </c>
      <c r="DQ157" s="123">
        <f t="shared" ca="1" si="279"/>
        <v>2729.9780000000001</v>
      </c>
      <c r="DR157" s="123">
        <f>DR139</f>
        <v>1</v>
      </c>
      <c r="DS157" s="123">
        <f t="shared" ca="1" si="280"/>
        <v>2729.9780000000001</v>
      </c>
      <c r="DT157" s="123">
        <f t="shared" si="281"/>
        <v>2729.9780000000001</v>
      </c>
      <c r="DU157" s="123">
        <v>2729.9780000000001</v>
      </c>
      <c r="DV157" s="123"/>
      <c r="DW157" s="123">
        <f>DW139</f>
        <v>3</v>
      </c>
      <c r="DX157" s="123">
        <f t="shared" ca="1" si="282"/>
        <v>659.56560000002401</v>
      </c>
      <c r="DY157" s="123"/>
      <c r="DZ157" s="123"/>
      <c r="EA157" s="123">
        <f t="shared" ca="1" si="321"/>
        <v>659.56560000002401</v>
      </c>
      <c r="EB157" s="123">
        <f>EB139</f>
        <v>3</v>
      </c>
      <c r="EC157" s="123">
        <f t="shared" ca="1" si="284"/>
        <v>21605.935700000027</v>
      </c>
      <c r="ED157" s="123"/>
      <c r="EE157" s="123"/>
      <c r="EF157" s="123">
        <f t="shared" ca="1" si="322"/>
        <v>21605.935700000027</v>
      </c>
      <c r="EG157" s="123">
        <f>EG139</f>
        <v>3</v>
      </c>
      <c r="EH157" s="123">
        <f t="shared" ca="1" si="286"/>
        <v>24818.057700000027</v>
      </c>
      <c r="EI157" s="123"/>
      <c r="EJ157" s="123"/>
      <c r="EK157" s="123">
        <f t="shared" ca="1" si="323"/>
        <v>24818.057700000027</v>
      </c>
      <c r="EL157" s="123">
        <f t="shared" ca="1" si="288"/>
        <v>23809.077000000001</v>
      </c>
      <c r="EM157" s="123">
        <f>EM139</f>
        <v>1</v>
      </c>
      <c r="EN157" s="123">
        <f t="shared" ca="1" si="289"/>
        <v>23809.077000000001</v>
      </c>
      <c r="EO157" s="123">
        <f t="shared" si="290"/>
        <v>23809.077000000001</v>
      </c>
      <c r="EP157" s="123">
        <v>23809.077000000001</v>
      </c>
      <c r="EQ157" s="123"/>
      <c r="ER157" s="123">
        <f>ER139</f>
        <v>3</v>
      </c>
      <c r="ES157" s="123">
        <f t="shared" ca="1" si="291"/>
        <v>10168.096962498286</v>
      </c>
      <c r="ET157" s="123"/>
      <c r="EU157" s="123"/>
      <c r="EV157" s="123">
        <f t="shared" ca="1" si="292"/>
        <v>10168.096962498286</v>
      </c>
      <c r="EW157" s="123">
        <f t="shared" ca="1" si="293"/>
        <v>10615.382</v>
      </c>
      <c r="EX157" s="123">
        <f>EX139</f>
        <v>1</v>
      </c>
      <c r="EY157" s="123">
        <f t="shared" ca="1" si="294"/>
        <v>10615.382</v>
      </c>
      <c r="EZ157" s="123">
        <f t="shared" si="295"/>
        <v>10615.382</v>
      </c>
      <c r="FA157" s="123">
        <v>10615.382</v>
      </c>
      <c r="FB157" s="123"/>
      <c r="FC157" s="123">
        <f>FC139</f>
        <v>3</v>
      </c>
      <c r="FD157" s="123">
        <f t="shared" ca="1" si="296"/>
        <v>11257.636</v>
      </c>
      <c r="FE157" s="123"/>
      <c r="FF157" s="123"/>
      <c r="FG157" s="123">
        <f t="shared" ca="1" si="324"/>
        <v>11257.636</v>
      </c>
      <c r="FH157" s="123">
        <f>FH139</f>
        <v>3</v>
      </c>
      <c r="FI157" s="123">
        <f t="shared" ca="1" si="298"/>
        <v>-1063.6440375000002</v>
      </c>
      <c r="FJ157" s="123"/>
      <c r="FK157" s="123"/>
      <c r="FL157" s="123">
        <f t="shared" ca="1" si="325"/>
        <v>-1063.6440375000002</v>
      </c>
      <c r="FM157" s="123">
        <f>FM139</f>
        <v>3</v>
      </c>
      <c r="FN157" s="123">
        <f t="shared" ca="1" si="300"/>
        <v>11949.25</v>
      </c>
      <c r="FO157" s="123"/>
      <c r="FP157" s="123"/>
      <c r="FQ157" s="123">
        <f t="shared" ca="1" si="326"/>
        <v>11949.25</v>
      </c>
      <c r="FR157" s="123">
        <f>FR139</f>
        <v>3</v>
      </c>
      <c r="FS157" s="123">
        <f t="shared" ca="1" si="302"/>
        <v>-11975.14500000171</v>
      </c>
      <c r="FT157" s="123"/>
      <c r="FU157" s="123"/>
      <c r="FV157" s="123">
        <f t="shared" ca="1" si="327"/>
        <v>-11975.14500000171</v>
      </c>
      <c r="FW157" s="123">
        <f>FW139</f>
        <v>3</v>
      </c>
      <c r="FX157" s="123">
        <f t="shared" ca="1" si="304"/>
        <v>3871.6876000000234</v>
      </c>
      <c r="FY157" s="123"/>
      <c r="FZ157" s="123"/>
      <c r="GA157" s="123">
        <f t="shared" ca="1" si="328"/>
        <v>3871.6876000000234</v>
      </c>
      <c r="GB157" s="123">
        <f t="shared" ca="1" si="306"/>
        <v>3645.6779999999999</v>
      </c>
      <c r="GC157" s="123">
        <f>GC139</f>
        <v>1</v>
      </c>
      <c r="GD157" s="123">
        <f t="shared" ca="1" si="307"/>
        <v>3645.6779999999999</v>
      </c>
      <c r="GE157" s="123">
        <f t="shared" si="308"/>
        <v>3645.6779999999999</v>
      </c>
      <c r="GF157" s="123">
        <v>3645.6779999999999</v>
      </c>
      <c r="GG157" s="123"/>
      <c r="GH157" s="123">
        <f>GH139</f>
        <v>2</v>
      </c>
      <c r="GI157" s="123">
        <f t="shared" ca="1" si="309"/>
        <v>1.478</v>
      </c>
      <c r="GJ157" s="123"/>
      <c r="GK157" s="123">
        <v>1.478</v>
      </c>
      <c r="GL157" s="123">
        <f>GL139</f>
        <v>2</v>
      </c>
      <c r="GM157" s="123">
        <f t="shared" ca="1" si="310"/>
        <v>65.022999999999996</v>
      </c>
      <c r="GN157" s="123"/>
      <c r="GO157" s="123">
        <v>65.022999999999996</v>
      </c>
      <c r="GP157" s="123">
        <f>GP139</f>
        <v>2</v>
      </c>
      <c r="GQ157" s="123">
        <f t="shared" ca="1" si="311"/>
        <v>1.0029999999999999</v>
      </c>
      <c r="GR157" s="123"/>
      <c r="GS157" s="123">
        <v>1.0029999999999999</v>
      </c>
      <c r="GT157" s="123">
        <f>GT139</f>
        <v>3</v>
      </c>
      <c r="GU157" s="123">
        <f t="shared" ca="1" si="312"/>
        <v>67.503999999999991</v>
      </c>
      <c r="GV157" s="123"/>
      <c r="GW157" s="123"/>
      <c r="GX157" s="123">
        <f t="shared" ca="1" si="313"/>
        <v>67.503999999999991</v>
      </c>
    </row>
    <row r="158" spans="2:206" x14ac:dyDescent="0.25">
      <c r="B158" s="166">
        <v>18</v>
      </c>
      <c r="C158" s="166">
        <f>C139</f>
        <v>3</v>
      </c>
      <c r="D158" s="166">
        <f t="shared" ca="1" si="234"/>
        <v>218.39</v>
      </c>
      <c r="E158" s="166"/>
      <c r="F158" s="166"/>
      <c r="G158" s="166">
        <f t="shared" ca="1" si="235"/>
        <v>218.39</v>
      </c>
      <c r="H158" s="166">
        <f>H139</f>
        <v>1</v>
      </c>
      <c r="I158" s="166">
        <f t="shared" ca="1" si="236"/>
        <v>218.39</v>
      </c>
      <c r="J158" s="166">
        <f t="shared" si="237"/>
        <v>218.39</v>
      </c>
      <c r="K158" s="166">
        <v>218.39</v>
      </c>
      <c r="L158" s="166"/>
      <c r="M158" s="123">
        <f>M139</f>
        <v>3</v>
      </c>
      <c r="N158" s="123">
        <f t="shared" ca="1" si="238"/>
        <v>4786.3999999999996</v>
      </c>
      <c r="O158" s="123"/>
      <c r="P158" s="123"/>
      <c r="Q158" s="123">
        <v>4786.3999999999996</v>
      </c>
      <c r="R158" s="123">
        <f t="shared" ca="1" si="239"/>
        <v>4920</v>
      </c>
      <c r="S158" s="123">
        <f>S139</f>
        <v>1</v>
      </c>
      <c r="T158" s="123">
        <f t="shared" ca="1" si="240"/>
        <v>4920</v>
      </c>
      <c r="U158" s="123">
        <f t="shared" si="241"/>
        <v>4920</v>
      </c>
      <c r="V158" s="123">
        <v>4920</v>
      </c>
      <c r="W158" s="123"/>
      <c r="X158" s="123">
        <f>X139</f>
        <v>3</v>
      </c>
      <c r="Y158" s="123">
        <f t="shared" ca="1" si="242"/>
        <v>0</v>
      </c>
      <c r="Z158" s="123"/>
      <c r="AA158" s="123"/>
      <c r="AB158" s="123">
        <v>0</v>
      </c>
      <c r="AC158" s="123">
        <f t="shared" ca="1" si="243"/>
        <v>0</v>
      </c>
      <c r="AD158" s="123">
        <f>AD139</f>
        <v>1</v>
      </c>
      <c r="AE158" s="123">
        <f t="shared" ca="1" si="244"/>
        <v>0</v>
      </c>
      <c r="AF158" s="123">
        <f t="shared" si="245"/>
        <v>0</v>
      </c>
      <c r="AG158" s="123">
        <v>0</v>
      </c>
      <c r="AH158" s="123"/>
      <c r="AI158" s="123">
        <f>AI139</f>
        <v>4</v>
      </c>
      <c r="AJ158" s="123">
        <f t="shared" ca="1" si="246"/>
        <v>12518.375</v>
      </c>
      <c r="AK158" s="123"/>
      <c r="AL158" s="123"/>
      <c r="AM158" s="123">
        <f t="shared" ca="1" si="314"/>
        <v>12518.375</v>
      </c>
      <c r="AN158" s="123">
        <v>12518.375</v>
      </c>
      <c r="AO158" s="123">
        <f t="shared" ca="1" si="248"/>
        <v>12648</v>
      </c>
      <c r="AP158" s="123">
        <f>AP139</f>
        <v>1</v>
      </c>
      <c r="AQ158" s="123">
        <f t="shared" ca="1" si="249"/>
        <v>12648</v>
      </c>
      <c r="AR158" s="123">
        <f t="shared" si="250"/>
        <v>12648</v>
      </c>
      <c r="AS158" s="123">
        <v>12648</v>
      </c>
      <c r="AT158" s="123"/>
      <c r="AU158" s="123">
        <f>AU139</f>
        <v>3</v>
      </c>
      <c r="AV158" s="123">
        <f t="shared" ca="1" si="251"/>
        <v>508.89849999991395</v>
      </c>
      <c r="AW158" s="123"/>
      <c r="AX158" s="123"/>
      <c r="AY158" s="123">
        <f t="shared" ca="1" si="252"/>
        <v>508.89849999991395</v>
      </c>
      <c r="AZ158" s="123">
        <f>AZ139</f>
        <v>4</v>
      </c>
      <c r="BA158" s="123">
        <f t="shared" ca="1" si="253"/>
        <v>2713.0821158691879</v>
      </c>
      <c r="BB158" s="123"/>
      <c r="BC158" s="123"/>
      <c r="BD158" s="123">
        <f t="shared" ca="1" si="254"/>
        <v>1914.5</v>
      </c>
      <c r="BE158" s="123">
        <f t="shared" ca="1" si="255"/>
        <v>2713.0821158691879</v>
      </c>
      <c r="BF158" s="123">
        <f>BF139</f>
        <v>1</v>
      </c>
      <c r="BG158" s="123">
        <f t="shared" ca="1" si="256"/>
        <v>1914.5</v>
      </c>
      <c r="BH158" s="123">
        <f t="shared" si="257"/>
        <v>1914.5</v>
      </c>
      <c r="BI158" s="123">
        <v>1914.5</v>
      </c>
      <c r="BJ158" s="123"/>
      <c r="BK158" s="123">
        <f>BK139</f>
        <v>4</v>
      </c>
      <c r="BL158" s="123">
        <f t="shared" ca="1" si="258"/>
        <v>23843.156686055554</v>
      </c>
      <c r="BM158" s="123"/>
      <c r="BN158" s="123"/>
      <c r="BO158" s="123">
        <f t="shared" ca="1" si="259"/>
        <v>24070</v>
      </c>
      <c r="BP158" s="123">
        <f t="shared" ca="1" si="260"/>
        <v>23843.156686055554</v>
      </c>
      <c r="BQ158" s="123">
        <f>BQ139</f>
        <v>1</v>
      </c>
      <c r="BR158" s="123">
        <f t="shared" ca="1" si="261"/>
        <v>24070</v>
      </c>
      <c r="BS158" s="123">
        <f t="shared" si="262"/>
        <v>24070</v>
      </c>
      <c r="BT158" s="123">
        <v>24070</v>
      </c>
      <c r="BU158" s="123"/>
      <c r="BV158" s="123">
        <f>BV139</f>
        <v>3</v>
      </c>
      <c r="BW158" s="123">
        <f t="shared" ca="1" si="263"/>
        <v>268.61650000000355</v>
      </c>
      <c r="BX158" s="123"/>
      <c r="BY158" s="123"/>
      <c r="BZ158" s="123">
        <f t="shared" ca="1" si="315"/>
        <v>268.61650000000355</v>
      </c>
      <c r="CA158" s="123">
        <f>CA139</f>
        <v>3</v>
      </c>
      <c r="CB158" s="123">
        <f t="shared" ca="1" si="265"/>
        <v>661.95100000002094</v>
      </c>
      <c r="CC158" s="123"/>
      <c r="CD158" s="123"/>
      <c r="CE158" s="123">
        <f t="shared" ca="1" si="316"/>
        <v>661.95100000002094</v>
      </c>
      <c r="CF158" s="123">
        <f>CF139</f>
        <v>3</v>
      </c>
      <c r="CG158" s="123">
        <f t="shared" ca="1" si="267"/>
        <v>486.64199999981616</v>
      </c>
      <c r="CH158" s="123"/>
      <c r="CI158" s="123"/>
      <c r="CJ158" s="123">
        <f t="shared" ca="1" si="317"/>
        <v>486.64199999981616</v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>
        <f t="shared" ca="1" si="272"/>
        <v>1546.4390105674661</v>
      </c>
      <c r="CY158" s="123"/>
      <c r="CZ158" s="123"/>
      <c r="DA158" s="123">
        <f t="shared" ca="1" si="318"/>
        <v>1546.4390105674661</v>
      </c>
      <c r="DB158" s="123">
        <f>DB139</f>
        <v>3</v>
      </c>
      <c r="DC158" s="123">
        <f t="shared" ca="1" si="274"/>
        <v>8914.9261319999987</v>
      </c>
      <c r="DD158" s="123"/>
      <c r="DE158" s="123"/>
      <c r="DF158" s="123">
        <f t="shared" ca="1" si="319"/>
        <v>8914.9261319999987</v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>
        <f t="shared" ca="1" si="277"/>
        <v>3488.4759999999928</v>
      </c>
      <c r="DN158" s="123"/>
      <c r="DO158" s="123"/>
      <c r="DP158" s="123">
        <f t="shared" ca="1" si="320"/>
        <v>3488.4759999999928</v>
      </c>
      <c r="DQ158" s="123">
        <f t="shared" ca="1" si="279"/>
        <v>2736.0990000000002</v>
      </c>
      <c r="DR158" s="123">
        <f>DR139</f>
        <v>1</v>
      </c>
      <c r="DS158" s="123">
        <f t="shared" ca="1" si="280"/>
        <v>2736.0990000000002</v>
      </c>
      <c r="DT158" s="123">
        <f t="shared" si="281"/>
        <v>2736.0990000000002</v>
      </c>
      <c r="DU158" s="123">
        <v>2736.0990000000002</v>
      </c>
      <c r="DV158" s="123"/>
      <c r="DW158" s="123">
        <f>DW139</f>
        <v>3</v>
      </c>
      <c r="DX158" s="123">
        <f t="shared" ca="1" si="282"/>
        <v>581.74799999999232</v>
      </c>
      <c r="DY158" s="123"/>
      <c r="DZ158" s="123"/>
      <c r="EA158" s="123">
        <f t="shared" ca="1" si="321"/>
        <v>581.74799999999232</v>
      </c>
      <c r="EB158" s="123">
        <f>EB139</f>
        <v>3</v>
      </c>
      <c r="EC158" s="123">
        <f t="shared" ca="1" si="284"/>
        <v>20995.271600000018</v>
      </c>
      <c r="ED158" s="123"/>
      <c r="EE158" s="123"/>
      <c r="EF158" s="123">
        <f t="shared" ca="1" si="322"/>
        <v>20995.271600000018</v>
      </c>
      <c r="EG158" s="123">
        <f>EG139</f>
        <v>3</v>
      </c>
      <c r="EH158" s="123">
        <f t="shared" ca="1" si="286"/>
        <v>24483.74760000001</v>
      </c>
      <c r="EI158" s="123"/>
      <c r="EJ158" s="123"/>
      <c r="EK158" s="123">
        <f t="shared" ca="1" si="323"/>
        <v>24483.74760000001</v>
      </c>
      <c r="EL158" s="123">
        <f t="shared" ca="1" si="288"/>
        <v>24141.183000000001</v>
      </c>
      <c r="EM158" s="123">
        <f>EM139</f>
        <v>1</v>
      </c>
      <c r="EN158" s="123">
        <f t="shared" ca="1" si="289"/>
        <v>24141.183000000001</v>
      </c>
      <c r="EO158" s="123">
        <f t="shared" si="290"/>
        <v>24141.183000000001</v>
      </c>
      <c r="EP158" s="123">
        <v>24141.183000000001</v>
      </c>
      <c r="EQ158" s="123"/>
      <c r="ER158" s="123">
        <f>ER139</f>
        <v>3</v>
      </c>
      <c r="ES158" s="123">
        <f t="shared" ca="1" si="291"/>
        <v>11322.530572001997</v>
      </c>
      <c r="ET158" s="123"/>
      <c r="EU158" s="123"/>
      <c r="EV158" s="123">
        <f t="shared" ca="1" si="292"/>
        <v>11322.530572001997</v>
      </c>
      <c r="EW158" s="123">
        <f t="shared" ca="1" si="293"/>
        <v>9883.6990000000005</v>
      </c>
      <c r="EX158" s="123">
        <f>EX139</f>
        <v>1</v>
      </c>
      <c r="EY158" s="123">
        <f t="shared" ca="1" si="294"/>
        <v>9883.6990000000005</v>
      </c>
      <c r="EZ158" s="123">
        <f t="shared" si="295"/>
        <v>9883.6990000000005</v>
      </c>
      <c r="FA158" s="123">
        <v>9883.6990000000005</v>
      </c>
      <c r="FB158" s="123"/>
      <c r="FC158" s="123">
        <f>FC139</f>
        <v>3</v>
      </c>
      <c r="FD158" s="123">
        <f t="shared" ca="1" si="296"/>
        <v>13495.497999999996</v>
      </c>
      <c r="FE158" s="123"/>
      <c r="FF158" s="123"/>
      <c r="FG158" s="123">
        <f t="shared" ca="1" si="324"/>
        <v>13495.497999999996</v>
      </c>
      <c r="FH158" s="123">
        <f>FH139</f>
        <v>3</v>
      </c>
      <c r="FI158" s="123">
        <f t="shared" ca="1" si="298"/>
        <v>-1238.6624279999999</v>
      </c>
      <c r="FJ158" s="123"/>
      <c r="FK158" s="123"/>
      <c r="FL158" s="123">
        <f t="shared" ca="1" si="325"/>
        <v>-1238.6624279999999</v>
      </c>
      <c r="FM158" s="123">
        <f>FM139</f>
        <v>3</v>
      </c>
      <c r="FN158" s="123">
        <f t="shared" ca="1" si="300"/>
        <v>12660.75</v>
      </c>
      <c r="FO158" s="123"/>
      <c r="FP158" s="123"/>
      <c r="FQ158" s="123">
        <f t="shared" ca="1" si="326"/>
        <v>12660.75</v>
      </c>
      <c r="FR158" s="123">
        <f>FR139</f>
        <v>3</v>
      </c>
      <c r="FS158" s="123">
        <f t="shared" ca="1" si="302"/>
        <v>-13595.054999997999</v>
      </c>
      <c r="FT158" s="123"/>
      <c r="FU158" s="123"/>
      <c r="FV158" s="123">
        <f t="shared" ca="1" si="327"/>
        <v>-13595.054999997999</v>
      </c>
      <c r="FW158" s="123">
        <f>FW139</f>
        <v>3</v>
      </c>
      <c r="FX158" s="123">
        <f t="shared" ca="1" si="304"/>
        <v>4070.2239999999852</v>
      </c>
      <c r="FY158" s="123"/>
      <c r="FZ158" s="123"/>
      <c r="GA158" s="123">
        <f t="shared" ca="1" si="328"/>
        <v>4070.2239999999852</v>
      </c>
      <c r="GB158" s="123">
        <f t="shared" ca="1" si="306"/>
        <v>3315.634</v>
      </c>
      <c r="GC158" s="123">
        <f>GC139</f>
        <v>1</v>
      </c>
      <c r="GD158" s="123">
        <f t="shared" ca="1" si="307"/>
        <v>3315.634</v>
      </c>
      <c r="GE158" s="123">
        <f t="shared" si="308"/>
        <v>3315.634</v>
      </c>
      <c r="GF158" s="123">
        <v>3315.634</v>
      </c>
      <c r="GG158" s="123"/>
      <c r="GH158" s="123">
        <f>GH139</f>
        <v>2</v>
      </c>
      <c r="GI158" s="123">
        <f t="shared" ca="1" si="309"/>
        <v>0.39500000000000002</v>
      </c>
      <c r="GJ158" s="123"/>
      <c r="GK158" s="123">
        <v>0.39500000000000002</v>
      </c>
      <c r="GL158" s="123">
        <f>GL139</f>
        <v>2</v>
      </c>
      <c r="GM158" s="123">
        <f t="shared" ca="1" si="310"/>
        <v>81.918999999999997</v>
      </c>
      <c r="GN158" s="123"/>
      <c r="GO158" s="123">
        <v>81.918999999999997</v>
      </c>
      <c r="GP158" s="123">
        <f>GP139</f>
        <v>2</v>
      </c>
      <c r="GQ158" s="123">
        <f t="shared" ca="1" si="311"/>
        <v>1.3</v>
      </c>
      <c r="GR158" s="123"/>
      <c r="GS158" s="123">
        <v>1.3</v>
      </c>
      <c r="GT158" s="123">
        <f>GT139</f>
        <v>3</v>
      </c>
      <c r="GU158" s="123">
        <f t="shared" ca="1" si="312"/>
        <v>83.61399999999999</v>
      </c>
      <c r="GV158" s="123"/>
      <c r="GW158" s="123"/>
      <c r="GX158" s="123">
        <f t="shared" ca="1" si="313"/>
        <v>83.61399999999999</v>
      </c>
    </row>
    <row r="159" spans="2:206" x14ac:dyDescent="0.25">
      <c r="B159" s="166">
        <v>19</v>
      </c>
      <c r="C159" s="166">
        <f>C139</f>
        <v>3</v>
      </c>
      <c r="D159" s="166">
        <f t="shared" ca="1" si="234"/>
        <v>240.01</v>
      </c>
      <c r="E159" s="166"/>
      <c r="F159" s="166"/>
      <c r="G159" s="166">
        <f t="shared" ca="1" si="235"/>
        <v>240.01</v>
      </c>
      <c r="H159" s="166">
        <f>H139</f>
        <v>1</v>
      </c>
      <c r="I159" s="166">
        <f t="shared" ca="1" si="236"/>
        <v>240.01</v>
      </c>
      <c r="J159" s="166">
        <f t="shared" si="237"/>
        <v>240.01</v>
      </c>
      <c r="K159" s="166">
        <v>240.01</v>
      </c>
      <c r="L159" s="166"/>
      <c r="M159" s="123">
        <f>M139</f>
        <v>3</v>
      </c>
      <c r="N159" s="123">
        <f t="shared" ca="1" si="238"/>
        <v>4708.8</v>
      </c>
      <c r="O159" s="123"/>
      <c r="P159" s="123"/>
      <c r="Q159" s="123">
        <v>4708.8</v>
      </c>
      <c r="R159" s="123">
        <f t="shared" ca="1" si="239"/>
        <v>4920</v>
      </c>
      <c r="S159" s="123">
        <f>S139</f>
        <v>1</v>
      </c>
      <c r="T159" s="123">
        <f t="shared" ca="1" si="240"/>
        <v>4920</v>
      </c>
      <c r="U159" s="123">
        <f t="shared" si="241"/>
        <v>4920</v>
      </c>
      <c r="V159" s="123">
        <v>4920</v>
      </c>
      <c r="W159" s="123"/>
      <c r="X159" s="123">
        <f>X139</f>
        <v>3</v>
      </c>
      <c r="Y159" s="123">
        <f t="shared" ca="1" si="242"/>
        <v>0</v>
      </c>
      <c r="Z159" s="123"/>
      <c r="AA159" s="123"/>
      <c r="AB159" s="123">
        <v>0</v>
      </c>
      <c r="AC159" s="123">
        <f t="shared" ca="1" si="243"/>
        <v>0</v>
      </c>
      <c r="AD159" s="123">
        <f>AD139</f>
        <v>1</v>
      </c>
      <c r="AE159" s="123">
        <f t="shared" ca="1" si="244"/>
        <v>0</v>
      </c>
      <c r="AF159" s="123">
        <f t="shared" si="245"/>
        <v>0</v>
      </c>
      <c r="AG159" s="123">
        <v>0</v>
      </c>
      <c r="AH159" s="123"/>
      <c r="AI159" s="123">
        <f>AI139</f>
        <v>4</v>
      </c>
      <c r="AJ159" s="123">
        <f t="shared" ca="1" si="246"/>
        <v>12367.534</v>
      </c>
      <c r="AK159" s="123"/>
      <c r="AL159" s="123"/>
      <c r="AM159" s="123">
        <f t="shared" ca="1" si="314"/>
        <v>12367.534</v>
      </c>
      <c r="AN159" s="123">
        <v>12367.534</v>
      </c>
      <c r="AO159" s="123">
        <f t="shared" ca="1" si="248"/>
        <v>12648</v>
      </c>
      <c r="AP159" s="123">
        <f>AP139</f>
        <v>1</v>
      </c>
      <c r="AQ159" s="123">
        <f t="shared" ca="1" si="249"/>
        <v>12648</v>
      </c>
      <c r="AR159" s="123">
        <f t="shared" si="250"/>
        <v>12648</v>
      </c>
      <c r="AS159" s="123">
        <v>12648</v>
      </c>
      <c r="AT159" s="123"/>
      <c r="AU159" s="123">
        <f>AU139</f>
        <v>3</v>
      </c>
      <c r="AV159" s="123">
        <f t="shared" ca="1" si="251"/>
        <v>576.27185000003078</v>
      </c>
      <c r="AW159" s="123"/>
      <c r="AX159" s="123"/>
      <c r="AY159" s="123">
        <f t="shared" ca="1" si="252"/>
        <v>576.27185000003078</v>
      </c>
      <c r="AZ159" s="123">
        <f>AZ139</f>
        <v>4</v>
      </c>
      <c r="BA159" s="123">
        <f t="shared" ca="1" si="253"/>
        <v>2727.5184652262201</v>
      </c>
      <c r="BB159" s="123"/>
      <c r="BC159" s="123"/>
      <c r="BD159" s="123">
        <f t="shared" ca="1" si="254"/>
        <v>1909.86</v>
      </c>
      <c r="BE159" s="123">
        <f t="shared" ca="1" si="255"/>
        <v>2727.5184652262201</v>
      </c>
      <c r="BF159" s="123">
        <f>BF139</f>
        <v>1</v>
      </c>
      <c r="BG159" s="123">
        <f t="shared" ca="1" si="256"/>
        <v>1909.86</v>
      </c>
      <c r="BH159" s="123">
        <f t="shared" si="257"/>
        <v>1909.86</v>
      </c>
      <c r="BI159" s="123">
        <v>1909.86</v>
      </c>
      <c r="BJ159" s="123"/>
      <c r="BK159" s="123">
        <f>BK139</f>
        <v>4</v>
      </c>
      <c r="BL159" s="123">
        <f t="shared" ca="1" si="258"/>
        <v>23970.026469200355</v>
      </c>
      <c r="BM159" s="123"/>
      <c r="BN159" s="123"/>
      <c r="BO159" s="123">
        <f t="shared" ca="1" si="259"/>
        <v>23715</v>
      </c>
      <c r="BP159" s="123">
        <f t="shared" ca="1" si="260"/>
        <v>23970.026469200355</v>
      </c>
      <c r="BQ159" s="123">
        <f>BQ139</f>
        <v>1</v>
      </c>
      <c r="BR159" s="123">
        <f t="shared" ca="1" si="261"/>
        <v>23715</v>
      </c>
      <c r="BS159" s="123">
        <f t="shared" si="262"/>
        <v>23715</v>
      </c>
      <c r="BT159" s="123">
        <v>23715</v>
      </c>
      <c r="BU159" s="123"/>
      <c r="BV159" s="123">
        <f>BV139</f>
        <v>3</v>
      </c>
      <c r="BW159" s="123">
        <f t="shared" ca="1" si="263"/>
        <v>235.79349999999855</v>
      </c>
      <c r="BX159" s="123"/>
      <c r="BY159" s="123"/>
      <c r="BZ159" s="123">
        <f t="shared" ca="1" si="315"/>
        <v>235.79349999999855</v>
      </c>
      <c r="CA159" s="123">
        <f>CA139</f>
        <v>3</v>
      </c>
      <c r="CB159" s="123">
        <f t="shared" ca="1" si="265"/>
        <v>559.458999999968</v>
      </c>
      <c r="CC159" s="123"/>
      <c r="CD159" s="123"/>
      <c r="CE159" s="123">
        <f t="shared" ca="1" si="316"/>
        <v>559.458999999968</v>
      </c>
      <c r="CF159" s="123">
        <f>CF139</f>
        <v>3</v>
      </c>
      <c r="CG159" s="123">
        <f t="shared" ca="1" si="267"/>
        <v>462.19460000017546</v>
      </c>
      <c r="CH159" s="123"/>
      <c r="CI159" s="123"/>
      <c r="CJ159" s="123">
        <f t="shared" ca="1" si="317"/>
        <v>462.19460000017546</v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>
        <f t="shared" ca="1" si="272"/>
        <v>1545.519843960823</v>
      </c>
      <c r="CY159" s="123"/>
      <c r="CZ159" s="123"/>
      <c r="DA159" s="123">
        <f t="shared" ca="1" si="318"/>
        <v>1545.519843960823</v>
      </c>
      <c r="DB159" s="123">
        <f>DB139</f>
        <v>3</v>
      </c>
      <c r="DC159" s="123">
        <f t="shared" ca="1" si="274"/>
        <v>8413.5472819999977</v>
      </c>
      <c r="DD159" s="123"/>
      <c r="DE159" s="123"/>
      <c r="DF159" s="123">
        <f t="shared" ca="1" si="319"/>
        <v>8413.5472819999977</v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>
        <f t="shared" ca="1" si="277"/>
        <v>3840.9721999999997</v>
      </c>
      <c r="DN159" s="123"/>
      <c r="DO159" s="123"/>
      <c r="DP159" s="123">
        <f t="shared" ca="1" si="320"/>
        <v>3840.9721999999997</v>
      </c>
      <c r="DQ159" s="123">
        <f t="shared" ca="1" si="279"/>
        <v>2695.7</v>
      </c>
      <c r="DR159" s="123">
        <f>DR139</f>
        <v>1</v>
      </c>
      <c r="DS159" s="123">
        <f t="shared" ca="1" si="280"/>
        <v>2695.7</v>
      </c>
      <c r="DT159" s="123">
        <f t="shared" si="281"/>
        <v>2695.7</v>
      </c>
      <c r="DU159" s="123">
        <v>2695.7</v>
      </c>
      <c r="DV159" s="123"/>
      <c r="DW159" s="123">
        <f>DW139</f>
        <v>3</v>
      </c>
      <c r="DX159" s="123">
        <f t="shared" ca="1" si="282"/>
        <v>240.77700000001971</v>
      </c>
      <c r="DY159" s="123"/>
      <c r="DZ159" s="123"/>
      <c r="EA159" s="123">
        <f t="shared" ca="1" si="321"/>
        <v>240.77700000001971</v>
      </c>
      <c r="EB159" s="123">
        <f>EB139</f>
        <v>3</v>
      </c>
      <c r="EC159" s="123">
        <f t="shared" ca="1" si="284"/>
        <v>20736.113049999996</v>
      </c>
      <c r="ED159" s="123"/>
      <c r="EE159" s="123"/>
      <c r="EF159" s="123">
        <f t="shared" ca="1" si="322"/>
        <v>20736.113049999996</v>
      </c>
      <c r="EG159" s="123">
        <f>EG139</f>
        <v>3</v>
      </c>
      <c r="EH159" s="123">
        <f t="shared" ca="1" si="286"/>
        <v>24577.085249999996</v>
      </c>
      <c r="EI159" s="123"/>
      <c r="EJ159" s="123"/>
      <c r="EK159" s="123">
        <f t="shared" ca="1" si="323"/>
        <v>24577.085249999996</v>
      </c>
      <c r="EL159" s="123">
        <f t="shared" ca="1" si="288"/>
        <v>24384.275000000001</v>
      </c>
      <c r="EM159" s="123">
        <f>EM139</f>
        <v>1</v>
      </c>
      <c r="EN159" s="123">
        <f t="shared" ca="1" si="289"/>
        <v>24384.275000000001</v>
      </c>
      <c r="EO159" s="123">
        <f t="shared" si="290"/>
        <v>24384.275000000001</v>
      </c>
      <c r="EP159" s="123">
        <v>24384.275000000001</v>
      </c>
      <c r="EQ159" s="123"/>
      <c r="ER159" s="123">
        <f>ER139</f>
        <v>3</v>
      </c>
      <c r="ES159" s="123">
        <f t="shared" ca="1" si="291"/>
        <v>11318.13563399647</v>
      </c>
      <c r="ET159" s="123"/>
      <c r="EU159" s="123"/>
      <c r="EV159" s="123">
        <f t="shared" ca="1" si="292"/>
        <v>11318.13563399647</v>
      </c>
      <c r="EW159" s="123">
        <f t="shared" ca="1" si="293"/>
        <v>9525.0540000000001</v>
      </c>
      <c r="EX159" s="123">
        <f>EX139</f>
        <v>1</v>
      </c>
      <c r="EY159" s="123">
        <f t="shared" ca="1" si="294"/>
        <v>9525.0540000000001</v>
      </c>
      <c r="EZ159" s="123">
        <f t="shared" si="295"/>
        <v>9525.0540000000001</v>
      </c>
      <c r="FA159" s="123">
        <v>9525.0540000000001</v>
      </c>
      <c r="FB159" s="123"/>
      <c r="FC159" s="123">
        <f>FC139</f>
        <v>3</v>
      </c>
      <c r="FD159" s="123">
        <f t="shared" ca="1" si="296"/>
        <v>12873.173999999999</v>
      </c>
      <c r="FE159" s="123"/>
      <c r="FF159" s="123"/>
      <c r="FG159" s="123">
        <f t="shared" ca="1" si="324"/>
        <v>12873.173999999999</v>
      </c>
      <c r="FH159" s="123">
        <f>FH139</f>
        <v>3</v>
      </c>
      <c r="FI159" s="123">
        <f t="shared" ca="1" si="298"/>
        <v>-856.90936600000009</v>
      </c>
      <c r="FJ159" s="123"/>
      <c r="FK159" s="123"/>
      <c r="FL159" s="123">
        <f t="shared" ca="1" si="325"/>
        <v>-856.90936600000009</v>
      </c>
      <c r="FM159" s="123">
        <f>FM139</f>
        <v>3</v>
      </c>
      <c r="FN159" s="123">
        <f t="shared" ca="1" si="300"/>
        <v>12473.25</v>
      </c>
      <c r="FO159" s="123"/>
      <c r="FP159" s="123"/>
      <c r="FQ159" s="123">
        <f t="shared" ca="1" si="326"/>
        <v>12473.25</v>
      </c>
      <c r="FR159" s="123">
        <f>FR139</f>
        <v>3</v>
      </c>
      <c r="FS159" s="123">
        <f t="shared" ca="1" si="302"/>
        <v>-13171.37900000353</v>
      </c>
      <c r="FT159" s="123"/>
      <c r="FU159" s="123"/>
      <c r="FV159" s="123">
        <f t="shared" ca="1" si="327"/>
        <v>-13171.37900000353</v>
      </c>
      <c r="FW159" s="123">
        <f>FW139</f>
        <v>3</v>
      </c>
      <c r="FX159" s="123">
        <f t="shared" ca="1" si="304"/>
        <v>4081.7492000000193</v>
      </c>
      <c r="FY159" s="123"/>
      <c r="FZ159" s="123"/>
      <c r="GA159" s="123">
        <f t="shared" ca="1" si="328"/>
        <v>4081.7492000000193</v>
      </c>
      <c r="GB159" s="123">
        <f t="shared" ca="1" si="306"/>
        <v>3731.13</v>
      </c>
      <c r="GC159" s="123">
        <f>GC139</f>
        <v>1</v>
      </c>
      <c r="GD159" s="123">
        <f t="shared" ca="1" si="307"/>
        <v>3731.13</v>
      </c>
      <c r="GE159" s="123">
        <f t="shared" si="308"/>
        <v>3731.13</v>
      </c>
      <c r="GF159" s="123">
        <v>3731.13</v>
      </c>
      <c r="GG159" s="123"/>
      <c r="GH159" s="123">
        <f>GH139</f>
        <v>2</v>
      </c>
      <c r="GI159" s="123">
        <f t="shared" ca="1" si="309"/>
        <v>0.57999999999999996</v>
      </c>
      <c r="GJ159" s="123"/>
      <c r="GK159" s="123">
        <v>0.57999999999999996</v>
      </c>
      <c r="GL159" s="123">
        <f>GL139</f>
        <v>2</v>
      </c>
      <c r="GM159" s="123">
        <f t="shared" ca="1" si="310"/>
        <v>61.247999999999998</v>
      </c>
      <c r="GN159" s="123"/>
      <c r="GO159" s="123">
        <v>61.247999999999998</v>
      </c>
      <c r="GP159" s="123">
        <f>GP139</f>
        <v>2</v>
      </c>
      <c r="GQ159" s="123">
        <f t="shared" ca="1" si="311"/>
        <v>1.3</v>
      </c>
      <c r="GR159" s="123"/>
      <c r="GS159" s="123">
        <v>1.3</v>
      </c>
      <c r="GT159" s="123">
        <f>GT139</f>
        <v>3</v>
      </c>
      <c r="GU159" s="123">
        <f t="shared" ca="1" si="312"/>
        <v>63.127999999999993</v>
      </c>
      <c r="GV159" s="123"/>
      <c r="GW159" s="123"/>
      <c r="GX159" s="123">
        <f t="shared" ca="1" si="313"/>
        <v>63.127999999999993</v>
      </c>
    </row>
    <row r="160" spans="2:206" ht="15.75" thickBot="1" x14ac:dyDescent="0.3">
      <c r="B160" s="121">
        <v>20</v>
      </c>
      <c r="C160" s="166">
        <f>C139</f>
        <v>3</v>
      </c>
      <c r="D160" s="166">
        <f t="shared" ca="1" si="234"/>
        <v>230.64</v>
      </c>
      <c r="E160" s="166"/>
      <c r="F160" s="166"/>
      <c r="G160" s="166">
        <f t="shared" ca="1" si="235"/>
        <v>230.64</v>
      </c>
      <c r="H160" s="166">
        <f>H139</f>
        <v>1</v>
      </c>
      <c r="I160" s="166">
        <f t="shared" ca="1" si="236"/>
        <v>230.64</v>
      </c>
      <c r="J160" s="166">
        <f t="shared" si="237"/>
        <v>230.64</v>
      </c>
      <c r="K160" s="166">
        <v>230.64</v>
      </c>
      <c r="L160" s="166"/>
      <c r="M160" s="123">
        <f>M139</f>
        <v>3</v>
      </c>
      <c r="N160" s="123">
        <f t="shared" ca="1" si="238"/>
        <v>4872</v>
      </c>
      <c r="O160" s="123"/>
      <c r="P160" s="123"/>
      <c r="Q160" s="123">
        <v>4872</v>
      </c>
      <c r="R160" s="123">
        <f t="shared" ca="1" si="239"/>
        <v>4920</v>
      </c>
      <c r="S160" s="123">
        <f>S139</f>
        <v>1</v>
      </c>
      <c r="T160" s="123">
        <f t="shared" ca="1" si="240"/>
        <v>4920</v>
      </c>
      <c r="U160" s="123">
        <f t="shared" si="241"/>
        <v>4920</v>
      </c>
      <c r="V160" s="123">
        <v>4920</v>
      </c>
      <c r="W160" s="123"/>
      <c r="X160" s="123">
        <f>X139</f>
        <v>3</v>
      </c>
      <c r="Y160" s="123">
        <f t="shared" ca="1" si="242"/>
        <v>0</v>
      </c>
      <c r="Z160" s="123"/>
      <c r="AA160" s="123"/>
      <c r="AB160" s="123">
        <v>0</v>
      </c>
      <c r="AC160" s="123">
        <f t="shared" ca="1" si="243"/>
        <v>0</v>
      </c>
      <c r="AD160" s="123">
        <f>AD139</f>
        <v>1</v>
      </c>
      <c r="AE160" s="123">
        <f t="shared" ca="1" si="244"/>
        <v>0</v>
      </c>
      <c r="AF160" s="123">
        <f t="shared" si="245"/>
        <v>0</v>
      </c>
      <c r="AG160" s="123">
        <v>0</v>
      </c>
      <c r="AH160" s="123"/>
      <c r="AI160" s="123">
        <f>AI139</f>
        <v>4</v>
      </c>
      <c r="AJ160" s="123">
        <f t="shared" ca="1" si="246"/>
        <v>12252.932000000001</v>
      </c>
      <c r="AK160" s="123"/>
      <c r="AL160" s="123"/>
      <c r="AM160" s="123">
        <f t="shared" ca="1" si="314"/>
        <v>12252.932000000001</v>
      </c>
      <c r="AN160" s="123">
        <v>12252.932000000001</v>
      </c>
      <c r="AO160" s="123">
        <f t="shared" ca="1" si="248"/>
        <v>12360</v>
      </c>
      <c r="AP160" s="123">
        <f>AP139</f>
        <v>1</v>
      </c>
      <c r="AQ160" s="123">
        <f t="shared" ca="1" si="249"/>
        <v>12360</v>
      </c>
      <c r="AR160" s="123">
        <f t="shared" si="250"/>
        <v>12360</v>
      </c>
      <c r="AS160" s="123">
        <v>12360</v>
      </c>
      <c r="AT160" s="123"/>
      <c r="AU160" s="123">
        <f>AU139</f>
        <v>3</v>
      </c>
      <c r="AV160" s="123">
        <f t="shared" ca="1" si="251"/>
        <v>510.8963750000126</v>
      </c>
      <c r="AW160" s="123"/>
      <c r="AX160" s="123"/>
      <c r="AY160" s="123">
        <f t="shared" ca="1" si="252"/>
        <v>510.8963750000126</v>
      </c>
      <c r="AZ160" s="123">
        <f>AZ139</f>
        <v>4</v>
      </c>
      <c r="BA160" s="123">
        <f t="shared" ca="1" si="253"/>
        <v>2760.464578569613</v>
      </c>
      <c r="BB160" s="123"/>
      <c r="BC160" s="123"/>
      <c r="BD160" s="123">
        <f t="shared" ca="1" si="254"/>
        <v>1923.6</v>
      </c>
      <c r="BE160" s="123">
        <f t="shared" ca="1" si="255"/>
        <v>2760.464578569613</v>
      </c>
      <c r="BF160" s="123">
        <f>BF139</f>
        <v>1</v>
      </c>
      <c r="BG160" s="123">
        <f t="shared" ca="1" si="256"/>
        <v>1923.6</v>
      </c>
      <c r="BH160" s="123">
        <f t="shared" si="257"/>
        <v>1923.6</v>
      </c>
      <c r="BI160" s="123">
        <v>1923.6</v>
      </c>
      <c r="BJ160" s="123"/>
      <c r="BK160" s="123">
        <f>BK139</f>
        <v>4</v>
      </c>
      <c r="BL160" s="123">
        <f t="shared" ca="1" si="258"/>
        <v>24259.564090656164</v>
      </c>
      <c r="BM160" s="123"/>
      <c r="BN160" s="123"/>
      <c r="BO160" s="123">
        <f t="shared" ca="1" si="259"/>
        <v>24385</v>
      </c>
      <c r="BP160" s="123">
        <f t="shared" ca="1" si="260"/>
        <v>24259.564090656164</v>
      </c>
      <c r="BQ160" s="123">
        <f>BQ139</f>
        <v>1</v>
      </c>
      <c r="BR160" s="123">
        <f t="shared" ca="1" si="261"/>
        <v>24385</v>
      </c>
      <c r="BS160" s="123">
        <f t="shared" si="262"/>
        <v>24385</v>
      </c>
      <c r="BT160" s="123">
        <v>24385</v>
      </c>
      <c r="BU160" s="123"/>
      <c r="BV160" s="120">
        <f>BV139</f>
        <v>3</v>
      </c>
      <c r="BW160" s="120">
        <f t="shared" ca="1" si="263"/>
        <v>272.64450000000051</v>
      </c>
      <c r="BX160" s="120"/>
      <c r="BY160" s="120"/>
      <c r="BZ160" s="120">
        <f t="shared" ca="1" si="315"/>
        <v>272.64450000000051</v>
      </c>
      <c r="CA160" s="120">
        <f>CA139</f>
        <v>3</v>
      </c>
      <c r="CB160" s="120">
        <f t="shared" ca="1" si="265"/>
        <v>619.21699999998896</v>
      </c>
      <c r="CC160" s="120"/>
      <c r="CD160" s="120"/>
      <c r="CE160" s="120">
        <f t="shared" ca="1" si="316"/>
        <v>619.21699999998896</v>
      </c>
      <c r="CF160" s="120">
        <f>CF139</f>
        <v>3</v>
      </c>
      <c r="CG160" s="120">
        <f t="shared" ca="1" si="267"/>
        <v>458.61399999989976</v>
      </c>
      <c r="CH160" s="120"/>
      <c r="CI160" s="120"/>
      <c r="CJ160" s="120">
        <f t="shared" ca="1" si="317"/>
        <v>458.61399999989976</v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>
        <f t="shared" ca="1" si="272"/>
        <v>1458.4870400980428</v>
      </c>
      <c r="CY160" s="120"/>
      <c r="CZ160" s="120"/>
      <c r="DA160" s="120">
        <f t="shared" ca="1" si="318"/>
        <v>1458.4870400980428</v>
      </c>
      <c r="DB160" s="120">
        <f>DB139</f>
        <v>3</v>
      </c>
      <c r="DC160" s="120">
        <f t="shared" ca="1" si="274"/>
        <v>8184.4489539999959</v>
      </c>
      <c r="DD160" s="120"/>
      <c r="DE160" s="120"/>
      <c r="DF160" s="120">
        <f t="shared" ca="1" si="319"/>
        <v>8184.4489539999959</v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>
        <f t="shared" ca="1" si="277"/>
        <v>3402.1900000000019</v>
      </c>
      <c r="DN160" s="123"/>
      <c r="DO160" s="123"/>
      <c r="DP160" s="123">
        <f t="shared" ca="1" si="320"/>
        <v>3402.1900000000019</v>
      </c>
      <c r="DQ160" s="123">
        <f t="shared" ca="1" si="279"/>
        <v>3112.527</v>
      </c>
      <c r="DR160" s="123">
        <f>DR139</f>
        <v>1</v>
      </c>
      <c r="DS160" s="123">
        <f t="shared" ca="1" si="280"/>
        <v>3112.527</v>
      </c>
      <c r="DT160" s="123">
        <f t="shared" si="281"/>
        <v>3112.527</v>
      </c>
      <c r="DU160" s="123">
        <v>3112.527</v>
      </c>
      <c r="DV160" s="123"/>
      <c r="DW160" s="120">
        <f>DW139</f>
        <v>3</v>
      </c>
      <c r="DX160" s="120">
        <f t="shared" ca="1" si="282"/>
        <v>567.72860000003789</v>
      </c>
      <c r="DY160" s="120"/>
      <c r="DZ160" s="120"/>
      <c r="EA160" s="120">
        <f t="shared" ca="1" si="321"/>
        <v>567.72860000003789</v>
      </c>
      <c r="EB160" s="120">
        <f>EB139</f>
        <v>3</v>
      </c>
      <c r="EC160" s="120">
        <f t="shared" ca="1" si="284"/>
        <v>20406.246249999956</v>
      </c>
      <c r="ED160" s="120"/>
      <c r="EE160" s="120"/>
      <c r="EF160" s="120">
        <f t="shared" ca="1" si="322"/>
        <v>20406.246249999956</v>
      </c>
      <c r="EG160" s="120">
        <f>EG139</f>
        <v>3</v>
      </c>
      <c r="EH160" s="120">
        <f t="shared" ca="1" si="286"/>
        <v>23808.436249999959</v>
      </c>
      <c r="EI160" s="120"/>
      <c r="EJ160" s="120"/>
      <c r="EK160" s="120">
        <f t="shared" ca="1" si="323"/>
        <v>23808.436249999959</v>
      </c>
      <c r="EL160" s="120">
        <f t="shared" ca="1" si="288"/>
        <v>23946.213</v>
      </c>
      <c r="EM160" s="120">
        <f>EM139</f>
        <v>1</v>
      </c>
      <c r="EN160" s="120">
        <f t="shared" ca="1" si="289"/>
        <v>23946.213</v>
      </c>
      <c r="EO160" s="120">
        <f t="shared" si="290"/>
        <v>23946.213</v>
      </c>
      <c r="EP160" s="120">
        <v>23946.213</v>
      </c>
      <c r="EQ160" s="120"/>
      <c r="ER160" s="120">
        <f>ER139</f>
        <v>3</v>
      </c>
      <c r="ES160" s="120">
        <f t="shared" ca="1" si="291"/>
        <v>12602.425415001164</v>
      </c>
      <c r="ET160" s="120"/>
      <c r="EU160" s="120"/>
      <c r="EV160" s="120">
        <f t="shared" ca="1" si="292"/>
        <v>12602.425415001164</v>
      </c>
      <c r="EW160" s="120">
        <f t="shared" ca="1" si="293"/>
        <v>10883.886</v>
      </c>
      <c r="EX160" s="120">
        <f>EX139</f>
        <v>1</v>
      </c>
      <c r="EY160" s="120">
        <f t="shared" ca="1" si="294"/>
        <v>10883.886</v>
      </c>
      <c r="EZ160" s="120">
        <f t="shared" si="295"/>
        <v>10883.886</v>
      </c>
      <c r="FA160" s="120">
        <v>10883.886</v>
      </c>
      <c r="FB160" s="120"/>
      <c r="FC160" s="120">
        <f>FC139</f>
        <v>3</v>
      </c>
      <c r="FD160" s="120">
        <f t="shared" ca="1" si="296"/>
        <v>15434.865999999998</v>
      </c>
      <c r="FE160" s="120"/>
      <c r="FF160" s="120"/>
      <c r="FG160" s="120">
        <f t="shared" ca="1" si="324"/>
        <v>15434.865999999998</v>
      </c>
      <c r="FH160" s="120">
        <f>FH139</f>
        <v>3</v>
      </c>
      <c r="FI160" s="120">
        <f t="shared" ca="1" si="298"/>
        <v>-1006.3785849999999</v>
      </c>
      <c r="FJ160" s="120"/>
      <c r="FK160" s="120"/>
      <c r="FL160" s="120">
        <f t="shared" ca="1" si="325"/>
        <v>-1006.3785849999999</v>
      </c>
      <c r="FM160" s="120">
        <f>FM139</f>
        <v>3</v>
      </c>
      <c r="FN160" s="120">
        <f t="shared" ca="1" si="300"/>
        <v>11307</v>
      </c>
      <c r="FO160" s="120"/>
      <c r="FP160" s="120"/>
      <c r="FQ160" s="120">
        <f t="shared" ca="1" si="326"/>
        <v>11307</v>
      </c>
      <c r="FR160" s="120">
        <f>FR139</f>
        <v>3</v>
      </c>
      <c r="FS160" s="120">
        <f t="shared" ca="1" si="302"/>
        <v>-13133.061999998836</v>
      </c>
      <c r="FT160" s="120"/>
      <c r="FU160" s="120"/>
      <c r="FV160" s="120">
        <f t="shared" ca="1" si="327"/>
        <v>-13133.061999998836</v>
      </c>
      <c r="FW160" s="123">
        <f>FW139</f>
        <v>3</v>
      </c>
      <c r="FX160" s="123">
        <f t="shared" ca="1" si="304"/>
        <v>3969.91860000004</v>
      </c>
      <c r="FY160" s="123"/>
      <c r="FZ160" s="123"/>
      <c r="GA160" s="123">
        <f t="shared" ca="1" si="328"/>
        <v>3969.91860000004</v>
      </c>
      <c r="GB160" s="123">
        <f t="shared" ca="1" si="306"/>
        <v>3780.6880000000001</v>
      </c>
      <c r="GC160" s="123">
        <f>GC139</f>
        <v>1</v>
      </c>
      <c r="GD160" s="123">
        <f t="shared" ca="1" si="307"/>
        <v>3780.6880000000001</v>
      </c>
      <c r="GE160" s="123">
        <f t="shared" si="308"/>
        <v>3780.6880000000001</v>
      </c>
      <c r="GF160" s="123">
        <v>3780.6880000000001</v>
      </c>
      <c r="GG160" s="123"/>
      <c r="GH160" s="120">
        <f>GH139</f>
        <v>2</v>
      </c>
      <c r="GI160" s="120">
        <f t="shared" ca="1" si="309"/>
        <v>1.4510000000000001</v>
      </c>
      <c r="GJ160" s="120"/>
      <c r="GK160" s="120">
        <v>1.4510000000000001</v>
      </c>
      <c r="GL160" s="120">
        <f>GL139</f>
        <v>2</v>
      </c>
      <c r="GM160" s="120">
        <f t="shared" ca="1" si="310"/>
        <v>63.756</v>
      </c>
      <c r="GN160" s="120"/>
      <c r="GO160" s="120">
        <v>63.756</v>
      </c>
      <c r="GP160" s="120">
        <f>GP139</f>
        <v>2</v>
      </c>
      <c r="GQ160" s="120">
        <f t="shared" ca="1" si="311"/>
        <v>1.3</v>
      </c>
      <c r="GR160" s="120"/>
      <c r="GS160" s="120">
        <v>1.3</v>
      </c>
      <c r="GT160" s="120">
        <f>GT139</f>
        <v>3</v>
      </c>
      <c r="GU160" s="120">
        <f t="shared" ca="1" si="312"/>
        <v>66.506999999999991</v>
      </c>
      <c r="GV160" s="120"/>
      <c r="GW160" s="120"/>
      <c r="GX160" s="120">
        <f t="shared" ca="1" si="313"/>
        <v>66.506999999999991</v>
      </c>
    </row>
    <row r="161" spans="2:206" ht="15.75" thickBot="1" x14ac:dyDescent="0.3">
      <c r="B161" s="110" t="s">
        <v>76</v>
      </c>
      <c r="C161" s="307"/>
      <c r="D161" s="307"/>
      <c r="E161" s="307"/>
      <c r="F161" s="307"/>
      <c r="G161" s="307"/>
      <c r="H161" s="307"/>
      <c r="I161" s="307"/>
      <c r="J161" s="307"/>
      <c r="K161" s="307"/>
      <c r="L161" s="307"/>
      <c r="M161" s="309"/>
      <c r="N161" s="309"/>
      <c r="O161" s="309"/>
      <c r="P161" s="309"/>
      <c r="Q161" s="309"/>
      <c r="R161" s="309"/>
      <c r="S161" s="309"/>
      <c r="T161" s="309"/>
      <c r="U161" s="309"/>
      <c r="V161" s="309"/>
      <c r="W161" s="309"/>
      <c r="X161" s="309"/>
      <c r="Y161" s="309"/>
      <c r="Z161" s="309"/>
      <c r="AA161" s="309"/>
      <c r="AB161" s="309"/>
      <c r="AC161" s="309"/>
      <c r="AD161" s="309"/>
      <c r="AE161" s="309"/>
      <c r="AF161" s="309"/>
      <c r="AG161" s="309"/>
      <c r="AH161" s="309"/>
      <c r="AI161" s="309"/>
      <c r="AJ161" s="309"/>
      <c r="AK161" s="309"/>
      <c r="AL161" s="309"/>
      <c r="AM161" s="309"/>
      <c r="AN161" s="309"/>
      <c r="AO161" s="309"/>
      <c r="AP161" s="309"/>
      <c r="AQ161" s="309"/>
      <c r="AR161" s="309"/>
      <c r="AS161" s="309"/>
      <c r="AT161" s="309"/>
      <c r="AU161" s="309"/>
      <c r="AV161" s="309"/>
      <c r="AW161" s="309"/>
      <c r="AX161" s="309"/>
      <c r="AY161" s="309"/>
      <c r="AZ161" s="309"/>
      <c r="BA161" s="309"/>
      <c r="BB161" s="309"/>
      <c r="BC161" s="309"/>
      <c r="BD161" s="309"/>
      <c r="BE161" s="309"/>
      <c r="BF161" s="309"/>
      <c r="BG161" s="309"/>
      <c r="BH161" s="309"/>
      <c r="BI161" s="309"/>
      <c r="BJ161" s="309"/>
      <c r="BK161" s="309"/>
      <c r="BL161" s="309"/>
      <c r="BM161" s="309"/>
      <c r="BN161" s="309"/>
      <c r="BO161" s="309"/>
      <c r="BP161" s="309"/>
      <c r="BQ161" s="309"/>
      <c r="BR161" s="309"/>
      <c r="BS161" s="309"/>
      <c r="BT161" s="309"/>
      <c r="BU161" s="309"/>
      <c r="BV161" s="309"/>
      <c r="BW161" s="309"/>
      <c r="BX161" s="309"/>
      <c r="BY161" s="309"/>
      <c r="BZ161" s="309"/>
      <c r="CA161" s="309"/>
      <c r="CB161" s="309"/>
      <c r="CC161" s="309"/>
      <c r="CD161" s="309"/>
      <c r="CE161" s="309"/>
      <c r="CF161" s="309"/>
      <c r="CG161" s="309"/>
      <c r="CH161" s="309"/>
      <c r="CI161" s="309"/>
      <c r="CJ161" s="309"/>
      <c r="CK161" s="309"/>
      <c r="CL161" s="309"/>
      <c r="CM161" s="309"/>
      <c r="CN161" s="309"/>
      <c r="CO161" s="309"/>
      <c r="CP161" s="309"/>
      <c r="CQ161" s="309"/>
      <c r="CR161" s="309"/>
      <c r="CS161" s="309"/>
      <c r="CT161" s="309"/>
      <c r="CU161" s="309"/>
      <c r="CV161" s="309"/>
      <c r="CW161" s="309"/>
      <c r="CX161" s="309"/>
      <c r="CY161" s="309"/>
      <c r="CZ161" s="309"/>
      <c r="DA161" s="309"/>
      <c r="DB161" s="309"/>
      <c r="DC161" s="309"/>
      <c r="DD161" s="309"/>
      <c r="DE161" s="309"/>
      <c r="DF161" s="309"/>
      <c r="DG161" s="309"/>
      <c r="DH161" s="309"/>
      <c r="DI161" s="309"/>
      <c r="DJ161" s="309"/>
      <c r="DK161" s="309"/>
      <c r="DL161" s="309"/>
      <c r="DM161" s="309"/>
      <c r="DN161" s="309"/>
      <c r="DO161" s="309"/>
      <c r="DP161" s="309"/>
      <c r="DQ161" s="309"/>
      <c r="DR161" s="309"/>
      <c r="DS161" s="309"/>
      <c r="DT161" s="309"/>
      <c r="DU161" s="309"/>
      <c r="DV161" s="309"/>
      <c r="DW161" s="309"/>
      <c r="DX161" s="309"/>
      <c r="DY161" s="309"/>
      <c r="DZ161" s="309"/>
      <c r="EA161" s="309"/>
      <c r="EB161" s="309"/>
      <c r="EC161" s="309"/>
      <c r="ED161" s="309"/>
      <c r="EE161" s="309"/>
      <c r="EF161" s="309"/>
      <c r="EG161" s="309"/>
      <c r="EH161" s="309"/>
      <c r="EI161" s="309"/>
      <c r="EJ161" s="309"/>
      <c r="EK161" s="309"/>
      <c r="EL161" s="309"/>
      <c r="EM161" s="309"/>
      <c r="EN161" s="309"/>
      <c r="EO161" s="309"/>
      <c r="EP161" s="309"/>
      <c r="EQ161" s="309"/>
      <c r="ER161" s="309"/>
      <c r="ES161" s="309"/>
      <c r="ET161" s="309"/>
      <c r="EU161" s="309"/>
      <c r="EV161" s="309"/>
      <c r="EW161" s="309"/>
      <c r="EX161" s="309"/>
      <c r="EY161" s="309"/>
      <c r="EZ161" s="309"/>
      <c r="FA161" s="309"/>
      <c r="FB161" s="309"/>
      <c r="FC161" s="309"/>
      <c r="FD161" s="309"/>
      <c r="FE161" s="309"/>
      <c r="FF161" s="309"/>
      <c r="FG161" s="309"/>
      <c r="FH161" s="309"/>
      <c r="FI161" s="309"/>
      <c r="FJ161" s="309"/>
      <c r="FK161" s="309"/>
      <c r="FL161" s="309"/>
      <c r="FM161" s="309"/>
      <c r="FN161" s="309"/>
      <c r="FO161" s="309"/>
      <c r="FP161" s="309"/>
      <c r="FQ161" s="309"/>
      <c r="FR161" s="309"/>
      <c r="FS161" s="309"/>
      <c r="FT161" s="309"/>
      <c r="FU161" s="309"/>
      <c r="FV161" s="309"/>
      <c r="FW161" s="309"/>
      <c r="FX161" s="309"/>
      <c r="FY161" s="309"/>
      <c r="FZ161" s="309"/>
      <c r="GA161" s="309"/>
      <c r="GB161" s="309"/>
      <c r="GC161" s="309"/>
      <c r="GD161" s="309"/>
      <c r="GE161" s="309"/>
      <c r="GF161" s="309"/>
      <c r="GG161" s="309"/>
      <c r="GH161" s="309"/>
      <c r="GI161" s="309"/>
      <c r="GJ161" s="309"/>
      <c r="GK161" s="309"/>
      <c r="GL161" s="309"/>
      <c r="GM161" s="309"/>
      <c r="GN161" s="309"/>
      <c r="GO161" s="309"/>
      <c r="GP161" s="309"/>
      <c r="GQ161" s="309"/>
      <c r="GR161" s="309"/>
      <c r="GS161" s="309"/>
      <c r="GT161" s="309"/>
      <c r="GU161" s="309"/>
      <c r="GV161" s="309"/>
      <c r="GW161" s="309"/>
      <c r="GX161" s="309"/>
    </row>
    <row r="162" spans="2:206" ht="15.75" thickBot="1" x14ac:dyDescent="0.3">
      <c r="B162" s="165" t="s">
        <v>77</v>
      </c>
      <c r="C162" s="307"/>
      <c r="D162" s="307"/>
      <c r="E162" s="307"/>
      <c r="F162" s="307"/>
      <c r="G162" s="307"/>
      <c r="H162" s="307"/>
      <c r="I162" s="307"/>
      <c r="J162" s="307"/>
      <c r="K162" s="307"/>
      <c r="L162" s="307"/>
      <c r="M162" s="309"/>
      <c r="N162" s="309"/>
      <c r="O162" s="309"/>
      <c r="P162" s="309"/>
      <c r="Q162" s="309"/>
      <c r="R162" s="309"/>
      <c r="S162" s="309"/>
      <c r="T162" s="309"/>
      <c r="U162" s="309"/>
      <c r="V162" s="309"/>
      <c r="W162" s="309"/>
      <c r="X162" s="309"/>
      <c r="Y162" s="309"/>
      <c r="Z162" s="309"/>
      <c r="AA162" s="309"/>
      <c r="AB162" s="309"/>
      <c r="AC162" s="309"/>
      <c r="AD162" s="309"/>
      <c r="AE162" s="309"/>
      <c r="AF162" s="309"/>
      <c r="AG162" s="309"/>
      <c r="AH162" s="309"/>
      <c r="AI162" s="309"/>
      <c r="AJ162" s="309"/>
      <c r="AK162" s="309"/>
      <c r="AL162" s="309"/>
      <c r="AM162" s="309"/>
      <c r="AN162" s="309"/>
      <c r="AO162" s="309"/>
      <c r="AP162" s="309"/>
      <c r="AQ162" s="309"/>
      <c r="AR162" s="309"/>
      <c r="AS162" s="309"/>
      <c r="AT162" s="309"/>
      <c r="AU162" s="309"/>
      <c r="AV162" s="309"/>
      <c r="AW162" s="309"/>
      <c r="AX162" s="309"/>
      <c r="AY162" s="309"/>
      <c r="AZ162" s="309"/>
      <c r="BA162" s="309"/>
      <c r="BB162" s="309"/>
      <c r="BC162" s="309"/>
      <c r="BD162" s="309"/>
      <c r="BE162" s="309"/>
      <c r="BF162" s="309"/>
      <c r="BG162" s="309"/>
      <c r="BH162" s="309"/>
      <c r="BI162" s="309"/>
      <c r="BJ162" s="309"/>
      <c r="BK162" s="309"/>
      <c r="BL162" s="309"/>
      <c r="BM162" s="309"/>
      <c r="BN162" s="309"/>
      <c r="BO162" s="309"/>
      <c r="BP162" s="309"/>
      <c r="BQ162" s="309"/>
      <c r="BR162" s="309"/>
      <c r="BS162" s="309"/>
      <c r="BT162" s="309"/>
      <c r="BU162" s="309"/>
      <c r="BV162" s="309"/>
      <c r="BW162" s="309"/>
      <c r="BX162" s="309"/>
      <c r="BY162" s="309"/>
      <c r="BZ162" s="309"/>
      <c r="CA162" s="309"/>
      <c r="CB162" s="309"/>
      <c r="CC162" s="309"/>
      <c r="CD162" s="309"/>
      <c r="CE162" s="309"/>
      <c r="CF162" s="309"/>
      <c r="CG162" s="309"/>
      <c r="CH162" s="309"/>
      <c r="CI162" s="309"/>
      <c r="CJ162" s="309"/>
      <c r="CK162" s="309"/>
      <c r="CL162" s="309"/>
      <c r="CM162" s="309"/>
      <c r="CN162" s="309"/>
      <c r="CO162" s="309"/>
      <c r="CP162" s="309"/>
      <c r="CQ162" s="309"/>
      <c r="CR162" s="309"/>
      <c r="CS162" s="309"/>
      <c r="CT162" s="309"/>
      <c r="CU162" s="309"/>
      <c r="CV162" s="309"/>
      <c r="CW162" s="309"/>
      <c r="CX162" s="309"/>
      <c r="CY162" s="309"/>
      <c r="CZ162" s="309"/>
      <c r="DA162" s="309"/>
      <c r="DB162" s="309"/>
      <c r="DC162" s="309"/>
      <c r="DD162" s="309"/>
      <c r="DE162" s="309"/>
      <c r="DF162" s="309"/>
      <c r="DG162" s="309"/>
      <c r="DH162" s="309"/>
      <c r="DI162" s="309"/>
      <c r="DJ162" s="309"/>
      <c r="DK162" s="309"/>
      <c r="DL162" s="309"/>
      <c r="DM162" s="309"/>
      <c r="DN162" s="309"/>
      <c r="DO162" s="309"/>
      <c r="DP162" s="309"/>
      <c r="DQ162" s="309"/>
      <c r="DR162" s="309"/>
      <c r="DS162" s="309"/>
      <c r="DT162" s="309"/>
      <c r="DU162" s="309"/>
      <c r="DV162" s="309"/>
      <c r="DW162" s="309"/>
      <c r="DX162" s="309"/>
      <c r="DY162" s="309"/>
      <c r="DZ162" s="309"/>
      <c r="EA162" s="309"/>
      <c r="EB162" s="309"/>
      <c r="EC162" s="309"/>
      <c r="ED162" s="309"/>
      <c r="EE162" s="309"/>
      <c r="EF162" s="309"/>
      <c r="EG162" s="309"/>
      <c r="EH162" s="309"/>
      <c r="EI162" s="309"/>
      <c r="EJ162" s="309"/>
      <c r="EK162" s="309"/>
      <c r="EL162" s="309"/>
      <c r="EM162" s="309"/>
      <c r="EN162" s="309"/>
      <c r="EO162" s="309"/>
      <c r="EP162" s="309"/>
      <c r="EQ162" s="309"/>
      <c r="ER162" s="309"/>
      <c r="ES162" s="309"/>
      <c r="ET162" s="309"/>
      <c r="EU162" s="309"/>
      <c r="EV162" s="309"/>
      <c r="EW162" s="309"/>
      <c r="EX162" s="309"/>
      <c r="EY162" s="309"/>
      <c r="EZ162" s="309"/>
      <c r="FA162" s="309"/>
      <c r="FB162" s="309"/>
      <c r="FC162" s="309"/>
      <c r="FD162" s="309"/>
      <c r="FE162" s="309"/>
      <c r="FF162" s="309"/>
      <c r="FG162" s="309"/>
      <c r="FH162" s="309"/>
      <c r="FI162" s="309"/>
      <c r="FJ162" s="309"/>
      <c r="FK162" s="309"/>
      <c r="FL162" s="309"/>
      <c r="FM162" s="309"/>
      <c r="FN162" s="309"/>
      <c r="FO162" s="309"/>
      <c r="FP162" s="309"/>
      <c r="FQ162" s="309"/>
      <c r="FR162" s="309"/>
      <c r="FS162" s="309"/>
      <c r="FT162" s="309"/>
      <c r="FU162" s="309"/>
      <c r="FV162" s="309"/>
      <c r="FW162" s="309"/>
      <c r="FX162" s="309"/>
      <c r="FY162" s="309"/>
      <c r="FZ162" s="309"/>
      <c r="GA162" s="309"/>
      <c r="GB162" s="309"/>
      <c r="GC162" s="309"/>
      <c r="GD162" s="309"/>
      <c r="GE162" s="309"/>
      <c r="GF162" s="309"/>
      <c r="GG162" s="309"/>
      <c r="GH162" s="309"/>
      <c r="GI162" s="309"/>
      <c r="GJ162" s="309"/>
      <c r="GK162" s="309"/>
      <c r="GL162" s="309"/>
      <c r="GM162" s="309"/>
      <c r="GN162" s="309"/>
      <c r="GO162" s="309"/>
      <c r="GP162" s="309"/>
      <c r="GQ162" s="309"/>
      <c r="GR162" s="309"/>
      <c r="GS162" s="309"/>
      <c r="GT162" s="309"/>
      <c r="GU162" s="309"/>
      <c r="GV162" s="309"/>
      <c r="GW162" s="309"/>
      <c r="GX162" s="309"/>
    </row>
    <row r="163" spans="2:206" x14ac:dyDescent="0.25">
      <c r="B163" s="110">
        <v>21</v>
      </c>
      <c r="C163" s="166">
        <f>C139</f>
        <v>3</v>
      </c>
      <c r="D163" s="166">
        <f t="shared" ca="1" si="234"/>
        <v>229.91</v>
      </c>
      <c r="E163" s="166"/>
      <c r="F163" s="166"/>
      <c r="G163" s="166">
        <f t="shared" ca="1" si="235"/>
        <v>229.91</v>
      </c>
      <c r="H163" s="166">
        <f>H139</f>
        <v>1</v>
      </c>
      <c r="I163" s="166">
        <f t="shared" ca="1" si="236"/>
        <v>229.91</v>
      </c>
      <c r="J163" s="166">
        <f t="shared" si="237"/>
        <v>229.91</v>
      </c>
      <c r="K163" s="166">
        <v>229.91</v>
      </c>
      <c r="L163" s="166"/>
      <c r="M163" s="123">
        <f>M139</f>
        <v>3</v>
      </c>
      <c r="N163" s="123">
        <f t="shared" ca="1" si="238"/>
        <v>4881.12</v>
      </c>
      <c r="O163" s="123"/>
      <c r="P163" s="123"/>
      <c r="Q163" s="123">
        <v>4881.12</v>
      </c>
      <c r="R163" s="123">
        <f t="shared" ca="1" si="239"/>
        <v>4920</v>
      </c>
      <c r="S163" s="123">
        <f>S139</f>
        <v>1</v>
      </c>
      <c r="T163" s="123">
        <f t="shared" ca="1" si="240"/>
        <v>4920</v>
      </c>
      <c r="U163" s="123">
        <f t="shared" si="241"/>
        <v>4920</v>
      </c>
      <c r="V163" s="123">
        <v>4920</v>
      </c>
      <c r="W163" s="123"/>
      <c r="X163" s="123">
        <f>X139</f>
        <v>3</v>
      </c>
      <c r="Y163" s="123">
        <f t="shared" ca="1" si="242"/>
        <v>0</v>
      </c>
      <c r="Z163" s="123"/>
      <c r="AA163" s="123"/>
      <c r="AB163" s="123">
        <v>0</v>
      </c>
      <c r="AC163" s="123">
        <f t="shared" ca="1" si="243"/>
        <v>0</v>
      </c>
      <c r="AD163" s="123">
        <f>AD139</f>
        <v>1</v>
      </c>
      <c r="AE163" s="123">
        <f t="shared" ca="1" si="244"/>
        <v>0</v>
      </c>
      <c r="AF163" s="123">
        <f t="shared" si="245"/>
        <v>0</v>
      </c>
      <c r="AG163" s="123">
        <v>0</v>
      </c>
      <c r="AH163" s="123"/>
      <c r="AI163" s="123">
        <f>AI139</f>
        <v>4</v>
      </c>
      <c r="AJ163" s="123">
        <f t="shared" ca="1" si="246"/>
        <v>12261.867</v>
      </c>
      <c r="AK163" s="123"/>
      <c r="AL163" s="123"/>
      <c r="AM163" s="123">
        <f t="shared" ref="AM163:AM173" ca="1" si="329">IFERROR(Y163+N163+GR206+GG206+FV206,"")</f>
        <v>12261.866999999998</v>
      </c>
      <c r="AN163" s="123">
        <v>12261.867</v>
      </c>
      <c r="AO163" s="123">
        <f t="shared" ca="1" si="248"/>
        <v>12360</v>
      </c>
      <c r="AP163" s="123">
        <f>AP139</f>
        <v>1</v>
      </c>
      <c r="AQ163" s="123">
        <f t="shared" ca="1" si="249"/>
        <v>12360</v>
      </c>
      <c r="AR163" s="123">
        <f t="shared" si="250"/>
        <v>12360</v>
      </c>
      <c r="AS163" s="123">
        <v>12360</v>
      </c>
      <c r="AT163" s="123"/>
      <c r="AU163" s="123">
        <f>AU139</f>
        <v>3</v>
      </c>
      <c r="AV163" s="123">
        <f t="shared" ca="1" si="251"/>
        <v>537.01642499997968</v>
      </c>
      <c r="AW163" s="123"/>
      <c r="AX163" s="123"/>
      <c r="AY163" s="123">
        <f t="shared" ca="1" si="252"/>
        <v>537.01642499997968</v>
      </c>
      <c r="AZ163" s="123">
        <f>AZ139</f>
        <v>4</v>
      </c>
      <c r="BA163" s="123">
        <f t="shared" ca="1" si="253"/>
        <v>2813.2209509436602</v>
      </c>
      <c r="BB163" s="123"/>
      <c r="BC163" s="123"/>
      <c r="BD163" s="123">
        <f t="shared" ca="1" si="254"/>
        <v>2013.9860000000001</v>
      </c>
      <c r="BE163" s="123">
        <f t="shared" ca="1" si="255"/>
        <v>2813.2209509436602</v>
      </c>
      <c r="BF163" s="123">
        <f>BF139</f>
        <v>1</v>
      </c>
      <c r="BG163" s="123">
        <f t="shared" ca="1" si="256"/>
        <v>2013.9860000000001</v>
      </c>
      <c r="BH163" s="123">
        <f t="shared" si="257"/>
        <v>2013.9860000000001</v>
      </c>
      <c r="BI163" s="123">
        <v>2013.9860000000001</v>
      </c>
      <c r="BJ163" s="123"/>
      <c r="BK163" s="123">
        <f>BK139</f>
        <v>4</v>
      </c>
      <c r="BL163" s="123">
        <f t="shared" ca="1" si="258"/>
        <v>24723.198584188369</v>
      </c>
      <c r="BM163" s="123"/>
      <c r="BN163" s="123"/>
      <c r="BO163" s="123">
        <f t="shared" ca="1" si="259"/>
        <v>24760</v>
      </c>
      <c r="BP163" s="123">
        <f t="shared" ca="1" si="260"/>
        <v>24723.198584188369</v>
      </c>
      <c r="BQ163" s="123">
        <f>BQ139</f>
        <v>1</v>
      </c>
      <c r="BR163" s="123">
        <f t="shared" ca="1" si="261"/>
        <v>24760</v>
      </c>
      <c r="BS163" s="123">
        <f t="shared" si="262"/>
        <v>24760</v>
      </c>
      <c r="BT163" s="123">
        <v>24760</v>
      </c>
      <c r="BU163" s="123"/>
      <c r="BV163" s="109">
        <f>BV139</f>
        <v>3</v>
      </c>
      <c r="BW163" s="109">
        <f t="shared" ca="1" si="263"/>
        <v>298.29800000000608</v>
      </c>
      <c r="BX163" s="109"/>
      <c r="BY163" s="109"/>
      <c r="BZ163" s="109">
        <f t="shared" ref="BZ163:BZ173" ca="1" si="330">IFERROR(GU163+AU120+BS292,"")</f>
        <v>298.29800000000608</v>
      </c>
      <c r="CA163" s="109">
        <f>CA139</f>
        <v>3</v>
      </c>
      <c r="CB163" s="109">
        <f t="shared" ca="1" si="265"/>
        <v>690.94999999995889</v>
      </c>
      <c r="CC163" s="109"/>
      <c r="CD163" s="109"/>
      <c r="CE163" s="109">
        <f t="shared" ref="CE163:CE173" ca="1" si="331">IFERROR(IG34-IA34+DB249+BT378+BC378,"")</f>
        <v>690.94999999995889</v>
      </c>
      <c r="CF163" s="109">
        <f>CF139</f>
        <v>3</v>
      </c>
      <c r="CG163" s="109">
        <f t="shared" ca="1" si="267"/>
        <v>476.55499999986699</v>
      </c>
      <c r="CH163" s="109"/>
      <c r="CI163" s="109"/>
      <c r="CJ163" s="109">
        <f t="shared" ref="CJ163:CJ173" ca="1" si="332">IFERROR(MA77-LU77+DE206+AA378+U378,"")</f>
        <v>476.55499999986699</v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>
        <f t="shared" ca="1" si="272"/>
        <v>2780.0310287060697</v>
      </c>
      <c r="CY163" s="109"/>
      <c r="CZ163" s="109"/>
      <c r="DA163" s="109">
        <f t="shared" ref="DA163:DA173" ca="1" si="333">IFERROR(ET378+AV249,"")</f>
        <v>2780.0310287060697</v>
      </c>
      <c r="DB163" s="109">
        <f>DB139</f>
        <v>3</v>
      </c>
      <c r="DC163" s="109">
        <f t="shared" ca="1" si="274"/>
        <v>8897.3156580000032</v>
      </c>
      <c r="DD163" s="109"/>
      <c r="DE163" s="109"/>
      <c r="DF163" s="109">
        <f t="shared" ref="DF163:DF173" ca="1" si="334">IFERROR(Y163+N163+GR206+FV206+GP292+FF292+AI292-D249-EA421-DG421,"")</f>
        <v>8897.3156580000032</v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>
        <f t="shared" ca="1" si="277"/>
        <v>3884.146000000007</v>
      </c>
      <c r="DN163" s="123"/>
      <c r="DO163" s="123"/>
      <c r="DP163" s="123">
        <f t="shared" ref="DP163:DP173" ca="1" si="335">IFERROR(M77+IE249+Y206+I507+I206,"")</f>
        <v>3884.146000000007</v>
      </c>
      <c r="DQ163" s="123">
        <f t="shared" ca="1" si="279"/>
        <v>3282.0790000000002</v>
      </c>
      <c r="DR163" s="123">
        <f>DR139</f>
        <v>1</v>
      </c>
      <c r="DS163" s="123">
        <f t="shared" ca="1" si="280"/>
        <v>3282.0790000000002</v>
      </c>
      <c r="DT163" s="123">
        <f t="shared" si="281"/>
        <v>3282.0790000000002</v>
      </c>
      <c r="DU163" s="123">
        <v>3282.0790000000002</v>
      </c>
      <c r="DV163" s="123"/>
      <c r="DW163" s="109">
        <f>DW139</f>
        <v>3</v>
      </c>
      <c r="DX163" s="109">
        <f t="shared" ca="1" si="282"/>
        <v>612.8713999999502</v>
      </c>
      <c r="DY163" s="109"/>
      <c r="DZ163" s="109"/>
      <c r="EA163" s="109">
        <f t="shared" ref="EA163:EA173" ca="1" si="336">IFERROR(HG292-GZ292+X77-AE77+BE77-AZ77+IT120-IO120+D249,"")</f>
        <v>612.8713999999502</v>
      </c>
      <c r="EB163" s="109">
        <f>EB139</f>
        <v>3</v>
      </c>
      <c r="EC163" s="109">
        <f t="shared" ca="1" si="284"/>
        <v>20778.945050000017</v>
      </c>
      <c r="ED163" s="109"/>
      <c r="EE163" s="109"/>
      <c r="EF163" s="109">
        <f t="shared" ref="EF163:EF173" ca="1" si="337">IFERROR(AJ163+FJ206+AI292+FF292,"")</f>
        <v>20778.945050000017</v>
      </c>
      <c r="EG163" s="109">
        <f>EG139</f>
        <v>3</v>
      </c>
      <c r="EH163" s="109">
        <f t="shared" ca="1" si="286"/>
        <v>24663.091050000025</v>
      </c>
      <c r="EI163" s="109"/>
      <c r="EJ163" s="109"/>
      <c r="EK163" s="109">
        <f t="shared" ref="EK163:EK173" ca="1" si="338">IFERROR(EC163+DM163,"")</f>
        <v>24663.091050000025</v>
      </c>
      <c r="EL163" s="109">
        <f t="shared" ca="1" si="288"/>
        <v>24155.960999999999</v>
      </c>
      <c r="EM163" s="109">
        <f>EM139</f>
        <v>1</v>
      </c>
      <c r="EN163" s="109">
        <f t="shared" ca="1" si="289"/>
        <v>24155.960999999999</v>
      </c>
      <c r="EO163" s="109">
        <f t="shared" si="290"/>
        <v>24155.960999999999</v>
      </c>
      <c r="EP163" s="109">
        <v>24155.960999999999</v>
      </c>
      <c r="EQ163" s="109"/>
      <c r="ER163" s="109">
        <f>ER139</f>
        <v>3</v>
      </c>
      <c r="ES163" s="109">
        <f t="shared" ca="1" si="291"/>
        <v>14122.60604500179</v>
      </c>
      <c r="ET163" s="109"/>
      <c r="EU163" s="109"/>
      <c r="EV163" s="109">
        <f t="shared" ca="1" si="292"/>
        <v>14122.60604500179</v>
      </c>
      <c r="EW163" s="109">
        <f t="shared" ca="1" si="293"/>
        <v>11133.284</v>
      </c>
      <c r="EX163" s="109">
        <f>EX139</f>
        <v>1</v>
      </c>
      <c r="EY163" s="109">
        <f t="shared" ca="1" si="294"/>
        <v>11133.284</v>
      </c>
      <c r="EZ163" s="109">
        <f t="shared" si="295"/>
        <v>11133.284</v>
      </c>
      <c r="FA163" s="109">
        <v>11133.284</v>
      </c>
      <c r="FB163" s="109"/>
      <c r="FC163" s="109">
        <f>FC139</f>
        <v>3</v>
      </c>
      <c r="FD163" s="109">
        <f t="shared" ca="1" si="296"/>
        <v>16121.026000000007</v>
      </c>
      <c r="FE163" s="109"/>
      <c r="FF163" s="109"/>
      <c r="FG163" s="109">
        <f t="shared" ref="FG163:FG173" ca="1" si="339">IFERROR((NT34+(ES77-NT34)*0.312-OA34+(OA34-EL77)*0.312)+(OM34+(FL77-OM34)*0.312-OT34+(OT34-FE77)*0.312)+AD206,"")</f>
        <v>16121.026000000007</v>
      </c>
      <c r="FH163" s="109">
        <f>FH139</f>
        <v>3</v>
      </c>
      <c r="FI163" s="109">
        <f t="shared" ca="1" si="298"/>
        <v>-820.7829549999999</v>
      </c>
      <c r="FJ163" s="109"/>
      <c r="FK163" s="109"/>
      <c r="FL163" s="109">
        <f t="shared" ref="FL163:FL173" ca="1" si="340">IFERROR(HM34*1.0025-HT34*0.9975+CN249-CU249+BU249-CB249+BG249-BN249,"")</f>
        <v>-820.7829549999999</v>
      </c>
      <c r="FM163" s="109">
        <f>FM139</f>
        <v>3</v>
      </c>
      <c r="FN163" s="109">
        <f t="shared" ca="1" si="300"/>
        <v>13221.5</v>
      </c>
      <c r="FO163" s="109"/>
      <c r="FP163" s="109"/>
      <c r="FQ163" s="109">
        <f t="shared" ref="FQ163:FQ173" ca="1" si="341">IFERROR(HG292-GZ292,"")</f>
        <v>13221.5</v>
      </c>
      <c r="FR163" s="109">
        <f>FR139</f>
        <v>3</v>
      </c>
      <c r="FS163" s="109">
        <f t="shared" ca="1" si="302"/>
        <v>-14399.136999998216</v>
      </c>
      <c r="FT163" s="109"/>
      <c r="FU163" s="109"/>
      <c r="FV163" s="109">
        <f t="shared" ref="FV163:FV173" ca="1" si="342">IFERROR(CL206-CF206+O34-V34+FT120-FZ120+GT34-HA34,"")</f>
        <v>-14399.136999998216</v>
      </c>
      <c r="FW163" s="123">
        <f>FW139</f>
        <v>3</v>
      </c>
      <c r="FX163" s="123">
        <f t="shared" ca="1" si="304"/>
        <v>4497.017399999957</v>
      </c>
      <c r="FY163" s="123"/>
      <c r="FZ163" s="123"/>
      <c r="GA163" s="123">
        <f t="shared" ref="GA163:GA173" ca="1" si="343">IFERROR(DX163+DM163,"")</f>
        <v>4497.017399999957</v>
      </c>
      <c r="GB163" s="123">
        <f t="shared" ca="1" si="306"/>
        <v>3872.8530000000001</v>
      </c>
      <c r="GC163" s="123">
        <f>GC139</f>
        <v>1</v>
      </c>
      <c r="GD163" s="123">
        <f t="shared" ca="1" si="307"/>
        <v>3872.8530000000001</v>
      </c>
      <c r="GE163" s="123">
        <f t="shared" si="308"/>
        <v>3872.8530000000001</v>
      </c>
      <c r="GF163" s="123">
        <v>3872.8530000000001</v>
      </c>
      <c r="GG163" s="123"/>
      <c r="GH163" s="109">
        <f>GH139</f>
        <v>2</v>
      </c>
      <c r="GI163" s="109">
        <f t="shared" ca="1" si="309"/>
        <v>1.4510000000000001</v>
      </c>
      <c r="GJ163" s="109"/>
      <c r="GK163" s="109">
        <v>1.4510000000000001</v>
      </c>
      <c r="GL163" s="109">
        <f>GL139</f>
        <v>2</v>
      </c>
      <c r="GM163" s="109">
        <f t="shared" ca="1" si="310"/>
        <v>89.364000000000004</v>
      </c>
      <c r="GN163" s="109"/>
      <c r="GO163" s="109">
        <v>89.364000000000004</v>
      </c>
      <c r="GP163" s="109">
        <f>GP139</f>
        <v>2</v>
      </c>
      <c r="GQ163" s="109">
        <f t="shared" ca="1" si="311"/>
        <v>1.0029999999999999</v>
      </c>
      <c r="GR163" s="109"/>
      <c r="GS163" s="109">
        <v>1.0029999999999999</v>
      </c>
      <c r="GT163" s="109">
        <f>GT139</f>
        <v>3</v>
      </c>
      <c r="GU163" s="109">
        <f t="shared" ca="1" si="312"/>
        <v>91.817999999999998</v>
      </c>
      <c r="GV163" s="109"/>
      <c r="GW163" s="109"/>
      <c r="GX163" s="109">
        <f t="shared" ca="1" si="313"/>
        <v>91.817999999999998</v>
      </c>
    </row>
    <row r="164" spans="2:206" x14ac:dyDescent="0.25">
      <c r="B164" s="166">
        <v>22</v>
      </c>
      <c r="C164" s="166">
        <f>C139</f>
        <v>3</v>
      </c>
      <c r="D164" s="166">
        <f t="shared" ca="1" si="234"/>
        <v>222.71</v>
      </c>
      <c r="E164" s="166"/>
      <c r="F164" s="166"/>
      <c r="G164" s="166">
        <f t="shared" ca="1" si="235"/>
        <v>222.71</v>
      </c>
      <c r="H164" s="166">
        <f>H139</f>
        <v>1</v>
      </c>
      <c r="I164" s="166">
        <f t="shared" ca="1" si="236"/>
        <v>222.71</v>
      </c>
      <c r="J164" s="166">
        <f t="shared" si="237"/>
        <v>222.71</v>
      </c>
      <c r="K164" s="166">
        <v>222.71</v>
      </c>
      <c r="L164" s="166"/>
      <c r="M164" s="123">
        <f>M139</f>
        <v>3</v>
      </c>
      <c r="N164" s="123">
        <f t="shared" ca="1" si="238"/>
        <v>4094.56</v>
      </c>
      <c r="O164" s="123"/>
      <c r="P164" s="123"/>
      <c r="Q164" s="123">
        <v>4094.56</v>
      </c>
      <c r="R164" s="123">
        <f t="shared" ca="1" si="239"/>
        <v>4920</v>
      </c>
      <c r="S164" s="123">
        <f>S139</f>
        <v>1</v>
      </c>
      <c r="T164" s="123">
        <f t="shared" ca="1" si="240"/>
        <v>4920</v>
      </c>
      <c r="U164" s="123">
        <f t="shared" si="241"/>
        <v>4920</v>
      </c>
      <c r="V164" s="123">
        <v>4920</v>
      </c>
      <c r="W164" s="123"/>
      <c r="X164" s="123">
        <f>X139</f>
        <v>3</v>
      </c>
      <c r="Y164" s="123">
        <f t="shared" ca="1" si="242"/>
        <v>0</v>
      </c>
      <c r="Z164" s="123"/>
      <c r="AA164" s="123"/>
      <c r="AB164" s="123">
        <v>0</v>
      </c>
      <c r="AC164" s="123">
        <f t="shared" ca="1" si="243"/>
        <v>0</v>
      </c>
      <c r="AD164" s="123">
        <f>AD139</f>
        <v>1</v>
      </c>
      <c r="AE164" s="123">
        <f t="shared" ca="1" si="244"/>
        <v>0</v>
      </c>
      <c r="AF164" s="123">
        <f t="shared" si="245"/>
        <v>0</v>
      </c>
      <c r="AG164" s="123">
        <v>0</v>
      </c>
      <c r="AH164" s="123"/>
      <c r="AI164" s="123">
        <f>AI139</f>
        <v>4</v>
      </c>
      <c r="AJ164" s="123">
        <f t="shared" ca="1" si="246"/>
        <v>11479.052</v>
      </c>
      <c r="AK164" s="123"/>
      <c r="AL164" s="123"/>
      <c r="AM164" s="123">
        <f t="shared" ca="1" si="329"/>
        <v>11479.052</v>
      </c>
      <c r="AN164" s="123">
        <v>11479.052</v>
      </c>
      <c r="AO164" s="123">
        <f t="shared" ca="1" si="248"/>
        <v>12312</v>
      </c>
      <c r="AP164" s="123">
        <f>AP139</f>
        <v>1</v>
      </c>
      <c r="AQ164" s="123">
        <f t="shared" ca="1" si="249"/>
        <v>12312</v>
      </c>
      <c r="AR164" s="123">
        <f t="shared" si="250"/>
        <v>12312</v>
      </c>
      <c r="AS164" s="123">
        <v>12312</v>
      </c>
      <c r="AT164" s="123"/>
      <c r="AU164" s="123">
        <f>AU139</f>
        <v>3</v>
      </c>
      <c r="AV164" s="123">
        <f t="shared" ca="1" si="251"/>
        <v>536.37787500002287</v>
      </c>
      <c r="AW164" s="123"/>
      <c r="AX164" s="123"/>
      <c r="AY164" s="123">
        <f t="shared" ca="1" si="252"/>
        <v>536.37787500002287</v>
      </c>
      <c r="AZ164" s="123">
        <f>AZ139</f>
        <v>4</v>
      </c>
      <c r="BA164" s="123">
        <f t="shared" ca="1" si="253"/>
        <v>2607.3060895038302</v>
      </c>
      <c r="BB164" s="123"/>
      <c r="BC164" s="123"/>
      <c r="BD164" s="123">
        <f t="shared" ca="1" si="254"/>
        <v>1925</v>
      </c>
      <c r="BE164" s="123">
        <f t="shared" ca="1" si="255"/>
        <v>2607.3060895038302</v>
      </c>
      <c r="BF164" s="123">
        <f>BF139</f>
        <v>1</v>
      </c>
      <c r="BG164" s="123">
        <f t="shared" ca="1" si="256"/>
        <v>1925</v>
      </c>
      <c r="BH164" s="123">
        <f t="shared" si="257"/>
        <v>1925</v>
      </c>
      <c r="BI164" s="123">
        <v>1925</v>
      </c>
      <c r="BJ164" s="123"/>
      <c r="BK164" s="123">
        <f>BK139</f>
        <v>4</v>
      </c>
      <c r="BL164" s="123">
        <f t="shared" ca="1" si="258"/>
        <v>22913.573922782063</v>
      </c>
      <c r="BM164" s="123"/>
      <c r="BN164" s="123"/>
      <c r="BO164" s="123">
        <f t="shared" ca="1" si="259"/>
        <v>23165</v>
      </c>
      <c r="BP164" s="123">
        <f t="shared" ca="1" si="260"/>
        <v>22913.573922782063</v>
      </c>
      <c r="BQ164" s="123">
        <f>BQ139</f>
        <v>1</v>
      </c>
      <c r="BR164" s="123">
        <f t="shared" ca="1" si="261"/>
        <v>23165</v>
      </c>
      <c r="BS164" s="123">
        <f t="shared" si="262"/>
        <v>23165</v>
      </c>
      <c r="BT164" s="123">
        <v>23165</v>
      </c>
      <c r="BU164" s="123"/>
      <c r="BV164" s="123">
        <f>BV139</f>
        <v>3</v>
      </c>
      <c r="BW164" s="123">
        <f t="shared" ca="1" si="263"/>
        <v>267.74299999999209</v>
      </c>
      <c r="BX164" s="123"/>
      <c r="BY164" s="123"/>
      <c r="BZ164" s="123">
        <f t="shared" ca="1" si="330"/>
        <v>267.74299999999209</v>
      </c>
      <c r="CA164" s="123">
        <f>CA139</f>
        <v>3</v>
      </c>
      <c r="CB164" s="123">
        <f t="shared" ca="1" si="265"/>
        <v>624.69600000007404</v>
      </c>
      <c r="CC164" s="123"/>
      <c r="CD164" s="123"/>
      <c r="CE164" s="123">
        <f t="shared" ca="1" si="331"/>
        <v>624.69600000007404</v>
      </c>
      <c r="CF164" s="123">
        <f>CF139</f>
        <v>3</v>
      </c>
      <c r="CG164" s="123">
        <f t="shared" ca="1" si="267"/>
        <v>509.96220000015285</v>
      </c>
      <c r="CH164" s="123"/>
      <c r="CI164" s="123"/>
      <c r="CJ164" s="123">
        <f t="shared" ca="1" si="332"/>
        <v>509.96220000015285</v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>
        <f t="shared" ca="1" si="272"/>
        <v>2035.9054859953765</v>
      </c>
      <c r="CY164" s="123"/>
      <c r="CZ164" s="123"/>
      <c r="DA164" s="123">
        <f t="shared" ca="1" si="333"/>
        <v>2035.9054859953765</v>
      </c>
      <c r="DB164" s="123">
        <f>DB139</f>
        <v>3</v>
      </c>
      <c r="DC164" s="123">
        <f t="shared" ca="1" si="274"/>
        <v>8195.1294000000053</v>
      </c>
      <c r="DD164" s="123"/>
      <c r="DE164" s="123"/>
      <c r="DF164" s="123">
        <f t="shared" ca="1" si="334"/>
        <v>8195.1294000000053</v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>
        <f t="shared" ca="1" si="277"/>
        <v>3716.2983999999879</v>
      </c>
      <c r="DN164" s="123"/>
      <c r="DO164" s="123"/>
      <c r="DP164" s="123">
        <f t="shared" ca="1" si="335"/>
        <v>3716.2983999999879</v>
      </c>
      <c r="DQ164" s="123">
        <f t="shared" ca="1" si="279"/>
        <v>3297.6759999999999</v>
      </c>
      <c r="DR164" s="123">
        <f>DR139</f>
        <v>1</v>
      </c>
      <c r="DS164" s="123">
        <f t="shared" ca="1" si="280"/>
        <v>3297.6759999999999</v>
      </c>
      <c r="DT164" s="123">
        <f t="shared" si="281"/>
        <v>3297.6759999999999</v>
      </c>
      <c r="DU164" s="123">
        <v>3297.6759999999999</v>
      </c>
      <c r="DV164" s="123"/>
      <c r="DW164" s="123">
        <f>DW139</f>
        <v>3</v>
      </c>
      <c r="DX164" s="123">
        <f t="shared" ca="1" si="282"/>
        <v>211.5710000000206</v>
      </c>
      <c r="DY164" s="123"/>
      <c r="DZ164" s="123"/>
      <c r="EA164" s="123">
        <f t="shared" ca="1" si="336"/>
        <v>211.5710000000206</v>
      </c>
      <c r="EB164" s="123">
        <f>EB139</f>
        <v>3</v>
      </c>
      <c r="EC164" s="123">
        <f t="shared" ca="1" si="284"/>
        <v>19124.251400000052</v>
      </c>
      <c r="ED164" s="123"/>
      <c r="EE164" s="123"/>
      <c r="EF164" s="123">
        <f t="shared" ca="1" si="337"/>
        <v>19124.251400000052</v>
      </c>
      <c r="EG164" s="123">
        <f>EG139</f>
        <v>3</v>
      </c>
      <c r="EH164" s="123">
        <f t="shared" ca="1" si="286"/>
        <v>22840.549800000041</v>
      </c>
      <c r="EI164" s="123"/>
      <c r="EJ164" s="123"/>
      <c r="EK164" s="123">
        <f t="shared" ca="1" si="338"/>
        <v>22840.549800000041</v>
      </c>
      <c r="EL164" s="123">
        <f t="shared" ca="1" si="288"/>
        <v>23226.434000000001</v>
      </c>
      <c r="EM164" s="123">
        <f>EM139</f>
        <v>1</v>
      </c>
      <c r="EN164" s="123">
        <f t="shared" ca="1" si="289"/>
        <v>23226.434000000001</v>
      </c>
      <c r="EO164" s="123">
        <f t="shared" si="290"/>
        <v>23226.434000000001</v>
      </c>
      <c r="EP164" s="123">
        <v>23226.434000000001</v>
      </c>
      <c r="EQ164" s="123"/>
      <c r="ER164" s="123">
        <f>ER139</f>
        <v>3</v>
      </c>
      <c r="ES164" s="123">
        <f t="shared" ca="1" si="291"/>
        <v>12509.125162998802</v>
      </c>
      <c r="ET164" s="123"/>
      <c r="EU164" s="123"/>
      <c r="EV164" s="123">
        <f t="shared" ca="1" si="292"/>
        <v>12509.125162998802</v>
      </c>
      <c r="EW164" s="123">
        <f t="shared" ca="1" si="293"/>
        <v>10717.527</v>
      </c>
      <c r="EX164" s="123">
        <f>EX139</f>
        <v>1</v>
      </c>
      <c r="EY164" s="123">
        <f t="shared" ca="1" si="294"/>
        <v>10717.527</v>
      </c>
      <c r="EZ164" s="123">
        <f t="shared" si="295"/>
        <v>10717.527</v>
      </c>
      <c r="FA164" s="123">
        <v>10717.527</v>
      </c>
      <c r="FB164" s="123"/>
      <c r="FC164" s="123">
        <f>FC139</f>
        <v>3</v>
      </c>
      <c r="FD164" s="123">
        <f t="shared" ca="1" si="296"/>
        <v>17485.330000000002</v>
      </c>
      <c r="FE164" s="123"/>
      <c r="FF164" s="123"/>
      <c r="FG164" s="123">
        <f t="shared" ca="1" si="339"/>
        <v>17485.330000000002</v>
      </c>
      <c r="FH164" s="123">
        <f>FH139</f>
        <v>3</v>
      </c>
      <c r="FI164" s="123">
        <f t="shared" ca="1" si="298"/>
        <v>-1663.0218369999998</v>
      </c>
      <c r="FJ164" s="123"/>
      <c r="FK164" s="123"/>
      <c r="FL164" s="123">
        <f t="shared" ca="1" si="340"/>
        <v>-1663.0218369999998</v>
      </c>
      <c r="FM164" s="123">
        <f>FM139</f>
        <v>3</v>
      </c>
      <c r="FN164" s="123">
        <f t="shared" ca="1" si="300"/>
        <v>12384.5</v>
      </c>
      <c r="FO164" s="123"/>
      <c r="FP164" s="123"/>
      <c r="FQ164" s="123">
        <f t="shared" ca="1" si="341"/>
        <v>12384.5</v>
      </c>
      <c r="FR164" s="123">
        <f>FR139</f>
        <v>3</v>
      </c>
      <c r="FS164" s="123">
        <f t="shared" ca="1" si="302"/>
        <v>-15697.6830000012</v>
      </c>
      <c r="FT164" s="123"/>
      <c r="FU164" s="123"/>
      <c r="FV164" s="123">
        <f t="shared" ca="1" si="342"/>
        <v>-15697.6830000012</v>
      </c>
      <c r="FW164" s="123">
        <f>FW139</f>
        <v>3</v>
      </c>
      <c r="FX164" s="123">
        <f t="shared" ca="1" si="304"/>
        <v>3927.8694000000087</v>
      </c>
      <c r="FY164" s="123"/>
      <c r="FZ164" s="123"/>
      <c r="GA164" s="123">
        <f t="shared" ca="1" si="343"/>
        <v>3927.8694000000087</v>
      </c>
      <c r="GB164" s="123">
        <f t="shared" ca="1" si="306"/>
        <v>3857.48</v>
      </c>
      <c r="GC164" s="123">
        <f>GC139</f>
        <v>1</v>
      </c>
      <c r="GD164" s="123">
        <f t="shared" ca="1" si="307"/>
        <v>3857.48</v>
      </c>
      <c r="GE164" s="123">
        <f t="shared" si="308"/>
        <v>3857.48</v>
      </c>
      <c r="GF164" s="123">
        <v>3857.48</v>
      </c>
      <c r="GG164" s="123"/>
      <c r="GH164" s="123">
        <f>GH139</f>
        <v>2</v>
      </c>
      <c r="GI164" s="123">
        <f t="shared" ca="1" si="309"/>
        <v>1.504</v>
      </c>
      <c r="GJ164" s="123"/>
      <c r="GK164" s="123">
        <v>1.504</v>
      </c>
      <c r="GL164" s="123">
        <f>GL139</f>
        <v>2</v>
      </c>
      <c r="GM164" s="123">
        <f t="shared" ca="1" si="310"/>
        <v>77.959000000000003</v>
      </c>
      <c r="GN164" s="123"/>
      <c r="GO164" s="123">
        <v>77.959000000000003</v>
      </c>
      <c r="GP164" s="123">
        <f>GP139</f>
        <v>2</v>
      </c>
      <c r="GQ164" s="123">
        <f t="shared" ca="1" si="311"/>
        <v>1.0289999999999999</v>
      </c>
      <c r="GR164" s="123"/>
      <c r="GS164" s="123">
        <v>1.0289999999999999</v>
      </c>
      <c r="GT164" s="123">
        <f>GT139</f>
        <v>3</v>
      </c>
      <c r="GU164" s="123">
        <f t="shared" ca="1" si="312"/>
        <v>80.492000000000004</v>
      </c>
      <c r="GV164" s="123"/>
      <c r="GW164" s="123"/>
      <c r="GX164" s="123">
        <f t="shared" ca="1" si="313"/>
        <v>80.492000000000004</v>
      </c>
    </row>
    <row r="165" spans="2:206" x14ac:dyDescent="0.25">
      <c r="B165" s="166">
        <v>23</v>
      </c>
      <c r="C165" s="166">
        <f>C139</f>
        <v>3</v>
      </c>
      <c r="D165" s="166">
        <f t="shared" ca="1" si="234"/>
        <v>230.42</v>
      </c>
      <c r="E165" s="166"/>
      <c r="F165" s="166"/>
      <c r="G165" s="166">
        <f t="shared" ca="1" si="235"/>
        <v>230.42</v>
      </c>
      <c r="H165" s="166">
        <f>H139</f>
        <v>1</v>
      </c>
      <c r="I165" s="166">
        <f t="shared" ca="1" si="236"/>
        <v>230.42</v>
      </c>
      <c r="J165" s="166">
        <f t="shared" si="237"/>
        <v>230.42</v>
      </c>
      <c r="K165" s="166">
        <v>230.42</v>
      </c>
      <c r="L165" s="166"/>
      <c r="M165" s="123">
        <f>M139</f>
        <v>3</v>
      </c>
      <c r="N165" s="123">
        <f t="shared" ca="1" si="238"/>
        <v>4503.68</v>
      </c>
      <c r="O165" s="123"/>
      <c r="P165" s="123"/>
      <c r="Q165" s="123">
        <v>4503.68</v>
      </c>
      <c r="R165" s="123">
        <f t="shared" ca="1" si="239"/>
        <v>4920</v>
      </c>
      <c r="S165" s="123">
        <f>S139</f>
        <v>1</v>
      </c>
      <c r="T165" s="123">
        <f t="shared" ca="1" si="240"/>
        <v>4920</v>
      </c>
      <c r="U165" s="123">
        <f t="shared" si="241"/>
        <v>4920</v>
      </c>
      <c r="V165" s="123">
        <v>4920</v>
      </c>
      <c r="W165" s="123"/>
      <c r="X165" s="123">
        <f>X139</f>
        <v>3</v>
      </c>
      <c r="Y165" s="123">
        <f t="shared" ca="1" si="242"/>
        <v>0</v>
      </c>
      <c r="Z165" s="123"/>
      <c r="AA165" s="123"/>
      <c r="AB165" s="123">
        <v>0</v>
      </c>
      <c r="AC165" s="123">
        <f t="shared" ca="1" si="243"/>
        <v>0</v>
      </c>
      <c r="AD165" s="123">
        <f>AD139</f>
        <v>1</v>
      </c>
      <c r="AE165" s="123">
        <f t="shared" ca="1" si="244"/>
        <v>0</v>
      </c>
      <c r="AF165" s="123">
        <f t="shared" si="245"/>
        <v>0</v>
      </c>
      <c r="AG165" s="123">
        <v>0</v>
      </c>
      <c r="AH165" s="123"/>
      <c r="AI165" s="123">
        <f>AI139</f>
        <v>4</v>
      </c>
      <c r="AJ165" s="123">
        <f t="shared" ca="1" si="246"/>
        <v>11908.911</v>
      </c>
      <c r="AK165" s="123"/>
      <c r="AL165" s="123"/>
      <c r="AM165" s="123">
        <f t="shared" ca="1" si="329"/>
        <v>11908.911000000002</v>
      </c>
      <c r="AN165" s="123">
        <v>11908.911</v>
      </c>
      <c r="AO165" s="123">
        <f t="shared" ca="1" si="248"/>
        <v>12312</v>
      </c>
      <c r="AP165" s="123">
        <f>AP139</f>
        <v>1</v>
      </c>
      <c r="AQ165" s="123">
        <f t="shared" ca="1" si="249"/>
        <v>12312</v>
      </c>
      <c r="AR165" s="123">
        <f t="shared" si="250"/>
        <v>12312</v>
      </c>
      <c r="AS165" s="123">
        <v>12312</v>
      </c>
      <c r="AT165" s="123"/>
      <c r="AU165" s="123">
        <f>AU139</f>
        <v>3</v>
      </c>
      <c r="AV165" s="123">
        <f t="shared" ca="1" si="251"/>
        <v>499.72064999994438</v>
      </c>
      <c r="AW165" s="123"/>
      <c r="AX165" s="123"/>
      <c r="AY165" s="123">
        <f t="shared" ca="1" si="252"/>
        <v>499.72064999994438</v>
      </c>
      <c r="AZ165" s="123">
        <f>AZ139</f>
        <v>4</v>
      </c>
      <c r="BA165" s="123">
        <f t="shared" ca="1" si="253"/>
        <v>2583.4411199048559</v>
      </c>
      <c r="BB165" s="123"/>
      <c r="BC165" s="123"/>
      <c r="BD165" s="123">
        <f t="shared" ca="1" si="254"/>
        <v>1876.24</v>
      </c>
      <c r="BE165" s="123">
        <f t="shared" ca="1" si="255"/>
        <v>2583.4411199048559</v>
      </c>
      <c r="BF165" s="123">
        <f>BF139</f>
        <v>1</v>
      </c>
      <c r="BG165" s="123">
        <f t="shared" ca="1" si="256"/>
        <v>1876.24</v>
      </c>
      <c r="BH165" s="123">
        <f t="shared" si="257"/>
        <v>1876.24</v>
      </c>
      <c r="BI165" s="123">
        <v>1876.24</v>
      </c>
      <c r="BJ165" s="123"/>
      <c r="BK165" s="123">
        <f>BK139</f>
        <v>4</v>
      </c>
      <c r="BL165" s="123">
        <f t="shared" ca="1" si="258"/>
        <v>22703.843370902323</v>
      </c>
      <c r="BM165" s="123"/>
      <c r="BN165" s="123"/>
      <c r="BO165" s="123">
        <f t="shared" ca="1" si="259"/>
        <v>22995</v>
      </c>
      <c r="BP165" s="123">
        <f t="shared" ca="1" si="260"/>
        <v>22703.843370902323</v>
      </c>
      <c r="BQ165" s="123">
        <f>BQ139</f>
        <v>1</v>
      </c>
      <c r="BR165" s="123">
        <f t="shared" ca="1" si="261"/>
        <v>22995</v>
      </c>
      <c r="BS165" s="123">
        <f t="shared" si="262"/>
        <v>22995</v>
      </c>
      <c r="BT165" s="123">
        <v>22995</v>
      </c>
      <c r="BU165" s="123"/>
      <c r="BV165" s="123">
        <f>BV139</f>
        <v>3</v>
      </c>
      <c r="BW165" s="123">
        <f t="shared" ca="1" si="263"/>
        <v>260.66750000000036</v>
      </c>
      <c r="BX165" s="123"/>
      <c r="BY165" s="123"/>
      <c r="BZ165" s="123">
        <f t="shared" ca="1" si="330"/>
        <v>260.66750000000036</v>
      </c>
      <c r="CA165" s="123">
        <f>CA139</f>
        <v>3</v>
      </c>
      <c r="CB165" s="123">
        <f t="shared" ca="1" si="265"/>
        <v>497.45500000000698</v>
      </c>
      <c r="CC165" s="123"/>
      <c r="CD165" s="123"/>
      <c r="CE165" s="123">
        <f t="shared" ca="1" si="331"/>
        <v>497.45500000000698</v>
      </c>
      <c r="CF165" s="123">
        <f>CF139</f>
        <v>3</v>
      </c>
      <c r="CG165" s="123">
        <f t="shared" ca="1" si="267"/>
        <v>434.03199999985083</v>
      </c>
      <c r="CH165" s="123"/>
      <c r="CI165" s="123"/>
      <c r="CJ165" s="123">
        <f t="shared" ca="1" si="332"/>
        <v>434.03199999985083</v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>
        <f t="shared" ca="1" si="272"/>
        <v>1624.5684963875472</v>
      </c>
      <c r="CY165" s="123"/>
      <c r="CZ165" s="123"/>
      <c r="DA165" s="123">
        <f t="shared" ca="1" si="333"/>
        <v>1624.5684963875472</v>
      </c>
      <c r="DB165" s="123">
        <f>DB139</f>
        <v>3</v>
      </c>
      <c r="DC165" s="123">
        <f t="shared" ca="1" si="274"/>
        <v>8209.2666119999976</v>
      </c>
      <c r="DD165" s="123"/>
      <c r="DE165" s="123"/>
      <c r="DF165" s="123">
        <f t="shared" ca="1" si="334"/>
        <v>8209.2666119999976</v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>
        <f t="shared" ca="1" si="277"/>
        <v>3399.4879999999998</v>
      </c>
      <c r="DN165" s="123"/>
      <c r="DO165" s="123"/>
      <c r="DP165" s="123">
        <f t="shared" ca="1" si="335"/>
        <v>3399.4879999999998</v>
      </c>
      <c r="DQ165" s="123">
        <f t="shared" ca="1" si="279"/>
        <v>3061.0189999999998</v>
      </c>
      <c r="DR165" s="123">
        <f>DR139</f>
        <v>1</v>
      </c>
      <c r="DS165" s="123">
        <f t="shared" ca="1" si="280"/>
        <v>3061.0189999999998</v>
      </c>
      <c r="DT165" s="123">
        <f t="shared" si="281"/>
        <v>3061.0189999999998</v>
      </c>
      <c r="DU165" s="123">
        <v>3061.0189999999998</v>
      </c>
      <c r="DV165" s="123"/>
      <c r="DW165" s="123">
        <f>DW139</f>
        <v>3</v>
      </c>
      <c r="DX165" s="123">
        <f t="shared" ca="1" si="282"/>
        <v>429.29199999999332</v>
      </c>
      <c r="DY165" s="123"/>
      <c r="DZ165" s="123"/>
      <c r="EA165" s="123">
        <f t="shared" ca="1" si="336"/>
        <v>429.29199999999332</v>
      </c>
      <c r="EB165" s="123">
        <f>EB139</f>
        <v>3</v>
      </c>
      <c r="EC165" s="123">
        <f t="shared" ca="1" si="284"/>
        <v>19445.452999999994</v>
      </c>
      <c r="ED165" s="123"/>
      <c r="EE165" s="123"/>
      <c r="EF165" s="123">
        <f t="shared" ca="1" si="337"/>
        <v>19445.452999999994</v>
      </c>
      <c r="EG165" s="123">
        <f>EG139</f>
        <v>3</v>
      </c>
      <c r="EH165" s="123">
        <f t="shared" ca="1" si="286"/>
        <v>22844.940999999995</v>
      </c>
      <c r="EI165" s="123"/>
      <c r="EJ165" s="123"/>
      <c r="EK165" s="123">
        <f t="shared" ca="1" si="338"/>
        <v>22844.940999999995</v>
      </c>
      <c r="EL165" s="123">
        <f t="shared" ca="1" si="288"/>
        <v>22943.714</v>
      </c>
      <c r="EM165" s="123">
        <f>EM139</f>
        <v>1</v>
      </c>
      <c r="EN165" s="123">
        <f t="shared" ca="1" si="289"/>
        <v>22943.714</v>
      </c>
      <c r="EO165" s="123">
        <f t="shared" si="290"/>
        <v>22943.714</v>
      </c>
      <c r="EP165" s="123">
        <v>22943.714</v>
      </c>
      <c r="EQ165" s="123"/>
      <c r="ER165" s="123">
        <f>ER139</f>
        <v>3</v>
      </c>
      <c r="ES165" s="123">
        <f t="shared" ca="1" si="291"/>
        <v>11496.325081500472</v>
      </c>
      <c r="ET165" s="123"/>
      <c r="EU165" s="123"/>
      <c r="EV165" s="123">
        <f t="shared" ca="1" si="292"/>
        <v>11496.325081500472</v>
      </c>
      <c r="EW165" s="123">
        <f t="shared" ca="1" si="293"/>
        <v>10620.401</v>
      </c>
      <c r="EX165" s="123">
        <f>EX139</f>
        <v>1</v>
      </c>
      <c r="EY165" s="123">
        <f t="shared" ca="1" si="294"/>
        <v>10620.401</v>
      </c>
      <c r="EZ165" s="123">
        <f t="shared" si="295"/>
        <v>10620.401</v>
      </c>
      <c r="FA165" s="123">
        <v>10620.401</v>
      </c>
      <c r="FB165" s="123"/>
      <c r="FC165" s="123">
        <f>FC139</f>
        <v>3</v>
      </c>
      <c r="FD165" s="123">
        <f t="shared" ca="1" si="296"/>
        <v>14904.88</v>
      </c>
      <c r="FE165" s="123"/>
      <c r="FF165" s="123"/>
      <c r="FG165" s="123">
        <f t="shared" ca="1" si="339"/>
        <v>14904.88</v>
      </c>
      <c r="FH165" s="123">
        <f>FH139</f>
        <v>3</v>
      </c>
      <c r="FI165" s="123">
        <f t="shared" ca="1" si="298"/>
        <v>-1411.3099185000001</v>
      </c>
      <c r="FJ165" s="123"/>
      <c r="FK165" s="123"/>
      <c r="FL165" s="123">
        <f t="shared" ca="1" si="340"/>
        <v>-1411.3099185000001</v>
      </c>
      <c r="FM165" s="123">
        <f>FM139</f>
        <v>3</v>
      </c>
      <c r="FN165" s="123">
        <f t="shared" ca="1" si="300"/>
        <v>11406.75</v>
      </c>
      <c r="FO165" s="123"/>
      <c r="FP165" s="123"/>
      <c r="FQ165" s="123">
        <f t="shared" ca="1" si="341"/>
        <v>11406.75</v>
      </c>
      <c r="FR165" s="123">
        <f>FR139</f>
        <v>3</v>
      </c>
      <c r="FS165" s="123">
        <f t="shared" ca="1" si="302"/>
        <v>-13403.994999999526</v>
      </c>
      <c r="FT165" s="123"/>
      <c r="FU165" s="123"/>
      <c r="FV165" s="123">
        <f t="shared" ca="1" si="342"/>
        <v>-13403.994999999526</v>
      </c>
      <c r="FW165" s="123">
        <f>FW139</f>
        <v>3</v>
      </c>
      <c r="FX165" s="123">
        <f t="shared" ca="1" si="304"/>
        <v>3828.7799999999934</v>
      </c>
      <c r="FY165" s="123"/>
      <c r="FZ165" s="123"/>
      <c r="GA165" s="123">
        <f t="shared" ca="1" si="343"/>
        <v>3828.7799999999934</v>
      </c>
      <c r="GB165" s="123">
        <f t="shared" ca="1" si="306"/>
        <v>3851.7809999999999</v>
      </c>
      <c r="GC165" s="123">
        <f>GC139</f>
        <v>1</v>
      </c>
      <c r="GD165" s="123">
        <f t="shared" ca="1" si="307"/>
        <v>3851.7809999999999</v>
      </c>
      <c r="GE165" s="123">
        <f t="shared" si="308"/>
        <v>3851.7809999999999</v>
      </c>
      <c r="GF165" s="123">
        <v>3851.7809999999999</v>
      </c>
      <c r="GG165" s="123"/>
      <c r="GH165" s="123">
        <f>GH139</f>
        <v>2</v>
      </c>
      <c r="GI165" s="123">
        <f t="shared" ca="1" si="309"/>
        <v>1.4770000000000001</v>
      </c>
      <c r="GJ165" s="123"/>
      <c r="GK165" s="123">
        <v>1.4770000000000001</v>
      </c>
      <c r="GL165" s="123">
        <f>GL139</f>
        <v>2</v>
      </c>
      <c r="GM165" s="123">
        <f t="shared" ca="1" si="310"/>
        <v>72.89</v>
      </c>
      <c r="GN165" s="123"/>
      <c r="GO165" s="123">
        <v>72.89</v>
      </c>
      <c r="GP165" s="123">
        <f>GP139</f>
        <v>2</v>
      </c>
      <c r="GQ165" s="123">
        <f t="shared" ca="1" si="311"/>
        <v>1.069</v>
      </c>
      <c r="GR165" s="123"/>
      <c r="GS165" s="123">
        <v>1.069</v>
      </c>
      <c r="GT165" s="123">
        <f>GT139</f>
        <v>3</v>
      </c>
      <c r="GU165" s="123">
        <f t="shared" ca="1" si="312"/>
        <v>75.436000000000007</v>
      </c>
      <c r="GV165" s="123"/>
      <c r="GW165" s="123"/>
      <c r="GX165" s="123">
        <f t="shared" ca="1" si="313"/>
        <v>75.436000000000007</v>
      </c>
    </row>
    <row r="166" spans="2:206" x14ac:dyDescent="0.25">
      <c r="B166" s="166">
        <v>24</v>
      </c>
      <c r="C166" s="166">
        <f>C139</f>
        <v>3</v>
      </c>
      <c r="D166" s="166">
        <f t="shared" ca="1" si="234"/>
        <v>224.64</v>
      </c>
      <c r="E166" s="166"/>
      <c r="F166" s="166"/>
      <c r="G166" s="166">
        <f t="shared" ca="1" si="235"/>
        <v>224.64</v>
      </c>
      <c r="H166" s="166">
        <f>H139</f>
        <v>1</v>
      </c>
      <c r="I166" s="166">
        <f t="shared" ca="1" si="236"/>
        <v>224.64</v>
      </c>
      <c r="J166" s="166">
        <f t="shared" si="237"/>
        <v>224.64</v>
      </c>
      <c r="K166" s="166">
        <v>224.64</v>
      </c>
      <c r="L166" s="166"/>
      <c r="M166" s="123">
        <f>M139</f>
        <v>3</v>
      </c>
      <c r="N166" s="123">
        <f t="shared" ca="1" si="238"/>
        <v>4878.5600000000004</v>
      </c>
      <c r="O166" s="123"/>
      <c r="P166" s="123"/>
      <c r="Q166" s="123">
        <v>4878.5600000000004</v>
      </c>
      <c r="R166" s="123">
        <f t="shared" ca="1" si="239"/>
        <v>4920</v>
      </c>
      <c r="S166" s="123">
        <f>S139</f>
        <v>1</v>
      </c>
      <c r="T166" s="123">
        <f t="shared" ca="1" si="240"/>
        <v>4920</v>
      </c>
      <c r="U166" s="123">
        <f t="shared" si="241"/>
        <v>4920</v>
      </c>
      <c r="V166" s="123">
        <v>4920</v>
      </c>
      <c r="W166" s="123"/>
      <c r="X166" s="123">
        <f>X139</f>
        <v>3</v>
      </c>
      <c r="Y166" s="123">
        <f t="shared" ca="1" si="242"/>
        <v>0</v>
      </c>
      <c r="Z166" s="123"/>
      <c r="AA166" s="123"/>
      <c r="AB166" s="123">
        <v>0</v>
      </c>
      <c r="AC166" s="123">
        <f t="shared" ca="1" si="243"/>
        <v>0</v>
      </c>
      <c r="AD166" s="123">
        <f>AD139</f>
        <v>1</v>
      </c>
      <c r="AE166" s="123">
        <f t="shared" ca="1" si="244"/>
        <v>0</v>
      </c>
      <c r="AF166" s="123">
        <f t="shared" si="245"/>
        <v>0</v>
      </c>
      <c r="AG166" s="123">
        <v>0</v>
      </c>
      <c r="AH166" s="123"/>
      <c r="AI166" s="123">
        <f>AI139</f>
        <v>4</v>
      </c>
      <c r="AJ166" s="123">
        <f t="shared" ca="1" si="246"/>
        <v>12284.361999999999</v>
      </c>
      <c r="AK166" s="123"/>
      <c r="AL166" s="123"/>
      <c r="AM166" s="123">
        <f t="shared" ca="1" si="329"/>
        <v>12284.362000000001</v>
      </c>
      <c r="AN166" s="123">
        <v>12284.361999999999</v>
      </c>
      <c r="AO166" s="123">
        <f t="shared" ca="1" si="248"/>
        <v>12312</v>
      </c>
      <c r="AP166" s="123">
        <f>AP139</f>
        <v>1</v>
      </c>
      <c r="AQ166" s="123">
        <f t="shared" ca="1" si="249"/>
        <v>12312</v>
      </c>
      <c r="AR166" s="123">
        <f t="shared" si="250"/>
        <v>12312</v>
      </c>
      <c r="AS166" s="123">
        <v>12312</v>
      </c>
      <c r="AT166" s="123"/>
      <c r="AU166" s="123">
        <f>AU139</f>
        <v>3</v>
      </c>
      <c r="AV166" s="123">
        <f t="shared" ca="1" si="251"/>
        <v>452.43742499993743</v>
      </c>
      <c r="AW166" s="123"/>
      <c r="AX166" s="123"/>
      <c r="AY166" s="123">
        <f t="shared" ca="1" si="252"/>
        <v>452.43742499993743</v>
      </c>
      <c r="AZ166" s="123">
        <f>AZ139</f>
        <v>4</v>
      </c>
      <c r="BA166" s="123">
        <f t="shared" ca="1" si="253"/>
        <v>2720.9579264640647</v>
      </c>
      <c r="BB166" s="123"/>
      <c r="BC166" s="123"/>
      <c r="BD166" s="123">
        <f t="shared" ca="1" si="254"/>
        <v>1988.5540000000001</v>
      </c>
      <c r="BE166" s="123">
        <f t="shared" ca="1" si="255"/>
        <v>2720.9579264640647</v>
      </c>
      <c r="BF166" s="123">
        <f>BF139</f>
        <v>1</v>
      </c>
      <c r="BG166" s="123">
        <f t="shared" ca="1" si="256"/>
        <v>1988.5540000000001</v>
      </c>
      <c r="BH166" s="123">
        <f t="shared" si="257"/>
        <v>1988.5540000000001</v>
      </c>
      <c r="BI166" s="123">
        <v>1988.5540000000001</v>
      </c>
      <c r="BJ166" s="123"/>
      <c r="BK166" s="123">
        <f>BK139</f>
        <v>4</v>
      </c>
      <c r="BL166" s="123">
        <f t="shared" ca="1" si="258"/>
        <v>23912.371025328579</v>
      </c>
      <c r="BM166" s="123"/>
      <c r="BN166" s="123"/>
      <c r="BO166" s="123">
        <f t="shared" ca="1" si="259"/>
        <v>25175</v>
      </c>
      <c r="BP166" s="123">
        <f t="shared" ca="1" si="260"/>
        <v>23912.371025328579</v>
      </c>
      <c r="BQ166" s="123">
        <f>BQ139</f>
        <v>1</v>
      </c>
      <c r="BR166" s="123">
        <f t="shared" ca="1" si="261"/>
        <v>25175</v>
      </c>
      <c r="BS166" s="123">
        <f t="shared" si="262"/>
        <v>25175</v>
      </c>
      <c r="BT166" s="123">
        <v>25175</v>
      </c>
      <c r="BU166" s="123"/>
      <c r="BV166" s="123">
        <f>BV139</f>
        <v>3</v>
      </c>
      <c r="BW166" s="123">
        <f t="shared" ca="1" si="263"/>
        <v>248.24099999999999</v>
      </c>
      <c r="BX166" s="123"/>
      <c r="BY166" s="123"/>
      <c r="BZ166" s="123">
        <f t="shared" ca="1" si="330"/>
        <v>248.24099999999999</v>
      </c>
      <c r="CA166" s="123">
        <f>CA139</f>
        <v>3</v>
      </c>
      <c r="CB166" s="123">
        <f t="shared" ca="1" si="265"/>
        <v>677.175000000002</v>
      </c>
      <c r="CC166" s="123"/>
      <c r="CD166" s="123"/>
      <c r="CE166" s="123">
        <f t="shared" ca="1" si="331"/>
        <v>677.175000000002</v>
      </c>
      <c r="CF166" s="123">
        <f>CF139</f>
        <v>3</v>
      </c>
      <c r="CG166" s="123">
        <f t="shared" ca="1" si="267"/>
        <v>498.73800000006003</v>
      </c>
      <c r="CH166" s="123"/>
      <c r="CI166" s="123"/>
      <c r="CJ166" s="123">
        <f t="shared" ca="1" si="332"/>
        <v>498.73800000006003</v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>
        <f t="shared" ca="1" si="272"/>
        <v>1694.438248154617</v>
      </c>
      <c r="CY166" s="123"/>
      <c r="CZ166" s="123"/>
      <c r="DA166" s="123">
        <f t="shared" ca="1" si="333"/>
        <v>1694.438248154617</v>
      </c>
      <c r="DB166" s="123">
        <f>DB139</f>
        <v>3</v>
      </c>
      <c r="DC166" s="123">
        <f t="shared" ca="1" si="274"/>
        <v>8859.7418759999964</v>
      </c>
      <c r="DD166" s="123"/>
      <c r="DE166" s="123"/>
      <c r="DF166" s="123">
        <f t="shared" ca="1" si="334"/>
        <v>8859.7418759999964</v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>
        <f t="shared" ca="1" si="277"/>
        <v>3432.3790000000022</v>
      </c>
      <c r="DN166" s="123"/>
      <c r="DO166" s="123"/>
      <c r="DP166" s="123">
        <f t="shared" ca="1" si="335"/>
        <v>3432.3790000000022</v>
      </c>
      <c r="DQ166" s="123">
        <f t="shared" ca="1" si="279"/>
        <v>3336.5949999999998</v>
      </c>
      <c r="DR166" s="123">
        <f>DR139</f>
        <v>1</v>
      </c>
      <c r="DS166" s="123">
        <f t="shared" ca="1" si="280"/>
        <v>3336.5949999999998</v>
      </c>
      <c r="DT166" s="123">
        <f t="shared" si="281"/>
        <v>3336.5949999999998</v>
      </c>
      <c r="DU166" s="123">
        <v>3336.5949999999998</v>
      </c>
      <c r="DV166" s="123"/>
      <c r="DW166" s="123">
        <f>DW139</f>
        <v>3</v>
      </c>
      <c r="DX166" s="123">
        <f t="shared" ca="1" si="282"/>
        <v>800.6429999999732</v>
      </c>
      <c r="DY166" s="123"/>
      <c r="DZ166" s="123"/>
      <c r="EA166" s="123">
        <f t="shared" ca="1" si="336"/>
        <v>800.6429999999732</v>
      </c>
      <c r="EB166" s="123">
        <f>EB139</f>
        <v>3</v>
      </c>
      <c r="EC166" s="123">
        <f t="shared" ca="1" si="284"/>
        <v>19154.807699999928</v>
      </c>
      <c r="ED166" s="123"/>
      <c r="EE166" s="123"/>
      <c r="EF166" s="123">
        <f t="shared" ca="1" si="337"/>
        <v>19154.807699999928</v>
      </c>
      <c r="EG166" s="123">
        <f>EG139</f>
        <v>3</v>
      </c>
      <c r="EH166" s="123">
        <f t="shared" ca="1" si="286"/>
        <v>22587.186699999929</v>
      </c>
      <c r="EI166" s="123"/>
      <c r="EJ166" s="123"/>
      <c r="EK166" s="123">
        <f t="shared" ca="1" si="338"/>
        <v>22587.186699999929</v>
      </c>
      <c r="EL166" s="123">
        <f t="shared" ca="1" si="288"/>
        <v>22621.863000000001</v>
      </c>
      <c r="EM166" s="123">
        <f>EM139</f>
        <v>1</v>
      </c>
      <c r="EN166" s="123">
        <f t="shared" ca="1" si="289"/>
        <v>22621.863000000001</v>
      </c>
      <c r="EO166" s="123">
        <f t="shared" si="290"/>
        <v>22621.863000000001</v>
      </c>
      <c r="EP166" s="123">
        <v>22621.863000000001</v>
      </c>
      <c r="EQ166" s="123"/>
      <c r="ER166" s="123">
        <f>ER139</f>
        <v>3</v>
      </c>
      <c r="ES166" s="123">
        <f t="shared" ca="1" si="291"/>
        <v>13806.557264501269</v>
      </c>
      <c r="ET166" s="123"/>
      <c r="EU166" s="123"/>
      <c r="EV166" s="123">
        <f t="shared" ca="1" si="292"/>
        <v>13806.557264501269</v>
      </c>
      <c r="EW166" s="123">
        <f t="shared" ca="1" si="293"/>
        <v>13139.911</v>
      </c>
      <c r="EX166" s="123">
        <f>EX139</f>
        <v>1</v>
      </c>
      <c r="EY166" s="123">
        <f t="shared" ca="1" si="294"/>
        <v>13139.911</v>
      </c>
      <c r="EZ166" s="123">
        <f t="shared" si="295"/>
        <v>13139.911</v>
      </c>
      <c r="FA166" s="123">
        <v>13139.911</v>
      </c>
      <c r="FB166" s="123"/>
      <c r="FC166" s="123">
        <f>FC139</f>
        <v>3</v>
      </c>
      <c r="FD166" s="123">
        <f t="shared" ca="1" si="296"/>
        <v>15326.975999999997</v>
      </c>
      <c r="FE166" s="123"/>
      <c r="FF166" s="123"/>
      <c r="FG166" s="123">
        <f t="shared" ca="1" si="339"/>
        <v>15326.975999999997</v>
      </c>
      <c r="FH166" s="123">
        <f>FH139</f>
        <v>3</v>
      </c>
      <c r="FI166" s="123">
        <f t="shared" ca="1" si="298"/>
        <v>-1300.4927354999998</v>
      </c>
      <c r="FJ166" s="123"/>
      <c r="FK166" s="123"/>
      <c r="FL166" s="123">
        <f t="shared" ca="1" si="340"/>
        <v>-1300.4927354999998</v>
      </c>
      <c r="FM166" s="123">
        <f>FM139</f>
        <v>3</v>
      </c>
      <c r="FN166" s="123">
        <f t="shared" ca="1" si="300"/>
        <v>13033.25</v>
      </c>
      <c r="FO166" s="123"/>
      <c r="FP166" s="123"/>
      <c r="FQ166" s="123">
        <f t="shared" ca="1" si="341"/>
        <v>13033.25</v>
      </c>
      <c r="FR166" s="123">
        <f>FR139</f>
        <v>3</v>
      </c>
      <c r="FS166" s="123">
        <f t="shared" ca="1" si="302"/>
        <v>-13253.175999998726</v>
      </c>
      <c r="FT166" s="123"/>
      <c r="FU166" s="123"/>
      <c r="FV166" s="123">
        <f t="shared" ca="1" si="342"/>
        <v>-13253.175999998726</v>
      </c>
      <c r="FW166" s="123">
        <f>FW139</f>
        <v>3</v>
      </c>
      <c r="FX166" s="123">
        <f t="shared" ca="1" si="304"/>
        <v>4233.0219999999754</v>
      </c>
      <c r="FY166" s="123"/>
      <c r="FZ166" s="123"/>
      <c r="GA166" s="123">
        <f t="shared" ca="1" si="343"/>
        <v>4233.0219999999754</v>
      </c>
      <c r="GB166" s="123">
        <f t="shared" ca="1" si="306"/>
        <v>3874.7559999999999</v>
      </c>
      <c r="GC166" s="123">
        <f>GC139</f>
        <v>1</v>
      </c>
      <c r="GD166" s="123">
        <f t="shared" ca="1" si="307"/>
        <v>3874.7559999999999</v>
      </c>
      <c r="GE166" s="123">
        <f t="shared" si="308"/>
        <v>3874.7559999999999</v>
      </c>
      <c r="GF166" s="123">
        <v>3874.7559999999999</v>
      </c>
      <c r="GG166" s="123"/>
      <c r="GH166" s="123">
        <f>GH139</f>
        <v>2</v>
      </c>
      <c r="GI166" s="123">
        <f t="shared" ca="1" si="309"/>
        <v>32.048999999999999</v>
      </c>
      <c r="GJ166" s="123"/>
      <c r="GK166" s="123">
        <v>32.048999999999999</v>
      </c>
      <c r="GL166" s="123">
        <f>GL139</f>
        <v>2</v>
      </c>
      <c r="GM166" s="123">
        <f t="shared" ca="1" si="310"/>
        <v>19.113</v>
      </c>
      <c r="GN166" s="123"/>
      <c r="GO166" s="123">
        <v>19.113</v>
      </c>
      <c r="GP166" s="123">
        <f>GP139</f>
        <v>2</v>
      </c>
      <c r="GQ166" s="123">
        <f t="shared" ca="1" si="311"/>
        <v>1.069</v>
      </c>
      <c r="GR166" s="123"/>
      <c r="GS166" s="123">
        <v>1.069</v>
      </c>
      <c r="GT166" s="123">
        <f>GT139</f>
        <v>3</v>
      </c>
      <c r="GU166" s="123">
        <f t="shared" ca="1" si="312"/>
        <v>52.230999999999995</v>
      </c>
      <c r="GV166" s="123"/>
      <c r="GW166" s="123"/>
      <c r="GX166" s="123">
        <f t="shared" ca="1" si="313"/>
        <v>52.230999999999995</v>
      </c>
    </row>
    <row r="167" spans="2:206" x14ac:dyDescent="0.25">
      <c r="B167" s="166">
        <v>25</v>
      </c>
      <c r="C167" s="166">
        <f>C139</f>
        <v>3</v>
      </c>
      <c r="D167" s="166">
        <f t="shared" ca="1" si="234"/>
        <v>231.11</v>
      </c>
      <c r="E167" s="166"/>
      <c r="F167" s="166"/>
      <c r="G167" s="166">
        <f t="shared" ca="1" si="235"/>
        <v>231.11</v>
      </c>
      <c r="H167" s="166">
        <f>H139</f>
        <v>1</v>
      </c>
      <c r="I167" s="166">
        <f t="shared" ca="1" si="236"/>
        <v>231.11</v>
      </c>
      <c r="J167" s="166">
        <f t="shared" si="237"/>
        <v>231.11</v>
      </c>
      <c r="K167" s="166">
        <v>231.11</v>
      </c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>
        <f t="shared" ca="1" si="239"/>
        <v>4920</v>
      </c>
      <c r="S167" s="123">
        <f>S139</f>
        <v>1</v>
      </c>
      <c r="T167" s="123">
        <f t="shared" ca="1" si="240"/>
        <v>4920</v>
      </c>
      <c r="U167" s="123">
        <f t="shared" si="241"/>
        <v>4920</v>
      </c>
      <c r="V167" s="123">
        <v>4920</v>
      </c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>
        <f t="shared" ca="1" si="243"/>
        <v>0</v>
      </c>
      <c r="AD167" s="123">
        <f>AD139</f>
        <v>1</v>
      </c>
      <c r="AE167" s="123">
        <f t="shared" ca="1" si="244"/>
        <v>0</v>
      </c>
      <c r="AF167" s="123">
        <f t="shared" si="245"/>
        <v>0</v>
      </c>
      <c r="AG167" s="123">
        <v>0</v>
      </c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29"/>
        <v/>
      </c>
      <c r="AN167" s="123"/>
      <c r="AO167" s="123">
        <f t="shared" ca="1" si="248"/>
        <v>12312</v>
      </c>
      <c r="AP167" s="123">
        <f>AP139</f>
        <v>1</v>
      </c>
      <c r="AQ167" s="123">
        <f t="shared" ca="1" si="249"/>
        <v>12312</v>
      </c>
      <c r="AR167" s="123">
        <f t="shared" si="250"/>
        <v>12312</v>
      </c>
      <c r="AS167" s="123">
        <v>12312</v>
      </c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>
        <f t="shared" ca="1" si="254"/>
        <v>1995.046</v>
      </c>
      <c r="BE167" s="123" t="str">
        <f t="shared" ca="1" si="255"/>
        <v/>
      </c>
      <c r="BF167" s="123">
        <f>BF139</f>
        <v>1</v>
      </c>
      <c r="BG167" s="123">
        <f t="shared" ca="1" si="256"/>
        <v>1995.046</v>
      </c>
      <c r="BH167" s="123">
        <f t="shared" si="257"/>
        <v>1995.046</v>
      </c>
      <c r="BI167" s="123">
        <v>1995.046</v>
      </c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>
        <f t="shared" ca="1" si="259"/>
        <v>25175</v>
      </c>
      <c r="BP167" s="123" t="str">
        <f t="shared" ca="1" si="260"/>
        <v/>
      </c>
      <c r="BQ167" s="123">
        <f>BQ139</f>
        <v>1</v>
      </c>
      <c r="BR167" s="123">
        <f t="shared" ca="1" si="261"/>
        <v>25175</v>
      </c>
      <c r="BS167" s="123">
        <f t="shared" si="262"/>
        <v>25175</v>
      </c>
      <c r="BT167" s="123">
        <v>25175</v>
      </c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0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1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2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3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4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5"/>
        <v/>
      </c>
      <c r="DQ167" s="123">
        <f t="shared" ca="1" si="279"/>
        <v>3519.645</v>
      </c>
      <c r="DR167" s="123">
        <f>DR139</f>
        <v>1</v>
      </c>
      <c r="DS167" s="123">
        <f t="shared" ca="1" si="280"/>
        <v>3519.645</v>
      </c>
      <c r="DT167" s="123">
        <f t="shared" si="281"/>
        <v>3519.645</v>
      </c>
      <c r="DU167" s="123">
        <v>3519.645</v>
      </c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36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37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38"/>
        <v/>
      </c>
      <c r="EL167" s="123">
        <f t="shared" ca="1" si="288"/>
        <v>23625.409</v>
      </c>
      <c r="EM167" s="123">
        <f>EM139</f>
        <v>1</v>
      </c>
      <c r="EN167" s="123">
        <f t="shared" ca="1" si="289"/>
        <v>23625.409</v>
      </c>
      <c r="EO167" s="123">
        <f t="shared" si="290"/>
        <v>23625.409</v>
      </c>
      <c r="EP167" s="123">
        <v>23625.409</v>
      </c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>
        <f t="shared" ca="1" si="293"/>
        <v>12163.939</v>
      </c>
      <c r="EX167" s="123">
        <f>EX139</f>
        <v>1</v>
      </c>
      <c r="EY167" s="123">
        <f t="shared" ca="1" si="294"/>
        <v>12163.939</v>
      </c>
      <c r="EZ167" s="123">
        <f t="shared" si="295"/>
        <v>12163.939</v>
      </c>
      <c r="FA167" s="123">
        <v>12163.939</v>
      </c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39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0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1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2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3"/>
        <v/>
      </c>
      <c r="GB167" s="123">
        <f t="shared" ca="1" si="306"/>
        <v>3879.21</v>
      </c>
      <c r="GC167" s="123">
        <f>GC139</f>
        <v>1</v>
      </c>
      <c r="GD167" s="123">
        <f t="shared" ca="1" si="307"/>
        <v>3879.21</v>
      </c>
      <c r="GE167" s="123">
        <f t="shared" si="308"/>
        <v>3879.21</v>
      </c>
      <c r="GF167" s="123">
        <v>3879.21</v>
      </c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29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255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260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0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1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2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3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4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5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36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37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38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39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0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1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2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3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29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255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260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0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1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2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3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4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5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36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37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38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39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0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1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2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3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29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255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260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0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1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2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3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4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5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36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37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38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39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0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1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2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3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29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255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260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0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1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2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3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4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5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36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37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38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39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0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1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2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3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29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255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260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0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1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2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3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4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5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36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37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38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39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0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1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2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3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ht="15.75" thickBot="1" x14ac:dyDescent="0.3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29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255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260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0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1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2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3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4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5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36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37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38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39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0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1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2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3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ht="15.75" thickBot="1" x14ac:dyDescent="0.3">
      <c r="B174" s="110" t="s">
        <v>78</v>
      </c>
      <c r="C174" s="307"/>
      <c r="D174" s="307"/>
      <c r="E174" s="307"/>
      <c r="F174" s="307"/>
      <c r="G174" s="307"/>
      <c r="H174" s="307"/>
      <c r="I174" s="307"/>
      <c r="J174" s="307"/>
      <c r="K174" s="307"/>
      <c r="L174" s="307"/>
      <c r="M174" s="309"/>
      <c r="N174" s="309"/>
      <c r="O174" s="309"/>
      <c r="P174" s="309"/>
      <c r="Q174" s="309"/>
      <c r="R174" s="309"/>
      <c r="S174" s="309"/>
      <c r="T174" s="309"/>
      <c r="U174" s="309"/>
      <c r="V174" s="309"/>
      <c r="W174" s="309"/>
      <c r="X174" s="309"/>
      <c r="Y174" s="309"/>
      <c r="Z174" s="309"/>
      <c r="AA174" s="309"/>
      <c r="AB174" s="309"/>
      <c r="AC174" s="309"/>
      <c r="AD174" s="309"/>
      <c r="AE174" s="309"/>
      <c r="AF174" s="309"/>
      <c r="AG174" s="309"/>
      <c r="AH174" s="309"/>
      <c r="AI174" s="309"/>
      <c r="AJ174" s="309"/>
      <c r="AK174" s="309"/>
      <c r="AL174" s="309"/>
      <c r="AM174" s="309"/>
      <c r="AN174" s="309"/>
      <c r="AO174" s="309"/>
      <c r="AP174" s="309"/>
      <c r="AQ174" s="309"/>
      <c r="AR174" s="309"/>
      <c r="AS174" s="309"/>
      <c r="AT174" s="309"/>
      <c r="AU174" s="309"/>
      <c r="AV174" s="309"/>
      <c r="AW174" s="309"/>
      <c r="AX174" s="309"/>
      <c r="AY174" s="309"/>
      <c r="AZ174" s="309"/>
      <c r="BA174" s="309"/>
      <c r="BB174" s="309"/>
      <c r="BC174" s="309"/>
      <c r="BD174" s="309"/>
      <c r="BE174" s="309"/>
      <c r="BF174" s="309"/>
      <c r="BG174" s="309"/>
      <c r="BH174" s="309"/>
      <c r="BI174" s="309"/>
      <c r="BJ174" s="309"/>
      <c r="BK174" s="309"/>
      <c r="BL174" s="309"/>
      <c r="BM174" s="309"/>
      <c r="BN174" s="309"/>
      <c r="BO174" s="309"/>
      <c r="BP174" s="309"/>
      <c r="BQ174" s="309"/>
      <c r="BR174" s="309"/>
      <c r="BS174" s="309"/>
      <c r="BT174" s="309"/>
      <c r="BU174" s="309"/>
      <c r="BV174" s="309"/>
      <c r="BW174" s="309"/>
      <c r="BX174" s="309"/>
      <c r="BY174" s="309"/>
      <c r="BZ174" s="309"/>
      <c r="CA174" s="309"/>
      <c r="CB174" s="309"/>
      <c r="CC174" s="309"/>
      <c r="CD174" s="309"/>
      <c r="CE174" s="309"/>
      <c r="CF174" s="309"/>
      <c r="CG174" s="309"/>
      <c r="CH174" s="309"/>
      <c r="CI174" s="309"/>
      <c r="CJ174" s="309"/>
      <c r="CK174" s="309"/>
      <c r="CL174" s="309"/>
      <c r="CM174" s="309"/>
      <c r="CN174" s="309"/>
      <c r="CO174" s="309"/>
      <c r="CP174" s="309"/>
      <c r="CQ174" s="309"/>
      <c r="CR174" s="309"/>
      <c r="CS174" s="309"/>
      <c r="CT174" s="309"/>
      <c r="CU174" s="309"/>
      <c r="CV174" s="309"/>
      <c r="CW174" s="309"/>
      <c r="CX174" s="309"/>
      <c r="CY174" s="309"/>
      <c r="CZ174" s="309"/>
      <c r="DA174" s="309"/>
      <c r="DB174" s="309"/>
      <c r="DC174" s="309"/>
      <c r="DD174" s="309"/>
      <c r="DE174" s="309"/>
      <c r="DF174" s="309"/>
      <c r="DG174" s="309"/>
      <c r="DH174" s="309"/>
      <c r="DI174" s="309"/>
      <c r="DJ174" s="309"/>
      <c r="DK174" s="309"/>
      <c r="DL174" s="309"/>
      <c r="DM174" s="309"/>
      <c r="DN174" s="309"/>
      <c r="DO174" s="309"/>
      <c r="DP174" s="309"/>
      <c r="DQ174" s="309"/>
      <c r="DR174" s="309"/>
      <c r="DS174" s="309"/>
      <c r="DT174" s="309"/>
      <c r="DU174" s="309"/>
      <c r="DV174" s="309"/>
      <c r="DW174" s="309"/>
      <c r="DX174" s="309"/>
      <c r="DY174" s="309"/>
      <c r="DZ174" s="309"/>
      <c r="EA174" s="309"/>
      <c r="EB174" s="309"/>
      <c r="EC174" s="309"/>
      <c r="ED174" s="309"/>
      <c r="EE174" s="309"/>
      <c r="EF174" s="309"/>
      <c r="EG174" s="309"/>
      <c r="EH174" s="309"/>
      <c r="EI174" s="309"/>
      <c r="EJ174" s="309"/>
      <c r="EK174" s="309"/>
      <c r="EL174" s="309"/>
      <c r="EM174" s="309"/>
      <c r="EN174" s="309"/>
      <c r="EO174" s="309"/>
      <c r="EP174" s="309"/>
      <c r="EQ174" s="309"/>
      <c r="ER174" s="309"/>
      <c r="ES174" s="309"/>
      <c r="ET174" s="309"/>
      <c r="EU174" s="309"/>
      <c r="EV174" s="309"/>
      <c r="EW174" s="309"/>
      <c r="EX174" s="309"/>
      <c r="EY174" s="309"/>
      <c r="EZ174" s="309"/>
      <c r="FA174" s="309"/>
      <c r="FB174" s="309"/>
      <c r="FC174" s="309"/>
      <c r="FD174" s="309"/>
      <c r="FE174" s="309"/>
      <c r="FF174" s="309"/>
      <c r="FG174" s="309"/>
      <c r="FH174" s="309"/>
      <c r="FI174" s="309"/>
      <c r="FJ174" s="309"/>
      <c r="FK174" s="309"/>
      <c r="FL174" s="309"/>
      <c r="FM174" s="309"/>
      <c r="FN174" s="309"/>
      <c r="FO174" s="309"/>
      <c r="FP174" s="309"/>
      <c r="FQ174" s="309"/>
      <c r="FR174" s="309"/>
      <c r="FS174" s="309"/>
      <c r="FT174" s="309"/>
      <c r="FU174" s="309"/>
      <c r="FV174" s="309"/>
      <c r="FW174" s="309"/>
      <c r="FX174" s="309"/>
      <c r="FY174" s="309"/>
      <c r="FZ174" s="309"/>
      <c r="GA174" s="309"/>
      <c r="GB174" s="309"/>
      <c r="GC174" s="309"/>
      <c r="GD174" s="309"/>
      <c r="GE174" s="309"/>
      <c r="GF174" s="309"/>
      <c r="GG174" s="309"/>
      <c r="GH174" s="309"/>
      <c r="GI174" s="309"/>
      <c r="GJ174" s="309"/>
      <c r="GK174" s="309"/>
      <c r="GL174" s="309"/>
      <c r="GM174" s="309"/>
      <c r="GN174" s="309"/>
      <c r="GO174" s="309"/>
      <c r="GP174" s="309"/>
      <c r="GQ174" s="309"/>
      <c r="GR174" s="309"/>
      <c r="GS174" s="309"/>
      <c r="GT174" s="309"/>
      <c r="GU174" s="309"/>
      <c r="GV174" s="309"/>
      <c r="GW174" s="309"/>
      <c r="GX174" s="309"/>
    </row>
    <row r="175" spans="2:206" ht="15.75" thickBot="1" x14ac:dyDescent="0.3">
      <c r="B175" s="165" t="s">
        <v>79</v>
      </c>
      <c r="C175" s="307"/>
      <c r="D175" s="307"/>
      <c r="E175" s="307"/>
      <c r="F175" s="307"/>
      <c r="G175" s="307"/>
      <c r="H175" s="307"/>
      <c r="I175" s="307"/>
      <c r="J175" s="307"/>
      <c r="K175" s="307"/>
      <c r="L175" s="307"/>
      <c r="M175" s="309"/>
      <c r="N175" s="309"/>
      <c r="O175" s="309"/>
      <c r="P175" s="309"/>
      <c r="Q175" s="309"/>
      <c r="R175" s="309"/>
      <c r="S175" s="309"/>
      <c r="T175" s="309"/>
      <c r="U175" s="309"/>
      <c r="V175" s="309"/>
      <c r="W175" s="309"/>
      <c r="X175" s="309"/>
      <c r="Y175" s="309"/>
      <c r="Z175" s="309"/>
      <c r="AA175" s="309"/>
      <c r="AB175" s="309"/>
      <c r="AC175" s="309"/>
      <c r="AD175" s="309"/>
      <c r="AE175" s="309"/>
      <c r="AF175" s="309"/>
      <c r="AG175" s="309"/>
      <c r="AH175" s="309"/>
      <c r="AI175" s="309"/>
      <c r="AJ175" s="309"/>
      <c r="AK175" s="309"/>
      <c r="AL175" s="309"/>
      <c r="AM175" s="309"/>
      <c r="AN175" s="309"/>
      <c r="AO175" s="309"/>
      <c r="AP175" s="309"/>
      <c r="AQ175" s="309"/>
      <c r="AR175" s="309"/>
      <c r="AS175" s="309"/>
      <c r="AT175" s="309"/>
      <c r="AU175" s="309"/>
      <c r="AV175" s="309"/>
      <c r="AW175" s="309"/>
      <c r="AX175" s="309"/>
      <c r="AY175" s="309"/>
      <c r="AZ175" s="309"/>
      <c r="BA175" s="309"/>
      <c r="BB175" s="309"/>
      <c r="BC175" s="309"/>
      <c r="BD175" s="309"/>
      <c r="BE175" s="309"/>
      <c r="BF175" s="309"/>
      <c r="BG175" s="309"/>
      <c r="BH175" s="309"/>
      <c r="BI175" s="309"/>
      <c r="BJ175" s="309"/>
      <c r="BK175" s="309"/>
      <c r="BL175" s="309"/>
      <c r="BM175" s="309"/>
      <c r="BN175" s="309"/>
      <c r="BO175" s="309"/>
      <c r="BP175" s="309"/>
      <c r="BQ175" s="309"/>
      <c r="BR175" s="309"/>
      <c r="BS175" s="309"/>
      <c r="BT175" s="309"/>
      <c r="BU175" s="309"/>
      <c r="BV175" s="309"/>
      <c r="BW175" s="309"/>
      <c r="BX175" s="309"/>
      <c r="BY175" s="309"/>
      <c r="BZ175" s="309"/>
      <c r="CA175" s="309"/>
      <c r="CB175" s="309"/>
      <c r="CC175" s="309"/>
      <c r="CD175" s="309"/>
      <c r="CE175" s="309"/>
      <c r="CF175" s="309"/>
      <c r="CG175" s="309"/>
      <c r="CH175" s="309"/>
      <c r="CI175" s="309"/>
      <c r="CJ175" s="309"/>
      <c r="CK175" s="309"/>
      <c r="CL175" s="309"/>
      <c r="CM175" s="309"/>
      <c r="CN175" s="309"/>
      <c r="CO175" s="309"/>
      <c r="CP175" s="309"/>
      <c r="CQ175" s="309"/>
      <c r="CR175" s="309"/>
      <c r="CS175" s="309"/>
      <c r="CT175" s="309"/>
      <c r="CU175" s="309"/>
      <c r="CV175" s="309"/>
      <c r="CW175" s="309"/>
      <c r="CX175" s="309"/>
      <c r="CY175" s="309"/>
      <c r="CZ175" s="309"/>
      <c r="DA175" s="309"/>
      <c r="DB175" s="309"/>
      <c r="DC175" s="309"/>
      <c r="DD175" s="309"/>
      <c r="DE175" s="309"/>
      <c r="DF175" s="309"/>
      <c r="DG175" s="309"/>
      <c r="DH175" s="309"/>
      <c r="DI175" s="309"/>
      <c r="DJ175" s="309"/>
      <c r="DK175" s="309"/>
      <c r="DL175" s="309"/>
      <c r="DM175" s="309"/>
      <c r="DN175" s="309"/>
      <c r="DO175" s="309"/>
      <c r="DP175" s="309"/>
      <c r="DQ175" s="309"/>
      <c r="DR175" s="309"/>
      <c r="DS175" s="309"/>
      <c r="DT175" s="309"/>
      <c r="DU175" s="309"/>
      <c r="DV175" s="309"/>
      <c r="DW175" s="309"/>
      <c r="DX175" s="309"/>
      <c r="DY175" s="309"/>
      <c r="DZ175" s="309"/>
      <c r="EA175" s="309"/>
      <c r="EB175" s="309"/>
      <c r="EC175" s="309"/>
      <c r="ED175" s="309"/>
      <c r="EE175" s="309"/>
      <c r="EF175" s="309"/>
      <c r="EG175" s="309"/>
      <c r="EH175" s="309"/>
      <c r="EI175" s="309"/>
      <c r="EJ175" s="309"/>
      <c r="EK175" s="309"/>
      <c r="EL175" s="309"/>
      <c r="EM175" s="309"/>
      <c r="EN175" s="309"/>
      <c r="EO175" s="309"/>
      <c r="EP175" s="309"/>
      <c r="EQ175" s="309"/>
      <c r="ER175" s="309"/>
      <c r="ES175" s="309"/>
      <c r="ET175" s="309"/>
      <c r="EU175" s="309"/>
      <c r="EV175" s="309"/>
      <c r="EW175" s="309"/>
      <c r="EX175" s="309"/>
      <c r="EY175" s="309"/>
      <c r="EZ175" s="309"/>
      <c r="FA175" s="309"/>
      <c r="FB175" s="309"/>
      <c r="FC175" s="309"/>
      <c r="FD175" s="309"/>
      <c r="FE175" s="309"/>
      <c r="FF175" s="309"/>
      <c r="FG175" s="309"/>
      <c r="FH175" s="309"/>
      <c r="FI175" s="309"/>
      <c r="FJ175" s="309"/>
      <c r="FK175" s="309"/>
      <c r="FL175" s="309"/>
      <c r="FM175" s="309"/>
      <c r="FN175" s="309"/>
      <c r="FO175" s="309"/>
      <c r="FP175" s="309"/>
      <c r="FQ175" s="309"/>
      <c r="FR175" s="309"/>
      <c r="FS175" s="309"/>
      <c r="FT175" s="309"/>
      <c r="FU175" s="309"/>
      <c r="FV175" s="309"/>
      <c r="FW175" s="309"/>
      <c r="FX175" s="309"/>
      <c r="FY175" s="309"/>
      <c r="FZ175" s="309"/>
      <c r="GA175" s="309"/>
      <c r="GB175" s="309"/>
      <c r="GC175" s="309"/>
      <c r="GD175" s="309"/>
      <c r="GE175" s="309"/>
      <c r="GF175" s="309"/>
      <c r="GG175" s="309"/>
      <c r="GH175" s="309"/>
      <c r="GI175" s="309"/>
      <c r="GJ175" s="309"/>
      <c r="GK175" s="309"/>
      <c r="GL175" s="309"/>
      <c r="GM175" s="309"/>
      <c r="GN175" s="309"/>
      <c r="GO175" s="309"/>
      <c r="GP175" s="309"/>
      <c r="GQ175" s="309"/>
      <c r="GR175" s="309"/>
      <c r="GS175" s="309"/>
      <c r="GT175" s="309"/>
      <c r="GU175" s="309"/>
      <c r="GV175" s="309"/>
      <c r="GW175" s="309"/>
      <c r="GX175" s="309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52" t="s">
        <v>5</v>
      </c>
      <c r="C179" s="301" t="s">
        <v>192</v>
      </c>
      <c r="D179" s="301"/>
      <c r="E179" s="301"/>
      <c r="F179" s="301"/>
      <c r="G179" s="301"/>
      <c r="H179" s="301" t="s">
        <v>193</v>
      </c>
      <c r="I179" s="301"/>
      <c r="J179" s="301"/>
      <c r="K179" s="301"/>
      <c r="L179" s="301"/>
      <c r="M179" s="301"/>
      <c r="N179" s="301"/>
      <c r="O179" s="301"/>
      <c r="P179" s="301"/>
      <c r="Q179" s="301"/>
      <c r="R179" s="301"/>
      <c r="S179" s="301" t="s">
        <v>194</v>
      </c>
      <c r="T179" s="301"/>
      <c r="U179" s="301"/>
      <c r="V179" s="301"/>
      <c r="W179" s="301"/>
      <c r="X179" s="301" t="s">
        <v>195</v>
      </c>
      <c r="Y179" s="301"/>
      <c r="Z179" s="301"/>
      <c r="AA179" s="301"/>
      <c r="AB179" s="301"/>
      <c r="AC179" s="226" t="s">
        <v>196</v>
      </c>
      <c r="AD179" s="227"/>
      <c r="AE179" s="228"/>
      <c r="AF179" s="228"/>
      <c r="AG179" s="229"/>
      <c r="AH179" s="242" t="s">
        <v>197</v>
      </c>
      <c r="AI179" s="243"/>
      <c r="AJ179" s="243"/>
      <c r="AK179" s="244"/>
      <c r="AL179" s="242" t="s">
        <v>198</v>
      </c>
      <c r="AM179" s="243"/>
      <c r="AN179" s="243"/>
      <c r="AO179" s="244"/>
      <c r="AP179" s="242" t="s">
        <v>199</v>
      </c>
      <c r="AQ179" s="243"/>
      <c r="AR179" s="243"/>
      <c r="AS179" s="243"/>
      <c r="AT179" s="243"/>
      <c r="AU179" s="243"/>
      <c r="AV179" s="243"/>
      <c r="AW179" s="244"/>
      <c r="AX179" s="242" t="s">
        <v>200</v>
      </c>
      <c r="AY179" s="243"/>
      <c r="AZ179" s="243"/>
      <c r="BA179" s="243"/>
      <c r="BB179" s="243"/>
      <c r="BC179" s="243"/>
      <c r="BD179" s="243"/>
      <c r="BE179" s="244"/>
      <c r="BF179" s="301" t="s">
        <v>201</v>
      </c>
      <c r="BG179" s="301"/>
      <c r="BH179" s="301"/>
      <c r="BI179" s="301"/>
      <c r="BJ179" s="301"/>
      <c r="BK179" s="301"/>
      <c r="BL179" s="301"/>
      <c r="BM179" s="301"/>
      <c r="BN179" s="301"/>
      <c r="BO179" s="301"/>
      <c r="BP179" s="301"/>
      <c r="BQ179" s="301"/>
      <c r="BR179" s="301"/>
      <c r="BS179" s="301"/>
      <c r="BT179" s="301"/>
      <c r="BU179" s="301"/>
      <c r="BV179" s="301"/>
      <c r="BW179" s="242" t="s">
        <v>202</v>
      </c>
      <c r="BX179" s="243"/>
      <c r="BY179" s="243"/>
      <c r="BZ179" s="243"/>
      <c r="CA179" s="243"/>
      <c r="CB179" s="243"/>
      <c r="CC179" s="243"/>
      <c r="CD179" s="244"/>
      <c r="CE179" s="301" t="s">
        <v>203</v>
      </c>
      <c r="CF179" s="301"/>
      <c r="CG179" s="301"/>
      <c r="CH179" s="301"/>
      <c r="CI179" s="301"/>
      <c r="CJ179" s="301"/>
      <c r="CK179" s="301"/>
      <c r="CL179" s="301"/>
      <c r="CM179" s="301"/>
      <c r="CN179" s="301"/>
      <c r="CO179" s="301"/>
      <c r="CP179" s="301"/>
      <c r="CQ179" s="301"/>
      <c r="CR179" s="301"/>
      <c r="CS179" s="301"/>
      <c r="CT179" s="301"/>
      <c r="CU179" s="301"/>
      <c r="CV179" s="242" t="s">
        <v>204</v>
      </c>
      <c r="CW179" s="243"/>
      <c r="CX179" s="243"/>
      <c r="CY179" s="243"/>
      <c r="CZ179" s="242" t="s">
        <v>205</v>
      </c>
      <c r="DA179" s="243"/>
      <c r="DB179" s="243"/>
      <c r="DC179" s="243"/>
      <c r="DD179" s="226" t="s">
        <v>206</v>
      </c>
      <c r="DE179" s="227"/>
      <c r="DF179" s="228"/>
      <c r="DG179" s="228"/>
      <c r="DH179" s="229"/>
      <c r="DI179" s="242" t="s">
        <v>207</v>
      </c>
      <c r="DJ179" s="243"/>
      <c r="DK179" s="243"/>
      <c r="DL179" s="243"/>
      <c r="DM179" s="242" t="s">
        <v>208</v>
      </c>
      <c r="DN179" s="243"/>
      <c r="DO179" s="243"/>
      <c r="DP179" s="243"/>
      <c r="DQ179" s="242" t="s">
        <v>209</v>
      </c>
      <c r="DR179" s="243"/>
      <c r="DS179" s="243"/>
      <c r="DT179" s="243"/>
      <c r="DU179" s="226" t="s">
        <v>210</v>
      </c>
      <c r="DV179" s="227"/>
      <c r="DW179" s="228"/>
      <c r="DX179" s="228"/>
      <c r="DY179" s="229"/>
      <c r="DZ179" s="226" t="s">
        <v>58</v>
      </c>
      <c r="EA179" s="227"/>
      <c r="EB179" s="228"/>
      <c r="EC179" s="228"/>
      <c r="ED179" s="229"/>
      <c r="EE179" s="226" t="s">
        <v>57</v>
      </c>
      <c r="EF179" s="227"/>
      <c r="EG179" s="228"/>
      <c r="EH179" s="228"/>
      <c r="EI179" s="229"/>
      <c r="EJ179" s="226" t="s">
        <v>56</v>
      </c>
      <c r="EK179" s="227"/>
      <c r="EL179" s="228"/>
      <c r="EM179" s="228"/>
      <c r="EN179" s="229"/>
      <c r="EO179" s="226" t="s">
        <v>55</v>
      </c>
      <c r="EP179" s="227"/>
      <c r="EQ179" s="228"/>
      <c r="ER179" s="228"/>
      <c r="ES179" s="229"/>
      <c r="ET179" s="226" t="s">
        <v>54</v>
      </c>
      <c r="EU179" s="227"/>
      <c r="EV179" s="228"/>
      <c r="EW179" s="228"/>
      <c r="EX179" s="229"/>
      <c r="EY179" s="226" t="s">
        <v>53</v>
      </c>
      <c r="EZ179" s="227"/>
      <c r="FA179" s="228"/>
      <c r="FB179" s="228"/>
      <c r="FC179" s="229"/>
      <c r="FD179" s="226" t="s">
        <v>52</v>
      </c>
      <c r="FE179" s="227"/>
      <c r="FF179" s="228"/>
      <c r="FG179" s="228"/>
      <c r="FH179" s="229"/>
      <c r="FI179" s="301" t="s">
        <v>44</v>
      </c>
      <c r="FJ179" s="301"/>
      <c r="FK179" s="301"/>
      <c r="FL179" s="301"/>
      <c r="FM179" s="301"/>
      <c r="FN179" s="301"/>
      <c r="FO179" s="301"/>
      <c r="FP179" s="301"/>
      <c r="FQ179" s="301"/>
      <c r="FR179" s="301"/>
      <c r="FS179" s="301"/>
      <c r="FT179" s="301"/>
      <c r="FU179" s="301" t="s">
        <v>43</v>
      </c>
      <c r="FV179" s="301"/>
      <c r="FW179" s="301"/>
      <c r="FX179" s="301"/>
      <c r="FY179" s="301"/>
      <c r="FZ179" s="301"/>
      <c r="GA179" s="301"/>
      <c r="GB179" s="301"/>
      <c r="GC179" s="301"/>
      <c r="GD179" s="301"/>
      <c r="GE179" s="301"/>
      <c r="GF179" s="301" t="s">
        <v>41</v>
      </c>
      <c r="GG179" s="301"/>
      <c r="GH179" s="301"/>
      <c r="GI179" s="301"/>
      <c r="GJ179" s="301"/>
      <c r="GK179" s="301"/>
      <c r="GL179" s="301"/>
      <c r="GM179" s="301"/>
      <c r="GN179" s="301"/>
      <c r="GO179" s="301"/>
      <c r="GP179" s="301"/>
      <c r="GQ179" s="301" t="s">
        <v>40</v>
      </c>
      <c r="GR179" s="301"/>
      <c r="GS179" s="301"/>
      <c r="GT179" s="301"/>
      <c r="GU179" s="301"/>
      <c r="GV179" s="301"/>
      <c r="GW179" s="301"/>
      <c r="GX179" s="301"/>
      <c r="GY179" s="301"/>
      <c r="GZ179" s="301"/>
      <c r="HA179" s="301"/>
    </row>
    <row r="180" spans="1:209" ht="15.75" thickBot="1" x14ac:dyDescent="0.3">
      <c r="B180" s="253"/>
      <c r="C180" s="305" t="s">
        <v>71</v>
      </c>
      <c r="D180" s="305"/>
      <c r="E180" s="305"/>
      <c r="F180" s="305"/>
      <c r="G180" s="305"/>
      <c r="H180" s="305" t="s">
        <v>71</v>
      </c>
      <c r="I180" s="305"/>
      <c r="J180" s="305"/>
      <c r="K180" s="305"/>
      <c r="L180" s="305"/>
      <c r="M180" s="305"/>
      <c r="N180" s="305" t="s">
        <v>356</v>
      </c>
      <c r="O180" s="305"/>
      <c r="P180" s="305"/>
      <c r="Q180" s="305"/>
      <c r="R180" s="305"/>
      <c r="S180" s="305" t="s">
        <v>71</v>
      </c>
      <c r="T180" s="305"/>
      <c r="U180" s="305"/>
      <c r="V180" s="305"/>
      <c r="W180" s="305"/>
      <c r="X180" s="305" t="s">
        <v>71</v>
      </c>
      <c r="Y180" s="305"/>
      <c r="Z180" s="305"/>
      <c r="AA180" s="305"/>
      <c r="AB180" s="305"/>
      <c r="AC180" s="217" t="s">
        <v>176</v>
      </c>
      <c r="AD180" s="218"/>
      <c r="AE180" s="220"/>
      <c r="AF180" s="220"/>
      <c r="AG180" s="219"/>
      <c r="AH180" s="230" t="s">
        <v>70</v>
      </c>
      <c r="AI180" s="231"/>
      <c r="AJ180" s="231"/>
      <c r="AK180" s="232"/>
      <c r="AL180" s="230" t="s">
        <v>70</v>
      </c>
      <c r="AM180" s="231"/>
      <c r="AN180" s="231"/>
      <c r="AO180" s="232"/>
      <c r="AP180" s="230" t="s">
        <v>70</v>
      </c>
      <c r="AQ180" s="231"/>
      <c r="AR180" s="231"/>
      <c r="AS180" s="232"/>
      <c r="AT180" s="239" t="s">
        <v>71</v>
      </c>
      <c r="AU180" s="240"/>
      <c r="AV180" s="240"/>
      <c r="AW180" s="241"/>
      <c r="AX180" s="230" t="s">
        <v>70</v>
      </c>
      <c r="AY180" s="231"/>
      <c r="AZ180" s="231"/>
      <c r="BA180" s="232"/>
      <c r="BB180" s="239" t="s">
        <v>71</v>
      </c>
      <c r="BC180" s="240"/>
      <c r="BD180" s="240"/>
      <c r="BE180" s="241"/>
      <c r="BF180" s="305" t="s">
        <v>70</v>
      </c>
      <c r="BG180" s="305"/>
      <c r="BH180" s="305"/>
      <c r="BI180" s="305"/>
      <c r="BJ180" s="305"/>
      <c r="BK180" s="305"/>
      <c r="BL180" s="306" t="s">
        <v>71</v>
      </c>
      <c r="BM180" s="306"/>
      <c r="BN180" s="306"/>
      <c r="BO180" s="306"/>
      <c r="BP180" s="306"/>
      <c r="BQ180" s="306"/>
      <c r="BR180" s="306" t="s">
        <v>176</v>
      </c>
      <c r="BS180" s="306"/>
      <c r="BT180" s="306"/>
      <c r="BU180" s="306"/>
      <c r="BV180" s="306"/>
      <c r="BW180" s="230" t="s">
        <v>70</v>
      </c>
      <c r="BX180" s="231"/>
      <c r="BY180" s="231"/>
      <c r="BZ180" s="232"/>
      <c r="CA180" s="239" t="s">
        <v>71</v>
      </c>
      <c r="CB180" s="240"/>
      <c r="CC180" s="240"/>
      <c r="CD180" s="241"/>
      <c r="CE180" s="305" t="s">
        <v>70</v>
      </c>
      <c r="CF180" s="306"/>
      <c r="CG180" s="306"/>
      <c r="CH180" s="306"/>
      <c r="CI180" s="306"/>
      <c r="CJ180" s="306"/>
      <c r="CK180" s="306" t="s">
        <v>71</v>
      </c>
      <c r="CL180" s="306"/>
      <c r="CM180" s="306"/>
      <c r="CN180" s="306"/>
      <c r="CO180" s="306"/>
      <c r="CP180" s="306"/>
      <c r="CQ180" s="306" t="s">
        <v>176</v>
      </c>
      <c r="CR180" s="306"/>
      <c r="CS180" s="306"/>
      <c r="CT180" s="306"/>
      <c r="CU180" s="306"/>
      <c r="CV180" s="230" t="s">
        <v>70</v>
      </c>
      <c r="CW180" s="231"/>
      <c r="CX180" s="231"/>
      <c r="CY180" s="232"/>
      <c r="CZ180" s="230" t="s">
        <v>70</v>
      </c>
      <c r="DA180" s="231"/>
      <c r="DB180" s="231"/>
      <c r="DC180" s="232"/>
      <c r="DD180" s="217" t="s">
        <v>70</v>
      </c>
      <c r="DE180" s="218"/>
      <c r="DF180" s="220"/>
      <c r="DG180" s="220"/>
      <c r="DH180" s="219"/>
      <c r="DI180" s="230" t="s">
        <v>70</v>
      </c>
      <c r="DJ180" s="231"/>
      <c r="DK180" s="231"/>
      <c r="DL180" s="232"/>
      <c r="DM180" s="230" t="s">
        <v>70</v>
      </c>
      <c r="DN180" s="231"/>
      <c r="DO180" s="231"/>
      <c r="DP180" s="232"/>
      <c r="DQ180" s="230" t="s">
        <v>70</v>
      </c>
      <c r="DR180" s="231"/>
      <c r="DS180" s="231"/>
      <c r="DT180" s="232"/>
      <c r="DU180" s="217" t="s">
        <v>70</v>
      </c>
      <c r="DV180" s="218"/>
      <c r="DW180" s="220"/>
      <c r="DX180" s="220"/>
      <c r="DY180" s="219"/>
      <c r="DZ180" s="217" t="s">
        <v>71</v>
      </c>
      <c r="EA180" s="218"/>
      <c r="EB180" s="220"/>
      <c r="EC180" s="220"/>
      <c r="ED180" s="219"/>
      <c r="EE180" s="217" t="s">
        <v>71</v>
      </c>
      <c r="EF180" s="218"/>
      <c r="EG180" s="220"/>
      <c r="EH180" s="220"/>
      <c r="EI180" s="219"/>
      <c r="EJ180" s="217" t="s">
        <v>71</v>
      </c>
      <c r="EK180" s="218"/>
      <c r="EL180" s="220"/>
      <c r="EM180" s="220"/>
      <c r="EN180" s="219"/>
      <c r="EO180" s="217" t="s">
        <v>71</v>
      </c>
      <c r="EP180" s="218"/>
      <c r="EQ180" s="220"/>
      <c r="ER180" s="220"/>
      <c r="ES180" s="219"/>
      <c r="ET180" s="217" t="s">
        <v>71</v>
      </c>
      <c r="EU180" s="218"/>
      <c r="EV180" s="220"/>
      <c r="EW180" s="220"/>
      <c r="EX180" s="219"/>
      <c r="EY180" s="217" t="s">
        <v>71</v>
      </c>
      <c r="EZ180" s="218"/>
      <c r="FA180" s="220"/>
      <c r="FB180" s="220"/>
      <c r="FC180" s="219"/>
      <c r="FD180" s="217" t="s">
        <v>71</v>
      </c>
      <c r="FE180" s="218"/>
      <c r="FF180" s="220"/>
      <c r="FG180" s="220"/>
      <c r="FH180" s="219"/>
      <c r="FI180" s="305" t="s">
        <v>71</v>
      </c>
      <c r="FJ180" s="305"/>
      <c r="FK180" s="305"/>
      <c r="FL180" s="305"/>
      <c r="FM180" s="305"/>
      <c r="FN180" s="305"/>
      <c r="FO180" s="305"/>
      <c r="FP180" s="306" t="s">
        <v>356</v>
      </c>
      <c r="FQ180" s="306"/>
      <c r="FR180" s="306"/>
      <c r="FS180" s="306"/>
      <c r="FT180" s="306"/>
      <c r="FU180" s="305" t="s">
        <v>71</v>
      </c>
      <c r="FV180" s="305"/>
      <c r="FW180" s="305"/>
      <c r="FX180" s="305"/>
      <c r="FY180" s="305"/>
      <c r="FZ180" s="305"/>
      <c r="GA180" s="306" t="s">
        <v>356</v>
      </c>
      <c r="GB180" s="306"/>
      <c r="GC180" s="306"/>
      <c r="GD180" s="306"/>
      <c r="GE180" s="306"/>
      <c r="GF180" s="305" t="s">
        <v>71</v>
      </c>
      <c r="GG180" s="305"/>
      <c r="GH180" s="305"/>
      <c r="GI180" s="305"/>
      <c r="GJ180" s="305"/>
      <c r="GK180" s="305"/>
      <c r="GL180" s="306" t="s">
        <v>356</v>
      </c>
      <c r="GM180" s="306"/>
      <c r="GN180" s="306"/>
      <c r="GO180" s="306"/>
      <c r="GP180" s="306"/>
      <c r="GQ180" s="305" t="s">
        <v>71</v>
      </c>
      <c r="GR180" s="305"/>
      <c r="GS180" s="305"/>
      <c r="GT180" s="305"/>
      <c r="GU180" s="305"/>
      <c r="GV180" s="305"/>
      <c r="GW180" s="306" t="s">
        <v>356</v>
      </c>
      <c r="GX180" s="306"/>
      <c r="GY180" s="306"/>
      <c r="GZ180" s="306"/>
      <c r="HA180" s="306"/>
    </row>
    <row r="181" spans="1:209" ht="15.75" thickBot="1" x14ac:dyDescent="0.3">
      <c r="B181" s="254"/>
      <c r="C181" s="307" t="s">
        <v>111</v>
      </c>
      <c r="D181" s="307" t="s">
        <v>112</v>
      </c>
      <c r="E181" s="307" t="s">
        <v>116</v>
      </c>
      <c r="F181" s="307" t="s">
        <v>73</v>
      </c>
      <c r="G181" s="307" t="s">
        <v>72</v>
      </c>
      <c r="H181" s="307" t="s">
        <v>111</v>
      </c>
      <c r="I181" s="307" t="s">
        <v>112</v>
      </c>
      <c r="J181" s="307" t="s">
        <v>116</v>
      </c>
      <c r="K181" s="307" t="s">
        <v>73</v>
      </c>
      <c r="L181" s="307" t="s">
        <v>72</v>
      </c>
      <c r="M181" s="307" t="s">
        <v>360</v>
      </c>
      <c r="N181" s="307" t="s">
        <v>111</v>
      </c>
      <c r="O181" s="307" t="s">
        <v>112</v>
      </c>
      <c r="P181" s="307" t="s">
        <v>357</v>
      </c>
      <c r="Q181" s="307" t="s">
        <v>358</v>
      </c>
      <c r="R181" s="307" t="s">
        <v>359</v>
      </c>
      <c r="S181" s="307" t="s">
        <v>111</v>
      </c>
      <c r="T181" s="307" t="s">
        <v>112</v>
      </c>
      <c r="U181" s="307" t="s">
        <v>116</v>
      </c>
      <c r="V181" s="307" t="s">
        <v>73</v>
      </c>
      <c r="W181" s="307" t="s">
        <v>72</v>
      </c>
      <c r="X181" s="307" t="s">
        <v>111</v>
      </c>
      <c r="Y181" s="307" t="s">
        <v>112</v>
      </c>
      <c r="Z181" s="307" t="s">
        <v>116</v>
      </c>
      <c r="AA181" s="307" t="s">
        <v>73</v>
      </c>
      <c r="AB181" s="307" t="s">
        <v>74</v>
      </c>
      <c r="AC181" s="307" t="s">
        <v>111</v>
      </c>
      <c r="AD181" s="307" t="s">
        <v>112</v>
      </c>
      <c r="AE181" s="307" t="s">
        <v>116</v>
      </c>
      <c r="AF181" s="307" t="s">
        <v>73</v>
      </c>
      <c r="AG181" s="307" t="s">
        <v>72</v>
      </c>
      <c r="AH181" s="307" t="s">
        <v>111</v>
      </c>
      <c r="AI181" s="307" t="s">
        <v>112</v>
      </c>
      <c r="AJ181" s="307" t="s">
        <v>116</v>
      </c>
      <c r="AK181" s="307" t="s">
        <v>73</v>
      </c>
      <c r="AL181" s="307" t="s">
        <v>111</v>
      </c>
      <c r="AM181" s="307" t="s">
        <v>112</v>
      </c>
      <c r="AN181" s="307" t="s">
        <v>116</v>
      </c>
      <c r="AO181" s="307" t="s">
        <v>73</v>
      </c>
      <c r="AP181" s="307" t="s">
        <v>111</v>
      </c>
      <c r="AQ181" s="307" t="s">
        <v>112</v>
      </c>
      <c r="AR181" s="307" t="s">
        <v>116</v>
      </c>
      <c r="AS181" s="307" t="s">
        <v>73</v>
      </c>
      <c r="AT181" s="307" t="s">
        <v>111</v>
      </c>
      <c r="AU181" s="307" t="s">
        <v>112</v>
      </c>
      <c r="AV181" s="307" t="s">
        <v>116</v>
      </c>
      <c r="AW181" s="307" t="s">
        <v>73</v>
      </c>
      <c r="AX181" s="307" t="s">
        <v>111</v>
      </c>
      <c r="AY181" s="307" t="s">
        <v>112</v>
      </c>
      <c r="AZ181" s="307" t="s">
        <v>116</v>
      </c>
      <c r="BA181" s="307" t="s">
        <v>73</v>
      </c>
      <c r="BB181" s="307" t="s">
        <v>111</v>
      </c>
      <c r="BC181" s="307" t="s">
        <v>112</v>
      </c>
      <c r="BD181" s="307" t="s">
        <v>116</v>
      </c>
      <c r="BE181" s="307" t="s">
        <v>73</v>
      </c>
      <c r="BF181" s="307" t="s">
        <v>111</v>
      </c>
      <c r="BG181" s="307" t="s">
        <v>112</v>
      </c>
      <c r="BH181" s="307" t="s">
        <v>116</v>
      </c>
      <c r="BI181" s="307" t="s">
        <v>73</v>
      </c>
      <c r="BJ181" s="307" t="s">
        <v>113</v>
      </c>
      <c r="BK181" s="307" t="s">
        <v>114</v>
      </c>
      <c r="BL181" s="307" t="s">
        <v>111</v>
      </c>
      <c r="BM181" s="307" t="s">
        <v>112</v>
      </c>
      <c r="BN181" s="307" t="s">
        <v>116</v>
      </c>
      <c r="BO181" s="307" t="s">
        <v>73</v>
      </c>
      <c r="BP181" s="307" t="s">
        <v>113</v>
      </c>
      <c r="BQ181" s="307" t="s">
        <v>114</v>
      </c>
      <c r="BR181" s="307" t="s">
        <v>111</v>
      </c>
      <c r="BS181" s="307" t="s">
        <v>112</v>
      </c>
      <c r="BT181" s="307" t="s">
        <v>116</v>
      </c>
      <c r="BU181" s="307" t="s">
        <v>73</v>
      </c>
      <c r="BV181" s="307" t="s">
        <v>72</v>
      </c>
      <c r="BW181" s="307" t="s">
        <v>111</v>
      </c>
      <c r="BX181" s="307" t="s">
        <v>112</v>
      </c>
      <c r="BY181" s="307" t="s">
        <v>116</v>
      </c>
      <c r="BZ181" s="307" t="s">
        <v>73</v>
      </c>
      <c r="CA181" s="307" t="s">
        <v>111</v>
      </c>
      <c r="CB181" s="307" t="s">
        <v>112</v>
      </c>
      <c r="CC181" s="307" t="s">
        <v>116</v>
      </c>
      <c r="CD181" s="307" t="s">
        <v>73</v>
      </c>
      <c r="CE181" s="307" t="s">
        <v>111</v>
      </c>
      <c r="CF181" s="307" t="s">
        <v>112</v>
      </c>
      <c r="CG181" s="307" t="s">
        <v>116</v>
      </c>
      <c r="CH181" s="307" t="s">
        <v>73</v>
      </c>
      <c r="CI181" s="307" t="s">
        <v>113</v>
      </c>
      <c r="CJ181" s="307" t="s">
        <v>114</v>
      </c>
      <c r="CK181" s="307" t="s">
        <v>111</v>
      </c>
      <c r="CL181" s="307" t="s">
        <v>112</v>
      </c>
      <c r="CM181" s="307" t="s">
        <v>116</v>
      </c>
      <c r="CN181" s="307" t="s">
        <v>73</v>
      </c>
      <c r="CO181" s="307" t="s">
        <v>113</v>
      </c>
      <c r="CP181" s="307" t="s">
        <v>114</v>
      </c>
      <c r="CQ181" s="307" t="s">
        <v>111</v>
      </c>
      <c r="CR181" s="307" t="s">
        <v>112</v>
      </c>
      <c r="CS181" s="307" t="s">
        <v>116</v>
      </c>
      <c r="CT181" s="307" t="s">
        <v>73</v>
      </c>
      <c r="CU181" s="307" t="s">
        <v>72</v>
      </c>
      <c r="CV181" s="307" t="s">
        <v>111</v>
      </c>
      <c r="CW181" s="307" t="s">
        <v>112</v>
      </c>
      <c r="CX181" s="307" t="s">
        <v>116</v>
      </c>
      <c r="CY181" s="307" t="s">
        <v>73</v>
      </c>
      <c r="CZ181" s="307" t="s">
        <v>111</v>
      </c>
      <c r="DA181" s="307" t="s">
        <v>112</v>
      </c>
      <c r="DB181" s="307" t="s">
        <v>116</v>
      </c>
      <c r="DC181" s="307" t="s">
        <v>73</v>
      </c>
      <c r="DD181" s="307" t="s">
        <v>111</v>
      </c>
      <c r="DE181" s="307" t="s">
        <v>112</v>
      </c>
      <c r="DF181" s="307" t="s">
        <v>116</v>
      </c>
      <c r="DG181" s="307" t="s">
        <v>73</v>
      </c>
      <c r="DH181" s="307" t="s">
        <v>72</v>
      </c>
      <c r="DI181" s="307" t="s">
        <v>111</v>
      </c>
      <c r="DJ181" s="307" t="s">
        <v>112</v>
      </c>
      <c r="DK181" s="307" t="s">
        <v>116</v>
      </c>
      <c r="DL181" s="307" t="s">
        <v>73</v>
      </c>
      <c r="DM181" s="307" t="s">
        <v>111</v>
      </c>
      <c r="DN181" s="307" t="s">
        <v>112</v>
      </c>
      <c r="DO181" s="307" t="s">
        <v>116</v>
      </c>
      <c r="DP181" s="307" t="s">
        <v>73</v>
      </c>
      <c r="DQ181" s="307" t="s">
        <v>111</v>
      </c>
      <c r="DR181" s="307" t="s">
        <v>112</v>
      </c>
      <c r="DS181" s="307" t="s">
        <v>116</v>
      </c>
      <c r="DT181" s="307" t="s">
        <v>73</v>
      </c>
      <c r="DU181" s="307" t="s">
        <v>111</v>
      </c>
      <c r="DV181" s="307" t="s">
        <v>112</v>
      </c>
      <c r="DW181" s="307" t="s">
        <v>116</v>
      </c>
      <c r="DX181" s="307" t="s">
        <v>73</v>
      </c>
      <c r="DY181" s="307" t="s">
        <v>72</v>
      </c>
      <c r="DZ181" s="307" t="s">
        <v>111</v>
      </c>
      <c r="EA181" s="307" t="s">
        <v>112</v>
      </c>
      <c r="EB181" s="307" t="s">
        <v>116</v>
      </c>
      <c r="EC181" s="307" t="s">
        <v>73</v>
      </c>
      <c r="ED181" s="307" t="s">
        <v>74</v>
      </c>
      <c r="EE181" s="307" t="s">
        <v>111</v>
      </c>
      <c r="EF181" s="307" t="s">
        <v>112</v>
      </c>
      <c r="EG181" s="307" t="s">
        <v>116</v>
      </c>
      <c r="EH181" s="307" t="s">
        <v>73</v>
      </c>
      <c r="EI181" s="307" t="s">
        <v>74</v>
      </c>
      <c r="EJ181" s="307" t="s">
        <v>111</v>
      </c>
      <c r="EK181" s="307" t="s">
        <v>112</v>
      </c>
      <c r="EL181" s="307" t="s">
        <v>116</v>
      </c>
      <c r="EM181" s="307" t="s">
        <v>73</v>
      </c>
      <c r="EN181" s="307" t="s">
        <v>74</v>
      </c>
      <c r="EO181" s="307" t="s">
        <v>111</v>
      </c>
      <c r="EP181" s="307" t="s">
        <v>112</v>
      </c>
      <c r="EQ181" s="307" t="s">
        <v>116</v>
      </c>
      <c r="ER181" s="307" t="s">
        <v>73</v>
      </c>
      <c r="ES181" s="307" t="s">
        <v>74</v>
      </c>
      <c r="ET181" s="307" t="s">
        <v>111</v>
      </c>
      <c r="EU181" s="307" t="s">
        <v>112</v>
      </c>
      <c r="EV181" s="307" t="s">
        <v>116</v>
      </c>
      <c r="EW181" s="307" t="s">
        <v>73</v>
      </c>
      <c r="EX181" s="307" t="s">
        <v>74</v>
      </c>
      <c r="EY181" s="307" t="s">
        <v>111</v>
      </c>
      <c r="EZ181" s="307" t="s">
        <v>112</v>
      </c>
      <c r="FA181" s="307" t="s">
        <v>116</v>
      </c>
      <c r="FB181" s="307" t="s">
        <v>73</v>
      </c>
      <c r="FC181" s="307" t="s">
        <v>74</v>
      </c>
      <c r="FD181" s="307" t="s">
        <v>111</v>
      </c>
      <c r="FE181" s="307" t="s">
        <v>112</v>
      </c>
      <c r="FF181" s="307" t="s">
        <v>116</v>
      </c>
      <c r="FG181" s="307" t="s">
        <v>73</v>
      </c>
      <c r="FH181" s="307" t="s">
        <v>74</v>
      </c>
      <c r="FI181" s="307" t="s">
        <v>111</v>
      </c>
      <c r="FJ181" s="307" t="s">
        <v>112</v>
      </c>
      <c r="FK181" s="307" t="s">
        <v>116</v>
      </c>
      <c r="FL181" s="307" t="s">
        <v>73</v>
      </c>
      <c r="FM181" s="307" t="s">
        <v>74</v>
      </c>
      <c r="FN181" s="307" t="s">
        <v>72</v>
      </c>
      <c r="FO181" s="307" t="s">
        <v>360</v>
      </c>
      <c r="FP181" s="307" t="s">
        <v>111</v>
      </c>
      <c r="FQ181" s="307" t="s">
        <v>112</v>
      </c>
      <c r="FR181" s="307" t="s">
        <v>357</v>
      </c>
      <c r="FS181" s="307" t="s">
        <v>358</v>
      </c>
      <c r="FT181" s="307" t="s">
        <v>359</v>
      </c>
      <c r="FU181" s="307" t="s">
        <v>111</v>
      </c>
      <c r="FV181" s="307" t="s">
        <v>112</v>
      </c>
      <c r="FW181" s="307" t="s">
        <v>116</v>
      </c>
      <c r="FX181" s="307" t="s">
        <v>73</v>
      </c>
      <c r="FY181" s="307" t="s">
        <v>74</v>
      </c>
      <c r="FZ181" s="307" t="s">
        <v>360</v>
      </c>
      <c r="GA181" s="307" t="s">
        <v>111</v>
      </c>
      <c r="GB181" s="307" t="s">
        <v>112</v>
      </c>
      <c r="GC181" s="307" t="s">
        <v>357</v>
      </c>
      <c r="GD181" s="307" t="s">
        <v>358</v>
      </c>
      <c r="GE181" s="307" t="s">
        <v>359</v>
      </c>
      <c r="GF181" s="307" t="s">
        <v>111</v>
      </c>
      <c r="GG181" s="307" t="s">
        <v>112</v>
      </c>
      <c r="GH181" s="307" t="s">
        <v>116</v>
      </c>
      <c r="GI181" s="307" t="s">
        <v>73</v>
      </c>
      <c r="GJ181" s="307" t="s">
        <v>74</v>
      </c>
      <c r="GK181" s="307" t="s">
        <v>360</v>
      </c>
      <c r="GL181" s="307" t="s">
        <v>111</v>
      </c>
      <c r="GM181" s="307" t="s">
        <v>112</v>
      </c>
      <c r="GN181" s="307" t="s">
        <v>357</v>
      </c>
      <c r="GO181" s="307" t="s">
        <v>358</v>
      </c>
      <c r="GP181" s="307" t="s">
        <v>359</v>
      </c>
      <c r="GQ181" s="307" t="s">
        <v>111</v>
      </c>
      <c r="GR181" s="307" t="s">
        <v>112</v>
      </c>
      <c r="GS181" s="307" t="s">
        <v>116</v>
      </c>
      <c r="GT181" s="307" t="s">
        <v>73</v>
      </c>
      <c r="GU181" s="307" t="s">
        <v>74</v>
      </c>
      <c r="GV181" s="307" t="s">
        <v>360</v>
      </c>
      <c r="GW181" s="307" t="s">
        <v>111</v>
      </c>
      <c r="GX181" s="307" t="s">
        <v>112</v>
      </c>
      <c r="GY181" s="307" t="s">
        <v>357</v>
      </c>
      <c r="GZ181" s="307" t="s">
        <v>358</v>
      </c>
      <c r="HA181" s="307" t="s">
        <v>359</v>
      </c>
    </row>
    <row r="182" spans="1:209" ht="15.75" thickBot="1" x14ac:dyDescent="0.3">
      <c r="B182" s="55"/>
      <c r="C182" s="308">
        <v>3</v>
      </c>
      <c r="D182" s="308"/>
      <c r="E182" s="308"/>
      <c r="F182" s="308"/>
      <c r="G182" s="308"/>
      <c r="H182" s="308">
        <v>3</v>
      </c>
      <c r="I182" s="308"/>
      <c r="J182" s="308"/>
      <c r="K182" s="308"/>
      <c r="L182" s="308"/>
      <c r="M182" s="308"/>
      <c r="N182" s="308">
        <v>1</v>
      </c>
      <c r="O182" s="308"/>
      <c r="P182" s="308"/>
      <c r="Q182" s="308"/>
      <c r="R182" s="308"/>
      <c r="S182" s="308">
        <v>3</v>
      </c>
      <c r="T182" s="308"/>
      <c r="U182" s="308"/>
      <c r="V182" s="308"/>
      <c r="W182" s="308"/>
      <c r="X182" s="308">
        <v>3</v>
      </c>
      <c r="Y182" s="308"/>
      <c r="Z182" s="308"/>
      <c r="AA182" s="308"/>
      <c r="AB182" s="308"/>
      <c r="AC182" s="308">
        <v>3</v>
      </c>
      <c r="AD182" s="308"/>
      <c r="AE182" s="308"/>
      <c r="AF182" s="308"/>
      <c r="AG182" s="308"/>
      <c r="AH182" s="308">
        <v>2</v>
      </c>
      <c r="AI182" s="308"/>
      <c r="AJ182" s="308"/>
      <c r="AK182" s="308"/>
      <c r="AL182" s="308">
        <v>2</v>
      </c>
      <c r="AM182" s="308"/>
      <c r="AN182" s="308"/>
      <c r="AO182" s="308"/>
      <c r="AP182" s="308">
        <v>2</v>
      </c>
      <c r="AQ182" s="308"/>
      <c r="AR182" s="308"/>
      <c r="AS182" s="308"/>
      <c r="AT182" s="308">
        <v>2</v>
      </c>
      <c r="AU182" s="308"/>
      <c r="AV182" s="308"/>
      <c r="AW182" s="308"/>
      <c r="AX182" s="308">
        <v>2</v>
      </c>
      <c r="AY182" s="308"/>
      <c r="AZ182" s="308"/>
      <c r="BA182" s="308"/>
      <c r="BB182" s="308">
        <v>2</v>
      </c>
      <c r="BC182" s="308"/>
      <c r="BD182" s="308"/>
      <c r="BE182" s="308"/>
      <c r="BF182" s="308">
        <v>4</v>
      </c>
      <c r="BG182" s="308"/>
      <c r="BH182" s="308"/>
      <c r="BI182" s="308"/>
      <c r="BJ182" s="308">
        <v>361.27300000000002</v>
      </c>
      <c r="BK182" s="308">
        <v>264</v>
      </c>
      <c r="BL182" s="308">
        <v>4</v>
      </c>
      <c r="BM182" s="308"/>
      <c r="BN182" s="308"/>
      <c r="BO182" s="308"/>
      <c r="BP182" s="311">
        <v>289.66300000000001</v>
      </c>
      <c r="BQ182" s="308">
        <v>264</v>
      </c>
      <c r="BR182" s="308">
        <v>3</v>
      </c>
      <c r="BS182" s="308"/>
      <c r="BT182" s="308"/>
      <c r="BU182" s="308"/>
      <c r="BV182" s="308"/>
      <c r="BW182" s="308">
        <v>2</v>
      </c>
      <c r="BX182" s="308"/>
      <c r="BY182" s="308"/>
      <c r="BZ182" s="308"/>
      <c r="CA182" s="308">
        <v>2</v>
      </c>
      <c r="CB182" s="308"/>
      <c r="CC182" s="308"/>
      <c r="CD182" s="308"/>
      <c r="CE182" s="308">
        <v>4</v>
      </c>
      <c r="CF182" s="308"/>
      <c r="CG182" s="308"/>
      <c r="CH182" s="308"/>
      <c r="CI182" s="308">
        <v>2831.7829999999999</v>
      </c>
      <c r="CJ182" s="308">
        <v>10000</v>
      </c>
      <c r="CK182" s="308">
        <v>4</v>
      </c>
      <c r="CL182" s="308"/>
      <c r="CM182" s="308"/>
      <c r="CN182" s="308"/>
      <c r="CO182" s="308">
        <v>2.2349999999999999</v>
      </c>
      <c r="CP182" s="308">
        <v>10000</v>
      </c>
      <c r="CQ182" s="308">
        <v>3</v>
      </c>
      <c r="CR182" s="308"/>
      <c r="CS182" s="308"/>
      <c r="CT182" s="308"/>
      <c r="CU182" s="308"/>
      <c r="CV182" s="308">
        <v>2</v>
      </c>
      <c r="CW182" s="308"/>
      <c r="CX182" s="308"/>
      <c r="CY182" s="308"/>
      <c r="CZ182" s="308">
        <v>2</v>
      </c>
      <c r="DA182" s="308"/>
      <c r="DB182" s="308"/>
      <c r="DC182" s="308"/>
      <c r="DD182" s="308">
        <v>3</v>
      </c>
      <c r="DE182" s="308"/>
      <c r="DF182" s="308"/>
      <c r="DG182" s="308"/>
      <c r="DH182" s="308"/>
      <c r="DI182" s="308">
        <v>2</v>
      </c>
      <c r="DJ182" s="308"/>
      <c r="DK182" s="308"/>
      <c r="DL182" s="308"/>
      <c r="DM182" s="308">
        <v>2</v>
      </c>
      <c r="DN182" s="308"/>
      <c r="DO182" s="308"/>
      <c r="DP182" s="308"/>
      <c r="DQ182" s="308">
        <v>2</v>
      </c>
      <c r="DR182" s="308"/>
      <c r="DS182" s="308"/>
      <c r="DT182" s="308"/>
      <c r="DU182" s="308">
        <v>3</v>
      </c>
      <c r="DV182" s="308"/>
      <c r="DW182" s="308"/>
      <c r="DX182" s="308"/>
      <c r="DY182" s="308"/>
      <c r="DZ182" s="308">
        <v>3</v>
      </c>
      <c r="EA182" s="308"/>
      <c r="EB182" s="308"/>
      <c r="EC182" s="308"/>
      <c r="ED182" s="308"/>
      <c r="EE182" s="308">
        <v>3</v>
      </c>
      <c r="EF182" s="308"/>
      <c r="EG182" s="308"/>
      <c r="EH182" s="308"/>
      <c r="EI182" s="308"/>
      <c r="EJ182" s="308">
        <v>3</v>
      </c>
      <c r="EK182" s="308"/>
      <c r="EL182" s="308"/>
      <c r="EM182" s="308"/>
      <c r="EN182" s="308"/>
      <c r="EO182" s="308">
        <v>3</v>
      </c>
      <c r="EP182" s="308"/>
      <c r="EQ182" s="308"/>
      <c r="ER182" s="308"/>
      <c r="ES182" s="308"/>
      <c r="ET182" s="308">
        <v>3</v>
      </c>
      <c r="EU182" s="308"/>
      <c r="EV182" s="308"/>
      <c r="EW182" s="308"/>
      <c r="EX182" s="308"/>
      <c r="EY182" s="308">
        <v>3</v>
      </c>
      <c r="EZ182" s="308"/>
      <c r="FA182" s="308"/>
      <c r="FB182" s="308"/>
      <c r="FC182" s="308"/>
      <c r="FD182" s="308">
        <v>3</v>
      </c>
      <c r="FE182" s="308"/>
      <c r="FF182" s="308"/>
      <c r="FG182" s="308"/>
      <c r="FH182" s="308"/>
      <c r="FI182" s="308">
        <v>4</v>
      </c>
      <c r="FJ182" s="308"/>
      <c r="FK182" s="308"/>
      <c r="FL182" s="308"/>
      <c r="FM182" s="308"/>
      <c r="FN182" s="308"/>
      <c r="FO182" s="308"/>
      <c r="FP182" s="308">
        <v>1</v>
      </c>
      <c r="FQ182" s="308"/>
      <c r="FR182" s="308"/>
      <c r="FS182" s="308"/>
      <c r="FT182" s="308"/>
      <c r="FU182" s="308">
        <v>3</v>
      </c>
      <c r="FV182" s="308"/>
      <c r="FW182" s="308"/>
      <c r="FX182" s="308"/>
      <c r="FY182" s="308"/>
      <c r="FZ182" s="308"/>
      <c r="GA182" s="308">
        <v>1</v>
      </c>
      <c r="GB182" s="308"/>
      <c r="GC182" s="308"/>
      <c r="GD182" s="308"/>
      <c r="GE182" s="308"/>
      <c r="GF182" s="308">
        <v>3</v>
      </c>
      <c r="GG182" s="308"/>
      <c r="GH182" s="308"/>
      <c r="GI182" s="308"/>
      <c r="GJ182" s="308"/>
      <c r="GK182" s="308"/>
      <c r="GL182" s="308">
        <v>1</v>
      </c>
      <c r="GM182" s="308"/>
      <c r="GN182" s="308"/>
      <c r="GO182" s="308"/>
      <c r="GP182" s="308"/>
      <c r="GQ182" s="308">
        <v>3</v>
      </c>
      <c r="GR182" s="308"/>
      <c r="GS182" s="308"/>
      <c r="GT182" s="308"/>
      <c r="GU182" s="308"/>
      <c r="GV182" s="308"/>
      <c r="GW182" s="308">
        <v>1</v>
      </c>
      <c r="GX182" s="308"/>
      <c r="GY182" s="308"/>
      <c r="GZ182" s="308"/>
      <c r="HA182" s="308"/>
    </row>
    <row r="183" spans="1:209" x14ac:dyDescent="0.25">
      <c r="B183" s="110">
        <v>1</v>
      </c>
      <c r="C183" s="123">
        <f>C182</f>
        <v>3</v>
      </c>
      <c r="D183" s="123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23"/>
      <c r="F183" s="123"/>
      <c r="G183" s="123">
        <f t="shared" ref="G183:G192" ca="1" si="345">IFERROR(DZ226,"")</f>
        <v>38.780000000006098</v>
      </c>
      <c r="H183" s="123">
        <f>H182</f>
        <v>3</v>
      </c>
      <c r="I183" s="123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23"/>
      <c r="K183" s="123"/>
      <c r="L183" s="123">
        <f t="shared" ref="L183:L192" ca="1" si="347">IFERROR(D183+HQ226,"")</f>
        <v>39.176000000006098</v>
      </c>
      <c r="M183" s="123">
        <f t="shared" ref="M183:M216" ca="1" si="348">O183</f>
        <v>39.456000000000003</v>
      </c>
      <c r="N183" s="123">
        <f>N182</f>
        <v>1</v>
      </c>
      <c r="O183" s="123">
        <f t="shared" ref="O183:O216" ca="1" si="349">INDIRECT(ADDRESS(ROW(O183),COLUMN(O183) + N183,4,1),TRUE)</f>
        <v>39.456000000000003</v>
      </c>
      <c r="P183" s="123">
        <f t="shared" ref="P183:P216" si="350">IF(AND(ISBLANK(Q183),ISBLANK(R183)),"",SUM(Q183,R183))</f>
        <v>39.456000000000003</v>
      </c>
      <c r="Q183" s="123">
        <v>39.456000000000003</v>
      </c>
      <c r="R183" s="123"/>
      <c r="S183" s="123">
        <f>S182</f>
        <v>3</v>
      </c>
      <c r="T183" s="123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23"/>
      <c r="V183" s="123"/>
      <c r="W183" s="123">
        <f t="shared" ref="W183:W192" ca="1" si="352">IFERROR(Y183-HU226-AH570,"")</f>
        <v>522.45699999999999</v>
      </c>
      <c r="X183" s="123">
        <f>X182</f>
        <v>3</v>
      </c>
      <c r="Y183" s="123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23"/>
      <c r="AA183" s="123"/>
      <c r="AB183" s="123">
        <v>576.01900000000001</v>
      </c>
      <c r="AC183" s="109">
        <f>AC182</f>
        <v>3</v>
      </c>
      <c r="AD183" s="109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9"/>
      <c r="AF183" s="109"/>
      <c r="AG183" s="109">
        <f t="shared" ref="AG183:AG216" ca="1" si="355">IFERROR(BM183-BG183,"")</f>
        <v>587.66399999999976</v>
      </c>
      <c r="AH183" s="109">
        <f>AH182</f>
        <v>2</v>
      </c>
      <c r="AI183" s="109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23"/>
      <c r="BI183" s="123"/>
      <c r="BJ183" s="123">
        <v>361.77100000000002</v>
      </c>
      <c r="BK183" s="123">
        <f>IF(OR(ISBLANK(BJ183),ISBLANK(BK182)),"",(BJ183-BJ182)*BK182)</f>
        <v>131.47199999999748</v>
      </c>
      <c r="BL183" s="123">
        <f>BL182</f>
        <v>4</v>
      </c>
      <c r="BM183" s="123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23"/>
      <c r="BO183" s="123"/>
      <c r="BP183" s="118">
        <v>292.387</v>
      </c>
      <c r="BQ183" s="123">
        <f>IF(OR(ISBLANK(BP183),ISBLANK(BQ182)),"",(BP183-BP182)*BQ182)</f>
        <v>719.13599999999724</v>
      </c>
      <c r="BR183" s="123">
        <f>BR182</f>
        <v>3</v>
      </c>
      <c r="BS183" s="123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23"/>
      <c r="BU183" s="123"/>
      <c r="BV183" s="123">
        <f t="shared" ref="BV183:BV216" ca="1" si="365">IFERROR(BG183-BM183,"")</f>
        <v>-587.66399999999976</v>
      </c>
      <c r="BW183" s="109">
        <f>BW182</f>
        <v>2</v>
      </c>
      <c r="BX183" s="109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23"/>
      <c r="CH183" s="123"/>
      <c r="CI183" s="123">
        <v>2832.6260000000002</v>
      </c>
      <c r="CJ183" s="123">
        <f>IF(OR(ISBLANK(CI183),ISBLANK(CJ182)),"",(CI183-CI182)*CJ182)</f>
        <v>8430.0000000030195</v>
      </c>
      <c r="CK183" s="123">
        <f>CK182</f>
        <v>4</v>
      </c>
      <c r="CL183" s="123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2.2349999999999999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23"/>
      <c r="CT183" s="123"/>
      <c r="CU183" s="123">
        <f t="shared" ref="CU183:CU216" ca="1" si="371">IFERROR(CL183-CF183,"")</f>
        <v>-8430.0000000030195</v>
      </c>
      <c r="CV183" s="109">
        <f>CV182</f>
        <v>2</v>
      </c>
      <c r="CW183" s="109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9"/>
      <c r="CY183" s="109">
        <v>111.46080000000001</v>
      </c>
      <c r="CZ183" s="109">
        <f>CZ182</f>
        <v>2</v>
      </c>
      <c r="DA183" s="109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9"/>
      <c r="DC183" s="109">
        <v>2.0590000000000002</v>
      </c>
      <c r="DD183" s="109">
        <f>DD182</f>
        <v>3</v>
      </c>
      <c r="DE183" s="109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9"/>
      <c r="DG183" s="109"/>
      <c r="DH183" s="109">
        <f t="shared" ref="DH183:DH216" ca="1" si="375">IFERROR(DA183+CW183,"")</f>
        <v>113.5198</v>
      </c>
      <c r="DI183" s="109">
        <f>DI182</f>
        <v>2</v>
      </c>
      <c r="DJ183" s="109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9"/>
      <c r="DL183" s="109">
        <v>82.209599999999995</v>
      </c>
      <c r="DM183" s="109">
        <f>DM182</f>
        <v>2</v>
      </c>
      <c r="DN183" s="109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9"/>
      <c r="DP183" s="109">
        <v>78.44</v>
      </c>
      <c r="DQ183" s="109">
        <f>DQ182</f>
        <v>2</v>
      </c>
      <c r="DR183" s="109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9"/>
      <c r="DX183" s="109"/>
      <c r="DY183" s="109">
        <f t="shared" ref="DY183:DY216" ca="1" si="380">IFERROR(DR183+DN183+DJ183,"")</f>
        <v>160.64959999999999</v>
      </c>
      <c r="DZ183" s="109">
        <f>DZ182</f>
        <v>3</v>
      </c>
      <c r="EA183" s="109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9"/>
      <c r="EC183" s="109"/>
      <c r="ED183" s="109">
        <v>29.688800000000001</v>
      </c>
      <c r="EE183" s="109">
        <f>EE182</f>
        <v>3</v>
      </c>
      <c r="EF183" s="109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9"/>
      <c r="EH183" s="109"/>
      <c r="EI183" s="109">
        <v>7.5248999999999997</v>
      </c>
      <c r="EJ183" s="109">
        <f>EJ182</f>
        <v>3</v>
      </c>
      <c r="EK183" s="109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9"/>
      <c r="EM183" s="109"/>
      <c r="EN183" s="109">
        <v>6.0377000000000001</v>
      </c>
      <c r="EO183" s="109">
        <f>EO182</f>
        <v>3</v>
      </c>
      <c r="EP183" s="109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9"/>
      <c r="ER183" s="109"/>
      <c r="ES183" s="109">
        <v>6.5865</v>
      </c>
      <c r="ET183" s="109">
        <f>ET182</f>
        <v>3</v>
      </c>
      <c r="EU183" s="109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9"/>
      <c r="EW183" s="109"/>
      <c r="EX183" s="109">
        <v>5.4260999999999999</v>
      </c>
      <c r="EY183" s="109">
        <f>EY182</f>
        <v>3</v>
      </c>
      <c r="EZ183" s="109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9"/>
      <c r="FB183" s="109"/>
      <c r="FC183" s="109">
        <v>2.4119999999999999</v>
      </c>
      <c r="FD183" s="109">
        <f>FD182</f>
        <v>3</v>
      </c>
      <c r="FE183" s="109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9"/>
      <c r="FG183" s="109"/>
      <c r="FH183" s="109">
        <v>4.2774000000000001</v>
      </c>
      <c r="FI183" s="123">
        <f>FI182</f>
        <v>4</v>
      </c>
      <c r="FJ183" s="123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23"/>
      <c r="FL183" s="123"/>
      <c r="FM183" s="123"/>
      <c r="FN183" s="123">
        <f t="shared" ref="FN183:FN192" ca="1" si="389">IFERROR(DO355-DV355+DA355-DH355+CQ355,"")</f>
        <v>4091.3530000000005</v>
      </c>
      <c r="FO183" s="123">
        <f t="shared" ref="FO183:FO216" ca="1" si="390">FQ183</f>
        <v>3234</v>
      </c>
      <c r="FP183" s="123">
        <f>FP182</f>
        <v>1</v>
      </c>
      <c r="FQ183" s="123">
        <f t="shared" ref="FQ183:FQ216" ca="1" si="391">INDIRECT(ADDRESS(ROW(FQ183),COLUMN(FQ183) + FP183,4,1),TRUE)</f>
        <v>3234</v>
      </c>
      <c r="FR183" s="123">
        <f t="shared" ref="FR183:FR216" si="392">IF(AND(ISBLANK(FS183),ISBLANK(FT183)),"",SUM(FS183,FT183))</f>
        <v>3234</v>
      </c>
      <c r="FS183" s="123">
        <v>3234</v>
      </c>
      <c r="FT183" s="123"/>
      <c r="FU183" s="123">
        <f>FU182</f>
        <v>3</v>
      </c>
      <c r="FV183" s="123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23"/>
      <c r="FX183" s="123"/>
      <c r="FY183" s="123">
        <v>835.33900000000006</v>
      </c>
      <c r="FZ183" s="123">
        <f t="shared" ref="FZ183:FZ216" ca="1" si="394">GB183</f>
        <v>840</v>
      </c>
      <c r="GA183" s="123">
        <f>GA182</f>
        <v>1</v>
      </c>
      <c r="GB183" s="123">
        <f t="shared" ref="GB183:GB216" ca="1" si="395">INDIRECT(ADDRESS(ROW(GB183),COLUMN(GB183) + GA183,4,1),TRUE)</f>
        <v>840</v>
      </c>
      <c r="GC183" s="123">
        <f t="shared" ref="GC183:GC216" si="396">IF(AND(ISBLANK(GD183),ISBLANK(GE183)),"",SUM(GD183,GE183))</f>
        <v>840</v>
      </c>
      <c r="GD183" s="123">
        <v>840</v>
      </c>
      <c r="GE183" s="123"/>
      <c r="GF183" s="123">
        <f>GF182</f>
        <v>3</v>
      </c>
      <c r="GG183" s="123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23"/>
      <c r="GI183" s="123"/>
      <c r="GJ183" s="123">
        <v>6480.0929999999998</v>
      </c>
      <c r="GK183" s="123">
        <f t="shared" ref="GK183:GK216" ca="1" si="398">GM183</f>
        <v>6480</v>
      </c>
      <c r="GL183" s="123">
        <f>GL182</f>
        <v>1</v>
      </c>
      <c r="GM183" s="123">
        <f t="shared" ref="GM183:GM216" ca="1" si="399">INDIRECT(ADDRESS(ROW(GM183),COLUMN(GM183) + GL183,4,1),TRUE)</f>
        <v>6480</v>
      </c>
      <c r="GN183" s="123">
        <f t="shared" ref="GN183:GN216" si="400">IF(AND(ISBLANK(GO183),ISBLANK(GP183)),"",SUM(GO183,GP183))</f>
        <v>6480</v>
      </c>
      <c r="GO183" s="123">
        <v>6480</v>
      </c>
      <c r="GP183" s="123"/>
      <c r="GQ183" s="123">
        <f>GQ182</f>
        <v>3</v>
      </c>
      <c r="GR183" s="123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23"/>
      <c r="GT183" s="123"/>
      <c r="GU183" s="123">
        <v>1930.3920000000001</v>
      </c>
      <c r="GV183" s="123">
        <f t="shared" ref="GV183:GV216" ca="1" si="402">GX183</f>
        <v>2040</v>
      </c>
      <c r="GW183" s="123">
        <f>GW182</f>
        <v>1</v>
      </c>
      <c r="GX183" s="123">
        <f t="shared" ref="GX183:GX216" ca="1" si="403">INDIRECT(ADDRESS(ROW(GX183),COLUMN(GX183) + GW183,4,1),TRUE)</f>
        <v>2040</v>
      </c>
      <c r="GY183" s="123">
        <f t="shared" ref="GY183:GY216" si="404">IF(AND(ISBLANK(GZ183),ISBLANK(HA183)),"",SUM(GZ183,HA183))</f>
        <v>2040</v>
      </c>
      <c r="GZ183" s="123">
        <v>2040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4"/>
        <v>39.164999999995402</v>
      </c>
      <c r="E184" s="123"/>
      <c r="F184" s="123"/>
      <c r="G184" s="123">
        <f t="shared" ca="1" si="345"/>
        <v>39.164999999995402</v>
      </c>
      <c r="H184" s="123">
        <f>H182</f>
        <v>3</v>
      </c>
      <c r="I184" s="123">
        <f t="shared" ca="1" si="346"/>
        <v>39.565999999995405</v>
      </c>
      <c r="J184" s="123"/>
      <c r="K184" s="123"/>
      <c r="L184" s="123">
        <f t="shared" ca="1" si="347"/>
        <v>39.565999999995405</v>
      </c>
      <c r="M184" s="123">
        <f t="shared" ca="1" si="348"/>
        <v>39.695999999999998</v>
      </c>
      <c r="N184" s="123">
        <f>N182</f>
        <v>1</v>
      </c>
      <c r="O184" s="123">
        <f t="shared" ca="1" si="349"/>
        <v>39.695999999999998</v>
      </c>
      <c r="P184" s="123">
        <f t="shared" si="350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1"/>
        <v>523.53200000000004</v>
      </c>
      <c r="U184" s="123"/>
      <c r="V184" s="123"/>
      <c r="W184" s="123">
        <f t="shared" ca="1" si="352"/>
        <v>523.53200000000004</v>
      </c>
      <c r="X184" s="123">
        <f>X182</f>
        <v>3</v>
      </c>
      <c r="Y184" s="123">
        <f t="shared" ca="1" si="353"/>
        <v>576.70100000000002</v>
      </c>
      <c r="Z184" s="123"/>
      <c r="AA184" s="123"/>
      <c r="AB184" s="123">
        <v>576.70100000000002</v>
      </c>
      <c r="AC184" s="123">
        <f>AC182</f>
        <v>3</v>
      </c>
      <c r="AD184" s="123">
        <f t="shared" ca="1" si="354"/>
        <v>238.39200000000528</v>
      </c>
      <c r="AE184" s="123"/>
      <c r="AF184" s="123"/>
      <c r="AG184" s="123">
        <f t="shared" ca="1" si="355"/>
        <v>238.39200000000528</v>
      </c>
      <c r="AH184" s="123">
        <f>AH182</f>
        <v>2</v>
      </c>
      <c r="AI184" s="123" t="str">
        <f t="shared" ca="1" si="356"/>
        <v/>
      </c>
      <c r="AJ184" s="123"/>
      <c r="AK184" s="123"/>
      <c r="AL184" s="123">
        <f>AL182</f>
        <v>2</v>
      </c>
      <c r="AM184" s="123" t="str">
        <f t="shared" ca="1" si="357"/>
        <v/>
      </c>
      <c r="AN184" s="123"/>
      <c r="AO184" s="123"/>
      <c r="AP184" s="123">
        <f>AP182</f>
        <v>2</v>
      </c>
      <c r="AQ184" s="123" t="str">
        <f t="shared" ca="1" si="358"/>
        <v/>
      </c>
      <c r="AR184" s="123"/>
      <c r="AS184" s="123"/>
      <c r="AT184" s="123">
        <f>AT182</f>
        <v>2</v>
      </c>
      <c r="AU184" s="123" t="str">
        <f t="shared" ca="1" si="359"/>
        <v/>
      </c>
      <c r="AV184" s="123"/>
      <c r="AW184" s="123"/>
      <c r="AX184" s="123">
        <f>AX182</f>
        <v>2</v>
      </c>
      <c r="AY184" s="123" t="str">
        <f t="shared" ca="1" si="360"/>
        <v/>
      </c>
      <c r="AZ184" s="123"/>
      <c r="BA184" s="123"/>
      <c r="BB184" s="123">
        <f>BB182</f>
        <v>2</v>
      </c>
      <c r="BC184" s="123" t="str">
        <f t="shared" ca="1" si="361"/>
        <v/>
      </c>
      <c r="BD184" s="123"/>
      <c r="BE184" s="123"/>
      <c r="BF184" s="123">
        <f>BF182</f>
        <v>4</v>
      </c>
      <c r="BG184" s="123">
        <f t="shared" ca="1" si="362"/>
        <v>136.48799999999892</v>
      </c>
      <c r="BH184" s="123"/>
      <c r="BI184" s="123"/>
      <c r="BJ184" s="123">
        <v>362.28800000000001</v>
      </c>
      <c r="BK184" s="123">
        <f>IF(OR(ISBLANK(BJ184),ISBLANK(BK182)),"",(BJ184-BJ183)*BK182)</f>
        <v>136.48799999999892</v>
      </c>
      <c r="BL184" s="123">
        <f>BL182</f>
        <v>4</v>
      </c>
      <c r="BM184" s="123">
        <f t="shared" ca="1" si="363"/>
        <v>374.8800000000042</v>
      </c>
      <c r="BN184" s="123"/>
      <c r="BO184" s="123"/>
      <c r="BP184" s="123">
        <v>293.80700000000002</v>
      </c>
      <c r="BQ184" s="123">
        <f>IF(OR(ISBLANK(BP184),ISBLANK(BQ182)),"",(BP184-BP183)*BQ182)</f>
        <v>374.8800000000042</v>
      </c>
      <c r="BR184" s="123">
        <f>BR182</f>
        <v>3</v>
      </c>
      <c r="BS184" s="123">
        <f t="shared" ca="1" si="364"/>
        <v>-238.39200000000528</v>
      </c>
      <c r="BT184" s="123"/>
      <c r="BU184" s="123"/>
      <c r="BV184" s="123">
        <f t="shared" ca="1" si="365"/>
        <v>-238.39200000000528</v>
      </c>
      <c r="BW184" s="123">
        <f>BW182</f>
        <v>2</v>
      </c>
      <c r="BX184" s="123" t="str">
        <f t="shared" ca="1" si="366"/>
        <v/>
      </c>
      <c r="BY184" s="123"/>
      <c r="BZ184" s="123"/>
      <c r="CA184" s="123">
        <f>CA182</f>
        <v>2</v>
      </c>
      <c r="CB184" s="123" t="str">
        <f t="shared" ca="1" si="367"/>
        <v/>
      </c>
      <c r="CC184" s="123"/>
      <c r="CD184" s="123"/>
      <c r="CE184" s="123">
        <f>CE182</f>
        <v>4</v>
      </c>
      <c r="CF184" s="123">
        <f t="shared" ca="1" si="368"/>
        <v>5629.9999999964712</v>
      </c>
      <c r="CG184" s="123"/>
      <c r="CH184" s="123"/>
      <c r="CI184" s="123">
        <v>2833.1889999999999</v>
      </c>
      <c r="CJ184" s="123">
        <f>IF(OR(ISBLANK(CI184),ISBLANK(CJ182)),"",(CI184-CI183)*CJ182)</f>
        <v>5629.9999999964712</v>
      </c>
      <c r="CK184" s="123">
        <f>CK182</f>
        <v>4</v>
      </c>
      <c r="CL184" s="123">
        <f t="shared" ca="1" si="369"/>
        <v>0</v>
      </c>
      <c r="CM184" s="123"/>
      <c r="CN184" s="123"/>
      <c r="CO184" s="123">
        <v>2.2349999999999999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0"/>
        <v>-5629.9999999964712</v>
      </c>
      <c r="CS184" s="123"/>
      <c r="CT184" s="123"/>
      <c r="CU184" s="123">
        <f t="shared" ca="1" si="371"/>
        <v>-5629.9999999964712</v>
      </c>
      <c r="CV184" s="123">
        <f>CV182</f>
        <v>2</v>
      </c>
      <c r="CW184" s="123">
        <f t="shared" ca="1" si="372"/>
        <v>105.81100000000001</v>
      </c>
      <c r="CX184" s="123"/>
      <c r="CY184" s="123">
        <v>105.81100000000001</v>
      </c>
      <c r="CZ184" s="123">
        <f>CZ182</f>
        <v>2</v>
      </c>
      <c r="DA184" s="123">
        <f t="shared" ca="1" si="373"/>
        <v>1.9530000000000001</v>
      </c>
      <c r="DB184" s="123"/>
      <c r="DC184" s="123">
        <v>1.9530000000000001</v>
      </c>
      <c r="DD184" s="123">
        <f>DD182</f>
        <v>3</v>
      </c>
      <c r="DE184" s="123">
        <f t="shared" ca="1" si="374"/>
        <v>107.76400000000001</v>
      </c>
      <c r="DF184" s="123"/>
      <c r="DG184" s="123"/>
      <c r="DH184" s="123">
        <f t="shared" ca="1" si="375"/>
        <v>107.76400000000001</v>
      </c>
      <c r="DI184" s="123">
        <f>DI182</f>
        <v>2</v>
      </c>
      <c r="DJ184" s="123">
        <f t="shared" ca="1" si="376"/>
        <v>76.216800000000006</v>
      </c>
      <c r="DK184" s="123"/>
      <c r="DL184" s="123">
        <v>76.216800000000006</v>
      </c>
      <c r="DM184" s="123">
        <f>DM182</f>
        <v>2</v>
      </c>
      <c r="DN184" s="123">
        <f t="shared" ca="1" si="377"/>
        <v>78.817599999999999</v>
      </c>
      <c r="DO184" s="123"/>
      <c r="DP184" s="123">
        <v>78.817599999999999</v>
      </c>
      <c r="DQ184" s="123">
        <f>DQ182</f>
        <v>2</v>
      </c>
      <c r="DR184" s="123">
        <f t="shared" ca="1" si="378"/>
        <v>0</v>
      </c>
      <c r="DS184" s="123"/>
      <c r="DT184" s="123">
        <v>0</v>
      </c>
      <c r="DU184" s="123">
        <f>DU182</f>
        <v>3</v>
      </c>
      <c r="DV184" s="123">
        <f t="shared" ca="1" si="379"/>
        <v>155.03440000000001</v>
      </c>
      <c r="DW184" s="123"/>
      <c r="DX184" s="123"/>
      <c r="DY184" s="123">
        <f t="shared" ca="1" si="380"/>
        <v>155.03440000000001</v>
      </c>
      <c r="DZ184" s="123">
        <f>DZ182</f>
        <v>3</v>
      </c>
      <c r="EA184" s="123">
        <f t="shared" ca="1" si="381"/>
        <v>28.566199999999998</v>
      </c>
      <c r="EB184" s="123"/>
      <c r="EC184" s="123"/>
      <c r="ED184" s="123">
        <v>28.566199999999998</v>
      </c>
      <c r="EE184" s="123">
        <f>EE182</f>
        <v>3</v>
      </c>
      <c r="EF184" s="123">
        <f t="shared" ca="1" si="382"/>
        <v>13.044600000000001</v>
      </c>
      <c r="EG184" s="123"/>
      <c r="EH184" s="123"/>
      <c r="EI184" s="123">
        <v>13.044600000000001</v>
      </c>
      <c r="EJ184" s="123">
        <f>EJ182</f>
        <v>3</v>
      </c>
      <c r="EK184" s="123">
        <f t="shared" ca="1" si="383"/>
        <v>14.1784</v>
      </c>
      <c r="EL184" s="123"/>
      <c r="EM184" s="123"/>
      <c r="EN184" s="123">
        <v>14.1784</v>
      </c>
      <c r="EO184" s="123">
        <f>EO182</f>
        <v>3</v>
      </c>
      <c r="EP184" s="123">
        <f t="shared" ca="1" si="384"/>
        <v>6.9341999999999997</v>
      </c>
      <c r="EQ184" s="123"/>
      <c r="ER184" s="123"/>
      <c r="ES184" s="123">
        <v>6.9341999999999997</v>
      </c>
      <c r="ET184" s="123">
        <f>ET182</f>
        <v>3</v>
      </c>
      <c r="EU184" s="123">
        <f t="shared" ca="1" si="385"/>
        <v>6.7367999999999997</v>
      </c>
      <c r="EV184" s="123"/>
      <c r="EW184" s="123"/>
      <c r="EX184" s="123">
        <v>6.7367999999999997</v>
      </c>
      <c r="EY184" s="123">
        <f>EY182</f>
        <v>3</v>
      </c>
      <c r="EZ184" s="123">
        <f t="shared" ca="1" si="386"/>
        <v>2.5971000000000002</v>
      </c>
      <c r="FA184" s="123"/>
      <c r="FB184" s="123"/>
      <c r="FC184" s="123">
        <v>2.5971000000000002</v>
      </c>
      <c r="FD184" s="123">
        <f>FD182</f>
        <v>3</v>
      </c>
      <c r="FE184" s="123">
        <f t="shared" ca="1" si="387"/>
        <v>4.6658999999999997</v>
      </c>
      <c r="FF184" s="123"/>
      <c r="FG184" s="123"/>
      <c r="FH184" s="123">
        <v>4.6658999999999997</v>
      </c>
      <c r="FI184" s="123">
        <f>FI182</f>
        <v>4</v>
      </c>
      <c r="FJ184" s="123">
        <f t="shared" ca="1" si="388"/>
        <v>3704.2979999999998</v>
      </c>
      <c r="FK184" s="123"/>
      <c r="FL184" s="123"/>
      <c r="FM184" s="123"/>
      <c r="FN184" s="123">
        <f t="shared" ca="1" si="389"/>
        <v>3704.2979999999998</v>
      </c>
      <c r="FO184" s="123">
        <f t="shared" ca="1" si="390"/>
        <v>3726</v>
      </c>
      <c r="FP184" s="123">
        <f>FP182</f>
        <v>1</v>
      </c>
      <c r="FQ184" s="123">
        <f t="shared" ca="1" si="391"/>
        <v>3726</v>
      </c>
      <c r="FR184" s="123">
        <f t="shared" si="392"/>
        <v>3726</v>
      </c>
      <c r="FS184" s="123">
        <v>3726</v>
      </c>
      <c r="FT184" s="123"/>
      <c r="FU184" s="123">
        <f>FU182</f>
        <v>3</v>
      </c>
      <c r="FV184" s="123">
        <f t="shared" ca="1" si="393"/>
        <v>835.09699999999998</v>
      </c>
      <c r="FW184" s="123"/>
      <c r="FX184" s="123"/>
      <c r="FY184" s="123">
        <v>835.09699999999998</v>
      </c>
      <c r="FZ184" s="123">
        <f t="shared" ca="1" si="394"/>
        <v>816</v>
      </c>
      <c r="GA184" s="123">
        <f>GA182</f>
        <v>1</v>
      </c>
      <c r="GB184" s="123">
        <f t="shared" ca="1" si="395"/>
        <v>816</v>
      </c>
      <c r="GC184" s="123">
        <f t="shared" si="396"/>
        <v>816</v>
      </c>
      <c r="GD184" s="123">
        <v>816</v>
      </c>
      <c r="GE184" s="123"/>
      <c r="GF184" s="123">
        <f>GF182</f>
        <v>3</v>
      </c>
      <c r="GG184" s="123">
        <f t="shared" ca="1" si="397"/>
        <v>6480.0940000000001</v>
      </c>
      <c r="GH184" s="123"/>
      <c r="GI184" s="123"/>
      <c r="GJ184" s="123">
        <v>6480.0940000000001</v>
      </c>
      <c r="GK184" s="123">
        <f t="shared" ca="1" si="398"/>
        <v>6480</v>
      </c>
      <c r="GL184" s="123">
        <f>GL182</f>
        <v>1</v>
      </c>
      <c r="GM184" s="123">
        <f t="shared" ca="1" si="399"/>
        <v>6480</v>
      </c>
      <c r="GN184" s="123">
        <f t="shared" si="400"/>
        <v>6480</v>
      </c>
      <c r="GO184" s="123">
        <v>6480</v>
      </c>
      <c r="GP184" s="123"/>
      <c r="GQ184" s="123">
        <f>GQ182</f>
        <v>3</v>
      </c>
      <c r="GR184" s="123">
        <f t="shared" ca="1" si="401"/>
        <v>1776.7249999999999</v>
      </c>
      <c r="GS184" s="123"/>
      <c r="GT184" s="123"/>
      <c r="GU184" s="123">
        <v>1776.7249999999999</v>
      </c>
      <c r="GV184" s="123">
        <f t="shared" ca="1" si="402"/>
        <v>2040</v>
      </c>
      <c r="GW184" s="123">
        <f>GW182</f>
        <v>1</v>
      </c>
      <c r="GX184" s="123">
        <f t="shared" ca="1" si="403"/>
        <v>2040</v>
      </c>
      <c r="GY184" s="123">
        <f t="shared" si="404"/>
        <v>2040</v>
      </c>
      <c r="GZ184" s="123">
        <v>2040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4"/>
        <v>40.145000000004103</v>
      </c>
      <c r="E185" s="123"/>
      <c r="F185" s="123"/>
      <c r="G185" s="123">
        <f t="shared" ca="1" si="345"/>
        <v>40.145000000004103</v>
      </c>
      <c r="H185" s="123">
        <f>H182</f>
        <v>3</v>
      </c>
      <c r="I185" s="123">
        <f t="shared" ca="1" si="346"/>
        <v>40.545000000004102</v>
      </c>
      <c r="J185" s="123"/>
      <c r="K185" s="123"/>
      <c r="L185" s="123">
        <f t="shared" ca="1" si="347"/>
        <v>40.545000000004102</v>
      </c>
      <c r="M185" s="123">
        <f t="shared" ca="1" si="348"/>
        <v>39.695999999999998</v>
      </c>
      <c r="N185" s="123">
        <f>N182</f>
        <v>1</v>
      </c>
      <c r="O185" s="123">
        <f t="shared" ca="1" si="349"/>
        <v>39.695999999999998</v>
      </c>
      <c r="P185" s="123">
        <f t="shared" si="350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1"/>
        <v>486.68200000000002</v>
      </c>
      <c r="U185" s="123"/>
      <c r="V185" s="123"/>
      <c r="W185" s="123">
        <f t="shared" ca="1" si="352"/>
        <v>486.68200000000002</v>
      </c>
      <c r="X185" s="123">
        <f>X182</f>
        <v>3</v>
      </c>
      <c r="Y185" s="123">
        <f t="shared" ca="1" si="353"/>
        <v>544.99599999999998</v>
      </c>
      <c r="Z185" s="123"/>
      <c r="AA185" s="123"/>
      <c r="AB185" s="123">
        <v>544.99599999999998</v>
      </c>
      <c r="AC185" s="123">
        <f>AC182</f>
        <v>3</v>
      </c>
      <c r="AD185" s="123">
        <f t="shared" ca="1" si="354"/>
        <v>240.2399999999916</v>
      </c>
      <c r="AE185" s="123"/>
      <c r="AF185" s="123"/>
      <c r="AG185" s="123">
        <f t="shared" ca="1" si="355"/>
        <v>240.2399999999916</v>
      </c>
      <c r="AH185" s="123">
        <f>AH182</f>
        <v>2</v>
      </c>
      <c r="AI185" s="123" t="str">
        <f t="shared" ca="1" si="356"/>
        <v/>
      </c>
      <c r="AJ185" s="123"/>
      <c r="AK185" s="123"/>
      <c r="AL185" s="123">
        <f>AL182</f>
        <v>2</v>
      </c>
      <c r="AM185" s="123" t="str">
        <f t="shared" ca="1" si="357"/>
        <v/>
      </c>
      <c r="AN185" s="123"/>
      <c r="AO185" s="123"/>
      <c r="AP185" s="123">
        <f>AP182</f>
        <v>2</v>
      </c>
      <c r="AQ185" s="123" t="str">
        <f t="shared" ca="1" si="358"/>
        <v/>
      </c>
      <c r="AR185" s="123"/>
      <c r="AS185" s="123"/>
      <c r="AT185" s="123">
        <f>AT182</f>
        <v>2</v>
      </c>
      <c r="AU185" s="123" t="str">
        <f t="shared" ca="1" si="359"/>
        <v/>
      </c>
      <c r="AV185" s="123"/>
      <c r="AW185" s="123"/>
      <c r="AX185" s="123">
        <f>AX182</f>
        <v>2</v>
      </c>
      <c r="AY185" s="123" t="str">
        <f t="shared" ca="1" si="360"/>
        <v/>
      </c>
      <c r="AZ185" s="123"/>
      <c r="BA185" s="123"/>
      <c r="BB185" s="123">
        <f>BB182</f>
        <v>2</v>
      </c>
      <c r="BC185" s="123" t="str">
        <f t="shared" ca="1" si="361"/>
        <v/>
      </c>
      <c r="BD185" s="123"/>
      <c r="BE185" s="123"/>
      <c r="BF185" s="123">
        <f>BF182</f>
        <v>4</v>
      </c>
      <c r="BG185" s="123">
        <f t="shared" ca="1" si="362"/>
        <v>119.85600000000204</v>
      </c>
      <c r="BH185" s="123"/>
      <c r="BI185" s="123"/>
      <c r="BJ185" s="123">
        <v>362.74200000000002</v>
      </c>
      <c r="BK185" s="123">
        <f>IF(OR(ISBLANK(BJ185),ISBLANK(BK182)),"",(BJ185-BJ184)*BK182)</f>
        <v>119.85600000000204</v>
      </c>
      <c r="BL185" s="123">
        <f>BL182</f>
        <v>4</v>
      </c>
      <c r="BM185" s="123">
        <f t="shared" ca="1" si="363"/>
        <v>360.09599999999364</v>
      </c>
      <c r="BN185" s="123"/>
      <c r="BO185" s="123"/>
      <c r="BP185" s="123">
        <v>295.17099999999999</v>
      </c>
      <c r="BQ185" s="123">
        <f>IF(OR(ISBLANK(BP185),ISBLANK(BQ182)),"",(BP185-BP184)*BQ182)</f>
        <v>360.09599999999364</v>
      </c>
      <c r="BR185" s="123">
        <f>BR182</f>
        <v>3</v>
      </c>
      <c r="BS185" s="123">
        <f t="shared" ca="1" si="364"/>
        <v>-240.2399999999916</v>
      </c>
      <c r="BT185" s="123"/>
      <c r="BU185" s="123"/>
      <c r="BV185" s="123">
        <f t="shared" ca="1" si="365"/>
        <v>-240.2399999999916</v>
      </c>
      <c r="BW185" s="123">
        <f>BW182</f>
        <v>2</v>
      </c>
      <c r="BX185" s="123" t="str">
        <f t="shared" ca="1" si="366"/>
        <v/>
      </c>
      <c r="BY185" s="123"/>
      <c r="BZ185" s="123"/>
      <c r="CA185" s="123">
        <f>CA182</f>
        <v>2</v>
      </c>
      <c r="CB185" s="123" t="str">
        <f t="shared" ca="1" si="367"/>
        <v/>
      </c>
      <c r="CC185" s="123"/>
      <c r="CD185" s="123"/>
      <c r="CE185" s="123">
        <f>CE182</f>
        <v>4</v>
      </c>
      <c r="CF185" s="123">
        <f t="shared" ca="1" si="368"/>
        <v>4630.0000000019281</v>
      </c>
      <c r="CG185" s="123"/>
      <c r="CH185" s="123"/>
      <c r="CI185" s="123">
        <v>2833.652</v>
      </c>
      <c r="CJ185" s="123">
        <f>IF(OR(ISBLANK(CI185),ISBLANK(CJ182)),"",(CI185-CI184)*CJ182)</f>
        <v>4630.0000000019281</v>
      </c>
      <c r="CK185" s="123">
        <f>CK182</f>
        <v>4</v>
      </c>
      <c r="CL185" s="123">
        <f t="shared" ca="1" si="369"/>
        <v>10.00000000000334</v>
      </c>
      <c r="CM185" s="123"/>
      <c r="CN185" s="123"/>
      <c r="CO185" s="123">
        <v>2.2360000000000002</v>
      </c>
      <c r="CP185" s="123">
        <f>IF(OR(ISBLANK(CO185),ISBLANK(CP182)),"",(CO185-CO184)*CP182)</f>
        <v>10.00000000000334</v>
      </c>
      <c r="CQ185" s="123">
        <f>CQ182</f>
        <v>3</v>
      </c>
      <c r="CR185" s="123">
        <f t="shared" ca="1" si="370"/>
        <v>-4620.0000000019245</v>
      </c>
      <c r="CS185" s="123"/>
      <c r="CT185" s="123"/>
      <c r="CU185" s="123">
        <f t="shared" ca="1" si="371"/>
        <v>-4620.0000000019245</v>
      </c>
      <c r="CV185" s="123">
        <f>CV182</f>
        <v>2</v>
      </c>
      <c r="CW185" s="123">
        <f t="shared" ca="1" si="372"/>
        <v>110.14</v>
      </c>
      <c r="CX185" s="123"/>
      <c r="CY185" s="123">
        <v>110.14</v>
      </c>
      <c r="CZ185" s="123">
        <f>CZ182</f>
        <v>2</v>
      </c>
      <c r="DA185" s="123">
        <f t="shared" ca="1" si="373"/>
        <v>0</v>
      </c>
      <c r="DB185" s="123"/>
      <c r="DC185" s="123">
        <v>0</v>
      </c>
      <c r="DD185" s="123">
        <f>DD182</f>
        <v>3</v>
      </c>
      <c r="DE185" s="123">
        <f t="shared" ca="1" si="374"/>
        <v>110.14</v>
      </c>
      <c r="DF185" s="123"/>
      <c r="DG185" s="123"/>
      <c r="DH185" s="123">
        <f t="shared" ca="1" si="375"/>
        <v>110.14</v>
      </c>
      <c r="DI185" s="123">
        <f>DI182</f>
        <v>2</v>
      </c>
      <c r="DJ185" s="123">
        <f t="shared" ca="1" si="376"/>
        <v>82.39</v>
      </c>
      <c r="DK185" s="123"/>
      <c r="DL185" s="123">
        <v>82.39</v>
      </c>
      <c r="DM185" s="123">
        <f>DM182</f>
        <v>2</v>
      </c>
      <c r="DN185" s="123">
        <f t="shared" ca="1" si="377"/>
        <v>79.91</v>
      </c>
      <c r="DO185" s="123"/>
      <c r="DP185" s="123">
        <v>79.91</v>
      </c>
      <c r="DQ185" s="123">
        <f>DQ182</f>
        <v>2</v>
      </c>
      <c r="DR185" s="123">
        <f t="shared" ca="1" si="378"/>
        <v>0</v>
      </c>
      <c r="DS185" s="123"/>
      <c r="DT185" s="123">
        <v>0</v>
      </c>
      <c r="DU185" s="123">
        <f>DU182</f>
        <v>3</v>
      </c>
      <c r="DV185" s="123">
        <f t="shared" ca="1" si="379"/>
        <v>162.30000000000001</v>
      </c>
      <c r="DW185" s="123"/>
      <c r="DX185" s="123"/>
      <c r="DY185" s="123">
        <f t="shared" ca="1" si="380"/>
        <v>162.30000000000001</v>
      </c>
      <c r="DZ185" s="123">
        <f>DZ182</f>
        <v>3</v>
      </c>
      <c r="EA185" s="123">
        <f t="shared" ca="1" si="381"/>
        <v>25.182200000000002</v>
      </c>
      <c r="EB185" s="123"/>
      <c r="EC185" s="123"/>
      <c r="ED185" s="123">
        <v>25.182200000000002</v>
      </c>
      <c r="EE185" s="123">
        <f>EE182</f>
        <v>3</v>
      </c>
      <c r="EF185" s="123">
        <f t="shared" ca="1" si="382"/>
        <v>21.885899999999999</v>
      </c>
      <c r="EG185" s="123"/>
      <c r="EH185" s="123"/>
      <c r="EI185" s="123">
        <v>21.885899999999999</v>
      </c>
      <c r="EJ185" s="123">
        <f>EJ182</f>
        <v>3</v>
      </c>
      <c r="EK185" s="123">
        <f t="shared" ca="1" si="383"/>
        <v>21.624099999999999</v>
      </c>
      <c r="EL185" s="123"/>
      <c r="EM185" s="123"/>
      <c r="EN185" s="123">
        <v>21.624099999999999</v>
      </c>
      <c r="EO185" s="123">
        <f>EO182</f>
        <v>3</v>
      </c>
      <c r="EP185" s="123">
        <f t="shared" ca="1" si="384"/>
        <v>41.828400000000002</v>
      </c>
      <c r="EQ185" s="123"/>
      <c r="ER185" s="123"/>
      <c r="ES185" s="123">
        <v>41.828400000000002</v>
      </c>
      <c r="ET185" s="123">
        <f>ET182</f>
        <v>3</v>
      </c>
      <c r="EU185" s="123">
        <f t="shared" ca="1" si="385"/>
        <v>34.224299999999999</v>
      </c>
      <c r="EV185" s="123"/>
      <c r="EW185" s="123"/>
      <c r="EX185" s="123">
        <v>34.224299999999999</v>
      </c>
      <c r="EY185" s="123">
        <f>EY182</f>
        <v>3</v>
      </c>
      <c r="EZ185" s="123">
        <f t="shared" ca="1" si="386"/>
        <v>15.9099</v>
      </c>
      <c r="FA185" s="123"/>
      <c r="FB185" s="123"/>
      <c r="FC185" s="123">
        <v>15.9099</v>
      </c>
      <c r="FD185" s="123">
        <f>FD182</f>
        <v>3</v>
      </c>
      <c r="FE185" s="123">
        <f t="shared" ca="1" si="387"/>
        <v>23.931899999999999</v>
      </c>
      <c r="FF185" s="123"/>
      <c r="FG185" s="123"/>
      <c r="FH185" s="123">
        <v>23.931899999999999</v>
      </c>
      <c r="FI185" s="123">
        <f>FI182</f>
        <v>4</v>
      </c>
      <c r="FJ185" s="123">
        <f t="shared" ca="1" si="388"/>
        <v>4068.2889999999998</v>
      </c>
      <c r="FK185" s="123"/>
      <c r="FL185" s="123"/>
      <c r="FM185" s="123"/>
      <c r="FN185" s="123">
        <f t="shared" ca="1" si="389"/>
        <v>4068.2889999999998</v>
      </c>
      <c r="FO185" s="123">
        <f t="shared" ca="1" si="390"/>
        <v>4095</v>
      </c>
      <c r="FP185" s="123">
        <f>FP182</f>
        <v>1</v>
      </c>
      <c r="FQ185" s="123">
        <f t="shared" ca="1" si="391"/>
        <v>4095</v>
      </c>
      <c r="FR185" s="123">
        <f t="shared" si="392"/>
        <v>4095</v>
      </c>
      <c r="FS185" s="123">
        <v>4095</v>
      </c>
      <c r="FT185" s="123"/>
      <c r="FU185" s="123">
        <f>FU182</f>
        <v>3</v>
      </c>
      <c r="FV185" s="123">
        <f t="shared" ca="1" si="393"/>
        <v>811.197</v>
      </c>
      <c r="FW185" s="123"/>
      <c r="FX185" s="123"/>
      <c r="FY185" s="123">
        <v>811.197</v>
      </c>
      <c r="FZ185" s="123">
        <f t="shared" ca="1" si="394"/>
        <v>816</v>
      </c>
      <c r="GA185" s="123">
        <f>GA182</f>
        <v>1</v>
      </c>
      <c r="GB185" s="123">
        <f t="shared" ca="1" si="395"/>
        <v>816</v>
      </c>
      <c r="GC185" s="123">
        <f t="shared" si="396"/>
        <v>816</v>
      </c>
      <c r="GD185" s="123">
        <v>816</v>
      </c>
      <c r="GE185" s="123"/>
      <c r="GF185" s="123">
        <f>GF182</f>
        <v>3</v>
      </c>
      <c r="GG185" s="123">
        <f t="shared" ca="1" si="397"/>
        <v>6456.0820000000003</v>
      </c>
      <c r="GH185" s="123"/>
      <c r="GI185" s="123"/>
      <c r="GJ185" s="123">
        <v>6456.0820000000003</v>
      </c>
      <c r="GK185" s="123">
        <f t="shared" ca="1" si="398"/>
        <v>6456</v>
      </c>
      <c r="GL185" s="123">
        <f>GL182</f>
        <v>1</v>
      </c>
      <c r="GM185" s="123">
        <f t="shared" ca="1" si="399"/>
        <v>6456</v>
      </c>
      <c r="GN185" s="123">
        <f t="shared" si="400"/>
        <v>6456</v>
      </c>
      <c r="GO185" s="123">
        <v>6456</v>
      </c>
      <c r="GP185" s="123"/>
      <c r="GQ185" s="123">
        <f>GQ182</f>
        <v>3</v>
      </c>
      <c r="GR185" s="123">
        <f t="shared" ca="1" si="401"/>
        <v>1976.875</v>
      </c>
      <c r="GS185" s="123"/>
      <c r="GT185" s="123"/>
      <c r="GU185" s="123">
        <v>1976.875</v>
      </c>
      <c r="GV185" s="123">
        <f t="shared" ca="1" si="402"/>
        <v>2880</v>
      </c>
      <c r="GW185" s="123">
        <f>GW182</f>
        <v>1</v>
      </c>
      <c r="GX185" s="123">
        <f t="shared" ca="1" si="403"/>
        <v>2880</v>
      </c>
      <c r="GY185" s="123">
        <f t="shared" si="404"/>
        <v>2880</v>
      </c>
      <c r="GZ185" s="123">
        <v>2880</v>
      </c>
      <c r="HA185" s="123"/>
    </row>
    <row r="186" spans="1:209" x14ac:dyDescent="0.25">
      <c r="B186" s="166">
        <v>4</v>
      </c>
      <c r="C186" s="123">
        <f>C182</f>
        <v>3</v>
      </c>
      <c r="D186" s="123">
        <f t="shared" ca="1" si="344"/>
        <v>39.7249999999949</v>
      </c>
      <c r="E186" s="123"/>
      <c r="F186" s="123"/>
      <c r="G186" s="123">
        <f t="shared" ca="1" si="345"/>
        <v>39.7249999999949</v>
      </c>
      <c r="H186" s="123">
        <f>H182</f>
        <v>3</v>
      </c>
      <c r="I186" s="123">
        <f t="shared" ca="1" si="346"/>
        <v>40.129999999994901</v>
      </c>
      <c r="J186" s="123"/>
      <c r="K186" s="123"/>
      <c r="L186" s="123">
        <f t="shared" ca="1" si="347"/>
        <v>40.129999999994901</v>
      </c>
      <c r="M186" s="123">
        <f t="shared" ca="1" si="348"/>
        <v>39.695999999999998</v>
      </c>
      <c r="N186" s="123">
        <f>N182</f>
        <v>1</v>
      </c>
      <c r="O186" s="123">
        <f t="shared" ca="1" si="349"/>
        <v>39.695999999999998</v>
      </c>
      <c r="P186" s="123">
        <f t="shared" si="350"/>
        <v>39.695999999999998</v>
      </c>
      <c r="Q186" s="123">
        <v>39.695999999999998</v>
      </c>
      <c r="R186" s="123"/>
      <c r="S186" s="123">
        <f>S182</f>
        <v>3</v>
      </c>
      <c r="T186" s="123">
        <f t="shared" ca="1" si="351"/>
        <v>485.09300000000007</v>
      </c>
      <c r="U186" s="123"/>
      <c r="V186" s="123"/>
      <c r="W186" s="123">
        <f t="shared" ca="1" si="352"/>
        <v>485.09300000000007</v>
      </c>
      <c r="X186" s="123">
        <f>X182</f>
        <v>3</v>
      </c>
      <c r="Y186" s="123">
        <f t="shared" ca="1" si="353"/>
        <v>545.53200000000004</v>
      </c>
      <c r="Z186" s="123"/>
      <c r="AA186" s="123"/>
      <c r="AB186" s="123">
        <v>545.53200000000004</v>
      </c>
      <c r="AC186" s="123">
        <f>AC182</f>
        <v>3</v>
      </c>
      <c r="AD186" s="123">
        <f t="shared" ca="1" si="354"/>
        <v>234.96000000001141</v>
      </c>
      <c r="AE186" s="123"/>
      <c r="AF186" s="123"/>
      <c r="AG186" s="123">
        <f t="shared" ca="1" si="355"/>
        <v>234.96000000001141</v>
      </c>
      <c r="AH186" s="123">
        <f>AH182</f>
        <v>2</v>
      </c>
      <c r="AI186" s="123" t="str">
        <f t="shared" ca="1" si="356"/>
        <v/>
      </c>
      <c r="AJ186" s="123"/>
      <c r="AK186" s="123"/>
      <c r="AL186" s="123">
        <f>AL182</f>
        <v>2</v>
      </c>
      <c r="AM186" s="123" t="str">
        <f t="shared" ca="1" si="357"/>
        <v/>
      </c>
      <c r="AN186" s="123"/>
      <c r="AO186" s="123"/>
      <c r="AP186" s="123">
        <f>AP182</f>
        <v>2</v>
      </c>
      <c r="AQ186" s="123" t="str">
        <f t="shared" ca="1" si="358"/>
        <v/>
      </c>
      <c r="AR186" s="123"/>
      <c r="AS186" s="123"/>
      <c r="AT186" s="123">
        <f>AT182</f>
        <v>2</v>
      </c>
      <c r="AU186" s="123" t="str">
        <f t="shared" ca="1" si="359"/>
        <v/>
      </c>
      <c r="AV186" s="123"/>
      <c r="AW186" s="123"/>
      <c r="AX186" s="123">
        <f>AX182</f>
        <v>2</v>
      </c>
      <c r="AY186" s="123" t="str">
        <f t="shared" ca="1" si="360"/>
        <v/>
      </c>
      <c r="AZ186" s="123"/>
      <c r="BA186" s="123"/>
      <c r="BB186" s="123">
        <f>BB182</f>
        <v>2</v>
      </c>
      <c r="BC186" s="123" t="str">
        <f t="shared" ca="1" si="361"/>
        <v/>
      </c>
      <c r="BD186" s="123"/>
      <c r="BE186" s="123"/>
      <c r="BF186" s="123">
        <f>BF182</f>
        <v>4</v>
      </c>
      <c r="BG186" s="123">
        <f t="shared" ca="1" si="362"/>
        <v>111.40799999999172</v>
      </c>
      <c r="BH186" s="123"/>
      <c r="BI186" s="123"/>
      <c r="BJ186" s="123">
        <v>363.16399999999999</v>
      </c>
      <c r="BK186" s="123">
        <f>IF(OR(ISBLANK(BJ186),ISBLANK(BK182)),"",(BJ186-BJ185)*BK182)</f>
        <v>111.40799999999172</v>
      </c>
      <c r="BL186" s="123">
        <f>BL182</f>
        <v>4</v>
      </c>
      <c r="BM186" s="123">
        <f t="shared" ca="1" si="363"/>
        <v>346.36800000000312</v>
      </c>
      <c r="BN186" s="123"/>
      <c r="BO186" s="123"/>
      <c r="BP186" s="123">
        <v>296.483</v>
      </c>
      <c r="BQ186" s="123">
        <f>IF(OR(ISBLANK(BP186),ISBLANK(BQ182)),"",(BP186-BP185)*BQ182)</f>
        <v>346.36800000000312</v>
      </c>
      <c r="BR186" s="123">
        <f>BR182</f>
        <v>3</v>
      </c>
      <c r="BS186" s="123">
        <f t="shared" ca="1" si="364"/>
        <v>-234.96000000001141</v>
      </c>
      <c r="BT186" s="123"/>
      <c r="BU186" s="123"/>
      <c r="BV186" s="123">
        <f t="shared" ca="1" si="365"/>
        <v>-234.96000000001141</v>
      </c>
      <c r="BW186" s="123">
        <f>BW182</f>
        <v>2</v>
      </c>
      <c r="BX186" s="123" t="str">
        <f t="shared" ca="1" si="366"/>
        <v/>
      </c>
      <c r="BY186" s="123"/>
      <c r="BZ186" s="123"/>
      <c r="CA186" s="123">
        <f>CA182</f>
        <v>2</v>
      </c>
      <c r="CB186" s="123" t="str">
        <f t="shared" ca="1" si="367"/>
        <v/>
      </c>
      <c r="CC186" s="123"/>
      <c r="CD186" s="123"/>
      <c r="CE186" s="123">
        <f>CE182</f>
        <v>4</v>
      </c>
      <c r="CF186" s="123">
        <f t="shared" ca="1" si="368"/>
        <v>4940.0000000014188</v>
      </c>
      <c r="CG186" s="123"/>
      <c r="CH186" s="123"/>
      <c r="CI186" s="123">
        <v>2834.1460000000002</v>
      </c>
      <c r="CJ186" s="123">
        <f>IF(OR(ISBLANK(CI186),ISBLANK(CJ182)),"",(CI186-CI185)*CJ182)</f>
        <v>4940.0000000014188</v>
      </c>
      <c r="CK186" s="123">
        <f>CK182</f>
        <v>4</v>
      </c>
      <c r="CL186" s="123">
        <f t="shared" ca="1" si="369"/>
        <v>0</v>
      </c>
      <c r="CM186" s="123"/>
      <c r="CN186" s="123"/>
      <c r="CO186" s="123">
        <v>2.2360000000000002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0"/>
        <v>-4940.0000000014188</v>
      </c>
      <c r="CS186" s="123"/>
      <c r="CT186" s="123"/>
      <c r="CU186" s="123">
        <f t="shared" ca="1" si="371"/>
        <v>-4940.0000000014188</v>
      </c>
      <c r="CV186" s="123">
        <f>CV182</f>
        <v>2</v>
      </c>
      <c r="CW186" s="123">
        <f t="shared" ca="1" si="372"/>
        <v>110.45</v>
      </c>
      <c r="CX186" s="123"/>
      <c r="CY186" s="123">
        <v>110.45</v>
      </c>
      <c r="CZ186" s="123">
        <f>CZ182</f>
        <v>2</v>
      </c>
      <c r="DA186" s="123">
        <f t="shared" ca="1" si="373"/>
        <v>2.37</v>
      </c>
      <c r="DB186" s="123"/>
      <c r="DC186" s="123">
        <v>2.37</v>
      </c>
      <c r="DD186" s="123">
        <f>DD182</f>
        <v>3</v>
      </c>
      <c r="DE186" s="123">
        <f t="shared" ca="1" si="374"/>
        <v>112.82000000000001</v>
      </c>
      <c r="DF186" s="123"/>
      <c r="DG186" s="123"/>
      <c r="DH186" s="123">
        <f t="shared" ca="1" si="375"/>
        <v>112.82000000000001</v>
      </c>
      <c r="DI186" s="123">
        <f>DI182</f>
        <v>2</v>
      </c>
      <c r="DJ186" s="123">
        <f t="shared" ca="1" si="376"/>
        <v>78.88</v>
      </c>
      <c r="DK186" s="123"/>
      <c r="DL186" s="123">
        <v>78.88</v>
      </c>
      <c r="DM186" s="123">
        <f>DM182</f>
        <v>2</v>
      </c>
      <c r="DN186" s="123">
        <f t="shared" ca="1" si="377"/>
        <v>80.25</v>
      </c>
      <c r="DO186" s="123"/>
      <c r="DP186" s="123">
        <v>80.25</v>
      </c>
      <c r="DQ186" s="123">
        <f>DQ182</f>
        <v>2</v>
      </c>
      <c r="DR186" s="123">
        <f t="shared" ca="1" si="378"/>
        <v>0</v>
      </c>
      <c r="DS186" s="123"/>
      <c r="DT186" s="123">
        <v>0</v>
      </c>
      <c r="DU186" s="123">
        <f>DU182</f>
        <v>3</v>
      </c>
      <c r="DV186" s="123">
        <f t="shared" ca="1" si="379"/>
        <v>159.13</v>
      </c>
      <c r="DW186" s="123"/>
      <c r="DX186" s="123"/>
      <c r="DY186" s="123">
        <f t="shared" ca="1" si="380"/>
        <v>159.13</v>
      </c>
      <c r="DZ186" s="123">
        <f>DZ182</f>
        <v>3</v>
      </c>
      <c r="EA186" s="123">
        <f t="shared" ca="1" si="381"/>
        <v>32.686199999999999</v>
      </c>
      <c r="EB186" s="123"/>
      <c r="EC186" s="123"/>
      <c r="ED186" s="123">
        <v>32.686199999999999</v>
      </c>
      <c r="EE186" s="123">
        <f>EE182</f>
        <v>3</v>
      </c>
      <c r="EF186" s="123">
        <f t="shared" ca="1" si="382"/>
        <v>29.847000000000001</v>
      </c>
      <c r="EG186" s="123"/>
      <c r="EH186" s="123"/>
      <c r="EI186" s="123">
        <v>29.847000000000001</v>
      </c>
      <c r="EJ186" s="123">
        <f>EJ182</f>
        <v>3</v>
      </c>
      <c r="EK186" s="123">
        <f t="shared" ca="1" si="383"/>
        <v>31.0855</v>
      </c>
      <c r="EL186" s="123"/>
      <c r="EM186" s="123"/>
      <c r="EN186" s="123">
        <v>31.0855</v>
      </c>
      <c r="EO186" s="123">
        <f>EO182</f>
        <v>3</v>
      </c>
      <c r="EP186" s="123">
        <f t="shared" ca="1" si="384"/>
        <v>25.3065</v>
      </c>
      <c r="EQ186" s="123"/>
      <c r="ER186" s="123"/>
      <c r="ES186" s="123">
        <v>25.3065</v>
      </c>
      <c r="ET186" s="123">
        <f>ET182</f>
        <v>3</v>
      </c>
      <c r="EU186" s="123">
        <f t="shared" ca="1" si="385"/>
        <v>20.266200000000001</v>
      </c>
      <c r="EV186" s="123"/>
      <c r="EW186" s="123"/>
      <c r="EX186" s="123">
        <v>20.266200000000001</v>
      </c>
      <c r="EY186" s="123">
        <f>EY182</f>
        <v>3</v>
      </c>
      <c r="EZ186" s="123">
        <f t="shared" ca="1" si="386"/>
        <v>7.5998999999999999</v>
      </c>
      <c r="FA186" s="123"/>
      <c r="FB186" s="123"/>
      <c r="FC186" s="123">
        <v>7.5998999999999999</v>
      </c>
      <c r="FD186" s="123">
        <f>FD182</f>
        <v>3</v>
      </c>
      <c r="FE186" s="123">
        <f t="shared" ca="1" si="387"/>
        <v>14.6259</v>
      </c>
      <c r="FF186" s="123"/>
      <c r="FG186" s="123"/>
      <c r="FH186" s="123">
        <v>14.6259</v>
      </c>
      <c r="FI186" s="123">
        <f>FI182</f>
        <v>4</v>
      </c>
      <c r="FJ186" s="123">
        <f t="shared" ca="1" si="388"/>
        <v>4142.902</v>
      </c>
      <c r="FK186" s="123"/>
      <c r="FL186" s="123"/>
      <c r="FM186" s="123"/>
      <c r="FN186" s="123">
        <f t="shared" ca="1" si="389"/>
        <v>4142.902</v>
      </c>
      <c r="FO186" s="123">
        <f t="shared" ca="1" si="390"/>
        <v>4095</v>
      </c>
      <c r="FP186" s="123">
        <f>FP182</f>
        <v>1</v>
      </c>
      <c r="FQ186" s="123">
        <f t="shared" ca="1" si="391"/>
        <v>4095</v>
      </c>
      <c r="FR186" s="123">
        <f t="shared" si="392"/>
        <v>4095</v>
      </c>
      <c r="FS186" s="123">
        <v>4095</v>
      </c>
      <c r="FT186" s="123"/>
      <c r="FU186" s="123">
        <f>FU182</f>
        <v>3</v>
      </c>
      <c r="FV186" s="123">
        <f t="shared" ca="1" si="393"/>
        <v>838.303</v>
      </c>
      <c r="FW186" s="123"/>
      <c r="FX186" s="123"/>
      <c r="FY186" s="123">
        <v>838.303</v>
      </c>
      <c r="FZ186" s="123">
        <f t="shared" ca="1" si="394"/>
        <v>816</v>
      </c>
      <c r="GA186" s="123">
        <f>GA182</f>
        <v>1</v>
      </c>
      <c r="GB186" s="123">
        <f t="shared" ca="1" si="395"/>
        <v>816</v>
      </c>
      <c r="GC186" s="123">
        <f t="shared" si="396"/>
        <v>816</v>
      </c>
      <c r="GD186" s="123">
        <v>816</v>
      </c>
      <c r="GE186" s="123"/>
      <c r="GF186" s="123">
        <f>GF182</f>
        <v>3</v>
      </c>
      <c r="GG186" s="123">
        <f t="shared" ca="1" si="397"/>
        <v>6168.1030000000001</v>
      </c>
      <c r="GH186" s="123"/>
      <c r="GI186" s="123"/>
      <c r="GJ186" s="123">
        <v>6168.1030000000001</v>
      </c>
      <c r="GK186" s="123">
        <f t="shared" ca="1" si="398"/>
        <v>6456</v>
      </c>
      <c r="GL186" s="123">
        <f>GL182</f>
        <v>1</v>
      </c>
      <c r="GM186" s="123">
        <f t="shared" ca="1" si="399"/>
        <v>6456</v>
      </c>
      <c r="GN186" s="123">
        <f t="shared" si="400"/>
        <v>6456</v>
      </c>
      <c r="GO186" s="123">
        <v>6456</v>
      </c>
      <c r="GP186" s="123"/>
      <c r="GQ186" s="123">
        <f>GQ182</f>
        <v>3</v>
      </c>
      <c r="GR186" s="123">
        <f t="shared" ca="1" si="401"/>
        <v>2132.2849999999999</v>
      </c>
      <c r="GS186" s="123"/>
      <c r="GT186" s="123"/>
      <c r="GU186" s="123">
        <v>2132.2849999999999</v>
      </c>
      <c r="GV186" s="123">
        <f t="shared" ca="1" si="402"/>
        <v>2040</v>
      </c>
      <c r="GW186" s="123">
        <f>GW182</f>
        <v>1</v>
      </c>
      <c r="GX186" s="123">
        <f t="shared" ca="1" si="403"/>
        <v>2040</v>
      </c>
      <c r="GY186" s="123">
        <f t="shared" si="404"/>
        <v>2040</v>
      </c>
      <c r="GZ186" s="123">
        <v>2040</v>
      </c>
      <c r="HA186" s="123"/>
    </row>
    <row r="187" spans="1:209" x14ac:dyDescent="0.25">
      <c r="B187" s="166">
        <v>5</v>
      </c>
      <c r="C187" s="123">
        <f>C182</f>
        <v>3</v>
      </c>
      <c r="D187" s="123">
        <f t="shared" ca="1" si="344"/>
        <v>40.669999999996399</v>
      </c>
      <c r="E187" s="123"/>
      <c r="F187" s="123"/>
      <c r="G187" s="123">
        <f t="shared" ca="1" si="345"/>
        <v>40.669999999996399</v>
      </c>
      <c r="H187" s="123">
        <f>H182</f>
        <v>3</v>
      </c>
      <c r="I187" s="123">
        <f t="shared" ca="1" si="346"/>
        <v>41.0539999999964</v>
      </c>
      <c r="J187" s="123"/>
      <c r="K187" s="123"/>
      <c r="L187" s="123">
        <f t="shared" ca="1" si="347"/>
        <v>41.0539999999964</v>
      </c>
      <c r="M187" s="123">
        <f t="shared" ca="1" si="348"/>
        <v>39.695999999999998</v>
      </c>
      <c r="N187" s="123">
        <f>N182</f>
        <v>1</v>
      </c>
      <c r="O187" s="123">
        <f t="shared" ca="1" si="349"/>
        <v>39.695999999999998</v>
      </c>
      <c r="P187" s="123">
        <f t="shared" si="350"/>
        <v>39.695999999999998</v>
      </c>
      <c r="Q187" s="123">
        <v>39.695999999999998</v>
      </c>
      <c r="R187" s="123"/>
      <c r="S187" s="123">
        <f>S182</f>
        <v>3</v>
      </c>
      <c r="T187" s="123">
        <f t="shared" ca="1" si="351"/>
        <v>518.10399999999993</v>
      </c>
      <c r="U187" s="123"/>
      <c r="V187" s="123"/>
      <c r="W187" s="123">
        <f t="shared" ca="1" si="352"/>
        <v>518.10399999999993</v>
      </c>
      <c r="X187" s="123">
        <f>X182</f>
        <v>3</v>
      </c>
      <c r="Y187" s="123">
        <f t="shared" ca="1" si="353"/>
        <v>576.08399999999995</v>
      </c>
      <c r="Z187" s="123"/>
      <c r="AA187" s="123"/>
      <c r="AB187" s="123">
        <v>576.08399999999995</v>
      </c>
      <c r="AC187" s="123">
        <f>AC182</f>
        <v>3</v>
      </c>
      <c r="AD187" s="123">
        <f t="shared" ca="1" si="354"/>
        <v>402.599999999994</v>
      </c>
      <c r="AE187" s="123"/>
      <c r="AF187" s="123"/>
      <c r="AG187" s="123">
        <f t="shared" ca="1" si="355"/>
        <v>402.599999999994</v>
      </c>
      <c r="AH187" s="123">
        <f>AH182</f>
        <v>2</v>
      </c>
      <c r="AI187" s="123" t="str">
        <f t="shared" ca="1" si="356"/>
        <v/>
      </c>
      <c r="AJ187" s="123"/>
      <c r="AK187" s="123"/>
      <c r="AL187" s="123">
        <f>AL182</f>
        <v>2</v>
      </c>
      <c r="AM187" s="123" t="str">
        <f t="shared" ca="1" si="357"/>
        <v/>
      </c>
      <c r="AN187" s="123"/>
      <c r="AO187" s="123"/>
      <c r="AP187" s="123">
        <f>AP182</f>
        <v>2</v>
      </c>
      <c r="AQ187" s="123" t="str">
        <f t="shared" ca="1" si="358"/>
        <v/>
      </c>
      <c r="AR187" s="123"/>
      <c r="AS187" s="123"/>
      <c r="AT187" s="123">
        <f>AT182</f>
        <v>2</v>
      </c>
      <c r="AU187" s="123" t="str">
        <f t="shared" ca="1" si="359"/>
        <v/>
      </c>
      <c r="AV187" s="123"/>
      <c r="AW187" s="123"/>
      <c r="AX187" s="123">
        <f>AX182</f>
        <v>2</v>
      </c>
      <c r="AY187" s="123" t="str">
        <f t="shared" ca="1" si="360"/>
        <v/>
      </c>
      <c r="AZ187" s="123"/>
      <c r="BA187" s="123"/>
      <c r="BB187" s="123">
        <f>BB182</f>
        <v>2</v>
      </c>
      <c r="BC187" s="123" t="str">
        <f t="shared" ca="1" si="361"/>
        <v/>
      </c>
      <c r="BD187" s="123"/>
      <c r="BE187" s="123"/>
      <c r="BF187" s="123">
        <f>BF182</f>
        <v>4</v>
      </c>
      <c r="BG187" s="123">
        <f t="shared" ca="1" si="362"/>
        <v>108.50400000000036</v>
      </c>
      <c r="BH187" s="123"/>
      <c r="BI187" s="123"/>
      <c r="BJ187" s="123">
        <v>363.57499999999999</v>
      </c>
      <c r="BK187" s="123">
        <f>IF(OR(ISBLANK(BJ187),ISBLANK(BK182)),"",(BJ187-BJ186)*BK182)</f>
        <v>108.50400000000036</v>
      </c>
      <c r="BL187" s="123">
        <f>BL182</f>
        <v>4</v>
      </c>
      <c r="BM187" s="123">
        <f t="shared" ca="1" si="363"/>
        <v>511.10399999999436</v>
      </c>
      <c r="BN187" s="123"/>
      <c r="BO187" s="123"/>
      <c r="BP187" s="123">
        <v>298.41899999999998</v>
      </c>
      <c r="BQ187" s="123">
        <f>IF(OR(ISBLANK(BP187),ISBLANK(BQ182)),"",(BP187-BP186)*BQ182)</f>
        <v>511.10399999999436</v>
      </c>
      <c r="BR187" s="123">
        <f>BR182</f>
        <v>3</v>
      </c>
      <c r="BS187" s="123">
        <f t="shared" ca="1" si="364"/>
        <v>-402.599999999994</v>
      </c>
      <c r="BT187" s="123"/>
      <c r="BU187" s="123"/>
      <c r="BV187" s="123">
        <f t="shared" ca="1" si="365"/>
        <v>-402.599999999994</v>
      </c>
      <c r="BW187" s="123">
        <f>BW182</f>
        <v>2</v>
      </c>
      <c r="BX187" s="123" t="str">
        <f t="shared" ca="1" si="366"/>
        <v/>
      </c>
      <c r="BY187" s="123"/>
      <c r="BZ187" s="123"/>
      <c r="CA187" s="123">
        <f>CA182</f>
        <v>2</v>
      </c>
      <c r="CB187" s="123" t="str">
        <f t="shared" ca="1" si="367"/>
        <v/>
      </c>
      <c r="CC187" s="123"/>
      <c r="CD187" s="123"/>
      <c r="CE187" s="123">
        <f>CE182</f>
        <v>4</v>
      </c>
      <c r="CF187" s="123">
        <f t="shared" ca="1" si="368"/>
        <v>4469.9999999966167</v>
      </c>
      <c r="CG187" s="123"/>
      <c r="CH187" s="123"/>
      <c r="CI187" s="123">
        <v>2834.5929999999998</v>
      </c>
      <c r="CJ187" s="123">
        <f>IF(OR(ISBLANK(CI187),ISBLANK(CJ182)),"",(CI187-CI186)*CJ182)</f>
        <v>4469.9999999966167</v>
      </c>
      <c r="CK187" s="123">
        <f>CK182</f>
        <v>4</v>
      </c>
      <c r="CL187" s="123">
        <f t="shared" ca="1" si="369"/>
        <v>0</v>
      </c>
      <c r="CM187" s="123"/>
      <c r="CN187" s="123"/>
      <c r="CO187" s="123">
        <v>2.2360000000000002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0"/>
        <v>-4469.9999999966167</v>
      </c>
      <c r="CS187" s="123"/>
      <c r="CT187" s="123"/>
      <c r="CU187" s="123">
        <f t="shared" ca="1" si="371"/>
        <v>-4469.9999999966167</v>
      </c>
      <c r="CV187" s="123">
        <f>CV182</f>
        <v>2</v>
      </c>
      <c r="CW187" s="123">
        <f t="shared" ca="1" si="372"/>
        <v>103.43519999999999</v>
      </c>
      <c r="CX187" s="123"/>
      <c r="CY187" s="123">
        <v>103.43519999999999</v>
      </c>
      <c r="CZ187" s="123">
        <f>CZ182</f>
        <v>2</v>
      </c>
      <c r="DA187" s="123">
        <f t="shared" ca="1" si="373"/>
        <v>2.2704</v>
      </c>
      <c r="DB187" s="123"/>
      <c r="DC187" s="123">
        <v>2.2704</v>
      </c>
      <c r="DD187" s="123">
        <f>DD182</f>
        <v>3</v>
      </c>
      <c r="DE187" s="123">
        <f t="shared" ca="1" si="374"/>
        <v>105.70559999999999</v>
      </c>
      <c r="DF187" s="123"/>
      <c r="DG187" s="123"/>
      <c r="DH187" s="123">
        <f t="shared" ca="1" si="375"/>
        <v>105.70559999999999</v>
      </c>
      <c r="DI187" s="123">
        <f>DI182</f>
        <v>2</v>
      </c>
      <c r="DJ187" s="123">
        <f t="shared" ca="1" si="376"/>
        <v>67.953599999999994</v>
      </c>
      <c r="DK187" s="123"/>
      <c r="DL187" s="123">
        <v>67.953599999999994</v>
      </c>
      <c r="DM187" s="123">
        <f>DM182</f>
        <v>2</v>
      </c>
      <c r="DN187" s="123">
        <f t="shared" ca="1" si="377"/>
        <v>67.663200000000003</v>
      </c>
      <c r="DO187" s="123"/>
      <c r="DP187" s="123">
        <v>67.663200000000003</v>
      </c>
      <c r="DQ187" s="123">
        <f>DQ182</f>
        <v>2</v>
      </c>
      <c r="DR187" s="123">
        <f t="shared" ca="1" si="378"/>
        <v>0</v>
      </c>
      <c r="DS187" s="123"/>
      <c r="DT187" s="123">
        <v>0</v>
      </c>
      <c r="DU187" s="123">
        <f>DU182</f>
        <v>3</v>
      </c>
      <c r="DV187" s="123">
        <f t="shared" ca="1" si="379"/>
        <v>135.61680000000001</v>
      </c>
      <c r="DW187" s="123"/>
      <c r="DX187" s="123"/>
      <c r="DY187" s="123">
        <f t="shared" ca="1" si="380"/>
        <v>135.61680000000001</v>
      </c>
      <c r="DZ187" s="123">
        <f>DZ182</f>
        <v>3</v>
      </c>
      <c r="EA187" s="123">
        <f t="shared" ca="1" si="381"/>
        <v>32.751199999999997</v>
      </c>
      <c r="EB187" s="123"/>
      <c r="EC187" s="123"/>
      <c r="ED187" s="123">
        <v>32.751199999999997</v>
      </c>
      <c r="EE187" s="123">
        <f>EE182</f>
        <v>3</v>
      </c>
      <c r="EF187" s="123">
        <f t="shared" ca="1" si="382"/>
        <v>2.2323</v>
      </c>
      <c r="EG187" s="123"/>
      <c r="EH187" s="123"/>
      <c r="EI187" s="123">
        <v>2.2323</v>
      </c>
      <c r="EJ187" s="123">
        <f>EJ182</f>
        <v>3</v>
      </c>
      <c r="EK187" s="123">
        <f t="shared" ca="1" si="383"/>
        <v>0.98640000000000005</v>
      </c>
      <c r="EL187" s="123"/>
      <c r="EM187" s="123"/>
      <c r="EN187" s="123">
        <v>0.98640000000000005</v>
      </c>
      <c r="EO187" s="123">
        <f>EO182</f>
        <v>3</v>
      </c>
      <c r="EP187" s="123">
        <f t="shared" ca="1" si="384"/>
        <v>5.2256999999999998</v>
      </c>
      <c r="EQ187" s="123"/>
      <c r="ER187" s="123"/>
      <c r="ES187" s="123">
        <v>5.2256999999999998</v>
      </c>
      <c r="ET187" s="123">
        <f>ET182</f>
        <v>3</v>
      </c>
      <c r="EU187" s="123">
        <f t="shared" ca="1" si="385"/>
        <v>5.2664999999999997</v>
      </c>
      <c r="EV187" s="123"/>
      <c r="EW187" s="123"/>
      <c r="EX187" s="123">
        <v>5.2664999999999997</v>
      </c>
      <c r="EY187" s="123">
        <f>EY182</f>
        <v>3</v>
      </c>
      <c r="EZ187" s="123">
        <f t="shared" ca="1" si="386"/>
        <v>1.7094</v>
      </c>
      <c r="FA187" s="123"/>
      <c r="FB187" s="123"/>
      <c r="FC187" s="123">
        <v>1.7094</v>
      </c>
      <c r="FD187" s="123">
        <f>FD182</f>
        <v>3</v>
      </c>
      <c r="FE187" s="123">
        <f t="shared" ca="1" si="387"/>
        <v>3.2685</v>
      </c>
      <c r="FF187" s="123"/>
      <c r="FG187" s="123"/>
      <c r="FH187" s="123">
        <v>3.2685</v>
      </c>
      <c r="FI187" s="123">
        <f>FI182</f>
        <v>4</v>
      </c>
      <c r="FJ187" s="123">
        <f t="shared" ca="1" si="388"/>
        <v>4572.9000000000005</v>
      </c>
      <c r="FK187" s="123"/>
      <c r="FL187" s="123"/>
      <c r="FM187" s="123"/>
      <c r="FN187" s="123">
        <f t="shared" ca="1" si="389"/>
        <v>4572.9000000000005</v>
      </c>
      <c r="FO187" s="123">
        <f t="shared" ca="1" si="390"/>
        <v>4493</v>
      </c>
      <c r="FP187" s="123">
        <f>FP182</f>
        <v>1</v>
      </c>
      <c r="FQ187" s="123">
        <f t="shared" ca="1" si="391"/>
        <v>4493</v>
      </c>
      <c r="FR187" s="123">
        <f t="shared" si="392"/>
        <v>4493</v>
      </c>
      <c r="FS187" s="123">
        <v>4493</v>
      </c>
      <c r="FT187" s="123"/>
      <c r="FU187" s="123">
        <f>FU182</f>
        <v>3</v>
      </c>
      <c r="FV187" s="123">
        <f t="shared" ca="1" si="393"/>
        <v>787.12300000000005</v>
      </c>
      <c r="FW187" s="123"/>
      <c r="FX187" s="123"/>
      <c r="FY187" s="123">
        <v>787.12300000000005</v>
      </c>
      <c r="FZ187" s="123">
        <f t="shared" ca="1" si="394"/>
        <v>792</v>
      </c>
      <c r="GA187" s="123">
        <f>GA182</f>
        <v>1</v>
      </c>
      <c r="GB187" s="123">
        <f t="shared" ca="1" si="395"/>
        <v>792</v>
      </c>
      <c r="GC187" s="123">
        <f t="shared" si="396"/>
        <v>792</v>
      </c>
      <c r="GD187" s="123">
        <v>792</v>
      </c>
      <c r="GE187" s="123"/>
      <c r="GF187" s="123">
        <f>GF182</f>
        <v>3</v>
      </c>
      <c r="GG187" s="123">
        <f t="shared" ca="1" si="397"/>
        <v>5856.1130000000003</v>
      </c>
      <c r="GH187" s="123"/>
      <c r="GI187" s="123"/>
      <c r="GJ187" s="123">
        <v>5856.1130000000003</v>
      </c>
      <c r="GK187" s="123">
        <f t="shared" ca="1" si="398"/>
        <v>5928</v>
      </c>
      <c r="GL187" s="123">
        <f>GL182</f>
        <v>1</v>
      </c>
      <c r="GM187" s="123">
        <f t="shared" ca="1" si="399"/>
        <v>5928</v>
      </c>
      <c r="GN187" s="123">
        <f t="shared" si="400"/>
        <v>5928</v>
      </c>
      <c r="GO187" s="123">
        <v>5928</v>
      </c>
      <c r="GP187" s="123"/>
      <c r="GQ187" s="123">
        <f>GQ182</f>
        <v>3</v>
      </c>
      <c r="GR187" s="123">
        <f t="shared" ca="1" si="401"/>
        <v>2040.269</v>
      </c>
      <c r="GS187" s="123"/>
      <c r="GT187" s="123"/>
      <c r="GU187" s="123">
        <v>2040.269</v>
      </c>
      <c r="GV187" s="123">
        <f t="shared" ca="1" si="402"/>
        <v>2040</v>
      </c>
      <c r="GW187" s="123">
        <f>GW182</f>
        <v>1</v>
      </c>
      <c r="GX187" s="123">
        <f t="shared" ca="1" si="403"/>
        <v>2040</v>
      </c>
      <c r="GY187" s="123">
        <f t="shared" si="404"/>
        <v>2040</v>
      </c>
      <c r="GZ187" s="123">
        <v>2040</v>
      </c>
      <c r="HA187" s="123"/>
    </row>
    <row r="188" spans="1:209" x14ac:dyDescent="0.25">
      <c r="B188" s="166">
        <v>6</v>
      </c>
      <c r="C188" s="123">
        <f>C182</f>
        <v>3</v>
      </c>
      <c r="D188" s="123">
        <f t="shared" ca="1" si="344"/>
        <v>40.915000000008099</v>
      </c>
      <c r="E188" s="123"/>
      <c r="F188" s="123"/>
      <c r="G188" s="123">
        <f t="shared" ca="1" si="345"/>
        <v>40.915000000008099</v>
      </c>
      <c r="H188" s="123">
        <f>H182</f>
        <v>3</v>
      </c>
      <c r="I188" s="123">
        <f t="shared" ca="1" si="346"/>
        <v>41.315000000008098</v>
      </c>
      <c r="J188" s="123"/>
      <c r="K188" s="123"/>
      <c r="L188" s="123">
        <f t="shared" ca="1" si="347"/>
        <v>41.315000000008098</v>
      </c>
      <c r="M188" s="123">
        <f t="shared" ca="1" si="348"/>
        <v>39.695999999999998</v>
      </c>
      <c r="N188" s="123">
        <f>N182</f>
        <v>1</v>
      </c>
      <c r="O188" s="123">
        <f t="shared" ca="1" si="349"/>
        <v>39.695999999999998</v>
      </c>
      <c r="P188" s="123">
        <f t="shared" si="350"/>
        <v>39.695999999999998</v>
      </c>
      <c r="Q188" s="123">
        <v>39.695999999999998</v>
      </c>
      <c r="R188" s="123"/>
      <c r="S188" s="123">
        <f>S182</f>
        <v>3</v>
      </c>
      <c r="T188" s="123">
        <f t="shared" ca="1" si="351"/>
        <v>520.0920000000001</v>
      </c>
      <c r="U188" s="123"/>
      <c r="V188" s="123"/>
      <c r="W188" s="123">
        <f t="shared" ca="1" si="352"/>
        <v>520.0920000000001</v>
      </c>
      <c r="X188" s="123">
        <f>X182</f>
        <v>3</v>
      </c>
      <c r="Y188" s="123">
        <f t="shared" ca="1" si="353"/>
        <v>576.50400000000002</v>
      </c>
      <c r="Z188" s="123"/>
      <c r="AA188" s="123"/>
      <c r="AB188" s="123">
        <v>576.50400000000002</v>
      </c>
      <c r="AC188" s="123">
        <f>AC182</f>
        <v>3</v>
      </c>
      <c r="AD188" s="123">
        <f t="shared" ca="1" si="354"/>
        <v>303.86400000000276</v>
      </c>
      <c r="AE188" s="123"/>
      <c r="AF188" s="123"/>
      <c r="AG188" s="123">
        <f t="shared" ca="1" si="355"/>
        <v>303.86400000000276</v>
      </c>
      <c r="AH188" s="123">
        <f>AH182</f>
        <v>2</v>
      </c>
      <c r="AI188" s="123" t="str">
        <f t="shared" ca="1" si="356"/>
        <v/>
      </c>
      <c r="AJ188" s="123"/>
      <c r="AK188" s="123"/>
      <c r="AL188" s="123">
        <f>AL182</f>
        <v>2</v>
      </c>
      <c r="AM188" s="123" t="str">
        <f t="shared" ca="1" si="357"/>
        <v/>
      </c>
      <c r="AN188" s="123"/>
      <c r="AO188" s="123"/>
      <c r="AP188" s="123">
        <f>AP182</f>
        <v>2</v>
      </c>
      <c r="AQ188" s="123" t="str">
        <f t="shared" ca="1" si="358"/>
        <v/>
      </c>
      <c r="AR188" s="123"/>
      <c r="AS188" s="123"/>
      <c r="AT188" s="123">
        <f>AT182</f>
        <v>2</v>
      </c>
      <c r="AU188" s="123" t="str">
        <f t="shared" ca="1" si="359"/>
        <v/>
      </c>
      <c r="AV188" s="123"/>
      <c r="AW188" s="123"/>
      <c r="AX188" s="123">
        <f>AX182</f>
        <v>2</v>
      </c>
      <c r="AY188" s="123" t="str">
        <f t="shared" ca="1" si="360"/>
        <v/>
      </c>
      <c r="AZ188" s="123"/>
      <c r="BA188" s="123"/>
      <c r="BB188" s="123">
        <f>BB182</f>
        <v>2</v>
      </c>
      <c r="BC188" s="123" t="str">
        <f t="shared" ca="1" si="361"/>
        <v/>
      </c>
      <c r="BD188" s="123"/>
      <c r="BE188" s="123"/>
      <c r="BF188" s="123">
        <f>BF182</f>
        <v>4</v>
      </c>
      <c r="BG188" s="123">
        <f t="shared" ca="1" si="362"/>
        <v>100.58400000000756</v>
      </c>
      <c r="BH188" s="123"/>
      <c r="BI188" s="123"/>
      <c r="BJ188" s="123">
        <v>363.95600000000002</v>
      </c>
      <c r="BK188" s="123">
        <f>IF(OR(ISBLANK(BJ188),ISBLANK(BK182)),"",(BJ188-BJ187)*BK182)</f>
        <v>100.58400000000756</v>
      </c>
      <c r="BL188" s="123">
        <f>BL182</f>
        <v>4</v>
      </c>
      <c r="BM188" s="123">
        <f t="shared" ca="1" si="363"/>
        <v>404.44800000001032</v>
      </c>
      <c r="BN188" s="123"/>
      <c r="BO188" s="123"/>
      <c r="BP188" s="123">
        <v>299.95100000000002</v>
      </c>
      <c r="BQ188" s="123">
        <f>IF(OR(ISBLANK(BP188),ISBLANK(BQ182)),"",(BP188-BP187)*BQ182)</f>
        <v>404.44800000001032</v>
      </c>
      <c r="BR188" s="123">
        <f>BR182</f>
        <v>3</v>
      </c>
      <c r="BS188" s="123">
        <f t="shared" ca="1" si="364"/>
        <v>-303.86400000000276</v>
      </c>
      <c r="BT188" s="123"/>
      <c r="BU188" s="123"/>
      <c r="BV188" s="123">
        <f t="shared" ca="1" si="365"/>
        <v>-303.86400000000276</v>
      </c>
      <c r="BW188" s="123">
        <f>BW182</f>
        <v>2</v>
      </c>
      <c r="BX188" s="123" t="str">
        <f t="shared" ca="1" si="366"/>
        <v/>
      </c>
      <c r="BY188" s="123"/>
      <c r="BZ188" s="123"/>
      <c r="CA188" s="123">
        <f>CA182</f>
        <v>2</v>
      </c>
      <c r="CB188" s="123" t="str">
        <f t="shared" ca="1" si="367"/>
        <v/>
      </c>
      <c r="CC188" s="123"/>
      <c r="CD188" s="123"/>
      <c r="CE188" s="123">
        <f>CE182</f>
        <v>4</v>
      </c>
      <c r="CF188" s="123">
        <f t="shared" ca="1" si="368"/>
        <v>4280.0000000033833</v>
      </c>
      <c r="CG188" s="123"/>
      <c r="CH188" s="123"/>
      <c r="CI188" s="123">
        <v>2835.0210000000002</v>
      </c>
      <c r="CJ188" s="123">
        <f>IF(OR(ISBLANK(CI188),ISBLANK(CJ182)),"",(CI188-CI187)*CJ182)</f>
        <v>4280.0000000033833</v>
      </c>
      <c r="CK188" s="123">
        <f>CK182</f>
        <v>4</v>
      </c>
      <c r="CL188" s="123">
        <f t="shared" ca="1" si="369"/>
        <v>9.9999999999988987</v>
      </c>
      <c r="CM188" s="123"/>
      <c r="CN188" s="123"/>
      <c r="CO188" s="123">
        <v>2.2370000000000001</v>
      </c>
      <c r="CP188" s="123">
        <f>IF(OR(ISBLANK(CO188),ISBLANK(CP182)),"",(CO188-CO187)*CP182)</f>
        <v>9.9999999999988987</v>
      </c>
      <c r="CQ188" s="123">
        <f>CQ182</f>
        <v>3</v>
      </c>
      <c r="CR188" s="123">
        <f t="shared" ca="1" si="370"/>
        <v>-4270.0000000033842</v>
      </c>
      <c r="CS188" s="123"/>
      <c r="CT188" s="123"/>
      <c r="CU188" s="123">
        <f t="shared" ca="1" si="371"/>
        <v>-4270.0000000033842</v>
      </c>
      <c r="CV188" s="123">
        <f>CV182</f>
        <v>2</v>
      </c>
      <c r="CW188" s="123">
        <f t="shared" ca="1" si="372"/>
        <v>123.446</v>
      </c>
      <c r="CX188" s="123"/>
      <c r="CY188" s="123">
        <v>123.446</v>
      </c>
      <c r="CZ188" s="123">
        <f>CZ182</f>
        <v>2</v>
      </c>
      <c r="DA188" s="123">
        <f t="shared" ca="1" si="373"/>
        <v>3.33264</v>
      </c>
      <c r="DB188" s="123"/>
      <c r="DC188" s="123">
        <v>3.33264</v>
      </c>
      <c r="DD188" s="123">
        <f>DD182</f>
        <v>3</v>
      </c>
      <c r="DE188" s="123">
        <f t="shared" ca="1" si="374"/>
        <v>126.77864</v>
      </c>
      <c r="DF188" s="123"/>
      <c r="DG188" s="123"/>
      <c r="DH188" s="123">
        <f t="shared" ca="1" si="375"/>
        <v>126.77864</v>
      </c>
      <c r="DI188" s="123">
        <f>DI182</f>
        <v>2</v>
      </c>
      <c r="DJ188" s="123">
        <f t="shared" ca="1" si="376"/>
        <v>80.440799999999996</v>
      </c>
      <c r="DK188" s="123"/>
      <c r="DL188" s="123">
        <v>80.440799999999996</v>
      </c>
      <c r="DM188" s="123">
        <f>DM182</f>
        <v>2</v>
      </c>
      <c r="DN188" s="123">
        <f t="shared" ca="1" si="377"/>
        <v>82.447199999999995</v>
      </c>
      <c r="DO188" s="123"/>
      <c r="DP188" s="123">
        <v>82.447199999999995</v>
      </c>
      <c r="DQ188" s="123">
        <f>DQ182</f>
        <v>2</v>
      </c>
      <c r="DR188" s="123">
        <f t="shared" ca="1" si="378"/>
        <v>0</v>
      </c>
      <c r="DS188" s="123"/>
      <c r="DT188" s="123">
        <v>0</v>
      </c>
      <c r="DU188" s="123">
        <f>DU182</f>
        <v>3</v>
      </c>
      <c r="DV188" s="123">
        <f t="shared" ca="1" si="379"/>
        <v>162.88799999999998</v>
      </c>
      <c r="DW188" s="123"/>
      <c r="DX188" s="123"/>
      <c r="DY188" s="123">
        <f t="shared" ca="1" si="380"/>
        <v>162.88799999999998</v>
      </c>
      <c r="DZ188" s="123">
        <f>DZ182</f>
        <v>3</v>
      </c>
      <c r="EA188" s="123">
        <f t="shared" ca="1" si="381"/>
        <v>31.140999999999998</v>
      </c>
      <c r="EB188" s="123"/>
      <c r="EC188" s="123"/>
      <c r="ED188" s="123">
        <v>31.140999999999998</v>
      </c>
      <c r="EE188" s="123">
        <f>EE182</f>
        <v>3</v>
      </c>
      <c r="EF188" s="123">
        <f t="shared" ca="1" si="382"/>
        <v>11.943300000000001</v>
      </c>
      <c r="EG188" s="123"/>
      <c r="EH188" s="123"/>
      <c r="EI188" s="123">
        <v>11.943300000000001</v>
      </c>
      <c r="EJ188" s="123">
        <f>EJ182</f>
        <v>3</v>
      </c>
      <c r="EK188" s="123">
        <f t="shared" ca="1" si="383"/>
        <v>10.0182</v>
      </c>
      <c r="EL188" s="123"/>
      <c r="EM188" s="123"/>
      <c r="EN188" s="123">
        <v>10.0182</v>
      </c>
      <c r="EO188" s="123">
        <f>EO182</f>
        <v>3</v>
      </c>
      <c r="EP188" s="123">
        <f t="shared" ca="1" si="384"/>
        <v>2.6511</v>
      </c>
      <c r="EQ188" s="123"/>
      <c r="ER188" s="123"/>
      <c r="ES188" s="123">
        <v>2.6511</v>
      </c>
      <c r="ET188" s="123">
        <f>ET182</f>
        <v>3</v>
      </c>
      <c r="EU188" s="123">
        <f t="shared" ca="1" si="385"/>
        <v>2.7906</v>
      </c>
      <c r="EV188" s="123"/>
      <c r="EW188" s="123"/>
      <c r="EX188" s="123">
        <v>2.7906</v>
      </c>
      <c r="EY188" s="123">
        <f>EY182</f>
        <v>3</v>
      </c>
      <c r="EZ188" s="123">
        <f t="shared" ca="1" si="386"/>
        <v>0.88739999999999997</v>
      </c>
      <c r="FA188" s="123"/>
      <c r="FB188" s="123"/>
      <c r="FC188" s="123">
        <v>0.88739999999999997</v>
      </c>
      <c r="FD188" s="123">
        <f>FD182</f>
        <v>3</v>
      </c>
      <c r="FE188" s="123">
        <f t="shared" ca="1" si="387"/>
        <v>1.9599</v>
      </c>
      <c r="FF188" s="123"/>
      <c r="FG188" s="123"/>
      <c r="FH188" s="123">
        <v>1.9599</v>
      </c>
      <c r="FI188" s="123">
        <f>FI182</f>
        <v>4</v>
      </c>
      <c r="FJ188" s="123">
        <f t="shared" ca="1" si="388"/>
        <v>5170.0380000000005</v>
      </c>
      <c r="FK188" s="123"/>
      <c r="FL188" s="123"/>
      <c r="FM188" s="123"/>
      <c r="FN188" s="123">
        <f t="shared" ca="1" si="389"/>
        <v>5170.0380000000005</v>
      </c>
      <c r="FO188" s="123">
        <f t="shared" ca="1" si="390"/>
        <v>5186</v>
      </c>
      <c r="FP188" s="123">
        <f>FP182</f>
        <v>1</v>
      </c>
      <c r="FQ188" s="123">
        <f t="shared" ca="1" si="391"/>
        <v>5186</v>
      </c>
      <c r="FR188" s="123">
        <f t="shared" si="392"/>
        <v>5186</v>
      </c>
      <c r="FS188" s="123">
        <v>5186</v>
      </c>
      <c r="FT188" s="123"/>
      <c r="FU188" s="123">
        <f>FU182</f>
        <v>3</v>
      </c>
      <c r="FV188" s="123">
        <f t="shared" ca="1" si="393"/>
        <v>786.81799999999998</v>
      </c>
      <c r="FW188" s="123"/>
      <c r="FX188" s="123"/>
      <c r="FY188" s="123">
        <v>786.81799999999998</v>
      </c>
      <c r="FZ188" s="123">
        <f t="shared" ca="1" si="394"/>
        <v>792</v>
      </c>
      <c r="GA188" s="123">
        <f>GA182</f>
        <v>1</v>
      </c>
      <c r="GB188" s="123">
        <f t="shared" ca="1" si="395"/>
        <v>792</v>
      </c>
      <c r="GC188" s="123">
        <f t="shared" si="396"/>
        <v>792</v>
      </c>
      <c r="GD188" s="123">
        <v>792</v>
      </c>
      <c r="GE188" s="123"/>
      <c r="GF188" s="123">
        <f>GF182</f>
        <v>3</v>
      </c>
      <c r="GG188" s="123">
        <f t="shared" ca="1" si="397"/>
        <v>5592.1459999999997</v>
      </c>
      <c r="GH188" s="123"/>
      <c r="GI188" s="123"/>
      <c r="GJ188" s="123">
        <v>5592.1459999999997</v>
      </c>
      <c r="GK188" s="123">
        <f t="shared" ca="1" si="398"/>
        <v>5640</v>
      </c>
      <c r="GL188" s="123">
        <f>GL182</f>
        <v>1</v>
      </c>
      <c r="GM188" s="123">
        <f t="shared" ca="1" si="399"/>
        <v>5640</v>
      </c>
      <c r="GN188" s="123">
        <f t="shared" si="400"/>
        <v>5640</v>
      </c>
      <c r="GO188" s="123">
        <v>5640</v>
      </c>
      <c r="GP188" s="123"/>
      <c r="GQ188" s="123">
        <f>GQ182</f>
        <v>3</v>
      </c>
      <c r="GR188" s="123">
        <f t="shared" ca="1" si="401"/>
        <v>2787.24</v>
      </c>
      <c r="GS188" s="123"/>
      <c r="GT188" s="123"/>
      <c r="GU188" s="123">
        <v>2787.24</v>
      </c>
      <c r="GV188" s="123">
        <f t="shared" ca="1" si="402"/>
        <v>2880</v>
      </c>
      <c r="GW188" s="123">
        <f>GW182</f>
        <v>1</v>
      </c>
      <c r="GX188" s="123">
        <f t="shared" ca="1" si="403"/>
        <v>2880</v>
      </c>
      <c r="GY188" s="123">
        <f t="shared" si="404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>
        <f t="shared" ca="1" si="344"/>
        <v>40.565000000000502</v>
      </c>
      <c r="E189" s="123"/>
      <c r="F189" s="123"/>
      <c r="G189" s="123">
        <f t="shared" ca="1" si="345"/>
        <v>40.565000000000502</v>
      </c>
      <c r="H189" s="123">
        <f>H182</f>
        <v>3</v>
      </c>
      <c r="I189" s="123">
        <f t="shared" ca="1" si="346"/>
        <v>40.951000000000505</v>
      </c>
      <c r="J189" s="123"/>
      <c r="K189" s="123"/>
      <c r="L189" s="123">
        <f t="shared" ca="1" si="347"/>
        <v>40.951000000000505</v>
      </c>
      <c r="M189" s="123">
        <f t="shared" ca="1" si="348"/>
        <v>40.176000000000002</v>
      </c>
      <c r="N189" s="123">
        <f>N182</f>
        <v>1</v>
      </c>
      <c r="O189" s="123">
        <f t="shared" ca="1" si="349"/>
        <v>40.176000000000002</v>
      </c>
      <c r="P189" s="123">
        <f t="shared" si="350"/>
        <v>40.176000000000002</v>
      </c>
      <c r="Q189" s="123">
        <v>40.176000000000002</v>
      </c>
      <c r="R189" s="123"/>
      <c r="S189" s="123">
        <f>S182</f>
        <v>3</v>
      </c>
      <c r="T189" s="123">
        <f t="shared" ca="1" si="351"/>
        <v>522.15199999999993</v>
      </c>
      <c r="U189" s="123"/>
      <c r="V189" s="123"/>
      <c r="W189" s="123">
        <f t="shared" ca="1" si="352"/>
        <v>522.15199999999993</v>
      </c>
      <c r="X189" s="123">
        <f>X182</f>
        <v>3</v>
      </c>
      <c r="Y189" s="123">
        <f t="shared" ca="1" si="353"/>
        <v>576.44399999999996</v>
      </c>
      <c r="Z189" s="123"/>
      <c r="AA189" s="123"/>
      <c r="AB189" s="123">
        <v>576.44399999999996</v>
      </c>
      <c r="AC189" s="123">
        <f>AC182</f>
        <v>3</v>
      </c>
      <c r="AD189" s="123">
        <f t="shared" ca="1" si="354"/>
        <v>376.200000000003</v>
      </c>
      <c r="AE189" s="123"/>
      <c r="AF189" s="123"/>
      <c r="AG189" s="123">
        <f t="shared" ca="1" si="355"/>
        <v>376.200000000003</v>
      </c>
      <c r="AH189" s="123">
        <f>AH182</f>
        <v>2</v>
      </c>
      <c r="AI189" s="123" t="str">
        <f t="shared" ca="1" si="356"/>
        <v/>
      </c>
      <c r="AJ189" s="123"/>
      <c r="AK189" s="123"/>
      <c r="AL189" s="123">
        <f>AL182</f>
        <v>2</v>
      </c>
      <c r="AM189" s="123" t="str">
        <f t="shared" ca="1" si="357"/>
        <v/>
      </c>
      <c r="AN189" s="123"/>
      <c r="AO189" s="123"/>
      <c r="AP189" s="123">
        <f>AP182</f>
        <v>2</v>
      </c>
      <c r="AQ189" s="123" t="str">
        <f t="shared" ca="1" si="358"/>
        <v/>
      </c>
      <c r="AR189" s="123"/>
      <c r="AS189" s="123"/>
      <c r="AT189" s="123">
        <f>AT182</f>
        <v>2</v>
      </c>
      <c r="AU189" s="123" t="str">
        <f t="shared" ca="1" si="359"/>
        <v/>
      </c>
      <c r="AV189" s="123"/>
      <c r="AW189" s="123"/>
      <c r="AX189" s="123">
        <f>AX182</f>
        <v>2</v>
      </c>
      <c r="AY189" s="123" t="str">
        <f t="shared" ca="1" si="360"/>
        <v/>
      </c>
      <c r="AZ189" s="123"/>
      <c r="BA189" s="123"/>
      <c r="BB189" s="123">
        <f>BB182</f>
        <v>2</v>
      </c>
      <c r="BC189" s="123" t="str">
        <f t="shared" ca="1" si="361"/>
        <v/>
      </c>
      <c r="BD189" s="123"/>
      <c r="BE189" s="123"/>
      <c r="BF189" s="123">
        <f>BF182</f>
        <v>4</v>
      </c>
      <c r="BG189" s="123">
        <f t="shared" ca="1" si="362"/>
        <v>110.8799999999892</v>
      </c>
      <c r="BH189" s="123"/>
      <c r="BI189" s="123"/>
      <c r="BJ189" s="123">
        <v>364.37599999999998</v>
      </c>
      <c r="BK189" s="123">
        <f>IF(OR(ISBLANK(BJ189),ISBLANK(BK182)),"",(BJ189-BJ188)*BK182)</f>
        <v>110.8799999999892</v>
      </c>
      <c r="BL189" s="123">
        <f>BL182</f>
        <v>4</v>
      </c>
      <c r="BM189" s="123">
        <f t="shared" ca="1" si="363"/>
        <v>487.0799999999922</v>
      </c>
      <c r="BN189" s="123"/>
      <c r="BO189" s="123"/>
      <c r="BP189" s="123">
        <v>301.79599999999999</v>
      </c>
      <c r="BQ189" s="123">
        <f>IF(OR(ISBLANK(BP189),ISBLANK(BQ182)),"",(BP189-BP188)*BQ182)</f>
        <v>487.0799999999922</v>
      </c>
      <c r="BR189" s="123">
        <f>BR182</f>
        <v>3</v>
      </c>
      <c r="BS189" s="123">
        <f t="shared" ca="1" si="364"/>
        <v>-376.200000000003</v>
      </c>
      <c r="BT189" s="123"/>
      <c r="BU189" s="123"/>
      <c r="BV189" s="123">
        <f t="shared" ca="1" si="365"/>
        <v>-376.200000000003</v>
      </c>
      <c r="BW189" s="123">
        <f>BW182</f>
        <v>2</v>
      </c>
      <c r="BX189" s="123" t="str">
        <f t="shared" ca="1" si="366"/>
        <v/>
      </c>
      <c r="BY189" s="123"/>
      <c r="BZ189" s="123"/>
      <c r="CA189" s="123">
        <f>CA182</f>
        <v>2</v>
      </c>
      <c r="CB189" s="123" t="str">
        <f t="shared" ca="1" si="367"/>
        <v/>
      </c>
      <c r="CC189" s="123"/>
      <c r="CD189" s="123"/>
      <c r="CE189" s="123">
        <f>CE182</f>
        <v>4</v>
      </c>
      <c r="CF189" s="123">
        <f t="shared" ca="1" si="368"/>
        <v>4299.9999999983629</v>
      </c>
      <c r="CG189" s="123"/>
      <c r="CH189" s="123"/>
      <c r="CI189" s="123">
        <v>2835.451</v>
      </c>
      <c r="CJ189" s="123">
        <f>IF(OR(ISBLANK(CI189),ISBLANK(CJ182)),"",(CI189-CI188)*CJ182)</f>
        <v>4299.9999999983629</v>
      </c>
      <c r="CK189" s="123">
        <f>CK182</f>
        <v>4</v>
      </c>
      <c r="CL189" s="123">
        <f t="shared" ca="1" si="369"/>
        <v>0</v>
      </c>
      <c r="CM189" s="123"/>
      <c r="CN189" s="123"/>
      <c r="CO189" s="123">
        <v>2.2370000000000001</v>
      </c>
      <c r="CP189" s="123">
        <f>IF(OR(ISBLANK(CO189),ISBLANK(CP182)),"",(CO189-CO188)*CP182)</f>
        <v>0</v>
      </c>
      <c r="CQ189" s="123">
        <f>CQ182</f>
        <v>3</v>
      </c>
      <c r="CR189" s="123">
        <f t="shared" ca="1" si="370"/>
        <v>-4299.9999999983629</v>
      </c>
      <c r="CS189" s="123"/>
      <c r="CT189" s="123"/>
      <c r="CU189" s="123">
        <f t="shared" ca="1" si="371"/>
        <v>-4299.9999999983629</v>
      </c>
      <c r="CV189" s="123">
        <f>CV182</f>
        <v>2</v>
      </c>
      <c r="CW189" s="123">
        <f t="shared" ca="1" si="372"/>
        <v>95.831999999999994</v>
      </c>
      <c r="CX189" s="123"/>
      <c r="CY189" s="123">
        <v>95.831999999999994</v>
      </c>
      <c r="CZ189" s="123">
        <f>CZ182</f>
        <v>2</v>
      </c>
      <c r="DA189" s="123">
        <f t="shared" ca="1" si="373"/>
        <v>3.274</v>
      </c>
      <c r="DB189" s="123"/>
      <c r="DC189" s="123">
        <v>3.274</v>
      </c>
      <c r="DD189" s="123">
        <f>DD182</f>
        <v>3</v>
      </c>
      <c r="DE189" s="123">
        <f t="shared" ca="1" si="374"/>
        <v>99.105999999999995</v>
      </c>
      <c r="DF189" s="123"/>
      <c r="DG189" s="123"/>
      <c r="DH189" s="123">
        <f t="shared" ca="1" si="375"/>
        <v>99.105999999999995</v>
      </c>
      <c r="DI189" s="123">
        <f>DI182</f>
        <v>2</v>
      </c>
      <c r="DJ189" s="123">
        <f t="shared" ca="1" si="376"/>
        <v>74.765000000000001</v>
      </c>
      <c r="DK189" s="123"/>
      <c r="DL189" s="123">
        <v>74.765000000000001</v>
      </c>
      <c r="DM189" s="123">
        <f>DM182</f>
        <v>2</v>
      </c>
      <c r="DN189" s="123">
        <f t="shared" ca="1" si="377"/>
        <v>85.668000000000006</v>
      </c>
      <c r="DO189" s="123"/>
      <c r="DP189" s="123">
        <v>85.668000000000006</v>
      </c>
      <c r="DQ189" s="123">
        <f>DQ182</f>
        <v>2</v>
      </c>
      <c r="DR189" s="123">
        <f t="shared" ca="1" si="378"/>
        <v>0</v>
      </c>
      <c r="DS189" s="123"/>
      <c r="DT189" s="123">
        <v>0</v>
      </c>
      <c r="DU189" s="123">
        <f>DU182</f>
        <v>3</v>
      </c>
      <c r="DV189" s="123">
        <f t="shared" ca="1" si="379"/>
        <v>160.43299999999999</v>
      </c>
      <c r="DW189" s="123"/>
      <c r="DX189" s="123"/>
      <c r="DY189" s="123">
        <f t="shared" ca="1" si="380"/>
        <v>160.43299999999999</v>
      </c>
      <c r="DZ189" s="123">
        <f>DZ182</f>
        <v>3</v>
      </c>
      <c r="EA189" s="123">
        <f t="shared" ca="1" si="381"/>
        <v>27.697800000000001</v>
      </c>
      <c r="EB189" s="123"/>
      <c r="EC189" s="123"/>
      <c r="ED189" s="123">
        <v>27.697800000000001</v>
      </c>
      <c r="EE189" s="123">
        <f>EE182</f>
        <v>3</v>
      </c>
      <c r="EF189" s="123">
        <f t="shared" ca="1" si="382"/>
        <v>6.1757999999999997</v>
      </c>
      <c r="EG189" s="123"/>
      <c r="EH189" s="123"/>
      <c r="EI189" s="123">
        <v>6.1757999999999997</v>
      </c>
      <c r="EJ189" s="123">
        <f>EJ182</f>
        <v>3</v>
      </c>
      <c r="EK189" s="123">
        <f t="shared" ca="1" si="383"/>
        <v>6.0151000000000003</v>
      </c>
      <c r="EL189" s="123"/>
      <c r="EM189" s="123"/>
      <c r="EN189" s="123">
        <v>6.0151000000000003</v>
      </c>
      <c r="EO189" s="123">
        <f>EO182</f>
        <v>3</v>
      </c>
      <c r="EP189" s="123">
        <f t="shared" ca="1" si="384"/>
        <v>2.7296999999999998</v>
      </c>
      <c r="EQ189" s="123"/>
      <c r="ER189" s="123"/>
      <c r="ES189" s="123">
        <v>2.7296999999999998</v>
      </c>
      <c r="ET189" s="123">
        <f>ET182</f>
        <v>3</v>
      </c>
      <c r="EU189" s="123">
        <f t="shared" ca="1" si="385"/>
        <v>2.8214999999999999</v>
      </c>
      <c r="EV189" s="123"/>
      <c r="EW189" s="123"/>
      <c r="EX189" s="123">
        <v>2.8214999999999999</v>
      </c>
      <c r="EY189" s="123">
        <f>EY182</f>
        <v>3</v>
      </c>
      <c r="EZ189" s="123">
        <f t="shared" ca="1" si="386"/>
        <v>1.1025</v>
      </c>
      <c r="FA189" s="123"/>
      <c r="FB189" s="123"/>
      <c r="FC189" s="123">
        <v>1.1025</v>
      </c>
      <c r="FD189" s="123">
        <f>FD182</f>
        <v>3</v>
      </c>
      <c r="FE189" s="123">
        <f t="shared" ca="1" si="387"/>
        <v>2.2073999999999998</v>
      </c>
      <c r="FF189" s="123"/>
      <c r="FG189" s="123"/>
      <c r="FH189" s="123">
        <v>2.2073999999999998</v>
      </c>
      <c r="FI189" s="123">
        <f>FI182</f>
        <v>4</v>
      </c>
      <c r="FJ189" s="123">
        <f t="shared" ca="1" si="388"/>
        <v>5770.83</v>
      </c>
      <c r="FK189" s="123"/>
      <c r="FL189" s="123"/>
      <c r="FM189" s="123"/>
      <c r="FN189" s="123">
        <f t="shared" ca="1" si="389"/>
        <v>5770.83</v>
      </c>
      <c r="FO189" s="123">
        <f t="shared" ca="1" si="390"/>
        <v>5783</v>
      </c>
      <c r="FP189" s="123">
        <f>FP182</f>
        <v>1</v>
      </c>
      <c r="FQ189" s="123">
        <f t="shared" ca="1" si="391"/>
        <v>5783</v>
      </c>
      <c r="FR189" s="123">
        <f t="shared" si="392"/>
        <v>5783</v>
      </c>
      <c r="FS189" s="123">
        <v>5783</v>
      </c>
      <c r="FT189" s="123"/>
      <c r="FU189" s="123">
        <f>FU182</f>
        <v>3</v>
      </c>
      <c r="FV189" s="123">
        <f t="shared" ca="1" si="393"/>
        <v>786.86300000000006</v>
      </c>
      <c r="FW189" s="123"/>
      <c r="FX189" s="123"/>
      <c r="FY189" s="123">
        <v>786.86300000000006</v>
      </c>
      <c r="FZ189" s="123">
        <f t="shared" ca="1" si="394"/>
        <v>792</v>
      </c>
      <c r="GA189" s="123">
        <f>GA182</f>
        <v>1</v>
      </c>
      <c r="GB189" s="123">
        <f t="shared" ca="1" si="395"/>
        <v>792</v>
      </c>
      <c r="GC189" s="123">
        <f t="shared" si="396"/>
        <v>792</v>
      </c>
      <c r="GD189" s="123">
        <v>792</v>
      </c>
      <c r="GE189" s="123"/>
      <c r="GF189" s="123">
        <f>GF182</f>
        <v>3</v>
      </c>
      <c r="GG189" s="123">
        <f t="shared" ca="1" si="397"/>
        <v>5592.1459999999997</v>
      </c>
      <c r="GH189" s="123"/>
      <c r="GI189" s="123"/>
      <c r="GJ189" s="123">
        <v>5592.1459999999997</v>
      </c>
      <c r="GK189" s="123">
        <f t="shared" ca="1" si="398"/>
        <v>5640</v>
      </c>
      <c r="GL189" s="123">
        <f>GL182</f>
        <v>1</v>
      </c>
      <c r="GM189" s="123">
        <f t="shared" ca="1" si="399"/>
        <v>5640</v>
      </c>
      <c r="GN189" s="123">
        <f t="shared" si="400"/>
        <v>5640</v>
      </c>
      <c r="GO189" s="123">
        <v>5640</v>
      </c>
      <c r="GP189" s="123"/>
      <c r="GQ189" s="123">
        <f>GQ182</f>
        <v>3</v>
      </c>
      <c r="GR189" s="123">
        <f t="shared" ca="1" si="401"/>
        <v>2692.442</v>
      </c>
      <c r="GS189" s="123"/>
      <c r="GT189" s="123"/>
      <c r="GU189" s="123">
        <v>2692.442</v>
      </c>
      <c r="GV189" s="123">
        <f t="shared" ca="1" si="402"/>
        <v>2880</v>
      </c>
      <c r="GW189" s="123">
        <f>GW182</f>
        <v>1</v>
      </c>
      <c r="GX189" s="123">
        <f t="shared" ca="1" si="403"/>
        <v>2880</v>
      </c>
      <c r="GY189" s="123">
        <f t="shared" si="404"/>
        <v>2880</v>
      </c>
      <c r="GZ189" s="123">
        <v>2880</v>
      </c>
      <c r="HA189" s="123"/>
    </row>
    <row r="190" spans="1:209" x14ac:dyDescent="0.25">
      <c r="B190" s="166">
        <v>8</v>
      </c>
      <c r="C190" s="123">
        <f>C182</f>
        <v>3</v>
      </c>
      <c r="D190" s="123">
        <f t="shared" ca="1" si="344"/>
        <v>41.194999999988802</v>
      </c>
      <c r="E190" s="123"/>
      <c r="F190" s="123"/>
      <c r="G190" s="123">
        <f t="shared" ca="1" si="345"/>
        <v>41.194999999988802</v>
      </c>
      <c r="H190" s="123">
        <f>H182</f>
        <v>3</v>
      </c>
      <c r="I190" s="123">
        <f t="shared" ca="1" si="346"/>
        <v>41.599999999988803</v>
      </c>
      <c r="J190" s="123"/>
      <c r="K190" s="123"/>
      <c r="L190" s="123">
        <f t="shared" ca="1" si="347"/>
        <v>41.599999999988803</v>
      </c>
      <c r="M190" s="123">
        <f t="shared" ca="1" si="348"/>
        <v>40.176000000000002</v>
      </c>
      <c r="N190" s="123">
        <f>N182</f>
        <v>1</v>
      </c>
      <c r="O190" s="123">
        <f t="shared" ca="1" si="349"/>
        <v>40.176000000000002</v>
      </c>
      <c r="P190" s="123">
        <f t="shared" si="350"/>
        <v>40.176000000000002</v>
      </c>
      <c r="Q190" s="123">
        <v>40.176000000000002</v>
      </c>
      <c r="R190" s="123"/>
      <c r="S190" s="123">
        <f>S182</f>
        <v>3</v>
      </c>
      <c r="T190" s="123">
        <f t="shared" ca="1" si="351"/>
        <v>523.27599999999995</v>
      </c>
      <c r="U190" s="123"/>
      <c r="V190" s="123"/>
      <c r="W190" s="123">
        <f t="shared" ca="1" si="352"/>
        <v>523.27599999999995</v>
      </c>
      <c r="X190" s="123">
        <f>X182</f>
        <v>3</v>
      </c>
      <c r="Y190" s="123">
        <f t="shared" ca="1" si="353"/>
        <v>576.62099999999998</v>
      </c>
      <c r="Z190" s="123"/>
      <c r="AA190" s="123"/>
      <c r="AB190" s="123">
        <v>576.62099999999998</v>
      </c>
      <c r="AC190" s="123">
        <f>AC182</f>
        <v>3</v>
      </c>
      <c r="AD190" s="123">
        <f t="shared" ca="1" si="354"/>
        <v>337.65599999999904</v>
      </c>
      <c r="AE190" s="123"/>
      <c r="AF190" s="123"/>
      <c r="AG190" s="123">
        <f t="shared" ca="1" si="355"/>
        <v>337.65599999999904</v>
      </c>
      <c r="AH190" s="123">
        <f>AH182</f>
        <v>2</v>
      </c>
      <c r="AI190" s="123" t="str">
        <f t="shared" ca="1" si="356"/>
        <v/>
      </c>
      <c r="AJ190" s="123"/>
      <c r="AK190" s="123"/>
      <c r="AL190" s="123">
        <f>AL182</f>
        <v>2</v>
      </c>
      <c r="AM190" s="123" t="str">
        <f t="shared" ca="1" si="357"/>
        <v/>
      </c>
      <c r="AN190" s="123"/>
      <c r="AO190" s="123"/>
      <c r="AP190" s="123">
        <f>AP182</f>
        <v>2</v>
      </c>
      <c r="AQ190" s="123" t="str">
        <f t="shared" ca="1" si="358"/>
        <v/>
      </c>
      <c r="AR190" s="123"/>
      <c r="AS190" s="123"/>
      <c r="AT190" s="123">
        <f>AT182</f>
        <v>2</v>
      </c>
      <c r="AU190" s="123" t="str">
        <f t="shared" ca="1" si="359"/>
        <v/>
      </c>
      <c r="AV190" s="123"/>
      <c r="AW190" s="123"/>
      <c r="AX190" s="123">
        <f>AX182</f>
        <v>2</v>
      </c>
      <c r="AY190" s="123" t="str">
        <f t="shared" ca="1" si="360"/>
        <v/>
      </c>
      <c r="AZ190" s="123"/>
      <c r="BA190" s="123"/>
      <c r="BB190" s="123">
        <f>BB182</f>
        <v>2</v>
      </c>
      <c r="BC190" s="123" t="str">
        <f t="shared" ca="1" si="361"/>
        <v/>
      </c>
      <c r="BD190" s="123"/>
      <c r="BE190" s="123"/>
      <c r="BF190" s="123">
        <f>BF182</f>
        <v>4</v>
      </c>
      <c r="BG190" s="123">
        <f t="shared" ca="1" si="362"/>
        <v>106.39200000000528</v>
      </c>
      <c r="BH190" s="123"/>
      <c r="BI190" s="123"/>
      <c r="BJ190" s="123">
        <v>364.779</v>
      </c>
      <c r="BK190" s="123">
        <f>IF(OR(ISBLANK(BJ190),ISBLANK(BK182)),"",(BJ190-BJ189)*BK182)</f>
        <v>106.39200000000528</v>
      </c>
      <c r="BL190" s="123">
        <f>BL182</f>
        <v>4</v>
      </c>
      <c r="BM190" s="123">
        <f t="shared" ca="1" si="363"/>
        <v>444.04800000000432</v>
      </c>
      <c r="BN190" s="123"/>
      <c r="BO190" s="123"/>
      <c r="BP190" s="123">
        <v>303.47800000000001</v>
      </c>
      <c r="BQ190" s="123">
        <f>IF(OR(ISBLANK(BP190),ISBLANK(BQ182)),"",(BP190-BP189)*BQ182)</f>
        <v>444.04800000000432</v>
      </c>
      <c r="BR190" s="123">
        <f>BR182</f>
        <v>3</v>
      </c>
      <c r="BS190" s="123">
        <f t="shared" ca="1" si="364"/>
        <v>-337.65599999999904</v>
      </c>
      <c r="BT190" s="123"/>
      <c r="BU190" s="123"/>
      <c r="BV190" s="123">
        <f t="shared" ca="1" si="365"/>
        <v>-337.65599999999904</v>
      </c>
      <c r="BW190" s="123">
        <f>BW182</f>
        <v>2</v>
      </c>
      <c r="BX190" s="123" t="str">
        <f t="shared" ca="1" si="366"/>
        <v/>
      </c>
      <c r="BY190" s="123"/>
      <c r="BZ190" s="123"/>
      <c r="CA190" s="123">
        <f>CA182</f>
        <v>2</v>
      </c>
      <c r="CB190" s="123" t="str">
        <f t="shared" ca="1" si="367"/>
        <v/>
      </c>
      <c r="CC190" s="123"/>
      <c r="CD190" s="123"/>
      <c r="CE190" s="123">
        <f>CE182</f>
        <v>4</v>
      </c>
      <c r="CF190" s="123">
        <f t="shared" ca="1" si="368"/>
        <v>4719.9999999975262</v>
      </c>
      <c r="CG190" s="123"/>
      <c r="CH190" s="123"/>
      <c r="CI190" s="123">
        <v>2835.9229999999998</v>
      </c>
      <c r="CJ190" s="123">
        <f>IF(OR(ISBLANK(CI190),ISBLANK(CJ182)),"",(CI190-CI189)*CJ182)</f>
        <v>4719.9999999975262</v>
      </c>
      <c r="CK190" s="123">
        <f>CK182</f>
        <v>4</v>
      </c>
      <c r="CL190" s="123">
        <f t="shared" ca="1" si="369"/>
        <v>9.9999999999988987</v>
      </c>
      <c r="CM190" s="123"/>
      <c r="CN190" s="123"/>
      <c r="CO190" s="123">
        <v>2.238</v>
      </c>
      <c r="CP190" s="123">
        <f>IF(OR(ISBLANK(CO190),ISBLANK(CP182)),"",(CO190-CO189)*CP182)</f>
        <v>9.9999999999988987</v>
      </c>
      <c r="CQ190" s="123">
        <f>CQ182</f>
        <v>3</v>
      </c>
      <c r="CR190" s="123">
        <f t="shared" ca="1" si="370"/>
        <v>-4709.9999999975271</v>
      </c>
      <c r="CS190" s="123"/>
      <c r="CT190" s="123"/>
      <c r="CU190" s="123">
        <f t="shared" ca="1" si="371"/>
        <v>-4709.9999999975271</v>
      </c>
      <c r="CV190" s="123">
        <f>CV182</f>
        <v>2</v>
      </c>
      <c r="CW190" s="123">
        <f t="shared" ca="1" si="372"/>
        <v>116.21</v>
      </c>
      <c r="CX190" s="123"/>
      <c r="CY190" s="123">
        <v>116.21</v>
      </c>
      <c r="CZ190" s="123">
        <f>CZ182</f>
        <v>2</v>
      </c>
      <c r="DA190" s="123">
        <f t="shared" ca="1" si="373"/>
        <v>3.22</v>
      </c>
      <c r="DB190" s="123"/>
      <c r="DC190" s="123">
        <v>3.22</v>
      </c>
      <c r="DD190" s="123">
        <f>DD182</f>
        <v>3</v>
      </c>
      <c r="DE190" s="123">
        <f t="shared" ca="1" si="374"/>
        <v>119.42999999999999</v>
      </c>
      <c r="DF190" s="123"/>
      <c r="DG190" s="123"/>
      <c r="DH190" s="123">
        <f t="shared" ca="1" si="375"/>
        <v>119.42999999999999</v>
      </c>
      <c r="DI190" s="123">
        <f>DI182</f>
        <v>2</v>
      </c>
      <c r="DJ190" s="123">
        <f t="shared" ca="1" si="376"/>
        <v>76.69</v>
      </c>
      <c r="DK190" s="123"/>
      <c r="DL190" s="123">
        <v>76.69</v>
      </c>
      <c r="DM190" s="123">
        <f>DM182</f>
        <v>2</v>
      </c>
      <c r="DN190" s="123">
        <f t="shared" ca="1" si="377"/>
        <v>80.3</v>
      </c>
      <c r="DO190" s="123"/>
      <c r="DP190" s="123">
        <v>80.3</v>
      </c>
      <c r="DQ190" s="123">
        <f>DQ182</f>
        <v>2</v>
      </c>
      <c r="DR190" s="123">
        <f t="shared" ca="1" si="378"/>
        <v>0</v>
      </c>
      <c r="DS190" s="123"/>
      <c r="DT190" s="123">
        <v>0</v>
      </c>
      <c r="DU190" s="123">
        <f>DU182</f>
        <v>3</v>
      </c>
      <c r="DV190" s="123">
        <f t="shared" ca="1" si="379"/>
        <v>156.99</v>
      </c>
      <c r="DW190" s="123"/>
      <c r="DX190" s="123"/>
      <c r="DY190" s="123">
        <f t="shared" ca="1" si="380"/>
        <v>156.99</v>
      </c>
      <c r="DZ190" s="123">
        <f>DZ182</f>
        <v>3</v>
      </c>
      <c r="EA190" s="123">
        <f t="shared" ca="1" si="381"/>
        <v>24.290800000000001</v>
      </c>
      <c r="EB190" s="123"/>
      <c r="EC190" s="123"/>
      <c r="ED190" s="123">
        <v>24.290800000000001</v>
      </c>
      <c r="EE190" s="123">
        <f>EE182</f>
        <v>3</v>
      </c>
      <c r="EF190" s="123">
        <f t="shared" ca="1" si="382"/>
        <v>4.4184000000000001</v>
      </c>
      <c r="EG190" s="123"/>
      <c r="EH190" s="123"/>
      <c r="EI190" s="123">
        <v>4.4184000000000001</v>
      </c>
      <c r="EJ190" s="123">
        <f>EJ182</f>
        <v>3</v>
      </c>
      <c r="EK190" s="123">
        <f t="shared" ca="1" si="383"/>
        <v>3.9779</v>
      </c>
      <c r="EL190" s="123"/>
      <c r="EM190" s="123"/>
      <c r="EN190" s="123">
        <v>3.9779</v>
      </c>
      <c r="EO190" s="123">
        <f>EO182</f>
        <v>3</v>
      </c>
      <c r="EP190" s="123">
        <f t="shared" ca="1" si="384"/>
        <v>9.4920000000000009</v>
      </c>
      <c r="EQ190" s="123"/>
      <c r="ER190" s="123"/>
      <c r="ES190" s="123">
        <v>9.4920000000000009</v>
      </c>
      <c r="ET190" s="123">
        <f>ET182</f>
        <v>3</v>
      </c>
      <c r="EU190" s="123">
        <f t="shared" ca="1" si="385"/>
        <v>7.2683999999999997</v>
      </c>
      <c r="EV190" s="123"/>
      <c r="EW190" s="123"/>
      <c r="EX190" s="123">
        <v>7.2683999999999997</v>
      </c>
      <c r="EY190" s="123">
        <f>EY182</f>
        <v>3</v>
      </c>
      <c r="EZ190" s="123">
        <f t="shared" ca="1" si="386"/>
        <v>2.8746</v>
      </c>
      <c r="FA190" s="123"/>
      <c r="FB190" s="123"/>
      <c r="FC190" s="123">
        <v>2.8746</v>
      </c>
      <c r="FD190" s="123">
        <f>FD182</f>
        <v>3</v>
      </c>
      <c r="FE190" s="123">
        <f t="shared" ca="1" si="387"/>
        <v>4.6494</v>
      </c>
      <c r="FF190" s="123"/>
      <c r="FG190" s="123"/>
      <c r="FH190" s="123">
        <v>4.6494</v>
      </c>
      <c r="FI190" s="123">
        <f>FI182</f>
        <v>4</v>
      </c>
      <c r="FJ190" s="123">
        <f t="shared" ca="1" si="388"/>
        <v>5683.0999999999995</v>
      </c>
      <c r="FK190" s="123"/>
      <c r="FL190" s="123"/>
      <c r="FM190" s="123"/>
      <c r="FN190" s="123">
        <f t="shared" ca="1" si="389"/>
        <v>5683.0999999999995</v>
      </c>
      <c r="FO190" s="123">
        <f t="shared" ca="1" si="390"/>
        <v>5716</v>
      </c>
      <c r="FP190" s="123">
        <f>FP182</f>
        <v>1</v>
      </c>
      <c r="FQ190" s="123">
        <f t="shared" ca="1" si="391"/>
        <v>5716</v>
      </c>
      <c r="FR190" s="123">
        <f t="shared" si="392"/>
        <v>5716</v>
      </c>
      <c r="FS190" s="123">
        <v>5716</v>
      </c>
      <c r="FT190" s="123"/>
      <c r="FU190" s="123">
        <f>FU182</f>
        <v>3</v>
      </c>
      <c r="FV190" s="123">
        <f t="shared" ca="1" si="393"/>
        <v>786.28200000000004</v>
      </c>
      <c r="FW190" s="123"/>
      <c r="FX190" s="123"/>
      <c r="FY190" s="123">
        <v>786.28200000000004</v>
      </c>
      <c r="FZ190" s="123">
        <f t="shared" ca="1" si="394"/>
        <v>792</v>
      </c>
      <c r="GA190" s="123">
        <f>GA182</f>
        <v>1</v>
      </c>
      <c r="GB190" s="123">
        <f t="shared" ca="1" si="395"/>
        <v>792</v>
      </c>
      <c r="GC190" s="123">
        <f t="shared" si="396"/>
        <v>792</v>
      </c>
      <c r="GD190" s="123">
        <v>792</v>
      </c>
      <c r="GE190" s="123"/>
      <c r="GF190" s="123">
        <f>GF182</f>
        <v>3</v>
      </c>
      <c r="GG190" s="123">
        <f t="shared" ca="1" si="397"/>
        <v>5592.1459999999997</v>
      </c>
      <c r="GH190" s="123"/>
      <c r="GI190" s="123"/>
      <c r="GJ190" s="123">
        <v>5592.1459999999997</v>
      </c>
      <c r="GK190" s="123">
        <f t="shared" ca="1" si="398"/>
        <v>5640</v>
      </c>
      <c r="GL190" s="123">
        <f>GL182</f>
        <v>1</v>
      </c>
      <c r="GM190" s="123">
        <f t="shared" ca="1" si="399"/>
        <v>5640</v>
      </c>
      <c r="GN190" s="123">
        <f t="shared" si="400"/>
        <v>5640</v>
      </c>
      <c r="GO190" s="123">
        <v>5640</v>
      </c>
      <c r="GP190" s="123"/>
      <c r="GQ190" s="123">
        <f>GQ182</f>
        <v>3</v>
      </c>
      <c r="GR190" s="123">
        <f t="shared" ca="1" si="401"/>
        <v>2806.4859999999999</v>
      </c>
      <c r="GS190" s="123"/>
      <c r="GT190" s="123"/>
      <c r="GU190" s="123">
        <v>2806.4859999999999</v>
      </c>
      <c r="GV190" s="123">
        <f t="shared" ca="1" si="402"/>
        <v>2880</v>
      </c>
      <c r="GW190" s="123">
        <f>GW182</f>
        <v>1</v>
      </c>
      <c r="GX190" s="123">
        <f t="shared" ca="1" si="403"/>
        <v>2880</v>
      </c>
      <c r="GY190" s="123">
        <f t="shared" si="404"/>
        <v>2880</v>
      </c>
      <c r="GZ190" s="123">
        <v>2880</v>
      </c>
      <c r="HA190" s="123"/>
    </row>
    <row r="191" spans="1:209" x14ac:dyDescent="0.25">
      <c r="B191" s="166">
        <v>9</v>
      </c>
      <c r="C191" s="123">
        <f>C182</f>
        <v>3</v>
      </c>
      <c r="D191" s="123">
        <f t="shared" ca="1" si="344"/>
        <v>40.950000000002497</v>
      </c>
      <c r="E191" s="123"/>
      <c r="F191" s="123"/>
      <c r="G191" s="123">
        <f t="shared" ca="1" si="345"/>
        <v>40.950000000002497</v>
      </c>
      <c r="H191" s="123">
        <f>H182</f>
        <v>3</v>
      </c>
      <c r="I191" s="123">
        <f t="shared" ca="1" si="346"/>
        <v>41.349000000002498</v>
      </c>
      <c r="J191" s="123"/>
      <c r="K191" s="123"/>
      <c r="L191" s="123">
        <f t="shared" ca="1" si="347"/>
        <v>41.349000000002498</v>
      </c>
      <c r="M191" s="123">
        <f t="shared" ca="1" si="348"/>
        <v>40.896000000000001</v>
      </c>
      <c r="N191" s="123">
        <f>N182</f>
        <v>1</v>
      </c>
      <c r="O191" s="123">
        <f t="shared" ca="1" si="349"/>
        <v>40.896000000000001</v>
      </c>
      <c r="P191" s="123">
        <f t="shared" si="350"/>
        <v>40.896000000000001</v>
      </c>
      <c r="Q191" s="123">
        <v>40.896000000000001</v>
      </c>
      <c r="R191" s="123"/>
      <c r="S191" s="123">
        <f>S182</f>
        <v>3</v>
      </c>
      <c r="T191" s="123">
        <f t="shared" ca="1" si="351"/>
        <v>523.18299999999999</v>
      </c>
      <c r="U191" s="123"/>
      <c r="V191" s="123"/>
      <c r="W191" s="123">
        <f t="shared" ca="1" si="352"/>
        <v>523.18299999999999</v>
      </c>
      <c r="X191" s="123">
        <f>X182</f>
        <v>3</v>
      </c>
      <c r="Y191" s="123">
        <f t="shared" ca="1" si="353"/>
        <v>576.48299999999995</v>
      </c>
      <c r="Z191" s="123"/>
      <c r="AA191" s="123"/>
      <c r="AB191" s="123">
        <v>576.48299999999995</v>
      </c>
      <c r="AC191" s="123">
        <f>AC182</f>
        <v>3</v>
      </c>
      <c r="AD191" s="123">
        <f t="shared" ca="1" si="354"/>
        <v>289.0799999999922</v>
      </c>
      <c r="AE191" s="123"/>
      <c r="AF191" s="123"/>
      <c r="AG191" s="123">
        <f t="shared" ca="1" si="355"/>
        <v>289.0799999999922</v>
      </c>
      <c r="AH191" s="123">
        <f>AH182</f>
        <v>2</v>
      </c>
      <c r="AI191" s="123" t="str">
        <f t="shared" ca="1" si="356"/>
        <v/>
      </c>
      <c r="AJ191" s="123"/>
      <c r="AK191" s="123"/>
      <c r="AL191" s="123">
        <f>AL182</f>
        <v>2</v>
      </c>
      <c r="AM191" s="123" t="str">
        <f t="shared" ca="1" si="357"/>
        <v/>
      </c>
      <c r="AN191" s="123"/>
      <c r="AO191" s="123"/>
      <c r="AP191" s="123">
        <f>AP182</f>
        <v>2</v>
      </c>
      <c r="AQ191" s="123" t="str">
        <f t="shared" ca="1" si="358"/>
        <v/>
      </c>
      <c r="AR191" s="123"/>
      <c r="AS191" s="123"/>
      <c r="AT191" s="123">
        <f>AT182</f>
        <v>2</v>
      </c>
      <c r="AU191" s="123" t="str">
        <f t="shared" ca="1" si="359"/>
        <v/>
      </c>
      <c r="AV191" s="123"/>
      <c r="AW191" s="123"/>
      <c r="AX191" s="123">
        <f>AX182</f>
        <v>2</v>
      </c>
      <c r="AY191" s="123" t="str">
        <f t="shared" ca="1" si="360"/>
        <v/>
      </c>
      <c r="AZ191" s="123"/>
      <c r="BA191" s="123"/>
      <c r="BB191" s="123">
        <f>BB182</f>
        <v>2</v>
      </c>
      <c r="BC191" s="123" t="str">
        <f t="shared" ca="1" si="361"/>
        <v/>
      </c>
      <c r="BD191" s="123"/>
      <c r="BE191" s="123"/>
      <c r="BF191" s="123">
        <f>BF182</f>
        <v>4</v>
      </c>
      <c r="BG191" s="123">
        <f t="shared" ca="1" si="362"/>
        <v>114.04800000000432</v>
      </c>
      <c r="BH191" s="123"/>
      <c r="BI191" s="123"/>
      <c r="BJ191" s="123">
        <v>365.21100000000001</v>
      </c>
      <c r="BK191" s="123">
        <f>IF(OR(ISBLANK(BJ191),ISBLANK(BK182)),"",(BJ191-BJ190)*BK182)</f>
        <v>114.04800000000432</v>
      </c>
      <c r="BL191" s="123">
        <f>BL182</f>
        <v>4</v>
      </c>
      <c r="BM191" s="123">
        <f t="shared" ca="1" si="363"/>
        <v>403.12799999999652</v>
      </c>
      <c r="BN191" s="123"/>
      <c r="BO191" s="123"/>
      <c r="BP191" s="123">
        <v>305.005</v>
      </c>
      <c r="BQ191" s="123">
        <f>IF(OR(ISBLANK(BP191),ISBLANK(BQ182)),"",(BP191-BP190)*BQ182)</f>
        <v>403.12799999999652</v>
      </c>
      <c r="BR191" s="123">
        <f>BR182</f>
        <v>3</v>
      </c>
      <c r="BS191" s="123">
        <f t="shared" ca="1" si="364"/>
        <v>-289.0799999999922</v>
      </c>
      <c r="BT191" s="123"/>
      <c r="BU191" s="123"/>
      <c r="BV191" s="123">
        <f t="shared" ca="1" si="365"/>
        <v>-289.0799999999922</v>
      </c>
      <c r="BW191" s="123">
        <f>BW182</f>
        <v>2</v>
      </c>
      <c r="BX191" s="123" t="str">
        <f t="shared" ca="1" si="366"/>
        <v/>
      </c>
      <c r="BY191" s="123"/>
      <c r="BZ191" s="123"/>
      <c r="CA191" s="123">
        <f>CA182</f>
        <v>2</v>
      </c>
      <c r="CB191" s="123" t="str">
        <f t="shared" ca="1" si="367"/>
        <v/>
      </c>
      <c r="CC191" s="123"/>
      <c r="CD191" s="123"/>
      <c r="CE191" s="123">
        <f>CE182</f>
        <v>4</v>
      </c>
      <c r="CF191" s="123">
        <f t="shared" ca="1" si="368"/>
        <v>4470.0000000011642</v>
      </c>
      <c r="CG191" s="123"/>
      <c r="CH191" s="123"/>
      <c r="CI191" s="123">
        <v>2836.37</v>
      </c>
      <c r="CJ191" s="123">
        <f>IF(OR(ISBLANK(CI191),ISBLANK(CJ182)),"",(CI191-CI190)*CJ182)</f>
        <v>4470.0000000011642</v>
      </c>
      <c r="CK191" s="123">
        <f>CK182</f>
        <v>4</v>
      </c>
      <c r="CL191" s="123">
        <f t="shared" ca="1" si="369"/>
        <v>6.4999999999981739</v>
      </c>
      <c r="CM191" s="123"/>
      <c r="CN191" s="123"/>
      <c r="CO191" s="123">
        <v>2.2386499999999998</v>
      </c>
      <c r="CP191" s="123">
        <f>IF(OR(ISBLANK(CO191),ISBLANK(CP182)),"",(CO191-CO190)*CP182)</f>
        <v>6.4999999999981739</v>
      </c>
      <c r="CQ191" s="123">
        <f>CQ182</f>
        <v>3</v>
      </c>
      <c r="CR191" s="123">
        <f t="shared" ca="1" si="370"/>
        <v>-4463.500000001166</v>
      </c>
      <c r="CS191" s="123"/>
      <c r="CT191" s="123"/>
      <c r="CU191" s="123">
        <f t="shared" ca="1" si="371"/>
        <v>-4463.500000001166</v>
      </c>
      <c r="CV191" s="123">
        <f>CV182</f>
        <v>2</v>
      </c>
      <c r="CW191" s="123">
        <f t="shared" ca="1" si="372"/>
        <v>108.6096</v>
      </c>
      <c r="CX191" s="123"/>
      <c r="CY191" s="123">
        <v>108.6096</v>
      </c>
      <c r="CZ191" s="123">
        <f>CZ182</f>
        <v>2</v>
      </c>
      <c r="DA191" s="123">
        <f t="shared" ca="1" si="373"/>
        <v>2.5344000000000002</v>
      </c>
      <c r="DB191" s="123"/>
      <c r="DC191" s="123">
        <v>2.5344000000000002</v>
      </c>
      <c r="DD191" s="123">
        <f>DD182</f>
        <v>3</v>
      </c>
      <c r="DE191" s="123">
        <f t="shared" ca="1" si="374"/>
        <v>111.14400000000001</v>
      </c>
      <c r="DF191" s="123"/>
      <c r="DG191" s="123"/>
      <c r="DH191" s="123">
        <f t="shared" ca="1" si="375"/>
        <v>111.14400000000001</v>
      </c>
      <c r="DI191" s="123">
        <f>DI182</f>
        <v>2</v>
      </c>
      <c r="DJ191" s="123">
        <f t="shared" ca="1" si="376"/>
        <v>72.177599999999998</v>
      </c>
      <c r="DK191" s="123"/>
      <c r="DL191" s="123">
        <v>72.177599999999998</v>
      </c>
      <c r="DM191" s="123">
        <f>DM182</f>
        <v>2</v>
      </c>
      <c r="DN191" s="123">
        <f t="shared" ca="1" si="377"/>
        <v>76.269599999999997</v>
      </c>
      <c r="DO191" s="123"/>
      <c r="DP191" s="123">
        <v>76.269599999999997</v>
      </c>
      <c r="DQ191" s="123">
        <f>DQ182</f>
        <v>2</v>
      </c>
      <c r="DR191" s="123">
        <f t="shared" ca="1" si="378"/>
        <v>0</v>
      </c>
      <c r="DS191" s="123"/>
      <c r="DT191" s="123">
        <v>0</v>
      </c>
      <c r="DU191" s="123">
        <f>DU182</f>
        <v>3</v>
      </c>
      <c r="DV191" s="123">
        <f t="shared" ca="1" si="379"/>
        <v>148.44720000000001</v>
      </c>
      <c r="DW191" s="123"/>
      <c r="DX191" s="123"/>
      <c r="DY191" s="123">
        <f t="shared" ca="1" si="380"/>
        <v>148.44720000000001</v>
      </c>
      <c r="DZ191" s="123">
        <f>DZ182</f>
        <v>3</v>
      </c>
      <c r="EA191" s="123">
        <f t="shared" ca="1" si="381"/>
        <v>29.891999999999999</v>
      </c>
      <c r="EB191" s="123"/>
      <c r="EC191" s="123"/>
      <c r="ED191" s="123">
        <v>29.891999999999999</v>
      </c>
      <c r="EE191" s="123">
        <f>EE182</f>
        <v>3</v>
      </c>
      <c r="EF191" s="123">
        <f t="shared" ca="1" si="382"/>
        <v>1.1325000000000001</v>
      </c>
      <c r="EG191" s="123"/>
      <c r="EH191" s="123"/>
      <c r="EI191" s="123">
        <v>1.1325000000000001</v>
      </c>
      <c r="EJ191" s="123">
        <f>EJ182</f>
        <v>3</v>
      </c>
      <c r="EK191" s="123">
        <f t="shared" ca="1" si="383"/>
        <v>0.83360000000000001</v>
      </c>
      <c r="EL191" s="123"/>
      <c r="EM191" s="123"/>
      <c r="EN191" s="123">
        <v>0.83360000000000001</v>
      </c>
      <c r="EO191" s="123">
        <f>EO182</f>
        <v>3</v>
      </c>
      <c r="EP191" s="123">
        <f t="shared" ca="1" si="384"/>
        <v>2.8460999999999999</v>
      </c>
      <c r="EQ191" s="123"/>
      <c r="ER191" s="123"/>
      <c r="ES191" s="123">
        <v>2.8460999999999999</v>
      </c>
      <c r="ET191" s="123">
        <f>ET182</f>
        <v>3</v>
      </c>
      <c r="EU191" s="123">
        <f t="shared" ca="1" si="385"/>
        <v>1.8309</v>
      </c>
      <c r="EV191" s="123"/>
      <c r="EW191" s="123"/>
      <c r="EX191" s="123">
        <v>1.8309</v>
      </c>
      <c r="EY191" s="123">
        <f>EY182</f>
        <v>3</v>
      </c>
      <c r="EZ191" s="123">
        <f t="shared" ca="1" si="386"/>
        <v>1.2273000000000001</v>
      </c>
      <c r="FA191" s="123"/>
      <c r="FB191" s="123"/>
      <c r="FC191" s="123">
        <v>1.2273000000000001</v>
      </c>
      <c r="FD191" s="123">
        <f>FD182</f>
        <v>3</v>
      </c>
      <c r="FE191" s="123">
        <f t="shared" ca="1" si="387"/>
        <v>2.214</v>
      </c>
      <c r="FF191" s="123"/>
      <c r="FG191" s="123"/>
      <c r="FH191" s="123">
        <v>2.214</v>
      </c>
      <c r="FI191" s="123">
        <f>FI182</f>
        <v>4</v>
      </c>
      <c r="FJ191" s="123">
        <f t="shared" ca="1" si="388"/>
        <v>5770.442</v>
      </c>
      <c r="FK191" s="123"/>
      <c r="FL191" s="123"/>
      <c r="FM191" s="123"/>
      <c r="FN191" s="123">
        <f t="shared" ca="1" si="389"/>
        <v>5770.442</v>
      </c>
      <c r="FO191" s="123">
        <f t="shared" ca="1" si="390"/>
        <v>5716</v>
      </c>
      <c r="FP191" s="123">
        <f>FP182</f>
        <v>1</v>
      </c>
      <c r="FQ191" s="123">
        <f t="shared" ca="1" si="391"/>
        <v>5716</v>
      </c>
      <c r="FR191" s="123">
        <f t="shared" si="392"/>
        <v>5716</v>
      </c>
      <c r="FS191" s="123">
        <v>5716</v>
      </c>
      <c r="FT191" s="123"/>
      <c r="FU191" s="123">
        <f>FU182</f>
        <v>3</v>
      </c>
      <c r="FV191" s="123">
        <f t="shared" ca="1" si="393"/>
        <v>786.06399999999996</v>
      </c>
      <c r="FW191" s="123"/>
      <c r="FX191" s="123"/>
      <c r="FY191" s="123">
        <v>786.06399999999996</v>
      </c>
      <c r="FZ191" s="123">
        <f t="shared" ca="1" si="394"/>
        <v>792</v>
      </c>
      <c r="GA191" s="123">
        <f>GA182</f>
        <v>1</v>
      </c>
      <c r="GB191" s="123">
        <f t="shared" ca="1" si="395"/>
        <v>792</v>
      </c>
      <c r="GC191" s="123">
        <f t="shared" si="396"/>
        <v>792</v>
      </c>
      <c r="GD191" s="123">
        <v>792</v>
      </c>
      <c r="GE191" s="123"/>
      <c r="GF191" s="123">
        <f>GF182</f>
        <v>3</v>
      </c>
      <c r="GG191" s="123">
        <f t="shared" ca="1" si="397"/>
        <v>5592.1459999999997</v>
      </c>
      <c r="GH191" s="123"/>
      <c r="GI191" s="123"/>
      <c r="GJ191" s="123">
        <v>5592.1459999999997</v>
      </c>
      <c r="GK191" s="123">
        <f t="shared" ca="1" si="398"/>
        <v>5592</v>
      </c>
      <c r="GL191" s="123">
        <f>GL182</f>
        <v>1</v>
      </c>
      <c r="GM191" s="123">
        <f t="shared" ca="1" si="399"/>
        <v>5592</v>
      </c>
      <c r="GN191" s="123">
        <f t="shared" si="400"/>
        <v>5592</v>
      </c>
      <c r="GO191" s="123">
        <v>5592</v>
      </c>
      <c r="GP191" s="123"/>
      <c r="GQ191" s="123">
        <f>GQ182</f>
        <v>3</v>
      </c>
      <c r="GR191" s="123">
        <f t="shared" ca="1" si="401"/>
        <v>2748.6669999999999</v>
      </c>
      <c r="GS191" s="123"/>
      <c r="GT191" s="123"/>
      <c r="GU191" s="123">
        <v>2748.6669999999999</v>
      </c>
      <c r="GV191" s="123">
        <f t="shared" ca="1" si="402"/>
        <v>2760</v>
      </c>
      <c r="GW191" s="123">
        <f>GW182</f>
        <v>1</v>
      </c>
      <c r="GX191" s="123">
        <f t="shared" ca="1" si="403"/>
        <v>2760</v>
      </c>
      <c r="GY191" s="123">
        <f t="shared" si="404"/>
        <v>2760</v>
      </c>
      <c r="GZ191" s="123">
        <v>2760</v>
      </c>
      <c r="HA191" s="123"/>
    </row>
    <row r="192" spans="1:209" ht="15.75" thickBot="1" x14ac:dyDescent="0.3">
      <c r="B192" s="121">
        <v>10</v>
      </c>
      <c r="C192" s="123">
        <f>C182</f>
        <v>3</v>
      </c>
      <c r="D192" s="123">
        <f t="shared" ca="1" si="344"/>
        <v>39.725000000007597</v>
      </c>
      <c r="E192" s="123"/>
      <c r="F192" s="123"/>
      <c r="G192" s="123">
        <f t="shared" ca="1" si="345"/>
        <v>39.725000000007597</v>
      </c>
      <c r="H192" s="123">
        <f>H182</f>
        <v>3</v>
      </c>
      <c r="I192" s="123">
        <f t="shared" ca="1" si="346"/>
        <v>40.118000000007598</v>
      </c>
      <c r="J192" s="123"/>
      <c r="K192" s="123"/>
      <c r="L192" s="123">
        <f t="shared" ca="1" si="347"/>
        <v>40.118000000007598</v>
      </c>
      <c r="M192" s="123">
        <f t="shared" ca="1" si="348"/>
        <v>40.655999999999999</v>
      </c>
      <c r="N192" s="123">
        <f>N182</f>
        <v>1</v>
      </c>
      <c r="O192" s="123">
        <f t="shared" ca="1" si="349"/>
        <v>40.655999999999999</v>
      </c>
      <c r="P192" s="123">
        <f t="shared" si="350"/>
        <v>40.655999999999999</v>
      </c>
      <c r="Q192" s="123">
        <v>40.655999999999999</v>
      </c>
      <c r="R192" s="123"/>
      <c r="S192" s="123">
        <f>S182</f>
        <v>3</v>
      </c>
      <c r="T192" s="123">
        <f t="shared" ca="1" si="351"/>
        <v>523.16600000000005</v>
      </c>
      <c r="U192" s="123"/>
      <c r="V192" s="123"/>
      <c r="W192" s="123">
        <f t="shared" ca="1" si="352"/>
        <v>523.16600000000005</v>
      </c>
      <c r="X192" s="123">
        <f>X182</f>
        <v>3</v>
      </c>
      <c r="Y192" s="123">
        <f t="shared" ca="1" si="353"/>
        <v>576.46100000000001</v>
      </c>
      <c r="Z192" s="123"/>
      <c r="AA192" s="123"/>
      <c r="AB192" s="123">
        <v>576.46100000000001</v>
      </c>
      <c r="AC192" s="120">
        <f>AC182</f>
        <v>3</v>
      </c>
      <c r="AD192" s="120">
        <f t="shared" ca="1" si="354"/>
        <v>587.13600000001225</v>
      </c>
      <c r="AE192" s="120"/>
      <c r="AF192" s="120"/>
      <c r="AG192" s="120">
        <f t="shared" ca="1" si="355"/>
        <v>587.13600000001225</v>
      </c>
      <c r="AH192" s="120">
        <f>AH182</f>
        <v>2</v>
      </c>
      <c r="AI192" s="120" t="str">
        <f t="shared" ca="1" si="356"/>
        <v/>
      </c>
      <c r="AJ192" s="120"/>
      <c r="AK192" s="120"/>
      <c r="AL192" s="120">
        <f>AL182</f>
        <v>2</v>
      </c>
      <c r="AM192" s="120" t="str">
        <f t="shared" ca="1" si="357"/>
        <v/>
      </c>
      <c r="AN192" s="120"/>
      <c r="AO192" s="120"/>
      <c r="AP192" s="120">
        <f>AP182</f>
        <v>2</v>
      </c>
      <c r="AQ192" s="120" t="str">
        <f t="shared" ca="1" si="358"/>
        <v/>
      </c>
      <c r="AR192" s="120"/>
      <c r="AS192" s="120"/>
      <c r="AT192" s="120">
        <f>AT182</f>
        <v>2</v>
      </c>
      <c r="AU192" s="120" t="str">
        <f t="shared" ca="1" si="359"/>
        <v/>
      </c>
      <c r="AV192" s="120"/>
      <c r="AW192" s="120"/>
      <c r="AX192" s="120">
        <f>AX182</f>
        <v>2</v>
      </c>
      <c r="AY192" s="120" t="str">
        <f t="shared" ca="1" si="360"/>
        <v/>
      </c>
      <c r="AZ192" s="120"/>
      <c r="BA192" s="120"/>
      <c r="BB192" s="120">
        <f>BB182</f>
        <v>2</v>
      </c>
      <c r="BC192" s="120" t="str">
        <f t="shared" ca="1" si="361"/>
        <v/>
      </c>
      <c r="BD192" s="120"/>
      <c r="BE192" s="120"/>
      <c r="BF192" s="123">
        <f>BF182</f>
        <v>4</v>
      </c>
      <c r="BG192" s="123">
        <f t="shared" ca="1" si="362"/>
        <v>115.10399999999436</v>
      </c>
      <c r="BH192" s="123"/>
      <c r="BI192" s="123"/>
      <c r="BJ192" s="123">
        <v>365.64699999999999</v>
      </c>
      <c r="BK192" s="123">
        <f>IF(OR(ISBLANK(BJ192),ISBLANK(BK182)),"",(BJ192-BJ191)*BK182)</f>
        <v>115.10399999999436</v>
      </c>
      <c r="BL192" s="123">
        <f>BL182</f>
        <v>4</v>
      </c>
      <c r="BM192" s="123">
        <f t="shared" ca="1" si="363"/>
        <v>702.2400000000066</v>
      </c>
      <c r="BN192" s="123"/>
      <c r="BO192" s="123"/>
      <c r="BP192" s="123">
        <v>307.66500000000002</v>
      </c>
      <c r="BQ192" s="123">
        <f>IF(OR(ISBLANK(BP192),ISBLANK(BQ182)),"",(BP192-BP191)*BQ182)</f>
        <v>702.2400000000066</v>
      </c>
      <c r="BR192" s="123">
        <f>BR182</f>
        <v>3</v>
      </c>
      <c r="BS192" s="123">
        <f t="shared" ca="1" si="364"/>
        <v>-587.13600000001225</v>
      </c>
      <c r="BT192" s="123"/>
      <c r="BU192" s="123"/>
      <c r="BV192" s="123">
        <f t="shared" ca="1" si="365"/>
        <v>-587.13600000001225</v>
      </c>
      <c r="BW192" s="120">
        <f>BW182</f>
        <v>2</v>
      </c>
      <c r="BX192" s="120" t="str">
        <f t="shared" ca="1" si="366"/>
        <v/>
      </c>
      <c r="BY192" s="120"/>
      <c r="BZ192" s="120"/>
      <c r="CA192" s="120">
        <f>CA182</f>
        <v>2</v>
      </c>
      <c r="CB192" s="120" t="str">
        <f t="shared" ca="1" si="367"/>
        <v/>
      </c>
      <c r="CC192" s="120"/>
      <c r="CD192" s="120"/>
      <c r="CE192" s="123">
        <f>CE182</f>
        <v>4</v>
      </c>
      <c r="CF192" s="123">
        <f t="shared" ca="1" si="368"/>
        <v>5030.0000000015643</v>
      </c>
      <c r="CG192" s="123"/>
      <c r="CH192" s="123"/>
      <c r="CI192" s="123">
        <v>2836.873</v>
      </c>
      <c r="CJ192" s="123">
        <f>IF(OR(ISBLANK(CI192),ISBLANK(CJ182)),"",(CI192-CI191)*CJ182)</f>
        <v>5030.0000000015643</v>
      </c>
      <c r="CK192" s="123">
        <f>CK182</f>
        <v>4</v>
      </c>
      <c r="CL192" s="123">
        <f t="shared" ca="1" si="369"/>
        <v>3.5000000000007248</v>
      </c>
      <c r="CM192" s="123"/>
      <c r="CN192" s="123"/>
      <c r="CO192" s="123">
        <v>2.2389999999999999</v>
      </c>
      <c r="CP192" s="123">
        <f>IF(OR(ISBLANK(CO192),ISBLANK(CP182)),"",(CO192-CO191)*CP182)</f>
        <v>3.5000000000007248</v>
      </c>
      <c r="CQ192" s="123">
        <f>CQ182</f>
        <v>3</v>
      </c>
      <c r="CR192" s="123">
        <f t="shared" ca="1" si="370"/>
        <v>-5026.5000000015634</v>
      </c>
      <c r="CS192" s="123"/>
      <c r="CT192" s="123"/>
      <c r="CU192" s="123">
        <f t="shared" ca="1" si="371"/>
        <v>-5026.5000000015634</v>
      </c>
      <c r="CV192" s="120">
        <f>CV182</f>
        <v>2</v>
      </c>
      <c r="CW192" s="120">
        <f t="shared" ca="1" si="372"/>
        <v>95.85</v>
      </c>
      <c r="CX192" s="120"/>
      <c r="CY192" s="120">
        <v>95.85</v>
      </c>
      <c r="CZ192" s="120">
        <f>CZ182</f>
        <v>2</v>
      </c>
      <c r="DA192" s="120">
        <f t="shared" ca="1" si="373"/>
        <v>5.0419999999999998</v>
      </c>
      <c r="DB192" s="120"/>
      <c r="DC192" s="120">
        <v>5.0419999999999998</v>
      </c>
      <c r="DD192" s="120">
        <f>DD182</f>
        <v>3</v>
      </c>
      <c r="DE192" s="120">
        <f t="shared" ca="1" si="374"/>
        <v>100.892</v>
      </c>
      <c r="DF192" s="120"/>
      <c r="DG192" s="120"/>
      <c r="DH192" s="120">
        <f t="shared" ca="1" si="375"/>
        <v>100.892</v>
      </c>
      <c r="DI192" s="120">
        <f>DI182</f>
        <v>2</v>
      </c>
      <c r="DJ192" s="120">
        <f t="shared" ca="1" si="376"/>
        <v>77.099999999999994</v>
      </c>
      <c r="DK192" s="120"/>
      <c r="DL192" s="120">
        <v>77.099999999999994</v>
      </c>
      <c r="DM192" s="120">
        <f>DM182</f>
        <v>2</v>
      </c>
      <c r="DN192" s="120">
        <f t="shared" ca="1" si="377"/>
        <v>80.34</v>
      </c>
      <c r="DO192" s="120"/>
      <c r="DP192" s="120">
        <v>80.34</v>
      </c>
      <c r="DQ192" s="120">
        <f>DQ182</f>
        <v>2</v>
      </c>
      <c r="DR192" s="120">
        <f t="shared" ca="1" si="378"/>
        <v>0</v>
      </c>
      <c r="DS192" s="120"/>
      <c r="DT192" s="120">
        <v>0</v>
      </c>
      <c r="DU192" s="120">
        <f>DU182</f>
        <v>3</v>
      </c>
      <c r="DV192" s="120">
        <f t="shared" ca="1" si="379"/>
        <v>157.44</v>
      </c>
      <c r="DW192" s="120"/>
      <c r="DX192" s="120"/>
      <c r="DY192" s="120">
        <f t="shared" ca="1" si="380"/>
        <v>157.44</v>
      </c>
      <c r="DZ192" s="120">
        <f>DZ182</f>
        <v>3</v>
      </c>
      <c r="EA192" s="120">
        <f t="shared" ca="1" si="381"/>
        <v>16.392600000000002</v>
      </c>
      <c r="EB192" s="120"/>
      <c r="EC192" s="120"/>
      <c r="ED192" s="120">
        <v>16.392600000000002</v>
      </c>
      <c r="EE192" s="120">
        <f>EE182</f>
        <v>3</v>
      </c>
      <c r="EF192" s="120">
        <f t="shared" ca="1" si="382"/>
        <v>13.992000000000001</v>
      </c>
      <c r="EG192" s="120"/>
      <c r="EH192" s="120"/>
      <c r="EI192" s="120">
        <v>13.992000000000001</v>
      </c>
      <c r="EJ192" s="120">
        <f>EJ182</f>
        <v>3</v>
      </c>
      <c r="EK192" s="120">
        <f t="shared" ca="1" si="383"/>
        <v>14.324199999999999</v>
      </c>
      <c r="EL192" s="120"/>
      <c r="EM192" s="120"/>
      <c r="EN192" s="120">
        <v>14.324199999999999</v>
      </c>
      <c r="EO192" s="120">
        <f>EO182</f>
        <v>3</v>
      </c>
      <c r="EP192" s="120">
        <f t="shared" ca="1" si="384"/>
        <v>19.796099999999999</v>
      </c>
      <c r="EQ192" s="120"/>
      <c r="ER192" s="120"/>
      <c r="ES192" s="120">
        <v>19.796099999999999</v>
      </c>
      <c r="ET192" s="120">
        <f>ET182</f>
        <v>3</v>
      </c>
      <c r="EU192" s="120">
        <f t="shared" ca="1" si="385"/>
        <v>18.840299999999999</v>
      </c>
      <c r="EV192" s="120"/>
      <c r="EW192" s="120"/>
      <c r="EX192" s="120">
        <v>18.840299999999999</v>
      </c>
      <c r="EY192" s="120">
        <f>EY182</f>
        <v>3</v>
      </c>
      <c r="EZ192" s="120">
        <f t="shared" ca="1" si="386"/>
        <v>7.2302999999999997</v>
      </c>
      <c r="FA192" s="120"/>
      <c r="FB192" s="120"/>
      <c r="FC192" s="120">
        <v>7.2302999999999997</v>
      </c>
      <c r="FD192" s="120">
        <f>FD182</f>
        <v>3</v>
      </c>
      <c r="FE192" s="120">
        <f t="shared" ca="1" si="387"/>
        <v>15.6153</v>
      </c>
      <c r="FF192" s="120"/>
      <c r="FG192" s="120"/>
      <c r="FH192" s="120">
        <v>15.6153</v>
      </c>
      <c r="FI192" s="123">
        <f>FI182</f>
        <v>4</v>
      </c>
      <c r="FJ192" s="123">
        <f t="shared" ca="1" si="388"/>
        <v>5795.4349999999995</v>
      </c>
      <c r="FK192" s="123"/>
      <c r="FL192" s="123"/>
      <c r="FM192" s="123"/>
      <c r="FN192" s="123">
        <f t="shared" ca="1" si="389"/>
        <v>5795.4349999999995</v>
      </c>
      <c r="FO192" s="123">
        <f t="shared" ca="1" si="390"/>
        <v>5818</v>
      </c>
      <c r="FP192" s="123">
        <f>FP182</f>
        <v>1</v>
      </c>
      <c r="FQ192" s="123">
        <f t="shared" ca="1" si="391"/>
        <v>5818</v>
      </c>
      <c r="FR192" s="123">
        <f t="shared" si="392"/>
        <v>5818</v>
      </c>
      <c r="FS192" s="123">
        <v>5818</v>
      </c>
      <c r="FT192" s="123"/>
      <c r="FU192" s="123">
        <f>FU182</f>
        <v>3</v>
      </c>
      <c r="FV192" s="123">
        <f t="shared" ca="1" si="393"/>
        <v>785.81299999999999</v>
      </c>
      <c r="FW192" s="123"/>
      <c r="FX192" s="123"/>
      <c r="FY192" s="123">
        <v>785.81299999999999</v>
      </c>
      <c r="FZ192" s="123">
        <f t="shared" ca="1" si="394"/>
        <v>792</v>
      </c>
      <c r="GA192" s="123">
        <f>GA182</f>
        <v>1</v>
      </c>
      <c r="GB192" s="123">
        <f t="shared" ca="1" si="395"/>
        <v>792</v>
      </c>
      <c r="GC192" s="123">
        <f t="shared" si="396"/>
        <v>792</v>
      </c>
      <c r="GD192" s="123">
        <v>792</v>
      </c>
      <c r="GE192" s="123"/>
      <c r="GF192" s="123">
        <f>GF182</f>
        <v>3</v>
      </c>
      <c r="GG192" s="123">
        <f t="shared" ca="1" si="397"/>
        <v>5592.1459999999997</v>
      </c>
      <c r="GH192" s="123"/>
      <c r="GI192" s="123"/>
      <c r="GJ192" s="123">
        <v>5592.1459999999997</v>
      </c>
      <c r="GK192" s="123">
        <f t="shared" ca="1" si="398"/>
        <v>5592</v>
      </c>
      <c r="GL192" s="123">
        <f>GL182</f>
        <v>1</v>
      </c>
      <c r="GM192" s="123">
        <f t="shared" ca="1" si="399"/>
        <v>5592</v>
      </c>
      <c r="GN192" s="123">
        <f t="shared" si="400"/>
        <v>5592</v>
      </c>
      <c r="GO192" s="123">
        <v>5592</v>
      </c>
      <c r="GP192" s="123"/>
      <c r="GQ192" s="123">
        <f>GQ182</f>
        <v>3</v>
      </c>
      <c r="GR192" s="123">
        <f t="shared" ca="1" si="401"/>
        <v>2676.5709999999999</v>
      </c>
      <c r="GS192" s="123"/>
      <c r="GT192" s="123"/>
      <c r="GU192" s="123">
        <v>2676.5709999999999</v>
      </c>
      <c r="GV192" s="123">
        <f t="shared" ca="1" si="402"/>
        <v>2760</v>
      </c>
      <c r="GW192" s="123">
        <f>GW182</f>
        <v>1</v>
      </c>
      <c r="GX192" s="123">
        <f t="shared" ca="1" si="403"/>
        <v>2760</v>
      </c>
      <c r="GY192" s="123">
        <f t="shared" si="404"/>
        <v>2760</v>
      </c>
      <c r="GZ192" s="123">
        <v>2760</v>
      </c>
      <c r="HA192" s="123"/>
    </row>
    <row r="193" spans="2:209" ht="15.75" thickBot="1" x14ac:dyDescent="0.3">
      <c r="B193" s="307" t="s">
        <v>75</v>
      </c>
      <c r="C193" s="309"/>
      <c r="D193" s="309"/>
      <c r="E193" s="309"/>
      <c r="F193" s="309"/>
      <c r="G193" s="309"/>
      <c r="H193" s="309"/>
      <c r="I193" s="309"/>
      <c r="J193" s="309"/>
      <c r="K193" s="309"/>
      <c r="L193" s="309"/>
      <c r="M193" s="309"/>
      <c r="N193" s="309"/>
      <c r="O193" s="309"/>
      <c r="P193" s="309"/>
      <c r="Q193" s="309"/>
      <c r="R193" s="309"/>
      <c r="S193" s="309"/>
      <c r="T193" s="309"/>
      <c r="U193" s="309"/>
      <c r="V193" s="309"/>
      <c r="W193" s="309"/>
      <c r="X193" s="309"/>
      <c r="Y193" s="309"/>
      <c r="Z193" s="309"/>
      <c r="AA193" s="309"/>
      <c r="AB193" s="309"/>
      <c r="AC193" s="309"/>
      <c r="AD193" s="309"/>
      <c r="AE193" s="309"/>
      <c r="AF193" s="309"/>
      <c r="AG193" s="309"/>
      <c r="AH193" s="309"/>
      <c r="AI193" s="309"/>
      <c r="AJ193" s="309"/>
      <c r="AK193" s="309"/>
      <c r="AL193" s="309"/>
      <c r="AM193" s="309"/>
      <c r="AN193" s="309"/>
      <c r="AO193" s="309"/>
      <c r="AP193" s="309"/>
      <c r="AQ193" s="309"/>
      <c r="AR193" s="309"/>
      <c r="AS193" s="309"/>
      <c r="AT193" s="309"/>
      <c r="AU193" s="309"/>
      <c r="AV193" s="309"/>
      <c r="AW193" s="309"/>
      <c r="AX193" s="309"/>
      <c r="AY193" s="309"/>
      <c r="AZ193" s="309"/>
      <c r="BA193" s="309"/>
      <c r="BB193" s="309"/>
      <c r="BC193" s="309"/>
      <c r="BD193" s="309"/>
      <c r="BE193" s="309"/>
      <c r="BF193" s="309"/>
      <c r="BG193" s="309"/>
      <c r="BH193" s="309"/>
      <c r="BI193" s="309"/>
      <c r="BJ193" s="309">
        <f>BJ192</f>
        <v>365.64699999999999</v>
      </c>
      <c r="BK193" s="309"/>
      <c r="BL193" s="309"/>
      <c r="BM193" s="309"/>
      <c r="BN193" s="309"/>
      <c r="BO193" s="309"/>
      <c r="BP193" s="309">
        <f>BP192</f>
        <v>307.66500000000002</v>
      </c>
      <c r="BQ193" s="309"/>
      <c r="BR193" s="309"/>
      <c r="BS193" s="309"/>
      <c r="BT193" s="309"/>
      <c r="BU193" s="309"/>
      <c r="BV193" s="309"/>
      <c r="BW193" s="309"/>
      <c r="BX193" s="309"/>
      <c r="BY193" s="309"/>
      <c r="BZ193" s="309"/>
      <c r="CA193" s="309"/>
      <c r="CB193" s="309"/>
      <c r="CC193" s="309"/>
      <c r="CD193" s="309"/>
      <c r="CE193" s="309"/>
      <c r="CF193" s="309"/>
      <c r="CG193" s="309"/>
      <c r="CH193" s="309"/>
      <c r="CI193" s="309">
        <f>CI192</f>
        <v>2836.873</v>
      </c>
      <c r="CJ193" s="309"/>
      <c r="CK193" s="309"/>
      <c r="CL193" s="309"/>
      <c r="CM193" s="309"/>
      <c r="CN193" s="309"/>
      <c r="CO193" s="309">
        <f>CO192</f>
        <v>2.2389999999999999</v>
      </c>
      <c r="CP193" s="309"/>
      <c r="CQ193" s="309"/>
      <c r="CR193" s="309"/>
      <c r="CS193" s="309"/>
      <c r="CT193" s="309"/>
      <c r="CU193" s="309"/>
      <c r="CV193" s="309"/>
      <c r="CW193" s="309"/>
      <c r="CX193" s="309"/>
      <c r="CY193" s="309"/>
      <c r="CZ193" s="309"/>
      <c r="DA193" s="309"/>
      <c r="DB193" s="309"/>
      <c r="DC193" s="309"/>
      <c r="DD193" s="309"/>
      <c r="DE193" s="309"/>
      <c r="DF193" s="309"/>
      <c r="DG193" s="309"/>
      <c r="DH193" s="309"/>
      <c r="DI193" s="309"/>
      <c r="DJ193" s="309"/>
      <c r="DK193" s="309"/>
      <c r="DL193" s="309"/>
      <c r="DM193" s="309"/>
      <c r="DN193" s="309"/>
      <c r="DO193" s="309"/>
      <c r="DP193" s="309"/>
      <c r="DQ193" s="309"/>
      <c r="DR193" s="309"/>
      <c r="DS193" s="309"/>
      <c r="DT193" s="309"/>
      <c r="DU193" s="309"/>
      <c r="DV193" s="309"/>
      <c r="DW193" s="309"/>
      <c r="DX193" s="309"/>
      <c r="DY193" s="309"/>
      <c r="DZ193" s="309"/>
      <c r="EA193" s="309"/>
      <c r="EB193" s="309"/>
      <c r="EC193" s="309"/>
      <c r="ED193" s="309"/>
      <c r="EE193" s="309"/>
      <c r="EF193" s="309"/>
      <c r="EG193" s="309"/>
      <c r="EH193" s="309"/>
      <c r="EI193" s="309"/>
      <c r="EJ193" s="309"/>
      <c r="EK193" s="309"/>
      <c r="EL193" s="309"/>
      <c r="EM193" s="309"/>
      <c r="EN193" s="309"/>
      <c r="EO193" s="309"/>
      <c r="EP193" s="309"/>
      <c r="EQ193" s="309"/>
      <c r="ER193" s="309"/>
      <c r="ES193" s="309"/>
      <c r="ET193" s="309"/>
      <c r="EU193" s="309"/>
      <c r="EV193" s="309"/>
      <c r="EW193" s="309"/>
      <c r="EX193" s="309"/>
      <c r="EY193" s="309"/>
      <c r="EZ193" s="309"/>
      <c r="FA193" s="309"/>
      <c r="FB193" s="309"/>
      <c r="FC193" s="309"/>
      <c r="FD193" s="309"/>
      <c r="FE193" s="309"/>
      <c r="FF193" s="309"/>
      <c r="FG193" s="309"/>
      <c r="FH193" s="309"/>
      <c r="FI193" s="309"/>
      <c r="FJ193" s="309"/>
      <c r="FK193" s="309"/>
      <c r="FL193" s="309"/>
      <c r="FM193" s="309"/>
      <c r="FN193" s="309"/>
      <c r="FO193" s="309"/>
      <c r="FP193" s="309"/>
      <c r="FQ193" s="309"/>
      <c r="FR193" s="309"/>
      <c r="FS193" s="309"/>
      <c r="FT193" s="309"/>
      <c r="FU193" s="309"/>
      <c r="FV193" s="309"/>
      <c r="FW193" s="309"/>
      <c r="FX193" s="309"/>
      <c r="FY193" s="309"/>
      <c r="FZ193" s="309"/>
      <c r="GA193" s="309"/>
      <c r="GB193" s="309"/>
      <c r="GC193" s="309"/>
      <c r="GD193" s="309"/>
      <c r="GE193" s="309"/>
      <c r="GF193" s="309"/>
      <c r="GG193" s="309"/>
      <c r="GH193" s="309"/>
      <c r="GI193" s="309"/>
      <c r="GJ193" s="309"/>
      <c r="GK193" s="309"/>
      <c r="GL193" s="309"/>
      <c r="GM193" s="309"/>
      <c r="GN193" s="309"/>
      <c r="GO193" s="309"/>
      <c r="GP193" s="309"/>
      <c r="GQ193" s="309"/>
      <c r="GR193" s="309"/>
      <c r="GS193" s="309"/>
      <c r="GT193" s="309"/>
      <c r="GU193" s="309"/>
      <c r="GV193" s="309"/>
      <c r="GW193" s="309"/>
      <c r="GX193" s="309"/>
      <c r="GY193" s="309"/>
      <c r="GZ193" s="309"/>
      <c r="HA193" s="309"/>
    </row>
    <row r="194" spans="2:209" x14ac:dyDescent="0.25">
      <c r="B194" s="16">
        <v>11</v>
      </c>
      <c r="C194" s="123">
        <f>C182</f>
        <v>3</v>
      </c>
      <c r="D194" s="123">
        <f t="shared" ca="1" si="344"/>
        <v>39.199999999989799</v>
      </c>
      <c r="E194" s="123"/>
      <c r="F194" s="123"/>
      <c r="G194" s="123">
        <f t="shared" ref="G194:G203" ca="1" si="405">IFERROR(DZ237,"")</f>
        <v>39.199999999989799</v>
      </c>
      <c r="H194" s="123">
        <f>H182</f>
        <v>3</v>
      </c>
      <c r="I194" s="123">
        <f t="shared" ca="1" si="346"/>
        <v>39.630999999989797</v>
      </c>
      <c r="J194" s="123"/>
      <c r="K194" s="123"/>
      <c r="L194" s="123">
        <f t="shared" ref="L194:L203" ca="1" si="406">IFERROR(D194+HQ237,"")</f>
        <v>39.630999999989797</v>
      </c>
      <c r="M194" s="123">
        <f t="shared" ca="1" si="348"/>
        <v>40.655999999999999</v>
      </c>
      <c r="N194" s="123">
        <f>N182</f>
        <v>1</v>
      </c>
      <c r="O194" s="123">
        <f t="shared" ca="1" si="349"/>
        <v>40.655999999999999</v>
      </c>
      <c r="P194" s="123">
        <f t="shared" si="350"/>
        <v>40.655999999999999</v>
      </c>
      <c r="Q194" s="123">
        <v>40.655999999999999</v>
      </c>
      <c r="R194" s="123"/>
      <c r="S194" s="123">
        <f>S182</f>
        <v>3</v>
      </c>
      <c r="T194" s="123">
        <f t="shared" ca="1" si="351"/>
        <v>523.06000000000006</v>
      </c>
      <c r="U194" s="123"/>
      <c r="V194" s="123"/>
      <c r="W194" s="123">
        <f t="shared" ref="W194:W203" ca="1" si="407">IFERROR(Y194-HU237-AH581,"")</f>
        <v>523.06000000000006</v>
      </c>
      <c r="X194" s="123">
        <f>X182</f>
        <v>3</v>
      </c>
      <c r="Y194" s="123">
        <f t="shared" ca="1" si="353"/>
        <v>576.09500000000003</v>
      </c>
      <c r="Z194" s="123"/>
      <c r="AA194" s="123"/>
      <c r="AB194" s="123">
        <v>576.09500000000003</v>
      </c>
      <c r="AC194" s="109">
        <f>AC182</f>
        <v>3</v>
      </c>
      <c r="AD194" s="109">
        <f t="shared" ca="1" si="354"/>
        <v>-204.07200000000648</v>
      </c>
      <c r="AE194" s="109"/>
      <c r="AF194" s="109"/>
      <c r="AG194" s="109">
        <f t="shared" ca="1" si="355"/>
        <v>-204.07200000000648</v>
      </c>
      <c r="AH194" s="109">
        <f>AH182</f>
        <v>2</v>
      </c>
      <c r="AI194" s="109" t="str">
        <f t="shared" ca="1" si="356"/>
        <v/>
      </c>
      <c r="AJ194" s="109"/>
      <c r="AK194" s="109"/>
      <c r="AL194" s="109">
        <f>AL182</f>
        <v>2</v>
      </c>
      <c r="AM194" s="109" t="str">
        <f t="shared" ca="1" si="357"/>
        <v/>
      </c>
      <c r="AN194" s="109"/>
      <c r="AO194" s="109"/>
      <c r="AP194" s="109">
        <f>AP182</f>
        <v>2</v>
      </c>
      <c r="AQ194" s="109" t="str">
        <f t="shared" ca="1" si="358"/>
        <v/>
      </c>
      <c r="AR194" s="109"/>
      <c r="AS194" s="109"/>
      <c r="AT194" s="109">
        <f>AT182</f>
        <v>2</v>
      </c>
      <c r="AU194" s="109" t="str">
        <f t="shared" ca="1" si="359"/>
        <v/>
      </c>
      <c r="AV194" s="109"/>
      <c r="AW194" s="109"/>
      <c r="AX194" s="109">
        <f>AX182</f>
        <v>2</v>
      </c>
      <c r="AY194" s="109" t="str">
        <f t="shared" ca="1" si="360"/>
        <v/>
      </c>
      <c r="AZ194" s="109"/>
      <c r="BA194" s="109"/>
      <c r="BB194" s="109">
        <f>BB182</f>
        <v>2</v>
      </c>
      <c r="BC194" s="109" t="str">
        <f t="shared" ca="1" si="361"/>
        <v/>
      </c>
      <c r="BD194" s="109"/>
      <c r="BE194" s="109"/>
      <c r="BF194" s="123">
        <f>BF182</f>
        <v>4</v>
      </c>
      <c r="BG194" s="123">
        <f t="shared" ca="1" si="362"/>
        <v>204.07200000000648</v>
      </c>
      <c r="BH194" s="123"/>
      <c r="BI194" s="123"/>
      <c r="BJ194" s="123">
        <v>366.42</v>
      </c>
      <c r="BK194" s="123">
        <f>IF(OR(ISBLANK(BJ194),ISBLANK(BK182)),"",(BJ194-BJ193)*BK182)</f>
        <v>204.07200000000648</v>
      </c>
      <c r="BL194" s="123">
        <f>BL182</f>
        <v>4</v>
      </c>
      <c r="BM194" s="123">
        <f t="shared" ca="1" si="363"/>
        <v>0</v>
      </c>
      <c r="BN194" s="123"/>
      <c r="BO194" s="123"/>
      <c r="BP194" s="123">
        <v>307.66500000000002</v>
      </c>
      <c r="BQ194" s="123">
        <f>IF(OR(ISBLANK(BP194),ISBLANK(BQ182)),"",(BP194-BP193)*BQ182)</f>
        <v>0</v>
      </c>
      <c r="BR194" s="123">
        <f>BR182</f>
        <v>3</v>
      </c>
      <c r="BS194" s="123">
        <f t="shared" ca="1" si="364"/>
        <v>204.07200000000648</v>
      </c>
      <c r="BT194" s="123"/>
      <c r="BU194" s="123"/>
      <c r="BV194" s="123">
        <f t="shared" ca="1" si="365"/>
        <v>204.07200000000648</v>
      </c>
      <c r="BW194" s="109">
        <f>BW182</f>
        <v>2</v>
      </c>
      <c r="BX194" s="109" t="str">
        <f t="shared" ca="1" si="366"/>
        <v/>
      </c>
      <c r="BY194" s="109"/>
      <c r="BZ194" s="109"/>
      <c r="CA194" s="109">
        <f>CA182</f>
        <v>2</v>
      </c>
      <c r="CB194" s="109" t="str">
        <f t="shared" ca="1" si="367"/>
        <v/>
      </c>
      <c r="CC194" s="109"/>
      <c r="CD194" s="109"/>
      <c r="CE194" s="123">
        <f>CE182</f>
        <v>4</v>
      </c>
      <c r="CF194" s="123">
        <f t="shared" ca="1" si="368"/>
        <v>5070.0000000006185</v>
      </c>
      <c r="CG194" s="123"/>
      <c r="CH194" s="123"/>
      <c r="CI194" s="123">
        <v>2837.38</v>
      </c>
      <c r="CJ194" s="123">
        <f>IF(OR(ISBLANK(CI194),ISBLANK(CJ182)),"",(CI194-CI193)*CJ182)</f>
        <v>5070.0000000006185</v>
      </c>
      <c r="CK194" s="123">
        <f>CK182</f>
        <v>4</v>
      </c>
      <c r="CL194" s="123">
        <f t="shared" ca="1" si="369"/>
        <v>0</v>
      </c>
      <c r="CM194" s="123"/>
      <c r="CN194" s="123"/>
      <c r="CO194" s="123">
        <v>2.2389999999999999</v>
      </c>
      <c r="CP194" s="123">
        <f>IF(OR(ISBLANK(CO194),ISBLANK(CP182)),"",(CO194-CO193)*CP182)</f>
        <v>0</v>
      </c>
      <c r="CQ194" s="123">
        <f>CQ182</f>
        <v>3</v>
      </c>
      <c r="CR194" s="123">
        <f t="shared" ca="1" si="370"/>
        <v>-5070.0000000006185</v>
      </c>
      <c r="CS194" s="123"/>
      <c r="CT194" s="123"/>
      <c r="CU194" s="123">
        <f t="shared" ca="1" si="371"/>
        <v>-5070.0000000006185</v>
      </c>
      <c r="CV194" s="109">
        <f>CV182</f>
        <v>2</v>
      </c>
      <c r="CW194" s="109">
        <f t="shared" ca="1" si="372"/>
        <v>1.53</v>
      </c>
      <c r="CX194" s="109"/>
      <c r="CY194" s="109">
        <v>1.53</v>
      </c>
      <c r="CZ194" s="109">
        <f>CZ182</f>
        <v>2</v>
      </c>
      <c r="DA194" s="109">
        <f t="shared" ca="1" si="373"/>
        <v>91.34</v>
      </c>
      <c r="DB194" s="109"/>
      <c r="DC194" s="109">
        <v>91.34</v>
      </c>
      <c r="DD194" s="109">
        <f>DD182</f>
        <v>3</v>
      </c>
      <c r="DE194" s="109">
        <f t="shared" ca="1" si="374"/>
        <v>92.87</v>
      </c>
      <c r="DF194" s="109"/>
      <c r="DG194" s="109"/>
      <c r="DH194" s="109">
        <f t="shared" ca="1" si="375"/>
        <v>92.87</v>
      </c>
      <c r="DI194" s="109">
        <f>DI182</f>
        <v>2</v>
      </c>
      <c r="DJ194" s="109">
        <f t="shared" ca="1" si="376"/>
        <v>68.400000000000006</v>
      </c>
      <c r="DK194" s="109"/>
      <c r="DL194" s="109">
        <v>68.400000000000006</v>
      </c>
      <c r="DM194" s="109">
        <f>DM182</f>
        <v>2</v>
      </c>
      <c r="DN194" s="109">
        <f t="shared" ca="1" si="377"/>
        <v>70.09</v>
      </c>
      <c r="DO194" s="109"/>
      <c r="DP194" s="109">
        <v>70.09</v>
      </c>
      <c r="DQ194" s="109">
        <f>DQ182</f>
        <v>2</v>
      </c>
      <c r="DR194" s="109">
        <f t="shared" ca="1" si="378"/>
        <v>0</v>
      </c>
      <c r="DS194" s="109"/>
      <c r="DT194" s="109">
        <v>0</v>
      </c>
      <c r="DU194" s="109">
        <f>DU182</f>
        <v>3</v>
      </c>
      <c r="DV194" s="109">
        <f t="shared" ca="1" si="379"/>
        <v>138.49</v>
      </c>
      <c r="DW194" s="109"/>
      <c r="DX194" s="109"/>
      <c r="DY194" s="109">
        <f t="shared" ca="1" si="380"/>
        <v>138.49</v>
      </c>
      <c r="DZ194" s="109">
        <f>DZ182</f>
        <v>3</v>
      </c>
      <c r="EA194" s="109">
        <f t="shared" ca="1" si="381"/>
        <v>20.939599999999999</v>
      </c>
      <c r="EB194" s="109"/>
      <c r="EC194" s="109"/>
      <c r="ED194" s="109">
        <v>20.939599999999999</v>
      </c>
      <c r="EE194" s="109">
        <f>EE182</f>
        <v>3</v>
      </c>
      <c r="EF194" s="109">
        <f t="shared" ca="1" si="382"/>
        <v>5.8022999999999998</v>
      </c>
      <c r="EG194" s="109"/>
      <c r="EH194" s="109"/>
      <c r="EI194" s="109">
        <v>5.8022999999999998</v>
      </c>
      <c r="EJ194" s="109">
        <f>EJ182</f>
        <v>3</v>
      </c>
      <c r="EK194" s="109">
        <f t="shared" ca="1" si="383"/>
        <v>7.2050999999999998</v>
      </c>
      <c r="EL194" s="109"/>
      <c r="EM194" s="109"/>
      <c r="EN194" s="109">
        <v>7.2050999999999998</v>
      </c>
      <c r="EO194" s="109">
        <f>EO182</f>
        <v>3</v>
      </c>
      <c r="EP194" s="109">
        <f t="shared" ca="1" si="384"/>
        <v>8.7903000000000002</v>
      </c>
      <c r="EQ194" s="109"/>
      <c r="ER194" s="109"/>
      <c r="ES194" s="109">
        <v>8.7903000000000002</v>
      </c>
      <c r="ET194" s="109">
        <f>ET182</f>
        <v>3</v>
      </c>
      <c r="EU194" s="109">
        <f t="shared" ca="1" si="385"/>
        <v>10.366199999999999</v>
      </c>
      <c r="EV194" s="109"/>
      <c r="EW194" s="109"/>
      <c r="EX194" s="109">
        <v>10.366199999999999</v>
      </c>
      <c r="EY194" s="109">
        <f>EY182</f>
        <v>3</v>
      </c>
      <c r="EZ194" s="109">
        <f t="shared" ca="1" si="386"/>
        <v>2.2484999999999999</v>
      </c>
      <c r="FA194" s="109"/>
      <c r="FB194" s="109"/>
      <c r="FC194" s="109">
        <v>2.2484999999999999</v>
      </c>
      <c r="FD194" s="109">
        <f>FD182</f>
        <v>3</v>
      </c>
      <c r="FE194" s="109">
        <f t="shared" ca="1" si="387"/>
        <v>5.4549000000000003</v>
      </c>
      <c r="FF194" s="109"/>
      <c r="FG194" s="109"/>
      <c r="FH194" s="109">
        <v>5.4549000000000003</v>
      </c>
      <c r="FI194" s="123">
        <f>FI182</f>
        <v>4</v>
      </c>
      <c r="FJ194" s="123">
        <f t="shared" ca="1" si="388"/>
        <v>5795.7310000000007</v>
      </c>
      <c r="FK194" s="123"/>
      <c r="FL194" s="123"/>
      <c r="FM194" s="123"/>
      <c r="FN194" s="123">
        <f t="shared" ref="FN194:FN203" ca="1" si="408">IFERROR(DO366-DV366+DA366-DH366+CQ366,"")</f>
        <v>5795.7310000000007</v>
      </c>
      <c r="FO194" s="123">
        <f t="shared" ca="1" si="390"/>
        <v>5818</v>
      </c>
      <c r="FP194" s="123">
        <f>FP182</f>
        <v>1</v>
      </c>
      <c r="FQ194" s="123">
        <f t="shared" ca="1" si="391"/>
        <v>5818</v>
      </c>
      <c r="FR194" s="123">
        <f t="shared" si="392"/>
        <v>5818</v>
      </c>
      <c r="FS194" s="123">
        <v>5818</v>
      </c>
      <c r="FT194" s="123"/>
      <c r="FU194" s="123">
        <f>FU182</f>
        <v>3</v>
      </c>
      <c r="FV194" s="123">
        <f t="shared" ca="1" si="393"/>
        <v>793.84699999999998</v>
      </c>
      <c r="FW194" s="123"/>
      <c r="FX194" s="123"/>
      <c r="FY194" s="123">
        <v>793.84699999999998</v>
      </c>
      <c r="FZ194" s="123">
        <f t="shared" ca="1" si="394"/>
        <v>792</v>
      </c>
      <c r="GA194" s="123">
        <f>GA182</f>
        <v>1</v>
      </c>
      <c r="GB194" s="123">
        <f t="shared" ca="1" si="395"/>
        <v>792</v>
      </c>
      <c r="GC194" s="123">
        <f t="shared" si="396"/>
        <v>792</v>
      </c>
      <c r="GD194" s="123">
        <v>792</v>
      </c>
      <c r="GE194" s="123"/>
      <c r="GF194" s="123">
        <f>GF182</f>
        <v>3</v>
      </c>
      <c r="GG194" s="123">
        <f t="shared" ca="1" si="397"/>
        <v>5592.1459999999997</v>
      </c>
      <c r="GH194" s="123"/>
      <c r="GI194" s="123"/>
      <c r="GJ194" s="123">
        <v>5592.1459999999997</v>
      </c>
      <c r="GK194" s="123">
        <f t="shared" ca="1" si="398"/>
        <v>5592</v>
      </c>
      <c r="GL194" s="123">
        <f>GL182</f>
        <v>1</v>
      </c>
      <c r="GM194" s="123">
        <f t="shared" ca="1" si="399"/>
        <v>5592</v>
      </c>
      <c r="GN194" s="123">
        <f t="shared" si="400"/>
        <v>5592</v>
      </c>
      <c r="GO194" s="123">
        <v>5592</v>
      </c>
      <c r="GP194" s="123"/>
      <c r="GQ194" s="123">
        <f>GQ182</f>
        <v>3</v>
      </c>
      <c r="GR194" s="123">
        <f t="shared" ca="1" si="401"/>
        <v>2026.932</v>
      </c>
      <c r="GS194" s="123"/>
      <c r="GT194" s="123"/>
      <c r="GU194" s="123">
        <v>2026.932</v>
      </c>
      <c r="GV194" s="123">
        <f t="shared" ca="1" si="402"/>
        <v>2040</v>
      </c>
      <c r="GW194" s="123">
        <f>GW182</f>
        <v>1</v>
      </c>
      <c r="GX194" s="123">
        <f t="shared" ca="1" si="403"/>
        <v>2040</v>
      </c>
      <c r="GY194" s="123">
        <f t="shared" si="404"/>
        <v>2040</v>
      </c>
      <c r="GZ194" s="123">
        <v>2040</v>
      </c>
      <c r="HA194" s="123"/>
    </row>
    <row r="195" spans="2:209" x14ac:dyDescent="0.25">
      <c r="B195" s="166">
        <v>12</v>
      </c>
      <c r="C195" s="123">
        <f>C182</f>
        <v>3</v>
      </c>
      <c r="D195" s="123">
        <f t="shared" ca="1" si="344"/>
        <v>40.530000000006098</v>
      </c>
      <c r="E195" s="123"/>
      <c r="F195" s="123"/>
      <c r="G195" s="123">
        <f t="shared" ca="1" si="405"/>
        <v>40.530000000006098</v>
      </c>
      <c r="H195" s="123">
        <f>H182</f>
        <v>3</v>
      </c>
      <c r="I195" s="123">
        <f t="shared" ca="1" si="346"/>
        <v>40.927000000006096</v>
      </c>
      <c r="J195" s="123"/>
      <c r="K195" s="123"/>
      <c r="L195" s="123">
        <f t="shared" ca="1" si="406"/>
        <v>40.927000000006096</v>
      </c>
      <c r="M195" s="123">
        <f t="shared" ca="1" si="348"/>
        <v>40.655999999999999</v>
      </c>
      <c r="N195" s="123">
        <f>N182</f>
        <v>1</v>
      </c>
      <c r="O195" s="123">
        <f t="shared" ca="1" si="349"/>
        <v>40.655999999999999</v>
      </c>
      <c r="P195" s="123">
        <f t="shared" si="350"/>
        <v>40.655999999999999</v>
      </c>
      <c r="Q195" s="123">
        <v>40.655999999999999</v>
      </c>
      <c r="R195" s="123"/>
      <c r="S195" s="123">
        <f>S182</f>
        <v>3</v>
      </c>
      <c r="T195" s="123">
        <f t="shared" ca="1" si="351"/>
        <v>487.21700000000004</v>
      </c>
      <c r="U195" s="123"/>
      <c r="V195" s="123"/>
      <c r="W195" s="123">
        <f t="shared" ca="1" si="407"/>
        <v>487.21700000000004</v>
      </c>
      <c r="X195" s="123">
        <f>X182</f>
        <v>3</v>
      </c>
      <c r="Y195" s="123">
        <f t="shared" ca="1" si="353"/>
        <v>538.84</v>
      </c>
      <c r="Z195" s="123"/>
      <c r="AA195" s="123"/>
      <c r="AB195" s="123">
        <v>538.84</v>
      </c>
      <c r="AC195" s="123">
        <f>AC182</f>
        <v>3</v>
      </c>
      <c r="AD195" s="123">
        <f t="shared" ca="1" si="354"/>
        <v>-301.22399999999016</v>
      </c>
      <c r="AE195" s="123"/>
      <c r="AF195" s="123"/>
      <c r="AG195" s="123">
        <f t="shared" ca="1" si="355"/>
        <v>-301.22399999999016</v>
      </c>
      <c r="AH195" s="123">
        <f>AH182</f>
        <v>2</v>
      </c>
      <c r="AI195" s="123" t="str">
        <f t="shared" ca="1" si="356"/>
        <v/>
      </c>
      <c r="AJ195" s="123"/>
      <c r="AK195" s="123"/>
      <c r="AL195" s="123">
        <f>AL182</f>
        <v>2</v>
      </c>
      <c r="AM195" s="123" t="str">
        <f t="shared" ca="1" si="357"/>
        <v/>
      </c>
      <c r="AN195" s="123"/>
      <c r="AO195" s="123"/>
      <c r="AP195" s="123">
        <f>AP182</f>
        <v>2</v>
      </c>
      <c r="AQ195" s="123" t="str">
        <f t="shared" ca="1" si="358"/>
        <v/>
      </c>
      <c r="AR195" s="123"/>
      <c r="AS195" s="123"/>
      <c r="AT195" s="123">
        <f>AT182</f>
        <v>2</v>
      </c>
      <c r="AU195" s="123" t="str">
        <f t="shared" ca="1" si="359"/>
        <v/>
      </c>
      <c r="AV195" s="123"/>
      <c r="AW195" s="123"/>
      <c r="AX195" s="123">
        <f>AX182</f>
        <v>2</v>
      </c>
      <c r="AY195" s="123" t="str">
        <f t="shared" ca="1" si="360"/>
        <v/>
      </c>
      <c r="AZ195" s="123"/>
      <c r="BA195" s="123"/>
      <c r="BB195" s="123">
        <f>BB182</f>
        <v>2</v>
      </c>
      <c r="BC195" s="123" t="str">
        <f t="shared" ca="1" si="361"/>
        <v/>
      </c>
      <c r="BD195" s="123"/>
      <c r="BE195" s="123"/>
      <c r="BF195" s="123">
        <f>BF182</f>
        <v>4</v>
      </c>
      <c r="BG195" s="123">
        <f t="shared" ca="1" si="362"/>
        <v>301.22399999999016</v>
      </c>
      <c r="BH195" s="123"/>
      <c r="BI195" s="123"/>
      <c r="BJ195" s="123">
        <v>367.56099999999998</v>
      </c>
      <c r="BK195" s="123">
        <f>IF(OR(ISBLANK(BJ195),ISBLANK(BK182)),"",(BJ195-BJ194)*BK182)</f>
        <v>301.22399999999016</v>
      </c>
      <c r="BL195" s="123">
        <f>BL182</f>
        <v>4</v>
      </c>
      <c r="BM195" s="123">
        <f t="shared" ca="1" si="363"/>
        <v>0</v>
      </c>
      <c r="BN195" s="123"/>
      <c r="BO195" s="123"/>
      <c r="BP195" s="123">
        <v>307.66500000000002</v>
      </c>
      <c r="BQ195" s="123">
        <f>IF(OR(ISBLANK(BP195),ISBLANK(BQ182)),"",(BP195-BP194)*BQ182)</f>
        <v>0</v>
      </c>
      <c r="BR195" s="123">
        <f>BR182</f>
        <v>3</v>
      </c>
      <c r="BS195" s="123">
        <f t="shared" ca="1" si="364"/>
        <v>301.22399999999016</v>
      </c>
      <c r="BT195" s="123"/>
      <c r="BU195" s="123"/>
      <c r="BV195" s="123">
        <f t="shared" ca="1" si="365"/>
        <v>301.22399999999016</v>
      </c>
      <c r="BW195" s="123">
        <f>BW182</f>
        <v>2</v>
      </c>
      <c r="BX195" s="123" t="str">
        <f t="shared" ca="1" si="366"/>
        <v/>
      </c>
      <c r="BY195" s="123"/>
      <c r="BZ195" s="123"/>
      <c r="CA195" s="123">
        <f>CA182</f>
        <v>2</v>
      </c>
      <c r="CB195" s="123" t="str">
        <f t="shared" ca="1" si="367"/>
        <v/>
      </c>
      <c r="CC195" s="123"/>
      <c r="CD195" s="123"/>
      <c r="CE195" s="123">
        <f>CE182</f>
        <v>4</v>
      </c>
      <c r="CF195" s="123">
        <f t="shared" ca="1" si="368"/>
        <v>5099.9999999976353</v>
      </c>
      <c r="CG195" s="123"/>
      <c r="CH195" s="123"/>
      <c r="CI195" s="123">
        <v>2837.89</v>
      </c>
      <c r="CJ195" s="123">
        <f>IF(OR(ISBLANK(CI195),ISBLANK(CJ182)),"",(CI195-CI194)*CJ182)</f>
        <v>5099.9999999976353</v>
      </c>
      <c r="CK195" s="123">
        <f>CK182</f>
        <v>4</v>
      </c>
      <c r="CL195" s="123">
        <f t="shared" ca="1" si="369"/>
        <v>20.000000000002238</v>
      </c>
      <c r="CM195" s="123"/>
      <c r="CN195" s="123"/>
      <c r="CO195" s="123">
        <v>2.2410000000000001</v>
      </c>
      <c r="CP195" s="123">
        <f>IF(OR(ISBLANK(CO195),ISBLANK(CP182)),"",(CO195-CO194)*CP182)</f>
        <v>20.000000000002238</v>
      </c>
      <c r="CQ195" s="123">
        <f>CQ182</f>
        <v>3</v>
      </c>
      <c r="CR195" s="123">
        <f t="shared" ca="1" si="370"/>
        <v>-5079.9999999976335</v>
      </c>
      <c r="CS195" s="123"/>
      <c r="CT195" s="123"/>
      <c r="CU195" s="123">
        <f t="shared" ca="1" si="371"/>
        <v>-5079.9999999976335</v>
      </c>
      <c r="CV195" s="123">
        <f>CV182</f>
        <v>2</v>
      </c>
      <c r="CW195" s="123">
        <f t="shared" ca="1" si="372"/>
        <v>1.4783999999999999</v>
      </c>
      <c r="CX195" s="123"/>
      <c r="CY195" s="123">
        <v>1.4783999999999999</v>
      </c>
      <c r="CZ195" s="123">
        <f>CZ182</f>
        <v>2</v>
      </c>
      <c r="DA195" s="123">
        <f t="shared" ca="1" si="373"/>
        <v>111.0912</v>
      </c>
      <c r="DB195" s="123"/>
      <c r="DC195" s="123">
        <v>111.0912</v>
      </c>
      <c r="DD195" s="123">
        <f>DD182</f>
        <v>3</v>
      </c>
      <c r="DE195" s="123">
        <f t="shared" ca="1" si="374"/>
        <v>112.56959999999999</v>
      </c>
      <c r="DF195" s="123"/>
      <c r="DG195" s="123"/>
      <c r="DH195" s="123">
        <f t="shared" ca="1" si="375"/>
        <v>112.56959999999999</v>
      </c>
      <c r="DI195" s="123">
        <f>DI182</f>
        <v>2</v>
      </c>
      <c r="DJ195" s="123">
        <f t="shared" ca="1" si="376"/>
        <v>78.513599999999997</v>
      </c>
      <c r="DK195" s="123"/>
      <c r="DL195" s="123">
        <v>78.513599999999997</v>
      </c>
      <c r="DM195" s="123">
        <f>DM182</f>
        <v>2</v>
      </c>
      <c r="DN195" s="123">
        <f t="shared" ca="1" si="377"/>
        <v>87.928799999999995</v>
      </c>
      <c r="DO195" s="123"/>
      <c r="DP195" s="123">
        <v>87.928799999999995</v>
      </c>
      <c r="DQ195" s="123">
        <f>DQ182</f>
        <v>2</v>
      </c>
      <c r="DR195" s="123">
        <f t="shared" ca="1" si="378"/>
        <v>0</v>
      </c>
      <c r="DS195" s="123"/>
      <c r="DT195" s="123">
        <v>0</v>
      </c>
      <c r="DU195" s="123">
        <f>DU182</f>
        <v>3</v>
      </c>
      <c r="DV195" s="123">
        <f t="shared" ca="1" si="379"/>
        <v>166.44239999999999</v>
      </c>
      <c r="DW195" s="123"/>
      <c r="DX195" s="123"/>
      <c r="DY195" s="123">
        <f t="shared" ca="1" si="380"/>
        <v>166.44239999999999</v>
      </c>
      <c r="DZ195" s="123">
        <f>DZ182</f>
        <v>3</v>
      </c>
      <c r="EA195" s="123">
        <f t="shared" ca="1" si="381"/>
        <v>21.745200000000001</v>
      </c>
      <c r="EB195" s="123"/>
      <c r="EC195" s="123"/>
      <c r="ED195" s="123">
        <v>21.745200000000001</v>
      </c>
      <c r="EE195" s="123">
        <f>EE182</f>
        <v>3</v>
      </c>
      <c r="EF195" s="123">
        <f t="shared" ca="1" si="382"/>
        <v>8.9552999999999994</v>
      </c>
      <c r="EG195" s="123"/>
      <c r="EH195" s="123"/>
      <c r="EI195" s="123">
        <v>8.9552999999999994</v>
      </c>
      <c r="EJ195" s="123">
        <f>EJ182</f>
        <v>3</v>
      </c>
      <c r="EK195" s="123">
        <f t="shared" ca="1" si="383"/>
        <v>11.542199999999999</v>
      </c>
      <c r="EL195" s="123"/>
      <c r="EM195" s="123"/>
      <c r="EN195" s="123">
        <v>11.542199999999999</v>
      </c>
      <c r="EO195" s="123">
        <f>EO182</f>
        <v>3</v>
      </c>
      <c r="EP195" s="123">
        <f t="shared" ca="1" si="384"/>
        <v>14.535</v>
      </c>
      <c r="EQ195" s="123"/>
      <c r="ER195" s="123"/>
      <c r="ES195" s="123">
        <v>14.535</v>
      </c>
      <c r="ET195" s="123">
        <f>ET182</f>
        <v>3</v>
      </c>
      <c r="EU195" s="123">
        <f t="shared" ca="1" si="385"/>
        <v>17.805299999999999</v>
      </c>
      <c r="EV195" s="123"/>
      <c r="EW195" s="123"/>
      <c r="EX195" s="123">
        <v>17.805299999999999</v>
      </c>
      <c r="EY195" s="123">
        <f>EY182</f>
        <v>3</v>
      </c>
      <c r="EZ195" s="123">
        <f t="shared" ca="1" si="386"/>
        <v>5.2728000000000002</v>
      </c>
      <c r="FA195" s="123"/>
      <c r="FB195" s="123"/>
      <c r="FC195" s="123">
        <v>5.2728000000000002</v>
      </c>
      <c r="FD195" s="123">
        <f>FD182</f>
        <v>3</v>
      </c>
      <c r="FE195" s="123">
        <f t="shared" ca="1" si="387"/>
        <v>9.1773000000000007</v>
      </c>
      <c r="FF195" s="123"/>
      <c r="FG195" s="123"/>
      <c r="FH195" s="123">
        <v>9.1773000000000007</v>
      </c>
      <c r="FI195" s="123">
        <f>FI182</f>
        <v>4</v>
      </c>
      <c r="FJ195" s="123">
        <f t="shared" ca="1" si="388"/>
        <v>5810.143</v>
      </c>
      <c r="FK195" s="123"/>
      <c r="FL195" s="123"/>
      <c r="FM195" s="123"/>
      <c r="FN195" s="123">
        <f t="shared" ca="1" si="408"/>
        <v>5810.143</v>
      </c>
      <c r="FO195" s="123">
        <f t="shared" ca="1" si="390"/>
        <v>5818</v>
      </c>
      <c r="FP195" s="123">
        <f>FP182</f>
        <v>1</v>
      </c>
      <c r="FQ195" s="123">
        <f t="shared" ca="1" si="391"/>
        <v>5818</v>
      </c>
      <c r="FR195" s="123">
        <f t="shared" si="392"/>
        <v>5818</v>
      </c>
      <c r="FS195" s="123">
        <v>5818</v>
      </c>
      <c r="FT195" s="123"/>
      <c r="FU195" s="123">
        <f>FU182</f>
        <v>3</v>
      </c>
      <c r="FV195" s="123">
        <f t="shared" ca="1" si="393"/>
        <v>783.971</v>
      </c>
      <c r="FW195" s="123"/>
      <c r="FX195" s="123"/>
      <c r="FY195" s="123">
        <v>783.971</v>
      </c>
      <c r="FZ195" s="123">
        <f t="shared" ca="1" si="394"/>
        <v>792</v>
      </c>
      <c r="GA195" s="123">
        <f>GA182</f>
        <v>1</v>
      </c>
      <c r="GB195" s="123">
        <f t="shared" ca="1" si="395"/>
        <v>792</v>
      </c>
      <c r="GC195" s="123">
        <f t="shared" si="396"/>
        <v>792</v>
      </c>
      <c r="GD195" s="123">
        <v>792</v>
      </c>
      <c r="GE195" s="123"/>
      <c r="GF195" s="123">
        <f>GF182</f>
        <v>3</v>
      </c>
      <c r="GG195" s="123">
        <f t="shared" ca="1" si="397"/>
        <v>5592.1459999999997</v>
      </c>
      <c r="GH195" s="123"/>
      <c r="GI195" s="123"/>
      <c r="GJ195" s="123">
        <v>5592.1459999999997</v>
      </c>
      <c r="GK195" s="123">
        <f t="shared" ca="1" si="398"/>
        <v>5592</v>
      </c>
      <c r="GL195" s="123">
        <f>GL182</f>
        <v>1</v>
      </c>
      <c r="GM195" s="123">
        <f t="shared" ca="1" si="399"/>
        <v>5592</v>
      </c>
      <c r="GN195" s="123">
        <f t="shared" si="400"/>
        <v>5592</v>
      </c>
      <c r="GO195" s="123">
        <v>5592</v>
      </c>
      <c r="GP195" s="123"/>
      <c r="GQ195" s="123">
        <f>GQ182</f>
        <v>3</v>
      </c>
      <c r="GR195" s="123">
        <f t="shared" ca="1" si="401"/>
        <v>1999.4880000000001</v>
      </c>
      <c r="GS195" s="123"/>
      <c r="GT195" s="123"/>
      <c r="GU195" s="123">
        <v>1999.4880000000001</v>
      </c>
      <c r="GV195" s="123">
        <f t="shared" ca="1" si="402"/>
        <v>2040</v>
      </c>
      <c r="GW195" s="123">
        <f>GW182</f>
        <v>1</v>
      </c>
      <c r="GX195" s="123">
        <f t="shared" ca="1" si="403"/>
        <v>2040</v>
      </c>
      <c r="GY195" s="123">
        <f t="shared" si="404"/>
        <v>2040</v>
      </c>
      <c r="GZ195" s="123">
        <v>2040</v>
      </c>
      <c r="HA195" s="123"/>
    </row>
    <row r="196" spans="2:209" x14ac:dyDescent="0.25">
      <c r="B196" s="166">
        <v>13</v>
      </c>
      <c r="C196" s="123">
        <f>C182</f>
        <v>3</v>
      </c>
      <c r="D196" s="123">
        <f t="shared" ca="1" si="344"/>
        <v>39.375</v>
      </c>
      <c r="E196" s="123"/>
      <c r="F196" s="123"/>
      <c r="G196" s="123">
        <f t="shared" ca="1" si="405"/>
        <v>39.375</v>
      </c>
      <c r="H196" s="123">
        <f>H182</f>
        <v>3</v>
      </c>
      <c r="I196" s="123">
        <f t="shared" ca="1" si="346"/>
        <v>39.771000000000001</v>
      </c>
      <c r="J196" s="123"/>
      <c r="K196" s="123"/>
      <c r="L196" s="123">
        <f t="shared" ca="1" si="406"/>
        <v>39.771000000000001</v>
      </c>
      <c r="M196" s="123">
        <f t="shared" ca="1" si="348"/>
        <v>40.655999999999999</v>
      </c>
      <c r="N196" s="123">
        <f>N182</f>
        <v>1</v>
      </c>
      <c r="O196" s="123">
        <f t="shared" ca="1" si="349"/>
        <v>40.655999999999999</v>
      </c>
      <c r="P196" s="123">
        <f t="shared" si="350"/>
        <v>40.655999999999999</v>
      </c>
      <c r="Q196" s="123">
        <v>40.655999999999999</v>
      </c>
      <c r="R196" s="123"/>
      <c r="S196" s="123">
        <f>S182</f>
        <v>3</v>
      </c>
      <c r="T196" s="123">
        <f t="shared" ca="1" si="351"/>
        <v>523.75800000000004</v>
      </c>
      <c r="U196" s="123"/>
      <c r="V196" s="123"/>
      <c r="W196" s="123">
        <f t="shared" ca="1" si="407"/>
        <v>523.75800000000004</v>
      </c>
      <c r="X196" s="123">
        <f>X182</f>
        <v>3</v>
      </c>
      <c r="Y196" s="123">
        <f t="shared" ca="1" si="353"/>
        <v>576.65800000000002</v>
      </c>
      <c r="Z196" s="123"/>
      <c r="AA196" s="123"/>
      <c r="AB196" s="123">
        <v>576.65800000000002</v>
      </c>
      <c r="AC196" s="123">
        <f>AC182</f>
        <v>3</v>
      </c>
      <c r="AD196" s="123">
        <f t="shared" ca="1" si="354"/>
        <v>-247.10400000000936</v>
      </c>
      <c r="AE196" s="123"/>
      <c r="AF196" s="123"/>
      <c r="AG196" s="123">
        <f t="shared" ca="1" si="355"/>
        <v>-247.10400000000936</v>
      </c>
      <c r="AH196" s="123">
        <f>AH182</f>
        <v>2</v>
      </c>
      <c r="AI196" s="123" t="str">
        <f t="shared" ca="1" si="356"/>
        <v/>
      </c>
      <c r="AJ196" s="123"/>
      <c r="AK196" s="123"/>
      <c r="AL196" s="123">
        <f>AL182</f>
        <v>2</v>
      </c>
      <c r="AM196" s="123" t="str">
        <f t="shared" ca="1" si="357"/>
        <v/>
      </c>
      <c r="AN196" s="123"/>
      <c r="AO196" s="123"/>
      <c r="AP196" s="123">
        <f>AP182</f>
        <v>2</v>
      </c>
      <c r="AQ196" s="123" t="str">
        <f t="shared" ca="1" si="358"/>
        <v/>
      </c>
      <c r="AR196" s="123"/>
      <c r="AS196" s="123"/>
      <c r="AT196" s="123">
        <f>AT182</f>
        <v>2</v>
      </c>
      <c r="AU196" s="123" t="str">
        <f t="shared" ca="1" si="359"/>
        <v/>
      </c>
      <c r="AV196" s="123"/>
      <c r="AW196" s="123"/>
      <c r="AX196" s="123">
        <f>AX182</f>
        <v>2</v>
      </c>
      <c r="AY196" s="123" t="str">
        <f t="shared" ca="1" si="360"/>
        <v/>
      </c>
      <c r="AZ196" s="123"/>
      <c r="BA196" s="123"/>
      <c r="BB196" s="123">
        <f>BB182</f>
        <v>2</v>
      </c>
      <c r="BC196" s="123" t="str">
        <f t="shared" ca="1" si="361"/>
        <v/>
      </c>
      <c r="BD196" s="123"/>
      <c r="BE196" s="123"/>
      <c r="BF196" s="123">
        <f>BF182</f>
        <v>4</v>
      </c>
      <c r="BG196" s="123">
        <f t="shared" ca="1" si="362"/>
        <v>247.10400000000936</v>
      </c>
      <c r="BH196" s="123"/>
      <c r="BI196" s="123"/>
      <c r="BJ196" s="123">
        <v>368.49700000000001</v>
      </c>
      <c r="BK196" s="123">
        <f>IF(OR(ISBLANK(BJ196),ISBLANK(BK182)),"",(BJ196-BJ195)*BK182)</f>
        <v>247.10400000000936</v>
      </c>
      <c r="BL196" s="123">
        <f>BL182</f>
        <v>4</v>
      </c>
      <c r="BM196" s="123">
        <f t="shared" ca="1" si="363"/>
        <v>0</v>
      </c>
      <c r="BN196" s="123"/>
      <c r="BO196" s="123"/>
      <c r="BP196" s="123">
        <v>307.66500000000002</v>
      </c>
      <c r="BQ196" s="123">
        <f>IF(OR(ISBLANK(BP196),ISBLANK(BQ182)),"",(BP196-BP195)*BQ182)</f>
        <v>0</v>
      </c>
      <c r="BR196" s="123">
        <f>BR182</f>
        <v>3</v>
      </c>
      <c r="BS196" s="123">
        <f t="shared" ca="1" si="364"/>
        <v>247.10400000000936</v>
      </c>
      <c r="BT196" s="123"/>
      <c r="BU196" s="123"/>
      <c r="BV196" s="123">
        <f t="shared" ca="1" si="365"/>
        <v>247.10400000000936</v>
      </c>
      <c r="BW196" s="123">
        <f>BW182</f>
        <v>2</v>
      </c>
      <c r="BX196" s="123" t="str">
        <f t="shared" ca="1" si="366"/>
        <v/>
      </c>
      <c r="BY196" s="123"/>
      <c r="BZ196" s="123"/>
      <c r="CA196" s="123">
        <f>CA182</f>
        <v>2</v>
      </c>
      <c r="CB196" s="123" t="str">
        <f t="shared" ca="1" si="367"/>
        <v/>
      </c>
      <c r="CC196" s="123"/>
      <c r="CD196" s="123"/>
      <c r="CE196" s="123">
        <f>CE182</f>
        <v>4</v>
      </c>
      <c r="CF196" s="123">
        <f t="shared" ca="1" si="368"/>
        <v>4490.0000000006912</v>
      </c>
      <c r="CG196" s="123"/>
      <c r="CH196" s="123"/>
      <c r="CI196" s="123">
        <v>2838.3389999999999</v>
      </c>
      <c r="CJ196" s="123">
        <f>IF(OR(ISBLANK(CI196),ISBLANK(CJ182)),"",(CI196-CI195)*CJ182)</f>
        <v>4490.0000000006912</v>
      </c>
      <c r="CK196" s="123">
        <f>CK182</f>
        <v>4</v>
      </c>
      <c r="CL196" s="123">
        <f t="shared" ca="1" si="369"/>
        <v>40.000000000000036</v>
      </c>
      <c r="CM196" s="123"/>
      <c r="CN196" s="123"/>
      <c r="CO196" s="123">
        <v>2.2450000000000001</v>
      </c>
      <c r="CP196" s="123">
        <f>IF(OR(ISBLANK(CO196),ISBLANK(CP182)),"",(CO196-CO195)*CP182)</f>
        <v>40.000000000000036</v>
      </c>
      <c r="CQ196" s="123">
        <f>CQ182</f>
        <v>3</v>
      </c>
      <c r="CR196" s="123">
        <f t="shared" ca="1" si="370"/>
        <v>-4450.0000000006912</v>
      </c>
      <c r="CS196" s="123"/>
      <c r="CT196" s="123"/>
      <c r="CU196" s="123">
        <f t="shared" ca="1" si="371"/>
        <v>-4450.0000000006912</v>
      </c>
      <c r="CV196" s="123">
        <f>CV182</f>
        <v>2</v>
      </c>
      <c r="CW196" s="123">
        <f t="shared" ca="1" si="372"/>
        <v>1.3</v>
      </c>
      <c r="CX196" s="123"/>
      <c r="CY196" s="123">
        <v>1.3</v>
      </c>
      <c r="CZ196" s="123">
        <f>CZ182</f>
        <v>2</v>
      </c>
      <c r="DA196" s="123">
        <f t="shared" ca="1" si="373"/>
        <v>97.2</v>
      </c>
      <c r="DB196" s="123"/>
      <c r="DC196" s="123">
        <v>97.2</v>
      </c>
      <c r="DD196" s="123">
        <f>DD182</f>
        <v>3</v>
      </c>
      <c r="DE196" s="123">
        <f t="shared" ca="1" si="374"/>
        <v>98.5</v>
      </c>
      <c r="DF196" s="123"/>
      <c r="DG196" s="123"/>
      <c r="DH196" s="123">
        <f t="shared" ca="1" si="375"/>
        <v>98.5</v>
      </c>
      <c r="DI196" s="123">
        <f>DI182</f>
        <v>2</v>
      </c>
      <c r="DJ196" s="123">
        <f t="shared" ca="1" si="376"/>
        <v>72.180000000000007</v>
      </c>
      <c r="DK196" s="123"/>
      <c r="DL196" s="123">
        <v>72.180000000000007</v>
      </c>
      <c r="DM196" s="123">
        <f>DM182</f>
        <v>2</v>
      </c>
      <c r="DN196" s="123">
        <f t="shared" ca="1" si="377"/>
        <v>62.14</v>
      </c>
      <c r="DO196" s="123"/>
      <c r="DP196" s="123">
        <v>62.14</v>
      </c>
      <c r="DQ196" s="123">
        <f>DQ182</f>
        <v>2</v>
      </c>
      <c r="DR196" s="123">
        <f t="shared" ca="1" si="378"/>
        <v>0</v>
      </c>
      <c r="DS196" s="123"/>
      <c r="DT196" s="123">
        <v>0</v>
      </c>
      <c r="DU196" s="123">
        <f>DU182</f>
        <v>3</v>
      </c>
      <c r="DV196" s="123">
        <f t="shared" ca="1" si="379"/>
        <v>134.32</v>
      </c>
      <c r="DW196" s="123"/>
      <c r="DX196" s="123"/>
      <c r="DY196" s="123">
        <f t="shared" ca="1" si="380"/>
        <v>134.32</v>
      </c>
      <c r="DZ196" s="123">
        <f>DZ182</f>
        <v>3</v>
      </c>
      <c r="EA196" s="123">
        <f t="shared" ca="1" si="381"/>
        <v>14.8714</v>
      </c>
      <c r="EB196" s="123"/>
      <c r="EC196" s="123"/>
      <c r="ED196" s="123">
        <v>14.8714</v>
      </c>
      <c r="EE196" s="123">
        <f>EE182</f>
        <v>3</v>
      </c>
      <c r="EF196" s="123">
        <f t="shared" ca="1" si="382"/>
        <v>5.0015999999999998</v>
      </c>
      <c r="EG196" s="123"/>
      <c r="EH196" s="123"/>
      <c r="EI196" s="123">
        <v>5.0015999999999998</v>
      </c>
      <c r="EJ196" s="123">
        <f>EJ182</f>
        <v>3</v>
      </c>
      <c r="EK196" s="123">
        <f t="shared" ca="1" si="383"/>
        <v>4.4413999999999998</v>
      </c>
      <c r="EL196" s="123"/>
      <c r="EM196" s="123"/>
      <c r="EN196" s="123">
        <v>4.4413999999999998</v>
      </c>
      <c r="EO196" s="123">
        <f>EO182</f>
        <v>3</v>
      </c>
      <c r="EP196" s="123">
        <f t="shared" ca="1" si="384"/>
        <v>18.499500000000001</v>
      </c>
      <c r="EQ196" s="123"/>
      <c r="ER196" s="123"/>
      <c r="ES196" s="123">
        <v>18.499500000000001</v>
      </c>
      <c r="ET196" s="123">
        <f>ET182</f>
        <v>3</v>
      </c>
      <c r="EU196" s="123">
        <f t="shared" ca="1" si="385"/>
        <v>20.723099999999999</v>
      </c>
      <c r="EV196" s="123"/>
      <c r="EW196" s="123"/>
      <c r="EX196" s="123">
        <v>20.723099999999999</v>
      </c>
      <c r="EY196" s="123">
        <f>EY182</f>
        <v>3</v>
      </c>
      <c r="EZ196" s="123">
        <f t="shared" ca="1" si="386"/>
        <v>6.7214999999999998</v>
      </c>
      <c r="FA196" s="123"/>
      <c r="FB196" s="123"/>
      <c r="FC196" s="123">
        <v>6.7214999999999998</v>
      </c>
      <c r="FD196" s="123">
        <f>FD182</f>
        <v>3</v>
      </c>
      <c r="FE196" s="123">
        <f t="shared" ca="1" si="387"/>
        <v>11.5215</v>
      </c>
      <c r="FF196" s="123"/>
      <c r="FG196" s="123"/>
      <c r="FH196" s="123">
        <v>11.5215</v>
      </c>
      <c r="FI196" s="123">
        <f>FI182</f>
        <v>4</v>
      </c>
      <c r="FJ196" s="123">
        <f t="shared" ca="1" si="388"/>
        <v>5809.0129999999999</v>
      </c>
      <c r="FK196" s="123"/>
      <c r="FL196" s="123"/>
      <c r="FM196" s="123"/>
      <c r="FN196" s="123">
        <f t="shared" ca="1" si="408"/>
        <v>5809.0129999999999</v>
      </c>
      <c r="FO196" s="123">
        <f t="shared" ca="1" si="390"/>
        <v>5818</v>
      </c>
      <c r="FP196" s="123">
        <f>FP182</f>
        <v>1</v>
      </c>
      <c r="FQ196" s="123">
        <f t="shared" ca="1" si="391"/>
        <v>5818</v>
      </c>
      <c r="FR196" s="123">
        <f t="shared" si="392"/>
        <v>5818</v>
      </c>
      <c r="FS196" s="123">
        <v>5818</v>
      </c>
      <c r="FT196" s="123"/>
      <c r="FU196" s="123">
        <f>FU182</f>
        <v>3</v>
      </c>
      <c r="FV196" s="123">
        <f t="shared" ca="1" si="393"/>
        <v>784.81299999999999</v>
      </c>
      <c r="FW196" s="123"/>
      <c r="FX196" s="123"/>
      <c r="FY196" s="123">
        <v>784.81299999999999</v>
      </c>
      <c r="FZ196" s="123">
        <f t="shared" ca="1" si="394"/>
        <v>792</v>
      </c>
      <c r="GA196" s="123">
        <f>GA182</f>
        <v>1</v>
      </c>
      <c r="GB196" s="123">
        <f t="shared" ca="1" si="395"/>
        <v>792</v>
      </c>
      <c r="GC196" s="123">
        <f t="shared" si="396"/>
        <v>792</v>
      </c>
      <c r="GD196" s="123">
        <v>792</v>
      </c>
      <c r="GE196" s="123"/>
      <c r="GF196" s="123">
        <f>GF182</f>
        <v>3</v>
      </c>
      <c r="GG196" s="123">
        <f t="shared" ca="1" si="397"/>
        <v>5592.1459999999997</v>
      </c>
      <c r="GH196" s="123"/>
      <c r="GI196" s="123"/>
      <c r="GJ196" s="123">
        <v>5592.1459999999997</v>
      </c>
      <c r="GK196" s="123">
        <f t="shared" ca="1" si="398"/>
        <v>5592</v>
      </c>
      <c r="GL196" s="123">
        <f>GL182</f>
        <v>1</v>
      </c>
      <c r="GM196" s="123">
        <f t="shared" ca="1" si="399"/>
        <v>5592</v>
      </c>
      <c r="GN196" s="123">
        <f t="shared" si="400"/>
        <v>5592</v>
      </c>
      <c r="GO196" s="123">
        <v>5592</v>
      </c>
      <c r="GP196" s="123"/>
      <c r="GQ196" s="123">
        <f>GQ182</f>
        <v>3</v>
      </c>
      <c r="GR196" s="123">
        <f t="shared" ca="1" si="401"/>
        <v>1912.6420000000001</v>
      </c>
      <c r="GS196" s="123"/>
      <c r="GT196" s="123"/>
      <c r="GU196" s="123">
        <v>1912.6420000000001</v>
      </c>
      <c r="GV196" s="123">
        <f t="shared" ca="1" si="402"/>
        <v>2040</v>
      </c>
      <c r="GW196" s="123">
        <f>GW182</f>
        <v>1</v>
      </c>
      <c r="GX196" s="123">
        <f t="shared" ca="1" si="403"/>
        <v>2040</v>
      </c>
      <c r="GY196" s="123">
        <f t="shared" si="404"/>
        <v>2040</v>
      </c>
      <c r="GZ196" s="123">
        <v>2040</v>
      </c>
      <c r="HA196" s="123"/>
    </row>
    <row r="197" spans="2:209" x14ac:dyDescent="0.25">
      <c r="B197" s="166">
        <v>14</v>
      </c>
      <c r="C197" s="123">
        <f>C182</f>
        <v>3</v>
      </c>
      <c r="D197" s="123">
        <f t="shared" ca="1" si="344"/>
        <v>40.1799999999985</v>
      </c>
      <c r="E197" s="123"/>
      <c r="F197" s="123"/>
      <c r="G197" s="123">
        <f t="shared" ca="1" si="405"/>
        <v>40.1799999999985</v>
      </c>
      <c r="H197" s="123">
        <f>H182</f>
        <v>3</v>
      </c>
      <c r="I197" s="123">
        <f t="shared" ca="1" si="346"/>
        <v>40.596999999998502</v>
      </c>
      <c r="J197" s="123"/>
      <c r="K197" s="123"/>
      <c r="L197" s="123">
        <f t="shared" ca="1" si="406"/>
        <v>40.596999999998502</v>
      </c>
      <c r="M197" s="123">
        <f t="shared" ca="1" si="348"/>
        <v>40.415999999999997</v>
      </c>
      <c r="N197" s="123">
        <f>N182</f>
        <v>1</v>
      </c>
      <c r="O197" s="123">
        <f t="shared" ca="1" si="349"/>
        <v>40.415999999999997</v>
      </c>
      <c r="P197" s="123">
        <f t="shared" si="350"/>
        <v>40.415999999999997</v>
      </c>
      <c r="Q197" s="123">
        <v>40.415999999999997</v>
      </c>
      <c r="R197" s="123"/>
      <c r="S197" s="123">
        <f>S182</f>
        <v>3</v>
      </c>
      <c r="T197" s="123">
        <f t="shared" ca="1" si="351"/>
        <v>524.02600000000007</v>
      </c>
      <c r="U197" s="123"/>
      <c r="V197" s="123"/>
      <c r="W197" s="123">
        <f t="shared" ca="1" si="407"/>
        <v>524.02600000000007</v>
      </c>
      <c r="X197" s="123">
        <f>X182</f>
        <v>3</v>
      </c>
      <c r="Y197" s="123">
        <f t="shared" ca="1" si="353"/>
        <v>576.91200000000003</v>
      </c>
      <c r="Z197" s="123"/>
      <c r="AA197" s="123"/>
      <c r="AB197" s="123">
        <v>576.91200000000003</v>
      </c>
      <c r="AC197" s="123">
        <f>AC182</f>
        <v>3</v>
      </c>
      <c r="AD197" s="123">
        <f t="shared" ca="1" si="354"/>
        <v>-284.32799999999952</v>
      </c>
      <c r="AE197" s="123"/>
      <c r="AF197" s="123"/>
      <c r="AG197" s="123">
        <f t="shared" ca="1" si="355"/>
        <v>-284.32799999999952</v>
      </c>
      <c r="AH197" s="123">
        <f>AH182</f>
        <v>2</v>
      </c>
      <c r="AI197" s="123" t="str">
        <f t="shared" ca="1" si="356"/>
        <v/>
      </c>
      <c r="AJ197" s="123"/>
      <c r="AK197" s="123"/>
      <c r="AL197" s="123">
        <f>AL182</f>
        <v>2</v>
      </c>
      <c r="AM197" s="123" t="str">
        <f t="shared" ca="1" si="357"/>
        <v/>
      </c>
      <c r="AN197" s="123"/>
      <c r="AO197" s="123"/>
      <c r="AP197" s="123">
        <f>AP182</f>
        <v>2</v>
      </c>
      <c r="AQ197" s="123" t="str">
        <f t="shared" ca="1" si="358"/>
        <v/>
      </c>
      <c r="AR197" s="123"/>
      <c r="AS197" s="123"/>
      <c r="AT197" s="123">
        <f>AT182</f>
        <v>2</v>
      </c>
      <c r="AU197" s="123" t="str">
        <f t="shared" ca="1" si="359"/>
        <v/>
      </c>
      <c r="AV197" s="123"/>
      <c r="AW197" s="123"/>
      <c r="AX197" s="123">
        <f>AX182</f>
        <v>2</v>
      </c>
      <c r="AY197" s="123" t="str">
        <f t="shared" ca="1" si="360"/>
        <v/>
      </c>
      <c r="AZ197" s="123"/>
      <c r="BA197" s="123"/>
      <c r="BB197" s="123">
        <f>BB182</f>
        <v>2</v>
      </c>
      <c r="BC197" s="123" t="str">
        <f t="shared" ca="1" si="361"/>
        <v/>
      </c>
      <c r="BD197" s="123"/>
      <c r="BE197" s="123"/>
      <c r="BF197" s="123">
        <f>BF182</f>
        <v>4</v>
      </c>
      <c r="BG197" s="123">
        <f t="shared" ca="1" si="362"/>
        <v>284.32799999999952</v>
      </c>
      <c r="BH197" s="123"/>
      <c r="BI197" s="123"/>
      <c r="BJ197" s="123">
        <v>369.57400000000001</v>
      </c>
      <c r="BK197" s="123">
        <f>IF(OR(ISBLANK(BJ197),ISBLANK(BK182)),"",(BJ197-BJ196)*BK182)</f>
        <v>284.32799999999952</v>
      </c>
      <c r="BL197" s="123">
        <f>BL182</f>
        <v>4</v>
      </c>
      <c r="BM197" s="123">
        <f t="shared" ca="1" si="363"/>
        <v>0</v>
      </c>
      <c r="BN197" s="123"/>
      <c r="BO197" s="123"/>
      <c r="BP197" s="123">
        <v>307.66500000000002</v>
      </c>
      <c r="BQ197" s="123">
        <f>IF(OR(ISBLANK(BP197),ISBLANK(BQ182)),"",(BP197-BP196)*BQ182)</f>
        <v>0</v>
      </c>
      <c r="BR197" s="123">
        <f>BR182</f>
        <v>3</v>
      </c>
      <c r="BS197" s="123">
        <f t="shared" ca="1" si="364"/>
        <v>284.32799999999952</v>
      </c>
      <c r="BT197" s="123"/>
      <c r="BU197" s="123"/>
      <c r="BV197" s="123">
        <f t="shared" ca="1" si="365"/>
        <v>284.32799999999952</v>
      </c>
      <c r="BW197" s="123">
        <f>BW182</f>
        <v>2</v>
      </c>
      <c r="BX197" s="123" t="str">
        <f t="shared" ca="1" si="366"/>
        <v/>
      </c>
      <c r="BY197" s="123"/>
      <c r="BZ197" s="123"/>
      <c r="CA197" s="123">
        <f>CA182</f>
        <v>2</v>
      </c>
      <c r="CB197" s="123" t="str">
        <f t="shared" ca="1" si="367"/>
        <v/>
      </c>
      <c r="CC197" s="123"/>
      <c r="CD197" s="123"/>
      <c r="CE197" s="123">
        <f>CE182</f>
        <v>4</v>
      </c>
      <c r="CF197" s="123">
        <f t="shared" ca="1" si="368"/>
        <v>4630.0000000019281</v>
      </c>
      <c r="CG197" s="123"/>
      <c r="CH197" s="123"/>
      <c r="CI197" s="123">
        <v>2838.8020000000001</v>
      </c>
      <c r="CJ197" s="123">
        <f>IF(OR(ISBLANK(CI197),ISBLANK(CJ182)),"",(CI197-CI196)*CJ182)</f>
        <v>4630.0000000019281</v>
      </c>
      <c r="CK197" s="123">
        <f>CK182</f>
        <v>4</v>
      </c>
      <c r="CL197" s="123">
        <f t="shared" ca="1" si="369"/>
        <v>9.9999999999988987</v>
      </c>
      <c r="CM197" s="123"/>
      <c r="CN197" s="123"/>
      <c r="CO197" s="123">
        <v>2.246</v>
      </c>
      <c r="CP197" s="123">
        <f>IF(OR(ISBLANK(CO197),ISBLANK(CP182)),"",(CO197-CO196)*CP182)</f>
        <v>9.9999999999988987</v>
      </c>
      <c r="CQ197" s="123">
        <f>CQ182</f>
        <v>3</v>
      </c>
      <c r="CR197" s="123">
        <f t="shared" ca="1" si="370"/>
        <v>-4620.000000001929</v>
      </c>
      <c r="CS197" s="123"/>
      <c r="CT197" s="123"/>
      <c r="CU197" s="123">
        <f t="shared" ca="1" si="371"/>
        <v>-4620.000000001929</v>
      </c>
      <c r="CV197" s="123">
        <f>CV182</f>
        <v>2</v>
      </c>
      <c r="CW197" s="123">
        <f t="shared" ca="1" si="372"/>
        <v>0.52</v>
      </c>
      <c r="CX197" s="123"/>
      <c r="CY197" s="123">
        <v>0.52</v>
      </c>
      <c r="CZ197" s="123">
        <f>CZ182</f>
        <v>2</v>
      </c>
      <c r="DA197" s="123">
        <f t="shared" ca="1" si="373"/>
        <v>98.2</v>
      </c>
      <c r="DB197" s="123"/>
      <c r="DC197" s="123">
        <v>98.2</v>
      </c>
      <c r="DD197" s="123">
        <f>DD182</f>
        <v>3</v>
      </c>
      <c r="DE197" s="123">
        <f t="shared" ca="1" si="374"/>
        <v>98.72</v>
      </c>
      <c r="DF197" s="123"/>
      <c r="DG197" s="123"/>
      <c r="DH197" s="123">
        <f t="shared" ca="1" si="375"/>
        <v>98.72</v>
      </c>
      <c r="DI197" s="123">
        <f>DI182</f>
        <v>2</v>
      </c>
      <c r="DJ197" s="123">
        <f t="shared" ca="1" si="376"/>
        <v>68.98</v>
      </c>
      <c r="DK197" s="123"/>
      <c r="DL197" s="123">
        <v>68.98</v>
      </c>
      <c r="DM197" s="123">
        <f>DM182</f>
        <v>2</v>
      </c>
      <c r="DN197" s="123">
        <f t="shared" ca="1" si="377"/>
        <v>69.959999999999994</v>
      </c>
      <c r="DO197" s="123"/>
      <c r="DP197" s="123">
        <v>69.959999999999994</v>
      </c>
      <c r="DQ197" s="123">
        <f>DQ182</f>
        <v>2</v>
      </c>
      <c r="DR197" s="123">
        <f t="shared" ca="1" si="378"/>
        <v>0</v>
      </c>
      <c r="DS197" s="123"/>
      <c r="DT197" s="123">
        <v>0</v>
      </c>
      <c r="DU197" s="123">
        <f>DU182</f>
        <v>3</v>
      </c>
      <c r="DV197" s="123">
        <f t="shared" ca="1" si="379"/>
        <v>138.94</v>
      </c>
      <c r="DW197" s="123"/>
      <c r="DX197" s="123"/>
      <c r="DY197" s="123">
        <f t="shared" ca="1" si="380"/>
        <v>138.94</v>
      </c>
      <c r="DZ197" s="123">
        <f>DZ182</f>
        <v>3</v>
      </c>
      <c r="EA197" s="123">
        <f t="shared" ca="1" si="381"/>
        <v>23.099599999999999</v>
      </c>
      <c r="EB197" s="123"/>
      <c r="EC197" s="123"/>
      <c r="ED197" s="123">
        <v>23.099599999999999</v>
      </c>
      <c r="EE197" s="123">
        <f>EE182</f>
        <v>3</v>
      </c>
      <c r="EF197" s="123">
        <f t="shared" ca="1" si="382"/>
        <v>9.1491000000000007</v>
      </c>
      <c r="EG197" s="123"/>
      <c r="EH197" s="123"/>
      <c r="EI197" s="123">
        <v>9.1491000000000007</v>
      </c>
      <c r="EJ197" s="123">
        <f>EJ182</f>
        <v>3</v>
      </c>
      <c r="EK197" s="123">
        <f t="shared" ca="1" si="383"/>
        <v>5.2702</v>
      </c>
      <c r="EL197" s="123"/>
      <c r="EM197" s="123"/>
      <c r="EN197" s="123">
        <v>5.2702</v>
      </c>
      <c r="EO197" s="123">
        <f>EO182</f>
        <v>3</v>
      </c>
      <c r="EP197" s="123">
        <f t="shared" ca="1" si="384"/>
        <v>5.8116000000000003</v>
      </c>
      <c r="EQ197" s="123"/>
      <c r="ER197" s="123"/>
      <c r="ES197" s="123">
        <v>5.8116000000000003</v>
      </c>
      <c r="ET197" s="123">
        <f>ET182</f>
        <v>3</v>
      </c>
      <c r="EU197" s="123">
        <f t="shared" ca="1" si="385"/>
        <v>6.2912999999999997</v>
      </c>
      <c r="EV197" s="123"/>
      <c r="EW197" s="123"/>
      <c r="EX197" s="123">
        <v>6.2912999999999997</v>
      </c>
      <c r="EY197" s="123">
        <f>EY182</f>
        <v>3</v>
      </c>
      <c r="EZ197" s="123">
        <f t="shared" ca="1" si="386"/>
        <v>2.6147999999999998</v>
      </c>
      <c r="FA197" s="123"/>
      <c r="FB197" s="123"/>
      <c r="FC197" s="123">
        <v>2.6147999999999998</v>
      </c>
      <c r="FD197" s="123">
        <f>FD182</f>
        <v>3</v>
      </c>
      <c r="FE197" s="123">
        <f t="shared" ca="1" si="387"/>
        <v>3.8109000000000002</v>
      </c>
      <c r="FF197" s="123"/>
      <c r="FG197" s="123"/>
      <c r="FH197" s="123">
        <v>3.8109000000000002</v>
      </c>
      <c r="FI197" s="123">
        <f>FI182</f>
        <v>4</v>
      </c>
      <c r="FJ197" s="123">
        <f t="shared" ca="1" si="388"/>
        <v>5798.9120000000003</v>
      </c>
      <c r="FK197" s="123"/>
      <c r="FL197" s="123"/>
      <c r="FM197" s="123"/>
      <c r="FN197" s="123">
        <f t="shared" ca="1" si="408"/>
        <v>5798.9120000000003</v>
      </c>
      <c r="FO197" s="123">
        <f t="shared" ca="1" si="390"/>
        <v>5818</v>
      </c>
      <c r="FP197" s="123">
        <f>FP182</f>
        <v>1</v>
      </c>
      <c r="FQ197" s="123">
        <f t="shared" ca="1" si="391"/>
        <v>5818</v>
      </c>
      <c r="FR197" s="123">
        <f t="shared" si="392"/>
        <v>5818</v>
      </c>
      <c r="FS197" s="123">
        <v>5818</v>
      </c>
      <c r="FT197" s="123"/>
      <c r="FU197" s="123">
        <f>FU182</f>
        <v>3</v>
      </c>
      <c r="FV197" s="123">
        <f t="shared" ca="1" si="393"/>
        <v>791.726</v>
      </c>
      <c r="FW197" s="123"/>
      <c r="FX197" s="123"/>
      <c r="FY197" s="123">
        <v>791.726</v>
      </c>
      <c r="FZ197" s="123">
        <f t="shared" ca="1" si="394"/>
        <v>792</v>
      </c>
      <c r="GA197" s="123">
        <f>GA182</f>
        <v>1</v>
      </c>
      <c r="GB197" s="123">
        <f t="shared" ca="1" si="395"/>
        <v>792</v>
      </c>
      <c r="GC197" s="123">
        <f t="shared" si="396"/>
        <v>792</v>
      </c>
      <c r="GD197" s="123">
        <v>792</v>
      </c>
      <c r="GE197" s="123"/>
      <c r="GF197" s="123">
        <f>GF182</f>
        <v>3</v>
      </c>
      <c r="GG197" s="123">
        <f t="shared" ca="1" si="397"/>
        <v>5592.1459999999997</v>
      </c>
      <c r="GH197" s="123"/>
      <c r="GI197" s="123"/>
      <c r="GJ197" s="123">
        <v>5592.1459999999997</v>
      </c>
      <c r="GK197" s="123">
        <f t="shared" ca="1" si="398"/>
        <v>5592</v>
      </c>
      <c r="GL197" s="123">
        <f>GL182</f>
        <v>1</v>
      </c>
      <c r="GM197" s="123">
        <f t="shared" ca="1" si="399"/>
        <v>5592</v>
      </c>
      <c r="GN197" s="123">
        <f t="shared" si="400"/>
        <v>5592</v>
      </c>
      <c r="GO197" s="123">
        <v>5592</v>
      </c>
      <c r="GP197" s="123"/>
      <c r="GQ197" s="123">
        <f>GQ182</f>
        <v>3</v>
      </c>
      <c r="GR197" s="123">
        <f t="shared" ca="1" si="401"/>
        <v>1826.2370000000001</v>
      </c>
      <c r="GS197" s="123"/>
      <c r="GT197" s="123"/>
      <c r="GU197" s="123">
        <v>1826.2370000000001</v>
      </c>
      <c r="GV197" s="123">
        <f t="shared" ca="1" si="402"/>
        <v>2040</v>
      </c>
      <c r="GW197" s="123">
        <f>GW182</f>
        <v>1</v>
      </c>
      <c r="GX197" s="123">
        <f t="shared" ca="1" si="403"/>
        <v>2040</v>
      </c>
      <c r="GY197" s="123">
        <f t="shared" si="404"/>
        <v>2040</v>
      </c>
      <c r="GZ197" s="123">
        <v>2040</v>
      </c>
      <c r="HA197" s="123"/>
    </row>
    <row r="198" spans="2:209" x14ac:dyDescent="0.25">
      <c r="B198" s="166">
        <v>15</v>
      </c>
      <c r="C198" s="123">
        <f>C182</f>
        <v>3</v>
      </c>
      <c r="D198" s="123">
        <f t="shared" ca="1" si="344"/>
        <v>40.215000000005602</v>
      </c>
      <c r="E198" s="123"/>
      <c r="F198" s="123"/>
      <c r="G198" s="123">
        <f t="shared" ca="1" si="405"/>
        <v>40.215000000005602</v>
      </c>
      <c r="H198" s="123">
        <f>H182</f>
        <v>3</v>
      </c>
      <c r="I198" s="123">
        <f t="shared" ca="1" si="346"/>
        <v>40.595000000005605</v>
      </c>
      <c r="J198" s="123"/>
      <c r="K198" s="123"/>
      <c r="L198" s="123">
        <f t="shared" ca="1" si="406"/>
        <v>40.595000000005605</v>
      </c>
      <c r="M198" s="123">
        <f t="shared" ca="1" si="348"/>
        <v>40.415999999999997</v>
      </c>
      <c r="N198" s="123">
        <f>N182</f>
        <v>1</v>
      </c>
      <c r="O198" s="123">
        <f t="shared" ca="1" si="349"/>
        <v>40.415999999999997</v>
      </c>
      <c r="P198" s="123">
        <f t="shared" si="350"/>
        <v>40.415999999999997</v>
      </c>
      <c r="Q198" s="123">
        <v>40.415999999999997</v>
      </c>
      <c r="R198" s="123"/>
      <c r="S198" s="123">
        <f>S182</f>
        <v>3</v>
      </c>
      <c r="T198" s="123">
        <f t="shared" ca="1" si="351"/>
        <v>524.00099999999998</v>
      </c>
      <c r="U198" s="123"/>
      <c r="V198" s="123"/>
      <c r="W198" s="123">
        <f t="shared" ca="1" si="407"/>
        <v>524.00099999999998</v>
      </c>
      <c r="X198" s="123">
        <f>X182</f>
        <v>3</v>
      </c>
      <c r="Y198" s="123">
        <f t="shared" ca="1" si="353"/>
        <v>576.303</v>
      </c>
      <c r="Z198" s="123"/>
      <c r="AA198" s="123"/>
      <c r="AB198" s="123">
        <v>576.303</v>
      </c>
      <c r="AC198" s="123">
        <f>AC182</f>
        <v>3</v>
      </c>
      <c r="AD198" s="123">
        <f t="shared" ca="1" si="354"/>
        <v>-257.92799999999352</v>
      </c>
      <c r="AE198" s="123"/>
      <c r="AF198" s="123"/>
      <c r="AG198" s="123">
        <f t="shared" ca="1" si="355"/>
        <v>-257.92799999999352</v>
      </c>
      <c r="AH198" s="123">
        <f>AH182</f>
        <v>2</v>
      </c>
      <c r="AI198" s="123" t="str">
        <f t="shared" ca="1" si="356"/>
        <v/>
      </c>
      <c r="AJ198" s="123"/>
      <c r="AK198" s="123"/>
      <c r="AL198" s="123">
        <f>AL182</f>
        <v>2</v>
      </c>
      <c r="AM198" s="123" t="str">
        <f t="shared" ca="1" si="357"/>
        <v/>
      </c>
      <c r="AN198" s="123"/>
      <c r="AO198" s="123"/>
      <c r="AP198" s="123">
        <f>AP182</f>
        <v>2</v>
      </c>
      <c r="AQ198" s="123" t="str">
        <f t="shared" ca="1" si="358"/>
        <v/>
      </c>
      <c r="AR198" s="123"/>
      <c r="AS198" s="123"/>
      <c r="AT198" s="123">
        <f>AT182</f>
        <v>2</v>
      </c>
      <c r="AU198" s="123" t="str">
        <f t="shared" ca="1" si="359"/>
        <v/>
      </c>
      <c r="AV198" s="123"/>
      <c r="AW198" s="123"/>
      <c r="AX198" s="123">
        <f>AX182</f>
        <v>2</v>
      </c>
      <c r="AY198" s="123" t="str">
        <f t="shared" ca="1" si="360"/>
        <v/>
      </c>
      <c r="AZ198" s="123"/>
      <c r="BA198" s="123"/>
      <c r="BB198" s="123">
        <f>BB182</f>
        <v>2</v>
      </c>
      <c r="BC198" s="123" t="str">
        <f t="shared" ca="1" si="361"/>
        <v/>
      </c>
      <c r="BD198" s="123"/>
      <c r="BE198" s="123"/>
      <c r="BF198" s="123">
        <f>BF182</f>
        <v>4</v>
      </c>
      <c r="BG198" s="123">
        <f t="shared" ca="1" si="362"/>
        <v>257.92799999999352</v>
      </c>
      <c r="BH198" s="123"/>
      <c r="BI198" s="123"/>
      <c r="BJ198" s="123">
        <v>370.55099999999999</v>
      </c>
      <c r="BK198" s="123">
        <f>IF(OR(ISBLANK(BJ198),ISBLANK(BK182)),"",(BJ198-BJ197)*BK182)</f>
        <v>257.92799999999352</v>
      </c>
      <c r="BL198" s="123">
        <f>BL182</f>
        <v>4</v>
      </c>
      <c r="BM198" s="123">
        <f t="shared" ca="1" si="363"/>
        <v>0</v>
      </c>
      <c r="BN198" s="123"/>
      <c r="BO198" s="123"/>
      <c r="BP198" s="123">
        <v>307.66500000000002</v>
      </c>
      <c r="BQ198" s="123">
        <f>IF(OR(ISBLANK(BP198),ISBLANK(BQ182)),"",(BP198-BP197)*BQ182)</f>
        <v>0</v>
      </c>
      <c r="BR198" s="123">
        <f>BR182</f>
        <v>3</v>
      </c>
      <c r="BS198" s="123">
        <f t="shared" ca="1" si="364"/>
        <v>257.92799999999352</v>
      </c>
      <c r="BT198" s="123"/>
      <c r="BU198" s="123"/>
      <c r="BV198" s="123">
        <f t="shared" ca="1" si="365"/>
        <v>257.92799999999352</v>
      </c>
      <c r="BW198" s="123">
        <f>BW182</f>
        <v>2</v>
      </c>
      <c r="BX198" s="123" t="str">
        <f t="shared" ca="1" si="366"/>
        <v/>
      </c>
      <c r="BY198" s="123"/>
      <c r="BZ198" s="123"/>
      <c r="CA198" s="123">
        <f>CA182</f>
        <v>2</v>
      </c>
      <c r="CB198" s="123" t="str">
        <f t="shared" ca="1" si="367"/>
        <v/>
      </c>
      <c r="CC198" s="123"/>
      <c r="CD198" s="123"/>
      <c r="CE198" s="123">
        <f>CE182</f>
        <v>4</v>
      </c>
      <c r="CF198" s="123">
        <f t="shared" ca="1" si="368"/>
        <v>5079.9999999981083</v>
      </c>
      <c r="CG198" s="123"/>
      <c r="CH198" s="123"/>
      <c r="CI198" s="123">
        <v>2839.31</v>
      </c>
      <c r="CJ198" s="123">
        <f>IF(OR(ISBLANK(CI198),ISBLANK(CJ182)),"",(CI198-CI197)*CJ182)</f>
        <v>5079.9999999981083</v>
      </c>
      <c r="CK198" s="123">
        <f>CK182</f>
        <v>4</v>
      </c>
      <c r="CL198" s="123">
        <f t="shared" ca="1" si="369"/>
        <v>13.999999999998458</v>
      </c>
      <c r="CM198" s="123"/>
      <c r="CN198" s="123"/>
      <c r="CO198" s="123">
        <v>2.2473999999999998</v>
      </c>
      <c r="CP198" s="123">
        <f>IF(OR(ISBLANK(CO198),ISBLANK(CP182)),"",(CO198-CO197)*CP182)</f>
        <v>13.999999999998458</v>
      </c>
      <c r="CQ198" s="123">
        <f>CQ182</f>
        <v>3</v>
      </c>
      <c r="CR198" s="123">
        <f t="shared" ca="1" si="370"/>
        <v>-5065.9999999981101</v>
      </c>
      <c r="CS198" s="123"/>
      <c r="CT198" s="123"/>
      <c r="CU198" s="123">
        <f t="shared" ca="1" si="371"/>
        <v>-5065.9999999981101</v>
      </c>
      <c r="CV198" s="123">
        <f>CV182</f>
        <v>2</v>
      </c>
      <c r="CW198" s="123">
        <f t="shared" ca="1" si="372"/>
        <v>0.52800000000000002</v>
      </c>
      <c r="CX198" s="123"/>
      <c r="CY198" s="123">
        <v>0.52800000000000002</v>
      </c>
      <c r="CZ198" s="123">
        <f>CZ182</f>
        <v>2</v>
      </c>
      <c r="DA198" s="123">
        <f t="shared" ca="1" si="373"/>
        <v>110.352</v>
      </c>
      <c r="DB198" s="123"/>
      <c r="DC198" s="123">
        <v>110.352</v>
      </c>
      <c r="DD198" s="123">
        <f>DD182</f>
        <v>3</v>
      </c>
      <c r="DE198" s="123">
        <f t="shared" ca="1" si="374"/>
        <v>110.88000000000001</v>
      </c>
      <c r="DF198" s="123"/>
      <c r="DG198" s="123"/>
      <c r="DH198" s="123">
        <f t="shared" ca="1" si="375"/>
        <v>110.88000000000001</v>
      </c>
      <c r="DI198" s="123">
        <f>DI182</f>
        <v>2</v>
      </c>
      <c r="DJ198" s="123">
        <f t="shared" ca="1" si="376"/>
        <v>83.566800000000001</v>
      </c>
      <c r="DK198" s="123"/>
      <c r="DL198" s="123">
        <v>83.566800000000001</v>
      </c>
      <c r="DM198" s="123">
        <f>DM182</f>
        <v>2</v>
      </c>
      <c r="DN198" s="123">
        <f t="shared" ca="1" si="377"/>
        <v>81.954400000000007</v>
      </c>
      <c r="DO198" s="123"/>
      <c r="DP198" s="123">
        <v>81.954400000000007</v>
      </c>
      <c r="DQ198" s="123">
        <f>DQ182</f>
        <v>2</v>
      </c>
      <c r="DR198" s="123">
        <f t="shared" ca="1" si="378"/>
        <v>0</v>
      </c>
      <c r="DS198" s="123"/>
      <c r="DT198" s="123">
        <v>0</v>
      </c>
      <c r="DU198" s="123">
        <f>DU182</f>
        <v>3</v>
      </c>
      <c r="DV198" s="123">
        <f t="shared" ca="1" si="379"/>
        <v>165.52120000000002</v>
      </c>
      <c r="DW198" s="123"/>
      <c r="DX198" s="123"/>
      <c r="DY198" s="123">
        <f t="shared" ca="1" si="380"/>
        <v>165.52120000000002</v>
      </c>
      <c r="DZ198" s="123">
        <f>DZ182</f>
        <v>3</v>
      </c>
      <c r="EA198" s="123">
        <f t="shared" ca="1" si="381"/>
        <v>26.835599999999999</v>
      </c>
      <c r="EB198" s="123"/>
      <c r="EC198" s="123"/>
      <c r="ED198" s="123">
        <v>26.835599999999999</v>
      </c>
      <c r="EE198" s="123">
        <f>EE182</f>
        <v>3</v>
      </c>
      <c r="EF198" s="123">
        <f t="shared" ca="1" si="382"/>
        <v>8.9016000000000002</v>
      </c>
      <c r="EG198" s="123"/>
      <c r="EH198" s="123"/>
      <c r="EI198" s="123">
        <v>8.9016000000000002</v>
      </c>
      <c r="EJ198" s="123">
        <f>EJ182</f>
        <v>3</v>
      </c>
      <c r="EK198" s="123">
        <f t="shared" ca="1" si="383"/>
        <v>7.2830000000000004</v>
      </c>
      <c r="EL198" s="123"/>
      <c r="EM198" s="123"/>
      <c r="EN198" s="123">
        <v>7.2830000000000004</v>
      </c>
      <c r="EO198" s="123">
        <f>EO182</f>
        <v>3</v>
      </c>
      <c r="EP198" s="123">
        <f t="shared" ca="1" si="384"/>
        <v>11.4621</v>
      </c>
      <c r="EQ198" s="123"/>
      <c r="ER198" s="123"/>
      <c r="ES198" s="123">
        <v>11.4621</v>
      </c>
      <c r="ET198" s="123">
        <f>ET182</f>
        <v>3</v>
      </c>
      <c r="EU198" s="123">
        <f t="shared" ca="1" si="385"/>
        <v>12.629099999999999</v>
      </c>
      <c r="EV198" s="123"/>
      <c r="EW198" s="123"/>
      <c r="EX198" s="123">
        <v>12.629099999999999</v>
      </c>
      <c r="EY198" s="123">
        <f>EY182</f>
        <v>3</v>
      </c>
      <c r="EZ198" s="123">
        <f t="shared" ca="1" si="386"/>
        <v>3.2486999999999999</v>
      </c>
      <c r="FA198" s="123"/>
      <c r="FB198" s="123"/>
      <c r="FC198" s="123">
        <v>3.2486999999999999</v>
      </c>
      <c r="FD198" s="123">
        <f>FD182</f>
        <v>3</v>
      </c>
      <c r="FE198" s="123">
        <f t="shared" ca="1" si="387"/>
        <v>6.0641999999999996</v>
      </c>
      <c r="FF198" s="123"/>
      <c r="FG198" s="123"/>
      <c r="FH198" s="123">
        <v>6.0641999999999996</v>
      </c>
      <c r="FI198" s="123">
        <f>FI182</f>
        <v>4</v>
      </c>
      <c r="FJ198" s="123">
        <f t="shared" ca="1" si="388"/>
        <v>5798.4119999999994</v>
      </c>
      <c r="FK198" s="123"/>
      <c r="FL198" s="123"/>
      <c r="FM198" s="123"/>
      <c r="FN198" s="123">
        <f t="shared" ca="1" si="408"/>
        <v>5798.4119999999994</v>
      </c>
      <c r="FO198" s="123">
        <f t="shared" ca="1" si="390"/>
        <v>5818</v>
      </c>
      <c r="FP198" s="123">
        <f>FP182</f>
        <v>1</v>
      </c>
      <c r="FQ198" s="123">
        <f t="shared" ca="1" si="391"/>
        <v>5818</v>
      </c>
      <c r="FR198" s="123">
        <f t="shared" si="392"/>
        <v>5818</v>
      </c>
      <c r="FS198" s="123">
        <v>5818</v>
      </c>
      <c r="FT198" s="123"/>
      <c r="FU198" s="123">
        <f>FU182</f>
        <v>3</v>
      </c>
      <c r="FV198" s="123">
        <f t="shared" ca="1" si="393"/>
        <v>800.90599999999995</v>
      </c>
      <c r="FW198" s="123"/>
      <c r="FX198" s="123"/>
      <c r="FY198" s="123">
        <v>800.90599999999995</v>
      </c>
      <c r="FZ198" s="123">
        <f t="shared" ca="1" si="394"/>
        <v>792</v>
      </c>
      <c r="GA198" s="123">
        <f>GA182</f>
        <v>1</v>
      </c>
      <c r="GB198" s="123">
        <f t="shared" ca="1" si="395"/>
        <v>792</v>
      </c>
      <c r="GC198" s="123">
        <f t="shared" si="396"/>
        <v>792</v>
      </c>
      <c r="GD198" s="123">
        <v>792</v>
      </c>
      <c r="GE198" s="123"/>
      <c r="GF198" s="123">
        <f>GF182</f>
        <v>3</v>
      </c>
      <c r="GG198" s="123">
        <f t="shared" ca="1" si="397"/>
        <v>5592.1459999999997</v>
      </c>
      <c r="GH198" s="123"/>
      <c r="GI198" s="123"/>
      <c r="GJ198" s="123">
        <v>5592.1459999999997</v>
      </c>
      <c r="GK198" s="123">
        <f t="shared" ca="1" si="398"/>
        <v>5592</v>
      </c>
      <c r="GL198" s="123">
        <f>GL182</f>
        <v>1</v>
      </c>
      <c r="GM198" s="123">
        <f t="shared" ca="1" si="399"/>
        <v>5592</v>
      </c>
      <c r="GN198" s="123">
        <f t="shared" si="400"/>
        <v>5592</v>
      </c>
      <c r="GO198" s="123">
        <v>5592</v>
      </c>
      <c r="GP198" s="123"/>
      <c r="GQ198" s="123">
        <f>GQ182</f>
        <v>3</v>
      </c>
      <c r="GR198" s="123">
        <f t="shared" ca="1" si="401"/>
        <v>1921.5070000000001</v>
      </c>
      <c r="GS198" s="123"/>
      <c r="GT198" s="123"/>
      <c r="GU198" s="123">
        <v>1921.5070000000001</v>
      </c>
      <c r="GV198" s="123">
        <f t="shared" ca="1" si="402"/>
        <v>2040</v>
      </c>
      <c r="GW198" s="123">
        <f>GW182</f>
        <v>1</v>
      </c>
      <c r="GX198" s="123">
        <f t="shared" ca="1" si="403"/>
        <v>2040</v>
      </c>
      <c r="GY198" s="123">
        <f t="shared" si="404"/>
        <v>2040</v>
      </c>
      <c r="GZ198" s="123">
        <v>2040</v>
      </c>
      <c r="HA198" s="123"/>
    </row>
    <row r="199" spans="2:209" x14ac:dyDescent="0.25">
      <c r="B199" s="166">
        <v>16</v>
      </c>
      <c r="C199" s="123">
        <f>C182</f>
        <v>3</v>
      </c>
      <c r="D199" s="123">
        <f t="shared" ca="1" si="344"/>
        <v>41.0549999999985</v>
      </c>
      <c r="E199" s="123"/>
      <c r="F199" s="123"/>
      <c r="G199" s="123">
        <f t="shared" ca="1" si="405"/>
        <v>41.0549999999985</v>
      </c>
      <c r="H199" s="123">
        <f>H182</f>
        <v>3</v>
      </c>
      <c r="I199" s="123">
        <f t="shared" ca="1" si="346"/>
        <v>41.453999999998501</v>
      </c>
      <c r="J199" s="123"/>
      <c r="K199" s="123"/>
      <c r="L199" s="123">
        <f t="shared" ca="1" si="406"/>
        <v>41.453999999998501</v>
      </c>
      <c r="M199" s="123">
        <f t="shared" ca="1" si="348"/>
        <v>40.655999999999999</v>
      </c>
      <c r="N199" s="123">
        <f>N182</f>
        <v>1</v>
      </c>
      <c r="O199" s="123">
        <f t="shared" ca="1" si="349"/>
        <v>40.655999999999999</v>
      </c>
      <c r="P199" s="123">
        <f t="shared" si="350"/>
        <v>40.655999999999999</v>
      </c>
      <c r="Q199" s="123">
        <v>40.655999999999999</v>
      </c>
      <c r="R199" s="123"/>
      <c r="S199" s="123">
        <f>S182</f>
        <v>3</v>
      </c>
      <c r="T199" s="123">
        <f t="shared" ca="1" si="351"/>
        <v>523.71800000000007</v>
      </c>
      <c r="U199" s="123"/>
      <c r="V199" s="123"/>
      <c r="W199" s="123">
        <f t="shared" ca="1" si="407"/>
        <v>523.71800000000007</v>
      </c>
      <c r="X199" s="123">
        <f>X182</f>
        <v>3</v>
      </c>
      <c r="Y199" s="123">
        <f t="shared" ca="1" si="353"/>
        <v>576.81500000000005</v>
      </c>
      <c r="Z199" s="123"/>
      <c r="AA199" s="123"/>
      <c r="AB199" s="123">
        <v>576.81500000000005</v>
      </c>
      <c r="AC199" s="123">
        <f>AC182</f>
        <v>3</v>
      </c>
      <c r="AD199" s="123">
        <f t="shared" ca="1" si="354"/>
        <v>-235.48799999999892</v>
      </c>
      <c r="AE199" s="123"/>
      <c r="AF199" s="123"/>
      <c r="AG199" s="123">
        <f t="shared" ca="1" si="355"/>
        <v>-235.48799999999892</v>
      </c>
      <c r="AH199" s="123">
        <f>AH182</f>
        <v>2</v>
      </c>
      <c r="AI199" s="123" t="str">
        <f t="shared" ca="1" si="356"/>
        <v/>
      </c>
      <c r="AJ199" s="123"/>
      <c r="AK199" s="123"/>
      <c r="AL199" s="123">
        <f>AL182</f>
        <v>2</v>
      </c>
      <c r="AM199" s="123" t="str">
        <f t="shared" ca="1" si="357"/>
        <v/>
      </c>
      <c r="AN199" s="123"/>
      <c r="AO199" s="123"/>
      <c r="AP199" s="123">
        <f>AP182</f>
        <v>2</v>
      </c>
      <c r="AQ199" s="123" t="str">
        <f t="shared" ca="1" si="358"/>
        <v/>
      </c>
      <c r="AR199" s="123"/>
      <c r="AS199" s="123"/>
      <c r="AT199" s="123">
        <f>AT182</f>
        <v>2</v>
      </c>
      <c r="AU199" s="123" t="str">
        <f t="shared" ca="1" si="359"/>
        <v/>
      </c>
      <c r="AV199" s="123"/>
      <c r="AW199" s="123"/>
      <c r="AX199" s="123">
        <f>AX182</f>
        <v>2</v>
      </c>
      <c r="AY199" s="123" t="str">
        <f t="shared" ca="1" si="360"/>
        <v/>
      </c>
      <c r="AZ199" s="123"/>
      <c r="BA199" s="123"/>
      <c r="BB199" s="123">
        <f>BB182</f>
        <v>2</v>
      </c>
      <c r="BC199" s="123" t="str">
        <f t="shared" ca="1" si="361"/>
        <v/>
      </c>
      <c r="BD199" s="123"/>
      <c r="BE199" s="123"/>
      <c r="BF199" s="123">
        <f>BF182</f>
        <v>4</v>
      </c>
      <c r="BG199" s="123">
        <f t="shared" ca="1" si="362"/>
        <v>235.48799999999892</v>
      </c>
      <c r="BH199" s="123"/>
      <c r="BI199" s="123"/>
      <c r="BJ199" s="123">
        <v>371.44299999999998</v>
      </c>
      <c r="BK199" s="123">
        <f>IF(OR(ISBLANK(BJ199),ISBLANK(BK182)),"",(BJ199-BJ198)*BK182)</f>
        <v>235.48799999999892</v>
      </c>
      <c r="BL199" s="123">
        <f>BL182</f>
        <v>4</v>
      </c>
      <c r="BM199" s="123">
        <f t="shared" ca="1" si="363"/>
        <v>0</v>
      </c>
      <c r="BN199" s="123"/>
      <c r="BO199" s="123"/>
      <c r="BP199" s="123">
        <v>307.66500000000002</v>
      </c>
      <c r="BQ199" s="123">
        <f>IF(OR(ISBLANK(BP199),ISBLANK(BQ182)),"",(BP199-BP198)*BQ182)</f>
        <v>0</v>
      </c>
      <c r="BR199" s="123">
        <f>BR182</f>
        <v>3</v>
      </c>
      <c r="BS199" s="123">
        <f t="shared" ca="1" si="364"/>
        <v>235.48799999999892</v>
      </c>
      <c r="BT199" s="123"/>
      <c r="BU199" s="123"/>
      <c r="BV199" s="123">
        <f t="shared" ca="1" si="365"/>
        <v>235.48799999999892</v>
      </c>
      <c r="BW199" s="123">
        <f>BW182</f>
        <v>2</v>
      </c>
      <c r="BX199" s="123" t="str">
        <f t="shared" ca="1" si="366"/>
        <v/>
      </c>
      <c r="BY199" s="123"/>
      <c r="BZ199" s="123"/>
      <c r="CA199" s="123">
        <f>CA182</f>
        <v>2</v>
      </c>
      <c r="CB199" s="123" t="str">
        <f t="shared" ca="1" si="367"/>
        <v/>
      </c>
      <c r="CC199" s="123"/>
      <c r="CD199" s="123"/>
      <c r="CE199" s="123">
        <f>CE182</f>
        <v>4</v>
      </c>
      <c r="CF199" s="123">
        <f t="shared" ca="1" si="368"/>
        <v>3989.9999999988722</v>
      </c>
      <c r="CG199" s="123"/>
      <c r="CH199" s="123"/>
      <c r="CI199" s="123">
        <v>2839.7089999999998</v>
      </c>
      <c r="CJ199" s="123">
        <f>IF(OR(ISBLANK(CI199),ISBLANK(CJ182)),"",(CI199-CI198)*CJ182)</f>
        <v>3989.9999999988722</v>
      </c>
      <c r="CK199" s="123">
        <f>CK182</f>
        <v>4</v>
      </c>
      <c r="CL199" s="123">
        <f t="shared" ca="1" si="369"/>
        <v>205.99999999999952</v>
      </c>
      <c r="CM199" s="123"/>
      <c r="CN199" s="123"/>
      <c r="CO199" s="123">
        <v>2.2679999999999998</v>
      </c>
      <c r="CP199" s="123">
        <f>IF(OR(ISBLANK(CO199),ISBLANK(CP182)),"",(CO199-CO198)*CP182)</f>
        <v>205.99999999999952</v>
      </c>
      <c r="CQ199" s="123">
        <f>CQ182</f>
        <v>3</v>
      </c>
      <c r="CR199" s="123">
        <f t="shared" ca="1" si="370"/>
        <v>-3783.9999999988727</v>
      </c>
      <c r="CS199" s="123"/>
      <c r="CT199" s="123"/>
      <c r="CU199" s="123">
        <f t="shared" ca="1" si="371"/>
        <v>-3783.9999999988727</v>
      </c>
      <c r="CV199" s="123">
        <f>CV182</f>
        <v>2</v>
      </c>
      <c r="CW199" s="123">
        <f t="shared" ca="1" si="372"/>
        <v>0.15</v>
      </c>
      <c r="CX199" s="123"/>
      <c r="CY199" s="123">
        <v>0.15</v>
      </c>
      <c r="CZ199" s="123">
        <f>CZ182</f>
        <v>2</v>
      </c>
      <c r="DA199" s="123">
        <f t="shared" ca="1" si="373"/>
        <v>108</v>
      </c>
      <c r="DB199" s="123"/>
      <c r="DC199" s="123">
        <v>108</v>
      </c>
      <c r="DD199" s="123">
        <f>DD182</f>
        <v>3</v>
      </c>
      <c r="DE199" s="123">
        <f t="shared" ca="1" si="374"/>
        <v>108.15</v>
      </c>
      <c r="DF199" s="123"/>
      <c r="DG199" s="123"/>
      <c r="DH199" s="123">
        <f t="shared" ca="1" si="375"/>
        <v>108.15</v>
      </c>
      <c r="DI199" s="123">
        <f>DI182</f>
        <v>2</v>
      </c>
      <c r="DJ199" s="123">
        <f t="shared" ca="1" si="376"/>
        <v>71.459999999999994</v>
      </c>
      <c r="DK199" s="123"/>
      <c r="DL199" s="123">
        <v>71.459999999999994</v>
      </c>
      <c r="DM199" s="123">
        <f>DM182</f>
        <v>2</v>
      </c>
      <c r="DN199" s="123">
        <f t="shared" ca="1" si="377"/>
        <v>69.83</v>
      </c>
      <c r="DO199" s="123"/>
      <c r="DP199" s="123">
        <v>69.83</v>
      </c>
      <c r="DQ199" s="123">
        <f>DQ182</f>
        <v>2</v>
      </c>
      <c r="DR199" s="123">
        <f t="shared" ca="1" si="378"/>
        <v>0</v>
      </c>
      <c r="DS199" s="123"/>
      <c r="DT199" s="123">
        <v>0</v>
      </c>
      <c r="DU199" s="123">
        <f>DU182</f>
        <v>3</v>
      </c>
      <c r="DV199" s="123">
        <f t="shared" ca="1" si="379"/>
        <v>141.29</v>
      </c>
      <c r="DW199" s="123"/>
      <c r="DX199" s="123"/>
      <c r="DY199" s="123">
        <f t="shared" ca="1" si="380"/>
        <v>141.29</v>
      </c>
      <c r="DZ199" s="123">
        <f>DZ182</f>
        <v>3</v>
      </c>
      <c r="EA199" s="123">
        <f t="shared" ca="1" si="381"/>
        <v>30.617000000000001</v>
      </c>
      <c r="EB199" s="123"/>
      <c r="EC199" s="123"/>
      <c r="ED199" s="123">
        <v>30.617000000000001</v>
      </c>
      <c r="EE199" s="123">
        <f>EE182</f>
        <v>3</v>
      </c>
      <c r="EF199" s="123">
        <f t="shared" ca="1" si="382"/>
        <v>9.5607000000000006</v>
      </c>
      <c r="EG199" s="123"/>
      <c r="EH199" s="123"/>
      <c r="EI199" s="123">
        <v>9.5607000000000006</v>
      </c>
      <c r="EJ199" s="123">
        <f>EJ182</f>
        <v>3</v>
      </c>
      <c r="EK199" s="123">
        <f t="shared" ca="1" si="383"/>
        <v>9.7478999999999996</v>
      </c>
      <c r="EL199" s="123"/>
      <c r="EM199" s="123"/>
      <c r="EN199" s="123">
        <v>9.7478999999999996</v>
      </c>
      <c r="EO199" s="123">
        <f>EO182</f>
        <v>3</v>
      </c>
      <c r="EP199" s="123">
        <f t="shared" ca="1" si="384"/>
        <v>24.450600000000001</v>
      </c>
      <c r="EQ199" s="123"/>
      <c r="ER199" s="123"/>
      <c r="ES199" s="123">
        <v>24.450600000000001</v>
      </c>
      <c r="ET199" s="123">
        <f>ET182</f>
        <v>3</v>
      </c>
      <c r="EU199" s="123">
        <f t="shared" ca="1" si="385"/>
        <v>25.965900000000001</v>
      </c>
      <c r="EV199" s="123"/>
      <c r="EW199" s="123"/>
      <c r="EX199" s="123">
        <v>25.965900000000001</v>
      </c>
      <c r="EY199" s="123">
        <f>EY182</f>
        <v>3</v>
      </c>
      <c r="EZ199" s="123">
        <f t="shared" ca="1" si="386"/>
        <v>6.8921999999999999</v>
      </c>
      <c r="FA199" s="123"/>
      <c r="FB199" s="123"/>
      <c r="FC199" s="123">
        <v>6.8921999999999999</v>
      </c>
      <c r="FD199" s="123">
        <f>FD182</f>
        <v>3</v>
      </c>
      <c r="FE199" s="123">
        <f t="shared" ca="1" si="387"/>
        <v>12.4788</v>
      </c>
      <c r="FF199" s="123"/>
      <c r="FG199" s="123"/>
      <c r="FH199" s="123">
        <v>12.4788</v>
      </c>
      <c r="FI199" s="123">
        <f>FI182</f>
        <v>4</v>
      </c>
      <c r="FJ199" s="123">
        <f t="shared" ca="1" si="388"/>
        <v>5812.143</v>
      </c>
      <c r="FK199" s="123"/>
      <c r="FL199" s="123"/>
      <c r="FM199" s="123"/>
      <c r="FN199" s="123">
        <f t="shared" ca="1" si="408"/>
        <v>5812.143</v>
      </c>
      <c r="FO199" s="123">
        <f t="shared" ca="1" si="390"/>
        <v>5818</v>
      </c>
      <c r="FP199" s="123">
        <f>FP182</f>
        <v>1</v>
      </c>
      <c r="FQ199" s="123">
        <f t="shared" ca="1" si="391"/>
        <v>5818</v>
      </c>
      <c r="FR199" s="123">
        <f t="shared" si="392"/>
        <v>5818</v>
      </c>
      <c r="FS199" s="123">
        <v>5818</v>
      </c>
      <c r="FT199" s="123"/>
      <c r="FU199" s="123">
        <f>FU182</f>
        <v>3</v>
      </c>
      <c r="FV199" s="123">
        <f t="shared" ca="1" si="393"/>
        <v>799.04899999999998</v>
      </c>
      <c r="FW199" s="123"/>
      <c r="FX199" s="123"/>
      <c r="FY199" s="123">
        <v>799.04899999999998</v>
      </c>
      <c r="FZ199" s="123">
        <f t="shared" ca="1" si="394"/>
        <v>768</v>
      </c>
      <c r="GA199" s="123">
        <f>GA182</f>
        <v>1</v>
      </c>
      <c r="GB199" s="123">
        <f t="shared" ca="1" si="395"/>
        <v>768</v>
      </c>
      <c r="GC199" s="123">
        <f t="shared" si="396"/>
        <v>768</v>
      </c>
      <c r="GD199" s="123">
        <v>768</v>
      </c>
      <c r="GE199" s="123"/>
      <c r="GF199" s="123">
        <f>GF182</f>
        <v>3</v>
      </c>
      <c r="GG199" s="123">
        <f t="shared" ca="1" si="397"/>
        <v>5232.1319999999996</v>
      </c>
      <c r="GH199" s="123"/>
      <c r="GI199" s="123"/>
      <c r="GJ199" s="123">
        <v>5232.1319999999996</v>
      </c>
      <c r="GK199" s="123">
        <f t="shared" ca="1" si="398"/>
        <v>5256</v>
      </c>
      <c r="GL199" s="123">
        <f>GL182</f>
        <v>1</v>
      </c>
      <c r="GM199" s="123">
        <f t="shared" ca="1" si="399"/>
        <v>5256</v>
      </c>
      <c r="GN199" s="123">
        <f t="shared" si="400"/>
        <v>5256</v>
      </c>
      <c r="GO199" s="123">
        <v>5256</v>
      </c>
      <c r="GP199" s="123"/>
      <c r="GQ199" s="123">
        <f>GQ182</f>
        <v>3</v>
      </c>
      <c r="GR199" s="123">
        <f t="shared" ca="1" si="401"/>
        <v>1995.6479999999999</v>
      </c>
      <c r="GS199" s="123"/>
      <c r="GT199" s="123"/>
      <c r="GU199" s="123">
        <v>1995.6479999999999</v>
      </c>
      <c r="GV199" s="123">
        <f t="shared" ca="1" si="402"/>
        <v>2040</v>
      </c>
      <c r="GW199" s="123">
        <f>GW182</f>
        <v>1</v>
      </c>
      <c r="GX199" s="123">
        <f t="shared" ca="1" si="403"/>
        <v>2040</v>
      </c>
      <c r="GY199" s="123">
        <f t="shared" si="404"/>
        <v>2040</v>
      </c>
      <c r="GZ199" s="123">
        <v>2040</v>
      </c>
      <c r="HA199" s="123"/>
    </row>
    <row r="200" spans="2:209" x14ac:dyDescent="0.25">
      <c r="B200" s="166">
        <v>17</v>
      </c>
      <c r="C200" s="123">
        <f>C182</f>
        <v>3</v>
      </c>
      <c r="D200" s="123">
        <f t="shared" ca="1" si="344"/>
        <v>40.565000000000502</v>
      </c>
      <c r="E200" s="123"/>
      <c r="F200" s="123"/>
      <c r="G200" s="123">
        <f t="shared" ca="1" si="405"/>
        <v>40.565000000000502</v>
      </c>
      <c r="H200" s="123">
        <f>H182</f>
        <v>3</v>
      </c>
      <c r="I200" s="123">
        <f t="shared" ca="1" si="346"/>
        <v>40.977000000000501</v>
      </c>
      <c r="J200" s="123"/>
      <c r="K200" s="123"/>
      <c r="L200" s="123">
        <f t="shared" ca="1" si="406"/>
        <v>40.977000000000501</v>
      </c>
      <c r="M200" s="123">
        <f t="shared" ca="1" si="348"/>
        <v>40.655999999999999</v>
      </c>
      <c r="N200" s="123">
        <f>N182</f>
        <v>1</v>
      </c>
      <c r="O200" s="123">
        <f t="shared" ca="1" si="349"/>
        <v>40.655999999999999</v>
      </c>
      <c r="P200" s="123">
        <f t="shared" si="350"/>
        <v>40.655999999999999</v>
      </c>
      <c r="Q200" s="123">
        <v>40.655999999999999</v>
      </c>
      <c r="R200" s="123"/>
      <c r="S200" s="123">
        <f>S182</f>
        <v>3</v>
      </c>
      <c r="T200" s="123">
        <f t="shared" ca="1" si="351"/>
        <v>523.32800000000009</v>
      </c>
      <c r="U200" s="123"/>
      <c r="V200" s="123"/>
      <c r="W200" s="123">
        <f t="shared" ca="1" si="407"/>
        <v>523.32800000000009</v>
      </c>
      <c r="X200" s="123">
        <f>X182</f>
        <v>3</v>
      </c>
      <c r="Y200" s="123">
        <f t="shared" ca="1" si="353"/>
        <v>576.48900000000003</v>
      </c>
      <c r="Z200" s="123"/>
      <c r="AA200" s="123"/>
      <c r="AB200" s="123">
        <v>576.48900000000003</v>
      </c>
      <c r="AC200" s="123">
        <f>AC182</f>
        <v>3</v>
      </c>
      <c r="AD200" s="123">
        <f t="shared" ca="1" si="354"/>
        <v>-251.32799999999952</v>
      </c>
      <c r="AE200" s="123"/>
      <c r="AF200" s="123"/>
      <c r="AG200" s="123">
        <f t="shared" ca="1" si="355"/>
        <v>-251.32799999999952</v>
      </c>
      <c r="AH200" s="123">
        <f>AH182</f>
        <v>2</v>
      </c>
      <c r="AI200" s="123" t="str">
        <f t="shared" ca="1" si="356"/>
        <v/>
      </c>
      <c r="AJ200" s="123"/>
      <c r="AK200" s="123"/>
      <c r="AL200" s="123">
        <f>AL182</f>
        <v>2</v>
      </c>
      <c r="AM200" s="123" t="str">
        <f t="shared" ca="1" si="357"/>
        <v/>
      </c>
      <c r="AN200" s="123"/>
      <c r="AO200" s="123"/>
      <c r="AP200" s="123">
        <f>AP182</f>
        <v>2</v>
      </c>
      <c r="AQ200" s="123" t="str">
        <f t="shared" ca="1" si="358"/>
        <v/>
      </c>
      <c r="AR200" s="123"/>
      <c r="AS200" s="123"/>
      <c r="AT200" s="123">
        <f>AT182</f>
        <v>2</v>
      </c>
      <c r="AU200" s="123" t="str">
        <f t="shared" ca="1" si="359"/>
        <v/>
      </c>
      <c r="AV200" s="123"/>
      <c r="AW200" s="123"/>
      <c r="AX200" s="123">
        <f>AX182</f>
        <v>2</v>
      </c>
      <c r="AY200" s="123" t="str">
        <f t="shared" ca="1" si="360"/>
        <v/>
      </c>
      <c r="AZ200" s="123"/>
      <c r="BA200" s="123"/>
      <c r="BB200" s="123">
        <f>BB182</f>
        <v>2</v>
      </c>
      <c r="BC200" s="123" t="str">
        <f t="shared" ca="1" si="361"/>
        <v/>
      </c>
      <c r="BD200" s="123"/>
      <c r="BE200" s="123"/>
      <c r="BF200" s="123">
        <f>BF182</f>
        <v>4</v>
      </c>
      <c r="BG200" s="123">
        <f t="shared" ca="1" si="362"/>
        <v>251.32799999999952</v>
      </c>
      <c r="BH200" s="123"/>
      <c r="BI200" s="123"/>
      <c r="BJ200" s="123">
        <v>372.39499999999998</v>
      </c>
      <c r="BK200" s="123">
        <f>IF(OR(ISBLANK(BJ200),ISBLANK(BK182)),"",(BJ200-BJ199)*BK182)</f>
        <v>251.32799999999952</v>
      </c>
      <c r="BL200" s="123">
        <f>BL182</f>
        <v>4</v>
      </c>
      <c r="BM200" s="123">
        <f t="shared" ca="1" si="363"/>
        <v>0</v>
      </c>
      <c r="BN200" s="123"/>
      <c r="BO200" s="123"/>
      <c r="BP200" s="123">
        <v>307.66500000000002</v>
      </c>
      <c r="BQ200" s="123">
        <f>IF(OR(ISBLANK(BP200),ISBLANK(BQ182)),"",(BP200-BP199)*BQ182)</f>
        <v>0</v>
      </c>
      <c r="BR200" s="123">
        <f>BR182</f>
        <v>3</v>
      </c>
      <c r="BS200" s="123">
        <f t="shared" ca="1" si="364"/>
        <v>251.32799999999952</v>
      </c>
      <c r="BT200" s="123"/>
      <c r="BU200" s="123"/>
      <c r="BV200" s="123">
        <f t="shared" ca="1" si="365"/>
        <v>251.32799999999952</v>
      </c>
      <c r="BW200" s="123">
        <f>BW182</f>
        <v>2</v>
      </c>
      <c r="BX200" s="123" t="str">
        <f t="shared" ca="1" si="366"/>
        <v/>
      </c>
      <c r="BY200" s="123"/>
      <c r="BZ200" s="123"/>
      <c r="CA200" s="123">
        <f>CA182</f>
        <v>2</v>
      </c>
      <c r="CB200" s="123" t="str">
        <f t="shared" ca="1" si="367"/>
        <v/>
      </c>
      <c r="CC200" s="123"/>
      <c r="CD200" s="123"/>
      <c r="CE200" s="123">
        <f>CE182</f>
        <v>4</v>
      </c>
      <c r="CF200" s="123">
        <f t="shared" ca="1" si="368"/>
        <v>5120.0000000017099</v>
      </c>
      <c r="CG200" s="123"/>
      <c r="CH200" s="123"/>
      <c r="CI200" s="123">
        <v>2840.221</v>
      </c>
      <c r="CJ200" s="123">
        <f>IF(OR(ISBLANK(CI200),ISBLANK(CJ182)),"",(CI200-CI199)*CJ182)</f>
        <v>5120.0000000017099</v>
      </c>
      <c r="CK200" s="123">
        <f>CK182</f>
        <v>4</v>
      </c>
      <c r="CL200" s="123">
        <f t="shared" ca="1" si="369"/>
        <v>0</v>
      </c>
      <c r="CM200" s="123"/>
      <c r="CN200" s="123"/>
      <c r="CO200" s="123">
        <v>2.2679999999999998</v>
      </c>
      <c r="CP200" s="123">
        <f>IF(OR(ISBLANK(CO200),ISBLANK(CP182)),"",(CO200-CO199)*CP182)</f>
        <v>0</v>
      </c>
      <c r="CQ200" s="123">
        <f>CQ182</f>
        <v>3</v>
      </c>
      <c r="CR200" s="123">
        <f t="shared" ca="1" si="370"/>
        <v>-5120.0000000017099</v>
      </c>
      <c r="CS200" s="123"/>
      <c r="CT200" s="123"/>
      <c r="CU200" s="123">
        <f t="shared" ca="1" si="371"/>
        <v>-5120.0000000017099</v>
      </c>
      <c r="CV200" s="123">
        <f>CV182</f>
        <v>2</v>
      </c>
      <c r="CW200" s="123">
        <f t="shared" ca="1" si="372"/>
        <v>1.42</v>
      </c>
      <c r="CX200" s="123"/>
      <c r="CY200" s="123">
        <v>1.42</v>
      </c>
      <c r="CZ200" s="123">
        <f>CZ182</f>
        <v>2</v>
      </c>
      <c r="DA200" s="123">
        <f t="shared" ca="1" si="373"/>
        <v>102.59</v>
      </c>
      <c r="DB200" s="123"/>
      <c r="DC200" s="123">
        <v>102.59</v>
      </c>
      <c r="DD200" s="123">
        <f>DD182</f>
        <v>3</v>
      </c>
      <c r="DE200" s="123">
        <f t="shared" ca="1" si="374"/>
        <v>104.01</v>
      </c>
      <c r="DF200" s="123"/>
      <c r="DG200" s="123"/>
      <c r="DH200" s="123">
        <f t="shared" ca="1" si="375"/>
        <v>104.01</v>
      </c>
      <c r="DI200" s="123">
        <f>DI182</f>
        <v>2</v>
      </c>
      <c r="DJ200" s="123">
        <f t="shared" ca="1" si="376"/>
        <v>67.900000000000006</v>
      </c>
      <c r="DK200" s="123"/>
      <c r="DL200" s="123">
        <v>67.900000000000006</v>
      </c>
      <c r="DM200" s="123">
        <f>DM182</f>
        <v>2</v>
      </c>
      <c r="DN200" s="123">
        <f t="shared" ca="1" si="377"/>
        <v>65.55</v>
      </c>
      <c r="DO200" s="123"/>
      <c r="DP200" s="123">
        <v>65.55</v>
      </c>
      <c r="DQ200" s="123">
        <f>DQ182</f>
        <v>2</v>
      </c>
      <c r="DR200" s="123">
        <f t="shared" ca="1" si="378"/>
        <v>0</v>
      </c>
      <c r="DS200" s="123"/>
      <c r="DT200" s="123">
        <v>0</v>
      </c>
      <c r="DU200" s="123">
        <f>DU182</f>
        <v>3</v>
      </c>
      <c r="DV200" s="123">
        <f t="shared" ca="1" si="379"/>
        <v>133.44999999999999</v>
      </c>
      <c r="DW200" s="123"/>
      <c r="DX200" s="123"/>
      <c r="DY200" s="123">
        <f t="shared" ca="1" si="380"/>
        <v>133.44999999999999</v>
      </c>
      <c r="DZ200" s="123">
        <f>DZ182</f>
        <v>3</v>
      </c>
      <c r="EA200" s="123">
        <f t="shared" ca="1" si="381"/>
        <v>27.5002</v>
      </c>
      <c r="EB200" s="123"/>
      <c r="EC200" s="123"/>
      <c r="ED200" s="123">
        <v>27.5002</v>
      </c>
      <c r="EE200" s="123">
        <f>EE182</f>
        <v>3</v>
      </c>
      <c r="EF200" s="123">
        <f t="shared" ca="1" si="382"/>
        <v>20.770800000000001</v>
      </c>
      <c r="EG200" s="123"/>
      <c r="EH200" s="123"/>
      <c r="EI200" s="123">
        <v>20.770800000000001</v>
      </c>
      <c r="EJ200" s="123">
        <f>EJ182</f>
        <v>3</v>
      </c>
      <c r="EK200" s="123">
        <f t="shared" ca="1" si="383"/>
        <v>21.717199999999998</v>
      </c>
      <c r="EL200" s="123"/>
      <c r="EM200" s="123"/>
      <c r="EN200" s="123">
        <v>21.717199999999998</v>
      </c>
      <c r="EO200" s="123">
        <f>EO182</f>
        <v>3</v>
      </c>
      <c r="EP200" s="123">
        <f t="shared" ca="1" si="384"/>
        <v>12.386100000000001</v>
      </c>
      <c r="EQ200" s="123"/>
      <c r="ER200" s="123"/>
      <c r="ES200" s="123">
        <v>12.386100000000001</v>
      </c>
      <c r="ET200" s="123">
        <f>ET182</f>
        <v>3</v>
      </c>
      <c r="EU200" s="123">
        <f t="shared" ca="1" si="385"/>
        <v>19.652999999999999</v>
      </c>
      <c r="EV200" s="123"/>
      <c r="EW200" s="123"/>
      <c r="EX200" s="123">
        <v>19.652999999999999</v>
      </c>
      <c r="EY200" s="123">
        <f>EY182</f>
        <v>3</v>
      </c>
      <c r="EZ200" s="123">
        <f t="shared" ca="1" si="386"/>
        <v>5.9039999999999999</v>
      </c>
      <c r="FA200" s="123"/>
      <c r="FB200" s="123"/>
      <c r="FC200" s="123">
        <v>5.9039999999999999</v>
      </c>
      <c r="FD200" s="123">
        <f>FD182</f>
        <v>3</v>
      </c>
      <c r="FE200" s="123">
        <f t="shared" ca="1" si="387"/>
        <v>11.1225</v>
      </c>
      <c r="FF200" s="123"/>
      <c r="FG200" s="123"/>
      <c r="FH200" s="123">
        <v>11.1225</v>
      </c>
      <c r="FI200" s="123">
        <f>FI182</f>
        <v>4</v>
      </c>
      <c r="FJ200" s="123">
        <f t="shared" ca="1" si="388"/>
        <v>5797.0160000000005</v>
      </c>
      <c r="FK200" s="123"/>
      <c r="FL200" s="123"/>
      <c r="FM200" s="123"/>
      <c r="FN200" s="123">
        <f t="shared" ca="1" si="408"/>
        <v>5797.0160000000005</v>
      </c>
      <c r="FO200" s="123">
        <f t="shared" ca="1" si="390"/>
        <v>5818</v>
      </c>
      <c r="FP200" s="123">
        <f>FP182</f>
        <v>1</v>
      </c>
      <c r="FQ200" s="123">
        <f t="shared" ca="1" si="391"/>
        <v>5818</v>
      </c>
      <c r="FR200" s="123">
        <f t="shared" si="392"/>
        <v>5818</v>
      </c>
      <c r="FS200" s="123">
        <v>5818</v>
      </c>
      <c r="FT200" s="123"/>
      <c r="FU200" s="123">
        <f>FU182</f>
        <v>3</v>
      </c>
      <c r="FV200" s="123">
        <f t="shared" ca="1" si="393"/>
        <v>793.28399999999999</v>
      </c>
      <c r="FW200" s="123"/>
      <c r="FX200" s="123"/>
      <c r="FY200" s="123">
        <v>793.28399999999999</v>
      </c>
      <c r="FZ200" s="123">
        <f t="shared" ca="1" si="394"/>
        <v>768</v>
      </c>
      <c r="GA200" s="123">
        <f>GA182</f>
        <v>1</v>
      </c>
      <c r="GB200" s="123">
        <f t="shared" ca="1" si="395"/>
        <v>768</v>
      </c>
      <c r="GC200" s="123">
        <f t="shared" si="396"/>
        <v>768</v>
      </c>
      <c r="GD200" s="123">
        <v>768</v>
      </c>
      <c r="GE200" s="123"/>
      <c r="GF200" s="123">
        <f>GF182</f>
        <v>3</v>
      </c>
      <c r="GG200" s="123">
        <f t="shared" ca="1" si="397"/>
        <v>4896.1289999999999</v>
      </c>
      <c r="GH200" s="123"/>
      <c r="GI200" s="123"/>
      <c r="GJ200" s="123">
        <v>4896.1289999999999</v>
      </c>
      <c r="GK200" s="123">
        <f t="shared" ca="1" si="398"/>
        <v>4920</v>
      </c>
      <c r="GL200" s="123">
        <f>GL182</f>
        <v>1</v>
      </c>
      <c r="GM200" s="123">
        <f t="shared" ca="1" si="399"/>
        <v>4920</v>
      </c>
      <c r="GN200" s="123">
        <f t="shared" si="400"/>
        <v>4920</v>
      </c>
      <c r="GO200" s="123">
        <v>4920</v>
      </c>
      <c r="GP200" s="123"/>
      <c r="GQ200" s="123">
        <f>GQ182</f>
        <v>3</v>
      </c>
      <c r="GR200" s="123">
        <f t="shared" ca="1" si="401"/>
        <v>2122.373</v>
      </c>
      <c r="GS200" s="123"/>
      <c r="GT200" s="123"/>
      <c r="GU200" s="123">
        <v>2122.373</v>
      </c>
      <c r="GV200" s="123">
        <f t="shared" ca="1" si="402"/>
        <v>2040</v>
      </c>
      <c r="GW200" s="123">
        <f>GW182</f>
        <v>1</v>
      </c>
      <c r="GX200" s="123">
        <f t="shared" ca="1" si="403"/>
        <v>2040</v>
      </c>
      <c r="GY200" s="123">
        <f t="shared" si="404"/>
        <v>2040</v>
      </c>
      <c r="GZ200" s="123">
        <v>2040</v>
      </c>
      <c r="HA200" s="123"/>
    </row>
    <row r="201" spans="2:209" x14ac:dyDescent="0.25">
      <c r="B201" s="166">
        <v>18</v>
      </c>
      <c r="C201" s="123">
        <f>C182</f>
        <v>3</v>
      </c>
      <c r="D201" s="123">
        <f t="shared" ca="1" si="344"/>
        <v>40.459999999991901</v>
      </c>
      <c r="E201" s="123"/>
      <c r="F201" s="123"/>
      <c r="G201" s="123">
        <f t="shared" ca="1" si="405"/>
        <v>40.459999999991901</v>
      </c>
      <c r="H201" s="123">
        <f>H182</f>
        <v>3</v>
      </c>
      <c r="I201" s="123">
        <f t="shared" ca="1" si="346"/>
        <v>40.8289999999919</v>
      </c>
      <c r="J201" s="123"/>
      <c r="K201" s="123"/>
      <c r="L201" s="123">
        <f t="shared" ca="1" si="406"/>
        <v>40.8289999999919</v>
      </c>
      <c r="M201" s="123">
        <f t="shared" ca="1" si="348"/>
        <v>40.415999999999997</v>
      </c>
      <c r="N201" s="123">
        <f>N182</f>
        <v>1</v>
      </c>
      <c r="O201" s="123">
        <f t="shared" ca="1" si="349"/>
        <v>40.415999999999997</v>
      </c>
      <c r="P201" s="123">
        <f t="shared" si="350"/>
        <v>40.415999999999997</v>
      </c>
      <c r="Q201" s="123">
        <v>40.415999999999997</v>
      </c>
      <c r="R201" s="123"/>
      <c r="S201" s="123">
        <f>S182</f>
        <v>3</v>
      </c>
      <c r="T201" s="123">
        <f t="shared" ca="1" si="351"/>
        <v>524.16899999999998</v>
      </c>
      <c r="U201" s="123"/>
      <c r="V201" s="123"/>
      <c r="W201" s="123">
        <f t="shared" ca="1" si="407"/>
        <v>524.16899999999998</v>
      </c>
      <c r="X201" s="123">
        <f>X182</f>
        <v>3</v>
      </c>
      <c r="Y201" s="123">
        <f t="shared" ca="1" si="353"/>
        <v>576.71699999999998</v>
      </c>
      <c r="Z201" s="123"/>
      <c r="AA201" s="123"/>
      <c r="AB201" s="123">
        <v>576.71699999999998</v>
      </c>
      <c r="AC201" s="123">
        <f>AC182</f>
        <v>3</v>
      </c>
      <c r="AD201" s="123">
        <f t="shared" ca="1" si="354"/>
        <v>-249.21600000000444</v>
      </c>
      <c r="AE201" s="123"/>
      <c r="AF201" s="123"/>
      <c r="AG201" s="123">
        <f t="shared" ca="1" si="355"/>
        <v>-249.21600000000444</v>
      </c>
      <c r="AH201" s="123">
        <f>AH182</f>
        <v>2</v>
      </c>
      <c r="AI201" s="123" t="str">
        <f t="shared" ca="1" si="356"/>
        <v/>
      </c>
      <c r="AJ201" s="123"/>
      <c r="AK201" s="123"/>
      <c r="AL201" s="123">
        <f>AL182</f>
        <v>2</v>
      </c>
      <c r="AM201" s="123" t="str">
        <f t="shared" ca="1" si="357"/>
        <v/>
      </c>
      <c r="AN201" s="123"/>
      <c r="AO201" s="123"/>
      <c r="AP201" s="123">
        <f>AP182</f>
        <v>2</v>
      </c>
      <c r="AQ201" s="123" t="str">
        <f t="shared" ca="1" si="358"/>
        <v/>
      </c>
      <c r="AR201" s="123"/>
      <c r="AS201" s="123"/>
      <c r="AT201" s="123">
        <f>AT182</f>
        <v>2</v>
      </c>
      <c r="AU201" s="123" t="str">
        <f t="shared" ca="1" si="359"/>
        <v/>
      </c>
      <c r="AV201" s="123"/>
      <c r="AW201" s="123"/>
      <c r="AX201" s="123">
        <f>AX182</f>
        <v>2</v>
      </c>
      <c r="AY201" s="123" t="str">
        <f t="shared" ca="1" si="360"/>
        <v/>
      </c>
      <c r="AZ201" s="123"/>
      <c r="BA201" s="123"/>
      <c r="BB201" s="123">
        <f>BB182</f>
        <v>2</v>
      </c>
      <c r="BC201" s="123" t="str">
        <f t="shared" ca="1" si="361"/>
        <v/>
      </c>
      <c r="BD201" s="123"/>
      <c r="BE201" s="123"/>
      <c r="BF201" s="123">
        <f>BF182</f>
        <v>4</v>
      </c>
      <c r="BG201" s="123">
        <f t="shared" ca="1" si="362"/>
        <v>249.21600000000444</v>
      </c>
      <c r="BH201" s="123"/>
      <c r="BI201" s="123"/>
      <c r="BJ201" s="123">
        <v>373.339</v>
      </c>
      <c r="BK201" s="123">
        <f>IF(OR(ISBLANK(BJ201),ISBLANK(BK182)),"",(BJ201-BJ200)*BK182)</f>
        <v>249.21600000000444</v>
      </c>
      <c r="BL201" s="123">
        <f>BL182</f>
        <v>4</v>
      </c>
      <c r="BM201" s="123">
        <f t="shared" ca="1" si="363"/>
        <v>0</v>
      </c>
      <c r="BN201" s="123"/>
      <c r="BO201" s="123"/>
      <c r="BP201" s="123">
        <v>307.66500000000002</v>
      </c>
      <c r="BQ201" s="123">
        <f>IF(OR(ISBLANK(BP201),ISBLANK(BQ182)),"",(BP201-BP200)*BQ182)</f>
        <v>0</v>
      </c>
      <c r="BR201" s="123">
        <f>BR182</f>
        <v>3</v>
      </c>
      <c r="BS201" s="123">
        <f t="shared" ca="1" si="364"/>
        <v>249.21600000000444</v>
      </c>
      <c r="BT201" s="123"/>
      <c r="BU201" s="123"/>
      <c r="BV201" s="123">
        <f t="shared" ca="1" si="365"/>
        <v>249.21600000000444</v>
      </c>
      <c r="BW201" s="123">
        <f>BW182</f>
        <v>2</v>
      </c>
      <c r="BX201" s="123" t="str">
        <f t="shared" ca="1" si="366"/>
        <v/>
      </c>
      <c r="BY201" s="123"/>
      <c r="BZ201" s="123"/>
      <c r="CA201" s="123">
        <f>CA182</f>
        <v>2</v>
      </c>
      <c r="CB201" s="123" t="str">
        <f t="shared" ca="1" si="367"/>
        <v/>
      </c>
      <c r="CC201" s="123"/>
      <c r="CD201" s="123"/>
      <c r="CE201" s="123">
        <f>CE182</f>
        <v>4</v>
      </c>
      <c r="CF201" s="123">
        <f t="shared" ca="1" si="368"/>
        <v>5949.9999999979991</v>
      </c>
      <c r="CG201" s="123"/>
      <c r="CH201" s="123"/>
      <c r="CI201" s="123">
        <v>2840.8159999999998</v>
      </c>
      <c r="CJ201" s="123">
        <f>IF(OR(ISBLANK(CI201),ISBLANK(CJ182)),"",(CI201-CI200)*CJ182)</f>
        <v>5949.9999999979991</v>
      </c>
      <c r="CK201" s="123">
        <f>CK182</f>
        <v>4</v>
      </c>
      <c r="CL201" s="123">
        <f t="shared" ca="1" si="369"/>
        <v>0</v>
      </c>
      <c r="CM201" s="123"/>
      <c r="CN201" s="123"/>
      <c r="CO201" s="123">
        <v>2.2679999999999998</v>
      </c>
      <c r="CP201" s="123">
        <f>IF(OR(ISBLANK(CO201),ISBLANK(CP182)),"",(CO201-CO200)*CP182)</f>
        <v>0</v>
      </c>
      <c r="CQ201" s="123">
        <f>CQ182</f>
        <v>3</v>
      </c>
      <c r="CR201" s="123">
        <f t="shared" ca="1" si="370"/>
        <v>-5949.9999999979991</v>
      </c>
      <c r="CS201" s="123"/>
      <c r="CT201" s="123"/>
      <c r="CU201" s="123">
        <f t="shared" ca="1" si="371"/>
        <v>-5949.9999999979991</v>
      </c>
      <c r="CV201" s="123">
        <f>CV182</f>
        <v>2</v>
      </c>
      <c r="CW201" s="123">
        <f t="shared" ca="1" si="372"/>
        <v>1.4266000000000001</v>
      </c>
      <c r="CX201" s="123"/>
      <c r="CY201" s="123">
        <v>1.4266000000000001</v>
      </c>
      <c r="CZ201" s="123">
        <f>CZ182</f>
        <v>2</v>
      </c>
      <c r="DA201" s="123">
        <f t="shared" ca="1" si="373"/>
        <v>108.66240000000001</v>
      </c>
      <c r="DB201" s="123"/>
      <c r="DC201" s="123">
        <v>108.66240000000001</v>
      </c>
      <c r="DD201" s="123">
        <f>DD182</f>
        <v>3</v>
      </c>
      <c r="DE201" s="123">
        <f t="shared" ca="1" si="374"/>
        <v>110.089</v>
      </c>
      <c r="DF201" s="123"/>
      <c r="DG201" s="123"/>
      <c r="DH201" s="123">
        <f t="shared" ca="1" si="375"/>
        <v>110.089</v>
      </c>
      <c r="DI201" s="123">
        <f>DI182</f>
        <v>2</v>
      </c>
      <c r="DJ201" s="123">
        <f t="shared" ca="1" si="376"/>
        <v>43.269599999999997</v>
      </c>
      <c r="DK201" s="123"/>
      <c r="DL201" s="123">
        <v>43.269599999999997</v>
      </c>
      <c r="DM201" s="123">
        <f>DM182</f>
        <v>2</v>
      </c>
      <c r="DN201" s="123">
        <f t="shared" ca="1" si="377"/>
        <v>76.137600000000006</v>
      </c>
      <c r="DO201" s="123"/>
      <c r="DP201" s="123">
        <v>76.137600000000006</v>
      </c>
      <c r="DQ201" s="123">
        <f>DQ182</f>
        <v>2</v>
      </c>
      <c r="DR201" s="123">
        <f t="shared" ca="1" si="378"/>
        <v>0</v>
      </c>
      <c r="DS201" s="123"/>
      <c r="DT201" s="123">
        <v>0</v>
      </c>
      <c r="DU201" s="123">
        <f>DU182</f>
        <v>3</v>
      </c>
      <c r="DV201" s="123">
        <f t="shared" ca="1" si="379"/>
        <v>119.4072</v>
      </c>
      <c r="DW201" s="123"/>
      <c r="DX201" s="123"/>
      <c r="DY201" s="123">
        <f t="shared" ca="1" si="380"/>
        <v>119.4072</v>
      </c>
      <c r="DZ201" s="123">
        <f>DZ182</f>
        <v>3</v>
      </c>
      <c r="EA201" s="123">
        <f t="shared" ca="1" si="381"/>
        <v>16.735199999999999</v>
      </c>
      <c r="EB201" s="123"/>
      <c r="EC201" s="123"/>
      <c r="ED201" s="123">
        <v>16.735199999999999</v>
      </c>
      <c r="EE201" s="123">
        <f>EE182</f>
        <v>3</v>
      </c>
      <c r="EF201" s="123">
        <f t="shared" ca="1" si="382"/>
        <v>21.626999999999999</v>
      </c>
      <c r="EG201" s="123"/>
      <c r="EH201" s="123"/>
      <c r="EI201" s="123">
        <v>21.626999999999999</v>
      </c>
      <c r="EJ201" s="123">
        <f>EJ182</f>
        <v>3</v>
      </c>
      <c r="EK201" s="123">
        <f t="shared" ca="1" si="383"/>
        <v>20.545400000000001</v>
      </c>
      <c r="EL201" s="123"/>
      <c r="EM201" s="123"/>
      <c r="EN201" s="123">
        <v>20.545400000000001</v>
      </c>
      <c r="EO201" s="123">
        <f>EO182</f>
        <v>3</v>
      </c>
      <c r="EP201" s="123">
        <f t="shared" ca="1" si="384"/>
        <v>3.7109999999999999</v>
      </c>
      <c r="EQ201" s="123"/>
      <c r="ER201" s="123"/>
      <c r="ES201" s="123">
        <v>3.7109999999999999</v>
      </c>
      <c r="ET201" s="123">
        <f>ET182</f>
        <v>3</v>
      </c>
      <c r="EU201" s="123">
        <f t="shared" ca="1" si="385"/>
        <v>4.4958</v>
      </c>
      <c r="EV201" s="123"/>
      <c r="EW201" s="123"/>
      <c r="EX201" s="123">
        <v>4.4958</v>
      </c>
      <c r="EY201" s="123">
        <f>EY182</f>
        <v>3</v>
      </c>
      <c r="EZ201" s="123">
        <f t="shared" ca="1" si="386"/>
        <v>1.1394</v>
      </c>
      <c r="FA201" s="123"/>
      <c r="FB201" s="123"/>
      <c r="FC201" s="123">
        <v>1.1394</v>
      </c>
      <c r="FD201" s="123">
        <f>FD182</f>
        <v>3</v>
      </c>
      <c r="FE201" s="123">
        <f t="shared" ca="1" si="387"/>
        <v>2.5122</v>
      </c>
      <c r="FF201" s="123"/>
      <c r="FG201" s="123"/>
      <c r="FH201" s="123">
        <v>2.5122</v>
      </c>
      <c r="FI201" s="123">
        <f>FI182</f>
        <v>4</v>
      </c>
      <c r="FJ201" s="123">
        <f t="shared" ca="1" si="388"/>
        <v>5791.5169999999998</v>
      </c>
      <c r="FK201" s="123"/>
      <c r="FL201" s="123"/>
      <c r="FM201" s="123"/>
      <c r="FN201" s="123">
        <f t="shared" ca="1" si="408"/>
        <v>5791.5169999999998</v>
      </c>
      <c r="FO201" s="123">
        <f t="shared" ca="1" si="390"/>
        <v>5818</v>
      </c>
      <c r="FP201" s="123">
        <f>FP182</f>
        <v>1</v>
      </c>
      <c r="FQ201" s="123">
        <f t="shared" ca="1" si="391"/>
        <v>5818</v>
      </c>
      <c r="FR201" s="123">
        <f t="shared" si="392"/>
        <v>5818</v>
      </c>
      <c r="FS201" s="123">
        <v>5818</v>
      </c>
      <c r="FT201" s="123"/>
      <c r="FU201" s="123">
        <f>FU182</f>
        <v>3</v>
      </c>
      <c r="FV201" s="123">
        <f t="shared" ca="1" si="393"/>
        <v>787.87199999999996</v>
      </c>
      <c r="FW201" s="123"/>
      <c r="FX201" s="123"/>
      <c r="FY201" s="123">
        <v>787.87199999999996</v>
      </c>
      <c r="FZ201" s="123">
        <f t="shared" ca="1" si="394"/>
        <v>768</v>
      </c>
      <c r="GA201" s="123">
        <f>GA182</f>
        <v>1</v>
      </c>
      <c r="GB201" s="123">
        <f t="shared" ca="1" si="395"/>
        <v>768</v>
      </c>
      <c r="GC201" s="123">
        <f t="shared" si="396"/>
        <v>768</v>
      </c>
      <c r="GD201" s="123">
        <v>768</v>
      </c>
      <c r="GE201" s="123"/>
      <c r="GF201" s="123">
        <f>GF182</f>
        <v>3</v>
      </c>
      <c r="GG201" s="123">
        <f t="shared" ca="1" si="397"/>
        <v>4896.13</v>
      </c>
      <c r="GH201" s="123"/>
      <c r="GI201" s="123"/>
      <c r="GJ201" s="123">
        <v>4896.13</v>
      </c>
      <c r="GK201" s="123">
        <f t="shared" ca="1" si="398"/>
        <v>4920</v>
      </c>
      <c r="GL201" s="123">
        <f>GL182</f>
        <v>1</v>
      </c>
      <c r="GM201" s="123">
        <f t="shared" ca="1" si="399"/>
        <v>4920</v>
      </c>
      <c r="GN201" s="123">
        <f t="shared" si="400"/>
        <v>4920</v>
      </c>
      <c r="GO201" s="123">
        <v>4920</v>
      </c>
      <c r="GP201" s="123"/>
      <c r="GQ201" s="123">
        <f>GQ182</f>
        <v>3</v>
      </c>
      <c r="GR201" s="123">
        <f t="shared" ca="1" si="401"/>
        <v>2047.973</v>
      </c>
      <c r="GS201" s="123"/>
      <c r="GT201" s="123"/>
      <c r="GU201" s="123">
        <v>2047.973</v>
      </c>
      <c r="GV201" s="123">
        <f t="shared" ca="1" si="402"/>
        <v>2040</v>
      </c>
      <c r="GW201" s="123">
        <f>GW182</f>
        <v>1</v>
      </c>
      <c r="GX201" s="123">
        <f t="shared" ca="1" si="403"/>
        <v>2040</v>
      </c>
      <c r="GY201" s="123">
        <f t="shared" si="404"/>
        <v>2040</v>
      </c>
      <c r="GZ201" s="123">
        <v>2040</v>
      </c>
      <c r="HA201" s="123"/>
    </row>
    <row r="202" spans="2:209" x14ac:dyDescent="0.25">
      <c r="B202" s="166">
        <v>19</v>
      </c>
      <c r="C202" s="123">
        <f>C182</f>
        <v>3</v>
      </c>
      <c r="D202" s="123">
        <f t="shared" ca="1" si="344"/>
        <v>40.705000000003601</v>
      </c>
      <c r="E202" s="123"/>
      <c r="F202" s="123"/>
      <c r="G202" s="123">
        <f t="shared" ca="1" si="405"/>
        <v>40.705000000003601</v>
      </c>
      <c r="H202" s="123">
        <f>H182</f>
        <v>3</v>
      </c>
      <c r="I202" s="123">
        <f t="shared" ca="1" si="346"/>
        <v>41.105000000003599</v>
      </c>
      <c r="J202" s="123"/>
      <c r="K202" s="123"/>
      <c r="L202" s="123">
        <f t="shared" ca="1" si="406"/>
        <v>41.105000000003599</v>
      </c>
      <c r="M202" s="123">
        <f t="shared" ca="1" si="348"/>
        <v>40.415999999999997</v>
      </c>
      <c r="N202" s="123">
        <f>N182</f>
        <v>1</v>
      </c>
      <c r="O202" s="123">
        <f t="shared" ca="1" si="349"/>
        <v>40.415999999999997</v>
      </c>
      <c r="P202" s="123">
        <f t="shared" si="350"/>
        <v>40.415999999999997</v>
      </c>
      <c r="Q202" s="123">
        <v>40.415999999999997</v>
      </c>
      <c r="R202" s="123"/>
      <c r="S202" s="123">
        <f>S182</f>
        <v>3</v>
      </c>
      <c r="T202" s="123">
        <f t="shared" ca="1" si="351"/>
        <v>522.53400000000011</v>
      </c>
      <c r="U202" s="123"/>
      <c r="V202" s="123"/>
      <c r="W202" s="123">
        <f t="shared" ca="1" si="407"/>
        <v>522.53400000000011</v>
      </c>
      <c r="X202" s="123">
        <f>X182</f>
        <v>3</v>
      </c>
      <c r="Y202" s="123">
        <f t="shared" ca="1" si="353"/>
        <v>575.52700000000004</v>
      </c>
      <c r="Z202" s="123"/>
      <c r="AA202" s="123"/>
      <c r="AB202" s="123">
        <v>575.52700000000004</v>
      </c>
      <c r="AC202" s="123">
        <f>AC182</f>
        <v>3</v>
      </c>
      <c r="AD202" s="123">
        <f t="shared" ca="1" si="354"/>
        <v>-232.84800000000132</v>
      </c>
      <c r="AE202" s="123"/>
      <c r="AF202" s="123"/>
      <c r="AG202" s="123">
        <f t="shared" ca="1" si="355"/>
        <v>-232.84800000000132</v>
      </c>
      <c r="AH202" s="123">
        <f>AH182</f>
        <v>2</v>
      </c>
      <c r="AI202" s="123" t="str">
        <f t="shared" ca="1" si="356"/>
        <v/>
      </c>
      <c r="AJ202" s="123"/>
      <c r="AK202" s="123"/>
      <c r="AL202" s="123">
        <f>AL182</f>
        <v>2</v>
      </c>
      <c r="AM202" s="123" t="str">
        <f t="shared" ca="1" si="357"/>
        <v/>
      </c>
      <c r="AN202" s="123"/>
      <c r="AO202" s="123"/>
      <c r="AP202" s="123">
        <f>AP182</f>
        <v>2</v>
      </c>
      <c r="AQ202" s="123" t="str">
        <f t="shared" ca="1" si="358"/>
        <v/>
      </c>
      <c r="AR202" s="123"/>
      <c r="AS202" s="123"/>
      <c r="AT202" s="123">
        <f>AT182</f>
        <v>2</v>
      </c>
      <c r="AU202" s="123" t="str">
        <f t="shared" ca="1" si="359"/>
        <v/>
      </c>
      <c r="AV202" s="123"/>
      <c r="AW202" s="123"/>
      <c r="AX202" s="123">
        <f>AX182</f>
        <v>2</v>
      </c>
      <c r="AY202" s="123" t="str">
        <f t="shared" ca="1" si="360"/>
        <v/>
      </c>
      <c r="AZ202" s="123"/>
      <c r="BA202" s="123"/>
      <c r="BB202" s="123">
        <f>BB182</f>
        <v>2</v>
      </c>
      <c r="BC202" s="123" t="str">
        <f t="shared" ca="1" si="361"/>
        <v/>
      </c>
      <c r="BD202" s="123"/>
      <c r="BE202" s="123"/>
      <c r="BF202" s="123">
        <f>BF182</f>
        <v>4</v>
      </c>
      <c r="BG202" s="123">
        <f t="shared" ca="1" si="362"/>
        <v>232.84800000000132</v>
      </c>
      <c r="BH202" s="123"/>
      <c r="BI202" s="123"/>
      <c r="BJ202" s="123">
        <v>374.221</v>
      </c>
      <c r="BK202" s="123">
        <f>IF(OR(ISBLANK(BJ202),ISBLANK(BK182)),"",(BJ202-BJ201)*BK182)</f>
        <v>232.84800000000132</v>
      </c>
      <c r="BL202" s="123">
        <f>BL182</f>
        <v>4</v>
      </c>
      <c r="BM202" s="123">
        <f t="shared" ca="1" si="363"/>
        <v>0</v>
      </c>
      <c r="BN202" s="123"/>
      <c r="BO202" s="123"/>
      <c r="BP202" s="123">
        <v>307.66500000000002</v>
      </c>
      <c r="BQ202" s="123">
        <f>IF(OR(ISBLANK(BP202),ISBLANK(BQ182)),"",(BP202-BP201)*BQ182)</f>
        <v>0</v>
      </c>
      <c r="BR202" s="123">
        <f>BR182</f>
        <v>3</v>
      </c>
      <c r="BS202" s="123">
        <f t="shared" ca="1" si="364"/>
        <v>232.84800000000132</v>
      </c>
      <c r="BT202" s="123"/>
      <c r="BU202" s="123"/>
      <c r="BV202" s="123">
        <f t="shared" ca="1" si="365"/>
        <v>232.84800000000132</v>
      </c>
      <c r="BW202" s="123">
        <f>BW182</f>
        <v>2</v>
      </c>
      <c r="BX202" s="123" t="str">
        <f t="shared" ca="1" si="366"/>
        <v/>
      </c>
      <c r="BY202" s="123"/>
      <c r="BZ202" s="123"/>
      <c r="CA202" s="123">
        <f>CA182</f>
        <v>2</v>
      </c>
      <c r="CB202" s="123" t="str">
        <f t="shared" ca="1" si="367"/>
        <v/>
      </c>
      <c r="CC202" s="123"/>
      <c r="CD202" s="123"/>
      <c r="CE202" s="123">
        <f>CE182</f>
        <v>4</v>
      </c>
      <c r="CF202" s="123">
        <f t="shared" ca="1" si="368"/>
        <v>5620.0000000035288</v>
      </c>
      <c r="CG202" s="123"/>
      <c r="CH202" s="123"/>
      <c r="CI202" s="123">
        <v>2841.3780000000002</v>
      </c>
      <c r="CJ202" s="123">
        <f>IF(OR(ISBLANK(CI202),ISBLANK(CJ182)),"",(CI202-CI201)*CJ182)</f>
        <v>5620.0000000035288</v>
      </c>
      <c r="CK202" s="123">
        <f>CK182</f>
        <v>4</v>
      </c>
      <c r="CL202" s="123">
        <f t="shared" ca="1" si="369"/>
        <v>0</v>
      </c>
      <c r="CM202" s="123"/>
      <c r="CN202" s="123"/>
      <c r="CO202" s="123">
        <v>2.2679999999999998</v>
      </c>
      <c r="CP202" s="123">
        <f>IF(OR(ISBLANK(CO202),ISBLANK(CP182)),"",(CO202-CO201)*CP182)</f>
        <v>0</v>
      </c>
      <c r="CQ202" s="123">
        <f>CQ182</f>
        <v>3</v>
      </c>
      <c r="CR202" s="123">
        <f t="shared" ca="1" si="370"/>
        <v>-5620.0000000035288</v>
      </c>
      <c r="CS202" s="123"/>
      <c r="CT202" s="123"/>
      <c r="CU202" s="123">
        <f t="shared" ca="1" si="371"/>
        <v>-5620.0000000035288</v>
      </c>
      <c r="CV202" s="123">
        <f>CV182</f>
        <v>2</v>
      </c>
      <c r="CW202" s="123">
        <f t="shared" ca="1" si="372"/>
        <v>0</v>
      </c>
      <c r="CX202" s="123"/>
      <c r="CY202" s="123">
        <v>0</v>
      </c>
      <c r="CZ202" s="123">
        <f>CZ182</f>
        <v>2</v>
      </c>
      <c r="DA202" s="123">
        <f t="shared" ca="1" si="373"/>
        <v>99.633600000000001</v>
      </c>
      <c r="DB202" s="123"/>
      <c r="DC202" s="123">
        <v>99.633600000000001</v>
      </c>
      <c r="DD202" s="123">
        <f>DD182</f>
        <v>3</v>
      </c>
      <c r="DE202" s="123">
        <f t="shared" ca="1" si="374"/>
        <v>99.633600000000001</v>
      </c>
      <c r="DF202" s="123"/>
      <c r="DG202" s="123"/>
      <c r="DH202" s="123">
        <f t="shared" ca="1" si="375"/>
        <v>99.633600000000001</v>
      </c>
      <c r="DI202" s="123">
        <f>DI182</f>
        <v>2</v>
      </c>
      <c r="DJ202" s="123">
        <f t="shared" ca="1" si="376"/>
        <v>70.355999999999995</v>
      </c>
      <c r="DK202" s="123"/>
      <c r="DL202" s="123">
        <v>70.355999999999995</v>
      </c>
      <c r="DM202" s="123">
        <f>DM182</f>
        <v>2</v>
      </c>
      <c r="DN202" s="123">
        <f t="shared" ca="1" si="377"/>
        <v>70.6464</v>
      </c>
      <c r="DO202" s="123"/>
      <c r="DP202" s="123">
        <v>70.6464</v>
      </c>
      <c r="DQ202" s="123">
        <f>DQ182</f>
        <v>2</v>
      </c>
      <c r="DR202" s="123">
        <f t="shared" ca="1" si="378"/>
        <v>0</v>
      </c>
      <c r="DS202" s="123"/>
      <c r="DT202" s="123">
        <v>0</v>
      </c>
      <c r="DU202" s="123">
        <f>DU182</f>
        <v>3</v>
      </c>
      <c r="DV202" s="123">
        <f t="shared" ca="1" si="379"/>
        <v>141.00239999999999</v>
      </c>
      <c r="DW202" s="123"/>
      <c r="DX202" s="123"/>
      <c r="DY202" s="123">
        <f t="shared" ca="1" si="380"/>
        <v>141.00239999999999</v>
      </c>
      <c r="DZ202" s="123">
        <f>DZ182</f>
        <v>3</v>
      </c>
      <c r="EA202" s="123">
        <f t="shared" ca="1" si="381"/>
        <v>19.3338</v>
      </c>
      <c r="EB202" s="123"/>
      <c r="EC202" s="123"/>
      <c r="ED202" s="123">
        <v>19.3338</v>
      </c>
      <c r="EE202" s="123">
        <f>EE182</f>
        <v>3</v>
      </c>
      <c r="EF202" s="123">
        <f t="shared" ca="1" si="382"/>
        <v>6.8720999999999997</v>
      </c>
      <c r="EG202" s="123"/>
      <c r="EH202" s="123"/>
      <c r="EI202" s="123">
        <v>6.8720999999999997</v>
      </c>
      <c r="EJ202" s="123">
        <f>EJ182</f>
        <v>3</v>
      </c>
      <c r="EK202" s="123">
        <f t="shared" ca="1" si="383"/>
        <v>4.8659999999999997</v>
      </c>
      <c r="EL202" s="123"/>
      <c r="EM202" s="123"/>
      <c r="EN202" s="123">
        <v>4.8659999999999997</v>
      </c>
      <c r="EO202" s="123">
        <f>EO182</f>
        <v>3</v>
      </c>
      <c r="EP202" s="123">
        <f t="shared" ca="1" si="384"/>
        <v>22.731000000000002</v>
      </c>
      <c r="EQ202" s="123"/>
      <c r="ER202" s="123"/>
      <c r="ES202" s="123">
        <v>22.731000000000002</v>
      </c>
      <c r="ET202" s="123">
        <f>ET182</f>
        <v>3</v>
      </c>
      <c r="EU202" s="123">
        <f t="shared" ca="1" si="385"/>
        <v>23.011500000000002</v>
      </c>
      <c r="EV202" s="123"/>
      <c r="EW202" s="123"/>
      <c r="EX202" s="123">
        <v>23.011500000000002</v>
      </c>
      <c r="EY202" s="123">
        <f>EY182</f>
        <v>3</v>
      </c>
      <c r="EZ202" s="123">
        <f t="shared" ca="1" si="386"/>
        <v>9.7017000000000007</v>
      </c>
      <c r="FA202" s="123"/>
      <c r="FB202" s="123"/>
      <c r="FC202" s="123">
        <v>9.7017000000000007</v>
      </c>
      <c r="FD202" s="123">
        <f>FD182</f>
        <v>3</v>
      </c>
      <c r="FE202" s="123">
        <f t="shared" ca="1" si="387"/>
        <v>16.7346</v>
      </c>
      <c r="FF202" s="123"/>
      <c r="FG202" s="123"/>
      <c r="FH202" s="123">
        <v>16.7346</v>
      </c>
      <c r="FI202" s="123">
        <f>FI182</f>
        <v>4</v>
      </c>
      <c r="FJ202" s="123">
        <f t="shared" ca="1" si="388"/>
        <v>5810.8589999999995</v>
      </c>
      <c r="FK202" s="123"/>
      <c r="FL202" s="123"/>
      <c r="FM202" s="123"/>
      <c r="FN202" s="123">
        <f t="shared" ca="1" si="408"/>
        <v>5810.8589999999995</v>
      </c>
      <c r="FO202" s="123">
        <f t="shared" ca="1" si="390"/>
        <v>5818</v>
      </c>
      <c r="FP202" s="123">
        <f>FP182</f>
        <v>1</v>
      </c>
      <c r="FQ202" s="123">
        <f t="shared" ca="1" si="391"/>
        <v>5818</v>
      </c>
      <c r="FR202" s="123">
        <f t="shared" si="392"/>
        <v>5818</v>
      </c>
      <c r="FS202" s="123">
        <v>5818</v>
      </c>
      <c r="FT202" s="123"/>
      <c r="FU202" s="123">
        <f>FU182</f>
        <v>3</v>
      </c>
      <c r="FV202" s="123">
        <f t="shared" ca="1" si="393"/>
        <v>784.721</v>
      </c>
      <c r="FW202" s="123"/>
      <c r="FX202" s="123"/>
      <c r="FY202" s="123">
        <v>784.721</v>
      </c>
      <c r="FZ202" s="123">
        <f t="shared" ca="1" si="394"/>
        <v>792</v>
      </c>
      <c r="GA202" s="123">
        <f>GA182</f>
        <v>1</v>
      </c>
      <c r="GB202" s="123">
        <f t="shared" ca="1" si="395"/>
        <v>792</v>
      </c>
      <c r="GC202" s="123">
        <f t="shared" si="396"/>
        <v>792</v>
      </c>
      <c r="GD202" s="123">
        <v>792</v>
      </c>
      <c r="GE202" s="123"/>
      <c r="GF202" s="123">
        <f>GF182</f>
        <v>3</v>
      </c>
      <c r="GG202" s="123">
        <f t="shared" ca="1" si="397"/>
        <v>4896.13</v>
      </c>
      <c r="GH202" s="123"/>
      <c r="GI202" s="123"/>
      <c r="GJ202" s="123">
        <v>4896.13</v>
      </c>
      <c r="GK202" s="123">
        <f t="shared" ca="1" si="398"/>
        <v>4896</v>
      </c>
      <c r="GL202" s="123">
        <f>GL182</f>
        <v>1</v>
      </c>
      <c r="GM202" s="123">
        <f t="shared" ca="1" si="399"/>
        <v>4896</v>
      </c>
      <c r="GN202" s="123">
        <f t="shared" si="400"/>
        <v>4896</v>
      </c>
      <c r="GO202" s="123">
        <v>4896</v>
      </c>
      <c r="GP202" s="123"/>
      <c r="GQ202" s="123">
        <f>GQ182</f>
        <v>3</v>
      </c>
      <c r="GR202" s="123">
        <f t="shared" ca="1" si="401"/>
        <v>1977.883</v>
      </c>
      <c r="GS202" s="123"/>
      <c r="GT202" s="123"/>
      <c r="GU202" s="123">
        <v>1977.883</v>
      </c>
      <c r="GV202" s="123">
        <f t="shared" ca="1" si="402"/>
        <v>2040</v>
      </c>
      <c r="GW202" s="123">
        <f>GW182</f>
        <v>1</v>
      </c>
      <c r="GX202" s="123">
        <f t="shared" ca="1" si="403"/>
        <v>2040</v>
      </c>
      <c r="GY202" s="123">
        <f t="shared" si="404"/>
        <v>2040</v>
      </c>
      <c r="GZ202" s="123">
        <v>2040</v>
      </c>
      <c r="HA202" s="123"/>
    </row>
    <row r="203" spans="2:209" ht="15.75" thickBot="1" x14ac:dyDescent="0.3">
      <c r="B203" s="121">
        <v>20</v>
      </c>
      <c r="C203" s="123">
        <f>C182</f>
        <v>3</v>
      </c>
      <c r="D203" s="123">
        <f t="shared" ca="1" si="344"/>
        <v>40.984999999996901</v>
      </c>
      <c r="E203" s="123"/>
      <c r="F203" s="123"/>
      <c r="G203" s="123">
        <f t="shared" ca="1" si="405"/>
        <v>40.984999999996901</v>
      </c>
      <c r="H203" s="123">
        <f>H182</f>
        <v>3</v>
      </c>
      <c r="I203" s="123">
        <f t="shared" ca="1" si="346"/>
        <v>41.3849999999969</v>
      </c>
      <c r="J203" s="123"/>
      <c r="K203" s="123"/>
      <c r="L203" s="123">
        <f t="shared" ca="1" si="406"/>
        <v>41.3849999999969</v>
      </c>
      <c r="M203" s="123">
        <f t="shared" ca="1" si="348"/>
        <v>40.655999999999999</v>
      </c>
      <c r="N203" s="123">
        <f>N182</f>
        <v>1</v>
      </c>
      <c r="O203" s="123">
        <f t="shared" ca="1" si="349"/>
        <v>40.655999999999999</v>
      </c>
      <c r="P203" s="123">
        <f t="shared" si="350"/>
        <v>40.655999999999999</v>
      </c>
      <c r="Q203" s="123">
        <v>40.655999999999999</v>
      </c>
      <c r="R203" s="123"/>
      <c r="S203" s="123">
        <f>S182</f>
        <v>3</v>
      </c>
      <c r="T203" s="123">
        <f t="shared" ca="1" si="351"/>
        <v>508.23</v>
      </c>
      <c r="U203" s="123"/>
      <c r="V203" s="123"/>
      <c r="W203" s="123">
        <f t="shared" ca="1" si="407"/>
        <v>508.23</v>
      </c>
      <c r="X203" s="123">
        <f>X182</f>
        <v>3</v>
      </c>
      <c r="Y203" s="123">
        <f t="shared" ca="1" si="353"/>
        <v>564.50599999999997</v>
      </c>
      <c r="Z203" s="123"/>
      <c r="AA203" s="123"/>
      <c r="AB203" s="123">
        <v>564.50599999999997</v>
      </c>
      <c r="AC203" s="120">
        <f>AC182</f>
        <v>3</v>
      </c>
      <c r="AD203" s="120">
        <f t="shared" ca="1" si="354"/>
        <v>-297.52800000000252</v>
      </c>
      <c r="AE203" s="120"/>
      <c r="AF203" s="120"/>
      <c r="AG203" s="120">
        <f t="shared" ca="1" si="355"/>
        <v>-297.52800000000252</v>
      </c>
      <c r="AH203" s="120">
        <f>AH182</f>
        <v>2</v>
      </c>
      <c r="AI203" s="120" t="str">
        <f t="shared" ca="1" si="356"/>
        <v/>
      </c>
      <c r="AJ203" s="120"/>
      <c r="AK203" s="120"/>
      <c r="AL203" s="120">
        <f>AL182</f>
        <v>2</v>
      </c>
      <c r="AM203" s="120" t="str">
        <f t="shared" ca="1" si="357"/>
        <v/>
      </c>
      <c r="AN203" s="120"/>
      <c r="AO203" s="120"/>
      <c r="AP203" s="120">
        <f>AP182</f>
        <v>2</v>
      </c>
      <c r="AQ203" s="120" t="str">
        <f t="shared" ca="1" si="358"/>
        <v/>
      </c>
      <c r="AR203" s="120"/>
      <c r="AS203" s="120"/>
      <c r="AT203" s="120">
        <f>AT182</f>
        <v>2</v>
      </c>
      <c r="AU203" s="120" t="str">
        <f t="shared" ca="1" si="359"/>
        <v/>
      </c>
      <c r="AV203" s="120"/>
      <c r="AW203" s="120"/>
      <c r="AX203" s="120">
        <f>AX182</f>
        <v>2</v>
      </c>
      <c r="AY203" s="120" t="str">
        <f t="shared" ca="1" si="360"/>
        <v/>
      </c>
      <c r="AZ203" s="120"/>
      <c r="BA203" s="120"/>
      <c r="BB203" s="120">
        <f>BB182</f>
        <v>2</v>
      </c>
      <c r="BC203" s="120" t="str">
        <f t="shared" ca="1" si="361"/>
        <v/>
      </c>
      <c r="BD203" s="120"/>
      <c r="BE203" s="120"/>
      <c r="BF203" s="123">
        <f>BF182</f>
        <v>4</v>
      </c>
      <c r="BG203" s="123">
        <f t="shared" ca="1" si="362"/>
        <v>297.52800000000252</v>
      </c>
      <c r="BH203" s="123"/>
      <c r="BI203" s="123"/>
      <c r="BJ203" s="123">
        <v>375.34800000000001</v>
      </c>
      <c r="BK203" s="123">
        <f>IF(OR(ISBLANK(BJ203),ISBLANK(BK182)),"",(BJ203-BJ202)*BK182)</f>
        <v>297.52800000000252</v>
      </c>
      <c r="BL203" s="123">
        <f>BL182</f>
        <v>4</v>
      </c>
      <c r="BM203" s="123">
        <f t="shared" ca="1" si="363"/>
        <v>0</v>
      </c>
      <c r="BN203" s="123"/>
      <c r="BO203" s="123"/>
      <c r="BP203" s="123">
        <v>307.66500000000002</v>
      </c>
      <c r="BQ203" s="123">
        <f>IF(OR(ISBLANK(BP203),ISBLANK(BQ182)),"",(BP203-BP202)*BQ182)</f>
        <v>0</v>
      </c>
      <c r="BR203" s="123">
        <f>BR182</f>
        <v>3</v>
      </c>
      <c r="BS203" s="123">
        <f t="shared" ca="1" si="364"/>
        <v>297.52800000000252</v>
      </c>
      <c r="BT203" s="123"/>
      <c r="BU203" s="123"/>
      <c r="BV203" s="123">
        <f t="shared" ca="1" si="365"/>
        <v>297.52800000000252</v>
      </c>
      <c r="BW203" s="120">
        <f>BW182</f>
        <v>2</v>
      </c>
      <c r="BX203" s="120" t="str">
        <f t="shared" ca="1" si="366"/>
        <v/>
      </c>
      <c r="BY203" s="120"/>
      <c r="BZ203" s="120"/>
      <c r="CA203" s="120">
        <f>CA182</f>
        <v>2</v>
      </c>
      <c r="CB203" s="120" t="str">
        <f t="shared" ca="1" si="367"/>
        <v/>
      </c>
      <c r="CC203" s="120"/>
      <c r="CD203" s="120"/>
      <c r="CE203" s="123">
        <f>CE182</f>
        <v>4</v>
      </c>
      <c r="CF203" s="123">
        <f t="shared" ca="1" si="368"/>
        <v>5529.9999999988358</v>
      </c>
      <c r="CG203" s="123"/>
      <c r="CH203" s="123"/>
      <c r="CI203" s="123">
        <v>2841.931</v>
      </c>
      <c r="CJ203" s="123">
        <f>IF(OR(ISBLANK(CI203),ISBLANK(CJ182)),"",(CI203-CI202)*CJ182)</f>
        <v>5529.9999999988358</v>
      </c>
      <c r="CK203" s="123">
        <f>CK182</f>
        <v>4</v>
      </c>
      <c r="CL203" s="123">
        <f t="shared" ca="1" si="369"/>
        <v>5.0000000000016698</v>
      </c>
      <c r="CM203" s="123"/>
      <c r="CN203" s="123"/>
      <c r="CO203" s="123">
        <v>2.2685</v>
      </c>
      <c r="CP203" s="123">
        <f>IF(OR(ISBLANK(CO203),ISBLANK(CP182)),"",(CO203-CO202)*CP182)</f>
        <v>5.0000000000016698</v>
      </c>
      <c r="CQ203" s="123">
        <f>CQ182</f>
        <v>3</v>
      </c>
      <c r="CR203" s="123">
        <f t="shared" ca="1" si="370"/>
        <v>-5524.999999998834</v>
      </c>
      <c r="CS203" s="123"/>
      <c r="CT203" s="123"/>
      <c r="CU203" s="123">
        <f t="shared" ca="1" si="371"/>
        <v>-5524.999999998834</v>
      </c>
      <c r="CV203" s="120">
        <f>CV182</f>
        <v>2</v>
      </c>
      <c r="CW203" s="120">
        <f t="shared" ca="1" si="372"/>
        <v>13.73</v>
      </c>
      <c r="CX203" s="120"/>
      <c r="CY203" s="120">
        <v>13.73</v>
      </c>
      <c r="CZ203" s="120">
        <f>CZ182</f>
        <v>2</v>
      </c>
      <c r="DA203" s="120">
        <f t="shared" ca="1" si="373"/>
        <v>102.538</v>
      </c>
      <c r="DB203" s="120"/>
      <c r="DC203" s="120">
        <v>102.538</v>
      </c>
      <c r="DD203" s="120">
        <f>DD182</f>
        <v>3</v>
      </c>
      <c r="DE203" s="120">
        <f t="shared" ca="1" si="374"/>
        <v>116.268</v>
      </c>
      <c r="DF203" s="120"/>
      <c r="DG203" s="120"/>
      <c r="DH203" s="120">
        <f t="shared" ca="1" si="375"/>
        <v>116.268</v>
      </c>
      <c r="DI203" s="120">
        <f>DI182</f>
        <v>2</v>
      </c>
      <c r="DJ203" s="120">
        <f t="shared" ca="1" si="376"/>
        <v>61.854999999999997</v>
      </c>
      <c r="DK203" s="120"/>
      <c r="DL203" s="120">
        <v>61.854999999999997</v>
      </c>
      <c r="DM203" s="120">
        <f>DM182</f>
        <v>2</v>
      </c>
      <c r="DN203" s="120">
        <f t="shared" ca="1" si="377"/>
        <v>67.399000000000001</v>
      </c>
      <c r="DO203" s="120"/>
      <c r="DP203" s="120">
        <v>67.399000000000001</v>
      </c>
      <c r="DQ203" s="120">
        <f>DQ182</f>
        <v>2</v>
      </c>
      <c r="DR203" s="120">
        <f t="shared" ca="1" si="378"/>
        <v>0</v>
      </c>
      <c r="DS203" s="120"/>
      <c r="DT203" s="120">
        <v>0</v>
      </c>
      <c r="DU203" s="120">
        <f>DU182</f>
        <v>3</v>
      </c>
      <c r="DV203" s="120">
        <f t="shared" ca="1" si="379"/>
        <v>129.25399999999999</v>
      </c>
      <c r="DW203" s="120"/>
      <c r="DX203" s="120"/>
      <c r="DY203" s="120">
        <f t="shared" ca="1" si="380"/>
        <v>129.25399999999999</v>
      </c>
      <c r="DZ203" s="120">
        <f>DZ182</f>
        <v>3</v>
      </c>
      <c r="EA203" s="120">
        <f t="shared" ca="1" si="381"/>
        <v>31.541</v>
      </c>
      <c r="EB203" s="120"/>
      <c r="EC203" s="120"/>
      <c r="ED203" s="120">
        <v>31.541</v>
      </c>
      <c r="EE203" s="120">
        <f>EE182</f>
        <v>3</v>
      </c>
      <c r="EF203" s="120">
        <f t="shared" ca="1" si="382"/>
        <v>1.5831</v>
      </c>
      <c r="EG203" s="120"/>
      <c r="EH203" s="120"/>
      <c r="EI203" s="120">
        <v>1.5831</v>
      </c>
      <c r="EJ203" s="120">
        <f>EJ182</f>
        <v>3</v>
      </c>
      <c r="EK203" s="120">
        <f t="shared" ca="1" si="383"/>
        <v>0.21659999999999999</v>
      </c>
      <c r="EL203" s="120"/>
      <c r="EM203" s="120"/>
      <c r="EN203" s="120">
        <v>0.21659999999999999</v>
      </c>
      <c r="EO203" s="120">
        <f>EO182</f>
        <v>3</v>
      </c>
      <c r="EP203" s="120">
        <f t="shared" ca="1" si="384"/>
        <v>3.5682</v>
      </c>
      <c r="EQ203" s="120"/>
      <c r="ER203" s="120"/>
      <c r="ES203" s="120">
        <v>3.5682</v>
      </c>
      <c r="ET203" s="120">
        <f>ET182</f>
        <v>3</v>
      </c>
      <c r="EU203" s="120">
        <f t="shared" ca="1" si="385"/>
        <v>5.3586</v>
      </c>
      <c r="EV203" s="120"/>
      <c r="EW203" s="120"/>
      <c r="EX203" s="120">
        <v>5.3586</v>
      </c>
      <c r="EY203" s="120">
        <f>EY182</f>
        <v>3</v>
      </c>
      <c r="EZ203" s="120">
        <f t="shared" ca="1" si="386"/>
        <v>2.2644000000000002</v>
      </c>
      <c r="FA203" s="120"/>
      <c r="FB203" s="120"/>
      <c r="FC203" s="120">
        <v>2.2644000000000002</v>
      </c>
      <c r="FD203" s="120">
        <f>FD182</f>
        <v>3</v>
      </c>
      <c r="FE203" s="120">
        <f t="shared" ca="1" si="387"/>
        <v>3.6804000000000001</v>
      </c>
      <c r="FF203" s="120"/>
      <c r="FG203" s="120"/>
      <c r="FH203" s="120">
        <v>3.6804000000000001</v>
      </c>
      <c r="FI203" s="123">
        <f>FI182</f>
        <v>4</v>
      </c>
      <c r="FJ203" s="123">
        <f t="shared" ca="1" si="388"/>
        <v>5805.6530000000002</v>
      </c>
      <c r="FK203" s="123"/>
      <c r="FL203" s="123"/>
      <c r="FM203" s="123"/>
      <c r="FN203" s="123">
        <f t="shared" ca="1" si="408"/>
        <v>5805.6530000000002</v>
      </c>
      <c r="FO203" s="123">
        <f t="shared" ca="1" si="390"/>
        <v>5818</v>
      </c>
      <c r="FP203" s="123">
        <f>FP182</f>
        <v>1</v>
      </c>
      <c r="FQ203" s="123">
        <f t="shared" ca="1" si="391"/>
        <v>5818</v>
      </c>
      <c r="FR203" s="123">
        <f t="shared" si="392"/>
        <v>5818</v>
      </c>
      <c r="FS203" s="123">
        <v>5818</v>
      </c>
      <c r="FT203" s="123"/>
      <c r="FU203" s="123">
        <f>FU182</f>
        <v>3</v>
      </c>
      <c r="FV203" s="123">
        <f t="shared" ca="1" si="393"/>
        <v>795.39700000000005</v>
      </c>
      <c r="FW203" s="123"/>
      <c r="FX203" s="123"/>
      <c r="FY203" s="123">
        <v>795.39700000000005</v>
      </c>
      <c r="FZ203" s="123">
        <f t="shared" ca="1" si="394"/>
        <v>792</v>
      </c>
      <c r="GA203" s="123">
        <f>GA182</f>
        <v>1</v>
      </c>
      <c r="GB203" s="123">
        <f t="shared" ca="1" si="395"/>
        <v>792</v>
      </c>
      <c r="GC203" s="123">
        <f t="shared" si="396"/>
        <v>792</v>
      </c>
      <c r="GD203" s="123">
        <v>792</v>
      </c>
      <c r="GE203" s="123"/>
      <c r="GF203" s="123">
        <f>GF182</f>
        <v>3</v>
      </c>
      <c r="GG203" s="123">
        <f t="shared" ca="1" si="397"/>
        <v>4560.1270000000004</v>
      </c>
      <c r="GH203" s="123"/>
      <c r="GI203" s="123"/>
      <c r="GJ203" s="123">
        <v>4560.1270000000004</v>
      </c>
      <c r="GK203" s="123">
        <f t="shared" ca="1" si="398"/>
        <v>4608</v>
      </c>
      <c r="GL203" s="123">
        <f>GL182</f>
        <v>1</v>
      </c>
      <c r="GM203" s="123">
        <f t="shared" ca="1" si="399"/>
        <v>4608</v>
      </c>
      <c r="GN203" s="123">
        <f t="shared" si="400"/>
        <v>4608</v>
      </c>
      <c r="GO203" s="123">
        <v>4608</v>
      </c>
      <c r="GP203" s="123"/>
      <c r="GQ203" s="123">
        <f>GQ182</f>
        <v>3</v>
      </c>
      <c r="GR203" s="123">
        <f t="shared" ca="1" si="401"/>
        <v>2025.4079999999999</v>
      </c>
      <c r="GS203" s="123"/>
      <c r="GT203" s="123"/>
      <c r="GU203" s="123">
        <v>2025.4079999999999</v>
      </c>
      <c r="GV203" s="123">
        <f t="shared" ca="1" si="402"/>
        <v>2040</v>
      </c>
      <c r="GW203" s="123">
        <f>GW182</f>
        <v>1</v>
      </c>
      <c r="GX203" s="123">
        <f t="shared" ca="1" si="403"/>
        <v>2040</v>
      </c>
      <c r="GY203" s="123">
        <f t="shared" si="404"/>
        <v>2040</v>
      </c>
      <c r="GZ203" s="123">
        <v>2040</v>
      </c>
      <c r="HA203" s="123"/>
    </row>
    <row r="204" spans="2:209" ht="15.75" thickBot="1" x14ac:dyDescent="0.3">
      <c r="B204" s="110" t="s">
        <v>76</v>
      </c>
      <c r="C204" s="309"/>
      <c r="D204" s="309"/>
      <c r="E204" s="309"/>
      <c r="F204" s="309"/>
      <c r="G204" s="309"/>
      <c r="H204" s="309"/>
      <c r="I204" s="309"/>
      <c r="J204" s="309"/>
      <c r="K204" s="309"/>
      <c r="L204" s="309"/>
      <c r="M204" s="309"/>
      <c r="N204" s="309"/>
      <c r="O204" s="309"/>
      <c r="P204" s="309"/>
      <c r="Q204" s="309"/>
      <c r="R204" s="309"/>
      <c r="S204" s="309"/>
      <c r="T204" s="309"/>
      <c r="U204" s="309"/>
      <c r="V204" s="309"/>
      <c r="W204" s="309"/>
      <c r="X204" s="309"/>
      <c r="Y204" s="309"/>
      <c r="Z204" s="309"/>
      <c r="AA204" s="309"/>
      <c r="AB204" s="309"/>
      <c r="AC204" s="309"/>
      <c r="AD204" s="309"/>
      <c r="AE204" s="309"/>
      <c r="AF204" s="309"/>
      <c r="AG204" s="309"/>
      <c r="AH204" s="309"/>
      <c r="AI204" s="309"/>
      <c r="AJ204" s="309"/>
      <c r="AK204" s="309"/>
      <c r="AL204" s="309"/>
      <c r="AM204" s="309"/>
      <c r="AN204" s="309"/>
      <c r="AO204" s="309"/>
      <c r="AP204" s="309"/>
      <c r="AQ204" s="309"/>
      <c r="AR204" s="309"/>
      <c r="AS204" s="309"/>
      <c r="AT204" s="309"/>
      <c r="AU204" s="309"/>
      <c r="AV204" s="309"/>
      <c r="AW204" s="309"/>
      <c r="AX204" s="309"/>
      <c r="AY204" s="309"/>
      <c r="AZ204" s="309"/>
      <c r="BA204" s="309"/>
      <c r="BB204" s="309"/>
      <c r="BC204" s="309"/>
      <c r="BD204" s="309"/>
      <c r="BE204" s="309"/>
      <c r="BF204" s="309"/>
      <c r="BG204" s="309"/>
      <c r="BH204" s="309"/>
      <c r="BI204" s="309"/>
      <c r="BJ204" s="309">
        <f>BJ203</f>
        <v>375.34800000000001</v>
      </c>
      <c r="BK204" s="309"/>
      <c r="BL204" s="309"/>
      <c r="BM204" s="309"/>
      <c r="BN204" s="309"/>
      <c r="BO204" s="309"/>
      <c r="BP204" s="309">
        <f>BP203</f>
        <v>307.66500000000002</v>
      </c>
      <c r="BQ204" s="309"/>
      <c r="BR204" s="309"/>
      <c r="BS204" s="309"/>
      <c r="BT204" s="309"/>
      <c r="BU204" s="309"/>
      <c r="BV204" s="309"/>
      <c r="BW204" s="309"/>
      <c r="BX204" s="309"/>
      <c r="BY204" s="309"/>
      <c r="BZ204" s="309"/>
      <c r="CA204" s="309"/>
      <c r="CB204" s="309"/>
      <c r="CC204" s="309"/>
      <c r="CD204" s="309"/>
      <c r="CE204" s="309"/>
      <c r="CF204" s="309"/>
      <c r="CG204" s="309"/>
      <c r="CH204" s="309"/>
      <c r="CI204" s="309">
        <f>CI203</f>
        <v>2841.931</v>
      </c>
      <c r="CJ204" s="309"/>
      <c r="CK204" s="309"/>
      <c r="CL204" s="309"/>
      <c r="CM204" s="309"/>
      <c r="CN204" s="309"/>
      <c r="CO204" s="309">
        <f>CO203</f>
        <v>2.2685</v>
      </c>
      <c r="CP204" s="309"/>
      <c r="CQ204" s="309"/>
      <c r="CR204" s="309"/>
      <c r="CS204" s="309"/>
      <c r="CT204" s="309"/>
      <c r="CU204" s="309"/>
      <c r="CV204" s="309"/>
      <c r="CW204" s="309"/>
      <c r="CX204" s="309"/>
      <c r="CY204" s="309"/>
      <c r="CZ204" s="309"/>
      <c r="DA204" s="309"/>
      <c r="DB204" s="309"/>
      <c r="DC204" s="309"/>
      <c r="DD204" s="309"/>
      <c r="DE204" s="309"/>
      <c r="DF204" s="309"/>
      <c r="DG204" s="309"/>
      <c r="DH204" s="309"/>
      <c r="DI204" s="309"/>
      <c r="DJ204" s="309"/>
      <c r="DK204" s="309"/>
      <c r="DL204" s="309"/>
      <c r="DM204" s="309"/>
      <c r="DN204" s="309"/>
      <c r="DO204" s="309"/>
      <c r="DP204" s="309"/>
      <c r="DQ204" s="309"/>
      <c r="DR204" s="309"/>
      <c r="DS204" s="309"/>
      <c r="DT204" s="309"/>
      <c r="DU204" s="309"/>
      <c r="DV204" s="309"/>
      <c r="DW204" s="309"/>
      <c r="DX204" s="309"/>
      <c r="DY204" s="309"/>
      <c r="DZ204" s="309"/>
      <c r="EA204" s="309"/>
      <c r="EB204" s="309"/>
      <c r="EC204" s="309"/>
      <c r="ED204" s="309"/>
      <c r="EE204" s="309"/>
      <c r="EF204" s="309"/>
      <c r="EG204" s="309"/>
      <c r="EH204" s="309"/>
      <c r="EI204" s="309"/>
      <c r="EJ204" s="309"/>
      <c r="EK204" s="309"/>
      <c r="EL204" s="309"/>
      <c r="EM204" s="309"/>
      <c r="EN204" s="309"/>
      <c r="EO204" s="309"/>
      <c r="EP204" s="309"/>
      <c r="EQ204" s="309"/>
      <c r="ER204" s="309"/>
      <c r="ES204" s="309"/>
      <c r="ET204" s="309"/>
      <c r="EU204" s="309"/>
      <c r="EV204" s="309"/>
      <c r="EW204" s="309"/>
      <c r="EX204" s="309"/>
      <c r="EY204" s="309"/>
      <c r="EZ204" s="309"/>
      <c r="FA204" s="309"/>
      <c r="FB204" s="309"/>
      <c r="FC204" s="309"/>
      <c r="FD204" s="309"/>
      <c r="FE204" s="309"/>
      <c r="FF204" s="309"/>
      <c r="FG204" s="309"/>
      <c r="FH204" s="309"/>
      <c r="FI204" s="309"/>
      <c r="FJ204" s="309"/>
      <c r="FK204" s="309"/>
      <c r="FL204" s="309"/>
      <c r="FM204" s="309"/>
      <c r="FN204" s="309"/>
      <c r="FO204" s="309"/>
      <c r="FP204" s="309"/>
      <c r="FQ204" s="309"/>
      <c r="FR204" s="309"/>
      <c r="FS204" s="309"/>
      <c r="FT204" s="309"/>
      <c r="FU204" s="309"/>
      <c r="FV204" s="309"/>
      <c r="FW204" s="309"/>
      <c r="FX204" s="309"/>
      <c r="FY204" s="309"/>
      <c r="FZ204" s="309"/>
      <c r="GA204" s="309"/>
      <c r="GB204" s="309"/>
      <c r="GC204" s="309"/>
      <c r="GD204" s="309"/>
      <c r="GE204" s="309"/>
      <c r="GF204" s="309"/>
      <c r="GG204" s="309"/>
      <c r="GH204" s="309"/>
      <c r="GI204" s="309"/>
      <c r="GJ204" s="309"/>
      <c r="GK204" s="309"/>
      <c r="GL204" s="309"/>
      <c r="GM204" s="309"/>
      <c r="GN204" s="309"/>
      <c r="GO204" s="309"/>
      <c r="GP204" s="309"/>
      <c r="GQ204" s="309"/>
      <c r="GR204" s="309"/>
      <c r="GS204" s="309"/>
      <c r="GT204" s="309"/>
      <c r="GU204" s="309"/>
      <c r="GV204" s="309"/>
      <c r="GW204" s="309"/>
      <c r="GX204" s="309"/>
      <c r="GY204" s="309"/>
      <c r="GZ204" s="309"/>
      <c r="HA204" s="309"/>
    </row>
    <row r="205" spans="2:209" ht="15.75" thickBot="1" x14ac:dyDescent="0.3">
      <c r="B205" s="165" t="s">
        <v>77</v>
      </c>
      <c r="C205" s="309"/>
      <c r="D205" s="309"/>
      <c r="E205" s="309"/>
      <c r="F205" s="309"/>
      <c r="G205" s="309"/>
      <c r="H205" s="309"/>
      <c r="I205" s="309"/>
      <c r="J205" s="309"/>
      <c r="K205" s="309"/>
      <c r="L205" s="309"/>
      <c r="M205" s="309"/>
      <c r="N205" s="309"/>
      <c r="O205" s="309"/>
      <c r="P205" s="309"/>
      <c r="Q205" s="309"/>
      <c r="R205" s="309"/>
      <c r="S205" s="309"/>
      <c r="T205" s="309"/>
      <c r="U205" s="309"/>
      <c r="V205" s="309"/>
      <c r="W205" s="309"/>
      <c r="X205" s="309"/>
      <c r="Y205" s="309"/>
      <c r="Z205" s="309"/>
      <c r="AA205" s="309"/>
      <c r="AB205" s="309"/>
      <c r="AC205" s="309"/>
      <c r="AD205" s="309"/>
      <c r="AE205" s="309"/>
      <c r="AF205" s="309"/>
      <c r="AG205" s="309"/>
      <c r="AH205" s="309"/>
      <c r="AI205" s="309"/>
      <c r="AJ205" s="309"/>
      <c r="AK205" s="309"/>
      <c r="AL205" s="309"/>
      <c r="AM205" s="309"/>
      <c r="AN205" s="309"/>
      <c r="AO205" s="309"/>
      <c r="AP205" s="309"/>
      <c r="AQ205" s="309"/>
      <c r="AR205" s="309"/>
      <c r="AS205" s="309"/>
      <c r="AT205" s="309"/>
      <c r="AU205" s="309"/>
      <c r="AV205" s="309"/>
      <c r="AW205" s="309"/>
      <c r="AX205" s="309"/>
      <c r="AY205" s="309"/>
      <c r="AZ205" s="309"/>
      <c r="BA205" s="309"/>
      <c r="BB205" s="309"/>
      <c r="BC205" s="309"/>
      <c r="BD205" s="309"/>
      <c r="BE205" s="309"/>
      <c r="BF205" s="309"/>
      <c r="BG205" s="309"/>
      <c r="BH205" s="309"/>
      <c r="BI205" s="309"/>
      <c r="BJ205" s="309">
        <f>BJ204</f>
        <v>375.34800000000001</v>
      </c>
      <c r="BK205" s="309"/>
      <c r="BL205" s="309"/>
      <c r="BM205" s="309"/>
      <c r="BN205" s="309"/>
      <c r="BO205" s="309"/>
      <c r="BP205" s="309">
        <f>BP204</f>
        <v>307.66500000000002</v>
      </c>
      <c r="BQ205" s="309"/>
      <c r="BR205" s="309"/>
      <c r="BS205" s="309"/>
      <c r="BT205" s="309"/>
      <c r="BU205" s="309"/>
      <c r="BV205" s="309"/>
      <c r="BW205" s="309"/>
      <c r="BX205" s="309"/>
      <c r="BY205" s="309"/>
      <c r="BZ205" s="309"/>
      <c r="CA205" s="309"/>
      <c r="CB205" s="309"/>
      <c r="CC205" s="309"/>
      <c r="CD205" s="309"/>
      <c r="CE205" s="309"/>
      <c r="CF205" s="309"/>
      <c r="CG205" s="309"/>
      <c r="CH205" s="309"/>
      <c r="CI205" s="309">
        <f>CI204</f>
        <v>2841.931</v>
      </c>
      <c r="CJ205" s="309"/>
      <c r="CK205" s="309"/>
      <c r="CL205" s="309"/>
      <c r="CM205" s="309"/>
      <c r="CN205" s="309"/>
      <c r="CO205" s="309">
        <f>CO204</f>
        <v>2.2685</v>
      </c>
      <c r="CP205" s="309"/>
      <c r="CQ205" s="309"/>
      <c r="CR205" s="309"/>
      <c r="CS205" s="309"/>
      <c r="CT205" s="309"/>
      <c r="CU205" s="309"/>
      <c r="CV205" s="309"/>
      <c r="CW205" s="309"/>
      <c r="CX205" s="309"/>
      <c r="CY205" s="309"/>
      <c r="CZ205" s="309"/>
      <c r="DA205" s="309"/>
      <c r="DB205" s="309"/>
      <c r="DC205" s="309"/>
      <c r="DD205" s="309"/>
      <c r="DE205" s="309"/>
      <c r="DF205" s="309"/>
      <c r="DG205" s="309"/>
      <c r="DH205" s="309"/>
      <c r="DI205" s="309"/>
      <c r="DJ205" s="309"/>
      <c r="DK205" s="309"/>
      <c r="DL205" s="309"/>
      <c r="DM205" s="309"/>
      <c r="DN205" s="309"/>
      <c r="DO205" s="309"/>
      <c r="DP205" s="309"/>
      <c r="DQ205" s="309"/>
      <c r="DR205" s="309"/>
      <c r="DS205" s="309"/>
      <c r="DT205" s="309"/>
      <c r="DU205" s="309"/>
      <c r="DV205" s="309"/>
      <c r="DW205" s="309"/>
      <c r="DX205" s="309"/>
      <c r="DY205" s="309"/>
      <c r="DZ205" s="309"/>
      <c r="EA205" s="309"/>
      <c r="EB205" s="309"/>
      <c r="EC205" s="309"/>
      <c r="ED205" s="309"/>
      <c r="EE205" s="309"/>
      <c r="EF205" s="309"/>
      <c r="EG205" s="309"/>
      <c r="EH205" s="309"/>
      <c r="EI205" s="309"/>
      <c r="EJ205" s="309"/>
      <c r="EK205" s="309"/>
      <c r="EL205" s="309"/>
      <c r="EM205" s="309"/>
      <c r="EN205" s="309"/>
      <c r="EO205" s="309"/>
      <c r="EP205" s="309"/>
      <c r="EQ205" s="309"/>
      <c r="ER205" s="309"/>
      <c r="ES205" s="309"/>
      <c r="ET205" s="309"/>
      <c r="EU205" s="309"/>
      <c r="EV205" s="309"/>
      <c r="EW205" s="309"/>
      <c r="EX205" s="309"/>
      <c r="EY205" s="309"/>
      <c r="EZ205" s="309"/>
      <c r="FA205" s="309"/>
      <c r="FB205" s="309"/>
      <c r="FC205" s="309"/>
      <c r="FD205" s="309"/>
      <c r="FE205" s="309"/>
      <c r="FF205" s="309"/>
      <c r="FG205" s="309"/>
      <c r="FH205" s="309"/>
      <c r="FI205" s="309"/>
      <c r="FJ205" s="309"/>
      <c r="FK205" s="309"/>
      <c r="FL205" s="309"/>
      <c r="FM205" s="309"/>
      <c r="FN205" s="309"/>
      <c r="FO205" s="309"/>
      <c r="FP205" s="309"/>
      <c r="FQ205" s="309"/>
      <c r="FR205" s="309"/>
      <c r="FS205" s="309"/>
      <c r="FT205" s="309"/>
      <c r="FU205" s="309"/>
      <c r="FV205" s="309"/>
      <c r="FW205" s="309"/>
      <c r="FX205" s="309"/>
      <c r="FY205" s="309"/>
      <c r="FZ205" s="309"/>
      <c r="GA205" s="309"/>
      <c r="GB205" s="309"/>
      <c r="GC205" s="309"/>
      <c r="GD205" s="309"/>
      <c r="GE205" s="309"/>
      <c r="GF205" s="309"/>
      <c r="GG205" s="309"/>
      <c r="GH205" s="309"/>
      <c r="GI205" s="309"/>
      <c r="GJ205" s="309"/>
      <c r="GK205" s="309"/>
      <c r="GL205" s="309"/>
      <c r="GM205" s="309"/>
      <c r="GN205" s="309"/>
      <c r="GO205" s="309"/>
      <c r="GP205" s="309"/>
      <c r="GQ205" s="309"/>
      <c r="GR205" s="309"/>
      <c r="GS205" s="309"/>
      <c r="GT205" s="309"/>
      <c r="GU205" s="309"/>
      <c r="GV205" s="309"/>
      <c r="GW205" s="309"/>
      <c r="GX205" s="309"/>
      <c r="GY205" s="309"/>
      <c r="GZ205" s="309"/>
      <c r="HA205" s="309"/>
    </row>
    <row r="206" spans="2:209" x14ac:dyDescent="0.25">
      <c r="B206" s="110">
        <v>21</v>
      </c>
      <c r="C206" s="123">
        <f>C182</f>
        <v>3</v>
      </c>
      <c r="D206" s="123">
        <f t="shared" ca="1" si="344"/>
        <v>41.160000000007102</v>
      </c>
      <c r="E206" s="123"/>
      <c r="F206" s="123"/>
      <c r="G206" s="123">
        <f t="shared" ref="G206:G216" ca="1" si="409">IFERROR(DZ249,"")</f>
        <v>41.160000000007102</v>
      </c>
      <c r="H206" s="123">
        <f>H182</f>
        <v>3</v>
      </c>
      <c r="I206" s="123">
        <f t="shared" ca="1" si="346"/>
        <v>41.5390000000071</v>
      </c>
      <c r="J206" s="123"/>
      <c r="K206" s="123"/>
      <c r="L206" s="123">
        <f t="shared" ref="L206:L216" ca="1" si="410">IFERROR(D206+HQ249,"")</f>
        <v>41.5390000000071</v>
      </c>
      <c r="M206" s="123">
        <f t="shared" ca="1" si="348"/>
        <v>40.655999999999999</v>
      </c>
      <c r="N206" s="123">
        <f>N182</f>
        <v>1</v>
      </c>
      <c r="O206" s="123">
        <f t="shared" ca="1" si="349"/>
        <v>40.655999999999999</v>
      </c>
      <c r="P206" s="123">
        <f t="shared" si="350"/>
        <v>40.655999999999999</v>
      </c>
      <c r="Q206" s="123">
        <v>40.655999999999999</v>
      </c>
      <c r="R206" s="123"/>
      <c r="S206" s="123">
        <f>S182</f>
        <v>3</v>
      </c>
      <c r="T206" s="123">
        <f t="shared" ca="1" si="351"/>
        <v>502.43399999999997</v>
      </c>
      <c r="U206" s="123"/>
      <c r="V206" s="123"/>
      <c r="W206" s="123">
        <f t="shared" ref="W206:W216" ca="1" si="411">IFERROR(Y206-HU249-AH593,"")</f>
        <v>502.43399999999997</v>
      </c>
      <c r="X206" s="123">
        <f>X182</f>
        <v>3</v>
      </c>
      <c r="Y206" s="123">
        <f t="shared" ca="1" si="353"/>
        <v>563.49699999999996</v>
      </c>
      <c r="Z206" s="123"/>
      <c r="AA206" s="123"/>
      <c r="AB206" s="123">
        <v>563.49699999999996</v>
      </c>
      <c r="AC206" s="109">
        <f>AC182</f>
        <v>3</v>
      </c>
      <c r="AD206" s="109">
        <f t="shared" ca="1" si="354"/>
        <v>-196.41599999999244</v>
      </c>
      <c r="AE206" s="109"/>
      <c r="AF206" s="109"/>
      <c r="AG206" s="109">
        <f t="shared" ca="1" si="355"/>
        <v>-196.41599999999244</v>
      </c>
      <c r="AH206" s="109">
        <f>AH182</f>
        <v>2</v>
      </c>
      <c r="AI206" s="109" t="str">
        <f t="shared" ca="1" si="356"/>
        <v/>
      </c>
      <c r="AJ206" s="109"/>
      <c r="AK206" s="109"/>
      <c r="AL206" s="109">
        <f>AL182</f>
        <v>2</v>
      </c>
      <c r="AM206" s="109" t="str">
        <f t="shared" ca="1" si="357"/>
        <v/>
      </c>
      <c r="AN206" s="109"/>
      <c r="AO206" s="109"/>
      <c r="AP206" s="109">
        <f>AP182</f>
        <v>2</v>
      </c>
      <c r="AQ206" s="109" t="str">
        <f t="shared" ca="1" si="358"/>
        <v/>
      </c>
      <c r="AR206" s="109"/>
      <c r="AS206" s="109"/>
      <c r="AT206" s="109">
        <f>AT182</f>
        <v>2</v>
      </c>
      <c r="AU206" s="109" t="str">
        <f t="shared" ca="1" si="359"/>
        <v/>
      </c>
      <c r="AV206" s="109"/>
      <c r="AW206" s="109"/>
      <c r="AX206" s="109">
        <f>AX182</f>
        <v>2</v>
      </c>
      <c r="AY206" s="109" t="str">
        <f t="shared" ca="1" si="360"/>
        <v/>
      </c>
      <c r="AZ206" s="109"/>
      <c r="BA206" s="109"/>
      <c r="BB206" s="109">
        <f>BB182</f>
        <v>2</v>
      </c>
      <c r="BC206" s="109" t="str">
        <f t="shared" ca="1" si="361"/>
        <v/>
      </c>
      <c r="BD206" s="109"/>
      <c r="BE206" s="109"/>
      <c r="BF206" s="123">
        <f>BF182</f>
        <v>4</v>
      </c>
      <c r="BG206" s="123">
        <f t="shared" ca="1" si="362"/>
        <v>196.41599999999244</v>
      </c>
      <c r="BH206" s="123"/>
      <c r="BI206" s="123"/>
      <c r="BJ206" s="123">
        <v>376.09199999999998</v>
      </c>
      <c r="BK206" s="123">
        <f>IF(OR(ISBLANK(BJ206),ISBLANK(BK182)),"",(BJ206-BJ205)*BK182)</f>
        <v>196.41599999999244</v>
      </c>
      <c r="BL206" s="123">
        <f>BL182</f>
        <v>4</v>
      </c>
      <c r="BM206" s="123">
        <f t="shared" ca="1" si="363"/>
        <v>0</v>
      </c>
      <c r="BN206" s="123"/>
      <c r="BO206" s="123"/>
      <c r="BP206" s="123">
        <v>307.66500000000002</v>
      </c>
      <c r="BQ206" s="123">
        <f>IF(OR(ISBLANK(BP206),ISBLANK(BQ182)),"",(BP206-BP205)*BQ182)</f>
        <v>0</v>
      </c>
      <c r="BR206" s="123">
        <f>BR182</f>
        <v>3</v>
      </c>
      <c r="BS206" s="123">
        <f t="shared" ca="1" si="364"/>
        <v>196.41599999999244</v>
      </c>
      <c r="BT206" s="123"/>
      <c r="BU206" s="123"/>
      <c r="BV206" s="123">
        <f t="shared" ca="1" si="365"/>
        <v>196.41599999999244</v>
      </c>
      <c r="BW206" s="109">
        <f>BW182</f>
        <v>2</v>
      </c>
      <c r="BX206" s="109" t="str">
        <f t="shared" ca="1" si="366"/>
        <v/>
      </c>
      <c r="BY206" s="109"/>
      <c r="BZ206" s="109"/>
      <c r="CA206" s="109">
        <f>CA182</f>
        <v>2</v>
      </c>
      <c r="CB206" s="109" t="str">
        <f t="shared" ca="1" si="367"/>
        <v/>
      </c>
      <c r="CC206" s="109"/>
      <c r="CD206" s="109"/>
      <c r="CE206" s="123">
        <f>CE182</f>
        <v>4</v>
      </c>
      <c r="CF206" s="123">
        <f t="shared" ca="1" si="368"/>
        <v>6709.9999999982174</v>
      </c>
      <c r="CG206" s="123"/>
      <c r="CH206" s="123"/>
      <c r="CI206" s="123">
        <v>2842.6019999999999</v>
      </c>
      <c r="CJ206" s="123">
        <f>IF(OR(ISBLANK(CI206),ISBLANK(CJ182)),"",(CI206-CI205)*CJ182)</f>
        <v>6709.9999999982174</v>
      </c>
      <c r="CK206" s="123">
        <f>CK182</f>
        <v>4</v>
      </c>
      <c r="CL206" s="123">
        <f t="shared" ca="1" si="369"/>
        <v>5.0000000000016698</v>
      </c>
      <c r="CM206" s="123"/>
      <c r="CN206" s="123"/>
      <c r="CO206" s="123">
        <v>2.2690000000000001</v>
      </c>
      <c r="CP206" s="123">
        <f>IF(OR(ISBLANK(CO206),ISBLANK(CP182)),"",(CO206-CO205)*CP182)</f>
        <v>5.0000000000016698</v>
      </c>
      <c r="CQ206" s="123">
        <f>CQ182</f>
        <v>3</v>
      </c>
      <c r="CR206" s="123">
        <f t="shared" ca="1" si="370"/>
        <v>-6704.9999999982156</v>
      </c>
      <c r="CS206" s="123"/>
      <c r="CT206" s="123"/>
      <c r="CU206" s="123">
        <f t="shared" ca="1" si="371"/>
        <v>-6704.9999999982156</v>
      </c>
      <c r="CV206" s="109">
        <f>CV182</f>
        <v>2</v>
      </c>
      <c r="CW206" s="109">
        <f t="shared" ca="1" si="372"/>
        <v>1.47</v>
      </c>
      <c r="CX206" s="109"/>
      <c r="CY206" s="109">
        <v>1.47</v>
      </c>
      <c r="CZ206" s="109">
        <f>CZ182</f>
        <v>2</v>
      </c>
      <c r="DA206" s="109">
        <f t="shared" ca="1" si="373"/>
        <v>99.74</v>
      </c>
      <c r="DB206" s="109"/>
      <c r="DC206" s="109">
        <v>99.74</v>
      </c>
      <c r="DD206" s="109">
        <f>DD182</f>
        <v>3</v>
      </c>
      <c r="DE206" s="109">
        <f t="shared" ca="1" si="374"/>
        <v>101.21</v>
      </c>
      <c r="DF206" s="109"/>
      <c r="DG206" s="109"/>
      <c r="DH206" s="109">
        <f t="shared" ca="1" si="375"/>
        <v>101.21</v>
      </c>
      <c r="DI206" s="109">
        <f>DI182</f>
        <v>2</v>
      </c>
      <c r="DJ206" s="109">
        <f t="shared" ca="1" si="376"/>
        <v>64.41</v>
      </c>
      <c r="DK206" s="109"/>
      <c r="DL206" s="109">
        <v>64.41</v>
      </c>
      <c r="DM206" s="109">
        <f>DM182</f>
        <v>2</v>
      </c>
      <c r="DN206" s="109">
        <f t="shared" ca="1" si="377"/>
        <v>70.56</v>
      </c>
      <c r="DO206" s="109"/>
      <c r="DP206" s="109">
        <v>70.56</v>
      </c>
      <c r="DQ206" s="109">
        <f>DQ182</f>
        <v>2</v>
      </c>
      <c r="DR206" s="109">
        <f t="shared" ca="1" si="378"/>
        <v>0</v>
      </c>
      <c r="DS206" s="109"/>
      <c r="DT206" s="109">
        <v>0</v>
      </c>
      <c r="DU206" s="109">
        <f>DU182</f>
        <v>3</v>
      </c>
      <c r="DV206" s="109">
        <f t="shared" ca="1" si="379"/>
        <v>134.97</v>
      </c>
      <c r="DW206" s="109"/>
      <c r="DX206" s="109"/>
      <c r="DY206" s="109">
        <f t="shared" ca="1" si="380"/>
        <v>134.97</v>
      </c>
      <c r="DZ206" s="109">
        <f>DZ182</f>
        <v>3</v>
      </c>
      <c r="EA206" s="109">
        <f t="shared" ca="1" si="381"/>
        <v>29.161799999999999</v>
      </c>
      <c r="EB206" s="109"/>
      <c r="EC206" s="109"/>
      <c r="ED206" s="109">
        <v>29.161799999999999</v>
      </c>
      <c r="EE206" s="109">
        <f>EE182</f>
        <v>3</v>
      </c>
      <c r="EF206" s="109">
        <f t="shared" ca="1" si="382"/>
        <v>20.7393</v>
      </c>
      <c r="EG206" s="109"/>
      <c r="EH206" s="109"/>
      <c r="EI206" s="109">
        <v>20.7393</v>
      </c>
      <c r="EJ206" s="109">
        <f>EJ182</f>
        <v>3</v>
      </c>
      <c r="EK206" s="109">
        <f t="shared" ca="1" si="383"/>
        <v>14.347799999999999</v>
      </c>
      <c r="EL206" s="109"/>
      <c r="EM206" s="109"/>
      <c r="EN206" s="109">
        <v>14.347799999999999</v>
      </c>
      <c r="EO206" s="109">
        <f>EO182</f>
        <v>3</v>
      </c>
      <c r="EP206" s="109">
        <f t="shared" ca="1" si="384"/>
        <v>9.6585000000000001</v>
      </c>
      <c r="EQ206" s="109"/>
      <c r="ER206" s="109"/>
      <c r="ES206" s="109">
        <v>9.6585000000000001</v>
      </c>
      <c r="ET206" s="109">
        <f>ET182</f>
        <v>3</v>
      </c>
      <c r="EU206" s="109">
        <f t="shared" ca="1" si="385"/>
        <v>8.4359999999999999</v>
      </c>
      <c r="EV206" s="109"/>
      <c r="EW206" s="109"/>
      <c r="EX206" s="109">
        <v>8.4359999999999999</v>
      </c>
      <c r="EY206" s="109">
        <f>EY182</f>
        <v>3</v>
      </c>
      <c r="EZ206" s="109">
        <f t="shared" ca="1" si="386"/>
        <v>3.4737</v>
      </c>
      <c r="FA206" s="109"/>
      <c r="FB206" s="109"/>
      <c r="FC206" s="109">
        <v>3.4737</v>
      </c>
      <c r="FD206" s="109">
        <f>FD182</f>
        <v>3</v>
      </c>
      <c r="FE206" s="109">
        <f t="shared" ca="1" si="387"/>
        <v>6.8720999999999997</v>
      </c>
      <c r="FF206" s="109"/>
      <c r="FG206" s="109"/>
      <c r="FH206" s="109">
        <v>6.8720999999999997</v>
      </c>
      <c r="FI206" s="123">
        <f>FI182</f>
        <v>4</v>
      </c>
      <c r="FJ206" s="123">
        <f t="shared" ca="1" si="388"/>
        <v>5821.0129999999999</v>
      </c>
      <c r="FK206" s="123"/>
      <c r="FL206" s="123"/>
      <c r="FM206" s="123"/>
      <c r="FN206" s="123">
        <f t="shared" ref="FN206:FN216" ca="1" si="412">IFERROR(DO378-DV378+DA378-DH378+CQ378,"")</f>
        <v>5821.0129999999999</v>
      </c>
      <c r="FO206" s="123">
        <f t="shared" ca="1" si="390"/>
        <v>5818</v>
      </c>
      <c r="FP206" s="123">
        <f>FP182</f>
        <v>1</v>
      </c>
      <c r="FQ206" s="123">
        <f t="shared" ca="1" si="391"/>
        <v>5818</v>
      </c>
      <c r="FR206" s="123">
        <f t="shared" si="392"/>
        <v>5818</v>
      </c>
      <c r="FS206" s="123">
        <v>5818</v>
      </c>
      <c r="FT206" s="123"/>
      <c r="FU206" s="123">
        <f>FU182</f>
        <v>3</v>
      </c>
      <c r="FV206" s="123">
        <f t="shared" ca="1" si="393"/>
        <v>800.3</v>
      </c>
      <c r="FW206" s="123"/>
      <c r="FX206" s="123"/>
      <c r="FY206" s="123">
        <v>800.3</v>
      </c>
      <c r="FZ206" s="123">
        <f t="shared" ca="1" si="394"/>
        <v>792</v>
      </c>
      <c r="GA206" s="123">
        <f>GA182</f>
        <v>1</v>
      </c>
      <c r="GB206" s="123">
        <f t="shared" ca="1" si="395"/>
        <v>792</v>
      </c>
      <c r="GC206" s="123">
        <f t="shared" si="396"/>
        <v>792</v>
      </c>
      <c r="GD206" s="123">
        <v>792</v>
      </c>
      <c r="GE206" s="123"/>
      <c r="GF206" s="123">
        <f>GF182</f>
        <v>3</v>
      </c>
      <c r="GG206" s="123">
        <f t="shared" ca="1" si="397"/>
        <v>4560.1270000000004</v>
      </c>
      <c r="GH206" s="123"/>
      <c r="GI206" s="123"/>
      <c r="GJ206" s="123">
        <v>4560.1270000000004</v>
      </c>
      <c r="GK206" s="123">
        <f t="shared" ca="1" si="398"/>
        <v>4608</v>
      </c>
      <c r="GL206" s="123">
        <f>GL182</f>
        <v>1</v>
      </c>
      <c r="GM206" s="123">
        <f t="shared" ca="1" si="399"/>
        <v>4608</v>
      </c>
      <c r="GN206" s="123">
        <f t="shared" si="400"/>
        <v>4608</v>
      </c>
      <c r="GO206" s="123">
        <v>4608</v>
      </c>
      <c r="GP206" s="123"/>
      <c r="GQ206" s="123">
        <f>GQ182</f>
        <v>3</v>
      </c>
      <c r="GR206" s="123">
        <f t="shared" ca="1" si="401"/>
        <v>2020.32</v>
      </c>
      <c r="GS206" s="123"/>
      <c r="GT206" s="123"/>
      <c r="GU206" s="123">
        <v>2020.32</v>
      </c>
      <c r="GV206" s="123">
        <f t="shared" ca="1" si="402"/>
        <v>2040</v>
      </c>
      <c r="GW206" s="123">
        <f>GW182</f>
        <v>1</v>
      </c>
      <c r="GX206" s="123">
        <f t="shared" ca="1" si="403"/>
        <v>2040</v>
      </c>
      <c r="GY206" s="123">
        <f t="shared" si="404"/>
        <v>2040</v>
      </c>
      <c r="GZ206" s="123">
        <v>2040</v>
      </c>
      <c r="HA206" s="123"/>
    </row>
    <row r="207" spans="2:209" x14ac:dyDescent="0.25">
      <c r="B207" s="166">
        <v>22</v>
      </c>
      <c r="C207" s="123">
        <f>C182</f>
        <v>3</v>
      </c>
      <c r="D207" s="123">
        <f t="shared" ca="1" si="344"/>
        <v>40.459999999991901</v>
      </c>
      <c r="E207" s="123"/>
      <c r="F207" s="123"/>
      <c r="G207" s="123">
        <f t="shared" ca="1" si="409"/>
        <v>40.459999999991901</v>
      </c>
      <c r="H207" s="123">
        <f>H182</f>
        <v>3</v>
      </c>
      <c r="I207" s="123">
        <f t="shared" ca="1" si="346"/>
        <v>40.851999999991904</v>
      </c>
      <c r="J207" s="123"/>
      <c r="K207" s="123"/>
      <c r="L207" s="123">
        <f t="shared" ca="1" si="410"/>
        <v>40.851999999991904</v>
      </c>
      <c r="M207" s="123">
        <f t="shared" ca="1" si="348"/>
        <v>40.415999999999997</v>
      </c>
      <c r="N207" s="123">
        <f>N182</f>
        <v>1</v>
      </c>
      <c r="O207" s="123">
        <f t="shared" ca="1" si="349"/>
        <v>40.415999999999997</v>
      </c>
      <c r="P207" s="123">
        <f t="shared" si="350"/>
        <v>40.415999999999997</v>
      </c>
      <c r="Q207" s="123">
        <v>40.415999999999997</v>
      </c>
      <c r="R207" s="123"/>
      <c r="S207" s="123">
        <f>S182</f>
        <v>3</v>
      </c>
      <c r="T207" s="123">
        <f t="shared" ca="1" si="351"/>
        <v>503.06700000000001</v>
      </c>
      <c r="U207" s="123"/>
      <c r="V207" s="123"/>
      <c r="W207" s="123">
        <f t="shared" ca="1" si="411"/>
        <v>503.06700000000001</v>
      </c>
      <c r="X207" s="123">
        <f>X182</f>
        <v>3</v>
      </c>
      <c r="Y207" s="123">
        <f t="shared" ca="1" si="353"/>
        <v>564.39400000000001</v>
      </c>
      <c r="Z207" s="123"/>
      <c r="AA207" s="123"/>
      <c r="AB207" s="123">
        <v>564.39400000000001</v>
      </c>
      <c r="AC207" s="123">
        <f>AC182</f>
        <v>3</v>
      </c>
      <c r="AD207" s="123">
        <f t="shared" ca="1" si="354"/>
        <v>-230.47199999999748</v>
      </c>
      <c r="AE207" s="123"/>
      <c r="AF207" s="123"/>
      <c r="AG207" s="123">
        <f t="shared" ca="1" si="355"/>
        <v>-230.47199999999748</v>
      </c>
      <c r="AH207" s="123">
        <f>AH182</f>
        <v>2</v>
      </c>
      <c r="AI207" s="123" t="str">
        <f t="shared" ca="1" si="356"/>
        <v/>
      </c>
      <c r="AJ207" s="123"/>
      <c r="AK207" s="123"/>
      <c r="AL207" s="123">
        <f>AL182</f>
        <v>2</v>
      </c>
      <c r="AM207" s="123" t="str">
        <f t="shared" ca="1" si="357"/>
        <v/>
      </c>
      <c r="AN207" s="123"/>
      <c r="AO207" s="123"/>
      <c r="AP207" s="123">
        <f>AP182</f>
        <v>2</v>
      </c>
      <c r="AQ207" s="123" t="str">
        <f t="shared" ca="1" si="358"/>
        <v/>
      </c>
      <c r="AR207" s="123"/>
      <c r="AS207" s="123"/>
      <c r="AT207" s="123">
        <f>AT182</f>
        <v>2</v>
      </c>
      <c r="AU207" s="123" t="str">
        <f t="shared" ca="1" si="359"/>
        <v/>
      </c>
      <c r="AV207" s="123"/>
      <c r="AW207" s="123"/>
      <c r="AX207" s="123">
        <f>AX182</f>
        <v>2</v>
      </c>
      <c r="AY207" s="123" t="str">
        <f t="shared" ca="1" si="360"/>
        <v/>
      </c>
      <c r="AZ207" s="123"/>
      <c r="BA207" s="123"/>
      <c r="BB207" s="123">
        <f>BB182</f>
        <v>2</v>
      </c>
      <c r="BC207" s="123" t="str">
        <f t="shared" ca="1" si="361"/>
        <v/>
      </c>
      <c r="BD207" s="123"/>
      <c r="BE207" s="123"/>
      <c r="BF207" s="123">
        <f>BF182</f>
        <v>4</v>
      </c>
      <c r="BG207" s="123">
        <f t="shared" ca="1" si="362"/>
        <v>230.47199999999748</v>
      </c>
      <c r="BH207" s="123"/>
      <c r="BI207" s="123"/>
      <c r="BJ207" s="123">
        <v>376.96499999999997</v>
      </c>
      <c r="BK207" s="123">
        <f>IF(OR(ISBLANK(BJ207),ISBLANK(BK182)),"",(BJ207-BJ206)*BK182)</f>
        <v>230.47199999999748</v>
      </c>
      <c r="BL207" s="123">
        <f>BL182</f>
        <v>4</v>
      </c>
      <c r="BM207" s="123">
        <f t="shared" ca="1" si="363"/>
        <v>0</v>
      </c>
      <c r="BN207" s="123"/>
      <c r="BO207" s="123"/>
      <c r="BP207" s="123">
        <v>307.66500000000002</v>
      </c>
      <c r="BQ207" s="123">
        <f>IF(OR(ISBLANK(BP207),ISBLANK(BQ182)),"",(BP207-BP206)*BQ182)</f>
        <v>0</v>
      </c>
      <c r="BR207" s="123">
        <f>BR182</f>
        <v>3</v>
      </c>
      <c r="BS207" s="123">
        <f t="shared" ca="1" si="364"/>
        <v>230.47199999999748</v>
      </c>
      <c r="BT207" s="123"/>
      <c r="BU207" s="123"/>
      <c r="BV207" s="123">
        <f t="shared" ca="1" si="365"/>
        <v>230.47199999999748</v>
      </c>
      <c r="BW207" s="123">
        <f>BW182</f>
        <v>2</v>
      </c>
      <c r="BX207" s="123" t="str">
        <f t="shared" ca="1" si="366"/>
        <v/>
      </c>
      <c r="BY207" s="123"/>
      <c r="BZ207" s="123"/>
      <c r="CA207" s="123">
        <f>CA182</f>
        <v>2</v>
      </c>
      <c r="CB207" s="123" t="str">
        <f t="shared" ca="1" si="367"/>
        <v/>
      </c>
      <c r="CC207" s="123"/>
      <c r="CD207" s="123"/>
      <c r="CE207" s="123">
        <f>CE182</f>
        <v>4</v>
      </c>
      <c r="CF207" s="123">
        <f t="shared" ca="1" si="368"/>
        <v>7930.0000000012005</v>
      </c>
      <c r="CG207" s="123"/>
      <c r="CH207" s="123"/>
      <c r="CI207" s="123">
        <v>2843.395</v>
      </c>
      <c r="CJ207" s="123">
        <f>IF(OR(ISBLANK(CI207),ISBLANK(CJ182)),"",(CI207-CI206)*CJ182)</f>
        <v>7930.0000000012005</v>
      </c>
      <c r="CK207" s="123">
        <f>CK182</f>
        <v>4</v>
      </c>
      <c r="CL207" s="123">
        <f t="shared" ca="1" si="369"/>
        <v>0</v>
      </c>
      <c r="CM207" s="123"/>
      <c r="CN207" s="123"/>
      <c r="CO207" s="123">
        <v>2.2690000000000001</v>
      </c>
      <c r="CP207" s="123">
        <f>IF(OR(ISBLANK(CO207),ISBLANK(CP182)),"",(CO207-CO206)*CP182)</f>
        <v>0</v>
      </c>
      <c r="CQ207" s="123">
        <f>CQ182</f>
        <v>3</v>
      </c>
      <c r="CR207" s="123">
        <f t="shared" ca="1" si="370"/>
        <v>-7930.0000000012005</v>
      </c>
      <c r="CS207" s="123"/>
      <c r="CT207" s="123"/>
      <c r="CU207" s="123">
        <f t="shared" ca="1" si="371"/>
        <v>-7930.0000000012005</v>
      </c>
      <c r="CV207" s="123">
        <f>CV182</f>
        <v>2</v>
      </c>
      <c r="CW207" s="123">
        <f t="shared" ca="1" si="372"/>
        <v>0.66359999999999997</v>
      </c>
      <c r="CX207" s="123"/>
      <c r="CY207" s="123">
        <v>0.66359999999999997</v>
      </c>
      <c r="CZ207" s="123">
        <f>CZ182</f>
        <v>2</v>
      </c>
      <c r="DA207" s="123">
        <f t="shared" ca="1" si="373"/>
        <v>114.41759999999999</v>
      </c>
      <c r="DB207" s="123"/>
      <c r="DC207" s="123">
        <v>114.41759999999999</v>
      </c>
      <c r="DD207" s="123">
        <f>DD182</f>
        <v>3</v>
      </c>
      <c r="DE207" s="123">
        <f t="shared" ca="1" si="374"/>
        <v>115.0812</v>
      </c>
      <c r="DF207" s="123"/>
      <c r="DG207" s="123"/>
      <c r="DH207" s="123">
        <f t="shared" ca="1" si="375"/>
        <v>115.0812</v>
      </c>
      <c r="DI207" s="123">
        <f>DI182</f>
        <v>2</v>
      </c>
      <c r="DJ207" s="123">
        <f t="shared" ca="1" si="376"/>
        <v>76.243200000000002</v>
      </c>
      <c r="DK207" s="123"/>
      <c r="DL207" s="123">
        <v>76.243200000000002</v>
      </c>
      <c r="DM207" s="123">
        <f>DM182</f>
        <v>2</v>
      </c>
      <c r="DN207" s="123">
        <f t="shared" ca="1" si="377"/>
        <v>80.414400000000001</v>
      </c>
      <c r="DO207" s="123"/>
      <c r="DP207" s="123">
        <v>80.414400000000001</v>
      </c>
      <c r="DQ207" s="123">
        <f>DQ182</f>
        <v>2</v>
      </c>
      <c r="DR207" s="123">
        <f t="shared" ca="1" si="378"/>
        <v>0</v>
      </c>
      <c r="DS207" s="123"/>
      <c r="DT207" s="123">
        <v>0</v>
      </c>
      <c r="DU207" s="123">
        <f>DU182</f>
        <v>3</v>
      </c>
      <c r="DV207" s="123">
        <f t="shared" ca="1" si="379"/>
        <v>156.6576</v>
      </c>
      <c r="DW207" s="123"/>
      <c r="DX207" s="123"/>
      <c r="DY207" s="123">
        <f t="shared" ca="1" si="380"/>
        <v>156.6576</v>
      </c>
      <c r="DZ207" s="123">
        <f>DZ182</f>
        <v>3</v>
      </c>
      <c r="EA207" s="123">
        <f t="shared" ca="1" si="381"/>
        <v>10.6616</v>
      </c>
      <c r="EB207" s="123"/>
      <c r="EC207" s="123"/>
      <c r="ED207" s="123">
        <v>10.6616</v>
      </c>
      <c r="EE207" s="123">
        <f>EE182</f>
        <v>3</v>
      </c>
      <c r="EF207" s="123">
        <f t="shared" ca="1" si="382"/>
        <v>26.845800000000001</v>
      </c>
      <c r="EG207" s="123"/>
      <c r="EH207" s="123"/>
      <c r="EI207" s="123">
        <v>26.845800000000001</v>
      </c>
      <c r="EJ207" s="123">
        <f>EJ182</f>
        <v>3</v>
      </c>
      <c r="EK207" s="123">
        <f t="shared" ca="1" si="383"/>
        <v>24.953499999999998</v>
      </c>
      <c r="EL207" s="123"/>
      <c r="EM207" s="123"/>
      <c r="EN207" s="123">
        <v>24.953499999999998</v>
      </c>
      <c r="EO207" s="123">
        <f>EO182</f>
        <v>3</v>
      </c>
      <c r="EP207" s="123">
        <f t="shared" ca="1" si="384"/>
        <v>7.9238999999999997</v>
      </c>
      <c r="EQ207" s="123"/>
      <c r="ER207" s="123"/>
      <c r="ES207" s="123">
        <v>7.9238999999999997</v>
      </c>
      <c r="ET207" s="123">
        <f>ET182</f>
        <v>3</v>
      </c>
      <c r="EU207" s="123">
        <f t="shared" ca="1" si="385"/>
        <v>8.5955999999999992</v>
      </c>
      <c r="EV207" s="123"/>
      <c r="EW207" s="123"/>
      <c r="EX207" s="123">
        <v>8.5955999999999992</v>
      </c>
      <c r="EY207" s="123">
        <f>EY182</f>
        <v>3</v>
      </c>
      <c r="EZ207" s="123">
        <f t="shared" ca="1" si="386"/>
        <v>3.5552999999999999</v>
      </c>
      <c r="FA207" s="123"/>
      <c r="FB207" s="123"/>
      <c r="FC207" s="123">
        <v>3.5552999999999999</v>
      </c>
      <c r="FD207" s="123">
        <f>FD182</f>
        <v>3</v>
      </c>
      <c r="FE207" s="123">
        <f t="shared" ca="1" si="387"/>
        <v>6.4092000000000002</v>
      </c>
      <c r="FF207" s="123"/>
      <c r="FG207" s="123"/>
      <c r="FH207" s="123">
        <v>6.4092000000000002</v>
      </c>
      <c r="FI207" s="123">
        <f>FI182</f>
        <v>4</v>
      </c>
      <c r="FJ207" s="123">
        <f t="shared" ca="1" si="388"/>
        <v>5191.3239999999996</v>
      </c>
      <c r="FK207" s="123"/>
      <c r="FL207" s="123"/>
      <c r="FM207" s="123"/>
      <c r="FN207" s="123">
        <f t="shared" ca="1" si="412"/>
        <v>5191.3239999999996</v>
      </c>
      <c r="FO207" s="123">
        <f t="shared" ca="1" si="390"/>
        <v>5186</v>
      </c>
      <c r="FP207" s="123">
        <f>FP182</f>
        <v>1</v>
      </c>
      <c r="FQ207" s="123">
        <f t="shared" ca="1" si="391"/>
        <v>5186</v>
      </c>
      <c r="FR207" s="123">
        <f t="shared" si="392"/>
        <v>5186</v>
      </c>
      <c r="FS207" s="123">
        <v>5186</v>
      </c>
      <c r="FT207" s="123"/>
      <c r="FU207" s="123">
        <f>FU182</f>
        <v>3</v>
      </c>
      <c r="FV207" s="123">
        <f t="shared" ca="1" si="393"/>
        <v>796.13</v>
      </c>
      <c r="FW207" s="123"/>
      <c r="FX207" s="123"/>
      <c r="FY207" s="123">
        <v>796.13</v>
      </c>
      <c r="FZ207" s="123">
        <f t="shared" ca="1" si="394"/>
        <v>792</v>
      </c>
      <c r="GA207" s="123">
        <f>GA182</f>
        <v>1</v>
      </c>
      <c r="GB207" s="123">
        <f t="shared" ca="1" si="395"/>
        <v>792</v>
      </c>
      <c r="GC207" s="123">
        <f t="shared" si="396"/>
        <v>792</v>
      </c>
      <c r="GD207" s="123">
        <v>792</v>
      </c>
      <c r="GE207" s="123"/>
      <c r="GF207" s="123">
        <f>GF182</f>
        <v>3</v>
      </c>
      <c r="GG207" s="123">
        <f t="shared" ca="1" si="397"/>
        <v>4560.1270000000004</v>
      </c>
      <c r="GH207" s="123"/>
      <c r="GI207" s="123"/>
      <c r="GJ207" s="123">
        <v>4560.1270000000004</v>
      </c>
      <c r="GK207" s="123">
        <f t="shared" ca="1" si="398"/>
        <v>4560</v>
      </c>
      <c r="GL207" s="123">
        <f>GL182</f>
        <v>1</v>
      </c>
      <c r="GM207" s="123">
        <f t="shared" ca="1" si="399"/>
        <v>4560</v>
      </c>
      <c r="GN207" s="123">
        <f t="shared" si="400"/>
        <v>4560</v>
      </c>
      <c r="GO207" s="123">
        <v>4560</v>
      </c>
      <c r="GP207" s="123"/>
      <c r="GQ207" s="123">
        <f>GQ182</f>
        <v>3</v>
      </c>
      <c r="GR207" s="123">
        <f t="shared" ca="1" si="401"/>
        <v>2028.2349999999999</v>
      </c>
      <c r="GS207" s="123"/>
      <c r="GT207" s="123"/>
      <c r="GU207" s="123">
        <v>2028.2349999999999</v>
      </c>
      <c r="GV207" s="123">
        <f t="shared" ca="1" si="402"/>
        <v>2040</v>
      </c>
      <c r="GW207" s="123">
        <f>GW182</f>
        <v>1</v>
      </c>
      <c r="GX207" s="123">
        <f t="shared" ca="1" si="403"/>
        <v>2040</v>
      </c>
      <c r="GY207" s="123">
        <f t="shared" si="404"/>
        <v>2040</v>
      </c>
      <c r="GZ207" s="123">
        <v>2040</v>
      </c>
      <c r="HA207" s="123"/>
    </row>
    <row r="208" spans="2:209" x14ac:dyDescent="0.25">
      <c r="B208" s="166">
        <v>23</v>
      </c>
      <c r="C208" s="123">
        <f>C182</f>
        <v>3</v>
      </c>
      <c r="D208" s="123">
        <f t="shared" ca="1" si="344"/>
        <v>40.145000000004103</v>
      </c>
      <c r="E208" s="123"/>
      <c r="F208" s="123"/>
      <c r="G208" s="123">
        <f t="shared" ca="1" si="409"/>
        <v>40.145000000004103</v>
      </c>
      <c r="H208" s="123">
        <f>H182</f>
        <v>3</v>
      </c>
      <c r="I208" s="123">
        <f t="shared" ca="1" si="346"/>
        <v>40.538000000004104</v>
      </c>
      <c r="J208" s="123"/>
      <c r="K208" s="123"/>
      <c r="L208" s="123">
        <f t="shared" ca="1" si="410"/>
        <v>40.538000000004104</v>
      </c>
      <c r="M208" s="123">
        <f t="shared" ca="1" si="348"/>
        <v>40.415999999999997</v>
      </c>
      <c r="N208" s="123">
        <f>N182</f>
        <v>1</v>
      </c>
      <c r="O208" s="123">
        <f t="shared" ca="1" si="349"/>
        <v>40.415999999999997</v>
      </c>
      <c r="P208" s="123">
        <f t="shared" si="350"/>
        <v>40.415999999999997</v>
      </c>
      <c r="Q208" s="123">
        <v>40.415999999999997</v>
      </c>
      <c r="R208" s="123"/>
      <c r="S208" s="123">
        <f>S182</f>
        <v>3</v>
      </c>
      <c r="T208" s="123">
        <f t="shared" ca="1" si="351"/>
        <v>502.577</v>
      </c>
      <c r="U208" s="123"/>
      <c r="V208" s="123"/>
      <c r="W208" s="123">
        <f t="shared" ca="1" si="411"/>
        <v>502.577</v>
      </c>
      <c r="X208" s="123">
        <f>X182</f>
        <v>3</v>
      </c>
      <c r="Y208" s="123">
        <f t="shared" ca="1" si="353"/>
        <v>564.08799999999997</v>
      </c>
      <c r="Z208" s="123"/>
      <c r="AA208" s="123"/>
      <c r="AB208" s="123">
        <v>564.08799999999997</v>
      </c>
      <c r="AC208" s="123">
        <f>AC182</f>
        <v>3</v>
      </c>
      <c r="AD208" s="123">
        <f t="shared" ca="1" si="354"/>
        <v>-218.85600000000204</v>
      </c>
      <c r="AE208" s="123"/>
      <c r="AF208" s="123"/>
      <c r="AG208" s="123">
        <f t="shared" ca="1" si="355"/>
        <v>-218.85600000000204</v>
      </c>
      <c r="AH208" s="123">
        <f>AH182</f>
        <v>2</v>
      </c>
      <c r="AI208" s="123" t="str">
        <f t="shared" ca="1" si="356"/>
        <v/>
      </c>
      <c r="AJ208" s="123"/>
      <c r="AK208" s="123"/>
      <c r="AL208" s="123">
        <f>AL182</f>
        <v>2</v>
      </c>
      <c r="AM208" s="123" t="str">
        <f t="shared" ca="1" si="357"/>
        <v/>
      </c>
      <c r="AN208" s="123"/>
      <c r="AO208" s="123"/>
      <c r="AP208" s="123">
        <f>AP182</f>
        <v>2</v>
      </c>
      <c r="AQ208" s="123" t="str">
        <f t="shared" ca="1" si="358"/>
        <v/>
      </c>
      <c r="AR208" s="123"/>
      <c r="AS208" s="123"/>
      <c r="AT208" s="123">
        <f>AT182</f>
        <v>2</v>
      </c>
      <c r="AU208" s="123" t="str">
        <f t="shared" ca="1" si="359"/>
        <v/>
      </c>
      <c r="AV208" s="123"/>
      <c r="AW208" s="123"/>
      <c r="AX208" s="123">
        <f>AX182</f>
        <v>2</v>
      </c>
      <c r="AY208" s="123" t="str">
        <f t="shared" ca="1" si="360"/>
        <v/>
      </c>
      <c r="AZ208" s="123"/>
      <c r="BA208" s="123"/>
      <c r="BB208" s="123">
        <f>BB182</f>
        <v>2</v>
      </c>
      <c r="BC208" s="123" t="str">
        <f t="shared" ca="1" si="361"/>
        <v/>
      </c>
      <c r="BD208" s="123"/>
      <c r="BE208" s="123"/>
      <c r="BF208" s="123">
        <f>BF182</f>
        <v>4</v>
      </c>
      <c r="BG208" s="123">
        <f t="shared" ca="1" si="362"/>
        <v>218.85600000000204</v>
      </c>
      <c r="BH208" s="123"/>
      <c r="BI208" s="123"/>
      <c r="BJ208" s="123">
        <v>377.79399999999998</v>
      </c>
      <c r="BK208" s="123">
        <f>IF(OR(ISBLANK(BJ208),ISBLANK(BK182)),"",(BJ208-BJ207)*BK182)</f>
        <v>218.85600000000204</v>
      </c>
      <c r="BL208" s="123">
        <f>BL182</f>
        <v>4</v>
      </c>
      <c r="BM208" s="123">
        <f t="shared" ca="1" si="363"/>
        <v>0</v>
      </c>
      <c r="BN208" s="123"/>
      <c r="BO208" s="123"/>
      <c r="BP208" s="123">
        <v>307.66500000000002</v>
      </c>
      <c r="BQ208" s="123">
        <f>IF(OR(ISBLANK(BP208),ISBLANK(BQ182)),"",(BP208-BP207)*BQ182)</f>
        <v>0</v>
      </c>
      <c r="BR208" s="123">
        <f>BR182</f>
        <v>3</v>
      </c>
      <c r="BS208" s="123">
        <f t="shared" ca="1" si="364"/>
        <v>218.85600000000204</v>
      </c>
      <c r="BT208" s="123"/>
      <c r="BU208" s="123"/>
      <c r="BV208" s="123">
        <f t="shared" ca="1" si="365"/>
        <v>218.85600000000204</v>
      </c>
      <c r="BW208" s="123">
        <f>BW182</f>
        <v>2</v>
      </c>
      <c r="BX208" s="123" t="str">
        <f t="shared" ca="1" si="366"/>
        <v/>
      </c>
      <c r="BY208" s="123"/>
      <c r="BZ208" s="123"/>
      <c r="CA208" s="123">
        <f>CA182</f>
        <v>2</v>
      </c>
      <c r="CB208" s="123" t="str">
        <f t="shared" ca="1" si="367"/>
        <v/>
      </c>
      <c r="CC208" s="123"/>
      <c r="CD208" s="123"/>
      <c r="CE208" s="123">
        <f>CE182</f>
        <v>4</v>
      </c>
      <c r="CF208" s="123">
        <f t="shared" ca="1" si="368"/>
        <v>6269.9999999995271</v>
      </c>
      <c r="CG208" s="123"/>
      <c r="CH208" s="123"/>
      <c r="CI208" s="123">
        <v>2844.0219999999999</v>
      </c>
      <c r="CJ208" s="123">
        <f>IF(OR(ISBLANK(CI208),ISBLANK(CJ182)),"",(CI208-CI207)*CJ182)</f>
        <v>6269.9999999995271</v>
      </c>
      <c r="CK208" s="123">
        <f>CK182</f>
        <v>4</v>
      </c>
      <c r="CL208" s="123">
        <f t="shared" ca="1" si="369"/>
        <v>0</v>
      </c>
      <c r="CM208" s="123"/>
      <c r="CN208" s="123"/>
      <c r="CO208" s="123">
        <v>2.2690000000000001</v>
      </c>
      <c r="CP208" s="123">
        <f>IF(OR(ISBLANK(CO208),ISBLANK(CP182)),"",(CO208-CO207)*CP182)</f>
        <v>0</v>
      </c>
      <c r="CQ208" s="123">
        <f>CQ182</f>
        <v>3</v>
      </c>
      <c r="CR208" s="123">
        <f t="shared" ca="1" si="370"/>
        <v>-6269.9999999995271</v>
      </c>
      <c r="CS208" s="123"/>
      <c r="CT208" s="123"/>
      <c r="CU208" s="123">
        <f t="shared" ca="1" si="371"/>
        <v>-6269.9999999995271</v>
      </c>
      <c r="CV208" s="123">
        <f>CV182</f>
        <v>2</v>
      </c>
      <c r="CW208" s="123">
        <f t="shared" ca="1" si="372"/>
        <v>0</v>
      </c>
      <c r="CX208" s="123"/>
      <c r="CY208" s="123">
        <v>0</v>
      </c>
      <c r="CZ208" s="123">
        <f>CZ182</f>
        <v>2</v>
      </c>
      <c r="DA208" s="123">
        <f t="shared" ca="1" si="373"/>
        <v>100.32</v>
      </c>
      <c r="DB208" s="123"/>
      <c r="DC208" s="123">
        <v>100.32</v>
      </c>
      <c r="DD208" s="123">
        <f>DD182</f>
        <v>3</v>
      </c>
      <c r="DE208" s="123">
        <f t="shared" ca="1" si="374"/>
        <v>100.32</v>
      </c>
      <c r="DF208" s="123"/>
      <c r="DG208" s="123"/>
      <c r="DH208" s="123">
        <f t="shared" ca="1" si="375"/>
        <v>100.32</v>
      </c>
      <c r="DI208" s="123">
        <f>DI182</f>
        <v>2</v>
      </c>
      <c r="DJ208" s="123">
        <f t="shared" ca="1" si="376"/>
        <v>69.775000000000006</v>
      </c>
      <c r="DK208" s="123"/>
      <c r="DL208" s="123">
        <v>69.775000000000006</v>
      </c>
      <c r="DM208" s="123">
        <f>DM182</f>
        <v>2</v>
      </c>
      <c r="DN208" s="123">
        <f t="shared" ca="1" si="377"/>
        <v>68.296999999999997</v>
      </c>
      <c r="DO208" s="123"/>
      <c r="DP208" s="123">
        <v>68.296999999999997</v>
      </c>
      <c r="DQ208" s="123">
        <f>DQ182</f>
        <v>2</v>
      </c>
      <c r="DR208" s="123">
        <f t="shared" ca="1" si="378"/>
        <v>0</v>
      </c>
      <c r="DS208" s="123"/>
      <c r="DT208" s="123">
        <v>0</v>
      </c>
      <c r="DU208" s="123">
        <f>DU182</f>
        <v>3</v>
      </c>
      <c r="DV208" s="123">
        <f t="shared" ca="1" si="379"/>
        <v>138.072</v>
      </c>
      <c r="DW208" s="123"/>
      <c r="DX208" s="123"/>
      <c r="DY208" s="123">
        <f t="shared" ca="1" si="380"/>
        <v>138.072</v>
      </c>
      <c r="DZ208" s="123">
        <f>DZ182</f>
        <v>3</v>
      </c>
      <c r="EA208" s="123">
        <f t="shared" ca="1" si="381"/>
        <v>22.596399999999999</v>
      </c>
      <c r="EB208" s="123"/>
      <c r="EC208" s="123"/>
      <c r="ED208" s="123">
        <v>22.596399999999999</v>
      </c>
      <c r="EE208" s="123">
        <f>EE182</f>
        <v>3</v>
      </c>
      <c r="EF208" s="123">
        <f t="shared" ca="1" si="382"/>
        <v>5.8559999999999999</v>
      </c>
      <c r="EG208" s="123"/>
      <c r="EH208" s="123"/>
      <c r="EI208" s="123">
        <v>5.8559999999999999</v>
      </c>
      <c r="EJ208" s="123">
        <f>EJ182</f>
        <v>3</v>
      </c>
      <c r="EK208" s="123">
        <f t="shared" ca="1" si="383"/>
        <v>3.7075999999999998</v>
      </c>
      <c r="EL208" s="123"/>
      <c r="EM208" s="123"/>
      <c r="EN208" s="123">
        <v>3.7075999999999998</v>
      </c>
      <c r="EO208" s="123">
        <f>EO182</f>
        <v>3</v>
      </c>
      <c r="EP208" s="123">
        <f t="shared" ca="1" si="384"/>
        <v>7.2107999999999999</v>
      </c>
      <c r="EQ208" s="123"/>
      <c r="ER208" s="123"/>
      <c r="ES208" s="123">
        <v>7.2107999999999999</v>
      </c>
      <c r="ET208" s="123">
        <f>ET182</f>
        <v>3</v>
      </c>
      <c r="EU208" s="123">
        <f t="shared" ca="1" si="385"/>
        <v>4.1535000000000002</v>
      </c>
      <c r="EV208" s="123"/>
      <c r="EW208" s="123"/>
      <c r="EX208" s="123">
        <v>4.1535000000000002</v>
      </c>
      <c r="EY208" s="123">
        <f>EY182</f>
        <v>3</v>
      </c>
      <c r="EZ208" s="123">
        <f t="shared" ca="1" si="386"/>
        <v>2.4887999999999999</v>
      </c>
      <c r="FA208" s="123"/>
      <c r="FB208" s="123"/>
      <c r="FC208" s="123">
        <v>2.4887999999999999</v>
      </c>
      <c r="FD208" s="123">
        <f>FD182</f>
        <v>3</v>
      </c>
      <c r="FE208" s="123">
        <f t="shared" ca="1" si="387"/>
        <v>5.3685</v>
      </c>
      <c r="FF208" s="123"/>
      <c r="FG208" s="123"/>
      <c r="FH208" s="123">
        <v>5.3685</v>
      </c>
      <c r="FI208" s="123">
        <f>FI182</f>
        <v>4</v>
      </c>
      <c r="FJ208" s="123">
        <f t="shared" ca="1" si="388"/>
        <v>5187.6320000000005</v>
      </c>
      <c r="FK208" s="123"/>
      <c r="FL208" s="123"/>
      <c r="FM208" s="123"/>
      <c r="FN208" s="123">
        <f t="shared" ca="1" si="412"/>
        <v>5187.6320000000005</v>
      </c>
      <c r="FO208" s="123">
        <f t="shared" ca="1" si="390"/>
        <v>5186</v>
      </c>
      <c r="FP208" s="123">
        <f>FP182</f>
        <v>1</v>
      </c>
      <c r="FQ208" s="123">
        <f t="shared" ca="1" si="391"/>
        <v>5186</v>
      </c>
      <c r="FR208" s="123">
        <f t="shared" si="392"/>
        <v>5186</v>
      </c>
      <c r="FS208" s="123">
        <v>5186</v>
      </c>
      <c r="FT208" s="123"/>
      <c r="FU208" s="123">
        <f>FU182</f>
        <v>3</v>
      </c>
      <c r="FV208" s="123">
        <f t="shared" ca="1" si="393"/>
        <v>804.76300000000003</v>
      </c>
      <c r="FW208" s="123"/>
      <c r="FX208" s="123"/>
      <c r="FY208" s="123">
        <v>804.76300000000003</v>
      </c>
      <c r="FZ208" s="123">
        <f t="shared" ca="1" si="394"/>
        <v>792</v>
      </c>
      <c r="GA208" s="123">
        <f>GA182</f>
        <v>1</v>
      </c>
      <c r="GB208" s="123">
        <f t="shared" ca="1" si="395"/>
        <v>792</v>
      </c>
      <c r="GC208" s="123">
        <f t="shared" si="396"/>
        <v>792</v>
      </c>
      <c r="GD208" s="123">
        <v>792</v>
      </c>
      <c r="GE208" s="123"/>
      <c r="GF208" s="123">
        <f>GF182</f>
        <v>3</v>
      </c>
      <c r="GG208" s="123">
        <f t="shared" ca="1" si="397"/>
        <v>4560.1270000000004</v>
      </c>
      <c r="GH208" s="123"/>
      <c r="GI208" s="123"/>
      <c r="GJ208" s="123">
        <v>4560.1270000000004</v>
      </c>
      <c r="GK208" s="123">
        <f t="shared" ca="1" si="398"/>
        <v>4560</v>
      </c>
      <c r="GL208" s="123">
        <f>GL182</f>
        <v>1</v>
      </c>
      <c r="GM208" s="123">
        <f t="shared" ca="1" si="399"/>
        <v>4560</v>
      </c>
      <c r="GN208" s="123">
        <f t="shared" si="400"/>
        <v>4560</v>
      </c>
      <c r="GO208" s="123">
        <v>4560</v>
      </c>
      <c r="GP208" s="123"/>
      <c r="GQ208" s="123">
        <f>GQ182</f>
        <v>3</v>
      </c>
      <c r="GR208" s="123">
        <f t="shared" ca="1" si="401"/>
        <v>2040.3409999999999</v>
      </c>
      <c r="GS208" s="123"/>
      <c r="GT208" s="123"/>
      <c r="GU208" s="123">
        <v>2040.3409999999999</v>
      </c>
      <c r="GV208" s="123">
        <f t="shared" ca="1" si="402"/>
        <v>2040</v>
      </c>
      <c r="GW208" s="123">
        <f>GW182</f>
        <v>1</v>
      </c>
      <c r="GX208" s="123">
        <f t="shared" ca="1" si="403"/>
        <v>2040</v>
      </c>
      <c r="GY208" s="123">
        <f t="shared" si="404"/>
        <v>2040</v>
      </c>
      <c r="GZ208" s="123">
        <v>2040</v>
      </c>
      <c r="HA208" s="123"/>
    </row>
    <row r="209" spans="1:241" x14ac:dyDescent="0.25">
      <c r="B209" s="166">
        <v>24</v>
      </c>
      <c r="C209" s="123">
        <f>C182</f>
        <v>3</v>
      </c>
      <c r="D209" s="123">
        <f t="shared" ca="1" si="344"/>
        <v>40.1799999999985</v>
      </c>
      <c r="E209" s="123"/>
      <c r="F209" s="123"/>
      <c r="G209" s="123">
        <f t="shared" ca="1" si="409"/>
        <v>40.1799999999985</v>
      </c>
      <c r="H209" s="123">
        <f>H182</f>
        <v>3</v>
      </c>
      <c r="I209" s="123">
        <f t="shared" ca="1" si="346"/>
        <v>40.565999999998503</v>
      </c>
      <c r="J209" s="123"/>
      <c r="K209" s="123"/>
      <c r="L209" s="123">
        <f t="shared" ca="1" si="410"/>
        <v>40.565999999998503</v>
      </c>
      <c r="M209" s="123">
        <f t="shared" ca="1" si="348"/>
        <v>40.655999999999999</v>
      </c>
      <c r="N209" s="123">
        <f>N182</f>
        <v>1</v>
      </c>
      <c r="O209" s="123">
        <f t="shared" ca="1" si="349"/>
        <v>40.655999999999999</v>
      </c>
      <c r="P209" s="123">
        <f t="shared" si="350"/>
        <v>40.655999999999999</v>
      </c>
      <c r="Q209" s="123">
        <v>40.655999999999999</v>
      </c>
      <c r="R209" s="123"/>
      <c r="S209" s="123">
        <f>S182</f>
        <v>3</v>
      </c>
      <c r="T209" s="123">
        <f t="shared" ca="1" si="351"/>
        <v>502.79900000000004</v>
      </c>
      <c r="U209" s="123"/>
      <c r="V209" s="123"/>
      <c r="W209" s="123">
        <f t="shared" ca="1" si="411"/>
        <v>502.79900000000004</v>
      </c>
      <c r="X209" s="123">
        <f>X182</f>
        <v>3</v>
      </c>
      <c r="Y209" s="123">
        <f t="shared" ca="1" si="353"/>
        <v>564.76</v>
      </c>
      <c r="Z209" s="123"/>
      <c r="AA209" s="123"/>
      <c r="AB209" s="123">
        <v>564.76</v>
      </c>
      <c r="AC209" s="123">
        <f>AC182</f>
        <v>3</v>
      </c>
      <c r="AD209" s="123">
        <f t="shared" ca="1" si="354"/>
        <v>-244.200000000003</v>
      </c>
      <c r="AE209" s="123"/>
      <c r="AF209" s="123"/>
      <c r="AG209" s="123">
        <f t="shared" ca="1" si="355"/>
        <v>-244.200000000003</v>
      </c>
      <c r="AH209" s="123">
        <f>AH182</f>
        <v>2</v>
      </c>
      <c r="AI209" s="123" t="str">
        <f t="shared" ca="1" si="356"/>
        <v/>
      </c>
      <c r="AJ209" s="123"/>
      <c r="AK209" s="123"/>
      <c r="AL209" s="123">
        <f>AL182</f>
        <v>2</v>
      </c>
      <c r="AM209" s="123" t="str">
        <f t="shared" ca="1" si="357"/>
        <v/>
      </c>
      <c r="AN209" s="123"/>
      <c r="AO209" s="123"/>
      <c r="AP209" s="123">
        <f>AP182</f>
        <v>2</v>
      </c>
      <c r="AQ209" s="123" t="str">
        <f t="shared" ca="1" si="358"/>
        <v/>
      </c>
      <c r="AR209" s="123"/>
      <c r="AS209" s="123"/>
      <c r="AT209" s="123">
        <f>AT182</f>
        <v>2</v>
      </c>
      <c r="AU209" s="123" t="str">
        <f t="shared" ca="1" si="359"/>
        <v/>
      </c>
      <c r="AV209" s="123"/>
      <c r="AW209" s="123"/>
      <c r="AX209" s="123">
        <f>AX182</f>
        <v>2</v>
      </c>
      <c r="AY209" s="123" t="str">
        <f t="shared" ca="1" si="360"/>
        <v/>
      </c>
      <c r="AZ209" s="123"/>
      <c r="BA209" s="123"/>
      <c r="BB209" s="123">
        <f>BB182</f>
        <v>2</v>
      </c>
      <c r="BC209" s="123" t="str">
        <f t="shared" ca="1" si="361"/>
        <v/>
      </c>
      <c r="BD209" s="123"/>
      <c r="BE209" s="123"/>
      <c r="BF209" s="123">
        <f>BF182</f>
        <v>4</v>
      </c>
      <c r="BG209" s="123">
        <f t="shared" ca="1" si="362"/>
        <v>244.200000000003</v>
      </c>
      <c r="BH209" s="123"/>
      <c r="BI209" s="123"/>
      <c r="BJ209" s="123">
        <v>378.71899999999999</v>
      </c>
      <c r="BK209" s="123">
        <f>IF(OR(ISBLANK(BJ209),ISBLANK(BK182)),"",(BJ209-BJ208)*BK182)</f>
        <v>244.200000000003</v>
      </c>
      <c r="BL209" s="123">
        <f>BL182</f>
        <v>4</v>
      </c>
      <c r="BM209" s="123">
        <f t="shared" ca="1" si="363"/>
        <v>0</v>
      </c>
      <c r="BN209" s="123"/>
      <c r="BO209" s="123"/>
      <c r="BP209" s="123">
        <v>307.66500000000002</v>
      </c>
      <c r="BQ209" s="123">
        <f>IF(OR(ISBLANK(BP209),ISBLANK(BQ182)),"",(BP209-BP208)*BQ182)</f>
        <v>0</v>
      </c>
      <c r="BR209" s="123">
        <f>BR182</f>
        <v>3</v>
      </c>
      <c r="BS209" s="123">
        <f t="shared" ca="1" si="364"/>
        <v>244.200000000003</v>
      </c>
      <c r="BT209" s="123"/>
      <c r="BU209" s="123"/>
      <c r="BV209" s="123">
        <f t="shared" ca="1" si="365"/>
        <v>244.200000000003</v>
      </c>
      <c r="BW209" s="123">
        <f>BW182</f>
        <v>2</v>
      </c>
      <c r="BX209" s="123" t="str">
        <f t="shared" ca="1" si="366"/>
        <v/>
      </c>
      <c r="BY209" s="123"/>
      <c r="BZ209" s="123"/>
      <c r="CA209" s="123">
        <f>CA182</f>
        <v>2</v>
      </c>
      <c r="CB209" s="123" t="str">
        <f t="shared" ca="1" si="367"/>
        <v/>
      </c>
      <c r="CC209" s="123"/>
      <c r="CD209" s="123"/>
      <c r="CE209" s="123">
        <f>CE182</f>
        <v>4</v>
      </c>
      <c r="CF209" s="123">
        <f t="shared" ca="1" si="368"/>
        <v>6399.9999999987267</v>
      </c>
      <c r="CG209" s="123"/>
      <c r="CH209" s="123"/>
      <c r="CI209" s="123">
        <v>2844.6619999999998</v>
      </c>
      <c r="CJ209" s="123">
        <f>IF(OR(ISBLANK(CI209),ISBLANK(CJ182)),"",(CI209-CI208)*CJ182)</f>
        <v>6399.9999999987267</v>
      </c>
      <c r="CK209" s="123">
        <f>CK182</f>
        <v>4</v>
      </c>
      <c r="CL209" s="123">
        <f t="shared" ca="1" si="369"/>
        <v>0</v>
      </c>
      <c r="CM209" s="123"/>
      <c r="CN209" s="123"/>
      <c r="CO209" s="123">
        <v>2.2690000000000001</v>
      </c>
      <c r="CP209" s="123">
        <f>IF(OR(ISBLANK(CO209),ISBLANK(CP182)),"",(CO209-CO208)*CP182)</f>
        <v>0</v>
      </c>
      <c r="CQ209" s="123">
        <f>CQ182</f>
        <v>3</v>
      </c>
      <c r="CR209" s="123">
        <f t="shared" ca="1" si="370"/>
        <v>-6399.9999999987267</v>
      </c>
      <c r="CS209" s="123"/>
      <c r="CT209" s="123"/>
      <c r="CU209" s="123">
        <f t="shared" ca="1" si="371"/>
        <v>-6399.9999999987267</v>
      </c>
      <c r="CV209" s="123">
        <f>CV182</f>
        <v>2</v>
      </c>
      <c r="CW209" s="123">
        <f t="shared" ca="1" si="372"/>
        <v>0</v>
      </c>
      <c r="CX209" s="123"/>
      <c r="CY209" s="123">
        <v>0</v>
      </c>
      <c r="CZ209" s="123">
        <f>CZ182</f>
        <v>2</v>
      </c>
      <c r="DA209" s="123">
        <f t="shared" ca="1" si="373"/>
        <v>109.824</v>
      </c>
      <c r="DB209" s="123"/>
      <c r="DC209" s="123">
        <v>109.824</v>
      </c>
      <c r="DD209" s="123">
        <f>DD182</f>
        <v>3</v>
      </c>
      <c r="DE209" s="123">
        <f t="shared" ca="1" si="374"/>
        <v>109.824</v>
      </c>
      <c r="DF209" s="123"/>
      <c r="DG209" s="123"/>
      <c r="DH209" s="123">
        <f t="shared" ca="1" si="375"/>
        <v>109.824</v>
      </c>
      <c r="DI209" s="123">
        <f>DI182</f>
        <v>2</v>
      </c>
      <c r="DJ209" s="123">
        <f t="shared" ca="1" si="376"/>
        <v>83.635199999999998</v>
      </c>
      <c r="DK209" s="123"/>
      <c r="DL209" s="123">
        <v>83.635199999999998</v>
      </c>
      <c r="DM209" s="123">
        <f>DM182</f>
        <v>2</v>
      </c>
      <c r="DN209" s="123">
        <f t="shared" ca="1" si="377"/>
        <v>82.460400000000007</v>
      </c>
      <c r="DO209" s="123"/>
      <c r="DP209" s="123">
        <v>82.460400000000007</v>
      </c>
      <c r="DQ209" s="123">
        <f>DQ182</f>
        <v>2</v>
      </c>
      <c r="DR209" s="123">
        <f t="shared" ca="1" si="378"/>
        <v>0</v>
      </c>
      <c r="DS209" s="123"/>
      <c r="DT209" s="123">
        <v>0</v>
      </c>
      <c r="DU209" s="123">
        <f>DU182</f>
        <v>3</v>
      </c>
      <c r="DV209" s="123">
        <f t="shared" ca="1" si="379"/>
        <v>166.09559999999999</v>
      </c>
      <c r="DW209" s="123"/>
      <c r="DX209" s="123"/>
      <c r="DY209" s="123">
        <f t="shared" ca="1" si="380"/>
        <v>166.09559999999999</v>
      </c>
      <c r="DZ209" s="123">
        <f>DZ182</f>
        <v>3</v>
      </c>
      <c r="EA209" s="123">
        <f t="shared" ca="1" si="381"/>
        <v>9.7194000000000003</v>
      </c>
      <c r="EB209" s="123"/>
      <c r="EC209" s="123"/>
      <c r="ED209" s="123">
        <v>9.7194000000000003</v>
      </c>
      <c r="EE209" s="123">
        <f>EE182</f>
        <v>3</v>
      </c>
      <c r="EF209" s="123">
        <f t="shared" ca="1" si="382"/>
        <v>22.880400000000002</v>
      </c>
      <c r="EG209" s="123"/>
      <c r="EH209" s="123"/>
      <c r="EI209" s="123">
        <v>22.880400000000002</v>
      </c>
      <c r="EJ209" s="123">
        <f>EJ182</f>
        <v>3</v>
      </c>
      <c r="EK209" s="123">
        <f t="shared" ca="1" si="383"/>
        <v>20.706099999999999</v>
      </c>
      <c r="EL209" s="123"/>
      <c r="EM209" s="123"/>
      <c r="EN209" s="123">
        <v>20.706099999999999</v>
      </c>
      <c r="EO209" s="123">
        <f>EO182</f>
        <v>3</v>
      </c>
      <c r="EP209" s="123">
        <f t="shared" ca="1" si="384"/>
        <v>11.2326</v>
      </c>
      <c r="EQ209" s="123"/>
      <c r="ER209" s="123"/>
      <c r="ES209" s="123">
        <v>11.2326</v>
      </c>
      <c r="ET209" s="123">
        <f>ET182</f>
        <v>3</v>
      </c>
      <c r="EU209" s="123">
        <f t="shared" ca="1" si="385"/>
        <v>12.4488</v>
      </c>
      <c r="EV209" s="123"/>
      <c r="EW209" s="123"/>
      <c r="EX209" s="123">
        <v>12.4488</v>
      </c>
      <c r="EY209" s="123">
        <f>EY182</f>
        <v>3</v>
      </c>
      <c r="EZ209" s="123">
        <f t="shared" ca="1" si="386"/>
        <v>3.1166999999999998</v>
      </c>
      <c r="FA209" s="123"/>
      <c r="FB209" s="123"/>
      <c r="FC209" s="123">
        <v>3.1166999999999998</v>
      </c>
      <c r="FD209" s="123">
        <f>FD182</f>
        <v>3</v>
      </c>
      <c r="FE209" s="123">
        <f t="shared" ca="1" si="387"/>
        <v>7.9869000000000003</v>
      </c>
      <c r="FF209" s="123"/>
      <c r="FG209" s="123"/>
      <c r="FH209" s="123">
        <v>7.9869000000000003</v>
      </c>
      <c r="FI209" s="123">
        <f>FI182</f>
        <v>4</v>
      </c>
      <c r="FJ209" s="123">
        <f t="shared" ca="1" si="388"/>
        <v>5053.6620000000003</v>
      </c>
      <c r="FK209" s="123"/>
      <c r="FL209" s="123"/>
      <c r="FM209" s="123"/>
      <c r="FN209" s="123">
        <f t="shared" ca="1" si="412"/>
        <v>5053.6620000000003</v>
      </c>
      <c r="FO209" s="123">
        <f t="shared" ca="1" si="390"/>
        <v>4944.5600000000004</v>
      </c>
      <c r="FP209" s="123">
        <f>FP182</f>
        <v>1</v>
      </c>
      <c r="FQ209" s="123">
        <f t="shared" ca="1" si="391"/>
        <v>4944.5600000000004</v>
      </c>
      <c r="FR209" s="123">
        <f t="shared" si="392"/>
        <v>4944.5600000000004</v>
      </c>
      <c r="FS209" s="123">
        <v>4944.5600000000004</v>
      </c>
      <c r="FT209" s="123"/>
      <c r="FU209" s="123">
        <f>FU182</f>
        <v>3</v>
      </c>
      <c r="FV209" s="123">
        <f t="shared" ca="1" si="393"/>
        <v>829.38699999999994</v>
      </c>
      <c r="FW209" s="123"/>
      <c r="FX209" s="123"/>
      <c r="FY209" s="123">
        <v>829.38699999999994</v>
      </c>
      <c r="FZ209" s="123">
        <f t="shared" ca="1" si="394"/>
        <v>792</v>
      </c>
      <c r="GA209" s="123">
        <f>GA182</f>
        <v>1</v>
      </c>
      <c r="GB209" s="123">
        <f t="shared" ca="1" si="395"/>
        <v>792</v>
      </c>
      <c r="GC209" s="123">
        <f t="shared" si="396"/>
        <v>792</v>
      </c>
      <c r="GD209" s="123">
        <v>792</v>
      </c>
      <c r="GE209" s="123"/>
      <c r="GF209" s="123">
        <f>GF182</f>
        <v>3</v>
      </c>
      <c r="GG209" s="123">
        <f t="shared" ca="1" si="397"/>
        <v>4560.1270000000004</v>
      </c>
      <c r="GH209" s="123"/>
      <c r="GI209" s="123"/>
      <c r="GJ209" s="123">
        <v>4560.1270000000004</v>
      </c>
      <c r="GK209" s="123">
        <f t="shared" ca="1" si="398"/>
        <v>4560</v>
      </c>
      <c r="GL209" s="123">
        <f>GL182</f>
        <v>1</v>
      </c>
      <c r="GM209" s="123">
        <f t="shared" ca="1" si="399"/>
        <v>4560</v>
      </c>
      <c r="GN209" s="123">
        <f t="shared" si="400"/>
        <v>4560</v>
      </c>
      <c r="GO209" s="123">
        <v>4560</v>
      </c>
      <c r="GP209" s="123"/>
      <c r="GQ209" s="123">
        <f>GQ182</f>
        <v>3</v>
      </c>
      <c r="GR209" s="123">
        <f t="shared" ca="1" si="401"/>
        <v>2016.288</v>
      </c>
      <c r="GS209" s="123"/>
      <c r="GT209" s="123"/>
      <c r="GU209" s="123">
        <v>2016.288</v>
      </c>
      <c r="GV209" s="123">
        <f t="shared" ca="1" si="402"/>
        <v>2040</v>
      </c>
      <c r="GW209" s="123">
        <f>GW182</f>
        <v>1</v>
      </c>
      <c r="GX209" s="123">
        <f t="shared" ca="1" si="403"/>
        <v>2040</v>
      </c>
      <c r="GY209" s="123">
        <f t="shared" si="404"/>
        <v>2040</v>
      </c>
      <c r="GZ209" s="123">
        <v>2040</v>
      </c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4"/>
        <v/>
      </c>
      <c r="E210" s="123"/>
      <c r="F210" s="123"/>
      <c r="G210" s="123" t="str">
        <f t="shared" ca="1" si="409"/>
        <v/>
      </c>
      <c r="H210" s="123">
        <f>H182</f>
        <v>3</v>
      </c>
      <c r="I210" s="123" t="str">
        <f t="shared" ca="1" si="346"/>
        <v/>
      </c>
      <c r="J210" s="123"/>
      <c r="K210" s="123"/>
      <c r="L210" s="123" t="str">
        <f t="shared" ca="1" si="410"/>
        <v/>
      </c>
      <c r="M210" s="123">
        <f t="shared" ca="1" si="348"/>
        <v>40.655999999999999</v>
      </c>
      <c r="N210" s="123">
        <f>N182</f>
        <v>1</v>
      </c>
      <c r="O210" s="123">
        <f t="shared" ca="1" si="349"/>
        <v>40.655999999999999</v>
      </c>
      <c r="P210" s="123">
        <f t="shared" si="350"/>
        <v>40.655999999999999</v>
      </c>
      <c r="Q210" s="123">
        <v>40.655999999999999</v>
      </c>
      <c r="R210" s="123"/>
      <c r="S210" s="123">
        <f>S182</f>
        <v>3</v>
      </c>
      <c r="T210" s="123" t="str">
        <f t="shared" ca="1" si="351"/>
        <v/>
      </c>
      <c r="U210" s="123"/>
      <c r="V210" s="123"/>
      <c r="W210" s="123" t="str">
        <f t="shared" ca="1" si="411"/>
        <v/>
      </c>
      <c r="X210" s="123">
        <f>X182</f>
        <v>3</v>
      </c>
      <c r="Y210" s="123" t="str">
        <f t="shared" ca="1" si="353"/>
        <v/>
      </c>
      <c r="Z210" s="123"/>
      <c r="AA210" s="123"/>
      <c r="AB210" s="123"/>
      <c r="AC210" s="123">
        <f>AC182</f>
        <v>3</v>
      </c>
      <c r="AD210" s="123" t="str">
        <f t="shared" ca="1" si="354"/>
        <v/>
      </c>
      <c r="AE210" s="123"/>
      <c r="AF210" s="123"/>
      <c r="AG210" s="123" t="str">
        <f t="shared" ca="1" si="355"/>
        <v/>
      </c>
      <c r="AH210" s="123">
        <f>AH182</f>
        <v>2</v>
      </c>
      <c r="AI210" s="123" t="str">
        <f t="shared" ca="1" si="356"/>
        <v/>
      </c>
      <c r="AJ210" s="123"/>
      <c r="AK210" s="123"/>
      <c r="AL210" s="123">
        <f>AL182</f>
        <v>2</v>
      </c>
      <c r="AM210" s="123" t="str">
        <f t="shared" ca="1" si="357"/>
        <v/>
      </c>
      <c r="AN210" s="123"/>
      <c r="AO210" s="123"/>
      <c r="AP210" s="123">
        <f>AP182</f>
        <v>2</v>
      </c>
      <c r="AQ210" s="123" t="str">
        <f t="shared" ca="1" si="358"/>
        <v/>
      </c>
      <c r="AR210" s="123"/>
      <c r="AS210" s="123"/>
      <c r="AT210" s="123">
        <f>AT182</f>
        <v>2</v>
      </c>
      <c r="AU210" s="123" t="str">
        <f t="shared" ca="1" si="359"/>
        <v/>
      </c>
      <c r="AV210" s="123"/>
      <c r="AW210" s="123"/>
      <c r="AX210" s="123">
        <f>AX182</f>
        <v>2</v>
      </c>
      <c r="AY210" s="123" t="str">
        <f t="shared" ca="1" si="360"/>
        <v/>
      </c>
      <c r="AZ210" s="123"/>
      <c r="BA210" s="123"/>
      <c r="BB210" s="123">
        <f>BB182</f>
        <v>2</v>
      </c>
      <c r="BC210" s="123" t="str">
        <f t="shared" ca="1" si="361"/>
        <v/>
      </c>
      <c r="BD210" s="123"/>
      <c r="BE210" s="123"/>
      <c r="BF210" s="123">
        <f>BF182</f>
        <v>4</v>
      </c>
      <c r="BG210" s="123" t="str">
        <f t="shared" ca="1" si="362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3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4"/>
        <v/>
      </c>
      <c r="BT210" s="123"/>
      <c r="BU210" s="123"/>
      <c r="BV210" s="123" t="str">
        <f t="shared" ca="1" si="365"/>
        <v/>
      </c>
      <c r="BW210" s="123">
        <f>BW182</f>
        <v>2</v>
      </c>
      <c r="BX210" s="123" t="str">
        <f t="shared" ca="1" si="366"/>
        <v/>
      </c>
      <c r="BY210" s="123"/>
      <c r="BZ210" s="123"/>
      <c r="CA210" s="123">
        <f>CA182</f>
        <v>2</v>
      </c>
      <c r="CB210" s="123" t="str">
        <f t="shared" ca="1" si="367"/>
        <v/>
      </c>
      <c r="CC210" s="123"/>
      <c r="CD210" s="123"/>
      <c r="CE210" s="123">
        <f>CE182</f>
        <v>4</v>
      </c>
      <c r="CF210" s="123" t="str">
        <f t="shared" ca="1" si="368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69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0"/>
        <v/>
      </c>
      <c r="CS210" s="123"/>
      <c r="CT210" s="123"/>
      <c r="CU210" s="123" t="str">
        <f t="shared" ca="1" si="371"/>
        <v/>
      </c>
      <c r="CV210" s="123">
        <f>CV182</f>
        <v>2</v>
      </c>
      <c r="CW210" s="123" t="str">
        <f t="shared" ca="1" si="372"/>
        <v/>
      </c>
      <c r="CX210" s="123"/>
      <c r="CY210" s="123"/>
      <c r="CZ210" s="123">
        <f>CZ182</f>
        <v>2</v>
      </c>
      <c r="DA210" s="123" t="str">
        <f t="shared" ca="1" si="373"/>
        <v/>
      </c>
      <c r="DB210" s="123"/>
      <c r="DC210" s="123"/>
      <c r="DD210" s="123">
        <f>DD182</f>
        <v>3</v>
      </c>
      <c r="DE210" s="123" t="str">
        <f t="shared" ca="1" si="374"/>
        <v/>
      </c>
      <c r="DF210" s="123"/>
      <c r="DG210" s="123"/>
      <c r="DH210" s="123" t="str">
        <f t="shared" ca="1" si="375"/>
        <v/>
      </c>
      <c r="DI210" s="123">
        <f>DI182</f>
        <v>2</v>
      </c>
      <c r="DJ210" s="123" t="str">
        <f t="shared" ca="1" si="376"/>
        <v/>
      </c>
      <c r="DK210" s="123"/>
      <c r="DL210" s="123"/>
      <c r="DM210" s="123">
        <f>DM182</f>
        <v>2</v>
      </c>
      <c r="DN210" s="123" t="str">
        <f t="shared" ca="1" si="377"/>
        <v/>
      </c>
      <c r="DO210" s="123"/>
      <c r="DP210" s="123"/>
      <c r="DQ210" s="123">
        <f>DQ182</f>
        <v>2</v>
      </c>
      <c r="DR210" s="123" t="str">
        <f t="shared" ca="1" si="378"/>
        <v/>
      </c>
      <c r="DS210" s="123"/>
      <c r="DT210" s="123"/>
      <c r="DU210" s="123">
        <f>DU182</f>
        <v>3</v>
      </c>
      <c r="DV210" s="123" t="str">
        <f t="shared" ca="1" si="379"/>
        <v/>
      </c>
      <c r="DW210" s="123"/>
      <c r="DX210" s="123"/>
      <c r="DY210" s="123" t="str">
        <f t="shared" ca="1" si="380"/>
        <v/>
      </c>
      <c r="DZ210" s="123">
        <f>DZ182</f>
        <v>3</v>
      </c>
      <c r="EA210" s="123" t="str">
        <f t="shared" ca="1" si="381"/>
        <v/>
      </c>
      <c r="EB210" s="123"/>
      <c r="EC210" s="123"/>
      <c r="ED210" s="123"/>
      <c r="EE210" s="123">
        <f>EE182</f>
        <v>3</v>
      </c>
      <c r="EF210" s="123" t="str">
        <f t="shared" ca="1" si="382"/>
        <v/>
      </c>
      <c r="EG210" s="123"/>
      <c r="EH210" s="123"/>
      <c r="EI210" s="123"/>
      <c r="EJ210" s="123">
        <f>EJ182</f>
        <v>3</v>
      </c>
      <c r="EK210" s="123" t="str">
        <f t="shared" ca="1" si="383"/>
        <v/>
      </c>
      <c r="EL210" s="123"/>
      <c r="EM210" s="123"/>
      <c r="EN210" s="123"/>
      <c r="EO210" s="123">
        <f>EO182</f>
        <v>3</v>
      </c>
      <c r="EP210" s="123" t="str">
        <f t="shared" ca="1" si="384"/>
        <v/>
      </c>
      <c r="EQ210" s="123"/>
      <c r="ER210" s="123"/>
      <c r="ES210" s="123"/>
      <c r="ET210" s="123">
        <f>ET182</f>
        <v>3</v>
      </c>
      <c r="EU210" s="123" t="str">
        <f t="shared" ca="1" si="385"/>
        <v/>
      </c>
      <c r="EV210" s="123"/>
      <c r="EW210" s="123"/>
      <c r="EX210" s="123"/>
      <c r="EY210" s="123">
        <f>EY182</f>
        <v>3</v>
      </c>
      <c r="EZ210" s="123" t="str">
        <f t="shared" ca="1" si="386"/>
        <v/>
      </c>
      <c r="FA210" s="123"/>
      <c r="FB210" s="123"/>
      <c r="FC210" s="123"/>
      <c r="FD210" s="123">
        <f>FD182</f>
        <v>3</v>
      </c>
      <c r="FE210" s="123" t="str">
        <f t="shared" ca="1" si="387"/>
        <v/>
      </c>
      <c r="FF210" s="123"/>
      <c r="FG210" s="123"/>
      <c r="FH210" s="123"/>
      <c r="FI210" s="123">
        <f>FI182</f>
        <v>4</v>
      </c>
      <c r="FJ210" s="123" t="str">
        <f t="shared" ca="1" si="388"/>
        <v/>
      </c>
      <c r="FK210" s="123"/>
      <c r="FL210" s="123"/>
      <c r="FM210" s="123"/>
      <c r="FN210" s="123" t="str">
        <f t="shared" ca="1" si="412"/>
        <v/>
      </c>
      <c r="FO210" s="123">
        <f t="shared" ca="1" si="390"/>
        <v>4944.5600000000004</v>
      </c>
      <c r="FP210" s="123">
        <f>FP182</f>
        <v>1</v>
      </c>
      <c r="FQ210" s="123">
        <f t="shared" ca="1" si="391"/>
        <v>4944.5600000000004</v>
      </c>
      <c r="FR210" s="123">
        <f t="shared" si="392"/>
        <v>4944.5600000000004</v>
      </c>
      <c r="FS210" s="123">
        <v>4944.5600000000004</v>
      </c>
      <c r="FT210" s="123"/>
      <c r="FU210" s="123">
        <f>FU182</f>
        <v>3</v>
      </c>
      <c r="FV210" s="123" t="str">
        <f t="shared" ca="1" si="393"/>
        <v/>
      </c>
      <c r="FW210" s="123"/>
      <c r="FX210" s="123"/>
      <c r="FY210" s="123"/>
      <c r="FZ210" s="123">
        <f t="shared" ca="1" si="394"/>
        <v>792</v>
      </c>
      <c r="GA210" s="123">
        <f>GA182</f>
        <v>1</v>
      </c>
      <c r="GB210" s="123">
        <f t="shared" ca="1" si="395"/>
        <v>792</v>
      </c>
      <c r="GC210" s="123">
        <f t="shared" si="396"/>
        <v>792</v>
      </c>
      <c r="GD210" s="123">
        <v>792</v>
      </c>
      <c r="GE210" s="123"/>
      <c r="GF210" s="123">
        <f>GF182</f>
        <v>3</v>
      </c>
      <c r="GG210" s="123" t="str">
        <f t="shared" ca="1" si="397"/>
        <v/>
      </c>
      <c r="GH210" s="123"/>
      <c r="GI210" s="123"/>
      <c r="GJ210" s="123"/>
      <c r="GK210" s="123">
        <f t="shared" ca="1" si="398"/>
        <v>4560</v>
      </c>
      <c r="GL210" s="123">
        <f>GL182</f>
        <v>1</v>
      </c>
      <c r="GM210" s="123">
        <f t="shared" ca="1" si="399"/>
        <v>4560</v>
      </c>
      <c r="GN210" s="123">
        <f t="shared" si="400"/>
        <v>4560</v>
      </c>
      <c r="GO210" s="123">
        <v>4560</v>
      </c>
      <c r="GP210" s="123"/>
      <c r="GQ210" s="123">
        <f>GQ182</f>
        <v>3</v>
      </c>
      <c r="GR210" s="123" t="str">
        <f t="shared" ca="1" si="401"/>
        <v/>
      </c>
      <c r="GS210" s="123"/>
      <c r="GT210" s="123"/>
      <c r="GU210" s="123"/>
      <c r="GV210" s="123">
        <f t="shared" ca="1" si="402"/>
        <v>2040</v>
      </c>
      <c r="GW210" s="123">
        <f>GW182</f>
        <v>1</v>
      </c>
      <c r="GX210" s="123">
        <f t="shared" ca="1" si="403"/>
        <v>2040</v>
      </c>
      <c r="GY210" s="123">
        <f t="shared" si="404"/>
        <v>2040</v>
      </c>
      <c r="GZ210" s="123">
        <v>2040</v>
      </c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4"/>
        <v/>
      </c>
      <c r="E211" s="123"/>
      <c r="F211" s="123"/>
      <c r="G211" s="123" t="str">
        <f t="shared" ca="1" si="409"/>
        <v/>
      </c>
      <c r="H211" s="123">
        <f>H182</f>
        <v>3</v>
      </c>
      <c r="I211" s="123" t="str">
        <f t="shared" ca="1" si="346"/>
        <v/>
      </c>
      <c r="J211" s="123"/>
      <c r="K211" s="123"/>
      <c r="L211" s="123" t="str">
        <f t="shared" ca="1" si="410"/>
        <v/>
      </c>
      <c r="M211" s="123" t="str">
        <f t="shared" ca="1" si="348"/>
        <v/>
      </c>
      <c r="N211" s="123">
        <f>N182</f>
        <v>1</v>
      </c>
      <c r="O211" s="123" t="str">
        <f t="shared" ca="1" si="349"/>
        <v/>
      </c>
      <c r="P211" s="123" t="str">
        <f t="shared" si="350"/>
        <v/>
      </c>
      <c r="Q211" s="123"/>
      <c r="R211" s="123"/>
      <c r="S211" s="123">
        <f>S182</f>
        <v>3</v>
      </c>
      <c r="T211" s="123" t="str">
        <f t="shared" ca="1" si="351"/>
        <v/>
      </c>
      <c r="U211" s="123"/>
      <c r="V211" s="123"/>
      <c r="W211" s="123" t="str">
        <f t="shared" ca="1" si="411"/>
        <v/>
      </c>
      <c r="X211" s="123">
        <f>X182</f>
        <v>3</v>
      </c>
      <c r="Y211" s="123" t="str">
        <f t="shared" ca="1" si="353"/>
        <v/>
      </c>
      <c r="Z211" s="123"/>
      <c r="AA211" s="123"/>
      <c r="AB211" s="123"/>
      <c r="AC211" s="123">
        <f>AC182</f>
        <v>3</v>
      </c>
      <c r="AD211" s="123" t="str">
        <f t="shared" ca="1" si="354"/>
        <v/>
      </c>
      <c r="AE211" s="123"/>
      <c r="AF211" s="123"/>
      <c r="AG211" s="123" t="str">
        <f t="shared" ca="1" si="355"/>
        <v/>
      </c>
      <c r="AH211" s="123">
        <f>AH182</f>
        <v>2</v>
      </c>
      <c r="AI211" s="123" t="str">
        <f t="shared" ca="1" si="356"/>
        <v/>
      </c>
      <c r="AJ211" s="123"/>
      <c r="AK211" s="123"/>
      <c r="AL211" s="123">
        <f>AL182</f>
        <v>2</v>
      </c>
      <c r="AM211" s="123" t="str">
        <f t="shared" ca="1" si="357"/>
        <v/>
      </c>
      <c r="AN211" s="123"/>
      <c r="AO211" s="123"/>
      <c r="AP211" s="123">
        <f>AP182</f>
        <v>2</v>
      </c>
      <c r="AQ211" s="123" t="str">
        <f t="shared" ca="1" si="358"/>
        <v/>
      </c>
      <c r="AR211" s="123"/>
      <c r="AS211" s="123"/>
      <c r="AT211" s="123">
        <f>AT182</f>
        <v>2</v>
      </c>
      <c r="AU211" s="123" t="str">
        <f t="shared" ca="1" si="359"/>
        <v/>
      </c>
      <c r="AV211" s="123"/>
      <c r="AW211" s="123"/>
      <c r="AX211" s="123">
        <f>AX182</f>
        <v>2</v>
      </c>
      <c r="AY211" s="123" t="str">
        <f t="shared" ca="1" si="360"/>
        <v/>
      </c>
      <c r="AZ211" s="123"/>
      <c r="BA211" s="123"/>
      <c r="BB211" s="123">
        <f>BB182</f>
        <v>2</v>
      </c>
      <c r="BC211" s="123" t="str">
        <f t="shared" ca="1" si="361"/>
        <v/>
      </c>
      <c r="BD211" s="123"/>
      <c r="BE211" s="123"/>
      <c r="BF211" s="123">
        <f>BF182</f>
        <v>4</v>
      </c>
      <c r="BG211" s="123" t="str">
        <f t="shared" ca="1" si="362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3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4"/>
        <v/>
      </c>
      <c r="BT211" s="123"/>
      <c r="BU211" s="123"/>
      <c r="BV211" s="123" t="str">
        <f t="shared" ca="1" si="365"/>
        <v/>
      </c>
      <c r="BW211" s="123">
        <f>BW182</f>
        <v>2</v>
      </c>
      <c r="BX211" s="123" t="str">
        <f t="shared" ca="1" si="366"/>
        <v/>
      </c>
      <c r="BY211" s="123"/>
      <c r="BZ211" s="123"/>
      <c r="CA211" s="123">
        <f>CA182</f>
        <v>2</v>
      </c>
      <c r="CB211" s="123" t="str">
        <f t="shared" ca="1" si="367"/>
        <v/>
      </c>
      <c r="CC211" s="123"/>
      <c r="CD211" s="123"/>
      <c r="CE211" s="123">
        <f>CE182</f>
        <v>4</v>
      </c>
      <c r="CF211" s="123" t="str">
        <f t="shared" ca="1" si="368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69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0"/>
        <v/>
      </c>
      <c r="CS211" s="123"/>
      <c r="CT211" s="123"/>
      <c r="CU211" s="123" t="str">
        <f t="shared" ca="1" si="371"/>
        <v/>
      </c>
      <c r="CV211" s="123">
        <f>CV182</f>
        <v>2</v>
      </c>
      <c r="CW211" s="123" t="str">
        <f t="shared" ca="1" si="372"/>
        <v/>
      </c>
      <c r="CX211" s="123"/>
      <c r="CY211" s="123"/>
      <c r="CZ211" s="123">
        <f>CZ182</f>
        <v>2</v>
      </c>
      <c r="DA211" s="123" t="str">
        <f t="shared" ca="1" si="373"/>
        <v/>
      </c>
      <c r="DB211" s="123"/>
      <c r="DC211" s="123"/>
      <c r="DD211" s="123">
        <f>DD182</f>
        <v>3</v>
      </c>
      <c r="DE211" s="123" t="str">
        <f t="shared" ca="1" si="374"/>
        <v/>
      </c>
      <c r="DF211" s="123"/>
      <c r="DG211" s="123"/>
      <c r="DH211" s="123" t="str">
        <f t="shared" ca="1" si="375"/>
        <v/>
      </c>
      <c r="DI211" s="123">
        <f>DI182</f>
        <v>2</v>
      </c>
      <c r="DJ211" s="123" t="str">
        <f t="shared" ca="1" si="376"/>
        <v/>
      </c>
      <c r="DK211" s="123"/>
      <c r="DL211" s="123"/>
      <c r="DM211" s="123">
        <f>DM182</f>
        <v>2</v>
      </c>
      <c r="DN211" s="123" t="str">
        <f t="shared" ca="1" si="377"/>
        <v/>
      </c>
      <c r="DO211" s="123"/>
      <c r="DP211" s="123"/>
      <c r="DQ211" s="123">
        <f>DQ182</f>
        <v>2</v>
      </c>
      <c r="DR211" s="123" t="str">
        <f t="shared" ca="1" si="378"/>
        <v/>
      </c>
      <c r="DS211" s="123"/>
      <c r="DT211" s="123"/>
      <c r="DU211" s="123">
        <f>DU182</f>
        <v>3</v>
      </c>
      <c r="DV211" s="123" t="str">
        <f t="shared" ca="1" si="379"/>
        <v/>
      </c>
      <c r="DW211" s="123"/>
      <c r="DX211" s="123"/>
      <c r="DY211" s="123" t="str">
        <f t="shared" ca="1" si="380"/>
        <v/>
      </c>
      <c r="DZ211" s="123">
        <f>DZ182</f>
        <v>3</v>
      </c>
      <c r="EA211" s="123" t="str">
        <f t="shared" ca="1" si="381"/>
        <v/>
      </c>
      <c r="EB211" s="123"/>
      <c r="EC211" s="123"/>
      <c r="ED211" s="123"/>
      <c r="EE211" s="123">
        <f>EE182</f>
        <v>3</v>
      </c>
      <c r="EF211" s="123" t="str">
        <f t="shared" ca="1" si="382"/>
        <v/>
      </c>
      <c r="EG211" s="123"/>
      <c r="EH211" s="123"/>
      <c r="EI211" s="123"/>
      <c r="EJ211" s="123">
        <f>EJ182</f>
        <v>3</v>
      </c>
      <c r="EK211" s="123" t="str">
        <f t="shared" ca="1" si="383"/>
        <v/>
      </c>
      <c r="EL211" s="123"/>
      <c r="EM211" s="123"/>
      <c r="EN211" s="123"/>
      <c r="EO211" s="123">
        <f>EO182</f>
        <v>3</v>
      </c>
      <c r="EP211" s="123" t="str">
        <f t="shared" ca="1" si="384"/>
        <v/>
      </c>
      <c r="EQ211" s="123"/>
      <c r="ER211" s="123"/>
      <c r="ES211" s="123"/>
      <c r="ET211" s="123">
        <f>ET182</f>
        <v>3</v>
      </c>
      <c r="EU211" s="123" t="str">
        <f t="shared" ca="1" si="385"/>
        <v/>
      </c>
      <c r="EV211" s="123"/>
      <c r="EW211" s="123"/>
      <c r="EX211" s="123"/>
      <c r="EY211" s="123">
        <f>EY182</f>
        <v>3</v>
      </c>
      <c r="EZ211" s="123" t="str">
        <f t="shared" ca="1" si="386"/>
        <v/>
      </c>
      <c r="FA211" s="123"/>
      <c r="FB211" s="123"/>
      <c r="FC211" s="123"/>
      <c r="FD211" s="123">
        <f>FD182</f>
        <v>3</v>
      </c>
      <c r="FE211" s="123" t="str">
        <f t="shared" ca="1" si="387"/>
        <v/>
      </c>
      <c r="FF211" s="123"/>
      <c r="FG211" s="123"/>
      <c r="FH211" s="123"/>
      <c r="FI211" s="123">
        <f>FI182</f>
        <v>4</v>
      </c>
      <c r="FJ211" s="123" t="str">
        <f t="shared" ca="1" si="388"/>
        <v/>
      </c>
      <c r="FK211" s="123"/>
      <c r="FL211" s="123"/>
      <c r="FM211" s="123"/>
      <c r="FN211" s="123" t="str">
        <f t="shared" ca="1" si="412"/>
        <v/>
      </c>
      <c r="FO211" s="123" t="str">
        <f t="shared" ca="1" si="390"/>
        <v/>
      </c>
      <c r="FP211" s="123">
        <f>FP182</f>
        <v>1</v>
      </c>
      <c r="FQ211" s="123" t="str">
        <f t="shared" ca="1" si="391"/>
        <v/>
      </c>
      <c r="FR211" s="123" t="str">
        <f t="shared" si="392"/>
        <v/>
      </c>
      <c r="FS211" s="123"/>
      <c r="FT211" s="123"/>
      <c r="FU211" s="123">
        <f>FU182</f>
        <v>3</v>
      </c>
      <c r="FV211" s="123" t="str">
        <f t="shared" ca="1" si="393"/>
        <v/>
      </c>
      <c r="FW211" s="123"/>
      <c r="FX211" s="123"/>
      <c r="FY211" s="123"/>
      <c r="FZ211" s="123" t="str">
        <f t="shared" ca="1" si="394"/>
        <v/>
      </c>
      <c r="GA211" s="123">
        <f>GA182</f>
        <v>1</v>
      </c>
      <c r="GB211" s="123" t="str">
        <f t="shared" ca="1" si="395"/>
        <v/>
      </c>
      <c r="GC211" s="123" t="str">
        <f t="shared" si="396"/>
        <v/>
      </c>
      <c r="GD211" s="123"/>
      <c r="GE211" s="123"/>
      <c r="GF211" s="123">
        <f>GF182</f>
        <v>3</v>
      </c>
      <c r="GG211" s="123" t="str">
        <f t="shared" ca="1" si="397"/>
        <v/>
      </c>
      <c r="GH211" s="123"/>
      <c r="GI211" s="123"/>
      <c r="GJ211" s="123"/>
      <c r="GK211" s="123" t="str">
        <f t="shared" ca="1" si="398"/>
        <v/>
      </c>
      <c r="GL211" s="123">
        <f>GL182</f>
        <v>1</v>
      </c>
      <c r="GM211" s="123" t="str">
        <f t="shared" ca="1" si="399"/>
        <v/>
      </c>
      <c r="GN211" s="123" t="str">
        <f t="shared" si="400"/>
        <v/>
      </c>
      <c r="GO211" s="123"/>
      <c r="GP211" s="123"/>
      <c r="GQ211" s="123">
        <f>GQ182</f>
        <v>3</v>
      </c>
      <c r="GR211" s="123" t="str">
        <f t="shared" ca="1" si="401"/>
        <v/>
      </c>
      <c r="GS211" s="123"/>
      <c r="GT211" s="123"/>
      <c r="GU211" s="123"/>
      <c r="GV211" s="123" t="str">
        <f t="shared" ca="1" si="402"/>
        <v/>
      </c>
      <c r="GW211" s="123">
        <f>GW182</f>
        <v>1</v>
      </c>
      <c r="GX211" s="123" t="str">
        <f t="shared" ca="1" si="403"/>
        <v/>
      </c>
      <c r="GY211" s="123" t="str">
        <f t="shared" si="404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4"/>
        <v/>
      </c>
      <c r="E212" s="123"/>
      <c r="F212" s="123"/>
      <c r="G212" s="123" t="str">
        <f t="shared" ca="1" si="409"/>
        <v/>
      </c>
      <c r="H212" s="123">
        <f>H182</f>
        <v>3</v>
      </c>
      <c r="I212" s="123" t="str">
        <f t="shared" ca="1" si="346"/>
        <v/>
      </c>
      <c r="J212" s="123"/>
      <c r="K212" s="123"/>
      <c r="L212" s="123" t="str">
        <f t="shared" ca="1" si="410"/>
        <v/>
      </c>
      <c r="M212" s="123" t="str">
        <f t="shared" ca="1" si="348"/>
        <v/>
      </c>
      <c r="N212" s="123">
        <f>N182</f>
        <v>1</v>
      </c>
      <c r="O212" s="123" t="str">
        <f t="shared" ca="1" si="349"/>
        <v/>
      </c>
      <c r="P212" s="123" t="str">
        <f t="shared" si="350"/>
        <v/>
      </c>
      <c r="Q212" s="123"/>
      <c r="R212" s="123"/>
      <c r="S212" s="123">
        <f>S182</f>
        <v>3</v>
      </c>
      <c r="T212" s="123" t="str">
        <f t="shared" ca="1" si="351"/>
        <v/>
      </c>
      <c r="U212" s="123"/>
      <c r="V212" s="123"/>
      <c r="W212" s="123" t="str">
        <f t="shared" ca="1" si="411"/>
        <v/>
      </c>
      <c r="X212" s="123">
        <f>X182</f>
        <v>3</v>
      </c>
      <c r="Y212" s="123" t="str">
        <f t="shared" ca="1" si="353"/>
        <v/>
      </c>
      <c r="Z212" s="123"/>
      <c r="AA212" s="123"/>
      <c r="AB212" s="123"/>
      <c r="AC212" s="123">
        <f>AC182</f>
        <v>3</v>
      </c>
      <c r="AD212" s="123" t="str">
        <f t="shared" ca="1" si="354"/>
        <v/>
      </c>
      <c r="AE212" s="123"/>
      <c r="AF212" s="123"/>
      <c r="AG212" s="123" t="str">
        <f t="shared" ca="1" si="355"/>
        <v/>
      </c>
      <c r="AH212" s="123">
        <f>AH182</f>
        <v>2</v>
      </c>
      <c r="AI212" s="123" t="str">
        <f t="shared" ca="1" si="356"/>
        <v/>
      </c>
      <c r="AJ212" s="123"/>
      <c r="AK212" s="123"/>
      <c r="AL212" s="123">
        <f>AL182</f>
        <v>2</v>
      </c>
      <c r="AM212" s="123" t="str">
        <f t="shared" ca="1" si="357"/>
        <v/>
      </c>
      <c r="AN212" s="123"/>
      <c r="AO212" s="123"/>
      <c r="AP212" s="123">
        <f>AP182</f>
        <v>2</v>
      </c>
      <c r="AQ212" s="123" t="str">
        <f t="shared" ca="1" si="358"/>
        <v/>
      </c>
      <c r="AR212" s="123"/>
      <c r="AS212" s="123"/>
      <c r="AT212" s="123">
        <f>AT182</f>
        <v>2</v>
      </c>
      <c r="AU212" s="123" t="str">
        <f t="shared" ca="1" si="359"/>
        <v/>
      </c>
      <c r="AV212" s="123"/>
      <c r="AW212" s="123"/>
      <c r="AX212" s="123">
        <f>AX182</f>
        <v>2</v>
      </c>
      <c r="AY212" s="123" t="str">
        <f t="shared" ca="1" si="360"/>
        <v/>
      </c>
      <c r="AZ212" s="123"/>
      <c r="BA212" s="123"/>
      <c r="BB212" s="123">
        <f>BB182</f>
        <v>2</v>
      </c>
      <c r="BC212" s="123" t="str">
        <f t="shared" ca="1" si="361"/>
        <v/>
      </c>
      <c r="BD212" s="123"/>
      <c r="BE212" s="123"/>
      <c r="BF212" s="123">
        <f>BF182</f>
        <v>4</v>
      </c>
      <c r="BG212" s="123" t="str">
        <f t="shared" ca="1" si="362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3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4"/>
        <v/>
      </c>
      <c r="BT212" s="123"/>
      <c r="BU212" s="123"/>
      <c r="BV212" s="123" t="str">
        <f t="shared" ca="1" si="365"/>
        <v/>
      </c>
      <c r="BW212" s="123">
        <f>BW182</f>
        <v>2</v>
      </c>
      <c r="BX212" s="123" t="str">
        <f t="shared" ca="1" si="366"/>
        <v/>
      </c>
      <c r="BY212" s="123"/>
      <c r="BZ212" s="123"/>
      <c r="CA212" s="123">
        <f>CA182</f>
        <v>2</v>
      </c>
      <c r="CB212" s="123" t="str">
        <f t="shared" ca="1" si="367"/>
        <v/>
      </c>
      <c r="CC212" s="123"/>
      <c r="CD212" s="123"/>
      <c r="CE212" s="123">
        <f>CE182</f>
        <v>4</v>
      </c>
      <c r="CF212" s="123" t="str">
        <f t="shared" ca="1" si="368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69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0"/>
        <v/>
      </c>
      <c r="CS212" s="123"/>
      <c r="CT212" s="123"/>
      <c r="CU212" s="123" t="str">
        <f t="shared" ca="1" si="371"/>
        <v/>
      </c>
      <c r="CV212" s="123">
        <f>CV182</f>
        <v>2</v>
      </c>
      <c r="CW212" s="123" t="str">
        <f t="shared" ca="1" si="372"/>
        <v/>
      </c>
      <c r="CX212" s="123"/>
      <c r="CY212" s="123"/>
      <c r="CZ212" s="123">
        <f>CZ182</f>
        <v>2</v>
      </c>
      <c r="DA212" s="123" t="str">
        <f t="shared" ca="1" si="373"/>
        <v/>
      </c>
      <c r="DB212" s="123"/>
      <c r="DC212" s="123"/>
      <c r="DD212" s="123">
        <f>DD182</f>
        <v>3</v>
      </c>
      <c r="DE212" s="123" t="str">
        <f t="shared" ca="1" si="374"/>
        <v/>
      </c>
      <c r="DF212" s="123"/>
      <c r="DG212" s="123"/>
      <c r="DH212" s="123" t="str">
        <f t="shared" ca="1" si="375"/>
        <v/>
      </c>
      <c r="DI212" s="123">
        <f>DI182</f>
        <v>2</v>
      </c>
      <c r="DJ212" s="123" t="str">
        <f t="shared" ca="1" si="376"/>
        <v/>
      </c>
      <c r="DK212" s="123"/>
      <c r="DL212" s="123"/>
      <c r="DM212" s="123">
        <f>DM182</f>
        <v>2</v>
      </c>
      <c r="DN212" s="123" t="str">
        <f t="shared" ca="1" si="377"/>
        <v/>
      </c>
      <c r="DO212" s="123"/>
      <c r="DP212" s="123"/>
      <c r="DQ212" s="123">
        <f>DQ182</f>
        <v>2</v>
      </c>
      <c r="DR212" s="123" t="str">
        <f t="shared" ca="1" si="378"/>
        <v/>
      </c>
      <c r="DS212" s="123"/>
      <c r="DT212" s="123"/>
      <c r="DU212" s="123">
        <f>DU182</f>
        <v>3</v>
      </c>
      <c r="DV212" s="123" t="str">
        <f t="shared" ca="1" si="379"/>
        <v/>
      </c>
      <c r="DW212" s="123"/>
      <c r="DX212" s="123"/>
      <c r="DY212" s="123" t="str">
        <f t="shared" ca="1" si="380"/>
        <v/>
      </c>
      <c r="DZ212" s="123">
        <f>DZ182</f>
        <v>3</v>
      </c>
      <c r="EA212" s="123" t="str">
        <f t="shared" ca="1" si="381"/>
        <v/>
      </c>
      <c r="EB212" s="123"/>
      <c r="EC212" s="123"/>
      <c r="ED212" s="123"/>
      <c r="EE212" s="123">
        <f>EE182</f>
        <v>3</v>
      </c>
      <c r="EF212" s="123" t="str">
        <f t="shared" ca="1" si="382"/>
        <v/>
      </c>
      <c r="EG212" s="123"/>
      <c r="EH212" s="123"/>
      <c r="EI212" s="123"/>
      <c r="EJ212" s="123">
        <f>EJ182</f>
        <v>3</v>
      </c>
      <c r="EK212" s="123" t="str">
        <f t="shared" ca="1" si="383"/>
        <v/>
      </c>
      <c r="EL212" s="123"/>
      <c r="EM212" s="123"/>
      <c r="EN212" s="123"/>
      <c r="EO212" s="123">
        <f>EO182</f>
        <v>3</v>
      </c>
      <c r="EP212" s="123" t="str">
        <f t="shared" ca="1" si="384"/>
        <v/>
      </c>
      <c r="EQ212" s="123"/>
      <c r="ER212" s="123"/>
      <c r="ES212" s="123"/>
      <c r="ET212" s="123">
        <f>ET182</f>
        <v>3</v>
      </c>
      <c r="EU212" s="123" t="str">
        <f t="shared" ca="1" si="385"/>
        <v/>
      </c>
      <c r="EV212" s="123"/>
      <c r="EW212" s="123"/>
      <c r="EX212" s="123"/>
      <c r="EY212" s="123">
        <f>EY182</f>
        <v>3</v>
      </c>
      <c r="EZ212" s="123" t="str">
        <f t="shared" ca="1" si="386"/>
        <v/>
      </c>
      <c r="FA212" s="123"/>
      <c r="FB212" s="123"/>
      <c r="FC212" s="123"/>
      <c r="FD212" s="123">
        <f>FD182</f>
        <v>3</v>
      </c>
      <c r="FE212" s="123" t="str">
        <f t="shared" ca="1" si="387"/>
        <v/>
      </c>
      <c r="FF212" s="123"/>
      <c r="FG212" s="123"/>
      <c r="FH212" s="123"/>
      <c r="FI212" s="123">
        <f>FI182</f>
        <v>4</v>
      </c>
      <c r="FJ212" s="123" t="str">
        <f t="shared" ca="1" si="388"/>
        <v/>
      </c>
      <c r="FK212" s="123"/>
      <c r="FL212" s="123"/>
      <c r="FM212" s="123"/>
      <c r="FN212" s="123" t="str">
        <f t="shared" ca="1" si="412"/>
        <v/>
      </c>
      <c r="FO212" s="123" t="str">
        <f t="shared" ca="1" si="390"/>
        <v/>
      </c>
      <c r="FP212" s="123">
        <f>FP182</f>
        <v>1</v>
      </c>
      <c r="FQ212" s="123" t="str">
        <f t="shared" ca="1" si="391"/>
        <v/>
      </c>
      <c r="FR212" s="123" t="str">
        <f t="shared" si="392"/>
        <v/>
      </c>
      <c r="FS212" s="123"/>
      <c r="FT212" s="123"/>
      <c r="FU212" s="123">
        <f>FU182</f>
        <v>3</v>
      </c>
      <c r="FV212" s="123" t="str">
        <f t="shared" ca="1" si="393"/>
        <v/>
      </c>
      <c r="FW212" s="123"/>
      <c r="FX212" s="123"/>
      <c r="FY212" s="123"/>
      <c r="FZ212" s="123" t="str">
        <f t="shared" ca="1" si="394"/>
        <v/>
      </c>
      <c r="GA212" s="123">
        <f>GA182</f>
        <v>1</v>
      </c>
      <c r="GB212" s="123" t="str">
        <f t="shared" ca="1" si="395"/>
        <v/>
      </c>
      <c r="GC212" s="123" t="str">
        <f t="shared" si="396"/>
        <v/>
      </c>
      <c r="GD212" s="123"/>
      <c r="GE212" s="123"/>
      <c r="GF212" s="123">
        <f>GF182</f>
        <v>3</v>
      </c>
      <c r="GG212" s="123" t="str">
        <f t="shared" ca="1" si="397"/>
        <v/>
      </c>
      <c r="GH212" s="123"/>
      <c r="GI212" s="123"/>
      <c r="GJ212" s="123"/>
      <c r="GK212" s="123" t="str">
        <f t="shared" ca="1" si="398"/>
        <v/>
      </c>
      <c r="GL212" s="123">
        <f>GL182</f>
        <v>1</v>
      </c>
      <c r="GM212" s="123" t="str">
        <f t="shared" ca="1" si="399"/>
        <v/>
      </c>
      <c r="GN212" s="123" t="str">
        <f t="shared" si="400"/>
        <v/>
      </c>
      <c r="GO212" s="123"/>
      <c r="GP212" s="123"/>
      <c r="GQ212" s="123">
        <f>GQ182</f>
        <v>3</v>
      </c>
      <c r="GR212" s="123" t="str">
        <f t="shared" ca="1" si="401"/>
        <v/>
      </c>
      <c r="GS212" s="123"/>
      <c r="GT212" s="123"/>
      <c r="GU212" s="123"/>
      <c r="GV212" s="123" t="str">
        <f t="shared" ca="1" si="402"/>
        <v/>
      </c>
      <c r="GW212" s="123">
        <f>GW182</f>
        <v>1</v>
      </c>
      <c r="GX212" s="123" t="str">
        <f t="shared" ca="1" si="403"/>
        <v/>
      </c>
      <c r="GY212" s="123" t="str">
        <f t="shared" si="404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4"/>
        <v/>
      </c>
      <c r="E213" s="123"/>
      <c r="F213" s="123"/>
      <c r="G213" s="123" t="str">
        <f t="shared" ca="1" si="409"/>
        <v/>
      </c>
      <c r="H213" s="123">
        <f>H182</f>
        <v>3</v>
      </c>
      <c r="I213" s="123" t="str">
        <f t="shared" ca="1" si="346"/>
        <v/>
      </c>
      <c r="J213" s="123"/>
      <c r="K213" s="123"/>
      <c r="L213" s="123" t="str">
        <f t="shared" ca="1" si="410"/>
        <v/>
      </c>
      <c r="M213" s="123" t="str">
        <f t="shared" ca="1" si="348"/>
        <v/>
      </c>
      <c r="N213" s="123">
        <f>N182</f>
        <v>1</v>
      </c>
      <c r="O213" s="123" t="str">
        <f t="shared" ca="1" si="349"/>
        <v/>
      </c>
      <c r="P213" s="123" t="str">
        <f t="shared" si="350"/>
        <v/>
      </c>
      <c r="Q213" s="123"/>
      <c r="R213" s="123"/>
      <c r="S213" s="123">
        <f>S182</f>
        <v>3</v>
      </c>
      <c r="T213" s="123" t="str">
        <f t="shared" ca="1" si="351"/>
        <v/>
      </c>
      <c r="U213" s="123"/>
      <c r="V213" s="123"/>
      <c r="W213" s="123" t="str">
        <f t="shared" ca="1" si="411"/>
        <v/>
      </c>
      <c r="X213" s="123">
        <f>X182</f>
        <v>3</v>
      </c>
      <c r="Y213" s="123" t="str">
        <f t="shared" ca="1" si="353"/>
        <v/>
      </c>
      <c r="Z213" s="123"/>
      <c r="AA213" s="123"/>
      <c r="AB213" s="123"/>
      <c r="AC213" s="123">
        <f>AC182</f>
        <v>3</v>
      </c>
      <c r="AD213" s="123" t="str">
        <f t="shared" ca="1" si="354"/>
        <v/>
      </c>
      <c r="AE213" s="123"/>
      <c r="AF213" s="123"/>
      <c r="AG213" s="123" t="str">
        <f t="shared" ca="1" si="355"/>
        <v/>
      </c>
      <c r="AH213" s="123">
        <f>AH182</f>
        <v>2</v>
      </c>
      <c r="AI213" s="123" t="str">
        <f t="shared" ca="1" si="356"/>
        <v/>
      </c>
      <c r="AJ213" s="123"/>
      <c r="AK213" s="123"/>
      <c r="AL213" s="123">
        <f>AL182</f>
        <v>2</v>
      </c>
      <c r="AM213" s="123" t="str">
        <f t="shared" ca="1" si="357"/>
        <v/>
      </c>
      <c r="AN213" s="123"/>
      <c r="AO213" s="123"/>
      <c r="AP213" s="123">
        <f>AP182</f>
        <v>2</v>
      </c>
      <c r="AQ213" s="123" t="str">
        <f t="shared" ca="1" si="358"/>
        <v/>
      </c>
      <c r="AR213" s="123"/>
      <c r="AS213" s="123"/>
      <c r="AT213" s="123">
        <f>AT182</f>
        <v>2</v>
      </c>
      <c r="AU213" s="123" t="str">
        <f t="shared" ca="1" si="359"/>
        <v/>
      </c>
      <c r="AV213" s="123"/>
      <c r="AW213" s="123"/>
      <c r="AX213" s="123">
        <f>AX182</f>
        <v>2</v>
      </c>
      <c r="AY213" s="123" t="str">
        <f t="shared" ca="1" si="360"/>
        <v/>
      </c>
      <c r="AZ213" s="123"/>
      <c r="BA213" s="123"/>
      <c r="BB213" s="123">
        <f>BB182</f>
        <v>2</v>
      </c>
      <c r="BC213" s="123" t="str">
        <f t="shared" ca="1" si="361"/>
        <v/>
      </c>
      <c r="BD213" s="123"/>
      <c r="BE213" s="123"/>
      <c r="BF213" s="123">
        <f>BF182</f>
        <v>4</v>
      </c>
      <c r="BG213" s="123" t="str">
        <f t="shared" ca="1" si="362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3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4"/>
        <v/>
      </c>
      <c r="BT213" s="123"/>
      <c r="BU213" s="123"/>
      <c r="BV213" s="123" t="str">
        <f t="shared" ca="1" si="365"/>
        <v/>
      </c>
      <c r="BW213" s="123">
        <f>BW182</f>
        <v>2</v>
      </c>
      <c r="BX213" s="123" t="str">
        <f t="shared" ca="1" si="366"/>
        <v/>
      </c>
      <c r="BY213" s="123"/>
      <c r="BZ213" s="123"/>
      <c r="CA213" s="123">
        <f>CA182</f>
        <v>2</v>
      </c>
      <c r="CB213" s="123" t="str">
        <f t="shared" ca="1" si="367"/>
        <v/>
      </c>
      <c r="CC213" s="123"/>
      <c r="CD213" s="123"/>
      <c r="CE213" s="123">
        <f>CE182</f>
        <v>4</v>
      </c>
      <c r="CF213" s="123" t="str">
        <f t="shared" ca="1" si="368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69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0"/>
        <v/>
      </c>
      <c r="CS213" s="123"/>
      <c r="CT213" s="123"/>
      <c r="CU213" s="123" t="str">
        <f t="shared" ca="1" si="371"/>
        <v/>
      </c>
      <c r="CV213" s="123">
        <f>CV182</f>
        <v>2</v>
      </c>
      <c r="CW213" s="123" t="str">
        <f t="shared" ca="1" si="372"/>
        <v/>
      </c>
      <c r="CX213" s="123"/>
      <c r="CY213" s="123"/>
      <c r="CZ213" s="123">
        <f>CZ182</f>
        <v>2</v>
      </c>
      <c r="DA213" s="123" t="str">
        <f t="shared" ca="1" si="373"/>
        <v/>
      </c>
      <c r="DB213" s="123"/>
      <c r="DC213" s="123"/>
      <c r="DD213" s="123">
        <f>DD182</f>
        <v>3</v>
      </c>
      <c r="DE213" s="123" t="str">
        <f t="shared" ca="1" si="374"/>
        <v/>
      </c>
      <c r="DF213" s="123"/>
      <c r="DG213" s="123"/>
      <c r="DH213" s="123" t="str">
        <f t="shared" ca="1" si="375"/>
        <v/>
      </c>
      <c r="DI213" s="123">
        <f>DI182</f>
        <v>2</v>
      </c>
      <c r="DJ213" s="123" t="str">
        <f t="shared" ca="1" si="376"/>
        <v/>
      </c>
      <c r="DK213" s="123"/>
      <c r="DL213" s="123"/>
      <c r="DM213" s="123">
        <f>DM182</f>
        <v>2</v>
      </c>
      <c r="DN213" s="123" t="str">
        <f t="shared" ca="1" si="377"/>
        <v/>
      </c>
      <c r="DO213" s="123"/>
      <c r="DP213" s="123"/>
      <c r="DQ213" s="123">
        <f>DQ182</f>
        <v>2</v>
      </c>
      <c r="DR213" s="123" t="str">
        <f t="shared" ca="1" si="378"/>
        <v/>
      </c>
      <c r="DS213" s="123"/>
      <c r="DT213" s="123"/>
      <c r="DU213" s="123">
        <f>DU182</f>
        <v>3</v>
      </c>
      <c r="DV213" s="123" t="str">
        <f t="shared" ca="1" si="379"/>
        <v/>
      </c>
      <c r="DW213" s="123"/>
      <c r="DX213" s="123"/>
      <c r="DY213" s="123" t="str">
        <f t="shared" ca="1" si="380"/>
        <v/>
      </c>
      <c r="DZ213" s="123">
        <f>DZ182</f>
        <v>3</v>
      </c>
      <c r="EA213" s="123" t="str">
        <f t="shared" ca="1" si="381"/>
        <v/>
      </c>
      <c r="EB213" s="123"/>
      <c r="EC213" s="123"/>
      <c r="ED213" s="123"/>
      <c r="EE213" s="123">
        <f>EE182</f>
        <v>3</v>
      </c>
      <c r="EF213" s="123" t="str">
        <f t="shared" ca="1" si="382"/>
        <v/>
      </c>
      <c r="EG213" s="123"/>
      <c r="EH213" s="123"/>
      <c r="EI213" s="123"/>
      <c r="EJ213" s="123">
        <f>EJ182</f>
        <v>3</v>
      </c>
      <c r="EK213" s="123" t="str">
        <f t="shared" ca="1" si="383"/>
        <v/>
      </c>
      <c r="EL213" s="123"/>
      <c r="EM213" s="123"/>
      <c r="EN213" s="123"/>
      <c r="EO213" s="123">
        <f>EO182</f>
        <v>3</v>
      </c>
      <c r="EP213" s="123" t="str">
        <f t="shared" ca="1" si="384"/>
        <v/>
      </c>
      <c r="EQ213" s="123"/>
      <c r="ER213" s="123"/>
      <c r="ES213" s="123"/>
      <c r="ET213" s="123">
        <f>ET182</f>
        <v>3</v>
      </c>
      <c r="EU213" s="123" t="str">
        <f t="shared" ca="1" si="385"/>
        <v/>
      </c>
      <c r="EV213" s="123"/>
      <c r="EW213" s="123"/>
      <c r="EX213" s="123"/>
      <c r="EY213" s="123">
        <f>EY182</f>
        <v>3</v>
      </c>
      <c r="EZ213" s="123" t="str">
        <f t="shared" ca="1" si="386"/>
        <v/>
      </c>
      <c r="FA213" s="123"/>
      <c r="FB213" s="123"/>
      <c r="FC213" s="123"/>
      <c r="FD213" s="123">
        <f>FD182</f>
        <v>3</v>
      </c>
      <c r="FE213" s="123" t="str">
        <f t="shared" ca="1" si="387"/>
        <v/>
      </c>
      <c r="FF213" s="123"/>
      <c r="FG213" s="123"/>
      <c r="FH213" s="123"/>
      <c r="FI213" s="123">
        <f>FI182</f>
        <v>4</v>
      </c>
      <c r="FJ213" s="123" t="str">
        <f t="shared" ca="1" si="388"/>
        <v/>
      </c>
      <c r="FK213" s="123"/>
      <c r="FL213" s="123"/>
      <c r="FM213" s="123"/>
      <c r="FN213" s="123" t="str">
        <f t="shared" ca="1" si="412"/>
        <v/>
      </c>
      <c r="FO213" s="123" t="str">
        <f t="shared" ca="1" si="390"/>
        <v/>
      </c>
      <c r="FP213" s="123">
        <f>FP182</f>
        <v>1</v>
      </c>
      <c r="FQ213" s="123" t="str">
        <f t="shared" ca="1" si="391"/>
        <v/>
      </c>
      <c r="FR213" s="123" t="str">
        <f t="shared" si="392"/>
        <v/>
      </c>
      <c r="FS213" s="123"/>
      <c r="FT213" s="123"/>
      <c r="FU213" s="123">
        <f>FU182</f>
        <v>3</v>
      </c>
      <c r="FV213" s="123" t="str">
        <f t="shared" ca="1" si="393"/>
        <v/>
      </c>
      <c r="FW213" s="123"/>
      <c r="FX213" s="123"/>
      <c r="FY213" s="123"/>
      <c r="FZ213" s="123" t="str">
        <f t="shared" ca="1" si="394"/>
        <v/>
      </c>
      <c r="GA213" s="123">
        <f>GA182</f>
        <v>1</v>
      </c>
      <c r="GB213" s="123" t="str">
        <f t="shared" ca="1" si="395"/>
        <v/>
      </c>
      <c r="GC213" s="123" t="str">
        <f t="shared" si="396"/>
        <v/>
      </c>
      <c r="GD213" s="123"/>
      <c r="GE213" s="123"/>
      <c r="GF213" s="123">
        <f>GF182</f>
        <v>3</v>
      </c>
      <c r="GG213" s="123" t="str">
        <f t="shared" ca="1" si="397"/>
        <v/>
      </c>
      <c r="GH213" s="123"/>
      <c r="GI213" s="123"/>
      <c r="GJ213" s="123"/>
      <c r="GK213" s="123" t="str">
        <f t="shared" ca="1" si="398"/>
        <v/>
      </c>
      <c r="GL213" s="123">
        <f>GL182</f>
        <v>1</v>
      </c>
      <c r="GM213" s="123" t="str">
        <f t="shared" ca="1" si="399"/>
        <v/>
      </c>
      <c r="GN213" s="123" t="str">
        <f t="shared" si="400"/>
        <v/>
      </c>
      <c r="GO213" s="123"/>
      <c r="GP213" s="123"/>
      <c r="GQ213" s="123">
        <f>GQ182</f>
        <v>3</v>
      </c>
      <c r="GR213" s="123" t="str">
        <f t="shared" ca="1" si="401"/>
        <v/>
      </c>
      <c r="GS213" s="123"/>
      <c r="GT213" s="123"/>
      <c r="GU213" s="123"/>
      <c r="GV213" s="123" t="str">
        <f t="shared" ca="1" si="402"/>
        <v/>
      </c>
      <c r="GW213" s="123">
        <f>GW182</f>
        <v>1</v>
      </c>
      <c r="GX213" s="123" t="str">
        <f t="shared" ca="1" si="403"/>
        <v/>
      </c>
      <c r="GY213" s="123" t="str">
        <f t="shared" si="404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4"/>
        <v/>
      </c>
      <c r="E214" s="123"/>
      <c r="F214" s="123"/>
      <c r="G214" s="123" t="str">
        <f t="shared" ca="1" si="409"/>
        <v/>
      </c>
      <c r="H214" s="123">
        <f>H182</f>
        <v>3</v>
      </c>
      <c r="I214" s="123" t="str">
        <f t="shared" ca="1" si="346"/>
        <v/>
      </c>
      <c r="J214" s="123"/>
      <c r="K214" s="123"/>
      <c r="L214" s="123" t="str">
        <f t="shared" ca="1" si="410"/>
        <v/>
      </c>
      <c r="M214" s="123" t="str">
        <f t="shared" ca="1" si="348"/>
        <v/>
      </c>
      <c r="N214" s="123">
        <f>N182</f>
        <v>1</v>
      </c>
      <c r="O214" s="123" t="str">
        <f t="shared" ca="1" si="349"/>
        <v/>
      </c>
      <c r="P214" s="123" t="str">
        <f t="shared" si="350"/>
        <v/>
      </c>
      <c r="Q214" s="123"/>
      <c r="R214" s="123"/>
      <c r="S214" s="123">
        <f>S182</f>
        <v>3</v>
      </c>
      <c r="T214" s="123" t="str">
        <f t="shared" ca="1" si="351"/>
        <v/>
      </c>
      <c r="U214" s="123"/>
      <c r="V214" s="123"/>
      <c r="W214" s="123" t="str">
        <f t="shared" ca="1" si="411"/>
        <v/>
      </c>
      <c r="X214" s="123">
        <f>X182</f>
        <v>3</v>
      </c>
      <c r="Y214" s="123" t="str">
        <f t="shared" ca="1" si="353"/>
        <v/>
      </c>
      <c r="Z214" s="123"/>
      <c r="AA214" s="123"/>
      <c r="AB214" s="123"/>
      <c r="AC214" s="123">
        <f>AC182</f>
        <v>3</v>
      </c>
      <c r="AD214" s="123">
        <f t="shared" ca="1" si="354"/>
        <v>0</v>
      </c>
      <c r="AE214" s="123"/>
      <c r="AF214" s="123"/>
      <c r="AG214" s="123">
        <f t="shared" ca="1" si="355"/>
        <v>0</v>
      </c>
      <c r="AH214" s="123">
        <f>AH182</f>
        <v>2</v>
      </c>
      <c r="AI214" s="123" t="str">
        <f t="shared" ca="1" si="356"/>
        <v/>
      </c>
      <c r="AJ214" s="123"/>
      <c r="AK214" s="123"/>
      <c r="AL214" s="123">
        <f>AL182</f>
        <v>2</v>
      </c>
      <c r="AM214" s="123" t="str">
        <f t="shared" ca="1" si="357"/>
        <v/>
      </c>
      <c r="AN214" s="123"/>
      <c r="AO214" s="123"/>
      <c r="AP214" s="123">
        <f>AP182</f>
        <v>2</v>
      </c>
      <c r="AQ214" s="123" t="str">
        <f t="shared" ca="1" si="358"/>
        <v/>
      </c>
      <c r="AR214" s="123"/>
      <c r="AS214" s="123"/>
      <c r="AT214" s="123">
        <f>AT182</f>
        <v>2</v>
      </c>
      <c r="AU214" s="123" t="str">
        <f t="shared" ca="1" si="359"/>
        <v/>
      </c>
      <c r="AV214" s="123"/>
      <c r="AW214" s="123"/>
      <c r="AX214" s="123">
        <f>AX182</f>
        <v>2</v>
      </c>
      <c r="AY214" s="123" t="str">
        <f t="shared" ca="1" si="360"/>
        <v/>
      </c>
      <c r="AZ214" s="123"/>
      <c r="BA214" s="123"/>
      <c r="BB214" s="123">
        <f>BB182</f>
        <v>2</v>
      </c>
      <c r="BC214" s="123" t="str">
        <f t="shared" ca="1" si="361"/>
        <v/>
      </c>
      <c r="BD214" s="123"/>
      <c r="BE214" s="123"/>
      <c r="BF214" s="123">
        <f>BF182</f>
        <v>4</v>
      </c>
      <c r="BG214" s="123">
        <f t="shared" ca="1" si="362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3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4"/>
        <v>0</v>
      </c>
      <c r="BT214" s="123"/>
      <c r="BU214" s="123"/>
      <c r="BV214" s="123">
        <f t="shared" ca="1" si="365"/>
        <v>0</v>
      </c>
      <c r="BW214" s="123">
        <f>BW182</f>
        <v>2</v>
      </c>
      <c r="BX214" s="123" t="str">
        <f t="shared" ca="1" si="366"/>
        <v/>
      </c>
      <c r="BY214" s="123"/>
      <c r="BZ214" s="123"/>
      <c r="CA214" s="123">
        <f>CA182</f>
        <v>2</v>
      </c>
      <c r="CB214" s="123" t="str">
        <f t="shared" ca="1" si="367"/>
        <v/>
      </c>
      <c r="CC214" s="123"/>
      <c r="CD214" s="123"/>
      <c r="CE214" s="123">
        <f>CE182</f>
        <v>4</v>
      </c>
      <c r="CF214" s="123">
        <f t="shared" ca="1" si="368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69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0"/>
        <v>0</v>
      </c>
      <c r="CS214" s="123"/>
      <c r="CT214" s="123"/>
      <c r="CU214" s="123">
        <f t="shared" ca="1" si="371"/>
        <v>0</v>
      </c>
      <c r="CV214" s="123">
        <f>CV182</f>
        <v>2</v>
      </c>
      <c r="CW214" s="123" t="str">
        <f t="shared" ca="1" si="372"/>
        <v/>
      </c>
      <c r="CX214" s="123"/>
      <c r="CY214" s="123"/>
      <c r="CZ214" s="123">
        <f>CZ182</f>
        <v>2</v>
      </c>
      <c r="DA214" s="123" t="str">
        <f t="shared" ca="1" si="373"/>
        <v/>
      </c>
      <c r="DB214" s="123"/>
      <c r="DC214" s="123"/>
      <c r="DD214" s="123">
        <f>DD182</f>
        <v>3</v>
      </c>
      <c r="DE214" s="123" t="str">
        <f t="shared" ca="1" si="374"/>
        <v/>
      </c>
      <c r="DF214" s="123"/>
      <c r="DG214" s="123"/>
      <c r="DH214" s="123" t="str">
        <f t="shared" ca="1" si="375"/>
        <v/>
      </c>
      <c r="DI214" s="123">
        <f>DI182</f>
        <v>2</v>
      </c>
      <c r="DJ214" s="123" t="str">
        <f t="shared" ca="1" si="376"/>
        <v/>
      </c>
      <c r="DK214" s="123"/>
      <c r="DL214" s="123"/>
      <c r="DM214" s="123">
        <f>DM182</f>
        <v>2</v>
      </c>
      <c r="DN214" s="123" t="str">
        <f t="shared" ca="1" si="377"/>
        <v/>
      </c>
      <c r="DO214" s="123"/>
      <c r="DP214" s="123"/>
      <c r="DQ214" s="123">
        <f>DQ182</f>
        <v>2</v>
      </c>
      <c r="DR214" s="123" t="str">
        <f t="shared" ca="1" si="378"/>
        <v/>
      </c>
      <c r="DS214" s="123"/>
      <c r="DT214" s="123"/>
      <c r="DU214" s="123">
        <f>DU182</f>
        <v>3</v>
      </c>
      <c r="DV214" s="123" t="str">
        <f t="shared" ca="1" si="379"/>
        <v/>
      </c>
      <c r="DW214" s="123"/>
      <c r="DX214" s="123"/>
      <c r="DY214" s="123" t="str">
        <f t="shared" ca="1" si="380"/>
        <v/>
      </c>
      <c r="DZ214" s="123">
        <f>DZ182</f>
        <v>3</v>
      </c>
      <c r="EA214" s="123" t="str">
        <f t="shared" ca="1" si="381"/>
        <v/>
      </c>
      <c r="EB214" s="123"/>
      <c r="EC214" s="123"/>
      <c r="ED214" s="123"/>
      <c r="EE214" s="123">
        <f>EE182</f>
        <v>3</v>
      </c>
      <c r="EF214" s="123" t="str">
        <f t="shared" ca="1" si="382"/>
        <v/>
      </c>
      <c r="EG214" s="123"/>
      <c r="EH214" s="123"/>
      <c r="EI214" s="123"/>
      <c r="EJ214" s="123">
        <f>EJ182</f>
        <v>3</v>
      </c>
      <c r="EK214" s="123" t="str">
        <f t="shared" ca="1" si="383"/>
        <v/>
      </c>
      <c r="EL214" s="123"/>
      <c r="EM214" s="123"/>
      <c r="EN214" s="123"/>
      <c r="EO214" s="123">
        <f>EO182</f>
        <v>3</v>
      </c>
      <c r="EP214" s="123" t="str">
        <f t="shared" ca="1" si="384"/>
        <v/>
      </c>
      <c r="EQ214" s="123"/>
      <c r="ER214" s="123"/>
      <c r="ES214" s="123"/>
      <c r="ET214" s="123">
        <f>ET182</f>
        <v>3</v>
      </c>
      <c r="EU214" s="123" t="str">
        <f t="shared" ca="1" si="385"/>
        <v/>
      </c>
      <c r="EV214" s="123"/>
      <c r="EW214" s="123"/>
      <c r="EX214" s="123"/>
      <c r="EY214" s="123">
        <f>EY182</f>
        <v>3</v>
      </c>
      <c r="EZ214" s="123" t="str">
        <f t="shared" ca="1" si="386"/>
        <v/>
      </c>
      <c r="FA214" s="123"/>
      <c r="FB214" s="123"/>
      <c r="FC214" s="123"/>
      <c r="FD214" s="123">
        <f>FD182</f>
        <v>3</v>
      </c>
      <c r="FE214" s="123" t="str">
        <f t="shared" ca="1" si="387"/>
        <v/>
      </c>
      <c r="FF214" s="123"/>
      <c r="FG214" s="123"/>
      <c r="FH214" s="123"/>
      <c r="FI214" s="123">
        <f>FI182</f>
        <v>4</v>
      </c>
      <c r="FJ214" s="123" t="str">
        <f t="shared" ca="1" si="388"/>
        <v/>
      </c>
      <c r="FK214" s="123"/>
      <c r="FL214" s="123"/>
      <c r="FM214" s="123"/>
      <c r="FN214" s="123" t="str">
        <f t="shared" ca="1" si="412"/>
        <v/>
      </c>
      <c r="FO214" s="123" t="str">
        <f t="shared" ca="1" si="390"/>
        <v/>
      </c>
      <c r="FP214" s="123">
        <f>FP182</f>
        <v>1</v>
      </c>
      <c r="FQ214" s="123" t="str">
        <f t="shared" ca="1" si="391"/>
        <v/>
      </c>
      <c r="FR214" s="123" t="str">
        <f t="shared" si="392"/>
        <v/>
      </c>
      <c r="FS214" s="123"/>
      <c r="FT214" s="123"/>
      <c r="FU214" s="123">
        <f>FU182</f>
        <v>3</v>
      </c>
      <c r="FV214" s="123" t="str">
        <f t="shared" ca="1" si="393"/>
        <v/>
      </c>
      <c r="FW214" s="123"/>
      <c r="FX214" s="123"/>
      <c r="FY214" s="123"/>
      <c r="FZ214" s="123" t="str">
        <f t="shared" ca="1" si="394"/>
        <v/>
      </c>
      <c r="GA214" s="123">
        <f>GA182</f>
        <v>1</v>
      </c>
      <c r="GB214" s="123" t="str">
        <f t="shared" ca="1" si="395"/>
        <v/>
      </c>
      <c r="GC214" s="123" t="str">
        <f t="shared" si="396"/>
        <v/>
      </c>
      <c r="GD214" s="123"/>
      <c r="GE214" s="123"/>
      <c r="GF214" s="123">
        <f>GF182</f>
        <v>3</v>
      </c>
      <c r="GG214" s="123" t="str">
        <f t="shared" ca="1" si="397"/>
        <v/>
      </c>
      <c r="GH214" s="123"/>
      <c r="GI214" s="123"/>
      <c r="GJ214" s="123"/>
      <c r="GK214" s="123" t="str">
        <f t="shared" ca="1" si="398"/>
        <v/>
      </c>
      <c r="GL214" s="123">
        <f>GL182</f>
        <v>1</v>
      </c>
      <c r="GM214" s="123" t="str">
        <f t="shared" ca="1" si="399"/>
        <v/>
      </c>
      <c r="GN214" s="123" t="str">
        <f t="shared" si="400"/>
        <v/>
      </c>
      <c r="GO214" s="123"/>
      <c r="GP214" s="123"/>
      <c r="GQ214" s="123">
        <f>GQ182</f>
        <v>3</v>
      </c>
      <c r="GR214" s="123" t="str">
        <f t="shared" ca="1" si="401"/>
        <v/>
      </c>
      <c r="GS214" s="123"/>
      <c r="GT214" s="123"/>
      <c r="GU214" s="123"/>
      <c r="GV214" s="123" t="str">
        <f t="shared" ca="1" si="402"/>
        <v/>
      </c>
      <c r="GW214" s="123">
        <f>GW182</f>
        <v>1</v>
      </c>
      <c r="GX214" s="123" t="str">
        <f t="shared" ca="1" si="403"/>
        <v/>
      </c>
      <c r="GY214" s="123" t="str">
        <f t="shared" si="404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4"/>
        <v/>
      </c>
      <c r="E215" s="123"/>
      <c r="F215" s="123"/>
      <c r="G215" s="123" t="str">
        <f t="shared" ca="1" si="409"/>
        <v/>
      </c>
      <c r="H215" s="123">
        <f>H182</f>
        <v>3</v>
      </c>
      <c r="I215" s="123" t="str">
        <f t="shared" ca="1" si="346"/>
        <v/>
      </c>
      <c r="J215" s="123"/>
      <c r="K215" s="123"/>
      <c r="L215" s="123" t="str">
        <f t="shared" ca="1" si="410"/>
        <v/>
      </c>
      <c r="M215" s="123" t="str">
        <f t="shared" ca="1" si="348"/>
        <v/>
      </c>
      <c r="N215" s="123">
        <f>N182</f>
        <v>1</v>
      </c>
      <c r="O215" s="123" t="str">
        <f t="shared" ca="1" si="349"/>
        <v/>
      </c>
      <c r="P215" s="123" t="str">
        <f t="shared" si="350"/>
        <v/>
      </c>
      <c r="Q215" s="123"/>
      <c r="R215" s="123"/>
      <c r="S215" s="123">
        <f>S182</f>
        <v>3</v>
      </c>
      <c r="T215" s="123" t="str">
        <f t="shared" ca="1" si="351"/>
        <v/>
      </c>
      <c r="U215" s="123"/>
      <c r="V215" s="123"/>
      <c r="W215" s="123" t="str">
        <f t="shared" ca="1" si="411"/>
        <v/>
      </c>
      <c r="X215" s="123">
        <f>X182</f>
        <v>3</v>
      </c>
      <c r="Y215" s="123" t="str">
        <f t="shared" ca="1" si="353"/>
        <v/>
      </c>
      <c r="Z215" s="123"/>
      <c r="AA215" s="123"/>
      <c r="AB215" s="123"/>
      <c r="AC215" s="123">
        <f>AC182</f>
        <v>3</v>
      </c>
      <c r="AD215" s="123">
        <f t="shared" ca="1" si="354"/>
        <v>0</v>
      </c>
      <c r="AE215" s="123"/>
      <c r="AF215" s="123"/>
      <c r="AG215" s="123">
        <f t="shared" ca="1" si="355"/>
        <v>0</v>
      </c>
      <c r="AH215" s="123">
        <f>AH182</f>
        <v>2</v>
      </c>
      <c r="AI215" s="123" t="str">
        <f t="shared" ca="1" si="356"/>
        <v/>
      </c>
      <c r="AJ215" s="123"/>
      <c r="AK215" s="123"/>
      <c r="AL215" s="123">
        <f>AL182</f>
        <v>2</v>
      </c>
      <c r="AM215" s="123" t="str">
        <f t="shared" ca="1" si="357"/>
        <v/>
      </c>
      <c r="AN215" s="123"/>
      <c r="AO215" s="123"/>
      <c r="AP215" s="123">
        <f>AP182</f>
        <v>2</v>
      </c>
      <c r="AQ215" s="123" t="str">
        <f t="shared" ca="1" si="358"/>
        <v/>
      </c>
      <c r="AR215" s="123"/>
      <c r="AS215" s="123"/>
      <c r="AT215" s="123">
        <f>AT182</f>
        <v>2</v>
      </c>
      <c r="AU215" s="123" t="str">
        <f t="shared" ca="1" si="359"/>
        <v/>
      </c>
      <c r="AV215" s="123"/>
      <c r="AW215" s="123"/>
      <c r="AX215" s="123">
        <f>AX182</f>
        <v>2</v>
      </c>
      <c r="AY215" s="123" t="str">
        <f t="shared" ca="1" si="360"/>
        <v/>
      </c>
      <c r="AZ215" s="123"/>
      <c r="BA215" s="123"/>
      <c r="BB215" s="123">
        <f>BB182</f>
        <v>2</v>
      </c>
      <c r="BC215" s="123" t="str">
        <f t="shared" ca="1" si="361"/>
        <v/>
      </c>
      <c r="BD215" s="123"/>
      <c r="BE215" s="123"/>
      <c r="BF215" s="123">
        <f>BF182</f>
        <v>4</v>
      </c>
      <c r="BG215" s="123">
        <f t="shared" ca="1" si="362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3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4"/>
        <v>0</v>
      </c>
      <c r="BT215" s="123"/>
      <c r="BU215" s="123"/>
      <c r="BV215" s="123">
        <f t="shared" ca="1" si="365"/>
        <v>0</v>
      </c>
      <c r="BW215" s="123">
        <f>BW182</f>
        <v>2</v>
      </c>
      <c r="BX215" s="123" t="str">
        <f t="shared" ca="1" si="366"/>
        <v/>
      </c>
      <c r="BY215" s="123"/>
      <c r="BZ215" s="123"/>
      <c r="CA215" s="123">
        <f>CA182</f>
        <v>2</v>
      </c>
      <c r="CB215" s="123" t="str">
        <f t="shared" ca="1" si="367"/>
        <v/>
      </c>
      <c r="CC215" s="123"/>
      <c r="CD215" s="123"/>
      <c r="CE215" s="123">
        <f>CE182</f>
        <v>4</v>
      </c>
      <c r="CF215" s="123">
        <f t="shared" ca="1" si="368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69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0"/>
        <v>0</v>
      </c>
      <c r="CS215" s="123"/>
      <c r="CT215" s="123"/>
      <c r="CU215" s="123">
        <f t="shared" ca="1" si="371"/>
        <v>0</v>
      </c>
      <c r="CV215" s="123">
        <f>CV182</f>
        <v>2</v>
      </c>
      <c r="CW215" s="123" t="str">
        <f t="shared" ca="1" si="372"/>
        <v/>
      </c>
      <c r="CX215" s="123"/>
      <c r="CY215" s="123"/>
      <c r="CZ215" s="123">
        <f>CZ182</f>
        <v>2</v>
      </c>
      <c r="DA215" s="123" t="str">
        <f t="shared" ca="1" si="373"/>
        <v/>
      </c>
      <c r="DB215" s="123"/>
      <c r="DC215" s="123"/>
      <c r="DD215" s="123">
        <f>DD182</f>
        <v>3</v>
      </c>
      <c r="DE215" s="123" t="str">
        <f t="shared" ca="1" si="374"/>
        <v/>
      </c>
      <c r="DF215" s="123"/>
      <c r="DG215" s="123"/>
      <c r="DH215" s="123" t="str">
        <f t="shared" ca="1" si="375"/>
        <v/>
      </c>
      <c r="DI215" s="123">
        <f>DI182</f>
        <v>2</v>
      </c>
      <c r="DJ215" s="123" t="str">
        <f t="shared" ca="1" si="376"/>
        <v/>
      </c>
      <c r="DK215" s="123"/>
      <c r="DL215" s="123"/>
      <c r="DM215" s="123">
        <f>DM182</f>
        <v>2</v>
      </c>
      <c r="DN215" s="123" t="str">
        <f t="shared" ca="1" si="377"/>
        <v/>
      </c>
      <c r="DO215" s="123"/>
      <c r="DP215" s="123"/>
      <c r="DQ215" s="123">
        <f>DQ182</f>
        <v>2</v>
      </c>
      <c r="DR215" s="123" t="str">
        <f t="shared" ca="1" si="378"/>
        <v/>
      </c>
      <c r="DS215" s="123"/>
      <c r="DT215" s="123"/>
      <c r="DU215" s="123">
        <f>DU182</f>
        <v>3</v>
      </c>
      <c r="DV215" s="123" t="str">
        <f t="shared" ca="1" si="379"/>
        <v/>
      </c>
      <c r="DW215" s="123"/>
      <c r="DX215" s="123"/>
      <c r="DY215" s="123" t="str">
        <f t="shared" ca="1" si="380"/>
        <v/>
      </c>
      <c r="DZ215" s="123">
        <f>DZ182</f>
        <v>3</v>
      </c>
      <c r="EA215" s="123" t="str">
        <f t="shared" ca="1" si="381"/>
        <v/>
      </c>
      <c r="EB215" s="123"/>
      <c r="EC215" s="123"/>
      <c r="ED215" s="123"/>
      <c r="EE215" s="123">
        <f>EE182</f>
        <v>3</v>
      </c>
      <c r="EF215" s="123" t="str">
        <f t="shared" ca="1" si="382"/>
        <v/>
      </c>
      <c r="EG215" s="123"/>
      <c r="EH215" s="123"/>
      <c r="EI215" s="123"/>
      <c r="EJ215" s="123">
        <f>EJ182</f>
        <v>3</v>
      </c>
      <c r="EK215" s="123" t="str">
        <f t="shared" ca="1" si="383"/>
        <v/>
      </c>
      <c r="EL215" s="123"/>
      <c r="EM215" s="123"/>
      <c r="EN215" s="123"/>
      <c r="EO215" s="123">
        <f>EO182</f>
        <v>3</v>
      </c>
      <c r="EP215" s="123" t="str">
        <f t="shared" ca="1" si="384"/>
        <v/>
      </c>
      <c r="EQ215" s="123"/>
      <c r="ER215" s="123"/>
      <c r="ES215" s="123"/>
      <c r="ET215" s="123">
        <f>ET182</f>
        <v>3</v>
      </c>
      <c r="EU215" s="123" t="str">
        <f t="shared" ca="1" si="385"/>
        <v/>
      </c>
      <c r="EV215" s="123"/>
      <c r="EW215" s="123"/>
      <c r="EX215" s="123"/>
      <c r="EY215" s="123">
        <f>EY182</f>
        <v>3</v>
      </c>
      <c r="EZ215" s="123" t="str">
        <f t="shared" ca="1" si="386"/>
        <v/>
      </c>
      <c r="FA215" s="123"/>
      <c r="FB215" s="123"/>
      <c r="FC215" s="123"/>
      <c r="FD215" s="123">
        <f>FD182</f>
        <v>3</v>
      </c>
      <c r="FE215" s="123" t="str">
        <f t="shared" ca="1" si="387"/>
        <v/>
      </c>
      <c r="FF215" s="123"/>
      <c r="FG215" s="123"/>
      <c r="FH215" s="123"/>
      <c r="FI215" s="123">
        <f>FI182</f>
        <v>4</v>
      </c>
      <c r="FJ215" s="123" t="str">
        <f t="shared" ca="1" si="388"/>
        <v/>
      </c>
      <c r="FK215" s="123"/>
      <c r="FL215" s="123"/>
      <c r="FM215" s="123"/>
      <c r="FN215" s="123" t="str">
        <f t="shared" ca="1" si="412"/>
        <v/>
      </c>
      <c r="FO215" s="123" t="str">
        <f t="shared" ca="1" si="390"/>
        <v/>
      </c>
      <c r="FP215" s="123">
        <f>FP182</f>
        <v>1</v>
      </c>
      <c r="FQ215" s="123" t="str">
        <f t="shared" ca="1" si="391"/>
        <v/>
      </c>
      <c r="FR215" s="123" t="str">
        <f t="shared" si="392"/>
        <v/>
      </c>
      <c r="FS215" s="123"/>
      <c r="FT215" s="123"/>
      <c r="FU215" s="123">
        <f>FU182</f>
        <v>3</v>
      </c>
      <c r="FV215" s="123" t="str">
        <f t="shared" ca="1" si="393"/>
        <v/>
      </c>
      <c r="FW215" s="123"/>
      <c r="FX215" s="123"/>
      <c r="FY215" s="123"/>
      <c r="FZ215" s="123" t="str">
        <f t="shared" ca="1" si="394"/>
        <v/>
      </c>
      <c r="GA215" s="123">
        <f>GA182</f>
        <v>1</v>
      </c>
      <c r="GB215" s="123" t="str">
        <f t="shared" ca="1" si="395"/>
        <v/>
      </c>
      <c r="GC215" s="123" t="str">
        <f t="shared" si="396"/>
        <v/>
      </c>
      <c r="GD215" s="123"/>
      <c r="GE215" s="123"/>
      <c r="GF215" s="123">
        <f>GF182</f>
        <v>3</v>
      </c>
      <c r="GG215" s="123" t="str">
        <f t="shared" ca="1" si="397"/>
        <v/>
      </c>
      <c r="GH215" s="123"/>
      <c r="GI215" s="123"/>
      <c r="GJ215" s="123"/>
      <c r="GK215" s="123" t="str">
        <f t="shared" ca="1" si="398"/>
        <v/>
      </c>
      <c r="GL215" s="123">
        <f>GL182</f>
        <v>1</v>
      </c>
      <c r="GM215" s="123" t="str">
        <f t="shared" ca="1" si="399"/>
        <v/>
      </c>
      <c r="GN215" s="123" t="str">
        <f t="shared" si="400"/>
        <v/>
      </c>
      <c r="GO215" s="123"/>
      <c r="GP215" s="123"/>
      <c r="GQ215" s="123">
        <f>GQ182</f>
        <v>3</v>
      </c>
      <c r="GR215" s="123" t="str">
        <f t="shared" ca="1" si="401"/>
        <v/>
      </c>
      <c r="GS215" s="123"/>
      <c r="GT215" s="123"/>
      <c r="GU215" s="123"/>
      <c r="GV215" s="123" t="str">
        <f t="shared" ca="1" si="402"/>
        <v/>
      </c>
      <c r="GW215" s="123">
        <f>GW182</f>
        <v>1</v>
      </c>
      <c r="GX215" s="123" t="str">
        <f t="shared" ca="1" si="403"/>
        <v/>
      </c>
      <c r="GY215" s="123" t="str">
        <f t="shared" si="404"/>
        <v/>
      </c>
      <c r="GZ215" s="123"/>
      <c r="HA215" s="123"/>
    </row>
    <row r="216" spans="1:241" ht="15.75" thickBot="1" x14ac:dyDescent="0.3">
      <c r="B216" s="121">
        <v>31</v>
      </c>
      <c r="C216" s="123">
        <f>C182</f>
        <v>3</v>
      </c>
      <c r="D216" s="123" t="str">
        <f t="shared" ca="1" si="344"/>
        <v/>
      </c>
      <c r="E216" s="123"/>
      <c r="F216" s="123"/>
      <c r="G216" s="123" t="str">
        <f t="shared" ca="1" si="409"/>
        <v/>
      </c>
      <c r="H216" s="123">
        <f>H182</f>
        <v>3</v>
      </c>
      <c r="I216" s="123" t="str">
        <f t="shared" ca="1" si="346"/>
        <v/>
      </c>
      <c r="J216" s="123"/>
      <c r="K216" s="123"/>
      <c r="L216" s="123" t="str">
        <f t="shared" ca="1" si="410"/>
        <v/>
      </c>
      <c r="M216" s="123" t="str">
        <f t="shared" ca="1" si="348"/>
        <v/>
      </c>
      <c r="N216" s="123">
        <f>N182</f>
        <v>1</v>
      </c>
      <c r="O216" s="123" t="str">
        <f t="shared" ca="1" si="349"/>
        <v/>
      </c>
      <c r="P216" s="123" t="str">
        <f t="shared" si="350"/>
        <v/>
      </c>
      <c r="Q216" s="123"/>
      <c r="R216" s="123"/>
      <c r="S216" s="123">
        <f>S182</f>
        <v>3</v>
      </c>
      <c r="T216" s="123" t="str">
        <f t="shared" ca="1" si="351"/>
        <v/>
      </c>
      <c r="U216" s="123"/>
      <c r="V216" s="123"/>
      <c r="W216" s="123" t="str">
        <f t="shared" ca="1" si="411"/>
        <v/>
      </c>
      <c r="X216" s="123">
        <f>X182</f>
        <v>3</v>
      </c>
      <c r="Y216" s="123" t="str">
        <f t="shared" ca="1" si="353"/>
        <v/>
      </c>
      <c r="Z216" s="123"/>
      <c r="AA216" s="123"/>
      <c r="AB216" s="123"/>
      <c r="AC216" s="120">
        <f>AC182</f>
        <v>3</v>
      </c>
      <c r="AD216" s="120">
        <f t="shared" ca="1" si="354"/>
        <v>0</v>
      </c>
      <c r="AE216" s="120"/>
      <c r="AF216" s="120"/>
      <c r="AG216" s="120">
        <f t="shared" ca="1" si="355"/>
        <v>0</v>
      </c>
      <c r="AH216" s="120">
        <f>AH182</f>
        <v>2</v>
      </c>
      <c r="AI216" s="120" t="str">
        <f t="shared" ca="1" si="356"/>
        <v/>
      </c>
      <c r="AJ216" s="120"/>
      <c r="AK216" s="120"/>
      <c r="AL216" s="120">
        <f>AL182</f>
        <v>2</v>
      </c>
      <c r="AM216" s="120" t="str">
        <f t="shared" ca="1" si="357"/>
        <v/>
      </c>
      <c r="AN216" s="120"/>
      <c r="AO216" s="120"/>
      <c r="AP216" s="120">
        <f>AP182</f>
        <v>2</v>
      </c>
      <c r="AQ216" s="120" t="str">
        <f t="shared" ca="1" si="358"/>
        <v/>
      </c>
      <c r="AR216" s="120"/>
      <c r="AS216" s="120"/>
      <c r="AT216" s="120">
        <f>AT182</f>
        <v>2</v>
      </c>
      <c r="AU216" s="120" t="str">
        <f t="shared" ca="1" si="359"/>
        <v/>
      </c>
      <c r="AV216" s="120"/>
      <c r="AW216" s="120"/>
      <c r="AX216" s="120">
        <f>AX182</f>
        <v>2</v>
      </c>
      <c r="AY216" s="120" t="str">
        <f t="shared" ca="1" si="360"/>
        <v/>
      </c>
      <c r="AZ216" s="120"/>
      <c r="BA216" s="120"/>
      <c r="BB216" s="120">
        <f>BB182</f>
        <v>2</v>
      </c>
      <c r="BC216" s="120" t="str">
        <f t="shared" ca="1" si="361"/>
        <v/>
      </c>
      <c r="BD216" s="120"/>
      <c r="BE216" s="120"/>
      <c r="BF216" s="123">
        <f>BF182</f>
        <v>4</v>
      </c>
      <c r="BG216" s="123">
        <f t="shared" ca="1" si="362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3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4"/>
        <v>0</v>
      </c>
      <c r="BT216" s="123"/>
      <c r="BU216" s="123"/>
      <c r="BV216" s="123">
        <f t="shared" ca="1" si="365"/>
        <v>0</v>
      </c>
      <c r="BW216" s="120">
        <f>BW182</f>
        <v>2</v>
      </c>
      <c r="BX216" s="120" t="str">
        <f t="shared" ca="1" si="366"/>
        <v/>
      </c>
      <c r="BY216" s="120"/>
      <c r="BZ216" s="120"/>
      <c r="CA216" s="120">
        <f>CA182</f>
        <v>2</v>
      </c>
      <c r="CB216" s="120" t="str">
        <f t="shared" ca="1" si="367"/>
        <v/>
      </c>
      <c r="CC216" s="120"/>
      <c r="CD216" s="120"/>
      <c r="CE216" s="123">
        <f>CE182</f>
        <v>4</v>
      </c>
      <c r="CF216" s="123">
        <f t="shared" ca="1" si="368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69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0"/>
        <v>0</v>
      </c>
      <c r="CS216" s="123"/>
      <c r="CT216" s="123"/>
      <c r="CU216" s="123">
        <f t="shared" ca="1" si="371"/>
        <v>0</v>
      </c>
      <c r="CV216" s="120">
        <f>CV182</f>
        <v>2</v>
      </c>
      <c r="CW216" s="120" t="str">
        <f t="shared" ca="1" si="372"/>
        <v/>
      </c>
      <c r="CX216" s="120"/>
      <c r="CY216" s="120"/>
      <c r="CZ216" s="120">
        <f>CZ182</f>
        <v>2</v>
      </c>
      <c r="DA216" s="120" t="str">
        <f t="shared" ca="1" si="373"/>
        <v/>
      </c>
      <c r="DB216" s="120"/>
      <c r="DC216" s="120"/>
      <c r="DD216" s="120">
        <f>DD182</f>
        <v>3</v>
      </c>
      <c r="DE216" s="120" t="str">
        <f t="shared" ca="1" si="374"/>
        <v/>
      </c>
      <c r="DF216" s="120"/>
      <c r="DG216" s="120"/>
      <c r="DH216" s="120" t="str">
        <f t="shared" ca="1" si="375"/>
        <v/>
      </c>
      <c r="DI216" s="120">
        <f>DI182</f>
        <v>2</v>
      </c>
      <c r="DJ216" s="120" t="str">
        <f t="shared" ca="1" si="376"/>
        <v/>
      </c>
      <c r="DK216" s="120"/>
      <c r="DL216" s="120"/>
      <c r="DM216" s="120">
        <f>DM182</f>
        <v>2</v>
      </c>
      <c r="DN216" s="120" t="str">
        <f t="shared" ca="1" si="377"/>
        <v/>
      </c>
      <c r="DO216" s="120"/>
      <c r="DP216" s="120"/>
      <c r="DQ216" s="120">
        <f>DQ182</f>
        <v>2</v>
      </c>
      <c r="DR216" s="120" t="str">
        <f t="shared" ca="1" si="378"/>
        <v/>
      </c>
      <c r="DS216" s="120"/>
      <c r="DT216" s="120"/>
      <c r="DU216" s="120">
        <f>DU182</f>
        <v>3</v>
      </c>
      <c r="DV216" s="120" t="str">
        <f t="shared" ca="1" si="379"/>
        <v/>
      </c>
      <c r="DW216" s="120"/>
      <c r="DX216" s="120"/>
      <c r="DY216" s="120" t="str">
        <f t="shared" ca="1" si="380"/>
        <v/>
      </c>
      <c r="DZ216" s="120">
        <f>DZ182</f>
        <v>3</v>
      </c>
      <c r="EA216" s="120" t="str">
        <f t="shared" ca="1" si="381"/>
        <v/>
      </c>
      <c r="EB216" s="120"/>
      <c r="EC216" s="120"/>
      <c r="ED216" s="120"/>
      <c r="EE216" s="120">
        <f>EE182</f>
        <v>3</v>
      </c>
      <c r="EF216" s="120" t="str">
        <f t="shared" ca="1" si="382"/>
        <v/>
      </c>
      <c r="EG216" s="120"/>
      <c r="EH216" s="120"/>
      <c r="EI216" s="120"/>
      <c r="EJ216" s="120">
        <f>EJ182</f>
        <v>3</v>
      </c>
      <c r="EK216" s="120" t="str">
        <f t="shared" ca="1" si="383"/>
        <v/>
      </c>
      <c r="EL216" s="120"/>
      <c r="EM216" s="120"/>
      <c r="EN216" s="120"/>
      <c r="EO216" s="120">
        <f>EO182</f>
        <v>3</v>
      </c>
      <c r="EP216" s="120" t="str">
        <f t="shared" ca="1" si="384"/>
        <v/>
      </c>
      <c r="EQ216" s="120"/>
      <c r="ER216" s="120"/>
      <c r="ES216" s="120"/>
      <c r="ET216" s="120">
        <f>ET182</f>
        <v>3</v>
      </c>
      <c r="EU216" s="120" t="str">
        <f t="shared" ca="1" si="385"/>
        <v/>
      </c>
      <c r="EV216" s="120"/>
      <c r="EW216" s="120"/>
      <c r="EX216" s="120"/>
      <c r="EY216" s="120">
        <f>EY182</f>
        <v>3</v>
      </c>
      <c r="EZ216" s="120" t="str">
        <f t="shared" ca="1" si="386"/>
        <v/>
      </c>
      <c r="FA216" s="120"/>
      <c r="FB216" s="120"/>
      <c r="FC216" s="120"/>
      <c r="FD216" s="120">
        <f>FD182</f>
        <v>3</v>
      </c>
      <c r="FE216" s="120" t="str">
        <f t="shared" ca="1" si="387"/>
        <v/>
      </c>
      <c r="FF216" s="120"/>
      <c r="FG216" s="120"/>
      <c r="FH216" s="120"/>
      <c r="FI216" s="123">
        <f>FI182</f>
        <v>4</v>
      </c>
      <c r="FJ216" s="123" t="str">
        <f t="shared" ca="1" si="388"/>
        <v/>
      </c>
      <c r="FK216" s="123"/>
      <c r="FL216" s="123"/>
      <c r="FM216" s="123"/>
      <c r="FN216" s="123" t="str">
        <f t="shared" ca="1" si="412"/>
        <v/>
      </c>
      <c r="FO216" s="123" t="str">
        <f t="shared" ca="1" si="390"/>
        <v/>
      </c>
      <c r="FP216" s="123">
        <f>FP182</f>
        <v>1</v>
      </c>
      <c r="FQ216" s="123" t="str">
        <f t="shared" ca="1" si="391"/>
        <v/>
      </c>
      <c r="FR216" s="123" t="str">
        <f t="shared" si="392"/>
        <v/>
      </c>
      <c r="FS216" s="123"/>
      <c r="FT216" s="123"/>
      <c r="FU216" s="123">
        <f>FU182</f>
        <v>3</v>
      </c>
      <c r="FV216" s="123" t="str">
        <f t="shared" ca="1" si="393"/>
        <v/>
      </c>
      <c r="FW216" s="123"/>
      <c r="FX216" s="123"/>
      <c r="FY216" s="123"/>
      <c r="FZ216" s="123" t="str">
        <f t="shared" ca="1" si="394"/>
        <v/>
      </c>
      <c r="GA216" s="123">
        <f>GA182</f>
        <v>1</v>
      </c>
      <c r="GB216" s="123" t="str">
        <f t="shared" ca="1" si="395"/>
        <v/>
      </c>
      <c r="GC216" s="123" t="str">
        <f t="shared" si="396"/>
        <v/>
      </c>
      <c r="GD216" s="123"/>
      <c r="GE216" s="123"/>
      <c r="GF216" s="123">
        <f>GF182</f>
        <v>3</v>
      </c>
      <c r="GG216" s="123" t="str">
        <f t="shared" ca="1" si="397"/>
        <v/>
      </c>
      <c r="GH216" s="123"/>
      <c r="GI216" s="123"/>
      <c r="GJ216" s="123"/>
      <c r="GK216" s="123" t="str">
        <f t="shared" ca="1" si="398"/>
        <v/>
      </c>
      <c r="GL216" s="123">
        <f>GL182</f>
        <v>1</v>
      </c>
      <c r="GM216" s="123" t="str">
        <f t="shared" ca="1" si="399"/>
        <v/>
      </c>
      <c r="GN216" s="123" t="str">
        <f t="shared" si="400"/>
        <v/>
      </c>
      <c r="GO216" s="123"/>
      <c r="GP216" s="123"/>
      <c r="GQ216" s="123">
        <f>GQ182</f>
        <v>3</v>
      </c>
      <c r="GR216" s="123" t="str">
        <f t="shared" ca="1" si="401"/>
        <v/>
      </c>
      <c r="GS216" s="123"/>
      <c r="GT216" s="123"/>
      <c r="GU216" s="123"/>
      <c r="GV216" s="123" t="str">
        <f t="shared" ca="1" si="402"/>
        <v/>
      </c>
      <c r="GW216" s="123">
        <f>GW182</f>
        <v>1</v>
      </c>
      <c r="GX216" s="123" t="str">
        <f t="shared" ca="1" si="403"/>
        <v/>
      </c>
      <c r="GY216" s="123" t="str">
        <f t="shared" si="404"/>
        <v/>
      </c>
      <c r="GZ216" s="123"/>
      <c r="HA216" s="123"/>
    </row>
    <row r="217" spans="1:241" ht="15.75" thickBot="1" x14ac:dyDescent="0.3">
      <c r="B217" s="110" t="s">
        <v>78</v>
      </c>
      <c r="C217" s="309"/>
      <c r="D217" s="309"/>
      <c r="E217" s="309"/>
      <c r="F217" s="309"/>
      <c r="G217" s="309"/>
      <c r="H217" s="309"/>
      <c r="I217" s="309"/>
      <c r="J217" s="309"/>
      <c r="K217" s="309"/>
      <c r="L217" s="309"/>
      <c r="M217" s="309"/>
      <c r="N217" s="309"/>
      <c r="O217" s="309"/>
      <c r="P217" s="309"/>
      <c r="Q217" s="309"/>
      <c r="R217" s="309"/>
      <c r="S217" s="309"/>
      <c r="T217" s="309"/>
      <c r="U217" s="309"/>
      <c r="V217" s="309"/>
      <c r="W217" s="309"/>
      <c r="X217" s="309"/>
      <c r="Y217" s="309"/>
      <c r="Z217" s="309"/>
      <c r="AA217" s="309"/>
      <c r="AB217" s="309"/>
      <c r="AC217" s="309"/>
      <c r="AD217" s="309"/>
      <c r="AE217" s="309"/>
      <c r="AF217" s="309"/>
      <c r="AG217" s="309"/>
      <c r="AH217" s="309"/>
      <c r="AI217" s="309"/>
      <c r="AJ217" s="309"/>
      <c r="AK217" s="309"/>
      <c r="AL217" s="309"/>
      <c r="AM217" s="309"/>
      <c r="AN217" s="309"/>
      <c r="AO217" s="309"/>
      <c r="AP217" s="309"/>
      <c r="AQ217" s="309"/>
      <c r="AR217" s="309"/>
      <c r="AS217" s="309"/>
      <c r="AT217" s="309"/>
      <c r="AU217" s="309"/>
      <c r="AV217" s="309"/>
      <c r="AW217" s="309"/>
      <c r="AX217" s="309"/>
      <c r="AY217" s="309"/>
      <c r="AZ217" s="309"/>
      <c r="BA217" s="309"/>
      <c r="BB217" s="309"/>
      <c r="BC217" s="309"/>
      <c r="BD217" s="309"/>
      <c r="BE217" s="309"/>
      <c r="BF217" s="309"/>
      <c r="BG217" s="309"/>
      <c r="BH217" s="309"/>
      <c r="BI217" s="309"/>
      <c r="BJ217" s="309">
        <f>BJ216</f>
        <v>0</v>
      </c>
      <c r="BK217" s="309"/>
      <c r="BL217" s="309"/>
      <c r="BM217" s="309"/>
      <c r="BN217" s="309"/>
      <c r="BO217" s="309"/>
      <c r="BP217" s="309">
        <f>BP216</f>
        <v>0</v>
      </c>
      <c r="BQ217" s="309"/>
      <c r="BR217" s="309"/>
      <c r="BS217" s="309"/>
      <c r="BT217" s="309"/>
      <c r="BU217" s="309"/>
      <c r="BV217" s="309"/>
      <c r="BW217" s="309"/>
      <c r="BX217" s="309"/>
      <c r="BY217" s="309"/>
      <c r="BZ217" s="309"/>
      <c r="CA217" s="309"/>
      <c r="CB217" s="309"/>
      <c r="CC217" s="309"/>
      <c r="CD217" s="309"/>
      <c r="CE217" s="309"/>
      <c r="CF217" s="309"/>
      <c r="CG217" s="309"/>
      <c r="CH217" s="309"/>
      <c r="CI217" s="309">
        <f>CI216</f>
        <v>0</v>
      </c>
      <c r="CJ217" s="309"/>
      <c r="CK217" s="309"/>
      <c r="CL217" s="309"/>
      <c r="CM217" s="309"/>
      <c r="CN217" s="309"/>
      <c r="CO217" s="309">
        <f>CO216</f>
        <v>0</v>
      </c>
      <c r="CP217" s="309"/>
      <c r="CQ217" s="309"/>
      <c r="CR217" s="309"/>
      <c r="CS217" s="309"/>
      <c r="CT217" s="309"/>
      <c r="CU217" s="309"/>
      <c r="CV217" s="309"/>
      <c r="CW217" s="309"/>
      <c r="CX217" s="309"/>
      <c r="CY217" s="309"/>
      <c r="CZ217" s="309"/>
      <c r="DA217" s="309"/>
      <c r="DB217" s="309"/>
      <c r="DC217" s="309"/>
      <c r="DD217" s="309"/>
      <c r="DE217" s="309"/>
      <c r="DF217" s="309"/>
      <c r="DG217" s="309"/>
      <c r="DH217" s="309"/>
      <c r="DI217" s="309"/>
      <c r="DJ217" s="309"/>
      <c r="DK217" s="309"/>
      <c r="DL217" s="309"/>
      <c r="DM217" s="309"/>
      <c r="DN217" s="309"/>
      <c r="DO217" s="309"/>
      <c r="DP217" s="309"/>
      <c r="DQ217" s="309"/>
      <c r="DR217" s="309"/>
      <c r="DS217" s="309"/>
      <c r="DT217" s="309"/>
      <c r="DU217" s="309"/>
      <c r="DV217" s="309"/>
      <c r="DW217" s="309"/>
      <c r="DX217" s="309"/>
      <c r="DY217" s="309"/>
      <c r="DZ217" s="309"/>
      <c r="EA217" s="309"/>
      <c r="EB217" s="309"/>
      <c r="EC217" s="309"/>
      <c r="ED217" s="309"/>
      <c r="EE217" s="309"/>
      <c r="EF217" s="309"/>
      <c r="EG217" s="309"/>
      <c r="EH217" s="309"/>
      <c r="EI217" s="309"/>
      <c r="EJ217" s="309"/>
      <c r="EK217" s="309"/>
      <c r="EL217" s="309"/>
      <c r="EM217" s="309"/>
      <c r="EN217" s="309"/>
      <c r="EO217" s="309"/>
      <c r="EP217" s="309"/>
      <c r="EQ217" s="309"/>
      <c r="ER217" s="309"/>
      <c r="ES217" s="309"/>
      <c r="ET217" s="309"/>
      <c r="EU217" s="309"/>
      <c r="EV217" s="309"/>
      <c r="EW217" s="309"/>
      <c r="EX217" s="309"/>
      <c r="EY217" s="309"/>
      <c r="EZ217" s="309"/>
      <c r="FA217" s="309"/>
      <c r="FB217" s="309"/>
      <c r="FC217" s="309"/>
      <c r="FD217" s="309"/>
      <c r="FE217" s="309"/>
      <c r="FF217" s="309"/>
      <c r="FG217" s="309"/>
      <c r="FH217" s="309"/>
      <c r="FI217" s="309"/>
      <c r="FJ217" s="309"/>
      <c r="FK217" s="309"/>
      <c r="FL217" s="309"/>
      <c r="FM217" s="309"/>
      <c r="FN217" s="309"/>
      <c r="FO217" s="309"/>
      <c r="FP217" s="309"/>
      <c r="FQ217" s="309"/>
      <c r="FR217" s="309"/>
      <c r="FS217" s="309"/>
      <c r="FT217" s="309"/>
      <c r="FU217" s="309"/>
      <c r="FV217" s="309"/>
      <c r="FW217" s="309"/>
      <c r="FX217" s="309"/>
      <c r="FY217" s="309"/>
      <c r="FZ217" s="309"/>
      <c r="GA217" s="309"/>
      <c r="GB217" s="309"/>
      <c r="GC217" s="309"/>
      <c r="GD217" s="309"/>
      <c r="GE217" s="309"/>
      <c r="GF217" s="309"/>
      <c r="GG217" s="309"/>
      <c r="GH217" s="309"/>
      <c r="GI217" s="309"/>
      <c r="GJ217" s="309"/>
      <c r="GK217" s="309"/>
      <c r="GL217" s="309"/>
      <c r="GM217" s="309"/>
      <c r="GN217" s="309"/>
      <c r="GO217" s="309"/>
      <c r="GP217" s="309"/>
      <c r="GQ217" s="309"/>
      <c r="GR217" s="309"/>
      <c r="GS217" s="309"/>
      <c r="GT217" s="309"/>
      <c r="GU217" s="309"/>
      <c r="GV217" s="309"/>
      <c r="GW217" s="309"/>
      <c r="GX217" s="309"/>
      <c r="GY217" s="309"/>
      <c r="GZ217" s="309"/>
      <c r="HA217" s="309"/>
    </row>
    <row r="218" spans="1:241" ht="15.75" thickBot="1" x14ac:dyDescent="0.3">
      <c r="B218" s="165" t="s">
        <v>79</v>
      </c>
      <c r="C218" s="309"/>
      <c r="D218" s="309"/>
      <c r="E218" s="309"/>
      <c r="F218" s="309"/>
      <c r="G218" s="309"/>
      <c r="H218" s="309"/>
      <c r="I218" s="309"/>
      <c r="J218" s="309"/>
      <c r="K218" s="309"/>
      <c r="L218" s="309"/>
      <c r="M218" s="309"/>
      <c r="N218" s="309"/>
      <c r="O218" s="309"/>
      <c r="P218" s="309"/>
      <c r="Q218" s="309"/>
      <c r="R218" s="309"/>
      <c r="S218" s="309"/>
      <c r="T218" s="309"/>
      <c r="U218" s="309"/>
      <c r="V218" s="309"/>
      <c r="W218" s="309"/>
      <c r="X218" s="309"/>
      <c r="Y218" s="309"/>
      <c r="Z218" s="309"/>
      <c r="AA218" s="309"/>
      <c r="AB218" s="309"/>
      <c r="AC218" s="309"/>
      <c r="AD218" s="309"/>
      <c r="AE218" s="309"/>
      <c r="AF218" s="309"/>
      <c r="AG218" s="309"/>
      <c r="AH218" s="309"/>
      <c r="AI218" s="309"/>
      <c r="AJ218" s="309"/>
      <c r="AK218" s="309"/>
      <c r="AL218" s="309"/>
      <c r="AM218" s="309"/>
      <c r="AN218" s="309"/>
      <c r="AO218" s="309"/>
      <c r="AP218" s="309"/>
      <c r="AQ218" s="309"/>
      <c r="AR218" s="309"/>
      <c r="AS218" s="309"/>
      <c r="AT218" s="309"/>
      <c r="AU218" s="309"/>
      <c r="AV218" s="309"/>
      <c r="AW218" s="309"/>
      <c r="AX218" s="309"/>
      <c r="AY218" s="309"/>
      <c r="AZ218" s="309"/>
      <c r="BA218" s="309"/>
      <c r="BB218" s="309"/>
      <c r="BC218" s="309"/>
      <c r="BD218" s="309"/>
      <c r="BE218" s="309"/>
      <c r="BF218" s="309"/>
      <c r="BG218" s="309"/>
      <c r="BH218" s="309"/>
      <c r="BI218" s="309"/>
      <c r="BJ218" s="309">
        <f>BJ217</f>
        <v>0</v>
      </c>
      <c r="BK218" s="309"/>
      <c r="BL218" s="309"/>
      <c r="BM218" s="309"/>
      <c r="BN218" s="309"/>
      <c r="BO218" s="309"/>
      <c r="BP218" s="309">
        <f>BP217</f>
        <v>0</v>
      </c>
      <c r="BQ218" s="309"/>
      <c r="BR218" s="309"/>
      <c r="BS218" s="309"/>
      <c r="BT218" s="309"/>
      <c r="BU218" s="309"/>
      <c r="BV218" s="309"/>
      <c r="BW218" s="309"/>
      <c r="BX218" s="309"/>
      <c r="BY218" s="309"/>
      <c r="BZ218" s="309"/>
      <c r="CA218" s="309"/>
      <c r="CB218" s="309"/>
      <c r="CC218" s="309"/>
      <c r="CD218" s="309"/>
      <c r="CE218" s="309"/>
      <c r="CF218" s="309"/>
      <c r="CG218" s="309"/>
      <c r="CH218" s="309"/>
      <c r="CI218" s="309">
        <f>CI217</f>
        <v>0</v>
      </c>
      <c r="CJ218" s="309"/>
      <c r="CK218" s="309"/>
      <c r="CL218" s="309"/>
      <c r="CM218" s="309"/>
      <c r="CN218" s="309"/>
      <c r="CO218" s="309">
        <f>CO217</f>
        <v>0</v>
      </c>
      <c r="CP218" s="309"/>
      <c r="CQ218" s="309"/>
      <c r="CR218" s="309"/>
      <c r="CS218" s="309"/>
      <c r="CT218" s="309"/>
      <c r="CU218" s="309"/>
      <c r="CV218" s="309"/>
      <c r="CW218" s="309"/>
      <c r="CX218" s="309"/>
      <c r="CY218" s="309"/>
      <c r="CZ218" s="309"/>
      <c r="DA218" s="309"/>
      <c r="DB218" s="309"/>
      <c r="DC218" s="309"/>
      <c r="DD218" s="309"/>
      <c r="DE218" s="309"/>
      <c r="DF218" s="309"/>
      <c r="DG218" s="309"/>
      <c r="DH218" s="309"/>
      <c r="DI218" s="309"/>
      <c r="DJ218" s="309"/>
      <c r="DK218" s="309"/>
      <c r="DL218" s="309"/>
      <c r="DM218" s="309"/>
      <c r="DN218" s="309"/>
      <c r="DO218" s="309"/>
      <c r="DP218" s="309"/>
      <c r="DQ218" s="309"/>
      <c r="DR218" s="309"/>
      <c r="DS218" s="309"/>
      <c r="DT218" s="309"/>
      <c r="DU218" s="309"/>
      <c r="DV218" s="309"/>
      <c r="DW218" s="309"/>
      <c r="DX218" s="309"/>
      <c r="DY218" s="309"/>
      <c r="DZ218" s="309"/>
      <c r="EA218" s="309"/>
      <c r="EB218" s="309"/>
      <c r="EC218" s="309"/>
      <c r="ED218" s="309"/>
      <c r="EE218" s="309"/>
      <c r="EF218" s="309"/>
      <c r="EG218" s="309"/>
      <c r="EH218" s="309"/>
      <c r="EI218" s="309"/>
      <c r="EJ218" s="309"/>
      <c r="EK218" s="309"/>
      <c r="EL218" s="309"/>
      <c r="EM218" s="309"/>
      <c r="EN218" s="309"/>
      <c r="EO218" s="309"/>
      <c r="EP218" s="309"/>
      <c r="EQ218" s="309"/>
      <c r="ER218" s="309"/>
      <c r="ES218" s="309"/>
      <c r="ET218" s="309"/>
      <c r="EU218" s="309"/>
      <c r="EV218" s="309"/>
      <c r="EW218" s="309"/>
      <c r="EX218" s="309"/>
      <c r="EY218" s="309"/>
      <c r="EZ218" s="309"/>
      <c r="FA218" s="309"/>
      <c r="FB218" s="309"/>
      <c r="FC218" s="309"/>
      <c r="FD218" s="309"/>
      <c r="FE218" s="309"/>
      <c r="FF218" s="309"/>
      <c r="FG218" s="309"/>
      <c r="FH218" s="309"/>
      <c r="FI218" s="309"/>
      <c r="FJ218" s="309"/>
      <c r="FK218" s="309"/>
      <c r="FL218" s="309"/>
      <c r="FM218" s="309"/>
      <c r="FN218" s="309"/>
      <c r="FO218" s="309"/>
      <c r="FP218" s="309"/>
      <c r="FQ218" s="309"/>
      <c r="FR218" s="309"/>
      <c r="FS218" s="309"/>
      <c r="FT218" s="309"/>
      <c r="FU218" s="309"/>
      <c r="FV218" s="309"/>
      <c r="FW218" s="309"/>
      <c r="FX218" s="309"/>
      <c r="FY218" s="309"/>
      <c r="FZ218" s="309"/>
      <c r="GA218" s="309"/>
      <c r="GB218" s="309"/>
      <c r="GC218" s="309"/>
      <c r="GD218" s="309"/>
      <c r="GE218" s="309"/>
      <c r="GF218" s="309"/>
      <c r="GG218" s="309"/>
      <c r="GH218" s="309"/>
      <c r="GI218" s="309"/>
      <c r="GJ218" s="309"/>
      <c r="GK218" s="309"/>
      <c r="GL218" s="309"/>
      <c r="GM218" s="309"/>
      <c r="GN218" s="309"/>
      <c r="GO218" s="309"/>
      <c r="GP218" s="309"/>
      <c r="GQ218" s="309"/>
      <c r="GR218" s="309"/>
      <c r="GS218" s="309"/>
      <c r="GT218" s="309"/>
      <c r="GU218" s="309"/>
      <c r="GV218" s="309"/>
      <c r="GW218" s="309"/>
      <c r="GX218" s="309"/>
      <c r="GY218" s="309"/>
      <c r="GZ218" s="309"/>
      <c r="HA218" s="309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252" t="s">
        <v>5</v>
      </c>
      <c r="C222" s="302" t="s">
        <v>404</v>
      </c>
      <c r="D222" s="302"/>
      <c r="E222" s="302"/>
      <c r="F222" s="302"/>
      <c r="G222" s="302"/>
      <c r="H222" s="302"/>
      <c r="I222" s="302"/>
      <c r="J222" s="302"/>
      <c r="K222" s="302"/>
      <c r="L222" s="302"/>
      <c r="M222" s="302"/>
      <c r="N222" s="302" t="s">
        <v>390</v>
      </c>
      <c r="O222" s="302"/>
      <c r="P222" s="302"/>
      <c r="Q222" s="302"/>
      <c r="R222" s="302"/>
      <c r="S222" s="226" t="s">
        <v>211</v>
      </c>
      <c r="T222" s="227"/>
      <c r="U222" s="227"/>
      <c r="V222" s="227"/>
      <c r="W222" s="227"/>
      <c r="X222" s="227"/>
      <c r="Y222" s="227"/>
      <c r="Z222" s="227"/>
      <c r="AA222" s="227"/>
      <c r="AB222" s="227"/>
      <c r="AC222" s="227"/>
      <c r="AD222" s="229"/>
      <c r="AE222" s="301" t="s">
        <v>402</v>
      </c>
      <c r="AF222" s="301"/>
      <c r="AG222" s="301"/>
      <c r="AH222" s="301"/>
      <c r="AI222" s="301"/>
      <c r="AJ222" s="301"/>
      <c r="AK222" s="301"/>
      <c r="AL222" s="301"/>
      <c r="AM222" s="301"/>
      <c r="AN222" s="301"/>
      <c r="AO222" s="301"/>
      <c r="AP222" s="226" t="s">
        <v>59</v>
      </c>
      <c r="AQ222" s="227"/>
      <c r="AR222" s="227"/>
      <c r="AS222" s="227"/>
      <c r="AT222" s="227"/>
      <c r="AU222" s="301" t="s">
        <v>400</v>
      </c>
      <c r="AV222" s="301"/>
      <c r="AW222" s="301"/>
      <c r="AX222" s="301"/>
      <c r="AY222" s="301"/>
      <c r="AZ222" s="301"/>
      <c r="BA222" s="301"/>
      <c r="BB222" s="301"/>
      <c r="BC222" s="301"/>
      <c r="BD222" s="301"/>
      <c r="BE222" s="301"/>
      <c r="BF222" s="301" t="s">
        <v>212</v>
      </c>
      <c r="BG222" s="301"/>
      <c r="BH222" s="301"/>
      <c r="BI222" s="301"/>
      <c r="BJ222" s="301"/>
      <c r="BK222" s="301"/>
      <c r="BL222" s="301"/>
      <c r="BM222" s="301"/>
      <c r="BN222" s="301"/>
      <c r="BO222" s="301"/>
      <c r="BP222" s="301"/>
      <c r="BQ222" s="301"/>
      <c r="BR222" s="301"/>
      <c r="BS222" s="301"/>
      <c r="BT222" s="301" t="s">
        <v>213</v>
      </c>
      <c r="BU222" s="301"/>
      <c r="BV222" s="301"/>
      <c r="BW222" s="301"/>
      <c r="BX222" s="301"/>
      <c r="BY222" s="301"/>
      <c r="BZ222" s="301"/>
      <c r="CA222" s="301"/>
      <c r="CB222" s="301"/>
      <c r="CC222" s="301"/>
      <c r="CD222" s="301"/>
      <c r="CE222" s="301"/>
      <c r="CF222" s="301"/>
      <c r="CG222" s="301"/>
      <c r="CH222" s="301"/>
      <c r="CI222" s="301"/>
      <c r="CJ222" s="301"/>
      <c r="CK222" s="301"/>
      <c r="CL222" s="301"/>
      <c r="CM222" s="301" t="s">
        <v>214</v>
      </c>
      <c r="CN222" s="301"/>
      <c r="CO222" s="301"/>
      <c r="CP222" s="301"/>
      <c r="CQ222" s="301"/>
      <c r="CR222" s="301"/>
      <c r="CS222" s="301"/>
      <c r="CT222" s="301"/>
      <c r="CU222" s="301"/>
      <c r="CV222" s="301"/>
      <c r="CW222" s="301"/>
      <c r="CX222" s="301"/>
      <c r="CY222" s="301"/>
      <c r="CZ222" s="301"/>
      <c r="DA222" s="301" t="s">
        <v>215</v>
      </c>
      <c r="DB222" s="301"/>
      <c r="DC222" s="301"/>
      <c r="DD222" s="301"/>
      <c r="DE222" s="301"/>
      <c r="DF222" s="242" t="s">
        <v>216</v>
      </c>
      <c r="DG222" s="243"/>
      <c r="DH222" s="243"/>
      <c r="DI222" s="243"/>
      <c r="DJ222" s="301" t="s">
        <v>217</v>
      </c>
      <c r="DK222" s="301"/>
      <c r="DL222" s="301"/>
      <c r="DM222" s="301"/>
      <c r="DN222" s="301"/>
      <c r="DO222" s="301"/>
      <c r="DP222" s="301"/>
      <c r="DQ222" s="301"/>
      <c r="DR222" s="301"/>
      <c r="DS222" s="301"/>
      <c r="DT222" s="301"/>
      <c r="DU222" s="301"/>
      <c r="DV222" s="301"/>
      <c r="DW222" s="301"/>
      <c r="DX222" s="301"/>
      <c r="DY222" s="301" t="s">
        <v>485</v>
      </c>
      <c r="DZ222" s="301"/>
      <c r="EA222" s="301"/>
      <c r="EB222" s="301"/>
      <c r="EC222" s="301"/>
      <c r="ED222" s="301" t="s">
        <v>371</v>
      </c>
      <c r="EE222" s="301"/>
      <c r="EF222" s="301"/>
      <c r="EG222" s="301"/>
      <c r="EH222" s="301"/>
      <c r="EI222" s="301"/>
      <c r="EJ222" s="301"/>
      <c r="EK222" s="301"/>
      <c r="EL222" s="301"/>
      <c r="EM222" s="301"/>
      <c r="EN222" s="301"/>
      <c r="EO222" s="301"/>
      <c r="EP222" s="242" t="s">
        <v>218</v>
      </c>
      <c r="EQ222" s="243"/>
      <c r="ER222" s="243"/>
      <c r="ES222" s="244"/>
      <c r="ET222" s="301" t="s">
        <v>219</v>
      </c>
      <c r="EU222" s="301"/>
      <c r="EV222" s="301"/>
      <c r="EW222" s="301"/>
      <c r="EX222" s="301"/>
      <c r="EY222" s="301"/>
      <c r="EZ222" s="301"/>
      <c r="FA222" s="301"/>
      <c r="FB222" s="301"/>
      <c r="FC222" s="301"/>
      <c r="FD222" s="301"/>
      <c r="FE222" s="301"/>
      <c r="FF222" s="242" t="s">
        <v>220</v>
      </c>
      <c r="FG222" s="243"/>
      <c r="FH222" s="243"/>
      <c r="FI222" s="243"/>
      <c r="FJ222" s="243"/>
      <c r="FK222" s="243"/>
      <c r="FL222" s="243"/>
      <c r="FM222" s="244"/>
      <c r="FN222" s="242" t="s">
        <v>221</v>
      </c>
      <c r="FO222" s="243"/>
      <c r="FP222" s="243"/>
      <c r="FQ222" s="243"/>
      <c r="FR222" s="243"/>
      <c r="FS222" s="243"/>
      <c r="FT222" s="243"/>
      <c r="FU222" s="244"/>
      <c r="FV222" s="301" t="s">
        <v>222</v>
      </c>
      <c r="FW222" s="301"/>
      <c r="FX222" s="301"/>
      <c r="FY222" s="301"/>
      <c r="FZ222" s="301"/>
      <c r="GA222" s="301"/>
      <c r="GB222" s="301"/>
      <c r="GC222" s="301"/>
      <c r="GD222" s="301"/>
      <c r="GE222" s="301"/>
      <c r="GF222" s="301"/>
      <c r="GG222" s="301"/>
      <c r="GH222" s="301" t="s">
        <v>223</v>
      </c>
      <c r="GI222" s="301"/>
      <c r="GJ222" s="301"/>
      <c r="GK222" s="301"/>
      <c r="GL222" s="301"/>
      <c r="GM222" s="301" t="s">
        <v>224</v>
      </c>
      <c r="GN222" s="301"/>
      <c r="GO222" s="301"/>
      <c r="GP222" s="301"/>
      <c r="GQ222" s="301"/>
      <c r="GR222" s="301" t="s">
        <v>225</v>
      </c>
      <c r="GS222" s="301"/>
      <c r="GT222" s="301"/>
      <c r="GU222" s="301"/>
      <c r="GV222" s="301"/>
      <c r="GW222" s="301" t="s">
        <v>226</v>
      </c>
      <c r="GX222" s="301"/>
      <c r="GY222" s="301"/>
      <c r="GZ222" s="301"/>
      <c r="HA222" s="301"/>
      <c r="HB222" s="301" t="s">
        <v>227</v>
      </c>
      <c r="HC222" s="301"/>
      <c r="HD222" s="301"/>
      <c r="HE222" s="301"/>
      <c r="HF222" s="301"/>
      <c r="HG222" s="301" t="s">
        <v>228</v>
      </c>
      <c r="HH222" s="301"/>
      <c r="HI222" s="301"/>
      <c r="HJ222" s="301"/>
      <c r="HK222" s="301"/>
      <c r="HL222" s="242" t="s">
        <v>229</v>
      </c>
      <c r="HM222" s="243"/>
      <c r="HN222" s="243"/>
      <c r="HO222" s="244"/>
      <c r="HP222" s="242" t="s">
        <v>230</v>
      </c>
      <c r="HQ222" s="243"/>
      <c r="HR222" s="243"/>
      <c r="HS222" s="244"/>
      <c r="HT222" s="301" t="s">
        <v>231</v>
      </c>
      <c r="HU222" s="301"/>
      <c r="HV222" s="301"/>
      <c r="HW222" s="301"/>
      <c r="HX222" s="301"/>
      <c r="HY222" s="301" t="s">
        <v>232</v>
      </c>
      <c r="HZ222" s="301"/>
      <c r="IA222" s="301"/>
      <c r="IB222" s="301"/>
      <c r="IC222" s="301"/>
      <c r="ID222" s="242" t="s">
        <v>233</v>
      </c>
      <c r="IE222" s="243"/>
      <c r="IF222" s="243"/>
      <c r="IG222" s="244"/>
    </row>
    <row r="223" spans="1:241" ht="15.75" thickBot="1" x14ac:dyDescent="0.3">
      <c r="B223" s="253"/>
      <c r="C223" s="302" t="s">
        <v>71</v>
      </c>
      <c r="D223" s="302"/>
      <c r="E223" s="302"/>
      <c r="F223" s="302"/>
      <c r="G223" s="302"/>
      <c r="H223" s="302"/>
      <c r="I223" s="302" t="s">
        <v>356</v>
      </c>
      <c r="J223" s="302"/>
      <c r="K223" s="302"/>
      <c r="L223" s="302"/>
      <c r="M223" s="302"/>
      <c r="N223" s="302" t="s">
        <v>70</v>
      </c>
      <c r="O223" s="302"/>
      <c r="P223" s="302"/>
      <c r="Q223" s="302"/>
      <c r="R223" s="302"/>
      <c r="S223" s="217" t="s">
        <v>70</v>
      </c>
      <c r="T223" s="218"/>
      <c r="U223" s="218"/>
      <c r="V223" s="218"/>
      <c r="W223" s="218"/>
      <c r="X223" s="219"/>
      <c r="Y223" s="221" t="s">
        <v>71</v>
      </c>
      <c r="Z223" s="218"/>
      <c r="AA223" s="218"/>
      <c r="AB223" s="218"/>
      <c r="AC223" s="218"/>
      <c r="AD223" s="219"/>
      <c r="AE223" s="305" t="s">
        <v>70</v>
      </c>
      <c r="AF223" s="305"/>
      <c r="AG223" s="305"/>
      <c r="AH223" s="305"/>
      <c r="AI223" s="305"/>
      <c r="AJ223" s="305"/>
      <c r="AK223" s="306" t="s">
        <v>356</v>
      </c>
      <c r="AL223" s="306"/>
      <c r="AM223" s="306"/>
      <c r="AN223" s="306"/>
      <c r="AO223" s="306"/>
      <c r="AP223" s="217" t="s">
        <v>71</v>
      </c>
      <c r="AQ223" s="218"/>
      <c r="AR223" s="218"/>
      <c r="AS223" s="218"/>
      <c r="AT223" s="219"/>
      <c r="AU223" s="305" t="s">
        <v>70</v>
      </c>
      <c r="AV223" s="305"/>
      <c r="AW223" s="305"/>
      <c r="AX223" s="305"/>
      <c r="AY223" s="305"/>
      <c r="AZ223" s="305"/>
      <c r="BA223" s="306" t="s">
        <v>356</v>
      </c>
      <c r="BB223" s="306"/>
      <c r="BC223" s="306"/>
      <c r="BD223" s="306"/>
      <c r="BE223" s="306"/>
      <c r="BF223" s="305" t="s">
        <v>70</v>
      </c>
      <c r="BG223" s="305"/>
      <c r="BH223" s="305"/>
      <c r="BI223" s="305"/>
      <c r="BJ223" s="305"/>
      <c r="BK223" s="305"/>
      <c r="BL223" s="305"/>
      <c r="BM223" s="306" t="s">
        <v>71</v>
      </c>
      <c r="BN223" s="306"/>
      <c r="BO223" s="306"/>
      <c r="BP223" s="306"/>
      <c r="BQ223" s="306"/>
      <c r="BR223" s="306"/>
      <c r="BS223" s="306"/>
      <c r="BT223" s="305" t="s">
        <v>70</v>
      </c>
      <c r="BU223" s="305"/>
      <c r="BV223" s="305"/>
      <c r="BW223" s="305"/>
      <c r="BX223" s="305"/>
      <c r="BY223" s="305"/>
      <c r="BZ223" s="305"/>
      <c r="CA223" s="306" t="s">
        <v>71</v>
      </c>
      <c r="CB223" s="306"/>
      <c r="CC223" s="306"/>
      <c r="CD223" s="306"/>
      <c r="CE223" s="306"/>
      <c r="CF223" s="306"/>
      <c r="CG223" s="306"/>
      <c r="CH223" s="306" t="s">
        <v>176</v>
      </c>
      <c r="CI223" s="306"/>
      <c r="CJ223" s="306"/>
      <c r="CK223" s="306"/>
      <c r="CL223" s="306"/>
      <c r="CM223" s="305" t="s">
        <v>70</v>
      </c>
      <c r="CN223" s="305"/>
      <c r="CO223" s="305"/>
      <c r="CP223" s="305"/>
      <c r="CQ223" s="305"/>
      <c r="CR223" s="305"/>
      <c r="CS223" s="305"/>
      <c r="CT223" s="306" t="s">
        <v>71</v>
      </c>
      <c r="CU223" s="306"/>
      <c r="CV223" s="306"/>
      <c r="CW223" s="306"/>
      <c r="CX223" s="306"/>
      <c r="CY223" s="306"/>
      <c r="CZ223" s="306"/>
      <c r="DA223" s="305" t="s">
        <v>70</v>
      </c>
      <c r="DB223" s="305"/>
      <c r="DC223" s="305"/>
      <c r="DD223" s="305"/>
      <c r="DE223" s="305"/>
      <c r="DF223" s="230" t="s">
        <v>70</v>
      </c>
      <c r="DG223" s="231"/>
      <c r="DH223" s="231"/>
      <c r="DI223" s="232"/>
      <c r="DJ223" s="305" t="s">
        <v>70</v>
      </c>
      <c r="DK223" s="305"/>
      <c r="DL223" s="305"/>
      <c r="DM223" s="305"/>
      <c r="DN223" s="305"/>
      <c r="DO223" s="306" t="s">
        <v>71</v>
      </c>
      <c r="DP223" s="306"/>
      <c r="DQ223" s="306"/>
      <c r="DR223" s="306"/>
      <c r="DS223" s="306"/>
      <c r="DT223" s="306" t="s">
        <v>176</v>
      </c>
      <c r="DU223" s="306"/>
      <c r="DV223" s="306"/>
      <c r="DW223" s="306"/>
      <c r="DX223" s="306"/>
      <c r="DY223" s="305" t="s">
        <v>70</v>
      </c>
      <c r="DZ223" s="305"/>
      <c r="EA223" s="305"/>
      <c r="EB223" s="305"/>
      <c r="EC223" s="305"/>
      <c r="ED223" s="305" t="s">
        <v>70</v>
      </c>
      <c r="EE223" s="305"/>
      <c r="EF223" s="305"/>
      <c r="EG223" s="305"/>
      <c r="EH223" s="305"/>
      <c r="EI223" s="305"/>
      <c r="EJ223" s="305"/>
      <c r="EK223" s="305" t="s">
        <v>356</v>
      </c>
      <c r="EL223" s="305"/>
      <c r="EM223" s="305"/>
      <c r="EN223" s="305"/>
      <c r="EO223" s="305"/>
      <c r="EP223" s="230" t="s">
        <v>70</v>
      </c>
      <c r="EQ223" s="231"/>
      <c r="ER223" s="231"/>
      <c r="ES223" s="232"/>
      <c r="ET223" s="305" t="s">
        <v>70</v>
      </c>
      <c r="EU223" s="305"/>
      <c r="EV223" s="305"/>
      <c r="EW223" s="305"/>
      <c r="EX223" s="305"/>
      <c r="EY223" s="305"/>
      <c r="EZ223" s="306" t="s">
        <v>71</v>
      </c>
      <c r="FA223" s="306"/>
      <c r="FB223" s="306"/>
      <c r="FC223" s="306"/>
      <c r="FD223" s="306"/>
      <c r="FE223" s="306"/>
      <c r="FF223" s="230" t="s">
        <v>70</v>
      </c>
      <c r="FG223" s="231"/>
      <c r="FH223" s="231"/>
      <c r="FI223" s="232"/>
      <c r="FJ223" s="239" t="s">
        <v>71</v>
      </c>
      <c r="FK223" s="240"/>
      <c r="FL223" s="240"/>
      <c r="FM223" s="241"/>
      <c r="FN223" s="230" t="s">
        <v>70</v>
      </c>
      <c r="FO223" s="231"/>
      <c r="FP223" s="231"/>
      <c r="FQ223" s="232"/>
      <c r="FR223" s="239" t="s">
        <v>71</v>
      </c>
      <c r="FS223" s="240"/>
      <c r="FT223" s="240"/>
      <c r="FU223" s="241"/>
      <c r="FV223" s="305" t="s">
        <v>70</v>
      </c>
      <c r="FW223" s="305"/>
      <c r="FX223" s="305"/>
      <c r="FY223" s="305"/>
      <c r="FZ223" s="305"/>
      <c r="GA223" s="305"/>
      <c r="GB223" s="306" t="s">
        <v>71</v>
      </c>
      <c r="GC223" s="306"/>
      <c r="GD223" s="306"/>
      <c r="GE223" s="306"/>
      <c r="GF223" s="306"/>
      <c r="GG223" s="306"/>
      <c r="GH223" s="305" t="s">
        <v>70</v>
      </c>
      <c r="GI223" s="305"/>
      <c r="GJ223" s="305"/>
      <c r="GK223" s="305"/>
      <c r="GL223" s="305"/>
      <c r="GM223" s="305" t="s">
        <v>70</v>
      </c>
      <c r="GN223" s="305"/>
      <c r="GO223" s="305"/>
      <c r="GP223" s="305"/>
      <c r="GQ223" s="305"/>
      <c r="GR223" s="305" t="s">
        <v>70</v>
      </c>
      <c r="GS223" s="305"/>
      <c r="GT223" s="305"/>
      <c r="GU223" s="305"/>
      <c r="GV223" s="305"/>
      <c r="GW223" s="305" t="s">
        <v>70</v>
      </c>
      <c r="GX223" s="305"/>
      <c r="GY223" s="305"/>
      <c r="GZ223" s="305"/>
      <c r="HA223" s="305"/>
      <c r="HB223" s="305" t="s">
        <v>70</v>
      </c>
      <c r="HC223" s="305"/>
      <c r="HD223" s="305"/>
      <c r="HE223" s="305"/>
      <c r="HF223" s="305"/>
      <c r="HG223" s="305" t="s">
        <v>70</v>
      </c>
      <c r="HH223" s="305"/>
      <c r="HI223" s="305"/>
      <c r="HJ223" s="305"/>
      <c r="HK223" s="305"/>
      <c r="HL223" s="230" t="s">
        <v>70</v>
      </c>
      <c r="HM223" s="231"/>
      <c r="HN223" s="231"/>
      <c r="HO223" s="232"/>
      <c r="HP223" s="230" t="s">
        <v>70</v>
      </c>
      <c r="HQ223" s="231"/>
      <c r="HR223" s="231"/>
      <c r="HS223" s="232"/>
      <c r="HT223" s="305" t="s">
        <v>70</v>
      </c>
      <c r="HU223" s="305"/>
      <c r="HV223" s="305"/>
      <c r="HW223" s="305"/>
      <c r="HX223" s="305"/>
      <c r="HY223" s="305" t="s">
        <v>71</v>
      </c>
      <c r="HZ223" s="305"/>
      <c r="IA223" s="305"/>
      <c r="IB223" s="305"/>
      <c r="IC223" s="305"/>
      <c r="ID223" s="230" t="s">
        <v>71</v>
      </c>
      <c r="IE223" s="231"/>
      <c r="IF223" s="231"/>
      <c r="IG223" s="232"/>
    </row>
    <row r="224" spans="1:241" ht="39" thickBot="1" x14ac:dyDescent="0.3">
      <c r="B224" s="254"/>
      <c r="C224" s="308" t="s">
        <v>111</v>
      </c>
      <c r="D224" s="308" t="s">
        <v>112</v>
      </c>
      <c r="E224" s="308" t="s">
        <v>116</v>
      </c>
      <c r="F224" s="308" t="s">
        <v>73</v>
      </c>
      <c r="G224" s="308" t="s">
        <v>72</v>
      </c>
      <c r="H224" s="308" t="s">
        <v>360</v>
      </c>
      <c r="I224" s="308" t="s">
        <v>111</v>
      </c>
      <c r="J224" s="308" t="s">
        <v>112</v>
      </c>
      <c r="K224" s="308" t="s">
        <v>357</v>
      </c>
      <c r="L224" s="308" t="s">
        <v>358</v>
      </c>
      <c r="M224" s="308" t="s">
        <v>359</v>
      </c>
      <c r="N224" s="308" t="s">
        <v>111</v>
      </c>
      <c r="O224" s="308" t="s">
        <v>112</v>
      </c>
      <c r="P224" s="308" t="s">
        <v>116</v>
      </c>
      <c r="Q224" s="308" t="s">
        <v>73</v>
      </c>
      <c r="R224" s="308" t="s">
        <v>74</v>
      </c>
      <c r="S224" s="307" t="s">
        <v>111</v>
      </c>
      <c r="T224" s="307" t="s">
        <v>112</v>
      </c>
      <c r="U224" s="307" t="s">
        <v>116</v>
      </c>
      <c r="V224" s="307" t="s">
        <v>73</v>
      </c>
      <c r="W224" s="307" t="s">
        <v>113</v>
      </c>
      <c r="X224" s="307" t="s">
        <v>114</v>
      </c>
      <c r="Y224" s="307" t="s">
        <v>111</v>
      </c>
      <c r="Z224" s="307" t="s">
        <v>112</v>
      </c>
      <c r="AA224" s="307" t="s">
        <v>116</v>
      </c>
      <c r="AB224" s="307" t="s">
        <v>73</v>
      </c>
      <c r="AC224" s="307" t="s">
        <v>113</v>
      </c>
      <c r="AD224" s="307" t="s">
        <v>114</v>
      </c>
      <c r="AE224" s="307" t="s">
        <v>111</v>
      </c>
      <c r="AF224" s="307" t="s">
        <v>112</v>
      </c>
      <c r="AG224" s="307" t="s">
        <v>116</v>
      </c>
      <c r="AH224" s="307" t="s">
        <v>73</v>
      </c>
      <c r="AI224" s="307" t="s">
        <v>360</v>
      </c>
      <c r="AJ224" s="307" t="s">
        <v>72</v>
      </c>
      <c r="AK224" s="307" t="s">
        <v>111</v>
      </c>
      <c r="AL224" s="307" t="s">
        <v>112</v>
      </c>
      <c r="AM224" s="307" t="s">
        <v>357</v>
      </c>
      <c r="AN224" s="307" t="s">
        <v>358</v>
      </c>
      <c r="AO224" s="307" t="s">
        <v>359</v>
      </c>
      <c r="AP224" s="307" t="s">
        <v>111</v>
      </c>
      <c r="AQ224" s="307" t="s">
        <v>112</v>
      </c>
      <c r="AR224" s="307" t="s">
        <v>116</v>
      </c>
      <c r="AS224" s="307" t="s">
        <v>73</v>
      </c>
      <c r="AT224" s="307" t="s">
        <v>74</v>
      </c>
      <c r="AU224" s="307" t="s">
        <v>111</v>
      </c>
      <c r="AV224" s="307" t="s">
        <v>112</v>
      </c>
      <c r="AW224" s="307" t="s">
        <v>116</v>
      </c>
      <c r="AX224" s="307" t="s">
        <v>73</v>
      </c>
      <c r="AY224" s="307" t="s">
        <v>360</v>
      </c>
      <c r="AZ224" s="307" t="s">
        <v>72</v>
      </c>
      <c r="BA224" s="307" t="s">
        <v>111</v>
      </c>
      <c r="BB224" s="307" t="s">
        <v>112</v>
      </c>
      <c r="BC224" s="307" t="s">
        <v>357</v>
      </c>
      <c r="BD224" s="307" t="s">
        <v>358</v>
      </c>
      <c r="BE224" s="307" t="s">
        <v>359</v>
      </c>
      <c r="BF224" s="307" t="s">
        <v>111</v>
      </c>
      <c r="BG224" s="307" t="s">
        <v>112</v>
      </c>
      <c r="BH224" s="307" t="s">
        <v>116</v>
      </c>
      <c r="BI224" s="307" t="s">
        <v>73</v>
      </c>
      <c r="BJ224" s="307" t="s">
        <v>113</v>
      </c>
      <c r="BK224" s="307" t="s">
        <v>114</v>
      </c>
      <c r="BL224" s="307" t="s">
        <v>115</v>
      </c>
      <c r="BM224" s="307" t="s">
        <v>111</v>
      </c>
      <c r="BN224" s="307" t="s">
        <v>112</v>
      </c>
      <c r="BO224" s="307" t="s">
        <v>116</v>
      </c>
      <c r="BP224" s="307" t="s">
        <v>73</v>
      </c>
      <c r="BQ224" s="307" t="s">
        <v>113</v>
      </c>
      <c r="BR224" s="307" t="s">
        <v>114</v>
      </c>
      <c r="BS224" s="307" t="s">
        <v>115</v>
      </c>
      <c r="BT224" s="307" t="s">
        <v>111</v>
      </c>
      <c r="BU224" s="307" t="s">
        <v>112</v>
      </c>
      <c r="BV224" s="307" t="s">
        <v>116</v>
      </c>
      <c r="BW224" s="307" t="s">
        <v>73</v>
      </c>
      <c r="BX224" s="307" t="s">
        <v>113</v>
      </c>
      <c r="BY224" s="307" t="s">
        <v>114</v>
      </c>
      <c r="BZ224" s="307" t="s">
        <v>115</v>
      </c>
      <c r="CA224" s="307" t="s">
        <v>111</v>
      </c>
      <c r="CB224" s="307" t="s">
        <v>112</v>
      </c>
      <c r="CC224" s="307" t="s">
        <v>116</v>
      </c>
      <c r="CD224" s="307" t="s">
        <v>73</v>
      </c>
      <c r="CE224" s="307" t="s">
        <v>113</v>
      </c>
      <c r="CF224" s="307" t="s">
        <v>114</v>
      </c>
      <c r="CG224" s="307" t="s">
        <v>115</v>
      </c>
      <c r="CH224" s="307" t="s">
        <v>111</v>
      </c>
      <c r="CI224" s="307" t="s">
        <v>112</v>
      </c>
      <c r="CJ224" s="307" t="s">
        <v>116</v>
      </c>
      <c r="CK224" s="307" t="s">
        <v>73</v>
      </c>
      <c r="CL224" s="307" t="s">
        <v>72</v>
      </c>
      <c r="CM224" s="307" t="s">
        <v>111</v>
      </c>
      <c r="CN224" s="307" t="s">
        <v>112</v>
      </c>
      <c r="CO224" s="307" t="s">
        <v>116</v>
      </c>
      <c r="CP224" s="307" t="s">
        <v>73</v>
      </c>
      <c r="CQ224" s="307" t="s">
        <v>113</v>
      </c>
      <c r="CR224" s="307" t="s">
        <v>114</v>
      </c>
      <c r="CS224" s="307" t="s">
        <v>115</v>
      </c>
      <c r="CT224" s="307" t="s">
        <v>111</v>
      </c>
      <c r="CU224" s="307" t="s">
        <v>112</v>
      </c>
      <c r="CV224" s="307" t="s">
        <v>116</v>
      </c>
      <c r="CW224" s="307" t="s">
        <v>73</v>
      </c>
      <c r="CX224" s="307" t="s">
        <v>113</v>
      </c>
      <c r="CY224" s="307" t="s">
        <v>114</v>
      </c>
      <c r="CZ224" s="307" t="s">
        <v>115</v>
      </c>
      <c r="DA224" s="307" t="s">
        <v>111</v>
      </c>
      <c r="DB224" s="307" t="s">
        <v>112</v>
      </c>
      <c r="DC224" s="307" t="s">
        <v>116</v>
      </c>
      <c r="DD224" s="307" t="s">
        <v>73</v>
      </c>
      <c r="DE224" s="307" t="s">
        <v>72</v>
      </c>
      <c r="DF224" s="307" t="s">
        <v>111</v>
      </c>
      <c r="DG224" s="307" t="s">
        <v>112</v>
      </c>
      <c r="DH224" s="307" t="s">
        <v>116</v>
      </c>
      <c r="DI224" s="307" t="s">
        <v>73</v>
      </c>
      <c r="DJ224" s="307" t="s">
        <v>111</v>
      </c>
      <c r="DK224" s="307" t="s">
        <v>112</v>
      </c>
      <c r="DL224" s="307" t="s">
        <v>116</v>
      </c>
      <c r="DM224" s="307" t="s">
        <v>73</v>
      </c>
      <c r="DN224" s="307" t="s">
        <v>72</v>
      </c>
      <c r="DO224" s="307" t="s">
        <v>111</v>
      </c>
      <c r="DP224" s="307" t="s">
        <v>112</v>
      </c>
      <c r="DQ224" s="307" t="s">
        <v>116</v>
      </c>
      <c r="DR224" s="307" t="s">
        <v>73</v>
      </c>
      <c r="DS224" s="307" t="s">
        <v>72</v>
      </c>
      <c r="DT224" s="307" t="s">
        <v>111</v>
      </c>
      <c r="DU224" s="307" t="s">
        <v>112</v>
      </c>
      <c r="DV224" s="307" t="s">
        <v>116</v>
      </c>
      <c r="DW224" s="307" t="s">
        <v>73</v>
      </c>
      <c r="DX224" s="307" t="s">
        <v>72</v>
      </c>
      <c r="DY224" s="307" t="s">
        <v>111</v>
      </c>
      <c r="DZ224" s="307" t="s">
        <v>112</v>
      </c>
      <c r="EA224" s="307" t="s">
        <v>116</v>
      </c>
      <c r="EB224" s="307" t="s">
        <v>73</v>
      </c>
      <c r="EC224" s="307" t="s">
        <v>74</v>
      </c>
      <c r="ED224" s="307" t="s">
        <v>111</v>
      </c>
      <c r="EE224" s="307" t="s">
        <v>112</v>
      </c>
      <c r="EF224" s="307" t="s">
        <v>116</v>
      </c>
      <c r="EG224" s="307" t="s">
        <v>73</v>
      </c>
      <c r="EH224" s="307" t="s">
        <v>360</v>
      </c>
      <c r="EI224" s="307" t="s">
        <v>74</v>
      </c>
      <c r="EJ224" s="307" t="s">
        <v>72</v>
      </c>
      <c r="EK224" s="307" t="s">
        <v>111</v>
      </c>
      <c r="EL224" s="307" t="s">
        <v>112</v>
      </c>
      <c r="EM224" s="307" t="s">
        <v>357</v>
      </c>
      <c r="EN224" s="307" t="s">
        <v>358</v>
      </c>
      <c r="EO224" s="307" t="s">
        <v>359</v>
      </c>
      <c r="EP224" s="307" t="s">
        <v>111</v>
      </c>
      <c r="EQ224" s="307" t="s">
        <v>112</v>
      </c>
      <c r="ER224" s="307" t="s">
        <v>116</v>
      </c>
      <c r="ES224" s="307" t="s">
        <v>73</v>
      </c>
      <c r="ET224" s="307" t="s">
        <v>111</v>
      </c>
      <c r="EU224" s="307" t="s">
        <v>112</v>
      </c>
      <c r="EV224" s="307" t="s">
        <v>116</v>
      </c>
      <c r="EW224" s="307" t="s">
        <v>73</v>
      </c>
      <c r="EX224" s="307" t="s">
        <v>113</v>
      </c>
      <c r="EY224" s="307" t="s">
        <v>114</v>
      </c>
      <c r="EZ224" s="307" t="s">
        <v>111</v>
      </c>
      <c r="FA224" s="307" t="s">
        <v>112</v>
      </c>
      <c r="FB224" s="307" t="s">
        <v>116</v>
      </c>
      <c r="FC224" s="307" t="s">
        <v>73</v>
      </c>
      <c r="FD224" s="307" t="s">
        <v>113</v>
      </c>
      <c r="FE224" s="307" t="s">
        <v>114</v>
      </c>
      <c r="FF224" s="307" t="s">
        <v>111</v>
      </c>
      <c r="FG224" s="307" t="s">
        <v>112</v>
      </c>
      <c r="FH224" s="307" t="s">
        <v>116</v>
      </c>
      <c r="FI224" s="307" t="s">
        <v>73</v>
      </c>
      <c r="FJ224" s="307" t="s">
        <v>111</v>
      </c>
      <c r="FK224" s="307" t="s">
        <v>112</v>
      </c>
      <c r="FL224" s="307" t="s">
        <v>116</v>
      </c>
      <c r="FM224" s="307" t="s">
        <v>73</v>
      </c>
      <c r="FN224" s="307" t="s">
        <v>111</v>
      </c>
      <c r="FO224" s="307" t="s">
        <v>112</v>
      </c>
      <c r="FP224" s="307" t="s">
        <v>116</v>
      </c>
      <c r="FQ224" s="307" t="s">
        <v>73</v>
      </c>
      <c r="FR224" s="307" t="s">
        <v>111</v>
      </c>
      <c r="FS224" s="307" t="s">
        <v>112</v>
      </c>
      <c r="FT224" s="307" t="s">
        <v>116</v>
      </c>
      <c r="FU224" s="307" t="s">
        <v>73</v>
      </c>
      <c r="FV224" s="307" t="s">
        <v>111</v>
      </c>
      <c r="FW224" s="307" t="s">
        <v>112</v>
      </c>
      <c r="FX224" s="307" t="s">
        <v>116</v>
      </c>
      <c r="FY224" s="307" t="s">
        <v>73</v>
      </c>
      <c r="FZ224" s="307" t="s">
        <v>113</v>
      </c>
      <c r="GA224" s="307" t="s">
        <v>114</v>
      </c>
      <c r="GB224" s="307" t="s">
        <v>111</v>
      </c>
      <c r="GC224" s="307" t="s">
        <v>112</v>
      </c>
      <c r="GD224" s="307" t="s">
        <v>116</v>
      </c>
      <c r="GE224" s="307" t="s">
        <v>73</v>
      </c>
      <c r="GF224" s="307" t="s">
        <v>113</v>
      </c>
      <c r="GG224" s="307" t="s">
        <v>114</v>
      </c>
      <c r="GH224" s="307" t="s">
        <v>111</v>
      </c>
      <c r="GI224" s="307" t="s">
        <v>112</v>
      </c>
      <c r="GJ224" s="307" t="s">
        <v>116</v>
      </c>
      <c r="GK224" s="307" t="s">
        <v>73</v>
      </c>
      <c r="GL224" s="307" t="s">
        <v>72</v>
      </c>
      <c r="GM224" s="307" t="s">
        <v>111</v>
      </c>
      <c r="GN224" s="307" t="s">
        <v>112</v>
      </c>
      <c r="GO224" s="307" t="s">
        <v>116</v>
      </c>
      <c r="GP224" s="307" t="s">
        <v>73</v>
      </c>
      <c r="GQ224" s="307" t="s">
        <v>72</v>
      </c>
      <c r="GR224" s="307" t="s">
        <v>111</v>
      </c>
      <c r="GS224" s="307" t="s">
        <v>112</v>
      </c>
      <c r="GT224" s="307" t="s">
        <v>116</v>
      </c>
      <c r="GU224" s="307" t="s">
        <v>73</v>
      </c>
      <c r="GV224" s="307" t="s">
        <v>72</v>
      </c>
      <c r="GW224" s="307" t="s">
        <v>111</v>
      </c>
      <c r="GX224" s="307" t="s">
        <v>112</v>
      </c>
      <c r="GY224" s="307" t="s">
        <v>116</v>
      </c>
      <c r="GZ224" s="307" t="s">
        <v>73</v>
      </c>
      <c r="HA224" s="307" t="s">
        <v>72</v>
      </c>
      <c r="HB224" s="307" t="s">
        <v>111</v>
      </c>
      <c r="HC224" s="307" t="s">
        <v>112</v>
      </c>
      <c r="HD224" s="307" t="s">
        <v>116</v>
      </c>
      <c r="HE224" s="307" t="s">
        <v>73</v>
      </c>
      <c r="HF224" s="307" t="s">
        <v>72</v>
      </c>
      <c r="HG224" s="307" t="s">
        <v>111</v>
      </c>
      <c r="HH224" s="307" t="s">
        <v>112</v>
      </c>
      <c r="HI224" s="307" t="s">
        <v>116</v>
      </c>
      <c r="HJ224" s="307" t="s">
        <v>73</v>
      </c>
      <c r="HK224" s="307" t="s">
        <v>72</v>
      </c>
      <c r="HL224" s="307" t="s">
        <v>111</v>
      </c>
      <c r="HM224" s="307" t="s">
        <v>112</v>
      </c>
      <c r="HN224" s="307" t="s">
        <v>116</v>
      </c>
      <c r="HO224" s="307" t="s">
        <v>73</v>
      </c>
      <c r="HP224" s="307" t="s">
        <v>111</v>
      </c>
      <c r="HQ224" s="307" t="s">
        <v>112</v>
      </c>
      <c r="HR224" s="307" t="s">
        <v>116</v>
      </c>
      <c r="HS224" s="307" t="s">
        <v>73</v>
      </c>
      <c r="HT224" s="307" t="s">
        <v>111</v>
      </c>
      <c r="HU224" s="307" t="s">
        <v>112</v>
      </c>
      <c r="HV224" s="307" t="s">
        <v>116</v>
      </c>
      <c r="HW224" s="307" t="s">
        <v>73</v>
      </c>
      <c r="HX224" s="307" t="s">
        <v>74</v>
      </c>
      <c r="HY224" s="307" t="s">
        <v>111</v>
      </c>
      <c r="HZ224" s="307" t="s">
        <v>112</v>
      </c>
      <c r="IA224" s="307" t="s">
        <v>116</v>
      </c>
      <c r="IB224" s="307" t="s">
        <v>73</v>
      </c>
      <c r="IC224" s="307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308">
        <v>3</v>
      </c>
      <c r="D225" s="308"/>
      <c r="E225" s="308"/>
      <c r="F225" s="308"/>
      <c r="G225" s="308"/>
      <c r="H225" s="308"/>
      <c r="I225" s="308">
        <v>1</v>
      </c>
      <c r="J225" s="308"/>
      <c r="K225" s="308"/>
      <c r="L225" s="308"/>
      <c r="M225" s="308"/>
      <c r="N225" s="308">
        <v>3</v>
      </c>
      <c r="O225" s="308"/>
      <c r="P225" s="308"/>
      <c r="Q225" s="308"/>
      <c r="R225" s="308"/>
      <c r="S225" s="308">
        <v>4</v>
      </c>
      <c r="T225" s="308"/>
      <c r="U225" s="308"/>
      <c r="V225" s="308"/>
      <c r="W225" s="308">
        <v>223.465</v>
      </c>
      <c r="X225" s="308">
        <v>2200</v>
      </c>
      <c r="Y225" s="308">
        <v>4</v>
      </c>
      <c r="Z225" s="308"/>
      <c r="AA225" s="308"/>
      <c r="AB225" s="308"/>
      <c r="AC225" s="308">
        <v>1.788</v>
      </c>
      <c r="AD225" s="308">
        <v>2200</v>
      </c>
      <c r="AE225" s="308">
        <v>4</v>
      </c>
      <c r="AF225" s="308"/>
      <c r="AG225" s="308"/>
      <c r="AH225" s="308"/>
      <c r="AI225" s="308"/>
      <c r="AJ225" s="308"/>
      <c r="AK225" s="308">
        <v>1</v>
      </c>
      <c r="AL225" s="308"/>
      <c r="AM225" s="308"/>
      <c r="AN225" s="308"/>
      <c r="AO225" s="308"/>
      <c r="AP225" s="308">
        <v>3</v>
      </c>
      <c r="AQ225" s="308"/>
      <c r="AR225" s="308"/>
      <c r="AS225" s="308"/>
      <c r="AT225" s="308"/>
      <c r="AU225" s="308">
        <v>4</v>
      </c>
      <c r="AV225" s="308"/>
      <c r="AW225" s="308"/>
      <c r="AX225" s="308"/>
      <c r="AY225" s="308"/>
      <c r="AZ225" s="308"/>
      <c r="BA225" s="308">
        <v>1</v>
      </c>
      <c r="BB225" s="308"/>
      <c r="BC225" s="308"/>
      <c r="BD225" s="308"/>
      <c r="BE225" s="308"/>
      <c r="BF225" s="308">
        <v>5</v>
      </c>
      <c r="BG225" s="308"/>
      <c r="BH225" s="308"/>
      <c r="BI225" s="308"/>
      <c r="BJ225" s="308">
        <v>0</v>
      </c>
      <c r="BK225" s="308"/>
      <c r="BL225" s="308"/>
      <c r="BM225" s="308">
        <v>5</v>
      </c>
      <c r="BN225" s="308"/>
      <c r="BO225" s="308"/>
      <c r="BP225" s="308"/>
      <c r="BQ225" s="308">
        <v>3183.741</v>
      </c>
      <c r="BR225" s="308"/>
      <c r="BS225" s="308"/>
      <c r="BT225" s="308">
        <v>5</v>
      </c>
      <c r="BU225" s="308"/>
      <c r="BV225" s="308"/>
      <c r="BW225" s="308"/>
      <c r="BX225" s="308">
        <v>10.173999999999999</v>
      </c>
      <c r="BY225" s="308"/>
      <c r="BZ225" s="308"/>
      <c r="CA225" s="308">
        <v>5</v>
      </c>
      <c r="CB225" s="308"/>
      <c r="CC225" s="308"/>
      <c r="CD225" s="308"/>
      <c r="CE225" s="308">
        <v>5164.1040000000003</v>
      </c>
      <c r="CF225" s="308"/>
      <c r="CG225" s="308"/>
      <c r="CH225" s="308">
        <v>3</v>
      </c>
      <c r="CI225" s="308"/>
      <c r="CJ225" s="308"/>
      <c r="CK225" s="308"/>
      <c r="CL225" s="308"/>
      <c r="CM225" s="308">
        <v>5</v>
      </c>
      <c r="CN225" s="308"/>
      <c r="CO225" s="308"/>
      <c r="CP225" s="308"/>
      <c r="CQ225" s="308">
        <v>1.23</v>
      </c>
      <c r="CR225" s="308"/>
      <c r="CS225" s="308"/>
      <c r="CT225" s="308">
        <v>5</v>
      </c>
      <c r="CU225" s="308"/>
      <c r="CV225" s="308"/>
      <c r="CW225" s="308"/>
      <c r="CX225" s="308">
        <v>6802.1809999999996</v>
      </c>
      <c r="CY225" s="308"/>
      <c r="CZ225" s="308"/>
      <c r="DA225" s="308">
        <v>3</v>
      </c>
      <c r="DB225" s="308"/>
      <c r="DC225" s="308"/>
      <c r="DD225" s="308"/>
      <c r="DE225" s="308"/>
      <c r="DF225" s="308">
        <v>2</v>
      </c>
      <c r="DG225" s="308"/>
      <c r="DH225" s="308"/>
      <c r="DI225" s="308"/>
      <c r="DJ225" s="308">
        <v>3</v>
      </c>
      <c r="DK225" s="308"/>
      <c r="DL225" s="308"/>
      <c r="DM225" s="308"/>
      <c r="DN225" s="308"/>
      <c r="DO225" s="308">
        <v>3</v>
      </c>
      <c r="DP225" s="308"/>
      <c r="DQ225" s="308"/>
      <c r="DR225" s="308"/>
      <c r="DS225" s="308"/>
      <c r="DT225" s="308">
        <v>3</v>
      </c>
      <c r="DU225" s="308"/>
      <c r="DV225" s="308"/>
      <c r="DW225" s="308"/>
      <c r="DX225" s="308"/>
      <c r="DY225" s="308">
        <v>3</v>
      </c>
      <c r="DZ225" s="308"/>
      <c r="EA225" s="308"/>
      <c r="EB225" s="308"/>
      <c r="EC225" s="308"/>
      <c r="ED225" s="308">
        <v>5</v>
      </c>
      <c r="EE225" s="308"/>
      <c r="EF225" s="308"/>
      <c r="EG225" s="308"/>
      <c r="EH225" s="308"/>
      <c r="EI225" s="308"/>
      <c r="EJ225" s="308"/>
      <c r="EK225" s="308">
        <v>1</v>
      </c>
      <c r="EL225" s="308"/>
      <c r="EM225" s="308"/>
      <c r="EN225" s="308"/>
      <c r="EO225" s="308"/>
      <c r="EP225" s="308">
        <v>2</v>
      </c>
      <c r="EQ225" s="308"/>
      <c r="ER225" s="308"/>
      <c r="ES225" s="308"/>
      <c r="ET225" s="308">
        <v>4</v>
      </c>
      <c r="EU225" s="308"/>
      <c r="EV225" s="308"/>
      <c r="EW225" s="308"/>
      <c r="EX225" s="308">
        <v>15972.798000000001</v>
      </c>
      <c r="EY225" s="308">
        <v>44</v>
      </c>
      <c r="EZ225" s="308">
        <v>4</v>
      </c>
      <c r="FA225" s="308"/>
      <c r="FB225" s="308"/>
      <c r="FC225" s="308"/>
      <c r="FD225" s="308">
        <v>1057.508</v>
      </c>
      <c r="FE225" s="308">
        <v>44</v>
      </c>
      <c r="FF225" s="308">
        <v>2</v>
      </c>
      <c r="FG225" s="308"/>
      <c r="FH225" s="308"/>
      <c r="FI225" s="308"/>
      <c r="FJ225" s="308">
        <v>2</v>
      </c>
      <c r="FK225" s="308"/>
      <c r="FL225" s="308"/>
      <c r="FM225" s="308"/>
      <c r="FN225" s="308">
        <v>2</v>
      </c>
      <c r="FO225" s="308"/>
      <c r="FP225" s="308"/>
      <c r="FQ225" s="308"/>
      <c r="FR225" s="308">
        <v>2</v>
      </c>
      <c r="FS225" s="308"/>
      <c r="FT225" s="308"/>
      <c r="FU225" s="308"/>
      <c r="FV225" s="308">
        <v>4</v>
      </c>
      <c r="FW225" s="308"/>
      <c r="FX225" s="308"/>
      <c r="FY225" s="308"/>
      <c r="FZ225" s="308">
        <v>2103.2109999999998</v>
      </c>
      <c r="GA225" s="308">
        <v>66</v>
      </c>
      <c r="GB225" s="308">
        <v>4</v>
      </c>
      <c r="GC225" s="308"/>
      <c r="GD225" s="308"/>
      <c r="GE225" s="308"/>
      <c r="GF225" s="308">
        <v>5247.3739999999998</v>
      </c>
      <c r="GG225" s="308">
        <v>66</v>
      </c>
      <c r="GH225" s="308">
        <v>3</v>
      </c>
      <c r="GI225" s="308"/>
      <c r="GJ225" s="308"/>
      <c r="GK225" s="308"/>
      <c r="GL225" s="308"/>
      <c r="GM225" s="308">
        <v>3</v>
      </c>
      <c r="GN225" s="308"/>
      <c r="GO225" s="308"/>
      <c r="GP225" s="308"/>
      <c r="GQ225" s="308"/>
      <c r="GR225" s="308">
        <v>3</v>
      </c>
      <c r="GS225" s="308"/>
      <c r="GT225" s="308"/>
      <c r="GU225" s="308"/>
      <c r="GV225" s="308"/>
      <c r="GW225" s="308">
        <v>3</v>
      </c>
      <c r="GX225" s="308"/>
      <c r="GY225" s="308"/>
      <c r="GZ225" s="308"/>
      <c r="HA225" s="308"/>
      <c r="HB225" s="308">
        <v>3</v>
      </c>
      <c r="HC225" s="308"/>
      <c r="HD225" s="308"/>
      <c r="HE225" s="308"/>
      <c r="HF225" s="308"/>
      <c r="HG225" s="308">
        <v>3</v>
      </c>
      <c r="HH225" s="308"/>
      <c r="HI225" s="308"/>
      <c r="HJ225" s="308"/>
      <c r="HK225" s="308"/>
      <c r="HL225" s="308">
        <v>2</v>
      </c>
      <c r="HM225" s="308"/>
      <c r="HN225" s="308"/>
      <c r="HO225" s="308"/>
      <c r="HP225" s="308">
        <v>2</v>
      </c>
      <c r="HQ225" s="308"/>
      <c r="HR225" s="308"/>
      <c r="HS225" s="308"/>
      <c r="HT225" s="308">
        <v>3</v>
      </c>
      <c r="HU225" s="308"/>
      <c r="HV225" s="308"/>
      <c r="HW225" s="308"/>
      <c r="HX225" s="308"/>
      <c r="HY225" s="308">
        <v>3</v>
      </c>
      <c r="HZ225" s="308"/>
      <c r="IA225" s="308"/>
      <c r="IB225" s="308"/>
      <c r="IC225" s="308"/>
      <c r="ID225" s="308">
        <v>2</v>
      </c>
      <c r="IE225" s="308"/>
      <c r="IF225" s="308"/>
      <c r="IG225" s="308"/>
    </row>
    <row r="226" spans="2:241" x14ac:dyDescent="0.25">
      <c r="B226" s="110">
        <v>1</v>
      </c>
      <c r="C226" s="166">
        <f>C225</f>
        <v>3</v>
      </c>
      <c r="D226" s="166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6"/>
      <c r="F226" s="166"/>
      <c r="G226" s="166">
        <f t="shared" ref="G226:G235" ca="1" si="414">IFERROR(CH484+BV484,"")</f>
        <v>616.06379999996898</v>
      </c>
      <c r="H226" s="166">
        <f t="shared" ref="H226:H259" ca="1" si="415">J226</f>
        <v>645.29999999999995</v>
      </c>
      <c r="I226" s="166">
        <f>I225</f>
        <v>1</v>
      </c>
      <c r="J226" s="166">
        <f t="shared" ref="J226:J259" ca="1" si="416">INDIRECT(ADDRESS(ROW(J226),COLUMN(J226) + I226,4,1),TRUE)</f>
        <v>645.29999999999995</v>
      </c>
      <c r="K226" s="166">
        <f t="shared" ref="K226:K259" si="417">IF(AND(ISBLANK(L226),ISBLANK(M226)),"",SUM(L226,M226))</f>
        <v>645.29999999999995</v>
      </c>
      <c r="L226" s="166">
        <v>645.29999999999995</v>
      </c>
      <c r="M226" s="166"/>
      <c r="N226" s="166">
        <f>N225</f>
        <v>3</v>
      </c>
      <c r="O226" s="166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66"/>
      <c r="Q226" s="166"/>
      <c r="R226" s="166">
        <v>45</v>
      </c>
      <c r="S226" s="109">
        <f>S225</f>
        <v>4</v>
      </c>
      <c r="T226" s="109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9"/>
      <c r="V226" s="109"/>
      <c r="W226" s="109">
        <v>223.59299999999999</v>
      </c>
      <c r="X226" s="109">
        <f>IF(OR(ISBLANK(W226),ISBLANK(X225)),"",(W226-W225)*X225)</f>
        <v>281.59999999996899</v>
      </c>
      <c r="Y226" s="109">
        <f>Y225</f>
        <v>4</v>
      </c>
      <c r="Z226" s="109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9"/>
      <c r="AB226" s="109"/>
      <c r="AC226" s="109">
        <v>1.788</v>
      </c>
      <c r="AD226" s="109">
        <f>IF(OR(ISBLANK(AC226),ISBLANK(AD225)),"",(AC226-AC225)*AD225)</f>
        <v>0</v>
      </c>
      <c r="AE226" s="123">
        <f>AE225</f>
        <v>4</v>
      </c>
      <c r="AF226" s="123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23"/>
      <c r="AH226" s="123"/>
      <c r="AI226" s="123">
        <f t="shared" ref="AI226:AI259" ca="1" si="422">AL226</f>
        <v>65.834000000000003</v>
      </c>
      <c r="AJ226" s="123">
        <f t="shared" ref="AJ226:AJ235" ca="1" si="423">IFERROR(HU226+HM226+HQ226+D54,"")</f>
        <v>51.789000000000001</v>
      </c>
      <c r="AK226" s="123">
        <f>AK225</f>
        <v>1</v>
      </c>
      <c r="AL226" s="123">
        <f t="shared" ref="AL226:AL259" ca="1" si="424">INDIRECT(ADDRESS(ROW(AL226),COLUMN(AL226) + AK226,4,1),TRUE)</f>
        <v>65.834000000000003</v>
      </c>
      <c r="AM226" s="123">
        <f t="shared" ref="AM226:AM259" si="425">IF(AND(ISBLANK(AN226),ISBLANK(AO226)),"",SUM(AN226,AO226))</f>
        <v>65.834000000000003</v>
      </c>
      <c r="AN226" s="123">
        <v>65.834000000000003</v>
      </c>
      <c r="AO226" s="123"/>
      <c r="AP226" s="109">
        <f>AP225</f>
        <v>3</v>
      </c>
      <c r="AQ226" s="109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9"/>
      <c r="AS226" s="109"/>
      <c r="AT226" s="109">
        <v>95.468000000000004</v>
      </c>
      <c r="AU226" s="123">
        <f>AU225</f>
        <v>4</v>
      </c>
      <c r="AV226" s="123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23"/>
      <c r="AX226" s="123"/>
      <c r="AY226" s="123">
        <f t="shared" ref="AY226:AY259" ca="1" si="428">BB226</f>
        <v>223.833</v>
      </c>
      <c r="AZ226" s="123">
        <f t="shared" ref="AZ226:AZ235" ca="1" si="429">IFERROR(DX140-CJ312,"")</f>
        <v>223.35880000002771</v>
      </c>
      <c r="BA226" s="123">
        <f>BA225</f>
        <v>1</v>
      </c>
      <c r="BB226" s="123">
        <f t="shared" ref="BB226:BB259" ca="1" si="430">INDIRECT(ADDRESS(ROW(BB226),COLUMN(BB226) + BA226,4,1),TRUE)</f>
        <v>223.833</v>
      </c>
      <c r="BC226" s="123">
        <f t="shared" ref="BC226:BC259" si="431">IF(AND(ISBLANK(BD226),ISBLANK(BE226)),"",SUM(BD226,BE226))</f>
        <v>223.833</v>
      </c>
      <c r="BD226" s="123">
        <v>223.833</v>
      </c>
      <c r="BE226" s="123"/>
      <c r="BF226" s="123">
        <f>BF225</f>
        <v>5</v>
      </c>
      <c r="BG226" s="123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23"/>
      <c r="BP226" s="123"/>
      <c r="BQ226" s="123">
        <v>3184.0369999999998</v>
      </c>
      <c r="BR226" s="123" t="str">
        <f>IF(OR(ISBLANK(BQ226),ISBLANK(BR225)),"",(BQ226-BQ225)*BR225)</f>
        <v/>
      </c>
      <c r="BS226" s="123">
        <v>39.194102999999998</v>
      </c>
      <c r="BT226" s="123">
        <f>BT225</f>
        <v>5</v>
      </c>
      <c r="BU226" s="123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10.173999999999999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23"/>
      <c r="CD226" s="123"/>
      <c r="CE226" s="123">
        <v>5165.4870000000001</v>
      </c>
      <c r="CF226" s="123" t="str">
        <f>IF(OR(ISBLANK(CE226),ISBLANK(CF225)),"",(CE226-CE225)*CF225)</f>
        <v/>
      </c>
      <c r="CG226" s="123">
        <v>182.89920000000001</v>
      </c>
      <c r="CH226" s="123">
        <f>CH225</f>
        <v>3</v>
      </c>
      <c r="CI226" s="123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23"/>
      <c r="CK226" s="123"/>
      <c r="CL226" s="123">
        <f t="shared" ref="CL226:CL259" ca="1" si="437">IFERROR(CB226-BU226,"")</f>
        <v>182.89920000000001</v>
      </c>
      <c r="CM226" s="123">
        <f>CM225</f>
        <v>5</v>
      </c>
      <c r="CN226" s="123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23"/>
      <c r="CW226" s="123"/>
      <c r="CX226" s="123">
        <v>6803.0280000000002</v>
      </c>
      <c r="CY226" s="123" t="str">
        <f>IF(OR(ISBLANK(CX226),ISBLANK(CY225)),"",(CX226-CX225)*CY225)</f>
        <v/>
      </c>
      <c r="CZ226" s="123">
        <v>112.14060000000001</v>
      </c>
      <c r="DA226" s="123">
        <f>DA225</f>
        <v>3</v>
      </c>
      <c r="DB226" s="123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23"/>
      <c r="DD226" s="123"/>
      <c r="DE226" s="123">
        <f t="shared" ref="DE226:DE235" ca="1" si="441">IFERROR(DG226+AG355,"")</f>
        <v>89.519000000000005</v>
      </c>
      <c r="DF226" s="109">
        <f>DF225</f>
        <v>2</v>
      </c>
      <c r="DG226" s="109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9"/>
      <c r="DI226" s="109">
        <v>71.009</v>
      </c>
      <c r="DJ226" s="123">
        <f>DJ225</f>
        <v>3</v>
      </c>
      <c r="DK226" s="123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23"/>
      <c r="DM226" s="123"/>
      <c r="DN226" s="123">
        <f t="shared" ref="DN226:DN235" ca="1" si="444">IFERROR(HA11*0.955,"")</f>
        <v>2233.520575</v>
      </c>
      <c r="DO226" s="123">
        <f>DO225</f>
        <v>3</v>
      </c>
      <c r="DP226" s="123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46">IFERROR(GT11*1.034,"")</f>
        <v>0</v>
      </c>
      <c r="DT226" s="123">
        <f>DT225</f>
        <v>3</v>
      </c>
      <c r="DU226" s="123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23"/>
      <c r="DW226" s="123"/>
      <c r="DX226" s="123">
        <f t="shared" ref="DX226:DX235" ca="1" si="448">IFERROR(DP226-DK226,"")</f>
        <v>-2233.520575</v>
      </c>
      <c r="DY226" s="123">
        <f>DY225</f>
        <v>3</v>
      </c>
      <c r="DZ226" s="123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23"/>
      <c r="EB226" s="123"/>
      <c r="EC226" s="123">
        <v>38.780000000006098</v>
      </c>
      <c r="ED226" s="123">
        <f>ED225</f>
        <v>5</v>
      </c>
      <c r="EE226" s="123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23"/>
      <c r="EG226" s="123"/>
      <c r="EH226" s="123">
        <f t="shared" ref="EH226:EH259" ca="1" si="451">EL226</f>
        <v>239.98599999999999</v>
      </c>
      <c r="EI226" s="123">
        <v>0</v>
      </c>
      <c r="EJ226" s="123">
        <f t="shared" ref="EJ226:EJ235" ca="1" si="452">IFERROR(BR570+U484+AX570+DZ226+BI269,"")</f>
        <v>143.97499999999999</v>
      </c>
      <c r="EK226" s="123">
        <f>EK225</f>
        <v>1</v>
      </c>
      <c r="EL226" s="123">
        <f t="shared" ref="EL226:EL259" ca="1" si="453">INDIRECT(ADDRESS(ROW(EL226),COLUMN(EL226) + EK226,4,1),TRUE)</f>
        <v>239.98599999999999</v>
      </c>
      <c r="EM226" s="123">
        <f t="shared" ref="EM226:EM259" si="454">IF(AND(ISBLANK(EN226),ISBLANK(EO226)),"",SUM(EN226,EO226))</f>
        <v>239.98599999999999</v>
      </c>
      <c r="EN226" s="123">
        <v>239.98599999999999</v>
      </c>
      <c r="EO226" s="123"/>
      <c r="EP226" s="109">
        <f>EP225</f>
        <v>2</v>
      </c>
      <c r="EQ226" s="109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23"/>
      <c r="EW226" s="123"/>
      <c r="EX226" s="123">
        <v>15977.824000000001</v>
      </c>
      <c r="EY226" s="123">
        <f>IF(OR(ISBLANK(EX226),ISBLANK(EY225)),"",(EX226-EX225)*EY225)</f>
        <v>221.14399999999296</v>
      </c>
      <c r="EZ226" s="123">
        <f>EZ225</f>
        <v>4</v>
      </c>
      <c r="FA226" s="123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1057.508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23"/>
      <c r="FY226" s="123"/>
      <c r="FZ226" s="123">
        <v>2104.194</v>
      </c>
      <c r="GA226" s="123">
        <f>IF(OR(ISBLANK(FZ226),ISBLANK(GA225)),"",(FZ226-FZ225)*GA225)</f>
        <v>64.878000000011525</v>
      </c>
      <c r="GB226" s="123">
        <f>GB225</f>
        <v>4</v>
      </c>
      <c r="GC226" s="123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23"/>
      <c r="GE226" s="123"/>
      <c r="GF226" s="123">
        <v>5247.393</v>
      </c>
      <c r="GG226" s="123">
        <f>IF(OR(ISBLANK(GF226),ISBLANK(GG225)),"",(GF226-GF225)*GG225)</f>
        <v>1.2540000000153668</v>
      </c>
      <c r="GH226" s="123">
        <f>GH225</f>
        <v>3</v>
      </c>
      <c r="GI226" s="123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23"/>
      <c r="GK226" s="123"/>
      <c r="GL226" s="123">
        <f t="shared" ref="GL226:GL259" ca="1" si="465">IFERROR(BB527+AV527,"")</f>
        <v>0.35775999999983465</v>
      </c>
      <c r="GM226" s="123">
        <f>GM225</f>
        <v>3</v>
      </c>
      <c r="GN226" s="123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23"/>
      <c r="GP226" s="123"/>
      <c r="GQ226" s="123">
        <f t="shared" ref="GQ226:GQ259" ca="1" si="467">IFERROR(BZ527-BT527+BN527-BH527,"")</f>
        <v>713.39399999995294</v>
      </c>
      <c r="GR226" s="123">
        <f>GR225</f>
        <v>3</v>
      </c>
      <c r="GS226" s="123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23"/>
      <c r="GU226" s="123"/>
      <c r="GV226" s="123">
        <f t="shared" ref="GV226:GV235" ca="1" si="469">IFERROR(D441+AP398,"")</f>
        <v>0.29487999999997555</v>
      </c>
      <c r="GW226" s="123">
        <f>GW225</f>
        <v>3</v>
      </c>
      <c r="GX226" s="123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23"/>
      <c r="GZ226" s="123"/>
      <c r="HA226" s="123">
        <f t="shared" ref="HA226:HA259" ca="1" si="471">IFERROR(AP527+AJ527+AD527+X527,"")</f>
        <v>219.17999999998756</v>
      </c>
      <c r="HB226" s="123">
        <f>HB225</f>
        <v>3</v>
      </c>
      <c r="HC226" s="123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23"/>
      <c r="HE226" s="123"/>
      <c r="HF226" s="123">
        <f t="shared" ref="HF226:HF235" ca="1" si="473">IFERROR(AJ398+R54,"")</f>
        <v>1.2120000000004438</v>
      </c>
      <c r="HG226" s="123">
        <f>HG225</f>
        <v>3</v>
      </c>
      <c r="HH226" s="123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23"/>
      <c r="HJ226" s="123"/>
      <c r="HK226" s="123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9">
        <f>HL225</f>
        <v>2</v>
      </c>
      <c r="HM226" s="109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9">
        <v>7.1999999999999995E-2</v>
      </c>
      <c r="HO226" s="109">
        <v>0.183</v>
      </c>
      <c r="HP226" s="109">
        <f>HP225</f>
        <v>2</v>
      </c>
      <c r="HQ226" s="109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9"/>
      <c r="HS226" s="109">
        <v>0.39600000000000002</v>
      </c>
      <c r="HT226" s="123">
        <f>HT225</f>
        <v>3</v>
      </c>
      <c r="HU226" s="123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23"/>
      <c r="HW226" s="123"/>
      <c r="HX226" s="123">
        <v>51.137999999999998</v>
      </c>
      <c r="HY226" s="123">
        <f>HY225</f>
        <v>3</v>
      </c>
      <c r="HZ226" s="123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23"/>
      <c r="IB226" s="123"/>
      <c r="IC226" s="123">
        <f t="shared" ref="IC226:IC259" ca="1" si="480">IFERROR(IE226-HM226,"")</f>
        <v>367.67900000000003</v>
      </c>
      <c r="ID226" s="109">
        <f>ID225</f>
        <v>2</v>
      </c>
      <c r="IE226" s="109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9">
        <v>183.96700000000001</v>
      </c>
      <c r="IG226" s="109">
        <v>183.96700000000001</v>
      </c>
    </row>
    <row r="227" spans="2:241" x14ac:dyDescent="0.25">
      <c r="B227" s="166">
        <v>2</v>
      </c>
      <c r="C227" s="166">
        <f>C225</f>
        <v>3</v>
      </c>
      <c r="D227" s="166">
        <f t="shared" ca="1" si="413"/>
        <v>547.04759999999078</v>
      </c>
      <c r="E227" s="166"/>
      <c r="F227" s="166"/>
      <c r="G227" s="166">
        <f t="shared" ca="1" si="414"/>
        <v>547.04759999999078</v>
      </c>
      <c r="H227" s="166">
        <f t="shared" ca="1" si="415"/>
        <v>606.79999999999995</v>
      </c>
      <c r="I227" s="166">
        <f>I225</f>
        <v>1</v>
      </c>
      <c r="J227" s="166">
        <f t="shared" ca="1" si="416"/>
        <v>606.79999999999995</v>
      </c>
      <c r="K227" s="166">
        <f t="shared" si="417"/>
        <v>606.79999999999995</v>
      </c>
      <c r="L227" s="166">
        <v>606.79999999999995</v>
      </c>
      <c r="M227" s="166"/>
      <c r="N227" s="166">
        <f>N225</f>
        <v>3</v>
      </c>
      <c r="O227" s="166">
        <f t="shared" ca="1" si="418"/>
        <v>45</v>
      </c>
      <c r="P227" s="166"/>
      <c r="Q227" s="166"/>
      <c r="R227" s="166">
        <v>45</v>
      </c>
      <c r="S227" s="123">
        <f>S225</f>
        <v>4</v>
      </c>
      <c r="T227" s="123">
        <f t="shared" ca="1" si="419"/>
        <v>281.60000000003151</v>
      </c>
      <c r="U227" s="123"/>
      <c r="V227" s="123"/>
      <c r="W227" s="123">
        <v>223.721</v>
      </c>
      <c r="X227" s="123">
        <f>IF(OR(ISBLANK(W227),ISBLANK(X225)),"",(W227-W226)*X225)</f>
        <v>281.60000000003151</v>
      </c>
      <c r="Y227" s="123">
        <f>Y225</f>
        <v>4</v>
      </c>
      <c r="Z227" s="123">
        <f t="shared" ca="1" si="420"/>
        <v>2.1999999999997577</v>
      </c>
      <c r="AA227" s="123"/>
      <c r="AB227" s="123"/>
      <c r="AC227" s="123">
        <v>1.7889999999999999</v>
      </c>
      <c r="AD227" s="123">
        <f>IF(OR(ISBLANK(AC227),ISBLANK(AD225)),"",(AC227-AC226)*AD225)</f>
        <v>2.1999999999997577</v>
      </c>
      <c r="AE227" s="123">
        <f>AE225</f>
        <v>4</v>
      </c>
      <c r="AF227" s="123">
        <f t="shared" ca="1" si="421"/>
        <v>51.386000000000003</v>
      </c>
      <c r="AG227" s="123"/>
      <c r="AH227" s="123"/>
      <c r="AI227" s="123">
        <f t="shared" ca="1" si="422"/>
        <v>66.578000000000003</v>
      </c>
      <c r="AJ227" s="123">
        <f t="shared" ca="1" si="423"/>
        <v>51.386000000000003</v>
      </c>
      <c r="AK227" s="123">
        <f>AK225</f>
        <v>1</v>
      </c>
      <c r="AL227" s="123">
        <f t="shared" ca="1" si="424"/>
        <v>66.578000000000003</v>
      </c>
      <c r="AM227" s="123">
        <f t="shared" si="425"/>
        <v>66.578000000000003</v>
      </c>
      <c r="AN227" s="123">
        <v>66.578000000000003</v>
      </c>
      <c r="AO227" s="123"/>
      <c r="AP227" s="123">
        <f>AP225</f>
        <v>3</v>
      </c>
      <c r="AQ227" s="123">
        <f t="shared" ca="1" si="426"/>
        <v>96.843000000000004</v>
      </c>
      <c r="AR227" s="123"/>
      <c r="AS227" s="123"/>
      <c r="AT227" s="123">
        <v>96.843000000000004</v>
      </c>
      <c r="AU227" s="123">
        <f>AU225</f>
        <v>4</v>
      </c>
      <c r="AV227" s="123">
        <f t="shared" ca="1" si="427"/>
        <v>195.5085999999277</v>
      </c>
      <c r="AW227" s="123"/>
      <c r="AX227" s="123"/>
      <c r="AY227" s="123">
        <f t="shared" ca="1" si="428"/>
        <v>232.393</v>
      </c>
      <c r="AZ227" s="123">
        <f t="shared" ca="1" si="429"/>
        <v>195.5085999999277</v>
      </c>
      <c r="BA227" s="123">
        <f>BA225</f>
        <v>1</v>
      </c>
      <c r="BB227" s="123">
        <f t="shared" ca="1" si="430"/>
        <v>232.393</v>
      </c>
      <c r="BC227" s="123">
        <f t="shared" si="431"/>
        <v>232.393</v>
      </c>
      <c r="BD227" s="123">
        <v>232.393</v>
      </c>
      <c r="BE227" s="123"/>
      <c r="BF227" s="123">
        <f>BF225</f>
        <v>5</v>
      </c>
      <c r="BG227" s="123">
        <f t="shared" ca="1" si="432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3"/>
        <v>44.365200000000002</v>
      </c>
      <c r="BO227" s="123"/>
      <c r="BP227" s="123"/>
      <c r="BQ227" s="123">
        <v>3184.3719999999998</v>
      </c>
      <c r="BR227" s="123" t="str">
        <f>IF(OR(ISBLANK(BQ227),ISBLANK(BR225)),"",(BQ227-BQ226)*BR225)</f>
        <v/>
      </c>
      <c r="BS227" s="123">
        <v>44.365200000000002</v>
      </c>
      <c r="BT227" s="123">
        <f>BT225</f>
        <v>5</v>
      </c>
      <c r="BU227" s="123">
        <f t="shared" ca="1" si="434"/>
        <v>3.3E-3</v>
      </c>
      <c r="BV227" s="123"/>
      <c r="BW227" s="123"/>
      <c r="BX227" s="123">
        <v>10.173999999999999</v>
      </c>
      <c r="BY227" s="123" t="str">
        <f>IF(OR(ISBLANK(BX227),ISBLANK(BY225)),"",(BX227-BX226)*BY225)</f>
        <v/>
      </c>
      <c r="BZ227" s="123">
        <v>3.3E-3</v>
      </c>
      <c r="CA227" s="123">
        <f>CA225</f>
        <v>5</v>
      </c>
      <c r="CB227" s="123">
        <f t="shared" ca="1" si="435"/>
        <v>85.305000000000007</v>
      </c>
      <c r="CC227" s="123"/>
      <c r="CD227" s="123"/>
      <c r="CE227" s="123">
        <v>5166.1329999999998</v>
      </c>
      <c r="CF227" s="123" t="str">
        <f>IF(OR(ISBLANK(CE227),ISBLANK(CF225)),"",(CE227-CE226)*CF225)</f>
        <v/>
      </c>
      <c r="CG227" s="123">
        <v>85.305000000000007</v>
      </c>
      <c r="CH227" s="123">
        <f>CH225</f>
        <v>3</v>
      </c>
      <c r="CI227" s="123">
        <f t="shared" ca="1" si="436"/>
        <v>85.301700000000011</v>
      </c>
      <c r="CJ227" s="123"/>
      <c r="CK227" s="123"/>
      <c r="CL227" s="123">
        <f t="shared" ca="1" si="437"/>
        <v>85.301700000000011</v>
      </c>
      <c r="CM227" s="123">
        <f>CM225</f>
        <v>5</v>
      </c>
      <c r="CN227" s="123">
        <f t="shared" ca="1" si="438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39"/>
        <v>212.50020000000001</v>
      </c>
      <c r="CV227" s="123"/>
      <c r="CW227" s="123"/>
      <c r="CX227" s="123">
        <v>6804.6360000000004</v>
      </c>
      <c r="CY227" s="123" t="str">
        <f>IF(OR(ISBLANK(CX227),ISBLANK(CY225)),"",(CX227-CX226)*CY225)</f>
        <v/>
      </c>
      <c r="CZ227" s="123">
        <v>212.50020000000001</v>
      </c>
      <c r="DA227" s="123">
        <f>DA225</f>
        <v>3</v>
      </c>
      <c r="DB227" s="123">
        <f t="shared" ca="1" si="440"/>
        <v>95.304000000000002</v>
      </c>
      <c r="DC227" s="123"/>
      <c r="DD227" s="123"/>
      <c r="DE227" s="123">
        <f t="shared" ca="1" si="441"/>
        <v>95.304000000000002</v>
      </c>
      <c r="DF227" s="123">
        <f>DF225</f>
        <v>2</v>
      </c>
      <c r="DG227" s="123">
        <f t="shared" ca="1" si="442"/>
        <v>77.22</v>
      </c>
      <c r="DH227" s="123"/>
      <c r="DI227" s="123">
        <v>77.22</v>
      </c>
      <c r="DJ227" s="123">
        <f>DJ225</f>
        <v>3</v>
      </c>
      <c r="DK227" s="123">
        <f t="shared" ca="1" si="443"/>
        <v>2096.5879</v>
      </c>
      <c r="DL227" s="123"/>
      <c r="DM227" s="123"/>
      <c r="DN227" s="123">
        <f t="shared" ca="1" si="444"/>
        <v>2096.5879</v>
      </c>
      <c r="DO227" s="123">
        <f>DO225</f>
        <v>3</v>
      </c>
      <c r="DP227" s="123">
        <f t="shared" ca="1" si="445"/>
        <v>0</v>
      </c>
      <c r="DQ227" s="123"/>
      <c r="DR227" s="123"/>
      <c r="DS227" s="123">
        <f t="shared" ca="1" si="446"/>
        <v>0</v>
      </c>
      <c r="DT227" s="123">
        <f>DT225</f>
        <v>3</v>
      </c>
      <c r="DU227" s="123">
        <f t="shared" ca="1" si="447"/>
        <v>-2096.5879</v>
      </c>
      <c r="DV227" s="123"/>
      <c r="DW227" s="123"/>
      <c r="DX227" s="123">
        <f t="shared" ca="1" si="448"/>
        <v>-2096.5879</v>
      </c>
      <c r="DY227" s="123">
        <f>DY225</f>
        <v>3</v>
      </c>
      <c r="DZ227" s="123">
        <f t="shared" ca="1" si="449"/>
        <v>39.164999999995402</v>
      </c>
      <c r="EA227" s="123"/>
      <c r="EB227" s="123"/>
      <c r="EC227" s="123">
        <v>39.164999999995402</v>
      </c>
      <c r="ED227" s="123">
        <f>ED225</f>
        <v>5</v>
      </c>
      <c r="EE227" s="123">
        <f t="shared" ca="1" si="450"/>
        <v>146.72499999999491</v>
      </c>
      <c r="EF227" s="123"/>
      <c r="EG227" s="123"/>
      <c r="EH227" s="123">
        <f t="shared" ca="1" si="451"/>
        <v>239.989</v>
      </c>
      <c r="EI227" s="123">
        <v>0</v>
      </c>
      <c r="EJ227" s="123">
        <f t="shared" ca="1" si="452"/>
        <v>146.72499999999491</v>
      </c>
      <c r="EK227" s="123">
        <f>EK225</f>
        <v>1</v>
      </c>
      <c r="EL227" s="123">
        <f t="shared" ca="1" si="453"/>
        <v>239.989</v>
      </c>
      <c r="EM227" s="123">
        <f t="shared" si="454"/>
        <v>239.989</v>
      </c>
      <c r="EN227" s="123">
        <v>239.989</v>
      </c>
      <c r="EO227" s="123"/>
      <c r="EP227" s="123">
        <f>EP225</f>
        <v>2</v>
      </c>
      <c r="EQ227" s="123" t="str">
        <f t="shared" ca="1" si="455"/>
        <v/>
      </c>
      <c r="ER227" s="123"/>
      <c r="ES227" s="123"/>
      <c r="ET227" s="123">
        <f>ET225</f>
        <v>4</v>
      </c>
      <c r="EU227" s="123">
        <f t="shared" ca="1" si="456"/>
        <v>221.49599999998463</v>
      </c>
      <c r="EV227" s="123"/>
      <c r="EW227" s="123"/>
      <c r="EX227" s="123">
        <v>15982.858</v>
      </c>
      <c r="EY227" s="123">
        <f>IF(OR(ISBLANK(EX227),ISBLANK(EY225)),"",(EX227-EX226)*EY225)</f>
        <v>221.49599999998463</v>
      </c>
      <c r="EZ227" s="123">
        <f>EZ225</f>
        <v>4</v>
      </c>
      <c r="FA227" s="123">
        <f t="shared" ca="1" si="457"/>
        <v>0</v>
      </c>
      <c r="FB227" s="123"/>
      <c r="FC227" s="123"/>
      <c r="FD227" s="123">
        <v>1057.508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58"/>
        <v/>
      </c>
      <c r="FH227" s="123"/>
      <c r="FI227" s="123"/>
      <c r="FJ227" s="123">
        <f>FJ225</f>
        <v>2</v>
      </c>
      <c r="FK227" s="123" t="str">
        <f t="shared" ca="1" si="459"/>
        <v/>
      </c>
      <c r="FL227" s="123"/>
      <c r="FM227" s="123"/>
      <c r="FN227" s="123">
        <f>FN225</f>
        <v>2</v>
      </c>
      <c r="FO227" s="123" t="str">
        <f t="shared" ca="1" si="460"/>
        <v/>
      </c>
      <c r="FP227" s="123"/>
      <c r="FQ227" s="123"/>
      <c r="FR227" s="123">
        <f>FR225</f>
        <v>2</v>
      </c>
      <c r="FS227" s="123" t="str">
        <f t="shared" ca="1" si="461"/>
        <v/>
      </c>
      <c r="FT227" s="123"/>
      <c r="FU227" s="123"/>
      <c r="FV227" s="123">
        <f>FV225</f>
        <v>4</v>
      </c>
      <c r="FW227" s="123">
        <f t="shared" ca="1" si="462"/>
        <v>61.314000000005763</v>
      </c>
      <c r="FX227" s="123"/>
      <c r="FY227" s="123"/>
      <c r="FZ227" s="123">
        <v>2105.123</v>
      </c>
      <c r="GA227" s="123">
        <f>IF(OR(ISBLANK(FZ227),ISBLANK(GA225)),"",(FZ227-FZ226)*GA225)</f>
        <v>61.314000000005763</v>
      </c>
      <c r="GB227" s="123">
        <f>GB225</f>
        <v>4</v>
      </c>
      <c r="GC227" s="123">
        <f t="shared" ca="1" si="463"/>
        <v>2.1120000000100845</v>
      </c>
      <c r="GD227" s="123"/>
      <c r="GE227" s="123"/>
      <c r="GF227" s="123">
        <v>5247.4250000000002</v>
      </c>
      <c r="GG227" s="123">
        <f>IF(OR(ISBLANK(GF227),ISBLANK(GG225)),"",(GF227-GF226)*GG225)</f>
        <v>2.1120000000100845</v>
      </c>
      <c r="GH227" s="123">
        <f>GH225</f>
        <v>3</v>
      </c>
      <c r="GI227" s="123">
        <f t="shared" ca="1" si="464"/>
        <v>0.35808000000004542</v>
      </c>
      <c r="GJ227" s="123"/>
      <c r="GK227" s="123"/>
      <c r="GL227" s="123">
        <f t="shared" ca="1" si="465"/>
        <v>0.35808000000004542</v>
      </c>
      <c r="GM227" s="123">
        <f>GM225</f>
        <v>3</v>
      </c>
      <c r="GN227" s="123">
        <f t="shared" ca="1" si="466"/>
        <v>690.29400000004898</v>
      </c>
      <c r="GO227" s="123"/>
      <c r="GP227" s="123"/>
      <c r="GQ227" s="123">
        <f t="shared" ca="1" si="467"/>
        <v>690.29400000004898</v>
      </c>
      <c r="GR227" s="123">
        <f>GR225</f>
        <v>3</v>
      </c>
      <c r="GS227" s="123">
        <f t="shared" ca="1" si="468"/>
        <v>0.30280000000013391</v>
      </c>
      <c r="GT227" s="123"/>
      <c r="GU227" s="123"/>
      <c r="GV227" s="123">
        <f t="shared" ca="1" si="469"/>
        <v>0.30280000000013391</v>
      </c>
      <c r="GW227" s="123">
        <f>GW225</f>
        <v>3</v>
      </c>
      <c r="GX227" s="123">
        <f t="shared" ca="1" si="470"/>
        <v>219.30000000001201</v>
      </c>
      <c r="GY227" s="123"/>
      <c r="GZ227" s="123"/>
      <c r="HA227" s="123">
        <f t="shared" ca="1" si="471"/>
        <v>219.30000000001201</v>
      </c>
      <c r="HB227" s="123">
        <f>HB225</f>
        <v>3</v>
      </c>
      <c r="HC227" s="123">
        <f t="shared" ca="1" si="472"/>
        <v>1.2279999999996107</v>
      </c>
      <c r="HD227" s="123"/>
      <c r="HE227" s="123"/>
      <c r="HF227" s="123">
        <f t="shared" ca="1" si="473"/>
        <v>1.2279999999996107</v>
      </c>
      <c r="HG227" s="123">
        <f>HG225</f>
        <v>3</v>
      </c>
      <c r="HH227" s="123">
        <f t="shared" ca="1" si="474"/>
        <v>-997.20499999999788</v>
      </c>
      <c r="HI227" s="123"/>
      <c r="HJ227" s="123"/>
      <c r="HK227" s="123">
        <f t="shared" ca="1" si="475"/>
        <v>-997.20499999999788</v>
      </c>
      <c r="HL227" s="123">
        <f>HL225</f>
        <v>2</v>
      </c>
      <c r="HM227" s="123">
        <f t="shared" ca="1" si="476"/>
        <v>0.26400000000000001</v>
      </c>
      <c r="HN227" s="123">
        <v>7.1999999999999995E-2</v>
      </c>
      <c r="HO227" s="123">
        <v>0.192</v>
      </c>
      <c r="HP227" s="123">
        <f>HP225</f>
        <v>2</v>
      </c>
      <c r="HQ227" s="123">
        <f t="shared" ca="1" si="477"/>
        <v>0.40100000000000002</v>
      </c>
      <c r="HR227" s="123"/>
      <c r="HS227" s="123">
        <v>0.40100000000000002</v>
      </c>
      <c r="HT227" s="123">
        <f>HT225</f>
        <v>3</v>
      </c>
      <c r="HU227" s="123">
        <f t="shared" ca="1" si="478"/>
        <v>50.720999999999997</v>
      </c>
      <c r="HV227" s="123"/>
      <c r="HW227" s="123"/>
      <c r="HX227" s="123">
        <v>50.720999999999997</v>
      </c>
      <c r="HY227" s="123">
        <f>HY225</f>
        <v>3</v>
      </c>
      <c r="HZ227" s="123">
        <f t="shared" ca="1" si="479"/>
        <v>465.44</v>
      </c>
      <c r="IA227" s="123"/>
      <c r="IB227" s="123"/>
      <c r="IC227" s="123">
        <f t="shared" ca="1" si="480"/>
        <v>465.44</v>
      </c>
      <c r="ID227" s="123">
        <f>ID225</f>
        <v>2</v>
      </c>
      <c r="IE227" s="123">
        <f t="shared" ca="1" si="481"/>
        <v>465.70400000000001</v>
      </c>
      <c r="IF227" s="123">
        <v>183.92099999999999</v>
      </c>
      <c r="IG227" s="123">
        <v>281.78300000000002</v>
      </c>
    </row>
    <row r="228" spans="2:241" x14ac:dyDescent="0.25">
      <c r="B228" s="166">
        <v>3</v>
      </c>
      <c r="C228" s="166">
        <f>C225</f>
        <v>3</v>
      </c>
      <c r="D228" s="166">
        <f t="shared" ca="1" si="413"/>
        <v>578.47019999998156</v>
      </c>
      <c r="E228" s="166"/>
      <c r="F228" s="166"/>
      <c r="G228" s="166">
        <f t="shared" ca="1" si="414"/>
        <v>578.47019999998156</v>
      </c>
      <c r="H228" s="166">
        <f t="shared" ca="1" si="415"/>
        <v>647.6</v>
      </c>
      <c r="I228" s="166">
        <f>I225</f>
        <v>1</v>
      </c>
      <c r="J228" s="166">
        <f t="shared" ca="1" si="416"/>
        <v>647.6</v>
      </c>
      <c r="K228" s="166">
        <f t="shared" si="417"/>
        <v>647.6</v>
      </c>
      <c r="L228" s="166">
        <v>647.6</v>
      </c>
      <c r="M228" s="166"/>
      <c r="N228" s="166">
        <f>N225</f>
        <v>3</v>
      </c>
      <c r="O228" s="166">
        <f t="shared" ca="1" si="418"/>
        <v>45</v>
      </c>
      <c r="P228" s="166"/>
      <c r="Q228" s="166"/>
      <c r="R228" s="166">
        <v>45</v>
      </c>
      <c r="S228" s="123">
        <f>S225</f>
        <v>4</v>
      </c>
      <c r="T228" s="123">
        <f t="shared" ca="1" si="419"/>
        <v>270.59999999997899</v>
      </c>
      <c r="U228" s="123"/>
      <c r="V228" s="123"/>
      <c r="W228" s="123">
        <v>223.84399999999999</v>
      </c>
      <c r="X228" s="123">
        <f>IF(OR(ISBLANK(W228),ISBLANK(X225)),"",(W228-W227)*X225)</f>
        <v>270.59999999997899</v>
      </c>
      <c r="Y228" s="123">
        <f>Y225</f>
        <v>4</v>
      </c>
      <c r="Z228" s="123">
        <f t="shared" ca="1" si="420"/>
        <v>0</v>
      </c>
      <c r="AA228" s="123"/>
      <c r="AB228" s="123"/>
      <c r="AC228" s="123">
        <v>1.7889999999999999</v>
      </c>
      <c r="AD228" s="123">
        <f>IF(OR(ISBLANK(AC228),ISBLANK(AD225)),"",(AC228-AC227)*AD225)</f>
        <v>0</v>
      </c>
      <c r="AE228" s="123">
        <f>AE225</f>
        <v>4</v>
      </c>
      <c r="AF228" s="123">
        <f t="shared" ca="1" si="421"/>
        <v>56.539000000000001</v>
      </c>
      <c r="AG228" s="123"/>
      <c r="AH228" s="123"/>
      <c r="AI228" s="123">
        <f t="shared" ca="1" si="422"/>
        <v>66.225999999999999</v>
      </c>
      <c r="AJ228" s="123">
        <f t="shared" ca="1" si="423"/>
        <v>56.539000000000001</v>
      </c>
      <c r="AK228" s="123">
        <f>AK225</f>
        <v>1</v>
      </c>
      <c r="AL228" s="123">
        <f t="shared" ca="1" si="424"/>
        <v>66.225999999999999</v>
      </c>
      <c r="AM228" s="123">
        <f t="shared" si="425"/>
        <v>66.225999999999999</v>
      </c>
      <c r="AN228" s="123">
        <v>66.225999999999999</v>
      </c>
      <c r="AO228" s="123"/>
      <c r="AP228" s="123">
        <f>AP225</f>
        <v>3</v>
      </c>
      <c r="AQ228" s="123">
        <f t="shared" ca="1" si="426"/>
        <v>97.275999999999996</v>
      </c>
      <c r="AR228" s="123"/>
      <c r="AS228" s="123"/>
      <c r="AT228" s="123">
        <v>97.275999999999996</v>
      </c>
      <c r="AU228" s="123">
        <f>AU225</f>
        <v>4</v>
      </c>
      <c r="AV228" s="123">
        <f t="shared" ca="1" si="427"/>
        <v>219.64219999998647</v>
      </c>
      <c r="AW228" s="123"/>
      <c r="AX228" s="123"/>
      <c r="AY228" s="123">
        <f t="shared" ca="1" si="428"/>
        <v>226.05600000000001</v>
      </c>
      <c r="AZ228" s="123">
        <f t="shared" ca="1" si="429"/>
        <v>219.64219999998647</v>
      </c>
      <c r="BA228" s="123">
        <f>BA225</f>
        <v>1</v>
      </c>
      <c r="BB228" s="123">
        <f t="shared" ca="1" si="430"/>
        <v>226.05600000000001</v>
      </c>
      <c r="BC228" s="123">
        <f t="shared" si="431"/>
        <v>226.05600000000001</v>
      </c>
      <c r="BD228" s="123">
        <v>226.05600000000001</v>
      </c>
      <c r="BE228" s="123"/>
      <c r="BF228" s="123">
        <f>BF225</f>
        <v>5</v>
      </c>
      <c r="BG228" s="123">
        <f t="shared" ca="1" si="432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3"/>
        <v>50.107199999999999</v>
      </c>
      <c r="BO228" s="123"/>
      <c r="BP228" s="123"/>
      <c r="BQ228" s="123">
        <v>3184.7510000000002</v>
      </c>
      <c r="BR228" s="123" t="str">
        <f>IF(OR(ISBLANK(BQ228),ISBLANK(BR225)),"",(BQ228-BQ227)*BR225)</f>
        <v/>
      </c>
      <c r="BS228" s="123">
        <v>50.107199999999999</v>
      </c>
      <c r="BT228" s="123">
        <f>BT225</f>
        <v>5</v>
      </c>
      <c r="BU228" s="123">
        <f t="shared" ca="1" si="434"/>
        <v>0</v>
      </c>
      <c r="BV228" s="123"/>
      <c r="BW228" s="123"/>
      <c r="BX228" s="123">
        <v>10.173999999999999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5"/>
        <v>3.2307000000000001</v>
      </c>
      <c r="CC228" s="123"/>
      <c r="CD228" s="123"/>
      <c r="CE228" s="123">
        <v>5166.1610000000001</v>
      </c>
      <c r="CF228" s="123" t="str">
        <f>IF(OR(ISBLANK(CE228),ISBLANK(CF225)),"",(CE228-CE227)*CF225)</f>
        <v/>
      </c>
      <c r="CG228" s="123">
        <v>3.2307000000000001</v>
      </c>
      <c r="CH228" s="123">
        <f>CH225</f>
        <v>3</v>
      </c>
      <c r="CI228" s="123">
        <f t="shared" ca="1" si="436"/>
        <v>3.2307000000000001</v>
      </c>
      <c r="CJ228" s="123"/>
      <c r="CK228" s="123"/>
      <c r="CL228" s="123">
        <f t="shared" ca="1" si="437"/>
        <v>3.2307000000000001</v>
      </c>
      <c r="CM228" s="123">
        <f>CM225</f>
        <v>5</v>
      </c>
      <c r="CN228" s="123">
        <f t="shared" ca="1" si="438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39"/>
        <v>423.05007999999998</v>
      </c>
      <c r="CV228" s="123"/>
      <c r="CW228" s="123"/>
      <c r="CX228" s="123">
        <v>6807.8159999999998</v>
      </c>
      <c r="CY228" s="123" t="str">
        <f>IF(OR(ISBLANK(CX228),ISBLANK(CY225)),"",(CX228-CX227)*CY225)</f>
        <v/>
      </c>
      <c r="CZ228" s="123">
        <v>423.05007999999998</v>
      </c>
      <c r="DA228" s="123">
        <f>DA225</f>
        <v>3</v>
      </c>
      <c r="DB228" s="123">
        <f t="shared" ca="1" si="440"/>
        <v>72.616</v>
      </c>
      <c r="DC228" s="123"/>
      <c r="DD228" s="123"/>
      <c r="DE228" s="123">
        <f t="shared" ca="1" si="441"/>
        <v>72.616</v>
      </c>
      <c r="DF228" s="123">
        <f>DF225</f>
        <v>2</v>
      </c>
      <c r="DG228" s="123">
        <f t="shared" ca="1" si="442"/>
        <v>71.174000000000007</v>
      </c>
      <c r="DH228" s="123"/>
      <c r="DI228" s="123">
        <v>71.174000000000007</v>
      </c>
      <c r="DJ228" s="123">
        <f>DJ225</f>
        <v>3</v>
      </c>
      <c r="DK228" s="123">
        <f t="shared" ca="1" si="443"/>
        <v>2175.9006499999996</v>
      </c>
      <c r="DL228" s="123"/>
      <c r="DM228" s="123"/>
      <c r="DN228" s="123">
        <f t="shared" ca="1" si="444"/>
        <v>2175.9006499999996</v>
      </c>
      <c r="DO228" s="123">
        <f>DO225</f>
        <v>3</v>
      </c>
      <c r="DP228" s="123">
        <f t="shared" ca="1" si="445"/>
        <v>0</v>
      </c>
      <c r="DQ228" s="123"/>
      <c r="DR228" s="123"/>
      <c r="DS228" s="123">
        <f t="shared" ca="1" si="446"/>
        <v>0</v>
      </c>
      <c r="DT228" s="123">
        <f>DT225</f>
        <v>3</v>
      </c>
      <c r="DU228" s="123">
        <f t="shared" ca="1" si="447"/>
        <v>-2175.9006499999996</v>
      </c>
      <c r="DV228" s="123"/>
      <c r="DW228" s="123"/>
      <c r="DX228" s="123">
        <f t="shared" ca="1" si="448"/>
        <v>-2175.9006499999996</v>
      </c>
      <c r="DY228" s="123">
        <f>DY225</f>
        <v>3</v>
      </c>
      <c r="DZ228" s="123">
        <f t="shared" ca="1" si="449"/>
        <v>40.145000000004103</v>
      </c>
      <c r="EA228" s="123"/>
      <c r="EB228" s="123"/>
      <c r="EC228" s="123">
        <v>40.145000000004103</v>
      </c>
      <c r="ED228" s="123">
        <f>ED225</f>
        <v>5</v>
      </c>
      <c r="EE228" s="123">
        <f t="shared" ca="1" si="450"/>
        <v>147.1800000000112</v>
      </c>
      <c r="EF228" s="123"/>
      <c r="EG228" s="123"/>
      <c r="EH228" s="123">
        <f t="shared" ca="1" si="451"/>
        <v>239.98500000000001</v>
      </c>
      <c r="EI228" s="123">
        <v>0</v>
      </c>
      <c r="EJ228" s="123">
        <f t="shared" ca="1" si="452"/>
        <v>147.1800000000112</v>
      </c>
      <c r="EK228" s="123">
        <f>EK225</f>
        <v>1</v>
      </c>
      <c r="EL228" s="123">
        <f t="shared" ca="1" si="453"/>
        <v>239.98500000000001</v>
      </c>
      <c r="EM228" s="123">
        <f t="shared" si="454"/>
        <v>239.98500000000001</v>
      </c>
      <c r="EN228" s="123">
        <v>239.98500000000001</v>
      </c>
      <c r="EO228" s="123"/>
      <c r="EP228" s="123">
        <f>EP225</f>
        <v>2</v>
      </c>
      <c r="EQ228" s="123" t="str">
        <f t="shared" ca="1" si="455"/>
        <v/>
      </c>
      <c r="ER228" s="123"/>
      <c r="ES228" s="123"/>
      <c r="ET228" s="123">
        <f>ET225</f>
        <v>4</v>
      </c>
      <c r="EU228" s="123">
        <f t="shared" ca="1" si="456"/>
        <v>203.10399999999936</v>
      </c>
      <c r="EV228" s="123"/>
      <c r="EW228" s="123"/>
      <c r="EX228" s="123">
        <v>15987.474</v>
      </c>
      <c r="EY228" s="123">
        <f>IF(OR(ISBLANK(EX228),ISBLANK(EY225)),"",(EX228-EX227)*EY225)</f>
        <v>203.10399999999936</v>
      </c>
      <c r="EZ228" s="123">
        <f>EZ225</f>
        <v>4</v>
      </c>
      <c r="FA228" s="123">
        <f t="shared" ca="1" si="457"/>
        <v>0</v>
      </c>
      <c r="FB228" s="123"/>
      <c r="FC228" s="123"/>
      <c r="FD228" s="123">
        <v>1057.508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58"/>
        <v/>
      </c>
      <c r="FH228" s="123"/>
      <c r="FI228" s="123"/>
      <c r="FJ228" s="123">
        <f>FJ225</f>
        <v>2</v>
      </c>
      <c r="FK228" s="123" t="str">
        <f t="shared" ca="1" si="459"/>
        <v/>
      </c>
      <c r="FL228" s="123"/>
      <c r="FM228" s="123"/>
      <c r="FN228" s="123">
        <f>FN225</f>
        <v>2</v>
      </c>
      <c r="FO228" s="123" t="str">
        <f t="shared" ca="1" si="460"/>
        <v/>
      </c>
      <c r="FP228" s="123"/>
      <c r="FQ228" s="123"/>
      <c r="FR228" s="123">
        <f>FR225</f>
        <v>2</v>
      </c>
      <c r="FS228" s="123" t="str">
        <f t="shared" ca="1" si="461"/>
        <v/>
      </c>
      <c r="FT228" s="123"/>
      <c r="FU228" s="123"/>
      <c r="FV228" s="123">
        <f>FV225</f>
        <v>4</v>
      </c>
      <c r="FW228" s="123">
        <f t="shared" ca="1" si="462"/>
        <v>46.661999999992076</v>
      </c>
      <c r="FX228" s="123"/>
      <c r="FY228" s="123"/>
      <c r="FZ228" s="123">
        <v>2105.83</v>
      </c>
      <c r="GA228" s="123">
        <f>IF(OR(ISBLANK(FZ228),ISBLANK(GA225)),"",(FZ228-FZ227)*GA225)</f>
        <v>46.661999999992076</v>
      </c>
      <c r="GB228" s="123">
        <f>GB225</f>
        <v>4</v>
      </c>
      <c r="GC228" s="123">
        <f t="shared" ca="1" si="463"/>
        <v>2.9700000000048021</v>
      </c>
      <c r="GD228" s="123"/>
      <c r="GE228" s="123"/>
      <c r="GF228" s="123">
        <v>5247.47</v>
      </c>
      <c r="GG228" s="123">
        <f>IF(OR(ISBLANK(GF228),ISBLANK(GG225)),"",(GF228-GF227)*GG225)</f>
        <v>2.9700000000048021</v>
      </c>
      <c r="GH228" s="123">
        <f>GH225</f>
        <v>3</v>
      </c>
      <c r="GI228" s="123">
        <f t="shared" ca="1" si="464"/>
        <v>0.35407999999995809</v>
      </c>
      <c r="GJ228" s="123"/>
      <c r="GK228" s="123"/>
      <c r="GL228" s="123">
        <f t="shared" ca="1" si="465"/>
        <v>0.35407999999995809</v>
      </c>
      <c r="GM228" s="123">
        <f>GM225</f>
        <v>3</v>
      </c>
      <c r="GN228" s="123">
        <f t="shared" ca="1" si="466"/>
        <v>770.2200000000048</v>
      </c>
      <c r="GO228" s="123"/>
      <c r="GP228" s="123"/>
      <c r="GQ228" s="123">
        <f t="shared" ca="1" si="467"/>
        <v>770.2200000000048</v>
      </c>
      <c r="GR228" s="123">
        <f>GR225</f>
        <v>3</v>
      </c>
      <c r="GS228" s="123">
        <f t="shared" ca="1" si="468"/>
        <v>0.25271999999997208</v>
      </c>
      <c r="GT228" s="123"/>
      <c r="GU228" s="123"/>
      <c r="GV228" s="123">
        <f t="shared" ca="1" si="469"/>
        <v>0.25271999999997208</v>
      </c>
      <c r="GW228" s="123">
        <f>GW225</f>
        <v>3</v>
      </c>
      <c r="GX228" s="123">
        <f t="shared" ca="1" si="470"/>
        <v>224.52000000001135</v>
      </c>
      <c r="GY228" s="123"/>
      <c r="GZ228" s="123"/>
      <c r="HA228" s="123">
        <f t="shared" ca="1" si="471"/>
        <v>224.52000000001135</v>
      </c>
      <c r="HB228" s="123">
        <f>HB225</f>
        <v>3</v>
      </c>
      <c r="HC228" s="123">
        <f t="shared" ca="1" si="472"/>
        <v>1.206000000000131</v>
      </c>
      <c r="HD228" s="123"/>
      <c r="HE228" s="123"/>
      <c r="HF228" s="123">
        <f t="shared" ca="1" si="473"/>
        <v>1.206000000000131</v>
      </c>
      <c r="HG228" s="123">
        <f>HG225</f>
        <v>3</v>
      </c>
      <c r="HH228" s="123">
        <f t="shared" ca="1" si="474"/>
        <v>-958.862000000021</v>
      </c>
      <c r="HI228" s="123"/>
      <c r="HJ228" s="123"/>
      <c r="HK228" s="123">
        <f t="shared" ca="1" si="475"/>
        <v>-958.862000000021</v>
      </c>
      <c r="HL228" s="123">
        <f>HL225</f>
        <v>2</v>
      </c>
      <c r="HM228" s="123">
        <f t="shared" ca="1" si="476"/>
        <v>0.27300000000000002</v>
      </c>
      <c r="HN228" s="123">
        <v>7.1999999999999995E-2</v>
      </c>
      <c r="HO228" s="123">
        <v>0.20100000000000001</v>
      </c>
      <c r="HP228" s="123">
        <f>HP225</f>
        <v>2</v>
      </c>
      <c r="HQ228" s="123">
        <f t="shared" ca="1" si="477"/>
        <v>0.4</v>
      </c>
      <c r="HR228" s="123"/>
      <c r="HS228" s="123">
        <v>0.4</v>
      </c>
      <c r="HT228" s="123">
        <f>HT225</f>
        <v>3</v>
      </c>
      <c r="HU228" s="123">
        <f t="shared" ca="1" si="478"/>
        <v>55.866</v>
      </c>
      <c r="HV228" s="123"/>
      <c r="HW228" s="123"/>
      <c r="HX228" s="123">
        <v>55.866</v>
      </c>
      <c r="HY228" s="123">
        <f>HY225</f>
        <v>3</v>
      </c>
      <c r="HZ228" s="123">
        <f t="shared" ca="1" si="479"/>
        <v>466.30700000000002</v>
      </c>
      <c r="IA228" s="123"/>
      <c r="IB228" s="123"/>
      <c r="IC228" s="123">
        <f t="shared" ca="1" si="480"/>
        <v>466.30700000000002</v>
      </c>
      <c r="ID228" s="123">
        <f>ID225</f>
        <v>2</v>
      </c>
      <c r="IE228" s="123">
        <f t="shared" ca="1" si="481"/>
        <v>466.58000000000004</v>
      </c>
      <c r="IF228" s="123">
        <v>183.744</v>
      </c>
      <c r="IG228" s="123">
        <v>282.83600000000001</v>
      </c>
    </row>
    <row r="229" spans="2:241" x14ac:dyDescent="0.25">
      <c r="B229" s="166">
        <v>4</v>
      </c>
      <c r="C229" s="166">
        <f>C225</f>
        <v>3</v>
      </c>
      <c r="D229" s="166">
        <f t="shared" ca="1" si="413"/>
        <v>672.66539999998713</v>
      </c>
      <c r="E229" s="166"/>
      <c r="F229" s="166"/>
      <c r="G229" s="166">
        <f t="shared" ca="1" si="414"/>
        <v>672.66539999998713</v>
      </c>
      <c r="H229" s="166">
        <f t="shared" ca="1" si="415"/>
        <v>647.6</v>
      </c>
      <c r="I229" s="166">
        <f>I225</f>
        <v>1</v>
      </c>
      <c r="J229" s="166">
        <f t="shared" ca="1" si="416"/>
        <v>647.6</v>
      </c>
      <c r="K229" s="166">
        <f t="shared" si="417"/>
        <v>647.6</v>
      </c>
      <c r="L229" s="166">
        <v>647.6</v>
      </c>
      <c r="M229" s="166"/>
      <c r="N229" s="166">
        <f>N225</f>
        <v>3</v>
      </c>
      <c r="O229" s="166">
        <f t="shared" ca="1" si="418"/>
        <v>45</v>
      </c>
      <c r="P229" s="166"/>
      <c r="Q229" s="166"/>
      <c r="R229" s="166">
        <v>45</v>
      </c>
      <c r="S229" s="123">
        <f>S225</f>
        <v>4</v>
      </c>
      <c r="T229" s="123">
        <f t="shared" ca="1" si="419"/>
        <v>319.00000000002251</v>
      </c>
      <c r="U229" s="123"/>
      <c r="V229" s="123"/>
      <c r="W229" s="123">
        <v>223.989</v>
      </c>
      <c r="X229" s="123">
        <f>IF(OR(ISBLANK(W229),ISBLANK(X225)),"",(W229-W228)*X225)</f>
        <v>319.00000000002251</v>
      </c>
      <c r="Y229" s="123">
        <f>Y225</f>
        <v>4</v>
      </c>
      <c r="Z229" s="123">
        <f t="shared" ca="1" si="420"/>
        <v>2.2000000000002462</v>
      </c>
      <c r="AA229" s="123"/>
      <c r="AB229" s="123"/>
      <c r="AC229" s="123">
        <v>1.79</v>
      </c>
      <c r="AD229" s="123">
        <f>IF(OR(ISBLANK(AC229),ISBLANK(AD225)),"",(AC229-AC228)*AD225)</f>
        <v>2.2000000000002462</v>
      </c>
      <c r="AE229" s="123">
        <f>AE225</f>
        <v>4</v>
      </c>
      <c r="AF229" s="123">
        <f t="shared" ca="1" si="421"/>
        <v>58.716000000000001</v>
      </c>
      <c r="AG229" s="123"/>
      <c r="AH229" s="123"/>
      <c r="AI229" s="123">
        <f t="shared" ca="1" si="422"/>
        <v>65.962000000000003</v>
      </c>
      <c r="AJ229" s="123">
        <f t="shared" ca="1" si="423"/>
        <v>58.716000000000001</v>
      </c>
      <c r="AK229" s="123">
        <f>AK225</f>
        <v>1</v>
      </c>
      <c r="AL229" s="123">
        <f t="shared" ca="1" si="424"/>
        <v>65.962000000000003</v>
      </c>
      <c r="AM229" s="123">
        <f t="shared" si="425"/>
        <v>65.962000000000003</v>
      </c>
      <c r="AN229" s="123">
        <v>65.962000000000003</v>
      </c>
      <c r="AO229" s="123"/>
      <c r="AP229" s="123">
        <f>AP225</f>
        <v>3</v>
      </c>
      <c r="AQ229" s="123">
        <f t="shared" ca="1" si="426"/>
        <v>93.742999999999995</v>
      </c>
      <c r="AR229" s="123"/>
      <c r="AS229" s="123"/>
      <c r="AT229" s="123">
        <v>93.742999999999995</v>
      </c>
      <c r="AU229" s="123">
        <f>AU225</f>
        <v>4</v>
      </c>
      <c r="AV229" s="123">
        <f t="shared" ca="1" si="427"/>
        <v>263.16540000005932</v>
      </c>
      <c r="AW229" s="123"/>
      <c r="AX229" s="123"/>
      <c r="AY229" s="123">
        <f t="shared" ca="1" si="428"/>
        <v>221.83099999999999</v>
      </c>
      <c r="AZ229" s="123">
        <f t="shared" ca="1" si="429"/>
        <v>263.16540000005932</v>
      </c>
      <c r="BA229" s="123">
        <f>BA225</f>
        <v>1</v>
      </c>
      <c r="BB229" s="123">
        <f t="shared" ca="1" si="430"/>
        <v>221.83099999999999</v>
      </c>
      <c r="BC229" s="123">
        <f t="shared" si="431"/>
        <v>221.83099999999999</v>
      </c>
      <c r="BD229" s="123">
        <v>221.83099999999999</v>
      </c>
      <c r="BE229" s="123"/>
      <c r="BF229" s="123">
        <f>BF225</f>
        <v>5</v>
      </c>
      <c r="BG229" s="123">
        <f t="shared" ca="1" si="432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3"/>
        <v>53.8461</v>
      </c>
      <c r="BO229" s="123"/>
      <c r="BP229" s="123"/>
      <c r="BQ229" s="123">
        <v>3185.1610000000001</v>
      </c>
      <c r="BR229" s="123" t="str">
        <f>IF(OR(ISBLANK(BQ229),ISBLANK(BR225)),"",(BQ229-BQ228)*BR225)</f>
        <v/>
      </c>
      <c r="BS229" s="123">
        <v>53.8461</v>
      </c>
      <c r="BT229" s="123">
        <f>BT225</f>
        <v>5</v>
      </c>
      <c r="BU229" s="123">
        <f t="shared" ca="1" si="434"/>
        <v>0</v>
      </c>
      <c r="BV229" s="123"/>
      <c r="BW229" s="123"/>
      <c r="BX229" s="123">
        <v>10.173999999999999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5"/>
        <v>0</v>
      </c>
      <c r="CC229" s="123"/>
      <c r="CD229" s="123"/>
      <c r="CE229" s="123">
        <v>5166.1610000000001</v>
      </c>
      <c r="CF229" s="123" t="str">
        <f>IF(OR(ISBLANK(CE229),ISBLANK(CF225)),"",(CE229-CE228)*CF225)</f>
        <v/>
      </c>
      <c r="CG229" s="123">
        <v>0</v>
      </c>
      <c r="CH229" s="123">
        <f>CH225</f>
        <v>3</v>
      </c>
      <c r="CI229" s="123">
        <f t="shared" ca="1" si="436"/>
        <v>0</v>
      </c>
      <c r="CJ229" s="123"/>
      <c r="CK229" s="123"/>
      <c r="CL229" s="123">
        <f t="shared" ca="1" si="437"/>
        <v>0</v>
      </c>
      <c r="CM229" s="123">
        <f>CM225</f>
        <v>5</v>
      </c>
      <c r="CN229" s="123">
        <f t="shared" ca="1" si="438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39"/>
        <v>465.70589999999999</v>
      </c>
      <c r="CV229" s="123"/>
      <c r="CW229" s="123"/>
      <c r="CX229" s="123">
        <v>6811.3519999999999</v>
      </c>
      <c r="CY229" s="123" t="str">
        <f>IF(OR(ISBLANK(CX229),ISBLANK(CY225)),"",(CX229-CX228)*CY225)</f>
        <v/>
      </c>
      <c r="CZ229" s="123">
        <v>465.70589999999999</v>
      </c>
      <c r="DA229" s="123">
        <f>DA225</f>
        <v>3</v>
      </c>
      <c r="DB229" s="123">
        <f t="shared" ca="1" si="440"/>
        <v>79.8</v>
      </c>
      <c r="DC229" s="123"/>
      <c r="DD229" s="123"/>
      <c r="DE229" s="123">
        <f t="shared" ca="1" si="441"/>
        <v>79.8</v>
      </c>
      <c r="DF229" s="123">
        <f>DF225</f>
        <v>2</v>
      </c>
      <c r="DG229" s="123">
        <f t="shared" ca="1" si="442"/>
        <v>79.8</v>
      </c>
      <c r="DH229" s="123"/>
      <c r="DI229" s="123">
        <v>79.8</v>
      </c>
      <c r="DJ229" s="123">
        <f>DJ225</f>
        <v>3</v>
      </c>
      <c r="DK229" s="123">
        <f t="shared" ca="1" si="443"/>
        <v>2191.7631999999999</v>
      </c>
      <c r="DL229" s="123"/>
      <c r="DM229" s="123"/>
      <c r="DN229" s="123">
        <f t="shared" ca="1" si="444"/>
        <v>2191.7631999999999</v>
      </c>
      <c r="DO229" s="123">
        <f>DO225</f>
        <v>3</v>
      </c>
      <c r="DP229" s="123">
        <f t="shared" ca="1" si="445"/>
        <v>0</v>
      </c>
      <c r="DQ229" s="123"/>
      <c r="DR229" s="123"/>
      <c r="DS229" s="123">
        <f t="shared" ca="1" si="446"/>
        <v>0</v>
      </c>
      <c r="DT229" s="123">
        <f>DT225</f>
        <v>3</v>
      </c>
      <c r="DU229" s="123">
        <f t="shared" ca="1" si="447"/>
        <v>-2191.7631999999999</v>
      </c>
      <c r="DV229" s="123"/>
      <c r="DW229" s="123"/>
      <c r="DX229" s="123">
        <f t="shared" ca="1" si="448"/>
        <v>-2191.7631999999999</v>
      </c>
      <c r="DY229" s="123">
        <f>DY225</f>
        <v>3</v>
      </c>
      <c r="DZ229" s="123">
        <f t="shared" ca="1" si="449"/>
        <v>39.7249999999949</v>
      </c>
      <c r="EA229" s="123"/>
      <c r="EB229" s="123"/>
      <c r="EC229" s="123">
        <v>39.7249999999949</v>
      </c>
      <c r="ED229" s="123">
        <f>ED225</f>
        <v>5</v>
      </c>
      <c r="EE229" s="123">
        <f t="shared" ca="1" si="450"/>
        <v>147.3199999999959</v>
      </c>
      <c r="EF229" s="123"/>
      <c r="EG229" s="123"/>
      <c r="EH229" s="123">
        <f t="shared" ca="1" si="451"/>
        <v>239.98500000000001</v>
      </c>
      <c r="EI229" s="123">
        <v>0</v>
      </c>
      <c r="EJ229" s="123">
        <f t="shared" ca="1" si="452"/>
        <v>147.3199999999959</v>
      </c>
      <c r="EK229" s="123">
        <f>EK225</f>
        <v>1</v>
      </c>
      <c r="EL229" s="123">
        <f t="shared" ca="1" si="453"/>
        <v>239.98500000000001</v>
      </c>
      <c r="EM229" s="123">
        <f t="shared" si="454"/>
        <v>239.98500000000001</v>
      </c>
      <c r="EN229" s="123">
        <v>239.98500000000001</v>
      </c>
      <c r="EO229" s="123"/>
      <c r="EP229" s="123">
        <f>EP225</f>
        <v>2</v>
      </c>
      <c r="EQ229" s="123" t="str">
        <f t="shared" ca="1" si="455"/>
        <v/>
      </c>
      <c r="ER229" s="123"/>
      <c r="ES229" s="123"/>
      <c r="ET229" s="123">
        <f>ET225</f>
        <v>4</v>
      </c>
      <c r="EU229" s="123">
        <f t="shared" ca="1" si="456"/>
        <v>204.15999999997439</v>
      </c>
      <c r="EV229" s="123"/>
      <c r="EW229" s="123"/>
      <c r="EX229" s="123">
        <v>15992.114</v>
      </c>
      <c r="EY229" s="123">
        <f>IF(OR(ISBLANK(EX229),ISBLANK(EY225)),"",(EX229-EX228)*EY225)</f>
        <v>204.15999999997439</v>
      </c>
      <c r="EZ229" s="123">
        <f>EZ225</f>
        <v>4</v>
      </c>
      <c r="FA229" s="123">
        <f t="shared" ca="1" si="457"/>
        <v>0</v>
      </c>
      <c r="FB229" s="123"/>
      <c r="FC229" s="123"/>
      <c r="FD229" s="123">
        <v>1057.508</v>
      </c>
      <c r="FE229" s="123">
        <f>IF(OR(ISBLANK(FD229),ISBLANK(FE225)),"",(FD229-FD228)*FE225)</f>
        <v>0</v>
      </c>
      <c r="FF229" s="123">
        <f>FF225</f>
        <v>2</v>
      </c>
      <c r="FG229" s="123" t="str">
        <f t="shared" ca="1" si="458"/>
        <v/>
      </c>
      <c r="FH229" s="123"/>
      <c r="FI229" s="123"/>
      <c r="FJ229" s="123">
        <f>FJ225</f>
        <v>2</v>
      </c>
      <c r="FK229" s="123" t="str">
        <f t="shared" ca="1" si="459"/>
        <v/>
      </c>
      <c r="FL229" s="123"/>
      <c r="FM229" s="123"/>
      <c r="FN229" s="123">
        <f>FN225</f>
        <v>2</v>
      </c>
      <c r="FO229" s="123" t="str">
        <f t="shared" ca="1" si="460"/>
        <v/>
      </c>
      <c r="FP229" s="123"/>
      <c r="FQ229" s="123"/>
      <c r="FR229" s="123">
        <f>FR225</f>
        <v>2</v>
      </c>
      <c r="FS229" s="123" t="str">
        <f t="shared" ca="1" si="461"/>
        <v/>
      </c>
      <c r="FT229" s="123"/>
      <c r="FU229" s="123"/>
      <c r="FV229" s="123">
        <f>FV225</f>
        <v>4</v>
      </c>
      <c r="FW229" s="123">
        <f t="shared" ca="1" si="462"/>
        <v>55.505999999993037</v>
      </c>
      <c r="FX229" s="123"/>
      <c r="FY229" s="123"/>
      <c r="FZ229" s="123">
        <v>2106.6709999999998</v>
      </c>
      <c r="GA229" s="123">
        <f>IF(OR(ISBLANK(FZ229),ISBLANK(GA225)),"",(FZ229-FZ228)*GA225)</f>
        <v>55.505999999993037</v>
      </c>
      <c r="GB229" s="123">
        <f>GB225</f>
        <v>4</v>
      </c>
      <c r="GC229" s="123">
        <f t="shared" ca="1" si="463"/>
        <v>9.8999999999759893</v>
      </c>
      <c r="GD229" s="123"/>
      <c r="GE229" s="123"/>
      <c r="GF229" s="123">
        <v>5247.62</v>
      </c>
      <c r="GG229" s="123">
        <f>IF(OR(ISBLANK(GF229),ISBLANK(GG225)),"",(GF229-GF228)*GG225)</f>
        <v>9.8999999999759893</v>
      </c>
      <c r="GH229" s="123">
        <f>GH225</f>
        <v>3</v>
      </c>
      <c r="GI229" s="123">
        <f t="shared" ca="1" si="464"/>
        <v>0.35464000000007218</v>
      </c>
      <c r="GJ229" s="123"/>
      <c r="GK229" s="123"/>
      <c r="GL229" s="123">
        <f t="shared" ca="1" si="465"/>
        <v>0.35464000000007218</v>
      </c>
      <c r="GM229" s="123">
        <f>GM225</f>
        <v>3</v>
      </c>
      <c r="GN229" s="123">
        <f t="shared" ca="1" si="466"/>
        <v>643.63199999990684</v>
      </c>
      <c r="GO229" s="123"/>
      <c r="GP229" s="123"/>
      <c r="GQ229" s="123">
        <f t="shared" ca="1" si="467"/>
        <v>643.63199999990684</v>
      </c>
      <c r="GR229" s="123">
        <f>GR225</f>
        <v>3</v>
      </c>
      <c r="GS229" s="123">
        <f t="shared" ca="1" si="468"/>
        <v>0.26504000000000816</v>
      </c>
      <c r="GT229" s="123"/>
      <c r="GU229" s="123"/>
      <c r="GV229" s="123">
        <f t="shared" ca="1" si="469"/>
        <v>0.26504000000000816</v>
      </c>
      <c r="GW229" s="123">
        <f>GW225</f>
        <v>3</v>
      </c>
      <c r="GX229" s="123">
        <f t="shared" ca="1" si="470"/>
        <v>222.53999999998996</v>
      </c>
      <c r="GY229" s="123"/>
      <c r="GZ229" s="123"/>
      <c r="HA229" s="123">
        <f t="shared" ca="1" si="471"/>
        <v>222.53999999998996</v>
      </c>
      <c r="HB229" s="123">
        <f>HB225</f>
        <v>3</v>
      </c>
      <c r="HC229" s="123">
        <f t="shared" ca="1" si="472"/>
        <v>1.19399999999996</v>
      </c>
      <c r="HD229" s="123"/>
      <c r="HE229" s="123"/>
      <c r="HF229" s="123">
        <f t="shared" ca="1" si="473"/>
        <v>1.19399999999996</v>
      </c>
      <c r="HG229" s="123">
        <f>HG225</f>
        <v>3</v>
      </c>
      <c r="HH229" s="123">
        <f t="shared" ca="1" si="474"/>
        <v>-839.42199999996899</v>
      </c>
      <c r="HI229" s="123"/>
      <c r="HJ229" s="123"/>
      <c r="HK229" s="123">
        <f t="shared" ca="1" si="475"/>
        <v>-839.42199999996899</v>
      </c>
      <c r="HL229" s="123">
        <f>HL225</f>
        <v>2</v>
      </c>
      <c r="HM229" s="123">
        <f t="shared" ca="1" si="476"/>
        <v>0.27200000000000002</v>
      </c>
      <c r="HN229" s="123">
        <v>7.1999999999999995E-2</v>
      </c>
      <c r="HO229" s="123">
        <v>0.2</v>
      </c>
      <c r="HP229" s="123">
        <f>HP225</f>
        <v>2</v>
      </c>
      <c r="HQ229" s="123">
        <f t="shared" ca="1" si="477"/>
        <v>0.40500000000000003</v>
      </c>
      <c r="HR229" s="123"/>
      <c r="HS229" s="123">
        <v>0.40500000000000003</v>
      </c>
      <c r="HT229" s="123">
        <f>HT225</f>
        <v>3</v>
      </c>
      <c r="HU229" s="123">
        <f t="shared" ca="1" si="478"/>
        <v>58.039000000000001</v>
      </c>
      <c r="HV229" s="123"/>
      <c r="HW229" s="123"/>
      <c r="HX229" s="123">
        <v>58.039000000000001</v>
      </c>
      <c r="HY229" s="123">
        <f>HY225</f>
        <v>3</v>
      </c>
      <c r="HZ229" s="123">
        <f t="shared" ca="1" si="479"/>
        <v>467.33600000000001</v>
      </c>
      <c r="IA229" s="123"/>
      <c r="IB229" s="123"/>
      <c r="IC229" s="123">
        <f t="shared" ca="1" si="480"/>
        <v>467.33600000000001</v>
      </c>
      <c r="ID229" s="123">
        <f>ID225</f>
        <v>2</v>
      </c>
      <c r="IE229" s="123">
        <f t="shared" ca="1" si="481"/>
        <v>467.608</v>
      </c>
      <c r="IF229" s="123">
        <v>183.64699999999999</v>
      </c>
      <c r="IG229" s="123">
        <v>283.96100000000001</v>
      </c>
    </row>
    <row r="230" spans="2:241" x14ac:dyDescent="0.25">
      <c r="B230" s="166">
        <v>5</v>
      </c>
      <c r="C230" s="166">
        <f>C225</f>
        <v>3</v>
      </c>
      <c r="D230" s="166">
        <f t="shared" ca="1" si="413"/>
        <v>656.18520000002718</v>
      </c>
      <c r="E230" s="166"/>
      <c r="F230" s="166"/>
      <c r="G230" s="166">
        <f t="shared" ca="1" si="414"/>
        <v>656.18520000002718</v>
      </c>
      <c r="H230" s="166">
        <f t="shared" ca="1" si="415"/>
        <v>674.15</v>
      </c>
      <c r="I230" s="166">
        <f>I225</f>
        <v>1</v>
      </c>
      <c r="J230" s="166">
        <f t="shared" ca="1" si="416"/>
        <v>674.15</v>
      </c>
      <c r="K230" s="166">
        <f t="shared" si="417"/>
        <v>674.15</v>
      </c>
      <c r="L230" s="166">
        <v>674.15</v>
      </c>
      <c r="M230" s="166"/>
      <c r="N230" s="166">
        <f>N225</f>
        <v>3</v>
      </c>
      <c r="O230" s="166">
        <f t="shared" ca="1" si="418"/>
        <v>48</v>
      </c>
      <c r="P230" s="166"/>
      <c r="Q230" s="166"/>
      <c r="R230" s="166">
        <v>48</v>
      </c>
      <c r="S230" s="123">
        <f>S225</f>
        <v>4</v>
      </c>
      <c r="T230" s="123">
        <f t="shared" ca="1" si="419"/>
        <v>321.19999999997049</v>
      </c>
      <c r="U230" s="123"/>
      <c r="V230" s="123"/>
      <c r="W230" s="123">
        <v>224.13499999999999</v>
      </c>
      <c r="X230" s="123">
        <f>IF(OR(ISBLANK(W230),ISBLANK(X225)),"",(W230-W229)*X225)</f>
        <v>321.19999999997049</v>
      </c>
      <c r="Y230" s="123">
        <f>Y225</f>
        <v>4</v>
      </c>
      <c r="Z230" s="123">
        <f t="shared" ca="1" si="420"/>
        <v>0</v>
      </c>
      <c r="AA230" s="123"/>
      <c r="AB230" s="123"/>
      <c r="AC230" s="123">
        <v>1.79</v>
      </c>
      <c r="AD230" s="123">
        <f>IF(OR(ISBLANK(AC230),ISBLANK(AD225)),"",(AC230-AC229)*AD225)</f>
        <v>0</v>
      </c>
      <c r="AE230" s="123">
        <f>AE225</f>
        <v>4</v>
      </c>
      <c r="AF230" s="123">
        <f t="shared" ca="1" si="421"/>
        <v>56.211999999999996</v>
      </c>
      <c r="AG230" s="123"/>
      <c r="AH230" s="123"/>
      <c r="AI230" s="123">
        <f t="shared" ca="1" si="422"/>
        <v>66.561000000000007</v>
      </c>
      <c r="AJ230" s="123">
        <f t="shared" ca="1" si="423"/>
        <v>56.211999999999996</v>
      </c>
      <c r="AK230" s="123">
        <f>AK225</f>
        <v>1</v>
      </c>
      <c r="AL230" s="123">
        <f t="shared" ca="1" si="424"/>
        <v>66.561000000000007</v>
      </c>
      <c r="AM230" s="123">
        <f t="shared" si="425"/>
        <v>66.561000000000007</v>
      </c>
      <c r="AN230" s="123">
        <v>66.561000000000007</v>
      </c>
      <c r="AO230" s="123"/>
      <c r="AP230" s="123">
        <f>AP225</f>
        <v>3</v>
      </c>
      <c r="AQ230" s="123">
        <f t="shared" ca="1" si="426"/>
        <v>81.591999999999999</v>
      </c>
      <c r="AR230" s="123"/>
      <c r="AS230" s="123"/>
      <c r="AT230" s="123">
        <v>81.591999999999999</v>
      </c>
      <c r="AU230" s="123">
        <f>AU225</f>
        <v>4</v>
      </c>
      <c r="AV230" s="123">
        <f t="shared" ca="1" si="427"/>
        <v>346.23620000002506</v>
      </c>
      <c r="AW230" s="123"/>
      <c r="AX230" s="123"/>
      <c r="AY230" s="123">
        <f t="shared" ca="1" si="428"/>
        <v>244.01400000000001</v>
      </c>
      <c r="AZ230" s="123">
        <f t="shared" ca="1" si="429"/>
        <v>346.23620000002506</v>
      </c>
      <c r="BA230" s="123">
        <f>BA225</f>
        <v>1</v>
      </c>
      <c r="BB230" s="123">
        <f t="shared" ca="1" si="430"/>
        <v>244.01400000000001</v>
      </c>
      <c r="BC230" s="123">
        <f t="shared" si="431"/>
        <v>244.01400000000001</v>
      </c>
      <c r="BD230" s="123">
        <v>244.01400000000001</v>
      </c>
      <c r="BE230" s="123"/>
      <c r="BF230" s="123">
        <f>BF225</f>
        <v>5</v>
      </c>
      <c r="BG230" s="123">
        <f t="shared" ca="1" si="432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3"/>
        <v>48.988500000000002</v>
      </c>
      <c r="BO230" s="123"/>
      <c r="BP230" s="123"/>
      <c r="BQ230" s="123">
        <v>3185.5349999999999</v>
      </c>
      <c r="BR230" s="123" t="str">
        <f>IF(OR(ISBLANK(BQ230),ISBLANK(BR225)),"",(BQ230-BQ229)*BR225)</f>
        <v/>
      </c>
      <c r="BS230" s="123">
        <v>48.988500000000002</v>
      </c>
      <c r="BT230" s="123">
        <f>BT225</f>
        <v>5</v>
      </c>
      <c r="BU230" s="123">
        <f t="shared" ca="1" si="434"/>
        <v>0</v>
      </c>
      <c r="BV230" s="123"/>
      <c r="BW230" s="123"/>
      <c r="BX230" s="123">
        <v>10.173999999999999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5"/>
        <v>0</v>
      </c>
      <c r="CC230" s="123"/>
      <c r="CD230" s="123"/>
      <c r="CE230" s="123">
        <v>5166.1610000000001</v>
      </c>
      <c r="CF230" s="123" t="str">
        <f>IF(OR(ISBLANK(CE230),ISBLANK(CF225)),"",(CE230-CE229)*CF225)</f>
        <v/>
      </c>
      <c r="CG230" s="123">
        <v>0</v>
      </c>
      <c r="CH230" s="123">
        <f>CH225</f>
        <v>3</v>
      </c>
      <c r="CI230" s="123">
        <f t="shared" ca="1" si="436"/>
        <v>0</v>
      </c>
      <c r="CJ230" s="123"/>
      <c r="CK230" s="123"/>
      <c r="CL230" s="123">
        <f t="shared" ca="1" si="437"/>
        <v>0</v>
      </c>
      <c r="CM230" s="123">
        <f>CM225</f>
        <v>5</v>
      </c>
      <c r="CN230" s="123">
        <f t="shared" ca="1" si="438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39"/>
        <v>476.6157</v>
      </c>
      <c r="CV230" s="123"/>
      <c r="CW230" s="123"/>
      <c r="CX230" s="123">
        <v>6814.97</v>
      </c>
      <c r="CY230" s="123" t="str">
        <f>IF(OR(ISBLANK(CX230),ISBLANK(CY225)),"",(CX230-CX229)*CY225)</f>
        <v/>
      </c>
      <c r="CZ230" s="123">
        <v>476.6157</v>
      </c>
      <c r="DA230" s="123">
        <f>DA225</f>
        <v>3</v>
      </c>
      <c r="DB230" s="123">
        <f t="shared" ca="1" si="440"/>
        <v>80.153999999999996</v>
      </c>
      <c r="DC230" s="123"/>
      <c r="DD230" s="123"/>
      <c r="DE230" s="123">
        <f t="shared" ca="1" si="441"/>
        <v>80.153999999999996</v>
      </c>
      <c r="DF230" s="123">
        <f>DF225</f>
        <v>2</v>
      </c>
      <c r="DG230" s="123">
        <f t="shared" ca="1" si="442"/>
        <v>80.153999999999996</v>
      </c>
      <c r="DH230" s="123"/>
      <c r="DI230" s="123">
        <v>80.153999999999996</v>
      </c>
      <c r="DJ230" s="123">
        <f>DJ225</f>
        <v>3</v>
      </c>
      <c r="DK230" s="123">
        <f t="shared" ca="1" si="443"/>
        <v>2485.745625</v>
      </c>
      <c r="DL230" s="123"/>
      <c r="DM230" s="123"/>
      <c r="DN230" s="123">
        <f t="shared" ca="1" si="444"/>
        <v>2485.745625</v>
      </c>
      <c r="DO230" s="123">
        <f>DO225</f>
        <v>3</v>
      </c>
      <c r="DP230" s="123">
        <f t="shared" ca="1" si="445"/>
        <v>0</v>
      </c>
      <c r="DQ230" s="123"/>
      <c r="DR230" s="123"/>
      <c r="DS230" s="123">
        <f t="shared" ca="1" si="446"/>
        <v>0</v>
      </c>
      <c r="DT230" s="123">
        <f>DT225</f>
        <v>3</v>
      </c>
      <c r="DU230" s="123">
        <f t="shared" ca="1" si="447"/>
        <v>-2485.745625</v>
      </c>
      <c r="DV230" s="123"/>
      <c r="DW230" s="123"/>
      <c r="DX230" s="123">
        <f t="shared" ca="1" si="448"/>
        <v>-2485.745625</v>
      </c>
      <c r="DY230" s="123">
        <f>DY225</f>
        <v>3</v>
      </c>
      <c r="DZ230" s="123">
        <f t="shared" ca="1" si="449"/>
        <v>40.669999999996399</v>
      </c>
      <c r="EA230" s="123"/>
      <c r="EB230" s="123"/>
      <c r="EC230" s="123">
        <v>40.669999999996399</v>
      </c>
      <c r="ED230" s="123">
        <f>ED225</f>
        <v>5</v>
      </c>
      <c r="EE230" s="123">
        <f t="shared" ca="1" si="450"/>
        <v>143.91999999999391</v>
      </c>
      <c r="EF230" s="123"/>
      <c r="EG230" s="123"/>
      <c r="EH230" s="123">
        <f t="shared" ca="1" si="451"/>
        <v>239.98599999999999</v>
      </c>
      <c r="EI230" s="123">
        <v>0</v>
      </c>
      <c r="EJ230" s="123">
        <f t="shared" ca="1" si="452"/>
        <v>143.91999999999391</v>
      </c>
      <c r="EK230" s="123">
        <f>EK225</f>
        <v>1</v>
      </c>
      <c r="EL230" s="123">
        <f t="shared" ca="1" si="453"/>
        <v>239.98599999999999</v>
      </c>
      <c r="EM230" s="123">
        <f t="shared" si="454"/>
        <v>239.98599999999999</v>
      </c>
      <c r="EN230" s="123">
        <v>239.98599999999999</v>
      </c>
      <c r="EO230" s="123"/>
      <c r="EP230" s="123">
        <f>EP225</f>
        <v>2</v>
      </c>
      <c r="EQ230" s="123" t="str">
        <f t="shared" ca="1" si="455"/>
        <v/>
      </c>
      <c r="ER230" s="123"/>
      <c r="ES230" s="123"/>
      <c r="ET230" s="123">
        <f>ET225</f>
        <v>4</v>
      </c>
      <c r="EU230" s="123">
        <f t="shared" ca="1" si="456"/>
        <v>212.78400000005058</v>
      </c>
      <c r="EV230" s="123"/>
      <c r="EW230" s="123"/>
      <c r="EX230" s="123">
        <v>15996.95</v>
      </c>
      <c r="EY230" s="123">
        <f>IF(OR(ISBLANK(EX230),ISBLANK(EY225)),"",(EX230-EX229)*EY225)</f>
        <v>212.78400000005058</v>
      </c>
      <c r="EZ230" s="123">
        <f>EZ225</f>
        <v>4</v>
      </c>
      <c r="FA230" s="123">
        <f t="shared" ca="1" si="457"/>
        <v>0</v>
      </c>
      <c r="FB230" s="123"/>
      <c r="FC230" s="123"/>
      <c r="FD230" s="123">
        <v>1057.508</v>
      </c>
      <c r="FE230" s="123">
        <f>IF(OR(ISBLANK(FD230),ISBLANK(FE225)),"",(FD230-FD229)*FE225)</f>
        <v>0</v>
      </c>
      <c r="FF230" s="123">
        <f>FF225</f>
        <v>2</v>
      </c>
      <c r="FG230" s="123" t="str">
        <f t="shared" ca="1" si="458"/>
        <v/>
      </c>
      <c r="FH230" s="123"/>
      <c r="FI230" s="123"/>
      <c r="FJ230" s="123">
        <f>FJ225</f>
        <v>2</v>
      </c>
      <c r="FK230" s="123" t="str">
        <f t="shared" ca="1" si="459"/>
        <v/>
      </c>
      <c r="FL230" s="123"/>
      <c r="FM230" s="123"/>
      <c r="FN230" s="123">
        <f>FN225</f>
        <v>2</v>
      </c>
      <c r="FO230" s="123" t="str">
        <f t="shared" ca="1" si="460"/>
        <v/>
      </c>
      <c r="FP230" s="123"/>
      <c r="FQ230" s="123"/>
      <c r="FR230" s="123">
        <f>FR225</f>
        <v>2</v>
      </c>
      <c r="FS230" s="123" t="str">
        <f t="shared" ca="1" si="461"/>
        <v/>
      </c>
      <c r="FT230" s="123"/>
      <c r="FU230" s="123"/>
      <c r="FV230" s="123">
        <f>FV225</f>
        <v>4</v>
      </c>
      <c r="FW230" s="123">
        <f t="shared" ca="1" si="462"/>
        <v>55.967999999997119</v>
      </c>
      <c r="FX230" s="123"/>
      <c r="FY230" s="123"/>
      <c r="FZ230" s="123">
        <v>2107.5189999999998</v>
      </c>
      <c r="GA230" s="123">
        <f>IF(OR(ISBLANK(FZ230),ISBLANK(GA225)),"",(FZ230-FZ229)*GA225)</f>
        <v>55.967999999997119</v>
      </c>
      <c r="GB230" s="123">
        <f>GB225</f>
        <v>4</v>
      </c>
      <c r="GC230" s="123">
        <f t="shared" ca="1" si="463"/>
        <v>2.9700000000048021</v>
      </c>
      <c r="GD230" s="123"/>
      <c r="GE230" s="123"/>
      <c r="GF230" s="123">
        <v>5247.665</v>
      </c>
      <c r="GG230" s="123">
        <f>IF(OR(ISBLANK(GF230),ISBLANK(GG225)),"",(GF230-GF229)*GG225)</f>
        <v>2.9700000000048021</v>
      </c>
      <c r="GH230" s="123">
        <f>GH225</f>
        <v>3</v>
      </c>
      <c r="GI230" s="123">
        <f t="shared" ca="1" si="464"/>
        <v>0.34504000000000812</v>
      </c>
      <c r="GJ230" s="123"/>
      <c r="GK230" s="123"/>
      <c r="GL230" s="123">
        <f t="shared" ca="1" si="465"/>
        <v>0.34504000000000812</v>
      </c>
      <c r="GM230" s="123">
        <f>GM225</f>
        <v>3</v>
      </c>
      <c r="GN230" s="123">
        <f t="shared" ca="1" si="466"/>
        <v>572.81400000000576</v>
      </c>
      <c r="GO230" s="123"/>
      <c r="GP230" s="123"/>
      <c r="GQ230" s="123">
        <f t="shared" ca="1" si="467"/>
        <v>572.81400000000576</v>
      </c>
      <c r="GR230" s="123">
        <f>GR225</f>
        <v>3</v>
      </c>
      <c r="GS230" s="123">
        <f t="shared" ca="1" si="468"/>
        <v>0.27671999999991387</v>
      </c>
      <c r="GT230" s="123"/>
      <c r="GU230" s="123"/>
      <c r="GV230" s="123">
        <f t="shared" ca="1" si="469"/>
        <v>0.27671999999991387</v>
      </c>
      <c r="GW230" s="123">
        <f>GW225</f>
        <v>3</v>
      </c>
      <c r="GX230" s="123">
        <f t="shared" ca="1" si="470"/>
        <v>228.65999999998166</v>
      </c>
      <c r="GY230" s="123"/>
      <c r="GZ230" s="123"/>
      <c r="HA230" s="123">
        <f t="shared" ca="1" si="471"/>
        <v>228.65999999998166</v>
      </c>
      <c r="HB230" s="123">
        <f>HB225</f>
        <v>3</v>
      </c>
      <c r="HC230" s="123">
        <f t="shared" ca="1" si="472"/>
        <v>1.2280000000000655</v>
      </c>
      <c r="HD230" s="123"/>
      <c r="HE230" s="123"/>
      <c r="HF230" s="123">
        <f t="shared" ca="1" si="473"/>
        <v>1.2280000000000655</v>
      </c>
      <c r="HG230" s="123">
        <f>HG225</f>
        <v>3</v>
      </c>
      <c r="HH230" s="123">
        <f t="shared" ca="1" si="474"/>
        <v>-689.37499999998533</v>
      </c>
      <c r="HI230" s="123"/>
      <c r="HJ230" s="123"/>
      <c r="HK230" s="123">
        <f t="shared" ca="1" si="475"/>
        <v>-689.37499999998533</v>
      </c>
      <c r="HL230" s="123">
        <f>HL225</f>
        <v>2</v>
      </c>
      <c r="HM230" s="123">
        <f t="shared" ca="1" si="476"/>
        <v>0.27200000000000002</v>
      </c>
      <c r="HN230" s="123">
        <v>7.1999999999999995E-2</v>
      </c>
      <c r="HO230" s="123">
        <v>0.2</v>
      </c>
      <c r="HP230" s="123">
        <f>HP225</f>
        <v>2</v>
      </c>
      <c r="HQ230" s="123">
        <f t="shared" ca="1" si="477"/>
        <v>0.38400000000000001</v>
      </c>
      <c r="HR230" s="123"/>
      <c r="HS230" s="123">
        <v>0.38400000000000001</v>
      </c>
      <c r="HT230" s="123">
        <f>HT225</f>
        <v>3</v>
      </c>
      <c r="HU230" s="123">
        <f t="shared" ca="1" si="478"/>
        <v>55.555999999999997</v>
      </c>
      <c r="HV230" s="123"/>
      <c r="HW230" s="123"/>
      <c r="HX230" s="123">
        <v>55.555999999999997</v>
      </c>
      <c r="HY230" s="123">
        <f>HY225</f>
        <v>3</v>
      </c>
      <c r="HZ230" s="123">
        <f t="shared" ca="1" si="479"/>
        <v>466.02000000000004</v>
      </c>
      <c r="IA230" s="123"/>
      <c r="IB230" s="123"/>
      <c r="IC230" s="123">
        <f t="shared" ca="1" si="480"/>
        <v>466.02000000000004</v>
      </c>
      <c r="ID230" s="123">
        <f>ID225</f>
        <v>2</v>
      </c>
      <c r="IE230" s="123">
        <f t="shared" ca="1" si="481"/>
        <v>466.29200000000003</v>
      </c>
      <c r="IF230" s="123">
        <v>183.898</v>
      </c>
      <c r="IG230" s="123">
        <v>282.39400000000001</v>
      </c>
    </row>
    <row r="231" spans="2:241" x14ac:dyDescent="0.25">
      <c r="B231" s="166">
        <v>6</v>
      </c>
      <c r="C231" s="166">
        <f>C225</f>
        <v>3</v>
      </c>
      <c r="D231" s="166">
        <f t="shared" ca="1" si="413"/>
        <v>503.46120000000701</v>
      </c>
      <c r="E231" s="166"/>
      <c r="F231" s="166"/>
      <c r="G231" s="166">
        <f t="shared" ca="1" si="414"/>
        <v>503.46120000000701</v>
      </c>
      <c r="H231" s="166">
        <f t="shared" ca="1" si="415"/>
        <v>637.9</v>
      </c>
      <c r="I231" s="166">
        <f>I225</f>
        <v>1</v>
      </c>
      <c r="J231" s="166">
        <f t="shared" ca="1" si="416"/>
        <v>637.9</v>
      </c>
      <c r="K231" s="166">
        <f t="shared" si="417"/>
        <v>637.9</v>
      </c>
      <c r="L231" s="166">
        <v>637.9</v>
      </c>
      <c r="M231" s="166"/>
      <c r="N231" s="166">
        <f>N225</f>
        <v>3</v>
      </c>
      <c r="O231" s="166">
        <f t="shared" ca="1" si="418"/>
        <v>48</v>
      </c>
      <c r="P231" s="166"/>
      <c r="Q231" s="166"/>
      <c r="R231" s="166">
        <v>48</v>
      </c>
      <c r="S231" s="123">
        <f>S225</f>
        <v>4</v>
      </c>
      <c r="T231" s="123">
        <f t="shared" ca="1" si="419"/>
        <v>297.00000000004252</v>
      </c>
      <c r="U231" s="123"/>
      <c r="V231" s="123"/>
      <c r="W231" s="123">
        <v>224.27</v>
      </c>
      <c r="X231" s="123">
        <f>IF(OR(ISBLANK(W231),ISBLANK(X225)),"",(W231-W230)*X225)</f>
        <v>297.00000000004252</v>
      </c>
      <c r="Y231" s="123">
        <f>Y225</f>
        <v>4</v>
      </c>
      <c r="Z231" s="123">
        <f t="shared" ca="1" si="420"/>
        <v>0</v>
      </c>
      <c r="AA231" s="123"/>
      <c r="AB231" s="123"/>
      <c r="AC231" s="123">
        <v>1.79</v>
      </c>
      <c r="AD231" s="123">
        <f>IF(OR(ISBLANK(AC231),ISBLANK(AD225)),"",(AC231-AC230)*AD225)</f>
        <v>0</v>
      </c>
      <c r="AE231" s="123">
        <f>AE225</f>
        <v>4</v>
      </c>
      <c r="AF231" s="123">
        <f t="shared" ca="1" si="421"/>
        <v>54.652000000000001</v>
      </c>
      <c r="AG231" s="123"/>
      <c r="AH231" s="123"/>
      <c r="AI231" s="123">
        <f t="shared" ca="1" si="422"/>
        <v>71.706999999999994</v>
      </c>
      <c r="AJ231" s="123">
        <f t="shared" ca="1" si="423"/>
        <v>54.652000000000001</v>
      </c>
      <c r="AK231" s="123">
        <f>AK225</f>
        <v>1</v>
      </c>
      <c r="AL231" s="123">
        <f t="shared" ca="1" si="424"/>
        <v>71.706999999999994</v>
      </c>
      <c r="AM231" s="123">
        <f t="shared" si="425"/>
        <v>71.706999999999994</v>
      </c>
      <c r="AN231" s="123">
        <v>71.706999999999994</v>
      </c>
      <c r="AO231" s="123"/>
      <c r="AP231" s="123">
        <f>AP225</f>
        <v>3</v>
      </c>
      <c r="AQ231" s="123">
        <f t="shared" ca="1" si="426"/>
        <v>90.849000000000004</v>
      </c>
      <c r="AR231" s="123"/>
      <c r="AS231" s="123"/>
      <c r="AT231" s="123">
        <v>90.849000000000004</v>
      </c>
      <c r="AU231" s="123">
        <f>AU225</f>
        <v>4</v>
      </c>
      <c r="AV231" s="123">
        <f t="shared" ca="1" si="427"/>
        <v>128.12819999992132</v>
      </c>
      <c r="AW231" s="123"/>
      <c r="AX231" s="123"/>
      <c r="AY231" s="123">
        <f t="shared" ca="1" si="428"/>
        <v>193.983</v>
      </c>
      <c r="AZ231" s="123">
        <f t="shared" ca="1" si="429"/>
        <v>128.12819999992132</v>
      </c>
      <c r="BA231" s="123">
        <f>BA225</f>
        <v>1</v>
      </c>
      <c r="BB231" s="123">
        <f t="shared" ca="1" si="430"/>
        <v>193.983</v>
      </c>
      <c r="BC231" s="123">
        <f t="shared" si="431"/>
        <v>193.983</v>
      </c>
      <c r="BD231" s="123">
        <v>193.983</v>
      </c>
      <c r="BE231" s="123"/>
      <c r="BF231" s="123">
        <f>BF225</f>
        <v>5</v>
      </c>
      <c r="BG231" s="123">
        <f t="shared" ca="1" si="432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3"/>
        <v>39.986103</v>
      </c>
      <c r="BO231" s="123"/>
      <c r="BP231" s="123"/>
      <c r="BQ231" s="123">
        <v>3185.8339999999998</v>
      </c>
      <c r="BR231" s="123" t="str">
        <f>IF(OR(ISBLANK(BQ231),ISBLANK(BR225)),"",(BQ231-BQ230)*BR225)</f>
        <v/>
      </c>
      <c r="BS231" s="123">
        <v>39.986103</v>
      </c>
      <c r="BT231" s="123">
        <f>BT225</f>
        <v>5</v>
      </c>
      <c r="BU231" s="123">
        <f t="shared" ca="1" si="434"/>
        <v>0</v>
      </c>
      <c r="BV231" s="123"/>
      <c r="BW231" s="123"/>
      <c r="BX231" s="123">
        <v>10.173999999999999</v>
      </c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5"/>
        <v>0</v>
      </c>
      <c r="CC231" s="123"/>
      <c r="CD231" s="123"/>
      <c r="CE231" s="123">
        <v>5166.1610000000001</v>
      </c>
      <c r="CF231" s="123" t="str">
        <f>IF(OR(ISBLANK(CE231),ISBLANK(CF225)),"",(CE231-CE230)*CF225)</f>
        <v/>
      </c>
      <c r="CG231" s="123">
        <v>0</v>
      </c>
      <c r="CH231" s="123">
        <f>CH225</f>
        <v>3</v>
      </c>
      <c r="CI231" s="123">
        <f t="shared" ca="1" si="436"/>
        <v>0</v>
      </c>
      <c r="CJ231" s="123"/>
      <c r="CK231" s="123"/>
      <c r="CL231" s="123">
        <f t="shared" ca="1" si="437"/>
        <v>0</v>
      </c>
      <c r="CM231" s="123">
        <f>CM225</f>
        <v>5</v>
      </c>
      <c r="CN231" s="123">
        <f t="shared" ca="1" si="438"/>
        <v>0</v>
      </c>
      <c r="CO231" s="123"/>
      <c r="CP231" s="123"/>
      <c r="CQ231" s="123">
        <v>1.23</v>
      </c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39"/>
        <v>494.8845</v>
      </c>
      <c r="CV231" s="123"/>
      <c r="CW231" s="123"/>
      <c r="CX231" s="123">
        <v>6818.6970000000001</v>
      </c>
      <c r="CY231" s="123" t="str">
        <f>IF(OR(ISBLANK(CX231),ISBLANK(CY225)),"",(CX231-CX230)*CY225)</f>
        <v/>
      </c>
      <c r="CZ231" s="123">
        <v>494.8845</v>
      </c>
      <c r="DA231" s="123">
        <f>DA225</f>
        <v>3</v>
      </c>
      <c r="DB231" s="123">
        <f t="shared" ca="1" si="440"/>
        <v>77.352000000000004</v>
      </c>
      <c r="DC231" s="123"/>
      <c r="DD231" s="123"/>
      <c r="DE231" s="123">
        <f t="shared" ca="1" si="441"/>
        <v>77.352000000000004</v>
      </c>
      <c r="DF231" s="123">
        <f>DF225</f>
        <v>2</v>
      </c>
      <c r="DG231" s="123">
        <f t="shared" ca="1" si="442"/>
        <v>77.352000000000004</v>
      </c>
      <c r="DH231" s="123"/>
      <c r="DI231" s="123">
        <v>77.352000000000004</v>
      </c>
      <c r="DJ231" s="123">
        <f>DJ225</f>
        <v>3</v>
      </c>
      <c r="DK231" s="123">
        <f t="shared" ca="1" si="443"/>
        <v>2925.8525999999997</v>
      </c>
      <c r="DL231" s="123"/>
      <c r="DM231" s="123"/>
      <c r="DN231" s="123">
        <f t="shared" ca="1" si="444"/>
        <v>2925.8525999999997</v>
      </c>
      <c r="DO231" s="123">
        <f>DO225</f>
        <v>3</v>
      </c>
      <c r="DP231" s="123">
        <f t="shared" ca="1" si="445"/>
        <v>0</v>
      </c>
      <c r="DQ231" s="123"/>
      <c r="DR231" s="123"/>
      <c r="DS231" s="123">
        <f t="shared" ca="1" si="446"/>
        <v>0</v>
      </c>
      <c r="DT231" s="123">
        <f>DT225</f>
        <v>3</v>
      </c>
      <c r="DU231" s="123">
        <f t="shared" ca="1" si="447"/>
        <v>-2925.8525999999997</v>
      </c>
      <c r="DV231" s="123"/>
      <c r="DW231" s="123"/>
      <c r="DX231" s="123">
        <f t="shared" ca="1" si="448"/>
        <v>-2925.8525999999997</v>
      </c>
      <c r="DY231" s="123">
        <f>DY225</f>
        <v>3</v>
      </c>
      <c r="DZ231" s="123">
        <f t="shared" ca="1" si="449"/>
        <v>40.915000000008099</v>
      </c>
      <c r="EA231" s="123"/>
      <c r="EB231" s="123"/>
      <c r="EC231" s="123">
        <v>40.915000000008099</v>
      </c>
      <c r="ED231" s="123">
        <f>ED225</f>
        <v>5</v>
      </c>
      <c r="EE231" s="123">
        <f t="shared" ca="1" si="450"/>
        <v>149.1750000000101</v>
      </c>
      <c r="EF231" s="123"/>
      <c r="EG231" s="123"/>
      <c r="EH231" s="123">
        <f t="shared" ca="1" si="451"/>
        <v>239.99</v>
      </c>
      <c r="EI231" s="123">
        <v>0</v>
      </c>
      <c r="EJ231" s="123">
        <f t="shared" ca="1" si="452"/>
        <v>149.1750000000101</v>
      </c>
      <c r="EK231" s="123">
        <f>EK225</f>
        <v>1</v>
      </c>
      <c r="EL231" s="123">
        <f t="shared" ca="1" si="453"/>
        <v>239.99</v>
      </c>
      <c r="EM231" s="123">
        <f t="shared" si="454"/>
        <v>239.99</v>
      </c>
      <c r="EN231" s="123">
        <v>239.99</v>
      </c>
      <c r="EO231" s="123"/>
      <c r="EP231" s="123">
        <f>EP225</f>
        <v>2</v>
      </c>
      <c r="EQ231" s="123" t="str">
        <f t="shared" ca="1" si="455"/>
        <v/>
      </c>
      <c r="ER231" s="123"/>
      <c r="ES231" s="123"/>
      <c r="ET231" s="123">
        <f>ET225</f>
        <v>4</v>
      </c>
      <c r="EU231" s="123">
        <f t="shared" ca="1" si="456"/>
        <v>213.4879999999539</v>
      </c>
      <c r="EV231" s="123"/>
      <c r="EW231" s="123"/>
      <c r="EX231" s="123">
        <v>16001.802</v>
      </c>
      <c r="EY231" s="123">
        <f>IF(OR(ISBLANK(EX231),ISBLANK(EY225)),"",(EX231-EX230)*EY225)</f>
        <v>213.4879999999539</v>
      </c>
      <c r="EZ231" s="123">
        <f>EZ225</f>
        <v>4</v>
      </c>
      <c r="FA231" s="123">
        <f t="shared" ca="1" si="457"/>
        <v>0</v>
      </c>
      <c r="FB231" s="123"/>
      <c r="FC231" s="123"/>
      <c r="FD231" s="123">
        <v>1057.508</v>
      </c>
      <c r="FE231" s="123">
        <f>IF(OR(ISBLANK(FD231),ISBLANK(FE225)),"",(FD231-FD230)*FE225)</f>
        <v>0</v>
      </c>
      <c r="FF231" s="123">
        <f>FF225</f>
        <v>2</v>
      </c>
      <c r="FG231" s="123" t="str">
        <f t="shared" ca="1" si="458"/>
        <v/>
      </c>
      <c r="FH231" s="123"/>
      <c r="FI231" s="123"/>
      <c r="FJ231" s="123">
        <f>FJ225</f>
        <v>2</v>
      </c>
      <c r="FK231" s="123" t="str">
        <f t="shared" ca="1" si="459"/>
        <v/>
      </c>
      <c r="FL231" s="123"/>
      <c r="FM231" s="123"/>
      <c r="FN231" s="123">
        <f>FN225</f>
        <v>2</v>
      </c>
      <c r="FO231" s="123" t="str">
        <f t="shared" ca="1" si="460"/>
        <v/>
      </c>
      <c r="FP231" s="123"/>
      <c r="FQ231" s="123"/>
      <c r="FR231" s="123">
        <f>FR225</f>
        <v>2</v>
      </c>
      <c r="FS231" s="123" t="str">
        <f t="shared" ca="1" si="461"/>
        <v/>
      </c>
      <c r="FT231" s="123"/>
      <c r="FU231" s="123"/>
      <c r="FV231" s="123">
        <f>FV225</f>
        <v>4</v>
      </c>
      <c r="FW231" s="123">
        <f t="shared" ca="1" si="462"/>
        <v>50.358000000024731</v>
      </c>
      <c r="FX231" s="123"/>
      <c r="FY231" s="123"/>
      <c r="FZ231" s="123">
        <v>2108.2820000000002</v>
      </c>
      <c r="GA231" s="123">
        <f>IF(OR(ISBLANK(FZ231),ISBLANK(GA225)),"",(FZ231-FZ230)*GA225)</f>
        <v>50.358000000024731</v>
      </c>
      <c r="GB231" s="123">
        <f>GB225</f>
        <v>4</v>
      </c>
      <c r="GC231" s="123">
        <f t="shared" ca="1" si="463"/>
        <v>3.5640000000057626</v>
      </c>
      <c r="GD231" s="123"/>
      <c r="GE231" s="123"/>
      <c r="GF231" s="123">
        <v>5247.7190000000001</v>
      </c>
      <c r="GG231" s="123">
        <f>IF(OR(ISBLANK(GF231),ISBLANK(GG225)),"",(GF231-GF230)*GG225)</f>
        <v>3.5640000000057626</v>
      </c>
      <c r="GH231" s="123">
        <f>GH225</f>
        <v>3</v>
      </c>
      <c r="GI231" s="123">
        <f t="shared" ca="1" si="464"/>
        <v>0.36111999999993716</v>
      </c>
      <c r="GJ231" s="123"/>
      <c r="GK231" s="123"/>
      <c r="GL231" s="123">
        <f t="shared" ca="1" si="465"/>
        <v>0.36111999999993716</v>
      </c>
      <c r="GM231" s="123">
        <f>GM225</f>
        <v>3</v>
      </c>
      <c r="GN231" s="123">
        <f t="shared" ca="1" si="466"/>
        <v>593.86800000009316</v>
      </c>
      <c r="GO231" s="123"/>
      <c r="GP231" s="123"/>
      <c r="GQ231" s="123">
        <f t="shared" ca="1" si="467"/>
        <v>593.86800000009316</v>
      </c>
      <c r="GR231" s="123">
        <f>GR225</f>
        <v>3</v>
      </c>
      <c r="GS231" s="123">
        <f t="shared" ca="1" si="468"/>
        <v>0.29751999999993128</v>
      </c>
      <c r="GT231" s="123"/>
      <c r="GU231" s="123"/>
      <c r="GV231" s="123">
        <f t="shared" ca="1" si="469"/>
        <v>0.29751999999993128</v>
      </c>
      <c r="GW231" s="123">
        <f>GW225</f>
        <v>3</v>
      </c>
      <c r="GX231" s="123">
        <f t="shared" ca="1" si="470"/>
        <v>242.5800000000072</v>
      </c>
      <c r="GY231" s="123"/>
      <c r="GZ231" s="123"/>
      <c r="HA231" s="123">
        <f t="shared" ca="1" si="471"/>
        <v>242.5800000000072</v>
      </c>
      <c r="HB231" s="123">
        <f>HB225</f>
        <v>3</v>
      </c>
      <c r="HC231" s="123">
        <f t="shared" ca="1" si="472"/>
        <v>1.2419999999997344</v>
      </c>
      <c r="HD231" s="123"/>
      <c r="HE231" s="123"/>
      <c r="HF231" s="123">
        <f t="shared" ca="1" si="473"/>
        <v>1.2419999999997344</v>
      </c>
      <c r="HG231" s="123">
        <f>HG225</f>
        <v>3</v>
      </c>
      <c r="HH231" s="123">
        <f t="shared" ca="1" si="474"/>
        <v>-434.06500000001472</v>
      </c>
      <c r="HI231" s="123"/>
      <c r="HJ231" s="123"/>
      <c r="HK231" s="123">
        <f t="shared" ca="1" si="475"/>
        <v>-434.06500000001472</v>
      </c>
      <c r="HL231" s="123">
        <f>HL225</f>
        <v>2</v>
      </c>
      <c r="HM231" s="123">
        <f t="shared" ca="1" si="476"/>
        <v>0.26400000000000001</v>
      </c>
      <c r="HN231" s="123">
        <v>7.1999999999999995E-2</v>
      </c>
      <c r="HO231" s="123">
        <v>0.192</v>
      </c>
      <c r="HP231" s="123">
        <f>HP225</f>
        <v>2</v>
      </c>
      <c r="HQ231" s="123">
        <f t="shared" ca="1" si="477"/>
        <v>0.4</v>
      </c>
      <c r="HR231" s="123"/>
      <c r="HS231" s="123">
        <v>0.4</v>
      </c>
      <c r="HT231" s="123">
        <f>HT225</f>
        <v>3</v>
      </c>
      <c r="HU231" s="123">
        <f t="shared" ca="1" si="478"/>
        <v>53.988</v>
      </c>
      <c r="HV231" s="123"/>
      <c r="HW231" s="123"/>
      <c r="HX231" s="123">
        <v>53.988</v>
      </c>
      <c r="HY231" s="123">
        <f>HY225</f>
        <v>3</v>
      </c>
      <c r="HZ231" s="123">
        <f t="shared" ca="1" si="479"/>
        <v>468.62399999999997</v>
      </c>
      <c r="IA231" s="123"/>
      <c r="IB231" s="123"/>
      <c r="IC231" s="123">
        <f t="shared" ca="1" si="480"/>
        <v>468.62399999999997</v>
      </c>
      <c r="ID231" s="123">
        <f>ID225</f>
        <v>2</v>
      </c>
      <c r="IE231" s="123">
        <f t="shared" ca="1" si="481"/>
        <v>468.88799999999998</v>
      </c>
      <c r="IF231" s="123">
        <v>184.25</v>
      </c>
      <c r="IG231" s="123">
        <v>284.63799999999998</v>
      </c>
    </row>
    <row r="232" spans="2:241" x14ac:dyDescent="0.25">
      <c r="B232" s="166">
        <v>7</v>
      </c>
      <c r="C232" s="166">
        <f>C225</f>
        <v>3</v>
      </c>
      <c r="D232" s="166">
        <f t="shared" ca="1" si="413"/>
        <v>617.01419999997051</v>
      </c>
      <c r="E232" s="166"/>
      <c r="F232" s="166"/>
      <c r="G232" s="166">
        <f t="shared" ca="1" si="414"/>
        <v>617.01419999997051</v>
      </c>
      <c r="H232" s="166">
        <f t="shared" ca="1" si="415"/>
        <v>599</v>
      </c>
      <c r="I232" s="166">
        <f>I225</f>
        <v>1</v>
      </c>
      <c r="J232" s="166">
        <f t="shared" ca="1" si="416"/>
        <v>599</v>
      </c>
      <c r="K232" s="166">
        <f t="shared" si="417"/>
        <v>599</v>
      </c>
      <c r="L232" s="166">
        <v>599</v>
      </c>
      <c r="M232" s="166"/>
      <c r="N232" s="166">
        <f>N225</f>
        <v>3</v>
      </c>
      <c r="O232" s="166">
        <f t="shared" ca="1" si="418"/>
        <v>48</v>
      </c>
      <c r="P232" s="166"/>
      <c r="Q232" s="166"/>
      <c r="R232" s="166">
        <v>48</v>
      </c>
      <c r="S232" s="123">
        <f>S225</f>
        <v>4</v>
      </c>
      <c r="T232" s="123">
        <f t="shared" ca="1" si="419"/>
        <v>270.59999999997899</v>
      </c>
      <c r="U232" s="123"/>
      <c r="V232" s="123"/>
      <c r="W232" s="123">
        <v>224.393</v>
      </c>
      <c r="X232" s="123">
        <f>IF(OR(ISBLANK(W232),ISBLANK(X225)),"",(W232-W231)*X225)</f>
        <v>270.59999999997899</v>
      </c>
      <c r="Y232" s="123">
        <f>Y225</f>
        <v>4</v>
      </c>
      <c r="Z232" s="123">
        <f t="shared" ca="1" si="420"/>
        <v>2.1999999999997577</v>
      </c>
      <c r="AA232" s="123"/>
      <c r="AB232" s="123"/>
      <c r="AC232" s="123">
        <v>1.7909999999999999</v>
      </c>
      <c r="AD232" s="123">
        <f>IF(OR(ISBLANK(AC232),ISBLANK(AD225)),"",(AC232-AC231)*AD225)</f>
        <v>2.1999999999997577</v>
      </c>
      <c r="AE232" s="123">
        <f>AE225</f>
        <v>4</v>
      </c>
      <c r="AF232" s="123">
        <f t="shared" ca="1" si="421"/>
        <v>52.498000000000005</v>
      </c>
      <c r="AG232" s="123"/>
      <c r="AH232" s="123"/>
      <c r="AI232" s="123">
        <f t="shared" ca="1" si="422"/>
        <v>70.238</v>
      </c>
      <c r="AJ232" s="123">
        <f t="shared" ca="1" si="423"/>
        <v>52.498000000000005</v>
      </c>
      <c r="AK232" s="123">
        <f>AK225</f>
        <v>1</v>
      </c>
      <c r="AL232" s="123">
        <f t="shared" ca="1" si="424"/>
        <v>70.238</v>
      </c>
      <c r="AM232" s="123">
        <f t="shared" si="425"/>
        <v>70.238</v>
      </c>
      <c r="AN232" s="123">
        <v>70.238</v>
      </c>
      <c r="AO232" s="123"/>
      <c r="AP232" s="123">
        <f>AP225</f>
        <v>3</v>
      </c>
      <c r="AQ232" s="123">
        <f t="shared" ca="1" si="426"/>
        <v>91.028999999999996</v>
      </c>
      <c r="AR232" s="123"/>
      <c r="AS232" s="123"/>
      <c r="AT232" s="123">
        <v>91.028999999999996</v>
      </c>
      <c r="AU232" s="123">
        <f>AU225</f>
        <v>4</v>
      </c>
      <c r="AV232" s="123">
        <f t="shared" ca="1" si="427"/>
        <v>245.38220000000308</v>
      </c>
      <c r="AW232" s="123"/>
      <c r="AX232" s="123"/>
      <c r="AY232" s="123">
        <f t="shared" ca="1" si="428"/>
        <v>203.68299999999999</v>
      </c>
      <c r="AZ232" s="123">
        <f t="shared" ca="1" si="429"/>
        <v>245.38220000000308</v>
      </c>
      <c r="BA232" s="123">
        <f>BA225</f>
        <v>1</v>
      </c>
      <c r="BB232" s="123">
        <f t="shared" ca="1" si="430"/>
        <v>203.68299999999999</v>
      </c>
      <c r="BC232" s="123">
        <f t="shared" si="431"/>
        <v>203.68299999999999</v>
      </c>
      <c r="BD232" s="123">
        <v>203.68299999999999</v>
      </c>
      <c r="BE232" s="123"/>
      <c r="BF232" s="123">
        <f>BF225</f>
        <v>5</v>
      </c>
      <c r="BG232" s="123">
        <f t="shared" ca="1" si="432"/>
        <v>0</v>
      </c>
      <c r="BH232" s="123"/>
      <c r="BI232" s="123"/>
      <c r="BJ232" s="123"/>
      <c r="BK232" s="123" t="str">
        <f>IF(OR(ISBLANK(BJ232),ISBLANK(BK225)),"",(BJ232-BJ231)*BK225)</f>
        <v/>
      </c>
      <c r="BL232" s="123">
        <v>0</v>
      </c>
      <c r="BM232" s="123">
        <f>BM225</f>
        <v>5</v>
      </c>
      <c r="BN232" s="123">
        <f t="shared" ca="1" si="433"/>
        <v>40.616397999999997</v>
      </c>
      <c r="BO232" s="123"/>
      <c r="BP232" s="123"/>
      <c r="BQ232" s="123">
        <v>3186.143</v>
      </c>
      <c r="BR232" s="123" t="str">
        <f>IF(OR(ISBLANK(BQ232),ISBLANK(BR225)),"",(BQ232-BQ231)*BR225)</f>
        <v/>
      </c>
      <c r="BS232" s="123">
        <v>40.616397999999997</v>
      </c>
      <c r="BT232" s="123">
        <f>BT225</f>
        <v>5</v>
      </c>
      <c r="BU232" s="123">
        <f t="shared" ca="1" si="434"/>
        <v>0</v>
      </c>
      <c r="BV232" s="123"/>
      <c r="BW232" s="123"/>
      <c r="BX232" s="123">
        <v>10.173999999999999</v>
      </c>
      <c r="BY232" s="123" t="str">
        <f>IF(OR(ISBLANK(BX232),ISBLANK(BY225)),"",(BX232-BX231)*BY225)</f>
        <v/>
      </c>
      <c r="BZ232" s="123">
        <v>0</v>
      </c>
      <c r="CA232" s="123">
        <f>CA225</f>
        <v>5</v>
      </c>
      <c r="CB232" s="123">
        <f t="shared" ca="1" si="435"/>
        <v>134.91720000000001</v>
      </c>
      <c r="CC232" s="123"/>
      <c r="CD232" s="123"/>
      <c r="CE232" s="123">
        <v>5167.1679999999997</v>
      </c>
      <c r="CF232" s="123" t="str">
        <f>IF(OR(ISBLANK(CE232),ISBLANK(CF225)),"",(CE232-CE231)*CF225)</f>
        <v/>
      </c>
      <c r="CG232" s="123">
        <v>134.91720000000001</v>
      </c>
      <c r="CH232" s="123">
        <f>CH225</f>
        <v>3</v>
      </c>
      <c r="CI232" s="123">
        <f t="shared" ca="1" si="436"/>
        <v>134.91720000000001</v>
      </c>
      <c r="CJ232" s="123"/>
      <c r="CK232" s="123"/>
      <c r="CL232" s="123">
        <f t="shared" ca="1" si="437"/>
        <v>134.91720000000001</v>
      </c>
      <c r="CM232" s="123">
        <f>CM225</f>
        <v>5</v>
      </c>
      <c r="CN232" s="123">
        <f t="shared" ca="1" si="438"/>
        <v>0</v>
      </c>
      <c r="CO232" s="123"/>
      <c r="CP232" s="123"/>
      <c r="CQ232" s="123">
        <v>1.23</v>
      </c>
      <c r="CR232" s="123" t="str">
        <f>IF(OR(ISBLANK(CQ232),ISBLANK(CR225)),"",(CQ232-CQ231)*CR225)</f>
        <v/>
      </c>
      <c r="CS232" s="123">
        <v>0</v>
      </c>
      <c r="CT232" s="123">
        <f>CT225</f>
        <v>5</v>
      </c>
      <c r="CU232" s="123">
        <f t="shared" ca="1" si="439"/>
        <v>373.06168000000002</v>
      </c>
      <c r="CV232" s="123"/>
      <c r="CW232" s="123"/>
      <c r="CX232" s="123">
        <v>6821.5469999999996</v>
      </c>
      <c r="CY232" s="123" t="str">
        <f>IF(OR(ISBLANK(CX232),ISBLANK(CY225)),"",(CX232-CX231)*CY225)</f>
        <v/>
      </c>
      <c r="CZ232" s="123">
        <v>373.06168000000002</v>
      </c>
      <c r="DA232" s="123">
        <f>DA225</f>
        <v>3</v>
      </c>
      <c r="DB232" s="123">
        <f t="shared" ca="1" si="440"/>
        <v>92.384</v>
      </c>
      <c r="DC232" s="123"/>
      <c r="DD232" s="123"/>
      <c r="DE232" s="123">
        <f t="shared" ca="1" si="441"/>
        <v>92.384</v>
      </c>
      <c r="DF232" s="123">
        <f>DF225</f>
        <v>2</v>
      </c>
      <c r="DG232" s="123">
        <f t="shared" ca="1" si="442"/>
        <v>79.022000000000006</v>
      </c>
      <c r="DH232" s="123"/>
      <c r="DI232" s="123">
        <v>79.022000000000006</v>
      </c>
      <c r="DJ232" s="123">
        <f>DJ225</f>
        <v>3</v>
      </c>
      <c r="DK232" s="123">
        <f t="shared" ca="1" si="443"/>
        <v>2993.2421749999999</v>
      </c>
      <c r="DL232" s="123"/>
      <c r="DM232" s="123"/>
      <c r="DN232" s="123">
        <f t="shared" ca="1" si="444"/>
        <v>2993.2421749999999</v>
      </c>
      <c r="DO232" s="123">
        <f>DO225</f>
        <v>3</v>
      </c>
      <c r="DP232" s="123">
        <f t="shared" ca="1" si="445"/>
        <v>0</v>
      </c>
      <c r="DQ232" s="123"/>
      <c r="DR232" s="123"/>
      <c r="DS232" s="123">
        <f t="shared" ca="1" si="446"/>
        <v>0</v>
      </c>
      <c r="DT232" s="123">
        <f>DT225</f>
        <v>3</v>
      </c>
      <c r="DU232" s="123">
        <f t="shared" ca="1" si="447"/>
        <v>-2993.2421749999999</v>
      </c>
      <c r="DV232" s="123"/>
      <c r="DW232" s="123"/>
      <c r="DX232" s="123">
        <f t="shared" ca="1" si="448"/>
        <v>-2993.2421749999999</v>
      </c>
      <c r="DY232" s="123">
        <f>DY225</f>
        <v>3</v>
      </c>
      <c r="DZ232" s="123">
        <f t="shared" ca="1" si="449"/>
        <v>40.565000000000502</v>
      </c>
      <c r="EA232" s="123"/>
      <c r="EB232" s="123"/>
      <c r="EC232" s="123">
        <v>40.565000000000502</v>
      </c>
      <c r="ED232" s="123">
        <f>ED225</f>
        <v>5</v>
      </c>
      <c r="EE232" s="123">
        <f t="shared" ca="1" si="450"/>
        <v>143.39500000000149</v>
      </c>
      <c r="EF232" s="123"/>
      <c r="EG232" s="123"/>
      <c r="EH232" s="123">
        <f t="shared" ca="1" si="451"/>
        <v>239.99</v>
      </c>
      <c r="EI232" s="123">
        <v>0</v>
      </c>
      <c r="EJ232" s="123">
        <f t="shared" ca="1" si="452"/>
        <v>143.39500000000149</v>
      </c>
      <c r="EK232" s="123">
        <f>EK225</f>
        <v>1</v>
      </c>
      <c r="EL232" s="123">
        <f t="shared" ca="1" si="453"/>
        <v>239.99</v>
      </c>
      <c r="EM232" s="123">
        <f t="shared" si="454"/>
        <v>239.99</v>
      </c>
      <c r="EN232" s="123">
        <v>239.99</v>
      </c>
      <c r="EO232" s="123"/>
      <c r="EP232" s="123">
        <f>EP225</f>
        <v>2</v>
      </c>
      <c r="EQ232" s="123" t="str">
        <f t="shared" ca="1" si="455"/>
        <v/>
      </c>
      <c r="ER232" s="123"/>
      <c r="ES232" s="123"/>
      <c r="ET232" s="123">
        <f>ET225</f>
        <v>4</v>
      </c>
      <c r="EU232" s="123">
        <f t="shared" ca="1" si="456"/>
        <v>212.60800000001473</v>
      </c>
      <c r="EV232" s="123"/>
      <c r="EW232" s="123"/>
      <c r="EX232" s="123">
        <v>16006.634</v>
      </c>
      <c r="EY232" s="123">
        <f>IF(OR(ISBLANK(EX232),ISBLANK(EY225)),"",(EX232-EX231)*EY225)</f>
        <v>212.60800000001473</v>
      </c>
      <c r="EZ232" s="123">
        <f>EZ225</f>
        <v>4</v>
      </c>
      <c r="FA232" s="123">
        <f t="shared" ca="1" si="457"/>
        <v>0</v>
      </c>
      <c r="FB232" s="123"/>
      <c r="FC232" s="123"/>
      <c r="FD232" s="123">
        <v>1057.508</v>
      </c>
      <c r="FE232" s="123">
        <f>IF(OR(ISBLANK(FD232),ISBLANK(FE225)),"",(FD232-FD231)*FE225)</f>
        <v>0</v>
      </c>
      <c r="FF232" s="123">
        <f>FF225</f>
        <v>2</v>
      </c>
      <c r="FG232" s="123" t="str">
        <f t="shared" ca="1" si="458"/>
        <v/>
      </c>
      <c r="FH232" s="123"/>
      <c r="FI232" s="123"/>
      <c r="FJ232" s="123">
        <f>FJ225</f>
        <v>2</v>
      </c>
      <c r="FK232" s="123" t="str">
        <f t="shared" ca="1" si="459"/>
        <v/>
      </c>
      <c r="FL232" s="123"/>
      <c r="FM232" s="123"/>
      <c r="FN232" s="123">
        <f>FN225</f>
        <v>2</v>
      </c>
      <c r="FO232" s="123" t="str">
        <f t="shared" ca="1" si="460"/>
        <v/>
      </c>
      <c r="FP232" s="123"/>
      <c r="FQ232" s="123"/>
      <c r="FR232" s="123">
        <f>FR225</f>
        <v>2</v>
      </c>
      <c r="FS232" s="123" t="str">
        <f t="shared" ca="1" si="461"/>
        <v/>
      </c>
      <c r="FT232" s="123"/>
      <c r="FU232" s="123"/>
      <c r="FV232" s="123">
        <f>FV225</f>
        <v>4</v>
      </c>
      <c r="FW232" s="123">
        <f t="shared" ca="1" si="462"/>
        <v>48.707999999988715</v>
      </c>
      <c r="FX232" s="123"/>
      <c r="FY232" s="123"/>
      <c r="FZ232" s="123">
        <v>2109.02</v>
      </c>
      <c r="GA232" s="123">
        <f>IF(OR(ISBLANK(FZ232),ISBLANK(GA225)),"",(FZ232-FZ231)*GA225)</f>
        <v>48.707999999988715</v>
      </c>
      <c r="GB232" s="123">
        <f>GB225</f>
        <v>4</v>
      </c>
      <c r="GC232" s="123">
        <f t="shared" ca="1" si="463"/>
        <v>3.1019999999716674</v>
      </c>
      <c r="GD232" s="123"/>
      <c r="GE232" s="123"/>
      <c r="GF232" s="123">
        <v>5247.7659999999996</v>
      </c>
      <c r="GG232" s="123">
        <f>IF(OR(ISBLANK(GF232),ISBLANK(GG225)),"",(GF232-GF231)*GG225)</f>
        <v>3.1019999999716674</v>
      </c>
      <c r="GH232" s="123">
        <f>GH225</f>
        <v>3</v>
      </c>
      <c r="GI232" s="123">
        <f t="shared" ca="1" si="464"/>
        <v>0.37368000000016766</v>
      </c>
      <c r="GJ232" s="123"/>
      <c r="GK232" s="123"/>
      <c r="GL232" s="123">
        <f t="shared" ca="1" si="465"/>
        <v>0.37368000000016766</v>
      </c>
      <c r="GM232" s="123">
        <f>GM225</f>
        <v>3</v>
      </c>
      <c r="GN232" s="123">
        <f t="shared" ca="1" si="466"/>
        <v>713.39399999995294</v>
      </c>
      <c r="GO232" s="123"/>
      <c r="GP232" s="123"/>
      <c r="GQ232" s="123">
        <f t="shared" ca="1" si="467"/>
        <v>713.39399999995294</v>
      </c>
      <c r="GR232" s="123">
        <f>GR225</f>
        <v>3</v>
      </c>
      <c r="GS232" s="123">
        <f t="shared" ca="1" si="468"/>
        <v>0.28824000000007799</v>
      </c>
      <c r="GT232" s="123"/>
      <c r="GU232" s="123"/>
      <c r="GV232" s="123">
        <f t="shared" ca="1" si="469"/>
        <v>0.28824000000007799</v>
      </c>
      <c r="GW232" s="123">
        <f>GW225</f>
        <v>3</v>
      </c>
      <c r="GX232" s="123">
        <f t="shared" ca="1" si="470"/>
        <v>240.42000000000371</v>
      </c>
      <c r="GY232" s="123"/>
      <c r="GZ232" s="123"/>
      <c r="HA232" s="123">
        <f t="shared" ca="1" si="471"/>
        <v>240.42000000000371</v>
      </c>
      <c r="HB232" s="123">
        <f>HB225</f>
        <v>3</v>
      </c>
      <c r="HC232" s="123">
        <f t="shared" ca="1" si="472"/>
        <v>1.2840000000001055</v>
      </c>
      <c r="HD232" s="123"/>
      <c r="HE232" s="123"/>
      <c r="HF232" s="123">
        <f t="shared" ca="1" si="473"/>
        <v>1.2840000000001055</v>
      </c>
      <c r="HG232" s="123">
        <f>HG225</f>
        <v>3</v>
      </c>
      <c r="HH232" s="123">
        <f t="shared" ca="1" si="474"/>
        <v>-484.83199999998919</v>
      </c>
      <c r="HI232" s="123"/>
      <c r="HJ232" s="123"/>
      <c r="HK232" s="123">
        <f t="shared" ca="1" si="475"/>
        <v>-484.83199999998919</v>
      </c>
      <c r="HL232" s="123">
        <f>HL225</f>
        <v>2</v>
      </c>
      <c r="HM232" s="123">
        <f t="shared" ca="1" si="476"/>
        <v>0.26800000000000002</v>
      </c>
      <c r="HN232" s="123">
        <v>7.1999999999999995E-2</v>
      </c>
      <c r="HO232" s="123">
        <v>0.19600000000000001</v>
      </c>
      <c r="HP232" s="123">
        <f>HP225</f>
        <v>2</v>
      </c>
      <c r="HQ232" s="123">
        <f t="shared" ca="1" si="477"/>
        <v>0.38600000000000001</v>
      </c>
      <c r="HR232" s="123"/>
      <c r="HS232" s="123">
        <v>0.38600000000000001</v>
      </c>
      <c r="HT232" s="123">
        <f>HT225</f>
        <v>3</v>
      </c>
      <c r="HU232" s="123">
        <f t="shared" ca="1" si="478"/>
        <v>51.844000000000001</v>
      </c>
      <c r="HV232" s="123"/>
      <c r="HW232" s="123"/>
      <c r="HX232" s="123">
        <v>51.844000000000001</v>
      </c>
      <c r="HY232" s="123">
        <f>HY225</f>
        <v>3</v>
      </c>
      <c r="HZ232" s="123">
        <f t="shared" ca="1" si="479"/>
        <v>467.45000000000005</v>
      </c>
      <c r="IA232" s="123"/>
      <c r="IB232" s="123"/>
      <c r="IC232" s="123">
        <f t="shared" ca="1" si="480"/>
        <v>467.45000000000005</v>
      </c>
      <c r="ID232" s="123">
        <f>ID225</f>
        <v>2</v>
      </c>
      <c r="IE232" s="123">
        <f t="shared" ca="1" si="481"/>
        <v>467.71800000000002</v>
      </c>
      <c r="IF232" s="123">
        <v>184.47300000000001</v>
      </c>
      <c r="IG232" s="123">
        <v>283.245</v>
      </c>
    </row>
    <row r="233" spans="2:241" x14ac:dyDescent="0.25">
      <c r="B233" s="166">
        <v>8</v>
      </c>
      <c r="C233" s="166">
        <f>C225</f>
        <v>3</v>
      </c>
      <c r="D233" s="166">
        <f t="shared" ca="1" si="413"/>
        <v>551.74680000007174</v>
      </c>
      <c r="E233" s="166"/>
      <c r="F233" s="166"/>
      <c r="G233" s="166">
        <f t="shared" ca="1" si="414"/>
        <v>551.74680000007174</v>
      </c>
      <c r="H233" s="166">
        <f t="shared" ca="1" si="415"/>
        <v>628.70000000000005</v>
      </c>
      <c r="I233" s="166">
        <f>I225</f>
        <v>1</v>
      </c>
      <c r="J233" s="166">
        <f t="shared" ca="1" si="416"/>
        <v>628.70000000000005</v>
      </c>
      <c r="K233" s="166">
        <f t="shared" si="417"/>
        <v>628.70000000000005</v>
      </c>
      <c r="L233" s="166">
        <v>628.70000000000005</v>
      </c>
      <c r="M233" s="166"/>
      <c r="N233" s="166">
        <f>N225</f>
        <v>3</v>
      </c>
      <c r="O233" s="166">
        <f t="shared" ca="1" si="418"/>
        <v>48</v>
      </c>
      <c r="P233" s="166"/>
      <c r="Q233" s="166"/>
      <c r="R233" s="166">
        <v>48</v>
      </c>
      <c r="S233" s="123">
        <f>S225</f>
        <v>4</v>
      </c>
      <c r="T233" s="123">
        <f t="shared" ca="1" si="419"/>
        <v>283.79999999997949</v>
      </c>
      <c r="U233" s="123"/>
      <c r="V233" s="123"/>
      <c r="W233" s="123">
        <v>224.52199999999999</v>
      </c>
      <c r="X233" s="123">
        <f>IF(OR(ISBLANK(W233),ISBLANK(X225)),"",(W233-W232)*X225)</f>
        <v>283.79999999997949</v>
      </c>
      <c r="Y233" s="123">
        <f>Y225</f>
        <v>4</v>
      </c>
      <c r="Z233" s="123">
        <f t="shared" ca="1" si="420"/>
        <v>0</v>
      </c>
      <c r="AA233" s="123"/>
      <c r="AB233" s="123"/>
      <c r="AC233" s="123">
        <v>1.7909999999999999</v>
      </c>
      <c r="AD233" s="123">
        <f>IF(OR(ISBLANK(AC233),ISBLANK(AD225)),"",(AC233-AC232)*AD225)</f>
        <v>0</v>
      </c>
      <c r="AE233" s="123">
        <f>AE225</f>
        <v>4</v>
      </c>
      <c r="AF233" s="123">
        <f t="shared" ca="1" si="421"/>
        <v>51.56</v>
      </c>
      <c r="AG233" s="123"/>
      <c r="AH233" s="123"/>
      <c r="AI233" s="123">
        <f t="shared" ca="1" si="422"/>
        <v>69.957999999999998</v>
      </c>
      <c r="AJ233" s="123">
        <f t="shared" ca="1" si="423"/>
        <v>51.56</v>
      </c>
      <c r="AK233" s="123">
        <f>AK225</f>
        <v>1</v>
      </c>
      <c r="AL233" s="123">
        <f t="shared" ca="1" si="424"/>
        <v>69.957999999999998</v>
      </c>
      <c r="AM233" s="123">
        <f t="shared" si="425"/>
        <v>69.957999999999998</v>
      </c>
      <c r="AN233" s="123">
        <v>69.957999999999998</v>
      </c>
      <c r="AO233" s="123"/>
      <c r="AP233" s="123">
        <f>AP225</f>
        <v>3</v>
      </c>
      <c r="AQ233" s="123">
        <f t="shared" ca="1" si="426"/>
        <v>98.697999999999993</v>
      </c>
      <c r="AR233" s="123"/>
      <c r="AS233" s="123"/>
      <c r="AT233" s="123">
        <v>98.697999999999993</v>
      </c>
      <c r="AU233" s="123">
        <f>AU225</f>
        <v>4</v>
      </c>
      <c r="AV233" s="123">
        <f t="shared" ca="1" si="427"/>
        <v>224.49480000005644</v>
      </c>
      <c r="AW233" s="123"/>
      <c r="AX233" s="123"/>
      <c r="AY233" s="123">
        <f t="shared" ca="1" si="428"/>
        <v>206.82</v>
      </c>
      <c r="AZ233" s="123">
        <f t="shared" ca="1" si="429"/>
        <v>224.49480000005644</v>
      </c>
      <c r="BA233" s="123">
        <f>BA225</f>
        <v>1</v>
      </c>
      <c r="BB233" s="123">
        <f t="shared" ca="1" si="430"/>
        <v>206.82</v>
      </c>
      <c r="BC233" s="123">
        <f t="shared" si="431"/>
        <v>206.82</v>
      </c>
      <c r="BD233" s="123">
        <v>206.82</v>
      </c>
      <c r="BE233" s="123"/>
      <c r="BF233" s="123">
        <f>BF225</f>
        <v>5</v>
      </c>
      <c r="BG233" s="123">
        <f t="shared" ca="1" si="432"/>
        <v>0</v>
      </c>
      <c r="BH233" s="123"/>
      <c r="BI233" s="123"/>
      <c r="BJ233" s="123"/>
      <c r="BK233" s="123" t="str">
        <f>IF(OR(ISBLANK(BJ233),ISBLANK(BK225)),"",(BJ233-BJ232)*BK225)</f>
        <v/>
      </c>
      <c r="BL233" s="123">
        <v>0</v>
      </c>
      <c r="BM233" s="123">
        <f>BM225</f>
        <v>5</v>
      </c>
      <c r="BN233" s="123">
        <f t="shared" ca="1" si="433"/>
        <v>41.464500000000001</v>
      </c>
      <c r="BO233" s="123"/>
      <c r="BP233" s="123"/>
      <c r="BQ233" s="123">
        <v>3186.4569999999999</v>
      </c>
      <c r="BR233" s="123" t="str">
        <f>IF(OR(ISBLANK(BQ233),ISBLANK(BR225)),"",(BQ233-BQ232)*BR225)</f>
        <v/>
      </c>
      <c r="BS233" s="123">
        <v>41.464500000000001</v>
      </c>
      <c r="BT233" s="123">
        <f>BT225</f>
        <v>5</v>
      </c>
      <c r="BU233" s="123">
        <f t="shared" ca="1" si="434"/>
        <v>0</v>
      </c>
      <c r="BV233" s="123"/>
      <c r="BW233" s="123"/>
      <c r="BX233" s="123">
        <v>10.173999999999999</v>
      </c>
      <c r="BY233" s="123" t="str">
        <f>IF(OR(ISBLANK(BX233),ISBLANK(BY225)),"",(BX233-BX232)*BY225)</f>
        <v/>
      </c>
      <c r="BZ233" s="123">
        <v>0</v>
      </c>
      <c r="CA233" s="123">
        <f>CA225</f>
        <v>5</v>
      </c>
      <c r="CB233" s="123">
        <f t="shared" ca="1" si="435"/>
        <v>210.47399999999999</v>
      </c>
      <c r="CC233" s="123"/>
      <c r="CD233" s="123"/>
      <c r="CE233" s="123">
        <v>5168.7669999999998</v>
      </c>
      <c r="CF233" s="123" t="str">
        <f>IF(OR(ISBLANK(CE233),ISBLANK(CF225)),"",(CE233-CE232)*CF225)</f>
        <v/>
      </c>
      <c r="CG233" s="123">
        <v>210.47399999999999</v>
      </c>
      <c r="CH233" s="123">
        <f>CH225</f>
        <v>3</v>
      </c>
      <c r="CI233" s="123">
        <f t="shared" ca="1" si="436"/>
        <v>210.47399999999999</v>
      </c>
      <c r="CJ233" s="123"/>
      <c r="CK233" s="123"/>
      <c r="CL233" s="123">
        <f t="shared" ca="1" si="437"/>
        <v>210.47399999999999</v>
      </c>
      <c r="CM233" s="123">
        <f>CM225</f>
        <v>5</v>
      </c>
      <c r="CN233" s="123">
        <f t="shared" ca="1" si="438"/>
        <v>0</v>
      </c>
      <c r="CO233" s="123"/>
      <c r="CP233" s="123"/>
      <c r="CQ233" s="123">
        <v>1.23</v>
      </c>
      <c r="CR233" s="123" t="str">
        <f>IF(OR(ISBLANK(CQ233),ISBLANK(CR225)),"",(CQ233-CQ232)*CR225)</f>
        <v/>
      </c>
      <c r="CS233" s="123">
        <v>0</v>
      </c>
      <c r="CT233" s="123">
        <f>CT225</f>
        <v>5</v>
      </c>
      <c r="CU233" s="123">
        <f t="shared" ca="1" si="439"/>
        <v>313.28881999999999</v>
      </c>
      <c r="CV233" s="123"/>
      <c r="CW233" s="123"/>
      <c r="CX233" s="123">
        <v>6823.924</v>
      </c>
      <c r="CY233" s="123" t="str">
        <f>IF(OR(ISBLANK(CX233),ISBLANK(CY225)),"",(CX233-CX232)*CY225)</f>
        <v/>
      </c>
      <c r="CZ233" s="123">
        <v>313.28881999999999</v>
      </c>
      <c r="DA233" s="123">
        <f>DA225</f>
        <v>3</v>
      </c>
      <c r="DB233" s="123">
        <f t="shared" ca="1" si="440"/>
        <v>89.522999999999996</v>
      </c>
      <c r="DC233" s="123"/>
      <c r="DD233" s="123"/>
      <c r="DE233" s="123">
        <f t="shared" ca="1" si="441"/>
        <v>89.522999999999996</v>
      </c>
      <c r="DF233" s="123">
        <f>DF225</f>
        <v>2</v>
      </c>
      <c r="DG233" s="123">
        <f t="shared" ca="1" si="442"/>
        <v>69.451999999999998</v>
      </c>
      <c r="DH233" s="123"/>
      <c r="DI233" s="123">
        <v>69.451999999999998</v>
      </c>
      <c r="DJ233" s="123">
        <f>DJ225</f>
        <v>3</v>
      </c>
      <c r="DK233" s="123">
        <f t="shared" ca="1" si="443"/>
        <v>2976.0139749999998</v>
      </c>
      <c r="DL233" s="123"/>
      <c r="DM233" s="123"/>
      <c r="DN233" s="123">
        <f t="shared" ca="1" si="444"/>
        <v>2976.0139749999998</v>
      </c>
      <c r="DO233" s="123">
        <f>DO225</f>
        <v>3</v>
      </c>
      <c r="DP233" s="123">
        <f t="shared" ca="1" si="445"/>
        <v>0</v>
      </c>
      <c r="DQ233" s="123"/>
      <c r="DR233" s="123"/>
      <c r="DS233" s="123">
        <f t="shared" ca="1" si="446"/>
        <v>0</v>
      </c>
      <c r="DT233" s="123">
        <f>DT225</f>
        <v>3</v>
      </c>
      <c r="DU233" s="123">
        <f t="shared" ca="1" si="447"/>
        <v>-2976.0139749999998</v>
      </c>
      <c r="DV233" s="123"/>
      <c r="DW233" s="123"/>
      <c r="DX233" s="123">
        <f t="shared" ca="1" si="448"/>
        <v>-2976.0139749999998</v>
      </c>
      <c r="DY233" s="123">
        <f>DY225</f>
        <v>3</v>
      </c>
      <c r="DZ233" s="123">
        <f t="shared" ca="1" si="449"/>
        <v>41.194999999988802</v>
      </c>
      <c r="EA233" s="123"/>
      <c r="EB233" s="123"/>
      <c r="EC233" s="123">
        <v>41.194999999988802</v>
      </c>
      <c r="ED233" s="123">
        <f>ED225</f>
        <v>5</v>
      </c>
      <c r="EE233" s="123">
        <f t="shared" ca="1" si="450"/>
        <v>143.9899999999827</v>
      </c>
      <c r="EF233" s="123"/>
      <c r="EG233" s="123"/>
      <c r="EH233" s="123">
        <f t="shared" ca="1" si="451"/>
        <v>239.988</v>
      </c>
      <c r="EI233" s="123">
        <v>0</v>
      </c>
      <c r="EJ233" s="123">
        <f t="shared" ca="1" si="452"/>
        <v>143.9899999999827</v>
      </c>
      <c r="EK233" s="123">
        <f>EK225</f>
        <v>1</v>
      </c>
      <c r="EL233" s="123">
        <f t="shared" ca="1" si="453"/>
        <v>239.988</v>
      </c>
      <c r="EM233" s="123">
        <f t="shared" si="454"/>
        <v>239.988</v>
      </c>
      <c r="EN233" s="123">
        <v>239.988</v>
      </c>
      <c r="EO233" s="123"/>
      <c r="EP233" s="123">
        <f>EP225</f>
        <v>2</v>
      </c>
      <c r="EQ233" s="123" t="str">
        <f t="shared" ca="1" si="455"/>
        <v/>
      </c>
      <c r="ER233" s="123"/>
      <c r="ES233" s="123"/>
      <c r="ET233" s="123">
        <f>ET225</f>
        <v>4</v>
      </c>
      <c r="EU233" s="123">
        <f t="shared" ca="1" si="456"/>
        <v>212.91599999999744</v>
      </c>
      <c r="EV233" s="123"/>
      <c r="EW233" s="123"/>
      <c r="EX233" s="123">
        <v>16011.473</v>
      </c>
      <c r="EY233" s="123">
        <f>IF(OR(ISBLANK(EX233),ISBLANK(EY225)),"",(EX233-EX232)*EY225)</f>
        <v>212.91599999999744</v>
      </c>
      <c r="EZ233" s="123">
        <f>EZ225</f>
        <v>4</v>
      </c>
      <c r="FA233" s="123">
        <f t="shared" ca="1" si="457"/>
        <v>0</v>
      </c>
      <c r="FB233" s="123"/>
      <c r="FC233" s="123"/>
      <c r="FD233" s="123">
        <v>1057.508</v>
      </c>
      <c r="FE233" s="123">
        <f>IF(OR(ISBLANK(FD233),ISBLANK(FE225)),"",(FD233-FD232)*FE225)</f>
        <v>0</v>
      </c>
      <c r="FF233" s="123">
        <f>FF225</f>
        <v>2</v>
      </c>
      <c r="FG233" s="123" t="str">
        <f t="shared" ca="1" si="458"/>
        <v/>
      </c>
      <c r="FH233" s="123"/>
      <c r="FI233" s="123"/>
      <c r="FJ233" s="123">
        <f>FJ225</f>
        <v>2</v>
      </c>
      <c r="FK233" s="123" t="str">
        <f t="shared" ca="1" si="459"/>
        <v/>
      </c>
      <c r="FL233" s="123"/>
      <c r="FM233" s="123"/>
      <c r="FN233" s="123">
        <f>FN225</f>
        <v>2</v>
      </c>
      <c r="FO233" s="123" t="str">
        <f t="shared" ca="1" si="460"/>
        <v/>
      </c>
      <c r="FP233" s="123"/>
      <c r="FQ233" s="123"/>
      <c r="FR233" s="123">
        <f>FR225</f>
        <v>2</v>
      </c>
      <c r="FS233" s="123" t="str">
        <f t="shared" ca="1" si="461"/>
        <v/>
      </c>
      <c r="FT233" s="123"/>
      <c r="FU233" s="123"/>
      <c r="FV233" s="123">
        <f>FV225</f>
        <v>4</v>
      </c>
      <c r="FW233" s="123">
        <f t="shared" ca="1" si="462"/>
        <v>47.916000000007443</v>
      </c>
      <c r="FX233" s="123"/>
      <c r="FY233" s="123"/>
      <c r="FZ233" s="123">
        <v>2109.7460000000001</v>
      </c>
      <c r="GA233" s="123">
        <f>IF(OR(ISBLANK(FZ233),ISBLANK(GA225)),"",(FZ233-FZ232)*GA225)</f>
        <v>47.916000000007443</v>
      </c>
      <c r="GB233" s="123">
        <f>GB225</f>
        <v>4</v>
      </c>
      <c r="GC233" s="123">
        <f t="shared" ca="1" si="463"/>
        <v>2.8380000000379368</v>
      </c>
      <c r="GD233" s="123"/>
      <c r="GE233" s="123"/>
      <c r="GF233" s="123">
        <v>5247.8090000000002</v>
      </c>
      <c r="GG233" s="123">
        <f>IF(OR(ISBLANK(GF233),ISBLANK(GG225)),"",(GF233-GF232)*GG225)</f>
        <v>2.8380000000379368</v>
      </c>
      <c r="GH233" s="123">
        <f>GH225</f>
        <v>3</v>
      </c>
      <c r="GI233" s="123">
        <f t="shared" ca="1" si="464"/>
        <v>0.38847999999983585</v>
      </c>
      <c r="GJ233" s="123"/>
      <c r="GK233" s="123"/>
      <c r="GL233" s="123">
        <f t="shared" ca="1" si="465"/>
        <v>0.38847999999983585</v>
      </c>
      <c r="GM233" s="123">
        <f>GM225</f>
        <v>3</v>
      </c>
      <c r="GN233" s="123">
        <f t="shared" ca="1" si="466"/>
        <v>723.8220000000365</v>
      </c>
      <c r="GO233" s="123"/>
      <c r="GP233" s="123"/>
      <c r="GQ233" s="123">
        <f t="shared" ca="1" si="467"/>
        <v>723.8220000000365</v>
      </c>
      <c r="GR233" s="123">
        <f>GR225</f>
        <v>3</v>
      </c>
      <c r="GS233" s="123">
        <f t="shared" ca="1" si="468"/>
        <v>0.15872000000003028</v>
      </c>
      <c r="GT233" s="123"/>
      <c r="GU233" s="123"/>
      <c r="GV233" s="123">
        <f t="shared" ca="1" si="469"/>
        <v>0.15872000000003028</v>
      </c>
      <c r="GW233" s="123">
        <f>GW225</f>
        <v>3</v>
      </c>
      <c r="GX233" s="123">
        <f t="shared" ca="1" si="470"/>
        <v>235.38000000001375</v>
      </c>
      <c r="GY233" s="123"/>
      <c r="GZ233" s="123"/>
      <c r="HA233" s="123">
        <f t="shared" ca="1" si="471"/>
        <v>235.38000000001375</v>
      </c>
      <c r="HB233" s="123">
        <f>HB225</f>
        <v>3</v>
      </c>
      <c r="HC233" s="123">
        <f t="shared" ca="1" si="472"/>
        <v>1.2539999999999054</v>
      </c>
      <c r="HD233" s="123"/>
      <c r="HE233" s="123"/>
      <c r="HF233" s="123">
        <f t="shared" ca="1" si="473"/>
        <v>1.2539999999999054</v>
      </c>
      <c r="HG233" s="123">
        <f>HG225</f>
        <v>3</v>
      </c>
      <c r="HH233" s="123">
        <f t="shared" ca="1" si="474"/>
        <v>-630.15000000003499</v>
      </c>
      <c r="HI233" s="123"/>
      <c r="HJ233" s="123"/>
      <c r="HK233" s="123">
        <f t="shared" ca="1" si="475"/>
        <v>-630.15000000003499</v>
      </c>
      <c r="HL233" s="123">
        <f>HL225</f>
        <v>2</v>
      </c>
      <c r="HM233" s="123">
        <f t="shared" ca="1" si="476"/>
        <v>0.25800000000000001</v>
      </c>
      <c r="HN233" s="123">
        <v>7.1999999999999995E-2</v>
      </c>
      <c r="HO233" s="123">
        <v>0.186</v>
      </c>
      <c r="HP233" s="123">
        <f>HP225</f>
        <v>2</v>
      </c>
      <c r="HQ233" s="123">
        <f t="shared" ca="1" si="477"/>
        <v>0.40500000000000003</v>
      </c>
      <c r="HR233" s="123"/>
      <c r="HS233" s="123">
        <v>0.40500000000000003</v>
      </c>
      <c r="HT233" s="123">
        <f>HT225</f>
        <v>3</v>
      </c>
      <c r="HU233" s="123">
        <f t="shared" ca="1" si="478"/>
        <v>50.896999999999998</v>
      </c>
      <c r="HV233" s="123"/>
      <c r="HW233" s="123"/>
      <c r="HX233" s="123">
        <v>50.896999999999998</v>
      </c>
      <c r="HY233" s="123">
        <f>HY225</f>
        <v>3</v>
      </c>
      <c r="HZ233" s="123">
        <f t="shared" ca="1" si="479"/>
        <v>467.97200000000004</v>
      </c>
      <c r="IA233" s="123"/>
      <c r="IB233" s="123"/>
      <c r="IC233" s="123">
        <f t="shared" ca="1" si="480"/>
        <v>467.97200000000004</v>
      </c>
      <c r="ID233" s="123">
        <f>ID225</f>
        <v>2</v>
      </c>
      <c r="IE233" s="123">
        <f t="shared" ca="1" si="481"/>
        <v>468.23</v>
      </c>
      <c r="IF233" s="123">
        <v>184.839</v>
      </c>
      <c r="IG233" s="123">
        <v>283.39100000000002</v>
      </c>
    </row>
    <row r="234" spans="2:241" x14ac:dyDescent="0.25">
      <c r="B234" s="166">
        <v>9</v>
      </c>
      <c r="C234" s="166">
        <f>C225</f>
        <v>3</v>
      </c>
      <c r="D234" s="166">
        <f t="shared" ca="1" si="413"/>
        <v>610.20959999995284</v>
      </c>
      <c r="E234" s="166"/>
      <c r="F234" s="166"/>
      <c r="G234" s="166">
        <f t="shared" ca="1" si="414"/>
        <v>610.20959999995284</v>
      </c>
      <c r="H234" s="166">
        <f t="shared" ca="1" si="415"/>
        <v>625.70000000000005</v>
      </c>
      <c r="I234" s="166">
        <f>I225</f>
        <v>1</v>
      </c>
      <c r="J234" s="166">
        <f t="shared" ca="1" si="416"/>
        <v>625.70000000000005</v>
      </c>
      <c r="K234" s="166">
        <f t="shared" si="417"/>
        <v>625.70000000000005</v>
      </c>
      <c r="L234" s="166">
        <v>625.70000000000005</v>
      </c>
      <c r="M234" s="166"/>
      <c r="N234" s="166">
        <f>N225</f>
        <v>3</v>
      </c>
      <c r="O234" s="166">
        <f t="shared" ca="1" si="418"/>
        <v>48</v>
      </c>
      <c r="P234" s="166"/>
      <c r="Q234" s="166"/>
      <c r="R234" s="166">
        <v>48</v>
      </c>
      <c r="S234" s="123">
        <f>S225</f>
        <v>4</v>
      </c>
      <c r="T234" s="123">
        <f t="shared" ca="1" si="419"/>
        <v>294.80000000003201</v>
      </c>
      <c r="U234" s="123"/>
      <c r="V234" s="123"/>
      <c r="W234" s="123">
        <v>224.65600000000001</v>
      </c>
      <c r="X234" s="123">
        <f>IF(OR(ISBLANK(W234),ISBLANK(X225)),"",(W234-W233)*X225)</f>
        <v>294.80000000003201</v>
      </c>
      <c r="Y234" s="123">
        <f>Y225</f>
        <v>4</v>
      </c>
      <c r="Z234" s="123">
        <f t="shared" ca="1" si="420"/>
        <v>0</v>
      </c>
      <c r="AA234" s="123"/>
      <c r="AB234" s="123"/>
      <c r="AC234" s="123">
        <v>1.7909999999999999</v>
      </c>
      <c r="AD234" s="123">
        <f>IF(OR(ISBLANK(AC234),ISBLANK(AD225)),"",(AC234-AC233)*AD225)</f>
        <v>0</v>
      </c>
      <c r="AE234" s="123">
        <f>AE225</f>
        <v>4</v>
      </c>
      <c r="AF234" s="123">
        <f t="shared" ca="1" si="421"/>
        <v>51.536000000000001</v>
      </c>
      <c r="AG234" s="123"/>
      <c r="AH234" s="123"/>
      <c r="AI234" s="123">
        <f t="shared" ca="1" si="422"/>
        <v>68.39</v>
      </c>
      <c r="AJ234" s="123">
        <f t="shared" ca="1" si="423"/>
        <v>51.536000000000001</v>
      </c>
      <c r="AK234" s="123">
        <f>AK225</f>
        <v>1</v>
      </c>
      <c r="AL234" s="123">
        <f t="shared" ca="1" si="424"/>
        <v>68.39</v>
      </c>
      <c r="AM234" s="123">
        <f t="shared" si="425"/>
        <v>68.39</v>
      </c>
      <c r="AN234" s="123">
        <v>68.39</v>
      </c>
      <c r="AO234" s="123"/>
      <c r="AP234" s="123">
        <f>AP225</f>
        <v>3</v>
      </c>
      <c r="AQ234" s="123">
        <f t="shared" ca="1" si="426"/>
        <v>97.891000000000005</v>
      </c>
      <c r="AR234" s="123"/>
      <c r="AS234" s="123"/>
      <c r="AT234" s="123">
        <v>97.891000000000005</v>
      </c>
      <c r="AU234" s="123">
        <f>AU225</f>
        <v>4</v>
      </c>
      <c r="AV234" s="123">
        <f t="shared" ca="1" si="427"/>
        <v>249.89760000001161</v>
      </c>
      <c r="AW234" s="123"/>
      <c r="AX234" s="123"/>
      <c r="AY234" s="123">
        <f t="shared" ca="1" si="428"/>
        <v>218.92699999999999</v>
      </c>
      <c r="AZ234" s="123">
        <f t="shared" ca="1" si="429"/>
        <v>249.89760000001161</v>
      </c>
      <c r="BA234" s="123">
        <f>BA225</f>
        <v>1</v>
      </c>
      <c r="BB234" s="123">
        <f t="shared" ca="1" si="430"/>
        <v>218.92699999999999</v>
      </c>
      <c r="BC234" s="123">
        <f t="shared" si="431"/>
        <v>218.92699999999999</v>
      </c>
      <c r="BD234" s="123">
        <v>218.92699999999999</v>
      </c>
      <c r="BE234" s="123"/>
      <c r="BF234" s="123">
        <f>BF225</f>
        <v>5</v>
      </c>
      <c r="BG234" s="123">
        <f t="shared" ca="1" si="432"/>
        <v>0</v>
      </c>
      <c r="BH234" s="123"/>
      <c r="BI234" s="123"/>
      <c r="BJ234" s="123"/>
      <c r="BK234" s="123" t="str">
        <f>IF(OR(ISBLANK(BJ234),ISBLANK(BK225)),"",(BJ234-BJ233)*BK225)</f>
        <v/>
      </c>
      <c r="BL234" s="123">
        <v>0</v>
      </c>
      <c r="BM234" s="123">
        <f>BM225</f>
        <v>5</v>
      </c>
      <c r="BN234" s="123">
        <f t="shared" ca="1" si="433"/>
        <v>41.226900000000001</v>
      </c>
      <c r="BO234" s="123"/>
      <c r="BP234" s="123"/>
      <c r="BQ234" s="123">
        <v>3186.7689999999998</v>
      </c>
      <c r="BR234" s="123" t="str">
        <f>IF(OR(ISBLANK(BQ234),ISBLANK(BR225)),"",(BQ234-BQ233)*BR225)</f>
        <v/>
      </c>
      <c r="BS234" s="123">
        <v>41.226900000000001</v>
      </c>
      <c r="BT234" s="123">
        <f>BT225</f>
        <v>5</v>
      </c>
      <c r="BU234" s="123">
        <f t="shared" ca="1" si="434"/>
        <v>0</v>
      </c>
      <c r="BV234" s="123"/>
      <c r="BW234" s="123"/>
      <c r="BX234" s="123">
        <v>10.173999999999999</v>
      </c>
      <c r="BY234" s="123" t="str">
        <f>IF(OR(ISBLANK(BX234),ISBLANK(BY225)),"",(BX234-BX233)*BY225)</f>
        <v/>
      </c>
      <c r="BZ234" s="123">
        <v>0</v>
      </c>
      <c r="CA234" s="123">
        <f>CA225</f>
        <v>5</v>
      </c>
      <c r="CB234" s="123">
        <f t="shared" ca="1" si="435"/>
        <v>210.28919999999999</v>
      </c>
      <c r="CC234" s="123"/>
      <c r="CD234" s="123"/>
      <c r="CE234" s="123">
        <v>5170.3549999999996</v>
      </c>
      <c r="CF234" s="123" t="str">
        <f>IF(OR(ISBLANK(CE234),ISBLANK(CF225)),"",(CE234-CE233)*CF225)</f>
        <v/>
      </c>
      <c r="CG234" s="123">
        <v>210.28919999999999</v>
      </c>
      <c r="CH234" s="123">
        <f>CH225</f>
        <v>3</v>
      </c>
      <c r="CI234" s="123">
        <f t="shared" ca="1" si="436"/>
        <v>210.28919999999999</v>
      </c>
      <c r="CJ234" s="123"/>
      <c r="CK234" s="123"/>
      <c r="CL234" s="123">
        <f t="shared" ca="1" si="437"/>
        <v>210.28919999999999</v>
      </c>
      <c r="CM234" s="123">
        <f>CM225</f>
        <v>5</v>
      </c>
      <c r="CN234" s="123">
        <f t="shared" ca="1" si="438"/>
        <v>0</v>
      </c>
      <c r="CO234" s="123"/>
      <c r="CP234" s="123"/>
      <c r="CQ234" s="123">
        <v>1.23</v>
      </c>
      <c r="CR234" s="123" t="str">
        <f>IF(OR(ISBLANK(CQ234),ISBLANK(CR225)),"",(CQ234-CQ233)*CR225)</f>
        <v/>
      </c>
      <c r="CS234" s="123">
        <v>0</v>
      </c>
      <c r="CT234" s="123">
        <f>CT225</f>
        <v>5</v>
      </c>
      <c r="CU234" s="123">
        <f t="shared" ca="1" si="439"/>
        <v>328.38632000000001</v>
      </c>
      <c r="CV234" s="123"/>
      <c r="CW234" s="123"/>
      <c r="CX234" s="123">
        <v>6826.4049999999997</v>
      </c>
      <c r="CY234" s="123" t="str">
        <f>IF(OR(ISBLANK(CX234),ISBLANK(CY225)),"",(CX234-CX233)*CY225)</f>
        <v/>
      </c>
      <c r="CZ234" s="123">
        <v>328.38632000000001</v>
      </c>
      <c r="DA234" s="123">
        <f>DA225</f>
        <v>3</v>
      </c>
      <c r="DB234" s="123">
        <f t="shared" ca="1" si="440"/>
        <v>92.647000000000006</v>
      </c>
      <c r="DC234" s="123"/>
      <c r="DD234" s="123"/>
      <c r="DE234" s="123">
        <f t="shared" ca="1" si="441"/>
        <v>92.647000000000006</v>
      </c>
      <c r="DF234" s="123">
        <f>DF225</f>
        <v>2</v>
      </c>
      <c r="DG234" s="123">
        <f t="shared" ca="1" si="442"/>
        <v>71.801000000000002</v>
      </c>
      <c r="DH234" s="123"/>
      <c r="DI234" s="123">
        <v>71.801000000000002</v>
      </c>
      <c r="DJ234" s="123">
        <f>DJ225</f>
        <v>3</v>
      </c>
      <c r="DK234" s="123">
        <f t="shared" ca="1" si="443"/>
        <v>2946.3373499999998</v>
      </c>
      <c r="DL234" s="123"/>
      <c r="DM234" s="123"/>
      <c r="DN234" s="123">
        <f t="shared" ca="1" si="444"/>
        <v>2946.3373499999998</v>
      </c>
      <c r="DO234" s="123">
        <f>DO225</f>
        <v>3</v>
      </c>
      <c r="DP234" s="123">
        <f t="shared" ca="1" si="445"/>
        <v>0</v>
      </c>
      <c r="DQ234" s="123"/>
      <c r="DR234" s="123"/>
      <c r="DS234" s="123">
        <f t="shared" ca="1" si="446"/>
        <v>0</v>
      </c>
      <c r="DT234" s="123">
        <f>DT225</f>
        <v>3</v>
      </c>
      <c r="DU234" s="123">
        <f t="shared" ca="1" si="447"/>
        <v>-2946.3373499999998</v>
      </c>
      <c r="DV234" s="123"/>
      <c r="DW234" s="123"/>
      <c r="DX234" s="123">
        <f t="shared" ca="1" si="448"/>
        <v>-2946.3373499999998</v>
      </c>
      <c r="DY234" s="123">
        <f>DY225</f>
        <v>3</v>
      </c>
      <c r="DZ234" s="123">
        <f t="shared" ca="1" si="449"/>
        <v>40.950000000002497</v>
      </c>
      <c r="EA234" s="123"/>
      <c r="EB234" s="123"/>
      <c r="EC234" s="123">
        <v>40.950000000002497</v>
      </c>
      <c r="ED234" s="123">
        <f>ED225</f>
        <v>5</v>
      </c>
      <c r="EE234" s="123">
        <f t="shared" ca="1" si="450"/>
        <v>146.35500000000101</v>
      </c>
      <c r="EF234" s="123"/>
      <c r="EG234" s="123"/>
      <c r="EH234" s="123">
        <f t="shared" ca="1" si="451"/>
        <v>239.988</v>
      </c>
      <c r="EI234" s="123">
        <v>0</v>
      </c>
      <c r="EJ234" s="123">
        <f t="shared" ca="1" si="452"/>
        <v>146.35500000000101</v>
      </c>
      <c r="EK234" s="123">
        <f>EK225</f>
        <v>1</v>
      </c>
      <c r="EL234" s="123">
        <f t="shared" ca="1" si="453"/>
        <v>239.988</v>
      </c>
      <c r="EM234" s="123">
        <f t="shared" si="454"/>
        <v>239.988</v>
      </c>
      <c r="EN234" s="123">
        <v>239.988</v>
      </c>
      <c r="EO234" s="123"/>
      <c r="EP234" s="123">
        <f>EP225</f>
        <v>2</v>
      </c>
      <c r="EQ234" s="123" t="str">
        <f t="shared" ca="1" si="455"/>
        <v/>
      </c>
      <c r="ER234" s="123"/>
      <c r="ES234" s="123"/>
      <c r="ET234" s="123">
        <f>ET225</f>
        <v>4</v>
      </c>
      <c r="EU234" s="123">
        <f t="shared" ca="1" si="456"/>
        <v>204.95199999997567</v>
      </c>
      <c r="EV234" s="123"/>
      <c r="EW234" s="123"/>
      <c r="EX234" s="123">
        <v>16016.130999999999</v>
      </c>
      <c r="EY234" s="123">
        <f>IF(OR(ISBLANK(EX234),ISBLANK(EY225)),"",(EX234-EX233)*EY225)</f>
        <v>204.95199999997567</v>
      </c>
      <c r="EZ234" s="123">
        <f>EZ225</f>
        <v>4</v>
      </c>
      <c r="FA234" s="123">
        <f t="shared" ca="1" si="457"/>
        <v>0</v>
      </c>
      <c r="FB234" s="123"/>
      <c r="FC234" s="123"/>
      <c r="FD234" s="123">
        <v>1057.508</v>
      </c>
      <c r="FE234" s="123">
        <f>IF(OR(ISBLANK(FD234),ISBLANK(FE225)),"",(FD234-FD233)*FE225)</f>
        <v>0</v>
      </c>
      <c r="FF234" s="123">
        <f>FF225</f>
        <v>2</v>
      </c>
      <c r="FG234" s="123" t="str">
        <f t="shared" ca="1" si="458"/>
        <v/>
      </c>
      <c r="FH234" s="123"/>
      <c r="FI234" s="123"/>
      <c r="FJ234" s="123">
        <f>FJ225</f>
        <v>2</v>
      </c>
      <c r="FK234" s="123" t="str">
        <f t="shared" ca="1" si="459"/>
        <v/>
      </c>
      <c r="FL234" s="123"/>
      <c r="FM234" s="123"/>
      <c r="FN234" s="123">
        <f>FN225</f>
        <v>2</v>
      </c>
      <c r="FO234" s="123" t="str">
        <f t="shared" ca="1" si="460"/>
        <v/>
      </c>
      <c r="FP234" s="123"/>
      <c r="FQ234" s="123"/>
      <c r="FR234" s="123">
        <f>FR225</f>
        <v>2</v>
      </c>
      <c r="FS234" s="123" t="str">
        <f t="shared" ca="1" si="461"/>
        <v/>
      </c>
      <c r="FT234" s="123"/>
      <c r="FU234" s="123"/>
      <c r="FV234" s="123">
        <f>FV225</f>
        <v>4</v>
      </c>
      <c r="FW234" s="123">
        <f t="shared" ca="1" si="462"/>
        <v>45.341999999993277</v>
      </c>
      <c r="FX234" s="123"/>
      <c r="FY234" s="123"/>
      <c r="FZ234" s="123">
        <v>2110.433</v>
      </c>
      <c r="GA234" s="123">
        <f>IF(OR(ISBLANK(FZ234),ISBLANK(GA225)),"",(FZ234-FZ233)*GA225)</f>
        <v>45.341999999993277</v>
      </c>
      <c r="GB234" s="123">
        <f>GB225</f>
        <v>4</v>
      </c>
      <c r="GC234" s="123">
        <f t="shared" ca="1" si="463"/>
        <v>6.1379999999899155</v>
      </c>
      <c r="GD234" s="123"/>
      <c r="GE234" s="123"/>
      <c r="GF234" s="123">
        <v>5247.902</v>
      </c>
      <c r="GG234" s="123">
        <f>IF(OR(ISBLANK(GF234),ISBLANK(GG225)),"",(GF234-GF233)*GG225)</f>
        <v>6.1379999999899155</v>
      </c>
      <c r="GH234" s="123">
        <f>GH225</f>
        <v>3</v>
      </c>
      <c r="GI234" s="123">
        <f t="shared" ca="1" si="464"/>
        <v>0.3984799999999814</v>
      </c>
      <c r="GJ234" s="123"/>
      <c r="GK234" s="123"/>
      <c r="GL234" s="123">
        <f t="shared" ca="1" si="465"/>
        <v>0.3984799999999814</v>
      </c>
      <c r="GM234" s="123">
        <f>GM225</f>
        <v>3</v>
      </c>
      <c r="GN234" s="123">
        <f t="shared" ca="1" si="466"/>
        <v>723.42599999995582</v>
      </c>
      <c r="GO234" s="123"/>
      <c r="GP234" s="123"/>
      <c r="GQ234" s="123">
        <f t="shared" ca="1" si="467"/>
        <v>723.42599999995582</v>
      </c>
      <c r="GR234" s="123">
        <f>GR225</f>
        <v>3</v>
      </c>
      <c r="GS234" s="123">
        <f t="shared" ca="1" si="468"/>
        <v>0.17351999999984402</v>
      </c>
      <c r="GT234" s="123"/>
      <c r="GU234" s="123"/>
      <c r="GV234" s="123">
        <f t="shared" ca="1" si="469"/>
        <v>0.17351999999984402</v>
      </c>
      <c r="GW234" s="123">
        <f>GW225</f>
        <v>3</v>
      </c>
      <c r="GX234" s="123">
        <f t="shared" ca="1" si="470"/>
        <v>239.3999999999869</v>
      </c>
      <c r="GY234" s="123"/>
      <c r="GZ234" s="123"/>
      <c r="HA234" s="123">
        <f t="shared" ca="1" si="471"/>
        <v>239.3999999999869</v>
      </c>
      <c r="HB234" s="123">
        <f>HB225</f>
        <v>3</v>
      </c>
      <c r="HC234" s="123">
        <f t="shared" ca="1" si="472"/>
        <v>1.2579999999998108</v>
      </c>
      <c r="HD234" s="123"/>
      <c r="HE234" s="123"/>
      <c r="HF234" s="123">
        <f t="shared" ca="1" si="473"/>
        <v>1.2579999999998108</v>
      </c>
      <c r="HG234" s="123">
        <f>HG225</f>
        <v>3</v>
      </c>
      <c r="HH234" s="123">
        <f t="shared" ca="1" si="474"/>
        <v>-432.21400000000153</v>
      </c>
      <c r="HI234" s="123"/>
      <c r="HJ234" s="123"/>
      <c r="HK234" s="123">
        <f t="shared" ca="1" si="475"/>
        <v>-432.21400000000153</v>
      </c>
      <c r="HL234" s="123">
        <f>HL225</f>
        <v>2</v>
      </c>
      <c r="HM234" s="123">
        <f t="shared" ca="1" si="476"/>
        <v>0.26100000000000001</v>
      </c>
      <c r="HN234" s="123">
        <v>7.1999999999999995E-2</v>
      </c>
      <c r="HO234" s="123">
        <v>0.189</v>
      </c>
      <c r="HP234" s="123">
        <f>HP225</f>
        <v>2</v>
      </c>
      <c r="HQ234" s="123">
        <f t="shared" ca="1" si="477"/>
        <v>0.39900000000000002</v>
      </c>
      <c r="HR234" s="123"/>
      <c r="HS234" s="123">
        <v>0.39900000000000002</v>
      </c>
      <c r="HT234" s="123">
        <f>HT225</f>
        <v>3</v>
      </c>
      <c r="HU234" s="123">
        <f t="shared" ca="1" si="478"/>
        <v>50.875999999999998</v>
      </c>
      <c r="HV234" s="123"/>
      <c r="HW234" s="123"/>
      <c r="HX234" s="123">
        <v>50.875999999999998</v>
      </c>
      <c r="HY234" s="123">
        <f>HY225</f>
        <v>3</v>
      </c>
      <c r="HZ234" s="123">
        <f t="shared" ca="1" si="479"/>
        <v>467.505</v>
      </c>
      <c r="IA234" s="123"/>
      <c r="IB234" s="123"/>
      <c r="IC234" s="123">
        <f t="shared" ca="1" si="480"/>
        <v>467.505</v>
      </c>
      <c r="ID234" s="123">
        <f>ID225</f>
        <v>2</v>
      </c>
      <c r="IE234" s="123">
        <f t="shared" ca="1" si="481"/>
        <v>467.76600000000002</v>
      </c>
      <c r="IF234" s="123">
        <v>184.65899999999999</v>
      </c>
      <c r="IG234" s="123">
        <v>283.10700000000003</v>
      </c>
    </row>
    <row r="235" spans="2:241" ht="15.75" thickBot="1" x14ac:dyDescent="0.3">
      <c r="B235" s="121">
        <v>10</v>
      </c>
      <c r="C235" s="166">
        <f>C225</f>
        <v>3</v>
      </c>
      <c r="D235" s="166">
        <f t="shared" ca="1" si="413"/>
        <v>377.34179999995649</v>
      </c>
      <c r="E235" s="166"/>
      <c r="F235" s="166"/>
      <c r="G235" s="166">
        <f t="shared" ca="1" si="414"/>
        <v>377.34179999995649</v>
      </c>
      <c r="H235" s="166">
        <f t="shared" ca="1" si="415"/>
        <v>609.9</v>
      </c>
      <c r="I235" s="166">
        <f>I225</f>
        <v>1</v>
      </c>
      <c r="J235" s="166">
        <f t="shared" ca="1" si="416"/>
        <v>609.9</v>
      </c>
      <c r="K235" s="166">
        <f t="shared" si="417"/>
        <v>609.9</v>
      </c>
      <c r="L235" s="166">
        <v>609.9</v>
      </c>
      <c r="M235" s="166"/>
      <c r="N235" s="166">
        <f>N225</f>
        <v>3</v>
      </c>
      <c r="O235" s="166">
        <f t="shared" ca="1" si="418"/>
        <v>48</v>
      </c>
      <c r="P235" s="166"/>
      <c r="Q235" s="166"/>
      <c r="R235" s="166">
        <v>48</v>
      </c>
      <c r="S235" s="120">
        <f>S225</f>
        <v>4</v>
      </c>
      <c r="T235" s="120">
        <f t="shared" ca="1" si="419"/>
        <v>191.39999999997599</v>
      </c>
      <c r="U235" s="120"/>
      <c r="V235" s="120"/>
      <c r="W235" s="120">
        <v>224.74299999999999</v>
      </c>
      <c r="X235" s="120">
        <f>IF(OR(ISBLANK(W235),ISBLANK(X225)),"",(W235-W234)*X225)</f>
        <v>191.39999999997599</v>
      </c>
      <c r="Y235" s="120">
        <f>Y225</f>
        <v>4</v>
      </c>
      <c r="Z235" s="120">
        <f t="shared" ca="1" si="420"/>
        <v>0</v>
      </c>
      <c r="AA235" s="120"/>
      <c r="AB235" s="120"/>
      <c r="AC235" s="120">
        <v>1.7909999999999999</v>
      </c>
      <c r="AD235" s="120">
        <f>IF(OR(ISBLANK(AC235),ISBLANK(AD225)),"",(AC235-AC234)*AD225)</f>
        <v>0</v>
      </c>
      <c r="AE235" s="123">
        <f>AE225</f>
        <v>4</v>
      </c>
      <c r="AF235" s="123">
        <f t="shared" ca="1" si="421"/>
        <v>51.545999999999999</v>
      </c>
      <c r="AG235" s="123"/>
      <c r="AH235" s="123"/>
      <c r="AI235" s="123">
        <f t="shared" ca="1" si="422"/>
        <v>68.489000000000004</v>
      </c>
      <c r="AJ235" s="123">
        <f t="shared" ca="1" si="423"/>
        <v>51.545999999999999</v>
      </c>
      <c r="AK235" s="123">
        <f>AK225</f>
        <v>1</v>
      </c>
      <c r="AL235" s="123">
        <f t="shared" ca="1" si="424"/>
        <v>68.489000000000004</v>
      </c>
      <c r="AM235" s="123">
        <f t="shared" si="425"/>
        <v>68.489000000000004</v>
      </c>
      <c r="AN235" s="123">
        <v>68.489000000000004</v>
      </c>
      <c r="AO235" s="123"/>
      <c r="AP235" s="120">
        <f>AP225</f>
        <v>3</v>
      </c>
      <c r="AQ235" s="120">
        <f t="shared" ca="1" si="426"/>
        <v>87.236000000000004</v>
      </c>
      <c r="AR235" s="120"/>
      <c r="AS235" s="120"/>
      <c r="AT235" s="120">
        <v>87.236000000000004</v>
      </c>
      <c r="AU235" s="123">
        <f>AU225</f>
        <v>4</v>
      </c>
      <c r="AV235" s="123">
        <f t="shared" ca="1" si="427"/>
        <v>308.38979999996309</v>
      </c>
      <c r="AW235" s="123"/>
      <c r="AX235" s="123"/>
      <c r="AY235" s="123">
        <f t="shared" ca="1" si="428"/>
        <v>212.95400000000001</v>
      </c>
      <c r="AZ235" s="123">
        <f t="shared" ca="1" si="429"/>
        <v>308.38979999996309</v>
      </c>
      <c r="BA235" s="123">
        <f>BA225</f>
        <v>1</v>
      </c>
      <c r="BB235" s="123">
        <f t="shared" ca="1" si="430"/>
        <v>212.95400000000001</v>
      </c>
      <c r="BC235" s="123">
        <f t="shared" si="431"/>
        <v>212.95400000000001</v>
      </c>
      <c r="BD235" s="123">
        <v>212.95400000000001</v>
      </c>
      <c r="BE235" s="123"/>
      <c r="BF235" s="123">
        <f>BF225</f>
        <v>5</v>
      </c>
      <c r="BG235" s="123">
        <f t="shared" ca="1" si="432"/>
        <v>0</v>
      </c>
      <c r="BH235" s="123"/>
      <c r="BI235" s="123"/>
      <c r="BJ235" s="123"/>
      <c r="BK235" s="123" t="str">
        <f>IF(OR(ISBLANK(BJ235),ISBLANK(BK225)),"",(BJ235-BJ234)*BK225)</f>
        <v/>
      </c>
      <c r="BL235" s="123">
        <v>0</v>
      </c>
      <c r="BM235" s="123">
        <f>BM225</f>
        <v>5</v>
      </c>
      <c r="BN235" s="123">
        <f t="shared" ca="1" si="433"/>
        <v>43.523699999999998</v>
      </c>
      <c r="BO235" s="123"/>
      <c r="BP235" s="123"/>
      <c r="BQ235" s="123">
        <v>3187.098</v>
      </c>
      <c r="BR235" s="123" t="str">
        <f>IF(OR(ISBLANK(BQ235),ISBLANK(BR225)),"",(BQ235-BQ234)*BR225)</f>
        <v/>
      </c>
      <c r="BS235" s="123">
        <v>43.523699999999998</v>
      </c>
      <c r="BT235" s="123">
        <f>BT225</f>
        <v>5</v>
      </c>
      <c r="BU235" s="123">
        <f t="shared" ca="1" si="434"/>
        <v>0</v>
      </c>
      <c r="BV235" s="123"/>
      <c r="BW235" s="123"/>
      <c r="BX235" s="123">
        <v>10.173999999999999</v>
      </c>
      <c r="BY235" s="123" t="str">
        <f>IF(OR(ISBLANK(BX235),ISBLANK(BY225)),"",(BX235-BX234)*BY225)</f>
        <v/>
      </c>
      <c r="BZ235" s="123">
        <v>0</v>
      </c>
      <c r="CA235" s="123">
        <f>CA225</f>
        <v>5</v>
      </c>
      <c r="CB235" s="123">
        <f t="shared" ca="1" si="435"/>
        <v>194.22479999999999</v>
      </c>
      <c r="CC235" s="123"/>
      <c r="CD235" s="123"/>
      <c r="CE235" s="123">
        <v>5171.8230000000003</v>
      </c>
      <c r="CF235" s="123" t="str">
        <f>IF(OR(ISBLANK(CE235),ISBLANK(CF225)),"",(CE235-CE234)*CF225)</f>
        <v/>
      </c>
      <c r="CG235" s="123">
        <v>194.22479999999999</v>
      </c>
      <c r="CH235" s="123">
        <f>CH225</f>
        <v>3</v>
      </c>
      <c r="CI235" s="123">
        <f t="shared" ca="1" si="436"/>
        <v>194.22479999999999</v>
      </c>
      <c r="CJ235" s="123"/>
      <c r="CK235" s="123"/>
      <c r="CL235" s="123">
        <f t="shared" ca="1" si="437"/>
        <v>194.22479999999999</v>
      </c>
      <c r="CM235" s="123">
        <f>CM225</f>
        <v>5</v>
      </c>
      <c r="CN235" s="123">
        <f t="shared" ca="1" si="438"/>
        <v>0</v>
      </c>
      <c r="CO235" s="123"/>
      <c r="CP235" s="123"/>
      <c r="CQ235" s="123">
        <v>1.23</v>
      </c>
      <c r="CR235" s="123" t="str">
        <f>IF(OR(ISBLANK(CQ235),ISBLANK(CR225)),"",(CQ235-CQ234)*CR225)</f>
        <v/>
      </c>
      <c r="CS235" s="123">
        <v>0</v>
      </c>
      <c r="CT235" s="123">
        <f>CT225</f>
        <v>5</v>
      </c>
      <c r="CU235" s="123">
        <f t="shared" ca="1" si="439"/>
        <v>304.92</v>
      </c>
      <c r="CV235" s="123"/>
      <c r="CW235" s="123"/>
      <c r="CX235" s="123">
        <v>6828.7120000000004</v>
      </c>
      <c r="CY235" s="123" t="str">
        <f>IF(OR(ISBLANK(CX235),ISBLANK(CY225)),"",(CX235-CX234)*CY225)</f>
        <v/>
      </c>
      <c r="CZ235" s="123">
        <v>304.92</v>
      </c>
      <c r="DA235" s="123">
        <f>DA225</f>
        <v>3</v>
      </c>
      <c r="DB235" s="123">
        <f t="shared" ca="1" si="440"/>
        <v>94.5</v>
      </c>
      <c r="DC235" s="123"/>
      <c r="DD235" s="123"/>
      <c r="DE235" s="123">
        <f t="shared" ca="1" si="441"/>
        <v>94.5</v>
      </c>
      <c r="DF235" s="120">
        <f>DF225</f>
        <v>2</v>
      </c>
      <c r="DG235" s="120">
        <f t="shared" ca="1" si="442"/>
        <v>73.099999999999994</v>
      </c>
      <c r="DH235" s="120"/>
      <c r="DI235" s="120">
        <v>73.099999999999994</v>
      </c>
      <c r="DJ235" s="123">
        <f>DJ225</f>
        <v>3</v>
      </c>
      <c r="DK235" s="123">
        <f t="shared" ca="1" si="443"/>
        <v>2983.2099000000003</v>
      </c>
      <c r="DL235" s="123"/>
      <c r="DM235" s="123"/>
      <c r="DN235" s="123">
        <f t="shared" ca="1" si="444"/>
        <v>2983.2099000000003</v>
      </c>
      <c r="DO235" s="123">
        <f>DO225</f>
        <v>3</v>
      </c>
      <c r="DP235" s="123">
        <f t="shared" ca="1" si="445"/>
        <v>0</v>
      </c>
      <c r="DQ235" s="123"/>
      <c r="DR235" s="123"/>
      <c r="DS235" s="123">
        <f t="shared" ca="1" si="446"/>
        <v>0</v>
      </c>
      <c r="DT235" s="123">
        <f>DT225</f>
        <v>3</v>
      </c>
      <c r="DU235" s="123">
        <f t="shared" ca="1" si="447"/>
        <v>-2983.2099000000003</v>
      </c>
      <c r="DV235" s="123"/>
      <c r="DW235" s="123"/>
      <c r="DX235" s="123">
        <f t="shared" ca="1" si="448"/>
        <v>-2983.2099000000003</v>
      </c>
      <c r="DY235" s="123">
        <f>DY225</f>
        <v>3</v>
      </c>
      <c r="DZ235" s="123">
        <f t="shared" ca="1" si="449"/>
        <v>39.725000000007597</v>
      </c>
      <c r="EA235" s="123"/>
      <c r="EB235" s="123"/>
      <c r="EC235" s="123">
        <v>39.725000000007597</v>
      </c>
      <c r="ED235" s="123">
        <f>ED225</f>
        <v>5</v>
      </c>
      <c r="EE235" s="123">
        <f t="shared" ca="1" si="450"/>
        <v>145.3050000000035</v>
      </c>
      <c r="EF235" s="123"/>
      <c r="EG235" s="123"/>
      <c r="EH235" s="123">
        <f t="shared" ca="1" si="451"/>
        <v>239.988</v>
      </c>
      <c r="EI235" s="123">
        <v>0</v>
      </c>
      <c r="EJ235" s="123">
        <f t="shared" ca="1" si="452"/>
        <v>145.3050000000035</v>
      </c>
      <c r="EK235" s="123">
        <f>EK225</f>
        <v>1</v>
      </c>
      <c r="EL235" s="123">
        <f t="shared" ca="1" si="453"/>
        <v>239.988</v>
      </c>
      <c r="EM235" s="123">
        <f t="shared" si="454"/>
        <v>239.988</v>
      </c>
      <c r="EN235" s="123">
        <v>239.988</v>
      </c>
      <c r="EO235" s="123"/>
      <c r="EP235" s="120">
        <f>EP225</f>
        <v>2</v>
      </c>
      <c r="EQ235" s="120" t="str">
        <f t="shared" ca="1" si="455"/>
        <v/>
      </c>
      <c r="ER235" s="120"/>
      <c r="ES235" s="120"/>
      <c r="ET235" s="123">
        <f>ET225</f>
        <v>4</v>
      </c>
      <c r="EU235" s="123">
        <f t="shared" ca="1" si="456"/>
        <v>202.22400000006019</v>
      </c>
      <c r="EV235" s="123"/>
      <c r="EW235" s="123"/>
      <c r="EX235" s="123">
        <v>16020.727000000001</v>
      </c>
      <c r="EY235" s="123">
        <f>IF(OR(ISBLANK(EX235),ISBLANK(EY225)),"",(EX235-EX234)*EY225)</f>
        <v>202.22400000006019</v>
      </c>
      <c r="EZ235" s="123">
        <f>EZ225</f>
        <v>4</v>
      </c>
      <c r="FA235" s="123">
        <f t="shared" ca="1" si="457"/>
        <v>0</v>
      </c>
      <c r="FB235" s="123"/>
      <c r="FC235" s="123"/>
      <c r="FD235" s="123">
        <v>1057.508</v>
      </c>
      <c r="FE235" s="123">
        <f>IF(OR(ISBLANK(FD235),ISBLANK(FE225)),"",(FD235-FD234)*FE225)</f>
        <v>0</v>
      </c>
      <c r="FF235" s="120">
        <f>FF225</f>
        <v>2</v>
      </c>
      <c r="FG235" s="120" t="str">
        <f t="shared" ca="1" si="458"/>
        <v/>
      </c>
      <c r="FH235" s="120"/>
      <c r="FI235" s="120"/>
      <c r="FJ235" s="120">
        <f>FJ225</f>
        <v>2</v>
      </c>
      <c r="FK235" s="120" t="str">
        <f t="shared" ca="1" si="459"/>
        <v/>
      </c>
      <c r="FL235" s="120"/>
      <c r="FM235" s="120"/>
      <c r="FN235" s="120">
        <f>FN225</f>
        <v>2</v>
      </c>
      <c r="FO235" s="120" t="str">
        <f t="shared" ca="1" si="460"/>
        <v/>
      </c>
      <c r="FP235" s="120"/>
      <c r="FQ235" s="120"/>
      <c r="FR235" s="120">
        <f>FR225</f>
        <v>2</v>
      </c>
      <c r="FS235" s="120" t="str">
        <f t="shared" ca="1" si="461"/>
        <v/>
      </c>
      <c r="FT235" s="120"/>
      <c r="FU235" s="120"/>
      <c r="FV235" s="123">
        <f>FV225</f>
        <v>4</v>
      </c>
      <c r="FW235" s="123">
        <f t="shared" ca="1" si="462"/>
        <v>45.473999999990156</v>
      </c>
      <c r="FX235" s="123"/>
      <c r="FY235" s="123"/>
      <c r="FZ235" s="123">
        <v>2111.1219999999998</v>
      </c>
      <c r="GA235" s="123">
        <f>IF(OR(ISBLANK(FZ235),ISBLANK(GA225)),"",(FZ235-FZ234)*GA225)</f>
        <v>45.473999999990156</v>
      </c>
      <c r="GB235" s="123">
        <f>GB225</f>
        <v>4</v>
      </c>
      <c r="GC235" s="123">
        <f t="shared" ca="1" si="463"/>
        <v>8.7119999999740685</v>
      </c>
      <c r="GD235" s="123"/>
      <c r="GE235" s="123"/>
      <c r="GF235" s="123">
        <v>5248.0339999999997</v>
      </c>
      <c r="GG235" s="123">
        <f>IF(OR(ISBLANK(GF235),ISBLANK(GG225)),"",(GF235-GF234)*GG225)</f>
        <v>8.7119999999740685</v>
      </c>
      <c r="GH235" s="123">
        <f>GH225</f>
        <v>3</v>
      </c>
      <c r="GI235" s="123">
        <f t="shared" ca="1" si="464"/>
        <v>0.37840000000011065</v>
      </c>
      <c r="GJ235" s="123"/>
      <c r="GK235" s="123"/>
      <c r="GL235" s="123">
        <f t="shared" ca="1" si="465"/>
        <v>0.37840000000011065</v>
      </c>
      <c r="GM235" s="123">
        <f>GM225</f>
        <v>3</v>
      </c>
      <c r="GN235" s="123">
        <f t="shared" ca="1" si="466"/>
        <v>623.76599999994141</v>
      </c>
      <c r="GO235" s="123"/>
      <c r="GP235" s="123"/>
      <c r="GQ235" s="123">
        <f t="shared" ca="1" si="467"/>
        <v>623.76599999994141</v>
      </c>
      <c r="GR235" s="123">
        <f>GR225</f>
        <v>3</v>
      </c>
      <c r="GS235" s="123">
        <f t="shared" ca="1" si="468"/>
        <v>0.24392000000007102</v>
      </c>
      <c r="GT235" s="123"/>
      <c r="GU235" s="123"/>
      <c r="GV235" s="123">
        <f t="shared" ca="1" si="469"/>
        <v>0.24392000000007102</v>
      </c>
      <c r="GW235" s="123">
        <f>GW225</f>
        <v>3</v>
      </c>
      <c r="GX235" s="123">
        <f t="shared" ca="1" si="470"/>
        <v>265.20000000003165</v>
      </c>
      <c r="GY235" s="123"/>
      <c r="GZ235" s="123"/>
      <c r="HA235" s="123">
        <f t="shared" ca="1" si="471"/>
        <v>265.20000000003165</v>
      </c>
      <c r="HB235" s="123">
        <f>HB225</f>
        <v>3</v>
      </c>
      <c r="HC235" s="123">
        <f t="shared" ca="1" si="472"/>
        <v>1.2680000000004839</v>
      </c>
      <c r="HD235" s="123"/>
      <c r="HE235" s="123"/>
      <c r="HF235" s="123">
        <f t="shared" ca="1" si="473"/>
        <v>1.2680000000004839</v>
      </c>
      <c r="HG235" s="123">
        <f>HG225</f>
        <v>3</v>
      </c>
      <c r="HH235" s="123">
        <f t="shared" ca="1" si="474"/>
        <v>-311.41399999997964</v>
      </c>
      <c r="HI235" s="123"/>
      <c r="HJ235" s="123"/>
      <c r="HK235" s="123">
        <f t="shared" ca="1" si="475"/>
        <v>-311.41399999997964</v>
      </c>
      <c r="HL235" s="120">
        <f>HL225</f>
        <v>2</v>
      </c>
      <c r="HM235" s="120">
        <f t="shared" ca="1" si="476"/>
        <v>0.28199999999999997</v>
      </c>
      <c r="HN235" s="120">
        <v>7.1999999999999995E-2</v>
      </c>
      <c r="HO235" s="120">
        <v>0.21</v>
      </c>
      <c r="HP235" s="120">
        <f>HP225</f>
        <v>2</v>
      </c>
      <c r="HQ235" s="120">
        <f t="shared" ca="1" si="477"/>
        <v>0.39300000000000002</v>
      </c>
      <c r="HR235" s="120"/>
      <c r="HS235" s="120">
        <v>0.39300000000000002</v>
      </c>
      <c r="HT235" s="123">
        <f>HT225</f>
        <v>3</v>
      </c>
      <c r="HU235" s="123">
        <f t="shared" ca="1" si="478"/>
        <v>50.871000000000002</v>
      </c>
      <c r="HV235" s="123"/>
      <c r="HW235" s="123"/>
      <c r="HX235" s="123">
        <v>50.871000000000002</v>
      </c>
      <c r="HY235" s="123">
        <f>HY225</f>
        <v>3</v>
      </c>
      <c r="HZ235" s="123">
        <f t="shared" ca="1" si="479"/>
        <v>466.85700000000003</v>
      </c>
      <c r="IA235" s="123"/>
      <c r="IB235" s="123"/>
      <c r="IC235" s="123">
        <f t="shared" ca="1" si="480"/>
        <v>466.85700000000003</v>
      </c>
      <c r="ID235" s="120">
        <f>ID225</f>
        <v>2</v>
      </c>
      <c r="IE235" s="120">
        <f t="shared" ca="1" si="481"/>
        <v>467.13900000000001</v>
      </c>
      <c r="IF235" s="120">
        <v>185.173</v>
      </c>
      <c r="IG235" s="120">
        <v>281.96600000000001</v>
      </c>
    </row>
    <row r="236" spans="2:241" ht="15.75" thickBot="1" x14ac:dyDescent="0.3">
      <c r="B236" s="307" t="s">
        <v>75</v>
      </c>
      <c r="C236" s="307"/>
      <c r="D236" s="307"/>
      <c r="E236" s="307"/>
      <c r="F236" s="307"/>
      <c r="G236" s="307"/>
      <c r="H236" s="307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9"/>
      <c r="T236" s="309"/>
      <c r="U236" s="309"/>
      <c r="V236" s="309"/>
      <c r="W236" s="309">
        <f>W235</f>
        <v>224.74299999999999</v>
      </c>
      <c r="X236" s="309"/>
      <c r="Y236" s="309"/>
      <c r="Z236" s="309"/>
      <c r="AA236" s="309"/>
      <c r="AB236" s="309"/>
      <c r="AC236" s="309">
        <f>AC235</f>
        <v>1.7909999999999999</v>
      </c>
      <c r="AD236" s="309"/>
      <c r="AE236" s="309"/>
      <c r="AF236" s="309"/>
      <c r="AG236" s="309"/>
      <c r="AH236" s="309"/>
      <c r="AI236" s="309"/>
      <c r="AJ236" s="309"/>
      <c r="AK236" s="309"/>
      <c r="AL236" s="309"/>
      <c r="AM236" s="309"/>
      <c r="AN236" s="309"/>
      <c r="AO236" s="309"/>
      <c r="AP236" s="309"/>
      <c r="AQ236" s="309"/>
      <c r="AR236" s="309"/>
      <c r="AS236" s="309"/>
      <c r="AT236" s="309"/>
      <c r="AU236" s="309"/>
      <c r="AV236" s="309"/>
      <c r="AW236" s="309"/>
      <c r="AX236" s="309"/>
      <c r="AY236" s="309"/>
      <c r="AZ236" s="309"/>
      <c r="BA236" s="309"/>
      <c r="BB236" s="309"/>
      <c r="BC236" s="309"/>
      <c r="BD236" s="309"/>
      <c r="BE236" s="309"/>
      <c r="BF236" s="309"/>
      <c r="BG236" s="309"/>
      <c r="BH236" s="309"/>
      <c r="BI236" s="309"/>
      <c r="BJ236" s="309">
        <f>BJ235</f>
        <v>0</v>
      </c>
      <c r="BK236" s="309"/>
      <c r="BL236" s="309"/>
      <c r="BM236" s="309"/>
      <c r="BN236" s="309"/>
      <c r="BO236" s="309"/>
      <c r="BP236" s="309"/>
      <c r="BQ236" s="309">
        <f>BQ235</f>
        <v>3187.098</v>
      </c>
      <c r="BR236" s="309"/>
      <c r="BS236" s="309"/>
      <c r="BT236" s="309"/>
      <c r="BU236" s="309"/>
      <c r="BV236" s="309"/>
      <c r="BW236" s="309"/>
      <c r="BX236" s="309">
        <f>BX235</f>
        <v>10.173999999999999</v>
      </c>
      <c r="BY236" s="309"/>
      <c r="BZ236" s="309"/>
      <c r="CA236" s="309"/>
      <c r="CB236" s="309"/>
      <c r="CC236" s="309"/>
      <c r="CD236" s="309"/>
      <c r="CE236" s="309">
        <f>CE235</f>
        <v>5171.8230000000003</v>
      </c>
      <c r="CF236" s="309"/>
      <c r="CG236" s="309"/>
      <c r="CH236" s="309"/>
      <c r="CI236" s="309"/>
      <c r="CJ236" s="309"/>
      <c r="CK236" s="309"/>
      <c r="CL236" s="309"/>
      <c r="CM236" s="309"/>
      <c r="CN236" s="309"/>
      <c r="CO236" s="309"/>
      <c r="CP236" s="309"/>
      <c r="CQ236" s="309">
        <f>CQ235</f>
        <v>1.23</v>
      </c>
      <c r="CR236" s="309"/>
      <c r="CS236" s="309"/>
      <c r="CT236" s="309"/>
      <c r="CU236" s="309"/>
      <c r="CV236" s="309"/>
      <c r="CW236" s="309"/>
      <c r="CX236" s="309">
        <f>CX235</f>
        <v>6828.7120000000004</v>
      </c>
      <c r="CY236" s="309"/>
      <c r="CZ236" s="309"/>
      <c r="DA236" s="309"/>
      <c r="DB236" s="309"/>
      <c r="DC236" s="309"/>
      <c r="DD236" s="309"/>
      <c r="DE236" s="309"/>
      <c r="DF236" s="309"/>
      <c r="DG236" s="309"/>
      <c r="DH236" s="309"/>
      <c r="DI236" s="309"/>
      <c r="DJ236" s="309"/>
      <c r="DK236" s="309"/>
      <c r="DL236" s="309"/>
      <c r="DM236" s="309"/>
      <c r="DN236" s="309"/>
      <c r="DO236" s="309"/>
      <c r="DP236" s="309"/>
      <c r="DQ236" s="309"/>
      <c r="DR236" s="309"/>
      <c r="DS236" s="309"/>
      <c r="DT236" s="309"/>
      <c r="DU236" s="309"/>
      <c r="DV236" s="309"/>
      <c r="DW236" s="309"/>
      <c r="DX236" s="309"/>
      <c r="DY236" s="309"/>
      <c r="DZ236" s="309"/>
      <c r="EA236" s="309"/>
      <c r="EB236" s="309"/>
      <c r="EC236" s="309"/>
      <c r="ED236" s="309"/>
      <c r="EE236" s="309"/>
      <c r="EF236" s="309"/>
      <c r="EG236" s="309"/>
      <c r="EH236" s="309"/>
      <c r="EI236" s="309"/>
      <c r="EJ236" s="309"/>
      <c r="EK236" s="309"/>
      <c r="EL236" s="309"/>
      <c r="EM236" s="309"/>
      <c r="EN236" s="309"/>
      <c r="EO236" s="309"/>
      <c r="EP236" s="309"/>
      <c r="EQ236" s="309"/>
      <c r="ER236" s="309"/>
      <c r="ES236" s="309"/>
      <c r="ET236" s="309"/>
      <c r="EU236" s="309"/>
      <c r="EV236" s="309"/>
      <c r="EW236" s="309"/>
      <c r="EX236" s="309">
        <f>EX235</f>
        <v>16020.727000000001</v>
      </c>
      <c r="EY236" s="309"/>
      <c r="EZ236" s="309"/>
      <c r="FA236" s="309"/>
      <c r="FB236" s="309"/>
      <c r="FC236" s="309"/>
      <c r="FD236" s="309">
        <f>FD235</f>
        <v>1057.508</v>
      </c>
      <c r="FE236" s="309"/>
      <c r="FF236" s="309"/>
      <c r="FG236" s="309"/>
      <c r="FH236" s="309"/>
      <c r="FI236" s="309"/>
      <c r="FJ236" s="309"/>
      <c r="FK236" s="309"/>
      <c r="FL236" s="309"/>
      <c r="FM236" s="309"/>
      <c r="FN236" s="309"/>
      <c r="FO236" s="309"/>
      <c r="FP236" s="309"/>
      <c r="FQ236" s="309"/>
      <c r="FR236" s="309"/>
      <c r="FS236" s="309"/>
      <c r="FT236" s="309"/>
      <c r="FU236" s="309"/>
      <c r="FV236" s="309"/>
      <c r="FW236" s="309"/>
      <c r="FX236" s="309"/>
      <c r="FY236" s="309"/>
      <c r="FZ236" s="309">
        <f>FZ235</f>
        <v>2111.1219999999998</v>
      </c>
      <c r="GA236" s="309"/>
      <c r="GB236" s="309"/>
      <c r="GC236" s="309"/>
      <c r="GD236" s="309"/>
      <c r="GE236" s="309"/>
      <c r="GF236" s="309">
        <f>GF235</f>
        <v>5248.0339999999997</v>
      </c>
      <c r="GG236" s="309"/>
      <c r="GH236" s="309"/>
      <c r="GI236" s="309"/>
      <c r="GJ236" s="309"/>
      <c r="GK236" s="309"/>
      <c r="GL236" s="309"/>
      <c r="GM236" s="309"/>
      <c r="GN236" s="309"/>
      <c r="GO236" s="309"/>
      <c r="GP236" s="309"/>
      <c r="GQ236" s="309"/>
      <c r="GR236" s="309"/>
      <c r="GS236" s="309"/>
      <c r="GT236" s="309"/>
      <c r="GU236" s="309"/>
      <c r="GV236" s="309"/>
      <c r="GW236" s="309"/>
      <c r="GX236" s="309"/>
      <c r="GY236" s="309"/>
      <c r="GZ236" s="309"/>
      <c r="HA236" s="309"/>
      <c r="HB236" s="309"/>
      <c r="HC236" s="309"/>
      <c r="HD236" s="309"/>
      <c r="HE236" s="309"/>
      <c r="HF236" s="309"/>
      <c r="HG236" s="309"/>
      <c r="HH236" s="309"/>
      <c r="HI236" s="309"/>
      <c r="HJ236" s="309"/>
      <c r="HK236" s="309"/>
      <c r="HL236" s="309"/>
      <c r="HM236" s="309"/>
      <c r="HN236" s="309"/>
      <c r="HO236" s="309"/>
      <c r="HP236" s="309"/>
      <c r="HQ236" s="309"/>
      <c r="HR236" s="309"/>
      <c r="HS236" s="309"/>
      <c r="HT236" s="309"/>
      <c r="HU236" s="309"/>
      <c r="HV236" s="309"/>
      <c r="HW236" s="309"/>
      <c r="HX236" s="309"/>
      <c r="HY236" s="309"/>
      <c r="HZ236" s="309"/>
      <c r="IA236" s="309"/>
      <c r="IB236" s="309"/>
      <c r="IC236" s="309"/>
      <c r="ID236" s="309"/>
      <c r="IE236" s="309"/>
      <c r="IF236" s="309"/>
      <c r="IG236" s="309"/>
    </row>
    <row r="237" spans="2:241" x14ac:dyDescent="0.25">
      <c r="B237" s="16">
        <v>11</v>
      </c>
      <c r="C237" s="166">
        <f>C225</f>
        <v>3</v>
      </c>
      <c r="D237" s="166">
        <f t="shared" ca="1" si="413"/>
        <v>437.19060000005993</v>
      </c>
      <c r="E237" s="166"/>
      <c r="F237" s="166"/>
      <c r="G237" s="166">
        <f t="shared" ref="G237:G246" ca="1" si="482">IFERROR(CH495+BV495,"")</f>
        <v>437.19060000005993</v>
      </c>
      <c r="H237" s="166">
        <f t="shared" ca="1" si="415"/>
        <v>592.70000000000005</v>
      </c>
      <c r="I237" s="166">
        <f>I225</f>
        <v>1</v>
      </c>
      <c r="J237" s="166">
        <f t="shared" ca="1" si="416"/>
        <v>592.70000000000005</v>
      </c>
      <c r="K237" s="166">
        <f t="shared" si="417"/>
        <v>592.70000000000005</v>
      </c>
      <c r="L237" s="166">
        <v>592.70000000000005</v>
      </c>
      <c r="M237" s="166"/>
      <c r="N237" s="166">
        <f>N225</f>
        <v>3</v>
      </c>
      <c r="O237" s="166">
        <f t="shared" ca="1" si="418"/>
        <v>48</v>
      </c>
      <c r="P237" s="166"/>
      <c r="Q237" s="166"/>
      <c r="R237" s="166">
        <v>48</v>
      </c>
      <c r="S237" s="109">
        <f>S225</f>
        <v>4</v>
      </c>
      <c r="T237" s="109">
        <f t="shared" ca="1" si="419"/>
        <v>195.799999999997</v>
      </c>
      <c r="U237" s="109"/>
      <c r="V237" s="109"/>
      <c r="W237" s="109">
        <v>224.83199999999999</v>
      </c>
      <c r="X237" s="109">
        <f>IF(OR(ISBLANK(W237),ISBLANK(X225)),"",(W237-W236)*X225)</f>
        <v>195.799999999997</v>
      </c>
      <c r="Y237" s="109">
        <f>Y225</f>
        <v>4</v>
      </c>
      <c r="Z237" s="109">
        <f t="shared" ca="1" si="420"/>
        <v>2.2000000000002462</v>
      </c>
      <c r="AA237" s="109"/>
      <c r="AB237" s="109"/>
      <c r="AC237" s="109">
        <v>1.792</v>
      </c>
      <c r="AD237" s="109">
        <f>IF(OR(ISBLANK(AC237),ISBLANK(AD225)),"",(AC237-AC236)*AD225)</f>
        <v>2.2000000000002462</v>
      </c>
      <c r="AE237" s="123">
        <f>AE225</f>
        <v>4</v>
      </c>
      <c r="AF237" s="123">
        <f t="shared" ca="1" si="421"/>
        <v>51.314999999999998</v>
      </c>
      <c r="AG237" s="123"/>
      <c r="AH237" s="123"/>
      <c r="AI237" s="123">
        <f t="shared" ca="1" si="422"/>
        <v>68.369</v>
      </c>
      <c r="AJ237" s="123">
        <f t="shared" ref="AJ237:AJ246" ca="1" si="483">IFERROR(HU237+HM237+HQ237+D65,"")</f>
        <v>51.314999999999998</v>
      </c>
      <c r="AK237" s="123">
        <f>AK225</f>
        <v>1</v>
      </c>
      <c r="AL237" s="123">
        <f t="shared" ca="1" si="424"/>
        <v>68.369</v>
      </c>
      <c r="AM237" s="123">
        <f t="shared" si="425"/>
        <v>68.369</v>
      </c>
      <c r="AN237" s="123">
        <v>68.369</v>
      </c>
      <c r="AO237" s="123"/>
      <c r="AP237" s="109">
        <f>AP225</f>
        <v>3</v>
      </c>
      <c r="AQ237" s="109">
        <f t="shared" ca="1" si="426"/>
        <v>45.036000000000001</v>
      </c>
      <c r="AR237" s="109"/>
      <c r="AS237" s="109"/>
      <c r="AT237" s="109">
        <v>45.036000000000001</v>
      </c>
      <c r="AU237" s="123">
        <f>AU225</f>
        <v>4</v>
      </c>
      <c r="AV237" s="123">
        <f t="shared" ca="1" si="427"/>
        <v>274.90260000009403</v>
      </c>
      <c r="AW237" s="123"/>
      <c r="AX237" s="123"/>
      <c r="AY237" s="123">
        <f t="shared" ca="1" si="428"/>
        <v>222.90700000000001</v>
      </c>
      <c r="AZ237" s="123">
        <f t="shared" ref="AZ237:AZ246" ca="1" si="484">IFERROR(DX151-CJ323,"")</f>
        <v>274.90260000009403</v>
      </c>
      <c r="BA237" s="123">
        <f>BA225</f>
        <v>1</v>
      </c>
      <c r="BB237" s="123">
        <f t="shared" ca="1" si="430"/>
        <v>222.90700000000001</v>
      </c>
      <c r="BC237" s="123">
        <f t="shared" si="431"/>
        <v>222.90700000000001</v>
      </c>
      <c r="BD237" s="123">
        <v>222.90700000000001</v>
      </c>
      <c r="BE237" s="123"/>
      <c r="BF237" s="123">
        <f>BF225</f>
        <v>5</v>
      </c>
      <c r="BG237" s="123">
        <f t="shared" ca="1" si="432"/>
        <v>0</v>
      </c>
      <c r="BH237" s="123"/>
      <c r="BI237" s="123"/>
      <c r="BJ237" s="123"/>
      <c r="BK237" s="123" t="str">
        <f>IF(OR(ISBLANK(BJ237),ISBLANK(BK225)),"",(BJ237-BJ236)*BK225)</f>
        <v/>
      </c>
      <c r="BL237" s="123">
        <v>0</v>
      </c>
      <c r="BM237" s="123">
        <f>BM225</f>
        <v>5</v>
      </c>
      <c r="BN237" s="123">
        <f t="shared" ca="1" si="433"/>
        <v>43.292698000000001</v>
      </c>
      <c r="BO237" s="123"/>
      <c r="BP237" s="123"/>
      <c r="BQ237" s="123">
        <v>3187.4259999999999</v>
      </c>
      <c r="BR237" s="123" t="str">
        <f>IF(OR(ISBLANK(BQ237),ISBLANK(BR225)),"",(BQ237-BQ236)*BR225)</f>
        <v/>
      </c>
      <c r="BS237" s="123">
        <v>43.292698000000001</v>
      </c>
      <c r="BT237" s="123">
        <f>BT225</f>
        <v>5</v>
      </c>
      <c r="BU237" s="123">
        <f t="shared" ca="1" si="434"/>
        <v>0</v>
      </c>
      <c r="BV237" s="123"/>
      <c r="BW237" s="123"/>
      <c r="BX237" s="123">
        <v>10.173999999999999</v>
      </c>
      <c r="BY237" s="123" t="str">
        <f>IF(OR(ISBLANK(BX237),ISBLANK(BY225)),"",(BX237-BX236)*BY225)</f>
        <v/>
      </c>
      <c r="BZ237" s="123">
        <v>0</v>
      </c>
      <c r="CA237" s="123">
        <f>CA225</f>
        <v>5</v>
      </c>
      <c r="CB237" s="123">
        <f t="shared" ca="1" si="435"/>
        <v>206.2962</v>
      </c>
      <c r="CC237" s="123"/>
      <c r="CD237" s="123"/>
      <c r="CE237" s="123">
        <v>5173.3890000000001</v>
      </c>
      <c r="CF237" s="123" t="str">
        <f>IF(OR(ISBLANK(CE237),ISBLANK(CF225)),"",(CE237-CE236)*CF225)</f>
        <v/>
      </c>
      <c r="CG237" s="123">
        <v>206.2962</v>
      </c>
      <c r="CH237" s="123">
        <f>CH225</f>
        <v>3</v>
      </c>
      <c r="CI237" s="123">
        <f t="shared" ca="1" si="436"/>
        <v>206.2962</v>
      </c>
      <c r="CJ237" s="123"/>
      <c r="CK237" s="123"/>
      <c r="CL237" s="123">
        <f t="shared" ca="1" si="437"/>
        <v>206.2962</v>
      </c>
      <c r="CM237" s="123">
        <f>CM225</f>
        <v>5</v>
      </c>
      <c r="CN237" s="123">
        <f t="shared" ca="1" si="438"/>
        <v>0</v>
      </c>
      <c r="CO237" s="123"/>
      <c r="CP237" s="123"/>
      <c r="CQ237" s="123">
        <v>1.23</v>
      </c>
      <c r="CR237" s="123" t="str">
        <f>IF(OR(ISBLANK(CQ237),ISBLANK(CR225)),"",(CQ237-CQ236)*CR225)</f>
        <v/>
      </c>
      <c r="CS237" s="123">
        <v>0</v>
      </c>
      <c r="CT237" s="123">
        <f>CT225</f>
        <v>5</v>
      </c>
      <c r="CU237" s="123">
        <f t="shared" ca="1" si="439"/>
        <v>302.07866999999999</v>
      </c>
      <c r="CV237" s="123"/>
      <c r="CW237" s="123"/>
      <c r="CX237" s="123">
        <v>6831.0039999999999</v>
      </c>
      <c r="CY237" s="123" t="str">
        <f>IF(OR(ISBLANK(CX237),ISBLANK(CY225)),"",(CX237-CX236)*CY225)</f>
        <v/>
      </c>
      <c r="CZ237" s="123">
        <v>302.07866999999999</v>
      </c>
      <c r="DA237" s="123">
        <f>DA225</f>
        <v>3</v>
      </c>
      <c r="DB237" s="123">
        <f t="shared" ca="1" si="440"/>
        <v>91.879000000000005</v>
      </c>
      <c r="DC237" s="123"/>
      <c r="DD237" s="123"/>
      <c r="DE237" s="123">
        <f t="shared" ref="DE237:DE246" ca="1" si="485">IFERROR(DG237+AG366,"")</f>
        <v>91.879000000000005</v>
      </c>
      <c r="DF237" s="109">
        <f>DF225</f>
        <v>2</v>
      </c>
      <c r="DG237" s="109">
        <f t="shared" ca="1" si="442"/>
        <v>70.686000000000007</v>
      </c>
      <c r="DH237" s="109"/>
      <c r="DI237" s="109">
        <v>70.686000000000007</v>
      </c>
      <c r="DJ237" s="123">
        <f>DJ225</f>
        <v>3</v>
      </c>
      <c r="DK237" s="123">
        <f t="shared" ca="1" si="443"/>
        <v>2946.8625999999995</v>
      </c>
      <c r="DL237" s="123"/>
      <c r="DM237" s="123"/>
      <c r="DN237" s="123">
        <f t="shared" ref="DN237:DN246" ca="1" si="486">IFERROR(HA22*0.955,"")</f>
        <v>2946.8625999999995</v>
      </c>
      <c r="DO237" s="123">
        <f>DO225</f>
        <v>3</v>
      </c>
      <c r="DP237" s="123">
        <f t="shared" ca="1" si="445"/>
        <v>0</v>
      </c>
      <c r="DQ237" s="123"/>
      <c r="DR237" s="123"/>
      <c r="DS237" s="123">
        <f t="shared" ref="DS237:DS246" ca="1" si="487">IFERROR(GT22*1.034,"")</f>
        <v>0</v>
      </c>
      <c r="DT237" s="123">
        <f>DT225</f>
        <v>3</v>
      </c>
      <c r="DU237" s="123">
        <f t="shared" ca="1" si="447"/>
        <v>-2946.8625999999995</v>
      </c>
      <c r="DV237" s="123"/>
      <c r="DW237" s="123"/>
      <c r="DX237" s="123">
        <f t="shared" ref="DX237:DX246" ca="1" si="488">IFERROR(DP237-DK237,"")</f>
        <v>-2946.8625999999995</v>
      </c>
      <c r="DY237" s="123">
        <f>DY225</f>
        <v>3</v>
      </c>
      <c r="DZ237" s="123">
        <f t="shared" ca="1" si="449"/>
        <v>39.199999999989799</v>
      </c>
      <c r="EA237" s="123"/>
      <c r="EB237" s="123"/>
      <c r="EC237" s="123">
        <v>39.199999999989799</v>
      </c>
      <c r="ED237" s="123">
        <f>ED225</f>
        <v>5</v>
      </c>
      <c r="EE237" s="123">
        <f t="shared" ca="1" si="450"/>
        <v>144.04500000000149</v>
      </c>
      <c r="EF237" s="123"/>
      <c r="EG237" s="123"/>
      <c r="EH237" s="123">
        <f t="shared" ca="1" si="451"/>
        <v>239.988</v>
      </c>
      <c r="EI237" s="123">
        <v>0</v>
      </c>
      <c r="EJ237" s="123">
        <f t="shared" ref="EJ237:EJ246" ca="1" si="489">IFERROR(BR581+U495+AX581+DZ237+BI280,"")</f>
        <v>144.04500000000149</v>
      </c>
      <c r="EK237" s="123">
        <f>EK225</f>
        <v>1</v>
      </c>
      <c r="EL237" s="123">
        <f t="shared" ca="1" si="453"/>
        <v>239.988</v>
      </c>
      <c r="EM237" s="123">
        <f t="shared" si="454"/>
        <v>239.988</v>
      </c>
      <c r="EN237" s="123">
        <v>239.988</v>
      </c>
      <c r="EO237" s="123"/>
      <c r="EP237" s="109">
        <f>EP225</f>
        <v>2</v>
      </c>
      <c r="EQ237" s="109" t="str">
        <f t="shared" ca="1" si="455"/>
        <v/>
      </c>
      <c r="ER237" s="109"/>
      <c r="ES237" s="109"/>
      <c r="ET237" s="123">
        <f>ET225</f>
        <v>4</v>
      </c>
      <c r="EU237" s="123">
        <f t="shared" ca="1" si="456"/>
        <v>201.25599999994301</v>
      </c>
      <c r="EV237" s="123"/>
      <c r="EW237" s="123"/>
      <c r="EX237" s="123">
        <v>16025.300999999999</v>
      </c>
      <c r="EY237" s="123">
        <f>IF(OR(ISBLANK(EX237),ISBLANK(EY225)),"",(EX237-EX236)*EY225)</f>
        <v>201.25599999994301</v>
      </c>
      <c r="EZ237" s="123">
        <f>EZ225</f>
        <v>4</v>
      </c>
      <c r="FA237" s="123">
        <f t="shared" ca="1" si="457"/>
        <v>0</v>
      </c>
      <c r="FB237" s="123"/>
      <c r="FC237" s="123"/>
      <c r="FD237" s="123">
        <v>1057.508</v>
      </c>
      <c r="FE237" s="123">
        <f>IF(OR(ISBLANK(FD237),ISBLANK(FE225)),"",(FD237-FD236)*FE225)</f>
        <v>0</v>
      </c>
      <c r="FF237" s="109">
        <f>FF225</f>
        <v>2</v>
      </c>
      <c r="FG237" s="109" t="str">
        <f t="shared" ca="1" si="458"/>
        <v/>
      </c>
      <c r="FH237" s="109"/>
      <c r="FI237" s="109"/>
      <c r="FJ237" s="109">
        <f>FJ225</f>
        <v>2</v>
      </c>
      <c r="FK237" s="109" t="str">
        <f t="shared" ca="1" si="459"/>
        <v/>
      </c>
      <c r="FL237" s="109"/>
      <c r="FM237" s="109"/>
      <c r="FN237" s="109">
        <f>FN225</f>
        <v>2</v>
      </c>
      <c r="FO237" s="109" t="str">
        <f t="shared" ca="1" si="460"/>
        <v/>
      </c>
      <c r="FP237" s="109"/>
      <c r="FQ237" s="109"/>
      <c r="FR237" s="109">
        <f>FR225</f>
        <v>2</v>
      </c>
      <c r="FS237" s="109" t="str">
        <f t="shared" ca="1" si="461"/>
        <v/>
      </c>
      <c r="FT237" s="109"/>
      <c r="FU237" s="109"/>
      <c r="FV237" s="123">
        <f>FV225</f>
        <v>4</v>
      </c>
      <c r="FW237" s="123">
        <f t="shared" ca="1" si="462"/>
        <v>38.74199999999928</v>
      </c>
      <c r="FX237" s="123"/>
      <c r="FY237" s="123"/>
      <c r="FZ237" s="123">
        <v>2111.7089999999998</v>
      </c>
      <c r="GA237" s="123">
        <f>IF(OR(ISBLANK(FZ237),ISBLANK(GA225)),"",(FZ237-FZ236)*GA225)</f>
        <v>38.74199999999928</v>
      </c>
      <c r="GB237" s="123">
        <f>GB225</f>
        <v>4</v>
      </c>
      <c r="GC237" s="123">
        <f t="shared" ca="1" si="463"/>
        <v>11.880000000019209</v>
      </c>
      <c r="GD237" s="123"/>
      <c r="GE237" s="123"/>
      <c r="GF237" s="123">
        <v>5248.2139999999999</v>
      </c>
      <c r="GG237" s="123">
        <f>IF(OR(ISBLANK(GF237),ISBLANK(GG225)),"",(GF237-GF236)*GG225)</f>
        <v>11.880000000019209</v>
      </c>
      <c r="GH237" s="123">
        <f>GH225</f>
        <v>3</v>
      </c>
      <c r="GI237" s="123">
        <f t="shared" ca="1" si="464"/>
        <v>0.30511999999987893</v>
      </c>
      <c r="GJ237" s="123"/>
      <c r="GK237" s="123"/>
      <c r="GL237" s="123">
        <f t="shared" ca="1" si="465"/>
        <v>0.30511999999987893</v>
      </c>
      <c r="GM237" s="123">
        <f>GM225</f>
        <v>3</v>
      </c>
      <c r="GN237" s="123">
        <f t="shared" ca="1" si="466"/>
        <v>586.74000000008164</v>
      </c>
      <c r="GO237" s="123"/>
      <c r="GP237" s="123"/>
      <c r="GQ237" s="123">
        <f t="shared" ca="1" si="467"/>
        <v>586.74000000008164</v>
      </c>
      <c r="GR237" s="123">
        <f>GR225</f>
        <v>3</v>
      </c>
      <c r="GS237" s="123">
        <f t="shared" ca="1" si="468"/>
        <v>0.19407999999995809</v>
      </c>
      <c r="GT237" s="123"/>
      <c r="GU237" s="123"/>
      <c r="GV237" s="123">
        <f t="shared" ref="GV237:GV246" ca="1" si="490">IFERROR(D452+AP409,"")</f>
        <v>0.19407999999995809</v>
      </c>
      <c r="GW237" s="123">
        <f>GW225</f>
        <v>3</v>
      </c>
      <c r="GX237" s="123">
        <f t="shared" ca="1" si="470"/>
        <v>267.29999999999563</v>
      </c>
      <c r="GY237" s="123"/>
      <c r="GZ237" s="123"/>
      <c r="HA237" s="123">
        <f t="shared" ca="1" si="471"/>
        <v>267.29999999999563</v>
      </c>
      <c r="HB237" s="123">
        <f>HB225</f>
        <v>3</v>
      </c>
      <c r="HC237" s="123">
        <f t="shared" ca="1" si="472"/>
        <v>1.2099999999995816</v>
      </c>
      <c r="HD237" s="123"/>
      <c r="HE237" s="123"/>
      <c r="HF237" s="123">
        <f t="shared" ref="HF237:HF246" ca="1" si="491">IFERROR(AJ409+R65,"")</f>
        <v>1.2099999999995816</v>
      </c>
      <c r="HG237" s="123">
        <f>HG225</f>
        <v>3</v>
      </c>
      <c r="HH237" s="123">
        <f t="shared" ca="1" si="474"/>
        <v>-320.00200000011137</v>
      </c>
      <c r="HI237" s="123"/>
      <c r="HJ237" s="123"/>
      <c r="HK237" s="123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9">
        <f>HL225</f>
        <v>2</v>
      </c>
      <c r="HM237" s="109">
        <f t="shared" ca="1" si="476"/>
        <v>0.27300000000000002</v>
      </c>
      <c r="HN237" s="109">
        <v>7.1999999999999995E-2</v>
      </c>
      <c r="HO237" s="109">
        <v>0.20100000000000001</v>
      </c>
      <c r="HP237" s="109">
        <f>HP225</f>
        <v>2</v>
      </c>
      <c r="HQ237" s="109">
        <f t="shared" ca="1" si="477"/>
        <v>0.43099999999999999</v>
      </c>
      <c r="HR237" s="109"/>
      <c r="HS237" s="109">
        <v>0.43099999999999999</v>
      </c>
      <c r="HT237" s="123">
        <f>HT225</f>
        <v>3</v>
      </c>
      <c r="HU237" s="123">
        <f t="shared" ca="1" si="478"/>
        <v>50.610999999999997</v>
      </c>
      <c r="HV237" s="123"/>
      <c r="HW237" s="123"/>
      <c r="HX237" s="123">
        <v>50.610999999999997</v>
      </c>
      <c r="HY237" s="123">
        <f>HY225</f>
        <v>3</v>
      </c>
      <c r="HZ237" s="123">
        <f t="shared" ca="1" si="479"/>
        <v>466.31700000000001</v>
      </c>
      <c r="IA237" s="123"/>
      <c r="IB237" s="123"/>
      <c r="IC237" s="123">
        <f t="shared" ca="1" si="480"/>
        <v>466.31700000000001</v>
      </c>
      <c r="ID237" s="109">
        <f>ID225</f>
        <v>2</v>
      </c>
      <c r="IE237" s="109">
        <f t="shared" ca="1" si="481"/>
        <v>466.59000000000003</v>
      </c>
      <c r="IF237" s="109">
        <v>184.708</v>
      </c>
      <c r="IG237" s="109">
        <v>281.88200000000001</v>
      </c>
    </row>
    <row r="238" spans="2:241" x14ac:dyDescent="0.25">
      <c r="B238" s="166">
        <v>12</v>
      </c>
      <c r="C238" s="166">
        <f>C225</f>
        <v>3</v>
      </c>
      <c r="D238" s="166">
        <f t="shared" ca="1" si="413"/>
        <v>511.58579999999347</v>
      </c>
      <c r="E238" s="166"/>
      <c r="F238" s="166"/>
      <c r="G238" s="166">
        <f t="shared" ca="1" si="482"/>
        <v>511.58579999999347</v>
      </c>
      <c r="H238" s="166">
        <f t="shared" ca="1" si="415"/>
        <v>570.70000000000005</v>
      </c>
      <c r="I238" s="166">
        <f>I225</f>
        <v>1</v>
      </c>
      <c r="J238" s="166">
        <f t="shared" ca="1" si="416"/>
        <v>570.70000000000005</v>
      </c>
      <c r="K238" s="166">
        <f t="shared" si="417"/>
        <v>570.70000000000005</v>
      </c>
      <c r="L238" s="166">
        <v>570.70000000000005</v>
      </c>
      <c r="M238" s="166"/>
      <c r="N238" s="166">
        <f>N225</f>
        <v>3</v>
      </c>
      <c r="O238" s="166">
        <f t="shared" ca="1" si="418"/>
        <v>48</v>
      </c>
      <c r="P238" s="166"/>
      <c r="Q238" s="166"/>
      <c r="R238" s="166">
        <v>48</v>
      </c>
      <c r="S238" s="123">
        <f>S225</f>
        <v>4</v>
      </c>
      <c r="T238" s="123">
        <f t="shared" ca="1" si="419"/>
        <v>297.00000000004252</v>
      </c>
      <c r="U238" s="123"/>
      <c r="V238" s="123"/>
      <c r="W238" s="123">
        <v>224.96700000000001</v>
      </c>
      <c r="X238" s="123">
        <f>IF(OR(ISBLANK(W238),ISBLANK(X225)),"",(W238-W237)*X225)</f>
        <v>297.00000000004252</v>
      </c>
      <c r="Y238" s="123">
        <f>Y225</f>
        <v>4</v>
      </c>
      <c r="Z238" s="123">
        <f t="shared" ca="1" si="420"/>
        <v>0</v>
      </c>
      <c r="AA238" s="123"/>
      <c r="AB238" s="123"/>
      <c r="AC238" s="123">
        <v>1.792</v>
      </c>
      <c r="AD238" s="123">
        <f>IF(OR(ISBLANK(AC238),ISBLANK(AD225)),"",(AC238-AC237)*AD225)</f>
        <v>0</v>
      </c>
      <c r="AE238" s="123">
        <f>AE225</f>
        <v>4</v>
      </c>
      <c r="AF238" s="123">
        <f t="shared" ca="1" si="421"/>
        <v>49.891999999999996</v>
      </c>
      <c r="AG238" s="123"/>
      <c r="AH238" s="123"/>
      <c r="AI238" s="123">
        <f t="shared" ca="1" si="422"/>
        <v>65.277000000000001</v>
      </c>
      <c r="AJ238" s="123">
        <f t="shared" ca="1" si="483"/>
        <v>49.891999999999996</v>
      </c>
      <c r="AK238" s="123">
        <f>AK225</f>
        <v>1</v>
      </c>
      <c r="AL238" s="123">
        <f t="shared" ca="1" si="424"/>
        <v>65.277000000000001</v>
      </c>
      <c r="AM238" s="123">
        <f t="shared" si="425"/>
        <v>65.277000000000001</v>
      </c>
      <c r="AN238" s="123">
        <v>65.277000000000001</v>
      </c>
      <c r="AO238" s="123"/>
      <c r="AP238" s="123">
        <f>AP225</f>
        <v>3</v>
      </c>
      <c r="AQ238" s="123">
        <f t="shared" ca="1" si="426"/>
        <v>98.808000000000007</v>
      </c>
      <c r="AR238" s="123"/>
      <c r="AS238" s="123"/>
      <c r="AT238" s="123">
        <v>98.808000000000007</v>
      </c>
      <c r="AU238" s="123">
        <f>AU225</f>
        <v>4</v>
      </c>
      <c r="AV238" s="123">
        <f t="shared" ca="1" si="427"/>
        <v>255.5447999999742</v>
      </c>
      <c r="AW238" s="123"/>
      <c r="AX238" s="123"/>
      <c r="AY238" s="123">
        <f t="shared" ca="1" si="428"/>
        <v>245.19900000000001</v>
      </c>
      <c r="AZ238" s="123">
        <f t="shared" ca="1" si="484"/>
        <v>255.5447999999742</v>
      </c>
      <c r="BA238" s="123">
        <f>BA225</f>
        <v>1</v>
      </c>
      <c r="BB238" s="123">
        <f t="shared" ca="1" si="430"/>
        <v>245.19900000000001</v>
      </c>
      <c r="BC238" s="123">
        <f t="shared" si="431"/>
        <v>245.19900000000001</v>
      </c>
      <c r="BD238" s="123">
        <v>245.19900000000001</v>
      </c>
      <c r="BE238" s="123"/>
      <c r="BF238" s="123">
        <f>BF225</f>
        <v>5</v>
      </c>
      <c r="BG238" s="123">
        <f t="shared" ca="1" si="432"/>
        <v>0</v>
      </c>
      <c r="BH238" s="123"/>
      <c r="BI238" s="123"/>
      <c r="BJ238" s="123"/>
      <c r="BK238" s="123" t="str">
        <f>IF(OR(ISBLANK(BJ238),ISBLANK(BK225)),"",(BJ238-BJ237)*BK225)</f>
        <v/>
      </c>
      <c r="BL238" s="123">
        <v>0</v>
      </c>
      <c r="BM238" s="123">
        <f>BM225</f>
        <v>5</v>
      </c>
      <c r="BN238" s="123">
        <f t="shared" ca="1" si="433"/>
        <v>42.470999999999997</v>
      </c>
      <c r="BO238" s="123"/>
      <c r="BP238" s="123"/>
      <c r="BQ238" s="123">
        <v>3187.7489999999998</v>
      </c>
      <c r="BR238" s="123" t="str">
        <f>IF(OR(ISBLANK(BQ238),ISBLANK(BR225)),"",(BQ238-BQ237)*BR225)</f>
        <v/>
      </c>
      <c r="BS238" s="123">
        <v>42.470999999999997</v>
      </c>
      <c r="BT238" s="123">
        <f>BT225</f>
        <v>5</v>
      </c>
      <c r="BU238" s="123">
        <f t="shared" ca="1" si="434"/>
        <v>0</v>
      </c>
      <c r="BV238" s="123"/>
      <c r="BW238" s="123"/>
      <c r="BX238" s="123">
        <v>10.173999999999999</v>
      </c>
      <c r="BY238" s="123" t="str">
        <f>IF(OR(ISBLANK(BX238),ISBLANK(BY225)),"",(BX238-BX237)*BY225)</f>
        <v/>
      </c>
      <c r="BZ238" s="123">
        <v>0</v>
      </c>
      <c r="CA238" s="123">
        <f>CA225</f>
        <v>5</v>
      </c>
      <c r="CB238" s="123">
        <f t="shared" ca="1" si="435"/>
        <v>205.10159999999999</v>
      </c>
      <c r="CC238" s="123"/>
      <c r="CD238" s="123"/>
      <c r="CE238" s="123">
        <v>5174.9480000000003</v>
      </c>
      <c r="CF238" s="123" t="str">
        <f>IF(OR(ISBLANK(CE238),ISBLANK(CF225)),"",(CE238-CE237)*CF225)</f>
        <v/>
      </c>
      <c r="CG238" s="123">
        <v>205.10159999999999</v>
      </c>
      <c r="CH238" s="123">
        <f>CH225</f>
        <v>3</v>
      </c>
      <c r="CI238" s="123">
        <f t="shared" ca="1" si="436"/>
        <v>205.10159999999999</v>
      </c>
      <c r="CJ238" s="123"/>
      <c r="CK238" s="123"/>
      <c r="CL238" s="123">
        <f t="shared" ca="1" si="437"/>
        <v>205.10159999999999</v>
      </c>
      <c r="CM238" s="123">
        <f>CM225</f>
        <v>5</v>
      </c>
      <c r="CN238" s="123">
        <f t="shared" ca="1" si="438"/>
        <v>0</v>
      </c>
      <c r="CO238" s="123"/>
      <c r="CP238" s="123"/>
      <c r="CQ238" s="123">
        <v>1.23</v>
      </c>
      <c r="CR238" s="123" t="str">
        <f>IF(OR(ISBLANK(CQ238),ISBLANK(CR225)),"",(CQ238-CQ237)*CR225)</f>
        <v/>
      </c>
      <c r="CS238" s="123">
        <v>0</v>
      </c>
      <c r="CT238" s="123">
        <f>CT225</f>
        <v>5</v>
      </c>
      <c r="CU238" s="123">
        <f t="shared" ca="1" si="439"/>
        <v>323.08319999999998</v>
      </c>
      <c r="CV238" s="123"/>
      <c r="CW238" s="123"/>
      <c r="CX238" s="123">
        <v>6833.4589999999998</v>
      </c>
      <c r="CY238" s="123" t="str">
        <f>IF(OR(ISBLANK(CX238),ISBLANK(CY225)),"",(CX238-CX237)*CY225)</f>
        <v/>
      </c>
      <c r="CZ238" s="123">
        <v>323.08319999999998</v>
      </c>
      <c r="DA238" s="123">
        <f>DA225</f>
        <v>3</v>
      </c>
      <c r="DB238" s="123">
        <f t="shared" ca="1" si="440"/>
        <v>91.08</v>
      </c>
      <c r="DC238" s="123"/>
      <c r="DD238" s="123"/>
      <c r="DE238" s="123">
        <f t="shared" ca="1" si="485"/>
        <v>91.08</v>
      </c>
      <c r="DF238" s="123">
        <f>DF225</f>
        <v>2</v>
      </c>
      <c r="DG238" s="123">
        <f t="shared" ca="1" si="442"/>
        <v>69.959999999999994</v>
      </c>
      <c r="DH238" s="123"/>
      <c r="DI238" s="123">
        <v>69.959999999999994</v>
      </c>
      <c r="DJ238" s="123">
        <f>DJ225</f>
        <v>3</v>
      </c>
      <c r="DK238" s="123">
        <f t="shared" ca="1" si="443"/>
        <v>2704.5647749999998</v>
      </c>
      <c r="DL238" s="123"/>
      <c r="DM238" s="123"/>
      <c r="DN238" s="123">
        <f t="shared" ca="1" si="486"/>
        <v>2704.5647749999998</v>
      </c>
      <c r="DO238" s="123">
        <f>DO225</f>
        <v>3</v>
      </c>
      <c r="DP238" s="123">
        <f t="shared" ca="1" si="445"/>
        <v>0</v>
      </c>
      <c r="DQ238" s="123"/>
      <c r="DR238" s="123"/>
      <c r="DS238" s="123">
        <f t="shared" ca="1" si="487"/>
        <v>0</v>
      </c>
      <c r="DT238" s="123">
        <f>DT225</f>
        <v>3</v>
      </c>
      <c r="DU238" s="123">
        <f t="shared" ca="1" si="447"/>
        <v>-2704.5647749999998</v>
      </c>
      <c r="DV238" s="123"/>
      <c r="DW238" s="123"/>
      <c r="DX238" s="123">
        <f t="shared" ca="1" si="488"/>
        <v>-2704.5647749999998</v>
      </c>
      <c r="DY238" s="123">
        <f>DY225</f>
        <v>3</v>
      </c>
      <c r="DZ238" s="123">
        <f t="shared" ca="1" si="449"/>
        <v>40.530000000006098</v>
      </c>
      <c r="EA238" s="123"/>
      <c r="EB238" s="123"/>
      <c r="EC238" s="123">
        <v>40.530000000006098</v>
      </c>
      <c r="ED238" s="123">
        <f>ED225</f>
        <v>5</v>
      </c>
      <c r="EE238" s="123">
        <f t="shared" ca="1" si="450"/>
        <v>150.665000000003</v>
      </c>
      <c r="EF238" s="123"/>
      <c r="EG238" s="123"/>
      <c r="EH238" s="123">
        <f t="shared" ca="1" si="451"/>
        <v>239.99100000000001</v>
      </c>
      <c r="EI238" s="123">
        <v>0</v>
      </c>
      <c r="EJ238" s="123">
        <f t="shared" ca="1" si="489"/>
        <v>150.665000000003</v>
      </c>
      <c r="EK238" s="123">
        <f>EK225</f>
        <v>1</v>
      </c>
      <c r="EL238" s="123">
        <f t="shared" ca="1" si="453"/>
        <v>239.99100000000001</v>
      </c>
      <c r="EM238" s="123">
        <f t="shared" si="454"/>
        <v>239.99100000000001</v>
      </c>
      <c r="EN238" s="123">
        <v>239.99100000000001</v>
      </c>
      <c r="EO238" s="123"/>
      <c r="EP238" s="123">
        <f>EP225</f>
        <v>2</v>
      </c>
      <c r="EQ238" s="123" t="str">
        <f t="shared" ca="1" si="455"/>
        <v/>
      </c>
      <c r="ER238" s="123"/>
      <c r="ES238" s="123"/>
      <c r="ET238" s="123">
        <f>ET225</f>
        <v>4</v>
      </c>
      <c r="EU238" s="123">
        <f t="shared" ca="1" si="456"/>
        <v>199.0120000000461</v>
      </c>
      <c r="EV238" s="123"/>
      <c r="EW238" s="123"/>
      <c r="EX238" s="123">
        <v>16029.824000000001</v>
      </c>
      <c r="EY238" s="123">
        <f>IF(OR(ISBLANK(EX238),ISBLANK(EY225)),"",(EX238-EX237)*EY225)</f>
        <v>199.0120000000461</v>
      </c>
      <c r="EZ238" s="123">
        <f>EZ225</f>
        <v>4</v>
      </c>
      <c r="FA238" s="123">
        <f t="shared" ca="1" si="457"/>
        <v>0</v>
      </c>
      <c r="FB238" s="123"/>
      <c r="FC238" s="123"/>
      <c r="FD238" s="123">
        <v>1057.508</v>
      </c>
      <c r="FE238" s="123">
        <f>IF(OR(ISBLANK(FD238),ISBLANK(FE225)),"",(FD238-FD237)*FE225)</f>
        <v>0</v>
      </c>
      <c r="FF238" s="123">
        <f>FF225</f>
        <v>2</v>
      </c>
      <c r="FG238" s="123" t="str">
        <f t="shared" ca="1" si="458"/>
        <v/>
      </c>
      <c r="FH238" s="123"/>
      <c r="FI238" s="123"/>
      <c r="FJ238" s="123">
        <f>FJ225</f>
        <v>2</v>
      </c>
      <c r="FK238" s="123" t="str">
        <f t="shared" ca="1" si="459"/>
        <v/>
      </c>
      <c r="FL238" s="123"/>
      <c r="FM238" s="123"/>
      <c r="FN238" s="123">
        <f>FN225</f>
        <v>2</v>
      </c>
      <c r="FO238" s="123" t="str">
        <f t="shared" ca="1" si="460"/>
        <v/>
      </c>
      <c r="FP238" s="123"/>
      <c r="FQ238" s="123"/>
      <c r="FR238" s="123">
        <f>FR225</f>
        <v>2</v>
      </c>
      <c r="FS238" s="123" t="str">
        <f t="shared" ca="1" si="461"/>
        <v/>
      </c>
      <c r="FT238" s="123"/>
      <c r="FU238" s="123"/>
      <c r="FV238" s="123">
        <f>FV225</f>
        <v>4</v>
      </c>
      <c r="FW238" s="123">
        <f t="shared" ca="1" si="462"/>
        <v>47.58600000000024</v>
      </c>
      <c r="FX238" s="123"/>
      <c r="FY238" s="123"/>
      <c r="FZ238" s="123">
        <v>2112.4299999999998</v>
      </c>
      <c r="GA238" s="123">
        <f>IF(OR(ISBLANK(FZ238),ISBLANK(GA225)),"",(FZ238-FZ237)*GA225)</f>
        <v>47.58600000000024</v>
      </c>
      <c r="GB238" s="123">
        <f>GB225</f>
        <v>4</v>
      </c>
      <c r="GC238" s="123">
        <f t="shared" ca="1" si="463"/>
        <v>18.612000000010084</v>
      </c>
      <c r="GD238" s="123"/>
      <c r="GE238" s="123"/>
      <c r="GF238" s="123">
        <v>5248.4960000000001</v>
      </c>
      <c r="GG238" s="123">
        <f>IF(OR(ISBLANK(GF238),ISBLANK(GG225)),"",(GF238-GF237)*GG225)</f>
        <v>18.612000000010084</v>
      </c>
      <c r="GH238" s="123">
        <f>GH225</f>
        <v>3</v>
      </c>
      <c r="GI238" s="123">
        <f t="shared" ca="1" si="464"/>
        <v>0.31856000000014317</v>
      </c>
      <c r="GJ238" s="123"/>
      <c r="GK238" s="123"/>
      <c r="GL238" s="123">
        <f t="shared" ca="1" si="465"/>
        <v>0.31856000000014317</v>
      </c>
      <c r="GM238" s="123">
        <f>GM225</f>
        <v>3</v>
      </c>
      <c r="GN238" s="123">
        <f t="shared" ca="1" si="466"/>
        <v>583.30800000010277</v>
      </c>
      <c r="GO238" s="123"/>
      <c r="GP238" s="123"/>
      <c r="GQ238" s="123">
        <f t="shared" ca="1" si="467"/>
        <v>583.30800000010277</v>
      </c>
      <c r="GR238" s="123">
        <f>GR225</f>
        <v>3</v>
      </c>
      <c r="GS238" s="123">
        <f t="shared" ca="1" si="468"/>
        <v>0.1465600000001723</v>
      </c>
      <c r="GT238" s="123"/>
      <c r="GU238" s="123"/>
      <c r="GV238" s="123">
        <f t="shared" ca="1" si="490"/>
        <v>0.1465600000001723</v>
      </c>
      <c r="GW238" s="123">
        <f>GW225</f>
        <v>3</v>
      </c>
      <c r="GX238" s="123">
        <f t="shared" ca="1" si="470"/>
        <v>246.77999999996246</v>
      </c>
      <c r="GY238" s="123"/>
      <c r="GZ238" s="123"/>
      <c r="HA238" s="123">
        <f t="shared" ca="1" si="471"/>
        <v>246.77999999996246</v>
      </c>
      <c r="HB238" s="123">
        <f>HB225</f>
        <v>3</v>
      </c>
      <c r="HC238" s="123">
        <f t="shared" ca="1" si="472"/>
        <v>0.94200000000046202</v>
      </c>
      <c r="HD238" s="123"/>
      <c r="HE238" s="123"/>
      <c r="HF238" s="123">
        <f t="shared" ca="1" si="491"/>
        <v>0.94200000000046202</v>
      </c>
      <c r="HG238" s="123">
        <f>HG225</f>
        <v>3</v>
      </c>
      <c r="HH238" s="123">
        <f t="shared" ca="1" si="474"/>
        <v>-340.09700000004591</v>
      </c>
      <c r="HI238" s="123"/>
      <c r="HJ238" s="123"/>
      <c r="HK238" s="123">
        <f t="shared" ca="1" si="492"/>
        <v>-340.09700000004591</v>
      </c>
      <c r="HL238" s="123">
        <f>HL225</f>
        <v>2</v>
      </c>
      <c r="HM238" s="123">
        <f t="shared" ca="1" si="476"/>
        <v>0.27200000000000002</v>
      </c>
      <c r="HN238" s="123">
        <v>7.1999999999999995E-2</v>
      </c>
      <c r="HO238" s="123">
        <v>0.2</v>
      </c>
      <c r="HP238" s="123">
        <f>HP225</f>
        <v>2</v>
      </c>
      <c r="HQ238" s="123">
        <f t="shared" ca="1" si="477"/>
        <v>0.39700000000000002</v>
      </c>
      <c r="HR238" s="123"/>
      <c r="HS238" s="123">
        <v>0.39700000000000002</v>
      </c>
      <c r="HT238" s="123">
        <f>HT225</f>
        <v>3</v>
      </c>
      <c r="HU238" s="123">
        <f t="shared" ca="1" si="478"/>
        <v>49.222999999999999</v>
      </c>
      <c r="HV238" s="123"/>
      <c r="HW238" s="123"/>
      <c r="HX238" s="123">
        <v>49.222999999999999</v>
      </c>
      <c r="HY238" s="123">
        <f>HY225</f>
        <v>3</v>
      </c>
      <c r="HZ238" s="123">
        <f t="shared" ca="1" si="479"/>
        <v>452.10300000000001</v>
      </c>
      <c r="IA238" s="123"/>
      <c r="IB238" s="123"/>
      <c r="IC238" s="123">
        <f t="shared" ca="1" si="480"/>
        <v>452.10300000000001</v>
      </c>
      <c r="ID238" s="123">
        <f>ID225</f>
        <v>2</v>
      </c>
      <c r="IE238" s="123">
        <f t="shared" ca="1" si="481"/>
        <v>452.375</v>
      </c>
      <c r="IF238" s="123">
        <v>184.542</v>
      </c>
      <c r="IG238" s="123">
        <v>267.83300000000003</v>
      </c>
    </row>
    <row r="239" spans="2:241" x14ac:dyDescent="0.25">
      <c r="B239" s="166">
        <v>13</v>
      </c>
      <c r="C239" s="166">
        <f>C225</f>
        <v>3</v>
      </c>
      <c r="D239" s="166">
        <f t="shared" ca="1" si="413"/>
        <v>555.55500000003121</v>
      </c>
      <c r="E239" s="166"/>
      <c r="F239" s="166"/>
      <c r="G239" s="166">
        <f t="shared" ca="1" si="482"/>
        <v>555.55500000003121</v>
      </c>
      <c r="H239" s="166">
        <f t="shared" ca="1" si="415"/>
        <v>512.70000000000005</v>
      </c>
      <c r="I239" s="166">
        <f>I225</f>
        <v>1</v>
      </c>
      <c r="J239" s="166">
        <f t="shared" ca="1" si="416"/>
        <v>512.70000000000005</v>
      </c>
      <c r="K239" s="166">
        <f t="shared" si="417"/>
        <v>512.70000000000005</v>
      </c>
      <c r="L239" s="166">
        <v>512.70000000000005</v>
      </c>
      <c r="M239" s="166"/>
      <c r="N239" s="166">
        <f>N225</f>
        <v>3</v>
      </c>
      <c r="O239" s="166">
        <f t="shared" ca="1" si="418"/>
        <v>48</v>
      </c>
      <c r="P239" s="166"/>
      <c r="Q239" s="166"/>
      <c r="R239" s="166">
        <v>48</v>
      </c>
      <c r="S239" s="123">
        <f>S225</f>
        <v>4</v>
      </c>
      <c r="T239" s="123">
        <f t="shared" ca="1" si="419"/>
        <v>292.59999999995898</v>
      </c>
      <c r="U239" s="123"/>
      <c r="V239" s="123"/>
      <c r="W239" s="123">
        <v>225.1</v>
      </c>
      <c r="X239" s="123">
        <f>IF(OR(ISBLANK(W239),ISBLANK(X225)),"",(W239-W238)*X225)</f>
        <v>292.59999999995898</v>
      </c>
      <c r="Y239" s="123">
        <f>Y225</f>
        <v>4</v>
      </c>
      <c r="Z239" s="123">
        <f t="shared" ca="1" si="420"/>
        <v>0</v>
      </c>
      <c r="AA239" s="123"/>
      <c r="AB239" s="123"/>
      <c r="AC239" s="123">
        <v>1.792</v>
      </c>
      <c r="AD239" s="123">
        <f>IF(OR(ISBLANK(AC239),ISBLANK(AD225)),"",(AC239-AC238)*AD225)</f>
        <v>0</v>
      </c>
      <c r="AE239" s="123">
        <f>AE225</f>
        <v>4</v>
      </c>
      <c r="AF239" s="123">
        <f t="shared" ca="1" si="421"/>
        <v>51.14</v>
      </c>
      <c r="AG239" s="123"/>
      <c r="AH239" s="123"/>
      <c r="AI239" s="123">
        <f t="shared" ca="1" si="422"/>
        <v>65.271000000000001</v>
      </c>
      <c r="AJ239" s="123">
        <f t="shared" ca="1" si="483"/>
        <v>51.14</v>
      </c>
      <c r="AK239" s="123">
        <f>AK225</f>
        <v>1</v>
      </c>
      <c r="AL239" s="123">
        <f t="shared" ca="1" si="424"/>
        <v>65.271000000000001</v>
      </c>
      <c r="AM239" s="123">
        <f t="shared" si="425"/>
        <v>65.271000000000001</v>
      </c>
      <c r="AN239" s="123">
        <v>65.271000000000001</v>
      </c>
      <c r="AO239" s="123"/>
      <c r="AP239" s="123">
        <f>AP225</f>
        <v>3</v>
      </c>
      <c r="AQ239" s="123">
        <f t="shared" ca="1" si="426"/>
        <v>97.593000000000004</v>
      </c>
      <c r="AR239" s="123"/>
      <c r="AS239" s="123"/>
      <c r="AT239" s="123">
        <v>97.593000000000004</v>
      </c>
      <c r="AU239" s="123">
        <f>AU225</f>
        <v>4</v>
      </c>
      <c r="AV239" s="123">
        <f t="shared" ca="1" si="427"/>
        <v>270.87499999992986</v>
      </c>
      <c r="AW239" s="123"/>
      <c r="AX239" s="123"/>
      <c r="AY239" s="123">
        <f t="shared" ca="1" si="428"/>
        <v>209.82300000000001</v>
      </c>
      <c r="AZ239" s="123">
        <f t="shared" ca="1" si="484"/>
        <v>270.87499999992986</v>
      </c>
      <c r="BA239" s="123">
        <f>BA225</f>
        <v>1</v>
      </c>
      <c r="BB239" s="123">
        <f t="shared" ca="1" si="430"/>
        <v>209.82300000000001</v>
      </c>
      <c r="BC239" s="123">
        <f t="shared" si="431"/>
        <v>209.82300000000001</v>
      </c>
      <c r="BD239" s="123">
        <v>209.82300000000001</v>
      </c>
      <c r="BE239" s="123"/>
      <c r="BF239" s="123">
        <f>BF225</f>
        <v>5</v>
      </c>
      <c r="BG239" s="123">
        <f t="shared" ca="1" si="432"/>
        <v>0</v>
      </c>
      <c r="BH239" s="123"/>
      <c r="BI239" s="123"/>
      <c r="BJ239" s="123"/>
      <c r="BK239" s="123" t="str">
        <f>IF(OR(ISBLANK(BJ239),ISBLANK(BK225)),"",(BJ239-BJ238)*BK225)</f>
        <v/>
      </c>
      <c r="BL239" s="123">
        <v>0</v>
      </c>
      <c r="BM239" s="123">
        <f>BM225</f>
        <v>5</v>
      </c>
      <c r="BN239" s="123">
        <f t="shared" ca="1" si="433"/>
        <v>40.787999999999997</v>
      </c>
      <c r="BO239" s="123"/>
      <c r="BP239" s="123"/>
      <c r="BQ239" s="123">
        <v>3188.0569999999998</v>
      </c>
      <c r="BR239" s="123" t="str">
        <f>IF(OR(ISBLANK(BQ239),ISBLANK(BR225)),"",(BQ239-BQ238)*BR225)</f>
        <v/>
      </c>
      <c r="BS239" s="123">
        <v>40.787999999999997</v>
      </c>
      <c r="BT239" s="123">
        <f>BT225</f>
        <v>5</v>
      </c>
      <c r="BU239" s="123">
        <f t="shared" ca="1" si="434"/>
        <v>0</v>
      </c>
      <c r="BV239" s="123"/>
      <c r="BW239" s="123"/>
      <c r="BX239" s="123">
        <v>10.173999999999999</v>
      </c>
      <c r="BY239" s="123" t="str">
        <f>IF(OR(ISBLANK(BX239),ISBLANK(BY225)),"",(BX239-BX238)*BY225)</f>
        <v/>
      </c>
      <c r="BZ239" s="123">
        <v>0</v>
      </c>
      <c r="CA239" s="123">
        <f>CA225</f>
        <v>5</v>
      </c>
      <c r="CB239" s="123">
        <f t="shared" ca="1" si="435"/>
        <v>227.59440000000001</v>
      </c>
      <c r="CC239" s="123"/>
      <c r="CD239" s="123"/>
      <c r="CE239" s="123">
        <v>5176.6679999999997</v>
      </c>
      <c r="CF239" s="123" t="str">
        <f>IF(OR(ISBLANK(CE239),ISBLANK(CF225)),"",(CE239-CE238)*CF225)</f>
        <v/>
      </c>
      <c r="CG239" s="123">
        <v>227.59440000000001</v>
      </c>
      <c r="CH239" s="123">
        <f>CH225</f>
        <v>3</v>
      </c>
      <c r="CI239" s="123">
        <f t="shared" ca="1" si="436"/>
        <v>227.59440000000001</v>
      </c>
      <c r="CJ239" s="123"/>
      <c r="CK239" s="123"/>
      <c r="CL239" s="123">
        <f t="shared" ca="1" si="437"/>
        <v>227.59440000000001</v>
      </c>
      <c r="CM239" s="123">
        <f>CM225</f>
        <v>5</v>
      </c>
      <c r="CN239" s="123">
        <f t="shared" ca="1" si="438"/>
        <v>0</v>
      </c>
      <c r="CO239" s="123"/>
      <c r="CP239" s="123"/>
      <c r="CQ239" s="123">
        <v>1.23</v>
      </c>
      <c r="CR239" s="123" t="str">
        <f>IF(OR(ISBLANK(CQ239),ISBLANK(CR225)),"",(CQ239-CQ238)*CR225)</f>
        <v/>
      </c>
      <c r="CS239" s="123">
        <v>0</v>
      </c>
      <c r="CT239" s="123">
        <f>CT225</f>
        <v>5</v>
      </c>
      <c r="CU239" s="123">
        <f t="shared" ca="1" si="439"/>
        <v>282.17309999999998</v>
      </c>
      <c r="CV239" s="123"/>
      <c r="CW239" s="123"/>
      <c r="CX239" s="123">
        <v>6835.5879999999997</v>
      </c>
      <c r="CY239" s="123" t="str">
        <f>IF(OR(ISBLANK(CX239),ISBLANK(CY225)),"",(CX239-CX238)*CY225)</f>
        <v/>
      </c>
      <c r="CZ239" s="123">
        <v>282.17309999999998</v>
      </c>
      <c r="DA239" s="123">
        <f>DA225</f>
        <v>3</v>
      </c>
      <c r="DB239" s="123">
        <f t="shared" ca="1" si="440"/>
        <v>123.001</v>
      </c>
      <c r="DC239" s="123"/>
      <c r="DD239" s="123"/>
      <c r="DE239" s="123">
        <f t="shared" ca="1" si="485"/>
        <v>123.001</v>
      </c>
      <c r="DF239" s="123">
        <f>DF225</f>
        <v>2</v>
      </c>
      <c r="DG239" s="123">
        <f t="shared" ca="1" si="442"/>
        <v>103.224</v>
      </c>
      <c r="DH239" s="123"/>
      <c r="DI239" s="123">
        <v>103.224</v>
      </c>
      <c r="DJ239" s="123">
        <f>DJ225</f>
        <v>3</v>
      </c>
      <c r="DK239" s="123">
        <f t="shared" ca="1" si="443"/>
        <v>2633.3408749999999</v>
      </c>
      <c r="DL239" s="123"/>
      <c r="DM239" s="123"/>
      <c r="DN239" s="123">
        <f t="shared" ca="1" si="486"/>
        <v>2633.3408749999999</v>
      </c>
      <c r="DO239" s="123">
        <f>DO225</f>
        <v>3</v>
      </c>
      <c r="DP239" s="123">
        <f t="shared" ca="1" si="445"/>
        <v>0</v>
      </c>
      <c r="DQ239" s="123"/>
      <c r="DR239" s="123"/>
      <c r="DS239" s="123">
        <f t="shared" ca="1" si="487"/>
        <v>0</v>
      </c>
      <c r="DT239" s="123">
        <f>DT225</f>
        <v>3</v>
      </c>
      <c r="DU239" s="123">
        <f t="shared" ca="1" si="447"/>
        <v>-2633.3408749999999</v>
      </c>
      <c r="DV239" s="123"/>
      <c r="DW239" s="123"/>
      <c r="DX239" s="123">
        <f t="shared" ca="1" si="488"/>
        <v>-2633.3408749999999</v>
      </c>
      <c r="DY239" s="123">
        <f>DY225</f>
        <v>3</v>
      </c>
      <c r="DZ239" s="123">
        <f t="shared" ca="1" si="449"/>
        <v>39.375</v>
      </c>
      <c r="EA239" s="123"/>
      <c r="EB239" s="123"/>
      <c r="EC239" s="123">
        <v>39.375</v>
      </c>
      <c r="ED239" s="123">
        <f>ED225</f>
        <v>5</v>
      </c>
      <c r="EE239" s="123">
        <f t="shared" ca="1" si="450"/>
        <v>141.67999999999591</v>
      </c>
      <c r="EF239" s="123"/>
      <c r="EG239" s="123"/>
      <c r="EH239" s="123">
        <f t="shared" ca="1" si="451"/>
        <v>239.99100000000001</v>
      </c>
      <c r="EI239" s="123">
        <v>0</v>
      </c>
      <c r="EJ239" s="123">
        <f t="shared" ca="1" si="489"/>
        <v>141.67999999999591</v>
      </c>
      <c r="EK239" s="123">
        <f>EK225</f>
        <v>1</v>
      </c>
      <c r="EL239" s="123">
        <f t="shared" ca="1" si="453"/>
        <v>239.99100000000001</v>
      </c>
      <c r="EM239" s="123">
        <f t="shared" si="454"/>
        <v>239.99100000000001</v>
      </c>
      <c r="EN239" s="123">
        <v>239.99100000000001</v>
      </c>
      <c r="EO239" s="123"/>
      <c r="EP239" s="123">
        <f>EP225</f>
        <v>2</v>
      </c>
      <c r="EQ239" s="123" t="str">
        <f t="shared" ca="1" si="455"/>
        <v/>
      </c>
      <c r="ER239" s="123"/>
      <c r="ES239" s="123"/>
      <c r="ET239" s="123">
        <f>ET225</f>
        <v>4</v>
      </c>
      <c r="EU239" s="123">
        <f t="shared" ca="1" si="456"/>
        <v>209.39600000000064</v>
      </c>
      <c r="EV239" s="123"/>
      <c r="EW239" s="123"/>
      <c r="EX239" s="123">
        <v>16034.583000000001</v>
      </c>
      <c r="EY239" s="123">
        <f>IF(OR(ISBLANK(EX239),ISBLANK(EY225)),"",(EX239-EX238)*EY225)</f>
        <v>209.39600000000064</v>
      </c>
      <c r="EZ239" s="123">
        <f>EZ225</f>
        <v>4</v>
      </c>
      <c r="FA239" s="123">
        <f t="shared" ca="1" si="457"/>
        <v>0</v>
      </c>
      <c r="FB239" s="123"/>
      <c r="FC239" s="123"/>
      <c r="FD239" s="123">
        <v>1057.508</v>
      </c>
      <c r="FE239" s="123">
        <f>IF(OR(ISBLANK(FD239),ISBLANK(FE225)),"",(FD239-FD238)*FE225)</f>
        <v>0</v>
      </c>
      <c r="FF239" s="123">
        <f>FF225</f>
        <v>2</v>
      </c>
      <c r="FG239" s="123" t="str">
        <f t="shared" ca="1" si="458"/>
        <v/>
      </c>
      <c r="FH239" s="123"/>
      <c r="FI239" s="123"/>
      <c r="FJ239" s="123">
        <f>FJ225</f>
        <v>2</v>
      </c>
      <c r="FK239" s="123" t="str">
        <f t="shared" ca="1" si="459"/>
        <v/>
      </c>
      <c r="FL239" s="123"/>
      <c r="FM239" s="123"/>
      <c r="FN239" s="123">
        <f>FN225</f>
        <v>2</v>
      </c>
      <c r="FO239" s="123" t="str">
        <f t="shared" ca="1" si="460"/>
        <v/>
      </c>
      <c r="FP239" s="123"/>
      <c r="FQ239" s="123"/>
      <c r="FR239" s="123">
        <f>FR225</f>
        <v>2</v>
      </c>
      <c r="FS239" s="123" t="str">
        <f t="shared" ca="1" si="461"/>
        <v/>
      </c>
      <c r="FT239" s="123"/>
      <c r="FU239" s="123"/>
      <c r="FV239" s="123">
        <f>FV225</f>
        <v>4</v>
      </c>
      <c r="FW239" s="123">
        <f t="shared" ca="1" si="462"/>
        <v>50.622000000018488</v>
      </c>
      <c r="FX239" s="123"/>
      <c r="FY239" s="123"/>
      <c r="FZ239" s="123">
        <v>2113.1970000000001</v>
      </c>
      <c r="GA239" s="123">
        <f>IF(OR(ISBLANK(FZ239),ISBLANK(GA225)),"",(FZ239-FZ238)*GA225)</f>
        <v>50.622000000018488</v>
      </c>
      <c r="GB239" s="123">
        <f>GB225</f>
        <v>4</v>
      </c>
      <c r="GC239" s="123">
        <f t="shared" ca="1" si="463"/>
        <v>2.573999999984153</v>
      </c>
      <c r="GD239" s="123"/>
      <c r="GE239" s="123"/>
      <c r="GF239" s="123">
        <v>5248.5349999999999</v>
      </c>
      <c r="GG239" s="123">
        <f>IF(OR(ISBLANK(GF239),ISBLANK(GG225)),"",(GF239-GF238)*GG225)</f>
        <v>2.573999999984153</v>
      </c>
      <c r="GH239" s="123">
        <f>GH225</f>
        <v>3</v>
      </c>
      <c r="GI239" s="123">
        <f t="shared" ca="1" si="464"/>
        <v>0.29831999999994879</v>
      </c>
      <c r="GJ239" s="123"/>
      <c r="GK239" s="123"/>
      <c r="GL239" s="123">
        <f t="shared" ca="1" si="465"/>
        <v>0.29831999999994879</v>
      </c>
      <c r="GM239" s="123">
        <f>GM225</f>
        <v>3</v>
      </c>
      <c r="GN239" s="123">
        <f t="shared" ca="1" si="466"/>
        <v>613.4700000000048</v>
      </c>
      <c r="GO239" s="123"/>
      <c r="GP239" s="123"/>
      <c r="GQ239" s="123">
        <f t="shared" ca="1" si="467"/>
        <v>613.4700000000048</v>
      </c>
      <c r="GR239" s="123">
        <f>GR225</f>
        <v>3</v>
      </c>
      <c r="GS239" s="123">
        <f t="shared" ca="1" si="468"/>
        <v>0.1457599999998638</v>
      </c>
      <c r="GT239" s="123"/>
      <c r="GU239" s="123"/>
      <c r="GV239" s="123">
        <f t="shared" ca="1" si="490"/>
        <v>0.1457599999998638</v>
      </c>
      <c r="GW239" s="123">
        <f>GW225</f>
        <v>3</v>
      </c>
      <c r="GX239" s="123">
        <f t="shared" ca="1" si="470"/>
        <v>250.98000000002685</v>
      </c>
      <c r="GY239" s="123"/>
      <c r="GZ239" s="123"/>
      <c r="HA239" s="123">
        <f t="shared" ca="1" si="471"/>
        <v>250.98000000002685</v>
      </c>
      <c r="HB239" s="123">
        <f>HB225</f>
        <v>3</v>
      </c>
      <c r="HC239" s="123">
        <f t="shared" ca="1" si="472"/>
        <v>0.99800000000004729</v>
      </c>
      <c r="HD239" s="123"/>
      <c r="HE239" s="123"/>
      <c r="HF239" s="123">
        <f t="shared" ca="1" si="491"/>
        <v>0.99800000000004729</v>
      </c>
      <c r="HG239" s="123">
        <f>HG225</f>
        <v>3</v>
      </c>
      <c r="HH239" s="123">
        <f t="shared" ca="1" si="474"/>
        <v>-663.71999999993022</v>
      </c>
      <c r="HI239" s="123"/>
      <c r="HJ239" s="123"/>
      <c r="HK239" s="123">
        <f t="shared" ca="1" si="492"/>
        <v>-663.71999999993022</v>
      </c>
      <c r="HL239" s="123">
        <f>HL225</f>
        <v>2</v>
      </c>
      <c r="HM239" s="123">
        <f t="shared" ca="1" si="476"/>
        <v>0.29199999999999998</v>
      </c>
      <c r="HN239" s="123">
        <v>7.1999999999999995E-2</v>
      </c>
      <c r="HO239" s="123">
        <v>0.22</v>
      </c>
      <c r="HP239" s="123">
        <f>HP225</f>
        <v>2</v>
      </c>
      <c r="HQ239" s="123">
        <f t="shared" ca="1" si="477"/>
        <v>0.39600000000000002</v>
      </c>
      <c r="HR239" s="123"/>
      <c r="HS239" s="123">
        <v>0.39600000000000002</v>
      </c>
      <c r="HT239" s="123">
        <f>HT225</f>
        <v>3</v>
      </c>
      <c r="HU239" s="123">
        <f t="shared" ca="1" si="478"/>
        <v>50.451999999999998</v>
      </c>
      <c r="HV239" s="123"/>
      <c r="HW239" s="123"/>
      <c r="HX239" s="123">
        <v>50.451999999999998</v>
      </c>
      <c r="HY239" s="123">
        <f>HY225</f>
        <v>3</v>
      </c>
      <c r="HZ239" s="123">
        <f t="shared" ca="1" si="479"/>
        <v>468.02100000000002</v>
      </c>
      <c r="IA239" s="123"/>
      <c r="IB239" s="123"/>
      <c r="IC239" s="123">
        <f t="shared" ca="1" si="480"/>
        <v>468.02100000000002</v>
      </c>
      <c r="ID239" s="123">
        <f>ID225</f>
        <v>2</v>
      </c>
      <c r="IE239" s="123">
        <f t="shared" ca="1" si="481"/>
        <v>468.31299999999999</v>
      </c>
      <c r="IF239" s="123">
        <v>184.78399999999999</v>
      </c>
      <c r="IG239" s="123">
        <v>283.529</v>
      </c>
    </row>
    <row r="240" spans="2:241" x14ac:dyDescent="0.25">
      <c r="B240" s="166">
        <v>14</v>
      </c>
      <c r="C240" s="166">
        <f>C225</f>
        <v>3</v>
      </c>
      <c r="D240" s="166">
        <f t="shared" ca="1" si="413"/>
        <v>534.54059999996389</v>
      </c>
      <c r="E240" s="166"/>
      <c r="F240" s="166"/>
      <c r="G240" s="166">
        <f t="shared" ca="1" si="482"/>
        <v>534.54059999996389</v>
      </c>
      <c r="H240" s="166">
        <f t="shared" ca="1" si="415"/>
        <v>523.70000000000005</v>
      </c>
      <c r="I240" s="166">
        <f>I225</f>
        <v>1</v>
      </c>
      <c r="J240" s="166">
        <f t="shared" ca="1" si="416"/>
        <v>523.70000000000005</v>
      </c>
      <c r="K240" s="166">
        <f t="shared" si="417"/>
        <v>523.70000000000005</v>
      </c>
      <c r="L240" s="166">
        <v>523.70000000000005</v>
      </c>
      <c r="M240" s="166"/>
      <c r="N240" s="166">
        <f>N225</f>
        <v>3</v>
      </c>
      <c r="O240" s="166">
        <f t="shared" ca="1" si="418"/>
        <v>48</v>
      </c>
      <c r="P240" s="166"/>
      <c r="Q240" s="166"/>
      <c r="R240" s="166">
        <v>48</v>
      </c>
      <c r="S240" s="123">
        <f>S225</f>
        <v>4</v>
      </c>
      <c r="T240" s="123">
        <f t="shared" ca="1" si="419"/>
        <v>323.40000000004352</v>
      </c>
      <c r="U240" s="123"/>
      <c r="V240" s="123"/>
      <c r="W240" s="123">
        <v>225.24700000000001</v>
      </c>
      <c r="X240" s="123">
        <f>IF(OR(ISBLANK(W240),ISBLANK(X225)),"",(W240-W239)*X225)</f>
        <v>323.40000000004352</v>
      </c>
      <c r="Y240" s="123">
        <f>Y225</f>
        <v>4</v>
      </c>
      <c r="Z240" s="123">
        <f t="shared" ca="1" si="420"/>
        <v>0</v>
      </c>
      <c r="AA240" s="123"/>
      <c r="AB240" s="123"/>
      <c r="AC240" s="123">
        <v>1.792</v>
      </c>
      <c r="AD240" s="123">
        <f>IF(OR(ISBLANK(AC240),ISBLANK(AD225)),"",(AC240-AC239)*AD225)</f>
        <v>0</v>
      </c>
      <c r="AE240" s="123">
        <f>AE225</f>
        <v>4</v>
      </c>
      <c r="AF240" s="123">
        <f t="shared" ca="1" si="421"/>
        <v>51.055</v>
      </c>
      <c r="AG240" s="123"/>
      <c r="AH240" s="123"/>
      <c r="AI240" s="123">
        <f t="shared" ca="1" si="422"/>
        <v>65.012</v>
      </c>
      <c r="AJ240" s="123">
        <f t="shared" ca="1" si="483"/>
        <v>51.055</v>
      </c>
      <c r="AK240" s="123">
        <f>AK225</f>
        <v>1</v>
      </c>
      <c r="AL240" s="123">
        <f t="shared" ca="1" si="424"/>
        <v>65.012</v>
      </c>
      <c r="AM240" s="123">
        <f t="shared" si="425"/>
        <v>65.012</v>
      </c>
      <c r="AN240" s="123">
        <v>65.012</v>
      </c>
      <c r="AO240" s="123"/>
      <c r="AP240" s="123">
        <f>AP225</f>
        <v>3</v>
      </c>
      <c r="AQ240" s="123">
        <f t="shared" ca="1" si="426"/>
        <v>99.488</v>
      </c>
      <c r="AR240" s="123"/>
      <c r="AS240" s="123"/>
      <c r="AT240" s="123">
        <v>99.488</v>
      </c>
      <c r="AU240" s="123">
        <f>AU225</f>
        <v>4</v>
      </c>
      <c r="AV240" s="123">
        <f t="shared" ca="1" si="427"/>
        <v>259.65860000010315</v>
      </c>
      <c r="AW240" s="123"/>
      <c r="AX240" s="123"/>
      <c r="AY240" s="123">
        <f t="shared" ca="1" si="428"/>
        <v>215.934</v>
      </c>
      <c r="AZ240" s="123">
        <f t="shared" ca="1" si="484"/>
        <v>259.65860000010315</v>
      </c>
      <c r="BA240" s="123">
        <f>BA225</f>
        <v>1</v>
      </c>
      <c r="BB240" s="123">
        <f t="shared" ca="1" si="430"/>
        <v>215.934</v>
      </c>
      <c r="BC240" s="123">
        <f t="shared" si="431"/>
        <v>215.934</v>
      </c>
      <c r="BD240" s="123">
        <v>215.934</v>
      </c>
      <c r="BE240" s="123"/>
      <c r="BF240" s="123">
        <f>BF225</f>
        <v>5</v>
      </c>
      <c r="BG240" s="123">
        <f t="shared" ca="1" si="432"/>
        <v>0</v>
      </c>
      <c r="BH240" s="123"/>
      <c r="BI240" s="123"/>
      <c r="BJ240" s="123"/>
      <c r="BK240" s="123" t="str">
        <f>IF(OR(ISBLANK(BJ240),ISBLANK(BK225)),"",(BJ240-BJ239)*BK225)</f>
        <v/>
      </c>
      <c r="BL240" s="123">
        <v>0</v>
      </c>
      <c r="BM240" s="123">
        <f>BM225</f>
        <v>5</v>
      </c>
      <c r="BN240" s="123">
        <f t="shared" ca="1" si="433"/>
        <v>45.936</v>
      </c>
      <c r="BO240" s="123"/>
      <c r="BP240" s="123"/>
      <c r="BQ240" s="123">
        <v>3188.4050000000002</v>
      </c>
      <c r="BR240" s="123" t="str">
        <f>IF(OR(ISBLANK(BQ240),ISBLANK(BR225)),"",(BQ240-BQ239)*BR225)</f>
        <v/>
      </c>
      <c r="BS240" s="123">
        <v>45.936</v>
      </c>
      <c r="BT240" s="123">
        <f>BT225</f>
        <v>5</v>
      </c>
      <c r="BU240" s="123">
        <f t="shared" ca="1" si="434"/>
        <v>0</v>
      </c>
      <c r="BV240" s="123"/>
      <c r="BW240" s="123"/>
      <c r="BX240" s="123">
        <v>10.173999999999999</v>
      </c>
      <c r="BY240" s="123" t="str">
        <f>IF(OR(ISBLANK(BX240),ISBLANK(BY225)),"",(BX240-BX239)*BY225)</f>
        <v/>
      </c>
      <c r="BZ240" s="123">
        <v>0</v>
      </c>
      <c r="CA240" s="123">
        <f>CA225</f>
        <v>5</v>
      </c>
      <c r="CB240" s="123">
        <f t="shared" ca="1" si="435"/>
        <v>205.54709</v>
      </c>
      <c r="CC240" s="123"/>
      <c r="CD240" s="123"/>
      <c r="CE240" s="123">
        <v>5178.22</v>
      </c>
      <c r="CF240" s="123" t="str">
        <f>IF(OR(ISBLANK(CE240),ISBLANK(CF225)),"",(CE240-CE239)*CF225)</f>
        <v/>
      </c>
      <c r="CG240" s="123">
        <v>205.54709</v>
      </c>
      <c r="CH240" s="123">
        <f>CH225</f>
        <v>3</v>
      </c>
      <c r="CI240" s="123">
        <f t="shared" ca="1" si="436"/>
        <v>205.54709</v>
      </c>
      <c r="CJ240" s="123"/>
      <c r="CK240" s="123"/>
      <c r="CL240" s="123">
        <f t="shared" ca="1" si="437"/>
        <v>205.54709</v>
      </c>
      <c r="CM240" s="123">
        <f>CM225</f>
        <v>5</v>
      </c>
      <c r="CN240" s="123">
        <f t="shared" ca="1" si="438"/>
        <v>0</v>
      </c>
      <c r="CO240" s="123"/>
      <c r="CP240" s="123"/>
      <c r="CQ240" s="123">
        <v>1.23</v>
      </c>
      <c r="CR240" s="123" t="str">
        <f>IF(OR(ISBLANK(CQ240),ISBLANK(CR225)),"",(CQ240-CQ239)*CR225)</f>
        <v/>
      </c>
      <c r="CS240" s="123">
        <v>0</v>
      </c>
      <c r="CT240" s="123">
        <f>CT225</f>
        <v>5</v>
      </c>
      <c r="CU240" s="123">
        <f t="shared" ca="1" si="439"/>
        <v>284.99459999999999</v>
      </c>
      <c r="CV240" s="123"/>
      <c r="CW240" s="123"/>
      <c r="CX240" s="123">
        <v>6837.7420000000002</v>
      </c>
      <c r="CY240" s="123" t="str">
        <f>IF(OR(ISBLANK(CX240),ISBLANK(CY225)),"",(CX240-CX239)*CY225)</f>
        <v/>
      </c>
      <c r="CZ240" s="123">
        <v>284.99459999999999</v>
      </c>
      <c r="DA240" s="123">
        <f>DA225</f>
        <v>3</v>
      </c>
      <c r="DB240" s="123">
        <f t="shared" ca="1" si="440"/>
        <v>115.2</v>
      </c>
      <c r="DC240" s="123"/>
      <c r="DD240" s="123"/>
      <c r="DE240" s="123">
        <f t="shared" ca="1" si="485"/>
        <v>115.2</v>
      </c>
      <c r="DF240" s="123">
        <f>DF225</f>
        <v>2</v>
      </c>
      <c r="DG240" s="123">
        <f t="shared" ca="1" si="442"/>
        <v>102.8</v>
      </c>
      <c r="DH240" s="123"/>
      <c r="DI240" s="123">
        <v>102.8</v>
      </c>
      <c r="DJ240" s="123">
        <f>DJ225</f>
        <v>3</v>
      </c>
      <c r="DK240" s="123">
        <f t="shared" ca="1" si="443"/>
        <v>2705.1950749999996</v>
      </c>
      <c r="DL240" s="123"/>
      <c r="DM240" s="123"/>
      <c r="DN240" s="123">
        <f t="shared" ca="1" si="486"/>
        <v>2705.1950749999996</v>
      </c>
      <c r="DO240" s="123">
        <f>DO225</f>
        <v>3</v>
      </c>
      <c r="DP240" s="123">
        <f t="shared" ca="1" si="445"/>
        <v>0</v>
      </c>
      <c r="DQ240" s="123"/>
      <c r="DR240" s="123"/>
      <c r="DS240" s="123">
        <f t="shared" ca="1" si="487"/>
        <v>0</v>
      </c>
      <c r="DT240" s="123">
        <f>DT225</f>
        <v>3</v>
      </c>
      <c r="DU240" s="123">
        <f t="shared" ca="1" si="447"/>
        <v>-2705.1950749999996</v>
      </c>
      <c r="DV240" s="123"/>
      <c r="DW240" s="123"/>
      <c r="DX240" s="123">
        <f t="shared" ca="1" si="488"/>
        <v>-2705.1950749999996</v>
      </c>
      <c r="DY240" s="123">
        <f>DY225</f>
        <v>3</v>
      </c>
      <c r="DZ240" s="123">
        <f t="shared" ca="1" si="449"/>
        <v>40.1799999999985</v>
      </c>
      <c r="EA240" s="123"/>
      <c r="EB240" s="123"/>
      <c r="EC240" s="123">
        <v>40.1799999999985</v>
      </c>
      <c r="ED240" s="123">
        <f>ED225</f>
        <v>5</v>
      </c>
      <c r="EE240" s="123">
        <f t="shared" ca="1" si="450"/>
        <v>135.73999999999802</v>
      </c>
      <c r="EF240" s="123"/>
      <c r="EG240" s="123"/>
      <c r="EH240" s="123">
        <f t="shared" ca="1" si="451"/>
        <v>239.989</v>
      </c>
      <c r="EI240" s="123">
        <v>0</v>
      </c>
      <c r="EJ240" s="123">
        <f t="shared" ca="1" si="489"/>
        <v>135.73999999999802</v>
      </c>
      <c r="EK240" s="123">
        <f>EK225</f>
        <v>1</v>
      </c>
      <c r="EL240" s="123">
        <f t="shared" ca="1" si="453"/>
        <v>239.989</v>
      </c>
      <c r="EM240" s="123">
        <f t="shared" si="454"/>
        <v>239.989</v>
      </c>
      <c r="EN240" s="123">
        <v>239.989</v>
      </c>
      <c r="EO240" s="123"/>
      <c r="EP240" s="123">
        <f>EP225</f>
        <v>2</v>
      </c>
      <c r="EQ240" s="123" t="str">
        <f t="shared" ca="1" si="455"/>
        <v/>
      </c>
      <c r="ER240" s="123"/>
      <c r="ES240" s="123"/>
      <c r="ET240" s="123">
        <f>ET225</f>
        <v>4</v>
      </c>
      <c r="EU240" s="123">
        <f t="shared" ca="1" si="456"/>
        <v>205.65599999995902</v>
      </c>
      <c r="EV240" s="123"/>
      <c r="EW240" s="123"/>
      <c r="EX240" s="123">
        <v>16039.257</v>
      </c>
      <c r="EY240" s="123">
        <f>IF(OR(ISBLANK(EX240),ISBLANK(EY225)),"",(EX240-EX239)*EY225)</f>
        <v>205.65599999995902</v>
      </c>
      <c r="EZ240" s="123">
        <f>EZ225</f>
        <v>4</v>
      </c>
      <c r="FA240" s="123">
        <f t="shared" ca="1" si="457"/>
        <v>0</v>
      </c>
      <c r="FB240" s="123"/>
      <c r="FC240" s="123"/>
      <c r="FD240" s="123">
        <v>1057.508</v>
      </c>
      <c r="FE240" s="123">
        <f>IF(OR(ISBLANK(FD240),ISBLANK(FE225)),"",(FD240-FD239)*FE225)</f>
        <v>0</v>
      </c>
      <c r="FF240" s="123">
        <f>FF225</f>
        <v>2</v>
      </c>
      <c r="FG240" s="123" t="str">
        <f t="shared" ca="1" si="458"/>
        <v/>
      </c>
      <c r="FH240" s="123"/>
      <c r="FI240" s="123"/>
      <c r="FJ240" s="123">
        <f>FJ225</f>
        <v>2</v>
      </c>
      <c r="FK240" s="123" t="str">
        <f t="shared" ca="1" si="459"/>
        <v/>
      </c>
      <c r="FL240" s="123"/>
      <c r="FM240" s="123"/>
      <c r="FN240" s="123">
        <f>FN225</f>
        <v>2</v>
      </c>
      <c r="FO240" s="123" t="str">
        <f t="shared" ca="1" si="460"/>
        <v/>
      </c>
      <c r="FP240" s="123"/>
      <c r="FQ240" s="123"/>
      <c r="FR240" s="123">
        <f>FR225</f>
        <v>2</v>
      </c>
      <c r="FS240" s="123" t="str">
        <f t="shared" ca="1" si="461"/>
        <v/>
      </c>
      <c r="FT240" s="123"/>
      <c r="FU240" s="123"/>
      <c r="FV240" s="123">
        <f>FV225</f>
        <v>4</v>
      </c>
      <c r="FW240" s="123">
        <f t="shared" ca="1" si="462"/>
        <v>50.159999999984393</v>
      </c>
      <c r="FX240" s="123"/>
      <c r="FY240" s="123"/>
      <c r="FZ240" s="123">
        <v>2113.9569999999999</v>
      </c>
      <c r="GA240" s="123">
        <f>IF(OR(ISBLANK(FZ240),ISBLANK(GA225)),"",(FZ240-FZ239)*GA225)</f>
        <v>50.159999999984393</v>
      </c>
      <c r="GB240" s="123">
        <f>GB225</f>
        <v>4</v>
      </c>
      <c r="GC240" s="123">
        <f t="shared" ca="1" si="463"/>
        <v>2.9700000000048021</v>
      </c>
      <c r="GD240" s="123"/>
      <c r="GE240" s="123"/>
      <c r="GF240" s="123">
        <v>5248.58</v>
      </c>
      <c r="GG240" s="123">
        <f>IF(OR(ISBLANK(GF240),ISBLANK(GG225)),"",(GF240-GF239)*GG225)</f>
        <v>2.9700000000048021</v>
      </c>
      <c r="GH240" s="123">
        <f>GH225</f>
        <v>3</v>
      </c>
      <c r="GI240" s="123">
        <f t="shared" ca="1" si="464"/>
        <v>0.2701599999998871</v>
      </c>
      <c r="GJ240" s="123"/>
      <c r="GK240" s="123"/>
      <c r="GL240" s="123">
        <f t="shared" ca="1" si="465"/>
        <v>0.2701599999998871</v>
      </c>
      <c r="GM240" s="123">
        <f>GM225</f>
        <v>3</v>
      </c>
      <c r="GN240" s="123">
        <f t="shared" ca="1" si="466"/>
        <v>622.84199999987322</v>
      </c>
      <c r="GO240" s="123"/>
      <c r="GP240" s="123"/>
      <c r="GQ240" s="123">
        <f t="shared" ca="1" si="467"/>
        <v>622.84199999987322</v>
      </c>
      <c r="GR240" s="123">
        <f>GR225</f>
        <v>3</v>
      </c>
      <c r="GS240" s="123">
        <f t="shared" ca="1" si="468"/>
        <v>0.10880000000004657</v>
      </c>
      <c r="GT240" s="123"/>
      <c r="GU240" s="123"/>
      <c r="GV240" s="123">
        <f t="shared" ca="1" si="490"/>
        <v>0.10880000000004657</v>
      </c>
      <c r="GW240" s="123">
        <f>GW225</f>
        <v>3</v>
      </c>
      <c r="GX240" s="123">
        <f t="shared" ca="1" si="470"/>
        <v>233.09999999998581</v>
      </c>
      <c r="GY240" s="123"/>
      <c r="GZ240" s="123"/>
      <c r="HA240" s="123">
        <f t="shared" ca="1" si="471"/>
        <v>233.09999999998581</v>
      </c>
      <c r="HB240" s="123">
        <f>HB225</f>
        <v>3</v>
      </c>
      <c r="HC240" s="123">
        <f t="shared" ca="1" si="472"/>
        <v>1.0039999999994507</v>
      </c>
      <c r="HD240" s="123"/>
      <c r="HE240" s="123"/>
      <c r="HF240" s="123">
        <f t="shared" ca="1" si="491"/>
        <v>1.0039999999994507</v>
      </c>
      <c r="HG240" s="123">
        <f>HG225</f>
        <v>3</v>
      </c>
      <c r="HH240" s="123">
        <f t="shared" ca="1" si="474"/>
        <v>-700.35999999999831</v>
      </c>
      <c r="HI240" s="123"/>
      <c r="HJ240" s="123"/>
      <c r="HK240" s="123">
        <f t="shared" ca="1" si="492"/>
        <v>-700.35999999999831</v>
      </c>
      <c r="HL240" s="123">
        <f>HL225</f>
        <v>2</v>
      </c>
      <c r="HM240" s="123">
        <f t="shared" ca="1" si="476"/>
        <v>0.27200000000000002</v>
      </c>
      <c r="HN240" s="123">
        <v>7.1999999999999995E-2</v>
      </c>
      <c r="HO240" s="123">
        <v>0.2</v>
      </c>
      <c r="HP240" s="123">
        <f>HP225</f>
        <v>2</v>
      </c>
      <c r="HQ240" s="123">
        <f t="shared" ca="1" si="477"/>
        <v>0.41699999999999998</v>
      </c>
      <c r="HR240" s="123"/>
      <c r="HS240" s="123">
        <v>0.41699999999999998</v>
      </c>
      <c r="HT240" s="123">
        <f>HT225</f>
        <v>3</v>
      </c>
      <c r="HU240" s="123">
        <f t="shared" ca="1" si="478"/>
        <v>50.366</v>
      </c>
      <c r="HV240" s="123"/>
      <c r="HW240" s="123"/>
      <c r="HX240" s="123">
        <v>50.366</v>
      </c>
      <c r="HY240" s="123">
        <f>HY225</f>
        <v>3</v>
      </c>
      <c r="HZ240" s="123">
        <f t="shared" ca="1" si="479"/>
        <v>468.04700000000003</v>
      </c>
      <c r="IA240" s="123"/>
      <c r="IB240" s="123"/>
      <c r="IC240" s="123">
        <f t="shared" ca="1" si="480"/>
        <v>468.04700000000003</v>
      </c>
      <c r="ID240" s="123">
        <f>ID225</f>
        <v>2</v>
      </c>
      <c r="IE240" s="123">
        <f t="shared" ca="1" si="481"/>
        <v>468.31900000000002</v>
      </c>
      <c r="IF240" s="123">
        <v>184.66800000000001</v>
      </c>
      <c r="IG240" s="123">
        <v>283.65100000000001</v>
      </c>
    </row>
    <row r="241" spans="2:241" x14ac:dyDescent="0.25">
      <c r="B241" s="166">
        <v>15</v>
      </c>
      <c r="C241" s="166">
        <f>C225</f>
        <v>3</v>
      </c>
      <c r="D241" s="166">
        <f t="shared" ca="1" si="413"/>
        <v>621.82559999997829</v>
      </c>
      <c r="E241" s="166"/>
      <c r="F241" s="166"/>
      <c r="G241" s="166">
        <f t="shared" ca="1" si="482"/>
        <v>621.82559999997829</v>
      </c>
      <c r="H241" s="166">
        <f t="shared" ca="1" si="415"/>
        <v>601</v>
      </c>
      <c r="I241" s="166">
        <f>I225</f>
        <v>1</v>
      </c>
      <c r="J241" s="166">
        <f t="shared" ca="1" si="416"/>
        <v>601</v>
      </c>
      <c r="K241" s="166">
        <f t="shared" si="417"/>
        <v>601</v>
      </c>
      <c r="L241" s="166">
        <v>601</v>
      </c>
      <c r="M241" s="166"/>
      <c r="N241" s="166">
        <f>N225</f>
        <v>3</v>
      </c>
      <c r="O241" s="166">
        <f t="shared" ca="1" si="418"/>
        <v>48</v>
      </c>
      <c r="P241" s="166"/>
      <c r="Q241" s="166"/>
      <c r="R241" s="166">
        <v>48</v>
      </c>
      <c r="S241" s="123">
        <f>S225</f>
        <v>4</v>
      </c>
      <c r="T241" s="123">
        <f t="shared" ca="1" si="419"/>
        <v>314.59999999993897</v>
      </c>
      <c r="U241" s="123"/>
      <c r="V241" s="123"/>
      <c r="W241" s="123">
        <v>225.39</v>
      </c>
      <c r="X241" s="123">
        <f>IF(OR(ISBLANK(W241),ISBLANK(X225)),"",(W241-W240)*X225)</f>
        <v>314.59999999993897</v>
      </c>
      <c r="Y241" s="123">
        <f>Y225</f>
        <v>4</v>
      </c>
      <c r="Z241" s="123">
        <f t="shared" ca="1" si="420"/>
        <v>2.1999999999997577</v>
      </c>
      <c r="AA241" s="123"/>
      <c r="AB241" s="123"/>
      <c r="AC241" s="123">
        <v>1.7929999999999999</v>
      </c>
      <c r="AD241" s="123">
        <f>IF(OR(ISBLANK(AC241),ISBLANK(AD225)),"",(AC241-AC240)*AD225)</f>
        <v>2.1999999999997577</v>
      </c>
      <c r="AE241" s="123">
        <f>AE225</f>
        <v>4</v>
      </c>
      <c r="AF241" s="123">
        <f t="shared" ca="1" si="421"/>
        <v>50.558000000000007</v>
      </c>
      <c r="AG241" s="123"/>
      <c r="AH241" s="123"/>
      <c r="AI241" s="123">
        <f t="shared" ca="1" si="422"/>
        <v>65.128</v>
      </c>
      <c r="AJ241" s="123">
        <f t="shared" ca="1" si="483"/>
        <v>50.558000000000007</v>
      </c>
      <c r="AK241" s="123">
        <f>AK225</f>
        <v>1</v>
      </c>
      <c r="AL241" s="123">
        <f t="shared" ca="1" si="424"/>
        <v>65.128</v>
      </c>
      <c r="AM241" s="123">
        <f t="shared" si="425"/>
        <v>65.128</v>
      </c>
      <c r="AN241" s="123">
        <v>65.128</v>
      </c>
      <c r="AO241" s="123"/>
      <c r="AP241" s="123">
        <f>AP225</f>
        <v>3</v>
      </c>
      <c r="AQ241" s="123">
        <f t="shared" ca="1" si="426"/>
        <v>99.501000000000005</v>
      </c>
      <c r="AR241" s="123"/>
      <c r="AS241" s="123"/>
      <c r="AT241" s="123">
        <v>99.501000000000005</v>
      </c>
      <c r="AU241" s="123">
        <f>AU225</f>
        <v>4</v>
      </c>
      <c r="AV241" s="123">
        <f t="shared" ca="1" si="427"/>
        <v>231.36459999991683</v>
      </c>
      <c r="AW241" s="123"/>
      <c r="AX241" s="123"/>
      <c r="AY241" s="123">
        <f t="shared" ca="1" si="428"/>
        <v>198.93199999999999</v>
      </c>
      <c r="AZ241" s="123">
        <f t="shared" ca="1" si="484"/>
        <v>231.36459999991683</v>
      </c>
      <c r="BA241" s="123">
        <f>BA225</f>
        <v>1</v>
      </c>
      <c r="BB241" s="123">
        <f t="shared" ca="1" si="430"/>
        <v>198.93199999999999</v>
      </c>
      <c r="BC241" s="123">
        <f t="shared" si="431"/>
        <v>198.93199999999999</v>
      </c>
      <c r="BD241" s="123">
        <v>198.93199999999999</v>
      </c>
      <c r="BE241" s="123"/>
      <c r="BF241" s="123">
        <f>BF225</f>
        <v>5</v>
      </c>
      <c r="BG241" s="123">
        <f t="shared" ca="1" si="432"/>
        <v>0</v>
      </c>
      <c r="BH241" s="123"/>
      <c r="BI241" s="123"/>
      <c r="BJ241" s="123"/>
      <c r="BK241" s="123" t="str">
        <f>IF(OR(ISBLANK(BJ241),ISBLANK(BK225)),"",(BJ241-BJ240)*BK225)</f>
        <v/>
      </c>
      <c r="BL241" s="123">
        <v>0</v>
      </c>
      <c r="BM241" s="123">
        <f>BM225</f>
        <v>5</v>
      </c>
      <c r="BN241" s="123">
        <f t="shared" ca="1" si="433"/>
        <v>43.124397000000002</v>
      </c>
      <c r="BO241" s="123"/>
      <c r="BP241" s="123"/>
      <c r="BQ241" s="123">
        <v>3188.7310000000002</v>
      </c>
      <c r="BR241" s="123" t="str">
        <f>IF(OR(ISBLANK(BQ241),ISBLANK(BR225)),"",(BQ241-BQ240)*BR225)</f>
        <v/>
      </c>
      <c r="BS241" s="123">
        <v>43.124397000000002</v>
      </c>
      <c r="BT241" s="123">
        <f>BT225</f>
        <v>5</v>
      </c>
      <c r="BU241" s="123">
        <f t="shared" ca="1" si="434"/>
        <v>0</v>
      </c>
      <c r="BV241" s="123"/>
      <c r="BW241" s="123"/>
      <c r="BX241" s="123">
        <v>10.173999999999999</v>
      </c>
      <c r="BY241" s="123" t="str">
        <f>IF(OR(ISBLANK(BX241),ISBLANK(BY225)),"",(BX241-BX240)*BY225)</f>
        <v/>
      </c>
      <c r="BZ241" s="123">
        <v>0</v>
      </c>
      <c r="CA241" s="123">
        <f>CA225</f>
        <v>5</v>
      </c>
      <c r="CB241" s="123">
        <f t="shared" ca="1" si="435"/>
        <v>206.8605</v>
      </c>
      <c r="CC241" s="123"/>
      <c r="CD241" s="123"/>
      <c r="CE241" s="123">
        <v>5179.7870000000003</v>
      </c>
      <c r="CF241" s="123" t="str">
        <f>IF(OR(ISBLANK(CE241),ISBLANK(CF225)),"",(CE241-CE240)*CF225)</f>
        <v/>
      </c>
      <c r="CG241" s="123">
        <v>206.8605</v>
      </c>
      <c r="CH241" s="123">
        <f>CH225</f>
        <v>3</v>
      </c>
      <c r="CI241" s="123">
        <f t="shared" ca="1" si="436"/>
        <v>206.8605</v>
      </c>
      <c r="CJ241" s="123"/>
      <c r="CK241" s="123"/>
      <c r="CL241" s="123">
        <f t="shared" ca="1" si="437"/>
        <v>206.8605</v>
      </c>
      <c r="CM241" s="123">
        <f>CM225</f>
        <v>5</v>
      </c>
      <c r="CN241" s="123">
        <f t="shared" ca="1" si="438"/>
        <v>0</v>
      </c>
      <c r="CO241" s="123"/>
      <c r="CP241" s="123"/>
      <c r="CQ241" s="123">
        <v>1.23</v>
      </c>
      <c r="CR241" s="123" t="str">
        <f>IF(OR(ISBLANK(CQ241),ISBLANK(CR225)),"",(CQ241-CQ240)*CR225)</f>
        <v/>
      </c>
      <c r="CS241" s="123">
        <v>0</v>
      </c>
      <c r="CT241" s="123">
        <f>CT225</f>
        <v>5</v>
      </c>
      <c r="CU241" s="123">
        <f t="shared" ca="1" si="439"/>
        <v>326.37</v>
      </c>
      <c r="CV241" s="123"/>
      <c r="CW241" s="123"/>
      <c r="CX241" s="123">
        <v>6840.2160000000003</v>
      </c>
      <c r="CY241" s="123" t="str">
        <f>IF(OR(ISBLANK(CX241),ISBLANK(CY225)),"",(CX241-CX240)*CY225)</f>
        <v/>
      </c>
      <c r="CZ241" s="123">
        <v>326.37</v>
      </c>
      <c r="DA241" s="123">
        <f>DA225</f>
        <v>3</v>
      </c>
      <c r="DB241" s="123">
        <f t="shared" ca="1" si="440"/>
        <v>87.775999999999996</v>
      </c>
      <c r="DC241" s="123"/>
      <c r="DD241" s="123"/>
      <c r="DE241" s="123">
        <f t="shared" ca="1" si="485"/>
        <v>87.775999999999996</v>
      </c>
      <c r="DF241" s="123">
        <f>DF225</f>
        <v>2</v>
      </c>
      <c r="DG241" s="123">
        <f t="shared" ca="1" si="442"/>
        <v>67.94</v>
      </c>
      <c r="DH241" s="123"/>
      <c r="DI241" s="123">
        <v>67.94</v>
      </c>
      <c r="DJ241" s="123">
        <f>DJ225</f>
        <v>3</v>
      </c>
      <c r="DK241" s="123">
        <f t="shared" ca="1" si="443"/>
        <v>2599.0945750000001</v>
      </c>
      <c r="DL241" s="123"/>
      <c r="DM241" s="123"/>
      <c r="DN241" s="123">
        <f t="shared" ca="1" si="486"/>
        <v>2599.0945750000001</v>
      </c>
      <c r="DO241" s="123">
        <f>DO225</f>
        <v>3</v>
      </c>
      <c r="DP241" s="123">
        <f t="shared" ca="1" si="445"/>
        <v>0</v>
      </c>
      <c r="DQ241" s="123"/>
      <c r="DR241" s="123"/>
      <c r="DS241" s="123">
        <f t="shared" ca="1" si="487"/>
        <v>0</v>
      </c>
      <c r="DT241" s="123">
        <f>DT225</f>
        <v>3</v>
      </c>
      <c r="DU241" s="123">
        <f t="shared" ca="1" si="447"/>
        <v>-2599.0945750000001</v>
      </c>
      <c r="DV241" s="123"/>
      <c r="DW241" s="123"/>
      <c r="DX241" s="123">
        <f t="shared" ca="1" si="488"/>
        <v>-2599.0945750000001</v>
      </c>
      <c r="DY241" s="123">
        <f>DY225</f>
        <v>3</v>
      </c>
      <c r="DZ241" s="123">
        <f t="shared" ca="1" si="449"/>
        <v>40.215000000005602</v>
      </c>
      <c r="EA241" s="123"/>
      <c r="EB241" s="123"/>
      <c r="EC241" s="123">
        <v>40.215000000005602</v>
      </c>
      <c r="ED241" s="123">
        <f>ED225</f>
        <v>5</v>
      </c>
      <c r="EE241" s="123">
        <f t="shared" ca="1" si="450"/>
        <v>140.01500000000561</v>
      </c>
      <c r="EF241" s="123"/>
      <c r="EG241" s="123"/>
      <c r="EH241" s="123">
        <f t="shared" ca="1" si="451"/>
        <v>239.989</v>
      </c>
      <c r="EI241" s="123">
        <v>0</v>
      </c>
      <c r="EJ241" s="123">
        <f t="shared" ca="1" si="489"/>
        <v>140.01500000000561</v>
      </c>
      <c r="EK241" s="123">
        <f>EK225</f>
        <v>1</v>
      </c>
      <c r="EL241" s="123">
        <f t="shared" ca="1" si="453"/>
        <v>239.989</v>
      </c>
      <c r="EM241" s="123">
        <f t="shared" si="454"/>
        <v>239.989</v>
      </c>
      <c r="EN241" s="123">
        <v>239.989</v>
      </c>
      <c r="EO241" s="123"/>
      <c r="EP241" s="123">
        <f>EP225</f>
        <v>2</v>
      </c>
      <c r="EQ241" s="123" t="str">
        <f t="shared" ca="1" si="455"/>
        <v/>
      </c>
      <c r="ER241" s="123"/>
      <c r="ES241" s="123"/>
      <c r="ET241" s="123">
        <f>ET225</f>
        <v>4</v>
      </c>
      <c r="EU241" s="123">
        <f t="shared" ca="1" si="456"/>
        <v>216.26000000003842</v>
      </c>
      <c r="EV241" s="123"/>
      <c r="EW241" s="123"/>
      <c r="EX241" s="123">
        <v>16044.172</v>
      </c>
      <c r="EY241" s="123">
        <f>IF(OR(ISBLANK(EX241),ISBLANK(EY225)),"",(EX241-EX240)*EY225)</f>
        <v>216.26000000003842</v>
      </c>
      <c r="EZ241" s="123">
        <f>EZ225</f>
        <v>4</v>
      </c>
      <c r="FA241" s="123">
        <f t="shared" ca="1" si="457"/>
        <v>0</v>
      </c>
      <c r="FB241" s="123"/>
      <c r="FC241" s="123"/>
      <c r="FD241" s="123">
        <v>1057.508</v>
      </c>
      <c r="FE241" s="123">
        <f>IF(OR(ISBLANK(FD241),ISBLANK(FE225)),"",(FD241-FD240)*FE225)</f>
        <v>0</v>
      </c>
      <c r="FF241" s="123">
        <f>FF225</f>
        <v>2</v>
      </c>
      <c r="FG241" s="123" t="str">
        <f t="shared" ca="1" si="458"/>
        <v/>
      </c>
      <c r="FH241" s="123"/>
      <c r="FI241" s="123"/>
      <c r="FJ241" s="123">
        <f>FJ225</f>
        <v>2</v>
      </c>
      <c r="FK241" s="123" t="str">
        <f t="shared" ca="1" si="459"/>
        <v/>
      </c>
      <c r="FL241" s="123"/>
      <c r="FM241" s="123"/>
      <c r="FN241" s="123">
        <f>FN225</f>
        <v>2</v>
      </c>
      <c r="FO241" s="123" t="str">
        <f t="shared" ca="1" si="460"/>
        <v/>
      </c>
      <c r="FP241" s="123"/>
      <c r="FQ241" s="123"/>
      <c r="FR241" s="123">
        <f>FR225</f>
        <v>2</v>
      </c>
      <c r="FS241" s="123" t="str">
        <f t="shared" ca="1" si="461"/>
        <v/>
      </c>
      <c r="FT241" s="123"/>
      <c r="FU241" s="123"/>
      <c r="FV241" s="123">
        <f>FV225</f>
        <v>4</v>
      </c>
      <c r="FW241" s="123">
        <f t="shared" ca="1" si="462"/>
        <v>50.622000000018488</v>
      </c>
      <c r="FX241" s="123"/>
      <c r="FY241" s="123"/>
      <c r="FZ241" s="123">
        <v>2114.7240000000002</v>
      </c>
      <c r="GA241" s="123">
        <f>IF(OR(ISBLANK(FZ241),ISBLANK(GA225)),"",(FZ241-FZ240)*GA225)</f>
        <v>50.622000000018488</v>
      </c>
      <c r="GB241" s="123">
        <f>GB225</f>
        <v>4</v>
      </c>
      <c r="GC241" s="123">
        <f t="shared" ca="1" si="463"/>
        <v>3.2339999999985594</v>
      </c>
      <c r="GD241" s="123"/>
      <c r="GE241" s="123"/>
      <c r="GF241" s="123">
        <v>5248.6289999999999</v>
      </c>
      <c r="GG241" s="123">
        <f>IF(OR(ISBLANK(GF241),ISBLANK(GG225)),"",(GF241-GF240)*GG225)</f>
        <v>3.2339999999985594</v>
      </c>
      <c r="GH241" s="123">
        <f>GH225</f>
        <v>3</v>
      </c>
      <c r="GI241" s="123">
        <f t="shared" ca="1" si="464"/>
        <v>0.32472000000008849</v>
      </c>
      <c r="GJ241" s="123"/>
      <c r="GK241" s="123"/>
      <c r="GL241" s="123">
        <f t="shared" ca="1" si="465"/>
        <v>0.32472000000008849</v>
      </c>
      <c r="GM241" s="123">
        <f>GM225</f>
        <v>3</v>
      </c>
      <c r="GN241" s="123">
        <f t="shared" ca="1" si="466"/>
        <v>732.13800000004994</v>
      </c>
      <c r="GO241" s="123"/>
      <c r="GP241" s="123"/>
      <c r="GQ241" s="123">
        <f t="shared" ca="1" si="467"/>
        <v>732.13800000004994</v>
      </c>
      <c r="GR241" s="123">
        <f>GR225</f>
        <v>3</v>
      </c>
      <c r="GS241" s="123">
        <f t="shared" ca="1" si="468"/>
        <v>0.13864000000001397</v>
      </c>
      <c r="GT241" s="123"/>
      <c r="GU241" s="123"/>
      <c r="GV241" s="123">
        <f t="shared" ca="1" si="490"/>
        <v>0.13864000000001397</v>
      </c>
      <c r="GW241" s="123">
        <f>GW225</f>
        <v>3</v>
      </c>
      <c r="GX241" s="123">
        <f t="shared" ca="1" si="470"/>
        <v>216.30000000000109</v>
      </c>
      <c r="GY241" s="123"/>
      <c r="GZ241" s="123"/>
      <c r="HA241" s="123">
        <f t="shared" ca="1" si="471"/>
        <v>216.30000000000109</v>
      </c>
      <c r="HB241" s="123">
        <f>HB225</f>
        <v>3</v>
      </c>
      <c r="HC241" s="123">
        <f t="shared" ca="1" si="472"/>
        <v>1.1140000000004875</v>
      </c>
      <c r="HD241" s="123"/>
      <c r="HE241" s="123"/>
      <c r="HF241" s="123">
        <f t="shared" ca="1" si="491"/>
        <v>1.1140000000004875</v>
      </c>
      <c r="HG241" s="123">
        <f>HG225</f>
        <v>3</v>
      </c>
      <c r="HH241" s="123">
        <f t="shared" ca="1" si="474"/>
        <v>-845.32699999998954</v>
      </c>
      <c r="HI241" s="123"/>
      <c r="HJ241" s="123"/>
      <c r="HK241" s="123">
        <f t="shared" ca="1" si="492"/>
        <v>-845.32699999998954</v>
      </c>
      <c r="HL241" s="123">
        <f>HL225</f>
        <v>2</v>
      </c>
      <c r="HM241" s="123">
        <f t="shared" ca="1" si="476"/>
        <v>0.252</v>
      </c>
      <c r="HN241" s="123">
        <v>7.1999999999999995E-2</v>
      </c>
      <c r="HO241" s="123">
        <v>0.18</v>
      </c>
      <c r="HP241" s="123">
        <f>HP225</f>
        <v>2</v>
      </c>
      <c r="HQ241" s="123">
        <f t="shared" ca="1" si="477"/>
        <v>0.38</v>
      </c>
      <c r="HR241" s="123"/>
      <c r="HS241" s="123">
        <v>0.38</v>
      </c>
      <c r="HT241" s="123">
        <f>HT225</f>
        <v>3</v>
      </c>
      <c r="HU241" s="123">
        <f t="shared" ca="1" si="478"/>
        <v>49.926000000000002</v>
      </c>
      <c r="HV241" s="123"/>
      <c r="HW241" s="123"/>
      <c r="HX241" s="123">
        <v>49.926000000000002</v>
      </c>
      <c r="HY241" s="123">
        <f>HY225</f>
        <v>3</v>
      </c>
      <c r="HZ241" s="123">
        <f t="shared" ca="1" si="479"/>
        <v>468.11500000000001</v>
      </c>
      <c r="IA241" s="123"/>
      <c r="IB241" s="123"/>
      <c r="IC241" s="123">
        <f t="shared" ca="1" si="480"/>
        <v>468.11500000000001</v>
      </c>
      <c r="ID241" s="123">
        <f>ID225</f>
        <v>2</v>
      </c>
      <c r="IE241" s="123">
        <f t="shared" ca="1" si="481"/>
        <v>468.36700000000002</v>
      </c>
      <c r="IF241" s="123">
        <v>184.697</v>
      </c>
      <c r="IG241" s="123">
        <v>283.67</v>
      </c>
    </row>
    <row r="242" spans="2:241" x14ac:dyDescent="0.25">
      <c r="B242" s="166">
        <v>16</v>
      </c>
      <c r="C242" s="166">
        <f>C225</f>
        <v>3</v>
      </c>
      <c r="D242" s="166">
        <f t="shared" ca="1" si="413"/>
        <v>632.18759999998838</v>
      </c>
      <c r="E242" s="166"/>
      <c r="F242" s="166"/>
      <c r="G242" s="166">
        <f t="shared" ca="1" si="482"/>
        <v>632.18759999998838</v>
      </c>
      <c r="H242" s="166">
        <f t="shared" ca="1" si="415"/>
        <v>614</v>
      </c>
      <c r="I242" s="166">
        <f>I225</f>
        <v>1</v>
      </c>
      <c r="J242" s="166">
        <f t="shared" ca="1" si="416"/>
        <v>614</v>
      </c>
      <c r="K242" s="166">
        <f t="shared" si="417"/>
        <v>614</v>
      </c>
      <c r="L242" s="166">
        <v>614</v>
      </c>
      <c r="M242" s="166"/>
      <c r="N242" s="166">
        <f>N225</f>
        <v>3</v>
      </c>
      <c r="O242" s="166">
        <f t="shared" ca="1" si="418"/>
        <v>0</v>
      </c>
      <c r="P242" s="166"/>
      <c r="Q242" s="166"/>
      <c r="R242" s="166">
        <v>0</v>
      </c>
      <c r="S242" s="123">
        <f>S225</f>
        <v>4</v>
      </c>
      <c r="T242" s="123">
        <f t="shared" ca="1" si="419"/>
        <v>303.60000000001151</v>
      </c>
      <c r="U242" s="123"/>
      <c r="V242" s="123"/>
      <c r="W242" s="123">
        <v>225.52799999999999</v>
      </c>
      <c r="X242" s="123">
        <f>IF(OR(ISBLANK(W242),ISBLANK(X225)),"",(W242-W241)*X225)</f>
        <v>303.60000000001151</v>
      </c>
      <c r="Y242" s="123">
        <f>Y225</f>
        <v>4</v>
      </c>
      <c r="Z242" s="123">
        <f t="shared" ca="1" si="420"/>
        <v>0</v>
      </c>
      <c r="AA242" s="123"/>
      <c r="AB242" s="123"/>
      <c r="AC242" s="123">
        <v>1.7929999999999999</v>
      </c>
      <c r="AD242" s="123">
        <f>IF(OR(ISBLANK(AC242),ISBLANK(AD225)),"",(AC242-AC241)*AD225)</f>
        <v>0</v>
      </c>
      <c r="AE242" s="123">
        <f>AE225</f>
        <v>4</v>
      </c>
      <c r="AF242" s="123">
        <f t="shared" ca="1" si="421"/>
        <v>51.385999999999996</v>
      </c>
      <c r="AG242" s="123"/>
      <c r="AH242" s="123"/>
      <c r="AI242" s="123">
        <f t="shared" ca="1" si="422"/>
        <v>65.120999999999995</v>
      </c>
      <c r="AJ242" s="123">
        <f t="shared" ca="1" si="483"/>
        <v>51.385999999999996</v>
      </c>
      <c r="AK242" s="123">
        <f>AK225</f>
        <v>1</v>
      </c>
      <c r="AL242" s="123">
        <f t="shared" ca="1" si="424"/>
        <v>65.120999999999995</v>
      </c>
      <c r="AM242" s="123">
        <f t="shared" si="425"/>
        <v>65.120999999999995</v>
      </c>
      <c r="AN242" s="123">
        <v>65.120999999999995</v>
      </c>
      <c r="AO242" s="123"/>
      <c r="AP242" s="123">
        <f>AP225</f>
        <v>3</v>
      </c>
      <c r="AQ242" s="123">
        <f t="shared" ca="1" si="426"/>
        <v>99.391000000000005</v>
      </c>
      <c r="AR242" s="123"/>
      <c r="AS242" s="123"/>
      <c r="AT242" s="123">
        <v>99.391000000000005</v>
      </c>
      <c r="AU242" s="123">
        <f>AU225</f>
        <v>4</v>
      </c>
      <c r="AV242" s="123">
        <f t="shared" ca="1" si="427"/>
        <v>190.84960000018822</v>
      </c>
      <c r="AW242" s="123"/>
      <c r="AX242" s="123"/>
      <c r="AY242" s="123">
        <f t="shared" ca="1" si="428"/>
        <v>205.899</v>
      </c>
      <c r="AZ242" s="123">
        <f t="shared" ca="1" si="484"/>
        <v>190.84960000018822</v>
      </c>
      <c r="BA242" s="123">
        <f>BA225</f>
        <v>1</v>
      </c>
      <c r="BB242" s="123">
        <f t="shared" ca="1" si="430"/>
        <v>205.899</v>
      </c>
      <c r="BC242" s="123">
        <f t="shared" si="431"/>
        <v>205.899</v>
      </c>
      <c r="BD242" s="123">
        <v>205.899</v>
      </c>
      <c r="BE242" s="123"/>
      <c r="BF242" s="123">
        <f>BF225</f>
        <v>5</v>
      </c>
      <c r="BG242" s="123">
        <f t="shared" ca="1" si="432"/>
        <v>0</v>
      </c>
      <c r="BH242" s="123"/>
      <c r="BI242" s="123"/>
      <c r="BJ242" s="123"/>
      <c r="BK242" s="123" t="str">
        <f>IF(OR(ISBLANK(BJ242),ISBLANK(BK225)),"",(BJ242-BJ241)*BK225)</f>
        <v/>
      </c>
      <c r="BL242" s="123">
        <v>0</v>
      </c>
      <c r="BM242" s="123">
        <f>BM225</f>
        <v>5</v>
      </c>
      <c r="BN242" s="123">
        <f t="shared" ca="1" si="433"/>
        <v>40.655999999999999</v>
      </c>
      <c r="BO242" s="123"/>
      <c r="BP242" s="123"/>
      <c r="BQ242" s="123">
        <v>3189.04</v>
      </c>
      <c r="BR242" s="123" t="str">
        <f>IF(OR(ISBLANK(BQ242),ISBLANK(BR225)),"",(BQ242-BQ241)*BR225)</f>
        <v/>
      </c>
      <c r="BS242" s="123">
        <v>40.655999999999999</v>
      </c>
      <c r="BT242" s="123">
        <f>BT225</f>
        <v>5</v>
      </c>
      <c r="BU242" s="123">
        <f t="shared" ca="1" si="434"/>
        <v>0</v>
      </c>
      <c r="BV242" s="123"/>
      <c r="BW242" s="123"/>
      <c r="BX242" s="123">
        <v>10.173999999999999</v>
      </c>
      <c r="BY242" s="123" t="str">
        <f>IF(OR(ISBLANK(BX242),ISBLANK(BY225)),"",(BX242-BX241)*BY225)</f>
        <v/>
      </c>
      <c r="BZ242" s="123">
        <v>0</v>
      </c>
      <c r="CA242" s="123">
        <f>CA225</f>
        <v>5</v>
      </c>
      <c r="CB242" s="123">
        <f t="shared" ca="1" si="435"/>
        <v>204.90360000000001</v>
      </c>
      <c r="CC242" s="123"/>
      <c r="CD242" s="123"/>
      <c r="CE242" s="123">
        <v>5181.3440000000001</v>
      </c>
      <c r="CF242" s="123" t="str">
        <f>IF(OR(ISBLANK(CE242),ISBLANK(CF225)),"",(CE242-CE241)*CF225)</f>
        <v/>
      </c>
      <c r="CG242" s="123">
        <v>204.90360000000001</v>
      </c>
      <c r="CH242" s="123">
        <f>CH225</f>
        <v>3</v>
      </c>
      <c r="CI242" s="123">
        <f t="shared" ca="1" si="436"/>
        <v>204.90360000000001</v>
      </c>
      <c r="CJ242" s="123"/>
      <c r="CK242" s="123"/>
      <c r="CL242" s="123">
        <f t="shared" ca="1" si="437"/>
        <v>204.90360000000001</v>
      </c>
      <c r="CM242" s="123">
        <f>CM225</f>
        <v>5</v>
      </c>
      <c r="CN242" s="123">
        <f t="shared" ca="1" si="438"/>
        <v>0</v>
      </c>
      <c r="CO242" s="123"/>
      <c r="CP242" s="123"/>
      <c r="CQ242" s="123">
        <v>1.23</v>
      </c>
      <c r="CR242" s="123" t="str">
        <f>IF(OR(ISBLANK(CQ242),ISBLANK(CR225)),"",(CQ242-CQ241)*CR225)</f>
        <v/>
      </c>
      <c r="CS242" s="123">
        <v>0</v>
      </c>
      <c r="CT242" s="123">
        <f>CT225</f>
        <v>5</v>
      </c>
      <c r="CU242" s="123">
        <f t="shared" ca="1" si="439"/>
        <v>241.14750000000001</v>
      </c>
      <c r="CV242" s="123"/>
      <c r="CW242" s="123"/>
      <c r="CX242" s="123">
        <v>6842.0540000000001</v>
      </c>
      <c r="CY242" s="123" t="str">
        <f>IF(OR(ISBLANK(CX242),ISBLANK(CY225)),"",(CX242-CX241)*CY225)</f>
        <v/>
      </c>
      <c r="CZ242" s="123">
        <v>241.14750000000001</v>
      </c>
      <c r="DA242" s="123">
        <f>DA225</f>
        <v>3</v>
      </c>
      <c r="DB242" s="123">
        <f t="shared" ca="1" si="440"/>
        <v>89.567999999999998</v>
      </c>
      <c r="DC242" s="123"/>
      <c r="DD242" s="123"/>
      <c r="DE242" s="123">
        <f t="shared" ca="1" si="485"/>
        <v>89.567999999999998</v>
      </c>
      <c r="DF242" s="123">
        <f>DF225</f>
        <v>2</v>
      </c>
      <c r="DG242" s="123">
        <f t="shared" ca="1" si="442"/>
        <v>69.695999999999998</v>
      </c>
      <c r="DH242" s="123"/>
      <c r="DI242" s="123">
        <v>69.695999999999998</v>
      </c>
      <c r="DJ242" s="123">
        <f>DJ225</f>
        <v>3</v>
      </c>
      <c r="DK242" s="123">
        <f t="shared" ca="1" si="443"/>
        <v>2373.0794999999998</v>
      </c>
      <c r="DL242" s="123"/>
      <c r="DM242" s="123"/>
      <c r="DN242" s="123">
        <f t="shared" ca="1" si="486"/>
        <v>2373.0794999999998</v>
      </c>
      <c r="DO242" s="123">
        <f>DO225</f>
        <v>3</v>
      </c>
      <c r="DP242" s="123">
        <f t="shared" ca="1" si="445"/>
        <v>0</v>
      </c>
      <c r="DQ242" s="123"/>
      <c r="DR242" s="123"/>
      <c r="DS242" s="123">
        <f t="shared" ca="1" si="487"/>
        <v>0</v>
      </c>
      <c r="DT242" s="123">
        <f>DT225</f>
        <v>3</v>
      </c>
      <c r="DU242" s="123">
        <f t="shared" ca="1" si="447"/>
        <v>-2373.0794999999998</v>
      </c>
      <c r="DV242" s="123"/>
      <c r="DW242" s="123"/>
      <c r="DX242" s="123">
        <f t="shared" ca="1" si="488"/>
        <v>-2373.0794999999998</v>
      </c>
      <c r="DY242" s="123">
        <f>DY225</f>
        <v>3</v>
      </c>
      <c r="DZ242" s="123">
        <f t="shared" ca="1" si="449"/>
        <v>41.0549999999985</v>
      </c>
      <c r="EA242" s="123"/>
      <c r="EB242" s="123"/>
      <c r="EC242" s="123">
        <v>41.0549999999985</v>
      </c>
      <c r="ED242" s="123">
        <f>ED225</f>
        <v>5</v>
      </c>
      <c r="EE242" s="123">
        <f t="shared" ca="1" si="450"/>
        <v>136.26500000000311</v>
      </c>
      <c r="EF242" s="123"/>
      <c r="EG242" s="123"/>
      <c r="EH242" s="123">
        <f t="shared" ca="1" si="451"/>
        <v>239.98699999999999</v>
      </c>
      <c r="EI242" s="123">
        <v>0</v>
      </c>
      <c r="EJ242" s="123">
        <f t="shared" ca="1" si="489"/>
        <v>136.26500000000311</v>
      </c>
      <c r="EK242" s="123">
        <f>EK225</f>
        <v>1</v>
      </c>
      <c r="EL242" s="123">
        <f t="shared" ca="1" si="453"/>
        <v>239.98699999999999</v>
      </c>
      <c r="EM242" s="123">
        <f t="shared" si="454"/>
        <v>239.98699999999999</v>
      </c>
      <c r="EN242" s="123">
        <v>239.98699999999999</v>
      </c>
      <c r="EO242" s="123"/>
      <c r="EP242" s="123">
        <f>EP225</f>
        <v>2</v>
      </c>
      <c r="EQ242" s="123" t="str">
        <f t="shared" ca="1" si="455"/>
        <v/>
      </c>
      <c r="ER242" s="123"/>
      <c r="ES242" s="123"/>
      <c r="ET242" s="123">
        <f>ET225</f>
        <v>4</v>
      </c>
      <c r="EU242" s="123">
        <f t="shared" ca="1" si="456"/>
        <v>215.77599999993981</v>
      </c>
      <c r="EV242" s="123"/>
      <c r="EW242" s="123"/>
      <c r="EX242" s="123">
        <v>16049.075999999999</v>
      </c>
      <c r="EY242" s="123">
        <f>IF(OR(ISBLANK(EX242),ISBLANK(EY225)),"",(EX242-EX241)*EY225)</f>
        <v>215.77599999993981</v>
      </c>
      <c r="EZ242" s="123">
        <f>EZ225</f>
        <v>4</v>
      </c>
      <c r="FA242" s="123">
        <f t="shared" ca="1" si="457"/>
        <v>0</v>
      </c>
      <c r="FB242" s="123"/>
      <c r="FC242" s="123"/>
      <c r="FD242" s="123">
        <v>1057.508</v>
      </c>
      <c r="FE242" s="123">
        <f>IF(OR(ISBLANK(FD242),ISBLANK(FE225)),"",(FD242-FD241)*FE225)</f>
        <v>0</v>
      </c>
      <c r="FF242" s="123">
        <f>FF225</f>
        <v>2</v>
      </c>
      <c r="FG242" s="123" t="str">
        <f t="shared" ca="1" si="458"/>
        <v/>
      </c>
      <c r="FH242" s="123"/>
      <c r="FI242" s="123"/>
      <c r="FJ242" s="123">
        <f>FJ225</f>
        <v>2</v>
      </c>
      <c r="FK242" s="123" t="str">
        <f t="shared" ca="1" si="459"/>
        <v/>
      </c>
      <c r="FL242" s="123"/>
      <c r="FM242" s="123"/>
      <c r="FN242" s="123">
        <f>FN225</f>
        <v>2</v>
      </c>
      <c r="FO242" s="123" t="str">
        <f t="shared" ca="1" si="460"/>
        <v/>
      </c>
      <c r="FP242" s="123"/>
      <c r="FQ242" s="123"/>
      <c r="FR242" s="123">
        <f>FR225</f>
        <v>2</v>
      </c>
      <c r="FS242" s="123" t="str">
        <f t="shared" ca="1" si="461"/>
        <v/>
      </c>
      <c r="FT242" s="123"/>
      <c r="FU242" s="123"/>
      <c r="FV242" s="123">
        <f>FV225</f>
        <v>4</v>
      </c>
      <c r="FW242" s="123">
        <f t="shared" ca="1" si="462"/>
        <v>57.683999999986554</v>
      </c>
      <c r="FX242" s="123"/>
      <c r="FY242" s="123"/>
      <c r="FZ242" s="123">
        <v>2115.598</v>
      </c>
      <c r="GA242" s="123">
        <f>IF(OR(ISBLANK(FZ242),ISBLANK(GA225)),"",(FZ242-FZ241)*GA225)</f>
        <v>57.683999999986554</v>
      </c>
      <c r="GB242" s="123">
        <f>GB225</f>
        <v>4</v>
      </c>
      <c r="GC242" s="123">
        <f t="shared" ca="1" si="463"/>
        <v>2.9700000000048021</v>
      </c>
      <c r="GD242" s="123"/>
      <c r="GE242" s="123"/>
      <c r="GF242" s="123">
        <v>5248.674</v>
      </c>
      <c r="GG242" s="123">
        <f>IF(OR(ISBLANK(GF242),ISBLANK(GG225)),"",(GF242-GF241)*GG225)</f>
        <v>2.9700000000048021</v>
      </c>
      <c r="GH242" s="123">
        <f>GH225</f>
        <v>3</v>
      </c>
      <c r="GI242" s="123">
        <f t="shared" ca="1" si="464"/>
        <v>0.35648000000001051</v>
      </c>
      <c r="GJ242" s="123"/>
      <c r="GK242" s="123"/>
      <c r="GL242" s="123">
        <f t="shared" ca="1" si="465"/>
        <v>0.35648000000001051</v>
      </c>
      <c r="GM242" s="123">
        <f>GM225</f>
        <v>3</v>
      </c>
      <c r="GN242" s="123">
        <f t="shared" ca="1" si="466"/>
        <v>718.27799999986746</v>
      </c>
      <c r="GO242" s="123"/>
      <c r="GP242" s="123"/>
      <c r="GQ242" s="123">
        <f t="shared" ca="1" si="467"/>
        <v>718.27799999986746</v>
      </c>
      <c r="GR242" s="123">
        <f>GR225</f>
        <v>3</v>
      </c>
      <c r="GS242" s="123">
        <f t="shared" ca="1" si="468"/>
        <v>0.14695999999996273</v>
      </c>
      <c r="GT242" s="123"/>
      <c r="GU242" s="123"/>
      <c r="GV242" s="123">
        <f t="shared" ca="1" si="490"/>
        <v>0.14695999999996273</v>
      </c>
      <c r="GW242" s="123">
        <f>GW225</f>
        <v>3</v>
      </c>
      <c r="GX242" s="123">
        <f t="shared" ca="1" si="470"/>
        <v>220.13999999996486</v>
      </c>
      <c r="GY242" s="123"/>
      <c r="GZ242" s="123"/>
      <c r="HA242" s="123">
        <f t="shared" ca="1" si="471"/>
        <v>220.13999999996486</v>
      </c>
      <c r="HB242" s="123">
        <f>HB225</f>
        <v>3</v>
      </c>
      <c r="HC242" s="123">
        <f t="shared" ca="1" si="472"/>
        <v>1.1080000000001746</v>
      </c>
      <c r="HD242" s="123"/>
      <c r="HE242" s="123"/>
      <c r="HF242" s="123">
        <f t="shared" ca="1" si="491"/>
        <v>1.1080000000001746</v>
      </c>
      <c r="HG242" s="123">
        <f>HG225</f>
        <v>3</v>
      </c>
      <c r="HH242" s="123">
        <f t="shared" ca="1" si="474"/>
        <v>-783.5800000000321</v>
      </c>
      <c r="HI242" s="123"/>
      <c r="HJ242" s="123"/>
      <c r="HK242" s="123">
        <f t="shared" ca="1" si="492"/>
        <v>-783.5800000000321</v>
      </c>
      <c r="HL242" s="123">
        <f>HL225</f>
        <v>2</v>
      </c>
      <c r="HM242" s="123">
        <f t="shared" ca="1" si="476"/>
        <v>0.26600000000000001</v>
      </c>
      <c r="HN242" s="123">
        <v>7.1999999999999995E-2</v>
      </c>
      <c r="HO242" s="123">
        <v>0.19400000000000001</v>
      </c>
      <c r="HP242" s="123">
        <f>HP225</f>
        <v>2</v>
      </c>
      <c r="HQ242" s="123">
        <f t="shared" ca="1" si="477"/>
        <v>0.39900000000000002</v>
      </c>
      <c r="HR242" s="123"/>
      <c r="HS242" s="123">
        <v>0.39900000000000002</v>
      </c>
      <c r="HT242" s="123">
        <f>HT225</f>
        <v>3</v>
      </c>
      <c r="HU242" s="123">
        <f t="shared" ca="1" si="478"/>
        <v>50.720999999999997</v>
      </c>
      <c r="HV242" s="123"/>
      <c r="HW242" s="123"/>
      <c r="HX242" s="123">
        <v>50.720999999999997</v>
      </c>
      <c r="HY242" s="123">
        <f>HY225</f>
        <v>3</v>
      </c>
      <c r="HZ242" s="123">
        <f t="shared" ca="1" si="479"/>
        <v>469.02600000000001</v>
      </c>
      <c r="IA242" s="123"/>
      <c r="IB242" s="123"/>
      <c r="IC242" s="123">
        <f t="shared" ca="1" si="480"/>
        <v>469.02600000000001</v>
      </c>
      <c r="ID242" s="123">
        <f>ID225</f>
        <v>2</v>
      </c>
      <c r="IE242" s="123">
        <f t="shared" ca="1" si="481"/>
        <v>469.29200000000003</v>
      </c>
      <c r="IF242" s="123">
        <v>185.28800000000001</v>
      </c>
      <c r="IG242" s="123">
        <v>284.00400000000002</v>
      </c>
    </row>
    <row r="243" spans="2:241" x14ac:dyDescent="0.25">
      <c r="B243" s="166">
        <v>17</v>
      </c>
      <c r="C243" s="166">
        <f>C225</f>
        <v>3</v>
      </c>
      <c r="D243" s="166">
        <f t="shared" ca="1" si="413"/>
        <v>629.41560000002391</v>
      </c>
      <c r="E243" s="166"/>
      <c r="F243" s="166"/>
      <c r="G243" s="166">
        <f t="shared" ca="1" si="482"/>
        <v>629.41560000002391</v>
      </c>
      <c r="H243" s="166">
        <f t="shared" ca="1" si="415"/>
        <v>628</v>
      </c>
      <c r="I243" s="166">
        <f>I225</f>
        <v>1</v>
      </c>
      <c r="J243" s="166">
        <f t="shared" ca="1" si="416"/>
        <v>628</v>
      </c>
      <c r="K243" s="166">
        <f t="shared" si="417"/>
        <v>628</v>
      </c>
      <c r="L243" s="166">
        <v>628</v>
      </c>
      <c r="M243" s="166"/>
      <c r="N243" s="166">
        <f>N225</f>
        <v>3</v>
      </c>
      <c r="O243" s="166">
        <f t="shared" ca="1" si="418"/>
        <v>48</v>
      </c>
      <c r="P243" s="166"/>
      <c r="Q243" s="166"/>
      <c r="R243" s="166">
        <v>48</v>
      </c>
      <c r="S243" s="123">
        <f>S225</f>
        <v>4</v>
      </c>
      <c r="T243" s="123">
        <f t="shared" ca="1" si="419"/>
        <v>266.20000000002051</v>
      </c>
      <c r="U243" s="123"/>
      <c r="V243" s="123"/>
      <c r="W243" s="123">
        <v>225.649</v>
      </c>
      <c r="X243" s="123">
        <f>IF(OR(ISBLANK(W243),ISBLANK(X225)),"",(W243-W242)*X225)</f>
        <v>266.20000000002051</v>
      </c>
      <c r="Y243" s="123">
        <f>Y225</f>
        <v>4</v>
      </c>
      <c r="Z243" s="123">
        <f t="shared" ca="1" si="420"/>
        <v>0</v>
      </c>
      <c r="AA243" s="123"/>
      <c r="AB243" s="123"/>
      <c r="AC243" s="123">
        <v>1.7929999999999999</v>
      </c>
      <c r="AD243" s="123">
        <f>IF(OR(ISBLANK(AC243),ISBLANK(AD225)),"",(AC243-AC242)*AD225)</f>
        <v>0</v>
      </c>
      <c r="AE243" s="123">
        <f>AE225</f>
        <v>4</v>
      </c>
      <c r="AF243" s="123">
        <f t="shared" ca="1" si="421"/>
        <v>51.502999999999993</v>
      </c>
      <c r="AG243" s="123"/>
      <c r="AH243" s="123"/>
      <c r="AI243" s="123">
        <f t="shared" ca="1" si="422"/>
        <v>65.239000000000004</v>
      </c>
      <c r="AJ243" s="123">
        <f t="shared" ca="1" si="483"/>
        <v>51.502999999999993</v>
      </c>
      <c r="AK243" s="123">
        <f>AK225</f>
        <v>1</v>
      </c>
      <c r="AL243" s="123">
        <f t="shared" ca="1" si="424"/>
        <v>65.239000000000004</v>
      </c>
      <c r="AM243" s="123">
        <f t="shared" si="425"/>
        <v>65.239000000000004</v>
      </c>
      <c r="AN243" s="123">
        <v>65.239000000000004</v>
      </c>
      <c r="AO243" s="123"/>
      <c r="AP243" s="123">
        <f>AP225</f>
        <v>3</v>
      </c>
      <c r="AQ243" s="123">
        <f t="shared" ca="1" si="426"/>
        <v>98.150999999999996</v>
      </c>
      <c r="AR243" s="123"/>
      <c r="AS243" s="123"/>
      <c r="AT243" s="123">
        <v>98.150999999999996</v>
      </c>
      <c r="AU243" s="123">
        <f>AU225</f>
        <v>4</v>
      </c>
      <c r="AV243" s="123">
        <f t="shared" ca="1" si="427"/>
        <v>319.62759999982234</v>
      </c>
      <c r="AW243" s="123"/>
      <c r="AX243" s="123"/>
      <c r="AY243" s="123">
        <f t="shared" ca="1" si="428"/>
        <v>217.33799999999999</v>
      </c>
      <c r="AZ243" s="123">
        <f t="shared" ca="1" si="484"/>
        <v>319.62759999982234</v>
      </c>
      <c r="BA243" s="123">
        <f>BA225</f>
        <v>1</v>
      </c>
      <c r="BB243" s="123">
        <f t="shared" ca="1" si="430"/>
        <v>217.33799999999999</v>
      </c>
      <c r="BC243" s="123">
        <f t="shared" si="431"/>
        <v>217.33799999999999</v>
      </c>
      <c r="BD243" s="123">
        <v>217.33799999999999</v>
      </c>
      <c r="BE243" s="123"/>
      <c r="BF243" s="123">
        <f>BF225</f>
        <v>5</v>
      </c>
      <c r="BG243" s="123">
        <f t="shared" ca="1" si="432"/>
        <v>0</v>
      </c>
      <c r="BH243" s="123"/>
      <c r="BI243" s="123"/>
      <c r="BJ243" s="123"/>
      <c r="BK243" s="123" t="str">
        <f>IF(OR(ISBLANK(BJ243),ISBLANK(BK225)),"",(BJ243-BJ242)*BK225)</f>
        <v/>
      </c>
      <c r="BL243" s="123">
        <v>0</v>
      </c>
      <c r="BM243" s="123">
        <f>BM225</f>
        <v>5</v>
      </c>
      <c r="BN243" s="123">
        <f t="shared" ca="1" si="433"/>
        <v>43.180500000000002</v>
      </c>
      <c r="BO243" s="123"/>
      <c r="BP243" s="123"/>
      <c r="BQ243" s="123">
        <v>3189.386</v>
      </c>
      <c r="BR243" s="123" t="str">
        <f>IF(OR(ISBLANK(BQ243),ISBLANK(BR225)),"",(BQ243-BQ242)*BR225)</f>
        <v/>
      </c>
      <c r="BS243" s="123">
        <v>43.180500000000002</v>
      </c>
      <c r="BT243" s="123">
        <f>BT225</f>
        <v>5</v>
      </c>
      <c r="BU243" s="123">
        <f t="shared" ca="1" si="434"/>
        <v>0</v>
      </c>
      <c r="BV243" s="123"/>
      <c r="BW243" s="123"/>
      <c r="BX243" s="123">
        <v>10.173999999999999</v>
      </c>
      <c r="BY243" s="123" t="str">
        <f>IF(OR(ISBLANK(BX243),ISBLANK(BY225)),"",(BX243-BX242)*BY225)</f>
        <v/>
      </c>
      <c r="BZ243" s="123">
        <v>0</v>
      </c>
      <c r="CA243" s="123">
        <f>CA225</f>
        <v>5</v>
      </c>
      <c r="CB243" s="123">
        <f t="shared" ca="1" si="435"/>
        <v>105.53400000000001</v>
      </c>
      <c r="CC243" s="123"/>
      <c r="CD243" s="123"/>
      <c r="CE243" s="123">
        <v>5182.143</v>
      </c>
      <c r="CF243" s="123" t="str">
        <f>IF(OR(ISBLANK(CE243),ISBLANK(CF225)),"",(CE243-CE242)*CF225)</f>
        <v/>
      </c>
      <c r="CG243" s="123">
        <v>105.53400000000001</v>
      </c>
      <c r="CH243" s="123">
        <f>CH225</f>
        <v>3</v>
      </c>
      <c r="CI243" s="123">
        <f t="shared" ca="1" si="436"/>
        <v>105.53400000000001</v>
      </c>
      <c r="CJ243" s="123"/>
      <c r="CK243" s="123"/>
      <c r="CL243" s="123">
        <f t="shared" ca="1" si="437"/>
        <v>105.53400000000001</v>
      </c>
      <c r="CM243" s="123">
        <f>CM225</f>
        <v>5</v>
      </c>
      <c r="CN243" s="123">
        <f t="shared" ca="1" si="438"/>
        <v>0</v>
      </c>
      <c r="CO243" s="123"/>
      <c r="CP243" s="123"/>
      <c r="CQ243" s="123">
        <v>1.23</v>
      </c>
      <c r="CR243" s="123" t="str">
        <f>IF(OR(ISBLANK(CQ243),ISBLANK(CR225)),"",(CQ243-CQ242)*CR225)</f>
        <v/>
      </c>
      <c r="CS243" s="123">
        <v>0</v>
      </c>
      <c r="CT243" s="123">
        <f>CT225</f>
        <v>5</v>
      </c>
      <c r="CU243" s="123">
        <f t="shared" ca="1" si="439"/>
        <v>384.91199999999998</v>
      </c>
      <c r="CV243" s="123"/>
      <c r="CW243" s="123"/>
      <c r="CX243" s="123">
        <v>6844.9690000000001</v>
      </c>
      <c r="CY243" s="123" t="str">
        <f>IF(OR(ISBLANK(CX243),ISBLANK(CY225)),"",(CX243-CX242)*CY225)</f>
        <v/>
      </c>
      <c r="CZ243" s="123">
        <v>384.91199999999998</v>
      </c>
      <c r="DA243" s="123">
        <f>DA225</f>
        <v>3</v>
      </c>
      <c r="DB243" s="123">
        <f t="shared" ca="1" si="440"/>
        <v>81.796999999999997</v>
      </c>
      <c r="DC243" s="123"/>
      <c r="DD243" s="123"/>
      <c r="DE243" s="123">
        <f t="shared" ca="1" si="485"/>
        <v>81.796999999999997</v>
      </c>
      <c r="DF243" s="123">
        <f>DF225</f>
        <v>2</v>
      </c>
      <c r="DG243" s="123">
        <f t="shared" ca="1" si="442"/>
        <v>69.692999999999998</v>
      </c>
      <c r="DH243" s="123"/>
      <c r="DI243" s="123">
        <v>69.692999999999998</v>
      </c>
      <c r="DJ243" s="123">
        <f>DJ225</f>
        <v>3</v>
      </c>
      <c r="DK243" s="123">
        <f t="shared" ca="1" si="443"/>
        <v>2648.3104999999996</v>
      </c>
      <c r="DL243" s="123"/>
      <c r="DM243" s="123"/>
      <c r="DN243" s="123">
        <f t="shared" ca="1" si="486"/>
        <v>2648.3104999999996</v>
      </c>
      <c r="DO243" s="123">
        <f>DO225</f>
        <v>3</v>
      </c>
      <c r="DP243" s="123">
        <f t="shared" ca="1" si="445"/>
        <v>0</v>
      </c>
      <c r="DQ243" s="123"/>
      <c r="DR243" s="123"/>
      <c r="DS243" s="123">
        <f t="shared" ca="1" si="487"/>
        <v>0</v>
      </c>
      <c r="DT243" s="123">
        <f>DT225</f>
        <v>3</v>
      </c>
      <c r="DU243" s="123">
        <f t="shared" ca="1" si="447"/>
        <v>-2648.3104999999996</v>
      </c>
      <c r="DV243" s="123"/>
      <c r="DW243" s="123"/>
      <c r="DX243" s="123">
        <f t="shared" ca="1" si="488"/>
        <v>-2648.3104999999996</v>
      </c>
      <c r="DY243" s="123">
        <f>DY225</f>
        <v>3</v>
      </c>
      <c r="DZ243" s="123">
        <f t="shared" ca="1" si="449"/>
        <v>40.565000000000502</v>
      </c>
      <c r="EA243" s="123"/>
      <c r="EB243" s="123"/>
      <c r="EC243" s="123">
        <v>40.565000000000502</v>
      </c>
      <c r="ED243" s="123">
        <f>ED225</f>
        <v>5</v>
      </c>
      <c r="EE243" s="123">
        <f t="shared" ca="1" si="450"/>
        <v>135.80999999999952</v>
      </c>
      <c r="EF243" s="123"/>
      <c r="EG243" s="123"/>
      <c r="EH243" s="123">
        <f t="shared" ca="1" si="451"/>
        <v>239.988</v>
      </c>
      <c r="EI243" s="123">
        <v>0</v>
      </c>
      <c r="EJ243" s="123">
        <f t="shared" ca="1" si="489"/>
        <v>135.80999999999952</v>
      </c>
      <c r="EK243" s="123">
        <f>EK225</f>
        <v>1</v>
      </c>
      <c r="EL243" s="123">
        <f t="shared" ca="1" si="453"/>
        <v>239.988</v>
      </c>
      <c r="EM243" s="123">
        <f t="shared" si="454"/>
        <v>239.988</v>
      </c>
      <c r="EN243" s="123">
        <v>239.988</v>
      </c>
      <c r="EO243" s="123"/>
      <c r="EP243" s="123">
        <f>EP225</f>
        <v>2</v>
      </c>
      <c r="EQ243" s="123" t="str">
        <f t="shared" ca="1" si="455"/>
        <v/>
      </c>
      <c r="ER243" s="123"/>
      <c r="ES243" s="123"/>
      <c r="ET243" s="123">
        <f>ET225</f>
        <v>4</v>
      </c>
      <c r="EU243" s="123">
        <f t="shared" ca="1" si="456"/>
        <v>107.58000000006723</v>
      </c>
      <c r="EV243" s="123"/>
      <c r="EW243" s="123"/>
      <c r="EX243" s="123">
        <v>16051.521000000001</v>
      </c>
      <c r="EY243" s="123">
        <f>IF(OR(ISBLANK(EX243),ISBLANK(EY225)),"",(EX243-EX242)*EY225)</f>
        <v>107.58000000006723</v>
      </c>
      <c r="EZ243" s="123">
        <f>EZ225</f>
        <v>4</v>
      </c>
      <c r="FA243" s="123">
        <f t="shared" ca="1" si="457"/>
        <v>0</v>
      </c>
      <c r="FB243" s="123"/>
      <c r="FC243" s="123"/>
      <c r="FD243" s="123">
        <v>1057.508</v>
      </c>
      <c r="FE243" s="123">
        <f>IF(OR(ISBLANK(FD243),ISBLANK(FE225)),"",(FD243-FD242)*FE225)</f>
        <v>0</v>
      </c>
      <c r="FF243" s="123">
        <f>FF225</f>
        <v>2</v>
      </c>
      <c r="FG243" s="123" t="str">
        <f t="shared" ca="1" si="458"/>
        <v/>
      </c>
      <c r="FH243" s="123"/>
      <c r="FI243" s="123"/>
      <c r="FJ243" s="123">
        <f>FJ225</f>
        <v>2</v>
      </c>
      <c r="FK243" s="123" t="str">
        <f t="shared" ca="1" si="459"/>
        <v/>
      </c>
      <c r="FL243" s="123"/>
      <c r="FM243" s="123"/>
      <c r="FN243" s="123">
        <f>FN225</f>
        <v>2</v>
      </c>
      <c r="FO243" s="123" t="str">
        <f t="shared" ca="1" si="460"/>
        <v/>
      </c>
      <c r="FP243" s="123"/>
      <c r="FQ243" s="123"/>
      <c r="FR243" s="123">
        <f>FR225</f>
        <v>2</v>
      </c>
      <c r="FS243" s="123" t="str">
        <f t="shared" ca="1" si="461"/>
        <v/>
      </c>
      <c r="FT243" s="123"/>
      <c r="FU243" s="123"/>
      <c r="FV243" s="123">
        <f>FV225</f>
        <v>4</v>
      </c>
      <c r="FW243" s="123">
        <f t="shared" ca="1" si="462"/>
        <v>39.270000000016807</v>
      </c>
      <c r="FX243" s="123"/>
      <c r="FY243" s="123"/>
      <c r="FZ243" s="123">
        <v>2116.1930000000002</v>
      </c>
      <c r="GA243" s="123">
        <f>IF(OR(ISBLANK(FZ243),ISBLANK(GA225)),"",(FZ243-FZ242)*GA225)</f>
        <v>39.270000000016807</v>
      </c>
      <c r="GB243" s="123">
        <f>GB225</f>
        <v>4</v>
      </c>
      <c r="GC243" s="123">
        <f t="shared" ca="1" si="463"/>
        <v>9.4380000000019209</v>
      </c>
      <c r="GD243" s="123"/>
      <c r="GE243" s="123"/>
      <c r="GF243" s="123">
        <v>5248.817</v>
      </c>
      <c r="GG243" s="123">
        <f>IF(OR(ISBLANK(GF243),ISBLANK(GG225)),"",(GF243-GF242)*GG225)</f>
        <v>9.4380000000019209</v>
      </c>
      <c r="GH243" s="123">
        <f>GH225</f>
        <v>3</v>
      </c>
      <c r="GI243" s="123">
        <f t="shared" ca="1" si="464"/>
        <v>0.33543999999994412</v>
      </c>
      <c r="GJ243" s="123"/>
      <c r="GK243" s="123"/>
      <c r="GL243" s="123">
        <f t="shared" ca="1" si="465"/>
        <v>0.33543999999994412</v>
      </c>
      <c r="GM243" s="123">
        <f>GM225</f>
        <v>3</v>
      </c>
      <c r="GN243" s="123">
        <f t="shared" ca="1" si="466"/>
        <v>586.47600000014791</v>
      </c>
      <c r="GO243" s="123"/>
      <c r="GP243" s="123"/>
      <c r="GQ243" s="123">
        <f t="shared" ca="1" si="467"/>
        <v>586.47600000014791</v>
      </c>
      <c r="GR243" s="123">
        <f>GR225</f>
        <v>3</v>
      </c>
      <c r="GS243" s="123">
        <f t="shared" ca="1" si="468"/>
        <v>0.17248000000006869</v>
      </c>
      <c r="GT243" s="123"/>
      <c r="GU243" s="123"/>
      <c r="GV243" s="123">
        <f t="shared" ca="1" si="490"/>
        <v>0.17248000000006869</v>
      </c>
      <c r="GW243" s="123">
        <f>GW225</f>
        <v>3</v>
      </c>
      <c r="GX243" s="123">
        <f t="shared" ca="1" si="470"/>
        <v>236.04000000003907</v>
      </c>
      <c r="GY243" s="123"/>
      <c r="GZ243" s="123"/>
      <c r="HA243" s="123">
        <f t="shared" ca="1" si="471"/>
        <v>236.04000000003907</v>
      </c>
      <c r="HB243" s="123">
        <f>HB225</f>
        <v>3</v>
      </c>
      <c r="HC243" s="123">
        <f t="shared" ca="1" si="472"/>
        <v>0.9339999999997417</v>
      </c>
      <c r="HD243" s="123"/>
      <c r="HE243" s="123"/>
      <c r="HF243" s="123">
        <f t="shared" ca="1" si="491"/>
        <v>0.9339999999997417</v>
      </c>
      <c r="HG243" s="123">
        <f>HG225</f>
        <v>3</v>
      </c>
      <c r="HH243" s="123">
        <f t="shared" ca="1" si="474"/>
        <v>-482.57799999998531</v>
      </c>
      <c r="HI243" s="123"/>
      <c r="HJ243" s="123"/>
      <c r="HK243" s="123">
        <f t="shared" ca="1" si="492"/>
        <v>-482.57799999998531</v>
      </c>
      <c r="HL243" s="123">
        <f>HL225</f>
        <v>2</v>
      </c>
      <c r="HM243" s="123">
        <f t="shared" ca="1" si="476"/>
        <v>0.28199999999999997</v>
      </c>
      <c r="HN243" s="123">
        <v>7.1999999999999995E-2</v>
      </c>
      <c r="HO243" s="123">
        <v>0.21</v>
      </c>
      <c r="HP243" s="123">
        <f>HP225</f>
        <v>2</v>
      </c>
      <c r="HQ243" s="123">
        <f t="shared" ca="1" si="477"/>
        <v>0.41199999999999998</v>
      </c>
      <c r="HR243" s="123"/>
      <c r="HS243" s="123">
        <v>0.41199999999999998</v>
      </c>
      <c r="HT243" s="123">
        <f>HT225</f>
        <v>3</v>
      </c>
      <c r="HU243" s="123">
        <f t="shared" ca="1" si="478"/>
        <v>50.808999999999997</v>
      </c>
      <c r="HV243" s="123"/>
      <c r="HW243" s="123"/>
      <c r="HX243" s="123">
        <v>50.808999999999997</v>
      </c>
      <c r="HY243" s="123">
        <f>HY225</f>
        <v>3</v>
      </c>
      <c r="HZ243" s="123">
        <f t="shared" ca="1" si="479"/>
        <v>469.16400000000004</v>
      </c>
      <c r="IA243" s="123"/>
      <c r="IB243" s="123"/>
      <c r="IC243" s="123">
        <f t="shared" ca="1" si="480"/>
        <v>469.16400000000004</v>
      </c>
      <c r="ID243" s="123">
        <f>ID225</f>
        <v>2</v>
      </c>
      <c r="IE243" s="123">
        <f t="shared" ca="1" si="481"/>
        <v>469.44600000000003</v>
      </c>
      <c r="IF243" s="123">
        <v>185.12100000000001</v>
      </c>
      <c r="IG243" s="123">
        <v>284.32499999999999</v>
      </c>
    </row>
    <row r="244" spans="2:241" x14ac:dyDescent="0.25">
      <c r="B244" s="166">
        <v>18</v>
      </c>
      <c r="C244" s="166">
        <f>C225</f>
        <v>3</v>
      </c>
      <c r="D244" s="166">
        <f t="shared" ca="1" si="413"/>
        <v>481.99799999999232</v>
      </c>
      <c r="E244" s="166"/>
      <c r="F244" s="166"/>
      <c r="G244" s="166">
        <f t="shared" ca="1" si="482"/>
        <v>481.99799999999232</v>
      </c>
      <c r="H244" s="166">
        <f t="shared" ca="1" si="415"/>
        <v>653</v>
      </c>
      <c r="I244" s="166">
        <f>I225</f>
        <v>1</v>
      </c>
      <c r="J244" s="166">
        <f t="shared" ca="1" si="416"/>
        <v>653</v>
      </c>
      <c r="K244" s="166">
        <f t="shared" si="417"/>
        <v>653</v>
      </c>
      <c r="L244" s="166">
        <v>653</v>
      </c>
      <c r="M244" s="166"/>
      <c r="N244" s="166">
        <f>N225</f>
        <v>3</v>
      </c>
      <c r="O244" s="166">
        <f t="shared" ca="1" si="418"/>
        <v>48</v>
      </c>
      <c r="P244" s="166"/>
      <c r="Q244" s="166"/>
      <c r="R244" s="166">
        <v>48</v>
      </c>
      <c r="S244" s="123">
        <f>S225</f>
        <v>4</v>
      </c>
      <c r="T244" s="123">
        <f t="shared" ca="1" si="419"/>
        <v>237.600000000009</v>
      </c>
      <c r="U244" s="123"/>
      <c r="V244" s="123"/>
      <c r="W244" s="123">
        <v>225.75700000000001</v>
      </c>
      <c r="X244" s="123">
        <f>IF(OR(ISBLANK(W244),ISBLANK(X225)),"",(W244-W243)*X225)</f>
        <v>237.600000000009</v>
      </c>
      <c r="Y244" s="123">
        <f>Y225</f>
        <v>4</v>
      </c>
      <c r="Z244" s="123">
        <f t="shared" ca="1" si="420"/>
        <v>2.2000000000002462</v>
      </c>
      <c r="AA244" s="123"/>
      <c r="AB244" s="123"/>
      <c r="AC244" s="123">
        <v>1.794</v>
      </c>
      <c r="AD244" s="123">
        <f>IF(OR(ISBLANK(AC244),ISBLANK(AD225)),"",(AC244-AC243)*AD225)</f>
        <v>2.2000000000002462</v>
      </c>
      <c r="AE244" s="123">
        <f>AE225</f>
        <v>4</v>
      </c>
      <c r="AF244" s="123">
        <f t="shared" ca="1" si="421"/>
        <v>50.852999999999994</v>
      </c>
      <c r="AG244" s="123"/>
      <c r="AH244" s="123"/>
      <c r="AI244" s="123">
        <f t="shared" ca="1" si="422"/>
        <v>65.349999999999994</v>
      </c>
      <c r="AJ244" s="123">
        <f t="shared" ca="1" si="483"/>
        <v>50.852999999999994</v>
      </c>
      <c r="AK244" s="123">
        <f>AK225</f>
        <v>1</v>
      </c>
      <c r="AL244" s="123">
        <f t="shared" ca="1" si="424"/>
        <v>65.349999999999994</v>
      </c>
      <c r="AM244" s="123">
        <f t="shared" si="425"/>
        <v>65.349999999999994</v>
      </c>
      <c r="AN244" s="123">
        <v>65.349999999999994</v>
      </c>
      <c r="AO244" s="123"/>
      <c r="AP244" s="123">
        <f>AP225</f>
        <v>3</v>
      </c>
      <c r="AQ244" s="123">
        <f t="shared" ca="1" si="426"/>
        <v>99.643000000000001</v>
      </c>
      <c r="AR244" s="123"/>
      <c r="AS244" s="123"/>
      <c r="AT244" s="123">
        <v>99.643000000000001</v>
      </c>
      <c r="AU244" s="123">
        <f>AU225</f>
        <v>4</v>
      </c>
      <c r="AV244" s="123">
        <f t="shared" ca="1" si="427"/>
        <v>349.00999999997805</v>
      </c>
      <c r="AW244" s="123"/>
      <c r="AX244" s="123"/>
      <c r="AY244" s="123">
        <f t="shared" ca="1" si="428"/>
        <v>228.77799999999999</v>
      </c>
      <c r="AZ244" s="123">
        <f t="shared" ca="1" si="484"/>
        <v>349.00999999997805</v>
      </c>
      <c r="BA244" s="123">
        <f>BA225</f>
        <v>1</v>
      </c>
      <c r="BB244" s="123">
        <f t="shared" ca="1" si="430"/>
        <v>228.77799999999999</v>
      </c>
      <c r="BC244" s="123">
        <f t="shared" si="431"/>
        <v>228.77799999999999</v>
      </c>
      <c r="BD244" s="123">
        <v>228.77799999999999</v>
      </c>
      <c r="BE244" s="123"/>
      <c r="BF244" s="123">
        <f>BF225</f>
        <v>5</v>
      </c>
      <c r="BG244" s="123">
        <f t="shared" ca="1" si="432"/>
        <v>0</v>
      </c>
      <c r="BH244" s="123"/>
      <c r="BI244" s="123"/>
      <c r="BJ244" s="123"/>
      <c r="BK244" s="123" t="str">
        <f>IF(OR(ISBLANK(BJ244),ISBLANK(BK225)),"",(BJ244-BJ243)*BK225)</f>
        <v/>
      </c>
      <c r="BL244" s="123">
        <v>0</v>
      </c>
      <c r="BM244" s="123">
        <f>BM225</f>
        <v>5</v>
      </c>
      <c r="BN244" s="123">
        <f t="shared" ca="1" si="433"/>
        <v>43.701892999999998</v>
      </c>
      <c r="BO244" s="123"/>
      <c r="BP244" s="123"/>
      <c r="BQ244" s="123">
        <v>3189.6970000000001</v>
      </c>
      <c r="BR244" s="123" t="str">
        <f>IF(OR(ISBLANK(BQ244),ISBLANK(BR225)),"",(BQ244-BQ243)*BR225)</f>
        <v/>
      </c>
      <c r="BS244" s="123">
        <v>43.701892999999998</v>
      </c>
      <c r="BT244" s="123">
        <f>BT225</f>
        <v>5</v>
      </c>
      <c r="BU244" s="123">
        <f t="shared" ca="1" si="434"/>
        <v>0</v>
      </c>
      <c r="BV244" s="123"/>
      <c r="BW244" s="123"/>
      <c r="BX244" s="123">
        <v>10.173999999999999</v>
      </c>
      <c r="BY244" s="123" t="str">
        <f>IF(OR(ISBLANK(BX244),ISBLANK(BY225)),"",(BX244-BX243)*BY225)</f>
        <v/>
      </c>
      <c r="BZ244" s="123">
        <v>0</v>
      </c>
      <c r="CA244" s="123">
        <f>CA225</f>
        <v>5</v>
      </c>
      <c r="CB244" s="123">
        <f t="shared" ca="1" si="435"/>
        <v>163.50179</v>
      </c>
      <c r="CC244" s="123"/>
      <c r="CD244" s="123"/>
      <c r="CE244" s="123">
        <v>5183.3760000000002</v>
      </c>
      <c r="CF244" s="123" t="str">
        <f>IF(OR(ISBLANK(CE244),ISBLANK(CF225)),"",(CE244-CE243)*CF225)</f>
        <v/>
      </c>
      <c r="CG244" s="123">
        <v>163.50179</v>
      </c>
      <c r="CH244" s="123">
        <f>CH225</f>
        <v>3</v>
      </c>
      <c r="CI244" s="123">
        <f t="shared" ca="1" si="436"/>
        <v>163.50179</v>
      </c>
      <c r="CJ244" s="123"/>
      <c r="CK244" s="123"/>
      <c r="CL244" s="123">
        <f t="shared" ca="1" si="437"/>
        <v>163.50179</v>
      </c>
      <c r="CM244" s="123">
        <f>CM225</f>
        <v>5</v>
      </c>
      <c r="CN244" s="123">
        <f t="shared" ca="1" si="438"/>
        <v>0</v>
      </c>
      <c r="CO244" s="123"/>
      <c r="CP244" s="123"/>
      <c r="CQ244" s="123">
        <v>1.23</v>
      </c>
      <c r="CR244" s="123" t="str">
        <f>IF(OR(ISBLANK(CQ244),ISBLANK(CR225)),"",(CQ244-CQ243)*CR225)</f>
        <v/>
      </c>
      <c r="CS244" s="123">
        <v>0</v>
      </c>
      <c r="CT244" s="123">
        <f>CT225</f>
        <v>5</v>
      </c>
      <c r="CU244" s="123">
        <f t="shared" ca="1" si="439"/>
        <v>299.31992000000002</v>
      </c>
      <c r="CV244" s="123"/>
      <c r="CW244" s="123"/>
      <c r="CX244" s="123">
        <v>6847.2309999999998</v>
      </c>
      <c r="CY244" s="123" t="str">
        <f>IF(OR(ISBLANK(CX244),ISBLANK(CY225)),"",(CX244-CX243)*CY225)</f>
        <v/>
      </c>
      <c r="CZ244" s="123">
        <v>299.31992000000002</v>
      </c>
      <c r="DA244" s="123">
        <f>DA225</f>
        <v>3</v>
      </c>
      <c r="DB244" s="123">
        <f t="shared" ca="1" si="440"/>
        <v>92.699999999999989</v>
      </c>
      <c r="DC244" s="123"/>
      <c r="DD244" s="123"/>
      <c r="DE244" s="123">
        <f t="shared" ca="1" si="485"/>
        <v>92.699999999999989</v>
      </c>
      <c r="DF244" s="123">
        <f>DF225</f>
        <v>2</v>
      </c>
      <c r="DG244" s="123">
        <f t="shared" ca="1" si="442"/>
        <v>71.8</v>
      </c>
      <c r="DH244" s="123"/>
      <c r="DI244" s="123">
        <v>71.8</v>
      </c>
      <c r="DJ244" s="123">
        <f>DJ225</f>
        <v>3</v>
      </c>
      <c r="DK244" s="123">
        <f t="shared" ca="1" si="443"/>
        <v>2897.4365750000002</v>
      </c>
      <c r="DL244" s="123"/>
      <c r="DM244" s="123"/>
      <c r="DN244" s="123">
        <f t="shared" ca="1" si="486"/>
        <v>2897.4365750000002</v>
      </c>
      <c r="DO244" s="123">
        <f>DO225</f>
        <v>3</v>
      </c>
      <c r="DP244" s="123">
        <f t="shared" ca="1" si="445"/>
        <v>0</v>
      </c>
      <c r="DQ244" s="123"/>
      <c r="DR244" s="123"/>
      <c r="DS244" s="123">
        <f t="shared" ca="1" si="487"/>
        <v>0</v>
      </c>
      <c r="DT244" s="123">
        <f>DT225</f>
        <v>3</v>
      </c>
      <c r="DU244" s="123">
        <f t="shared" ca="1" si="447"/>
        <v>-2897.4365750000002</v>
      </c>
      <c r="DV244" s="123"/>
      <c r="DW244" s="123"/>
      <c r="DX244" s="123">
        <f t="shared" ca="1" si="488"/>
        <v>-2897.4365750000002</v>
      </c>
      <c r="DY244" s="123">
        <f>DY225</f>
        <v>3</v>
      </c>
      <c r="DZ244" s="123">
        <f t="shared" ca="1" si="449"/>
        <v>40.459999999991901</v>
      </c>
      <c r="EA244" s="123"/>
      <c r="EB244" s="123"/>
      <c r="EC244" s="123">
        <v>40.459999999991901</v>
      </c>
      <c r="ED244" s="123">
        <f>ED225</f>
        <v>5</v>
      </c>
      <c r="EE244" s="123">
        <f t="shared" ca="1" si="450"/>
        <v>136.0899999999929</v>
      </c>
      <c r="EF244" s="123"/>
      <c r="EG244" s="123"/>
      <c r="EH244" s="123">
        <f t="shared" ca="1" si="451"/>
        <v>239.989</v>
      </c>
      <c r="EI244" s="123">
        <v>0</v>
      </c>
      <c r="EJ244" s="123">
        <f t="shared" ca="1" si="489"/>
        <v>136.0899999999929</v>
      </c>
      <c r="EK244" s="123">
        <f>EK225</f>
        <v>1</v>
      </c>
      <c r="EL244" s="123">
        <f t="shared" ca="1" si="453"/>
        <v>239.989</v>
      </c>
      <c r="EM244" s="123">
        <f t="shared" si="454"/>
        <v>239.989</v>
      </c>
      <c r="EN244" s="123">
        <v>239.989</v>
      </c>
      <c r="EO244" s="123"/>
      <c r="EP244" s="123">
        <f>EP225</f>
        <v>2</v>
      </c>
      <c r="EQ244" s="123" t="str">
        <f t="shared" ca="1" si="455"/>
        <v/>
      </c>
      <c r="ER244" s="123"/>
      <c r="ES244" s="123"/>
      <c r="ET244" s="123">
        <f>ET225</f>
        <v>4</v>
      </c>
      <c r="EU244" s="123">
        <f t="shared" ca="1" si="456"/>
        <v>93.89600000000064</v>
      </c>
      <c r="EV244" s="123"/>
      <c r="EW244" s="123"/>
      <c r="EX244" s="123">
        <v>16053.655000000001</v>
      </c>
      <c r="EY244" s="123">
        <f>IF(OR(ISBLANK(EX244),ISBLANK(EY225)),"",(EX244-EX243)*EY225)</f>
        <v>93.89600000000064</v>
      </c>
      <c r="EZ244" s="123">
        <f>EZ225</f>
        <v>4</v>
      </c>
      <c r="FA244" s="123">
        <f t="shared" ca="1" si="457"/>
        <v>0</v>
      </c>
      <c r="FB244" s="123"/>
      <c r="FC244" s="123"/>
      <c r="FD244" s="123">
        <v>1057.508</v>
      </c>
      <c r="FE244" s="123">
        <f>IF(OR(ISBLANK(FD244),ISBLANK(FE225)),"",(FD244-FD243)*FE225)</f>
        <v>0</v>
      </c>
      <c r="FF244" s="123">
        <f>FF225</f>
        <v>2</v>
      </c>
      <c r="FG244" s="123" t="str">
        <f t="shared" ca="1" si="458"/>
        <v/>
      </c>
      <c r="FH244" s="123"/>
      <c r="FI244" s="123"/>
      <c r="FJ244" s="123">
        <f>FJ225</f>
        <v>2</v>
      </c>
      <c r="FK244" s="123" t="str">
        <f t="shared" ca="1" si="459"/>
        <v/>
      </c>
      <c r="FL244" s="123"/>
      <c r="FM244" s="123"/>
      <c r="FN244" s="123">
        <f>FN225</f>
        <v>2</v>
      </c>
      <c r="FO244" s="123" t="str">
        <f t="shared" ca="1" si="460"/>
        <v/>
      </c>
      <c r="FP244" s="123"/>
      <c r="FQ244" s="123"/>
      <c r="FR244" s="123">
        <f>FR225</f>
        <v>2</v>
      </c>
      <c r="FS244" s="123" t="str">
        <f t="shared" ca="1" si="461"/>
        <v/>
      </c>
      <c r="FT244" s="123"/>
      <c r="FU244" s="123"/>
      <c r="FV244" s="123">
        <f>FV225</f>
        <v>4</v>
      </c>
      <c r="FW244" s="123">
        <f t="shared" ca="1" si="462"/>
        <v>41.84400000000096</v>
      </c>
      <c r="FX244" s="123"/>
      <c r="FY244" s="123"/>
      <c r="FZ244" s="123">
        <v>2116.8270000000002</v>
      </c>
      <c r="GA244" s="123">
        <f>IF(OR(ISBLANK(FZ244),ISBLANK(GA225)),"",(FZ244-FZ243)*GA225)</f>
        <v>41.84400000000096</v>
      </c>
      <c r="GB244" s="123">
        <f>GB225</f>
        <v>4</v>
      </c>
      <c r="GC244" s="123">
        <f t="shared" ca="1" si="463"/>
        <v>5.9400000000096043</v>
      </c>
      <c r="GD244" s="123"/>
      <c r="GE244" s="123"/>
      <c r="GF244" s="123">
        <v>5248.9070000000002</v>
      </c>
      <c r="GG244" s="123">
        <f>IF(OR(ISBLANK(GF244),ISBLANK(GG225)),"",(GF244-GF243)*GG225)</f>
        <v>5.9400000000096043</v>
      </c>
      <c r="GH244" s="123">
        <f>GH225</f>
        <v>3</v>
      </c>
      <c r="GI244" s="123">
        <f t="shared" ca="1" si="464"/>
        <v>0.37288000000000471</v>
      </c>
      <c r="GJ244" s="123"/>
      <c r="GK244" s="123"/>
      <c r="GL244" s="123">
        <f t="shared" ca="1" si="465"/>
        <v>0.37288000000000471</v>
      </c>
      <c r="GM244" s="123">
        <f>GM225</f>
        <v>3</v>
      </c>
      <c r="GN244" s="123">
        <f t="shared" ca="1" si="466"/>
        <v>591.75600000002305</v>
      </c>
      <c r="GO244" s="123"/>
      <c r="GP244" s="123"/>
      <c r="GQ244" s="123">
        <f t="shared" ca="1" si="467"/>
        <v>591.75600000002305</v>
      </c>
      <c r="GR244" s="123">
        <f>GR225</f>
        <v>3</v>
      </c>
      <c r="GS244" s="123">
        <f t="shared" ca="1" si="468"/>
        <v>0.18144000000000232</v>
      </c>
      <c r="GT244" s="123"/>
      <c r="GU244" s="123"/>
      <c r="GV244" s="123">
        <f t="shared" ca="1" si="490"/>
        <v>0.18144000000000232</v>
      </c>
      <c r="GW244" s="123">
        <f>GW225</f>
        <v>3</v>
      </c>
      <c r="GX244" s="123">
        <f t="shared" ca="1" si="470"/>
        <v>243.47999999999956</v>
      </c>
      <c r="GY244" s="123"/>
      <c r="GZ244" s="123"/>
      <c r="HA244" s="123">
        <f t="shared" ca="1" si="471"/>
        <v>243.47999999999956</v>
      </c>
      <c r="HB244" s="123">
        <f>HB225</f>
        <v>3</v>
      </c>
      <c r="HC244" s="123">
        <f t="shared" ca="1" si="472"/>
        <v>1.1159999999999854</v>
      </c>
      <c r="HD244" s="123"/>
      <c r="HE244" s="123"/>
      <c r="HF244" s="123">
        <f t="shared" ca="1" si="491"/>
        <v>1.1159999999999854</v>
      </c>
      <c r="HG244" s="123">
        <f>HG225</f>
        <v>3</v>
      </c>
      <c r="HH244" s="123">
        <f t="shared" ca="1" si="474"/>
        <v>-602.49800000000835</v>
      </c>
      <c r="HI244" s="123"/>
      <c r="HJ244" s="123"/>
      <c r="HK244" s="123">
        <f t="shared" ca="1" si="492"/>
        <v>-602.49800000000835</v>
      </c>
      <c r="HL244" s="123">
        <f>HL225</f>
        <v>2</v>
      </c>
      <c r="HM244" s="123">
        <f t="shared" ca="1" si="476"/>
        <v>0.28799999999999998</v>
      </c>
      <c r="HN244" s="123">
        <v>7.1999999999999995E-2</v>
      </c>
      <c r="HO244" s="123">
        <v>0.216</v>
      </c>
      <c r="HP244" s="123">
        <f>HP225</f>
        <v>2</v>
      </c>
      <c r="HQ244" s="123">
        <f t="shared" ca="1" si="477"/>
        <v>0.36899999999999999</v>
      </c>
      <c r="HR244" s="123"/>
      <c r="HS244" s="123">
        <v>0.36899999999999999</v>
      </c>
      <c r="HT244" s="123">
        <f>HT225</f>
        <v>3</v>
      </c>
      <c r="HU244" s="123">
        <f t="shared" ca="1" si="478"/>
        <v>50.195999999999998</v>
      </c>
      <c r="HV244" s="123"/>
      <c r="HW244" s="123"/>
      <c r="HX244" s="123">
        <v>50.195999999999998</v>
      </c>
      <c r="HY244" s="123">
        <f>HY225</f>
        <v>3</v>
      </c>
      <c r="HZ244" s="123">
        <f t="shared" ca="1" si="479"/>
        <v>467.83600000000001</v>
      </c>
      <c r="IA244" s="123"/>
      <c r="IB244" s="123"/>
      <c r="IC244" s="123">
        <f t="shared" ca="1" si="480"/>
        <v>467.83600000000001</v>
      </c>
      <c r="ID244" s="123">
        <f>ID225</f>
        <v>2</v>
      </c>
      <c r="IE244" s="123">
        <f t="shared" ca="1" si="481"/>
        <v>468.12400000000002</v>
      </c>
      <c r="IF244" s="123">
        <v>185.01900000000001</v>
      </c>
      <c r="IG244" s="123">
        <v>283.10500000000002</v>
      </c>
    </row>
    <row r="245" spans="2:241" x14ac:dyDescent="0.25">
      <c r="B245" s="166">
        <v>19</v>
      </c>
      <c r="C245" s="166">
        <f>C225</f>
        <v>3</v>
      </c>
      <c r="D245" s="166">
        <f t="shared" ca="1" si="413"/>
        <v>515.42700000001969</v>
      </c>
      <c r="E245" s="166"/>
      <c r="F245" s="166"/>
      <c r="G245" s="166">
        <f t="shared" ca="1" si="482"/>
        <v>515.42700000001969</v>
      </c>
      <c r="H245" s="166">
        <f t="shared" ca="1" si="415"/>
        <v>523.6</v>
      </c>
      <c r="I245" s="166">
        <f>I225</f>
        <v>1</v>
      </c>
      <c r="J245" s="166">
        <f t="shared" ca="1" si="416"/>
        <v>523.6</v>
      </c>
      <c r="K245" s="166">
        <f t="shared" si="417"/>
        <v>523.6</v>
      </c>
      <c r="L245" s="166">
        <v>523.6</v>
      </c>
      <c r="M245" s="166"/>
      <c r="N245" s="166">
        <f>N225</f>
        <v>3</v>
      </c>
      <c r="O245" s="166">
        <f t="shared" ca="1" si="418"/>
        <v>0</v>
      </c>
      <c r="P245" s="166"/>
      <c r="Q245" s="166"/>
      <c r="R245" s="166">
        <v>0</v>
      </c>
      <c r="S245" s="123">
        <f>S225</f>
        <v>4</v>
      </c>
      <c r="T245" s="123">
        <f t="shared" ca="1" si="419"/>
        <v>288.2000000000005</v>
      </c>
      <c r="U245" s="123"/>
      <c r="V245" s="123"/>
      <c r="W245" s="123">
        <v>225.88800000000001</v>
      </c>
      <c r="X245" s="123">
        <f>IF(OR(ISBLANK(W245),ISBLANK(X225)),"",(W245-W244)*X225)</f>
        <v>288.2000000000005</v>
      </c>
      <c r="Y245" s="123">
        <f>Y225</f>
        <v>4</v>
      </c>
      <c r="Z245" s="123">
        <f t="shared" ca="1" si="420"/>
        <v>0</v>
      </c>
      <c r="AA245" s="123"/>
      <c r="AB245" s="123"/>
      <c r="AC245" s="123">
        <v>1.794</v>
      </c>
      <c r="AD245" s="123">
        <f>IF(OR(ISBLANK(AC245),ISBLANK(AD225)),"",(AC245-AC244)*AD225)</f>
        <v>0</v>
      </c>
      <c r="AE245" s="123">
        <f>AE225</f>
        <v>4</v>
      </c>
      <c r="AF245" s="123">
        <f t="shared" ca="1" si="421"/>
        <v>51.314</v>
      </c>
      <c r="AG245" s="123"/>
      <c r="AH245" s="123"/>
      <c r="AI245" s="123">
        <f t="shared" ca="1" si="422"/>
        <v>65.122</v>
      </c>
      <c r="AJ245" s="123">
        <f t="shared" ca="1" si="483"/>
        <v>51.314</v>
      </c>
      <c r="AK245" s="123">
        <f>AK225</f>
        <v>1</v>
      </c>
      <c r="AL245" s="123">
        <f t="shared" ca="1" si="424"/>
        <v>65.122</v>
      </c>
      <c r="AM245" s="123">
        <f t="shared" si="425"/>
        <v>65.122</v>
      </c>
      <c r="AN245" s="123">
        <v>65.122</v>
      </c>
      <c r="AO245" s="123"/>
      <c r="AP245" s="123">
        <f>AP225</f>
        <v>3</v>
      </c>
      <c r="AQ245" s="123">
        <f t="shared" ca="1" si="426"/>
        <v>99.510999999999996</v>
      </c>
      <c r="AR245" s="123"/>
      <c r="AS245" s="123"/>
      <c r="AT245" s="123">
        <v>99.510999999999996</v>
      </c>
      <c r="AU245" s="123">
        <f>AU225</f>
        <v>4</v>
      </c>
      <c r="AV245" s="123">
        <f t="shared" ca="1" si="427"/>
        <v>325.52899999999181</v>
      </c>
      <c r="AW245" s="123"/>
      <c r="AX245" s="123"/>
      <c r="AY245" s="123">
        <f t="shared" ca="1" si="428"/>
        <v>212.36</v>
      </c>
      <c r="AZ245" s="123">
        <f t="shared" ca="1" si="484"/>
        <v>325.52899999999181</v>
      </c>
      <c r="BA245" s="123">
        <f>BA225</f>
        <v>1</v>
      </c>
      <c r="BB245" s="123">
        <f t="shared" ca="1" si="430"/>
        <v>212.36</v>
      </c>
      <c r="BC245" s="123">
        <f t="shared" si="431"/>
        <v>212.36</v>
      </c>
      <c r="BD245" s="123">
        <v>212.36</v>
      </c>
      <c r="BE245" s="123"/>
      <c r="BF245" s="123">
        <f>BF225</f>
        <v>5</v>
      </c>
      <c r="BG245" s="123">
        <f t="shared" ca="1" si="432"/>
        <v>0</v>
      </c>
      <c r="BH245" s="123"/>
      <c r="BI245" s="123"/>
      <c r="BJ245" s="123"/>
      <c r="BK245" s="123" t="str">
        <f>IF(OR(ISBLANK(BJ245),ISBLANK(BK225)),"",(BJ245-BJ244)*BK225)</f>
        <v/>
      </c>
      <c r="BL245" s="123">
        <v>0</v>
      </c>
      <c r="BM245" s="123">
        <f>BM225</f>
        <v>5</v>
      </c>
      <c r="BN245" s="123">
        <f t="shared" ca="1" si="433"/>
        <v>43.187095999999997</v>
      </c>
      <c r="BO245" s="123"/>
      <c r="BP245" s="123"/>
      <c r="BQ245" s="123">
        <v>3190.0250000000001</v>
      </c>
      <c r="BR245" s="123" t="str">
        <f>IF(OR(ISBLANK(BQ245),ISBLANK(BR225)),"",(BQ245-BQ244)*BR225)</f>
        <v/>
      </c>
      <c r="BS245" s="123">
        <v>43.187095999999997</v>
      </c>
      <c r="BT245" s="123">
        <f>BT225</f>
        <v>5</v>
      </c>
      <c r="BU245" s="123">
        <f t="shared" ca="1" si="434"/>
        <v>0</v>
      </c>
      <c r="BV245" s="123"/>
      <c r="BW245" s="123"/>
      <c r="BX245" s="123">
        <v>10.173999999999999</v>
      </c>
      <c r="BY245" s="123" t="str">
        <f>IF(OR(ISBLANK(BX245),ISBLANK(BY225)),"",(BX245-BX244)*BY225)</f>
        <v/>
      </c>
      <c r="BZ245" s="123">
        <v>0</v>
      </c>
      <c r="CA245" s="123">
        <f>CA225</f>
        <v>5</v>
      </c>
      <c r="CB245" s="123">
        <f t="shared" ca="1" si="435"/>
        <v>222.43316999999999</v>
      </c>
      <c r="CC245" s="123"/>
      <c r="CD245" s="123"/>
      <c r="CE245" s="123">
        <v>5185.0649999999996</v>
      </c>
      <c r="CF245" s="123" t="str">
        <f>IF(OR(ISBLANK(CE245),ISBLANK(CF225)),"",(CE245-CE244)*CF225)</f>
        <v/>
      </c>
      <c r="CG245" s="123">
        <v>222.43316999999999</v>
      </c>
      <c r="CH245" s="123">
        <f>CH225</f>
        <v>3</v>
      </c>
      <c r="CI245" s="123">
        <f t="shared" ca="1" si="436"/>
        <v>222.43316999999999</v>
      </c>
      <c r="CJ245" s="123"/>
      <c r="CK245" s="123"/>
      <c r="CL245" s="123">
        <f t="shared" ca="1" si="437"/>
        <v>222.43316999999999</v>
      </c>
      <c r="CM245" s="123">
        <f>CM225</f>
        <v>5</v>
      </c>
      <c r="CN245" s="123">
        <f t="shared" ca="1" si="438"/>
        <v>0</v>
      </c>
      <c r="CO245" s="123"/>
      <c r="CP245" s="123"/>
      <c r="CQ245" s="123">
        <v>1.23</v>
      </c>
      <c r="CR245" s="123" t="str">
        <f>IF(OR(ISBLANK(CQ245),ISBLANK(CR225)),"",(CQ245-CQ244)*CR225)</f>
        <v/>
      </c>
      <c r="CS245" s="123">
        <v>0</v>
      </c>
      <c r="CT245" s="123">
        <f>CT225</f>
        <v>5</v>
      </c>
      <c r="CU245" s="123">
        <f t="shared" ca="1" si="439"/>
        <v>279.86975000000001</v>
      </c>
      <c r="CV245" s="123"/>
      <c r="CW245" s="123"/>
      <c r="CX245" s="123">
        <v>6849.3549999999996</v>
      </c>
      <c r="CY245" s="123" t="str">
        <f>IF(OR(ISBLANK(CX245),ISBLANK(CY225)),"",(CX245-CX244)*CY225)</f>
        <v/>
      </c>
      <c r="CZ245" s="123">
        <v>279.86975000000001</v>
      </c>
      <c r="DA245" s="123">
        <f>DA225</f>
        <v>3</v>
      </c>
      <c r="DB245" s="123">
        <f t="shared" ca="1" si="440"/>
        <v>86.855999999999995</v>
      </c>
      <c r="DC245" s="123"/>
      <c r="DD245" s="123"/>
      <c r="DE245" s="123">
        <f t="shared" ca="1" si="485"/>
        <v>86.855999999999995</v>
      </c>
      <c r="DF245" s="123">
        <f>DF225</f>
        <v>2</v>
      </c>
      <c r="DG245" s="123">
        <f t="shared" ca="1" si="442"/>
        <v>64.811999999999998</v>
      </c>
      <c r="DH245" s="123"/>
      <c r="DI245" s="123">
        <v>64.811999999999998</v>
      </c>
      <c r="DJ245" s="123">
        <f>DJ225</f>
        <v>3</v>
      </c>
      <c r="DK245" s="123">
        <f t="shared" ca="1" si="443"/>
        <v>2965.0362499999997</v>
      </c>
      <c r="DL245" s="123"/>
      <c r="DM245" s="123"/>
      <c r="DN245" s="123">
        <f t="shared" ca="1" si="486"/>
        <v>2965.0362499999997</v>
      </c>
      <c r="DO245" s="123">
        <f>DO225</f>
        <v>3</v>
      </c>
      <c r="DP245" s="123">
        <f t="shared" ca="1" si="445"/>
        <v>0</v>
      </c>
      <c r="DQ245" s="123"/>
      <c r="DR245" s="123"/>
      <c r="DS245" s="123">
        <f t="shared" ca="1" si="487"/>
        <v>0</v>
      </c>
      <c r="DT245" s="123">
        <f>DT225</f>
        <v>3</v>
      </c>
      <c r="DU245" s="123">
        <f t="shared" ca="1" si="447"/>
        <v>-2965.0362499999997</v>
      </c>
      <c r="DV245" s="123"/>
      <c r="DW245" s="123"/>
      <c r="DX245" s="123">
        <f t="shared" ca="1" si="488"/>
        <v>-2965.0362499999997</v>
      </c>
      <c r="DY245" s="123">
        <f>DY225</f>
        <v>3</v>
      </c>
      <c r="DZ245" s="123">
        <f t="shared" ca="1" si="449"/>
        <v>40.705000000003601</v>
      </c>
      <c r="EA245" s="123"/>
      <c r="EB245" s="123"/>
      <c r="EC245" s="123">
        <v>40.705000000003601</v>
      </c>
      <c r="ED245" s="123">
        <f>ED225</f>
        <v>5</v>
      </c>
      <c r="EE245" s="123">
        <f t="shared" ca="1" si="450"/>
        <v>147.80999999999949</v>
      </c>
      <c r="EF245" s="123"/>
      <c r="EG245" s="123"/>
      <c r="EH245" s="123">
        <f t="shared" ca="1" si="451"/>
        <v>239.99</v>
      </c>
      <c r="EI245" s="123">
        <v>0</v>
      </c>
      <c r="EJ245" s="123">
        <f t="shared" ca="1" si="489"/>
        <v>147.80999999999949</v>
      </c>
      <c r="EK245" s="123">
        <f>EK225</f>
        <v>1</v>
      </c>
      <c r="EL245" s="123">
        <f t="shared" ca="1" si="453"/>
        <v>239.99</v>
      </c>
      <c r="EM245" s="123">
        <f t="shared" si="454"/>
        <v>239.99</v>
      </c>
      <c r="EN245" s="123">
        <v>239.99</v>
      </c>
      <c r="EO245" s="123"/>
      <c r="EP245" s="123">
        <f>EP225</f>
        <v>2</v>
      </c>
      <c r="EQ245" s="123" t="str">
        <f t="shared" ca="1" si="455"/>
        <v/>
      </c>
      <c r="ER245" s="123"/>
      <c r="ES245" s="123"/>
      <c r="ET245" s="123">
        <f>ET225</f>
        <v>4</v>
      </c>
      <c r="EU245" s="123">
        <f t="shared" ca="1" si="456"/>
        <v>99.440000000009604</v>
      </c>
      <c r="EV245" s="123"/>
      <c r="EW245" s="123"/>
      <c r="EX245" s="123">
        <v>16055.915000000001</v>
      </c>
      <c r="EY245" s="123">
        <f>IF(OR(ISBLANK(EX245),ISBLANK(EY225)),"",(EX245-EX244)*EY225)</f>
        <v>99.440000000009604</v>
      </c>
      <c r="EZ245" s="123">
        <f>EZ225</f>
        <v>4</v>
      </c>
      <c r="FA245" s="123">
        <f t="shared" ca="1" si="457"/>
        <v>0</v>
      </c>
      <c r="FB245" s="123"/>
      <c r="FC245" s="123"/>
      <c r="FD245" s="123">
        <v>1057.508</v>
      </c>
      <c r="FE245" s="123">
        <f>IF(OR(ISBLANK(FD245),ISBLANK(FE225)),"",(FD245-FD244)*FE225)</f>
        <v>0</v>
      </c>
      <c r="FF245" s="123">
        <f>FF225</f>
        <v>2</v>
      </c>
      <c r="FG245" s="123" t="str">
        <f t="shared" ca="1" si="458"/>
        <v/>
      </c>
      <c r="FH245" s="123"/>
      <c r="FI245" s="123"/>
      <c r="FJ245" s="123">
        <f>FJ225</f>
        <v>2</v>
      </c>
      <c r="FK245" s="123" t="str">
        <f t="shared" ca="1" si="459"/>
        <v/>
      </c>
      <c r="FL245" s="123"/>
      <c r="FM245" s="123"/>
      <c r="FN245" s="123">
        <f>FN225</f>
        <v>2</v>
      </c>
      <c r="FO245" s="123" t="str">
        <f t="shared" ca="1" si="460"/>
        <v/>
      </c>
      <c r="FP245" s="123"/>
      <c r="FQ245" s="123"/>
      <c r="FR245" s="123">
        <f>FR225</f>
        <v>2</v>
      </c>
      <c r="FS245" s="123" t="str">
        <f t="shared" ca="1" si="461"/>
        <v/>
      </c>
      <c r="FT245" s="123"/>
      <c r="FU245" s="123"/>
      <c r="FV245" s="123">
        <f>FV225</f>
        <v>4</v>
      </c>
      <c r="FW245" s="123">
        <f t="shared" ca="1" si="462"/>
        <v>46.99199999999928</v>
      </c>
      <c r="FX245" s="123"/>
      <c r="FY245" s="123"/>
      <c r="FZ245" s="123">
        <v>2117.5390000000002</v>
      </c>
      <c r="GA245" s="123">
        <f>IF(OR(ISBLANK(FZ245),ISBLANK(GA225)),"",(FZ245-FZ244)*GA225)</f>
        <v>46.99199999999928</v>
      </c>
      <c r="GB245" s="123">
        <f>GB225</f>
        <v>4</v>
      </c>
      <c r="GC245" s="123">
        <f t="shared" ca="1" si="463"/>
        <v>4.091999999993277</v>
      </c>
      <c r="GD245" s="123"/>
      <c r="GE245" s="123"/>
      <c r="GF245" s="123">
        <v>5248.9690000000001</v>
      </c>
      <c r="GG245" s="123">
        <f>IF(OR(ISBLANK(GF245),ISBLANK(GG225)),"",(GF245-GF244)*GG225)</f>
        <v>4.091999999993277</v>
      </c>
      <c r="GH245" s="123">
        <f>GH225</f>
        <v>3</v>
      </c>
      <c r="GI245" s="123">
        <f t="shared" ca="1" si="464"/>
        <v>0.37535999999992786</v>
      </c>
      <c r="GJ245" s="123"/>
      <c r="GK245" s="123"/>
      <c r="GL245" s="123">
        <f t="shared" ca="1" si="465"/>
        <v>0.37535999999992786</v>
      </c>
      <c r="GM245" s="123">
        <f>GM225</f>
        <v>3</v>
      </c>
      <c r="GN245" s="123">
        <f t="shared" ca="1" si="466"/>
        <v>535.85400000003938</v>
      </c>
      <c r="GO245" s="123"/>
      <c r="GP245" s="123"/>
      <c r="GQ245" s="123">
        <f t="shared" ca="1" si="467"/>
        <v>535.85400000003938</v>
      </c>
      <c r="GR245" s="123">
        <f>GR225</f>
        <v>3</v>
      </c>
      <c r="GS245" s="123">
        <f t="shared" ca="1" si="468"/>
        <v>0.12927999999999884</v>
      </c>
      <c r="GT245" s="123"/>
      <c r="GU245" s="123"/>
      <c r="GV245" s="123">
        <f t="shared" ca="1" si="490"/>
        <v>0.12927999999999884</v>
      </c>
      <c r="GW245" s="123">
        <f>GW225</f>
        <v>3</v>
      </c>
      <c r="GX245" s="123">
        <f t="shared" ca="1" si="470"/>
        <v>222.90000000000873</v>
      </c>
      <c r="GY245" s="123"/>
      <c r="GZ245" s="123"/>
      <c r="HA245" s="123">
        <f t="shared" ca="1" si="471"/>
        <v>222.90000000000873</v>
      </c>
      <c r="HB245" s="123">
        <f>HB225</f>
        <v>3</v>
      </c>
      <c r="HC245" s="123">
        <f t="shared" ca="1" si="472"/>
        <v>1.1539999999995416</v>
      </c>
      <c r="HD245" s="123"/>
      <c r="HE245" s="123"/>
      <c r="HF245" s="123">
        <f t="shared" ca="1" si="491"/>
        <v>1.1539999999995416</v>
      </c>
      <c r="HG245" s="123">
        <f>HG225</f>
        <v>3</v>
      </c>
      <c r="HH245" s="123">
        <f t="shared" ca="1" si="474"/>
        <v>-843.50600000002021</v>
      </c>
      <c r="HI245" s="123"/>
      <c r="HJ245" s="123"/>
      <c r="HK245" s="123">
        <f t="shared" ca="1" si="492"/>
        <v>-843.50600000002021</v>
      </c>
      <c r="HL245" s="123">
        <f>HL225</f>
        <v>2</v>
      </c>
      <c r="HM245" s="123">
        <f t="shared" ca="1" si="476"/>
        <v>0.27300000000000002</v>
      </c>
      <c r="HN245" s="123">
        <v>7.1999999999999995E-2</v>
      </c>
      <c r="HO245" s="123">
        <v>0.20100000000000001</v>
      </c>
      <c r="HP245" s="123">
        <f>HP225</f>
        <v>2</v>
      </c>
      <c r="HQ245" s="123">
        <f t="shared" ca="1" si="477"/>
        <v>0.4</v>
      </c>
      <c r="HR245" s="123"/>
      <c r="HS245" s="123">
        <v>0.4</v>
      </c>
      <c r="HT245" s="123">
        <f>HT225</f>
        <v>3</v>
      </c>
      <c r="HU245" s="123">
        <f t="shared" ca="1" si="478"/>
        <v>50.640999999999998</v>
      </c>
      <c r="HV245" s="123"/>
      <c r="HW245" s="123"/>
      <c r="HX245" s="123">
        <v>50.640999999999998</v>
      </c>
      <c r="HY245" s="123">
        <f>HY225</f>
        <v>3</v>
      </c>
      <c r="HZ245" s="123">
        <f t="shared" ca="1" si="479"/>
        <v>466.64800000000002</v>
      </c>
      <c r="IA245" s="123"/>
      <c r="IB245" s="123"/>
      <c r="IC245" s="123">
        <f t="shared" ca="1" si="480"/>
        <v>466.64800000000002</v>
      </c>
      <c r="ID245" s="123">
        <f>ID225</f>
        <v>2</v>
      </c>
      <c r="IE245" s="123">
        <f t="shared" ca="1" si="481"/>
        <v>466.92100000000005</v>
      </c>
      <c r="IF245" s="123">
        <v>184.83799999999999</v>
      </c>
      <c r="IG245" s="123">
        <v>282.08300000000003</v>
      </c>
    </row>
    <row r="246" spans="2:241" ht="15.75" thickBot="1" x14ac:dyDescent="0.3">
      <c r="B246" s="121">
        <v>20</v>
      </c>
      <c r="C246" s="166">
        <f>C225</f>
        <v>3</v>
      </c>
      <c r="D246" s="166">
        <f t="shared" ca="1" si="413"/>
        <v>621.52860000003784</v>
      </c>
      <c r="E246" s="166"/>
      <c r="F246" s="166"/>
      <c r="G246" s="166">
        <f t="shared" ca="1" si="482"/>
        <v>621.52860000003784</v>
      </c>
      <c r="H246" s="166">
        <f t="shared" ca="1" si="415"/>
        <v>613.5</v>
      </c>
      <c r="I246" s="166">
        <f>I225</f>
        <v>1</v>
      </c>
      <c r="J246" s="166">
        <f t="shared" ca="1" si="416"/>
        <v>613.5</v>
      </c>
      <c r="K246" s="166">
        <f t="shared" si="417"/>
        <v>613.5</v>
      </c>
      <c r="L246" s="166">
        <v>613.5</v>
      </c>
      <c r="M246" s="166"/>
      <c r="N246" s="166">
        <f>N225</f>
        <v>3</v>
      </c>
      <c r="O246" s="166">
        <f t="shared" ca="1" si="418"/>
        <v>48</v>
      </c>
      <c r="P246" s="166"/>
      <c r="Q246" s="166"/>
      <c r="R246" s="166">
        <v>48</v>
      </c>
      <c r="S246" s="120">
        <f>S225</f>
        <v>4</v>
      </c>
      <c r="T246" s="120">
        <f t="shared" ca="1" si="419"/>
        <v>305.79999999995948</v>
      </c>
      <c r="U246" s="120"/>
      <c r="V246" s="120"/>
      <c r="W246" s="120">
        <v>226.02699999999999</v>
      </c>
      <c r="X246" s="120">
        <f>IF(OR(ISBLANK(W246),ISBLANK(X225)),"",(W246-W245)*X225)</f>
        <v>305.79999999995948</v>
      </c>
      <c r="Y246" s="120">
        <f>Y225</f>
        <v>4</v>
      </c>
      <c r="Z246" s="120">
        <f t="shared" ca="1" si="420"/>
        <v>0</v>
      </c>
      <c r="AA246" s="120"/>
      <c r="AB246" s="120"/>
      <c r="AC246" s="120">
        <v>1.794</v>
      </c>
      <c r="AD246" s="120">
        <f>IF(OR(ISBLANK(AC246),ISBLANK(AD225)),"",(AC246-AC245)*AD225)</f>
        <v>0</v>
      </c>
      <c r="AE246" s="123">
        <f>AE225</f>
        <v>4</v>
      </c>
      <c r="AF246" s="123">
        <f t="shared" ca="1" si="421"/>
        <v>54.629999999999995</v>
      </c>
      <c r="AG246" s="123"/>
      <c r="AH246" s="123"/>
      <c r="AI246" s="123">
        <f t="shared" ca="1" si="422"/>
        <v>63.686</v>
      </c>
      <c r="AJ246" s="123">
        <f t="shared" ca="1" si="483"/>
        <v>54.629999999999995</v>
      </c>
      <c r="AK246" s="123">
        <f>AK225</f>
        <v>1</v>
      </c>
      <c r="AL246" s="123">
        <f t="shared" ca="1" si="424"/>
        <v>63.686</v>
      </c>
      <c r="AM246" s="123">
        <f t="shared" si="425"/>
        <v>63.686</v>
      </c>
      <c r="AN246" s="123">
        <v>63.686</v>
      </c>
      <c r="AO246" s="123"/>
      <c r="AP246" s="120">
        <f>AP225</f>
        <v>3</v>
      </c>
      <c r="AQ246" s="120">
        <f t="shared" ca="1" si="426"/>
        <v>61.055999999999997</v>
      </c>
      <c r="AR246" s="120"/>
      <c r="AS246" s="120"/>
      <c r="AT246" s="120">
        <v>61.055999999999997</v>
      </c>
      <c r="AU246" s="123">
        <f>AU225</f>
        <v>4</v>
      </c>
      <c r="AV246" s="123">
        <f t="shared" ca="1" si="427"/>
        <v>282.62660000001028</v>
      </c>
      <c r="AW246" s="123"/>
      <c r="AX246" s="123"/>
      <c r="AY246" s="123">
        <f t="shared" ca="1" si="428"/>
        <v>265.738</v>
      </c>
      <c r="AZ246" s="123">
        <f t="shared" ca="1" si="484"/>
        <v>282.62660000001028</v>
      </c>
      <c r="BA246" s="123">
        <f>BA225</f>
        <v>1</v>
      </c>
      <c r="BB246" s="123">
        <f t="shared" ca="1" si="430"/>
        <v>265.738</v>
      </c>
      <c r="BC246" s="123">
        <f t="shared" si="431"/>
        <v>265.738</v>
      </c>
      <c r="BD246" s="123">
        <v>265.738</v>
      </c>
      <c r="BE246" s="123"/>
      <c r="BF246" s="123">
        <f>BF225</f>
        <v>5</v>
      </c>
      <c r="BG246" s="123">
        <f t="shared" ca="1" si="432"/>
        <v>0</v>
      </c>
      <c r="BH246" s="123"/>
      <c r="BI246" s="123"/>
      <c r="BJ246" s="123"/>
      <c r="BK246" s="123" t="str">
        <f>IF(OR(ISBLANK(BJ246),ISBLANK(BK225)),"",(BJ246-BJ245)*BK225)</f>
        <v/>
      </c>
      <c r="BL246" s="123">
        <v>0</v>
      </c>
      <c r="BM246" s="123">
        <f>BM225</f>
        <v>5</v>
      </c>
      <c r="BN246" s="123">
        <f t="shared" ca="1" si="433"/>
        <v>16.137</v>
      </c>
      <c r="BO246" s="123"/>
      <c r="BP246" s="123"/>
      <c r="BQ246" s="123">
        <v>3190.1489999999999</v>
      </c>
      <c r="BR246" s="123" t="str">
        <f>IF(OR(ISBLANK(BQ246),ISBLANK(BR225)),"",(BQ246-BQ245)*BR225)</f>
        <v/>
      </c>
      <c r="BS246" s="123">
        <v>16.137</v>
      </c>
      <c r="BT246" s="123">
        <f>BT225</f>
        <v>5</v>
      </c>
      <c r="BU246" s="123">
        <f t="shared" ca="1" si="434"/>
        <v>0</v>
      </c>
      <c r="BV246" s="123"/>
      <c r="BW246" s="123"/>
      <c r="BX246" s="123">
        <v>10.173999999999999</v>
      </c>
      <c r="BY246" s="123" t="str">
        <f>IF(OR(ISBLANK(BX246),ISBLANK(BY225)),"",(BX246-BX245)*BY225)</f>
        <v/>
      </c>
      <c r="BZ246" s="123">
        <v>0</v>
      </c>
      <c r="CA246" s="123">
        <f>CA225</f>
        <v>5</v>
      </c>
      <c r="CB246" s="123">
        <f t="shared" ca="1" si="435"/>
        <v>337.29289999999997</v>
      </c>
      <c r="CC246" s="123"/>
      <c r="CD246" s="123"/>
      <c r="CE246" s="123">
        <v>5187.6270000000004</v>
      </c>
      <c r="CF246" s="123" t="str">
        <f>IF(OR(ISBLANK(CE246),ISBLANK(CF225)),"",(CE246-CE245)*CF225)</f>
        <v/>
      </c>
      <c r="CG246" s="123">
        <v>337.29289999999997</v>
      </c>
      <c r="CH246" s="123">
        <f>CH225</f>
        <v>3</v>
      </c>
      <c r="CI246" s="123">
        <f t="shared" ca="1" si="436"/>
        <v>337.29289999999997</v>
      </c>
      <c r="CJ246" s="123"/>
      <c r="CK246" s="123"/>
      <c r="CL246" s="123">
        <f t="shared" ca="1" si="437"/>
        <v>337.29289999999997</v>
      </c>
      <c r="CM246" s="123">
        <f>CM225</f>
        <v>5</v>
      </c>
      <c r="CN246" s="123">
        <f t="shared" ca="1" si="438"/>
        <v>0</v>
      </c>
      <c r="CO246" s="123"/>
      <c r="CP246" s="123"/>
      <c r="CQ246" s="123">
        <v>1.23</v>
      </c>
      <c r="CR246" s="123" t="str">
        <f>IF(OR(ISBLANK(CQ246),ISBLANK(CR225)),"",(CQ246-CQ245)*CR225)</f>
        <v/>
      </c>
      <c r="CS246" s="123">
        <v>0</v>
      </c>
      <c r="CT246" s="123">
        <f>CT225</f>
        <v>5</v>
      </c>
      <c r="CU246" s="123">
        <f t="shared" ca="1" si="439"/>
        <v>156.83246</v>
      </c>
      <c r="CV246" s="123"/>
      <c r="CW246" s="123"/>
      <c r="CX246" s="123">
        <v>6850.55</v>
      </c>
      <c r="CY246" s="123" t="str">
        <f>IF(OR(ISBLANK(CX246),ISBLANK(CY225)),"",(CX246-CX245)*CY225)</f>
        <v/>
      </c>
      <c r="CZ246" s="123">
        <v>156.83246</v>
      </c>
      <c r="DA246" s="123">
        <f>DA225</f>
        <v>3</v>
      </c>
      <c r="DB246" s="123">
        <f t="shared" ca="1" si="440"/>
        <v>106.23</v>
      </c>
      <c r="DC246" s="123"/>
      <c r="DD246" s="123"/>
      <c r="DE246" s="123">
        <f t="shared" ca="1" si="485"/>
        <v>106.23</v>
      </c>
      <c r="DF246" s="120">
        <f>DF225</f>
        <v>2</v>
      </c>
      <c r="DG246" s="120">
        <f t="shared" ca="1" si="442"/>
        <v>84.605000000000004</v>
      </c>
      <c r="DH246" s="120"/>
      <c r="DI246" s="120">
        <v>84.605000000000004</v>
      </c>
      <c r="DJ246" s="123">
        <f>DJ225</f>
        <v>3</v>
      </c>
      <c r="DK246" s="123">
        <f t="shared" ca="1" si="443"/>
        <v>3052.1226999999999</v>
      </c>
      <c r="DL246" s="123"/>
      <c r="DM246" s="123"/>
      <c r="DN246" s="123">
        <f t="shared" ca="1" si="486"/>
        <v>3052.1226999999999</v>
      </c>
      <c r="DO246" s="123">
        <f>DO225</f>
        <v>3</v>
      </c>
      <c r="DP246" s="123">
        <f t="shared" ca="1" si="445"/>
        <v>0</v>
      </c>
      <c r="DQ246" s="123"/>
      <c r="DR246" s="123"/>
      <c r="DS246" s="123">
        <f t="shared" ca="1" si="487"/>
        <v>0</v>
      </c>
      <c r="DT246" s="123">
        <f>DT225</f>
        <v>3</v>
      </c>
      <c r="DU246" s="123">
        <f t="shared" ca="1" si="447"/>
        <v>-3052.1226999999999</v>
      </c>
      <c r="DV246" s="123"/>
      <c r="DW246" s="123"/>
      <c r="DX246" s="123">
        <f t="shared" ca="1" si="488"/>
        <v>-3052.1226999999999</v>
      </c>
      <c r="DY246" s="123">
        <f>DY225</f>
        <v>3</v>
      </c>
      <c r="DZ246" s="123">
        <f t="shared" ca="1" si="449"/>
        <v>40.984999999996901</v>
      </c>
      <c r="EA246" s="123"/>
      <c r="EB246" s="123"/>
      <c r="EC246" s="123">
        <v>40.984999999996901</v>
      </c>
      <c r="ED246" s="123">
        <f>ED225</f>
        <v>5</v>
      </c>
      <c r="EE246" s="123">
        <f t="shared" ca="1" si="450"/>
        <v>145.79500000000149</v>
      </c>
      <c r="EF246" s="123"/>
      <c r="EG246" s="123"/>
      <c r="EH246" s="123">
        <f t="shared" ca="1" si="451"/>
        <v>239.98699999999999</v>
      </c>
      <c r="EI246" s="123">
        <v>0</v>
      </c>
      <c r="EJ246" s="123">
        <f t="shared" ca="1" si="489"/>
        <v>145.79500000000149</v>
      </c>
      <c r="EK246" s="123">
        <f>EK225</f>
        <v>1</v>
      </c>
      <c r="EL246" s="123">
        <f t="shared" ca="1" si="453"/>
        <v>239.98699999999999</v>
      </c>
      <c r="EM246" s="123">
        <f t="shared" si="454"/>
        <v>239.98699999999999</v>
      </c>
      <c r="EN246" s="123">
        <v>239.98699999999999</v>
      </c>
      <c r="EO246" s="123"/>
      <c r="EP246" s="120">
        <f>EP225</f>
        <v>2</v>
      </c>
      <c r="EQ246" s="120" t="str">
        <f t="shared" ca="1" si="455"/>
        <v/>
      </c>
      <c r="ER246" s="120"/>
      <c r="ES246" s="120"/>
      <c r="ET246" s="123">
        <f>ET225</f>
        <v>4</v>
      </c>
      <c r="EU246" s="123">
        <f t="shared" ca="1" si="456"/>
        <v>96.843999999960943</v>
      </c>
      <c r="EV246" s="123"/>
      <c r="EW246" s="123"/>
      <c r="EX246" s="123">
        <v>16058.116</v>
      </c>
      <c r="EY246" s="123">
        <f>IF(OR(ISBLANK(EX246),ISBLANK(EY225)),"",(EX246-EX245)*EY225)</f>
        <v>96.843999999960943</v>
      </c>
      <c r="EZ246" s="123">
        <f>EZ225</f>
        <v>4</v>
      </c>
      <c r="FA246" s="123">
        <f t="shared" ca="1" si="457"/>
        <v>0</v>
      </c>
      <c r="FB246" s="123"/>
      <c r="FC246" s="123"/>
      <c r="FD246" s="123">
        <v>1057.508</v>
      </c>
      <c r="FE246" s="123">
        <f>IF(OR(ISBLANK(FD246),ISBLANK(FE225)),"",(FD246-FD245)*FE225)</f>
        <v>0</v>
      </c>
      <c r="FF246" s="120">
        <f>FF225</f>
        <v>2</v>
      </c>
      <c r="FG246" s="120" t="str">
        <f t="shared" ca="1" si="458"/>
        <v/>
      </c>
      <c r="FH246" s="120"/>
      <c r="FI246" s="120"/>
      <c r="FJ246" s="120">
        <f>FJ225</f>
        <v>2</v>
      </c>
      <c r="FK246" s="120" t="str">
        <f t="shared" ca="1" si="459"/>
        <v/>
      </c>
      <c r="FL246" s="120"/>
      <c r="FM246" s="120"/>
      <c r="FN246" s="120">
        <f>FN225</f>
        <v>2</v>
      </c>
      <c r="FO246" s="120" t="str">
        <f t="shared" ca="1" si="460"/>
        <v/>
      </c>
      <c r="FP246" s="120"/>
      <c r="FQ246" s="120"/>
      <c r="FR246" s="120">
        <f>FR225</f>
        <v>2</v>
      </c>
      <c r="FS246" s="120" t="str">
        <f t="shared" ca="1" si="461"/>
        <v/>
      </c>
      <c r="FT246" s="120"/>
      <c r="FU246" s="120"/>
      <c r="FV246" s="123">
        <f>FV225</f>
        <v>4</v>
      </c>
      <c r="FW246" s="123">
        <f t="shared" ca="1" si="462"/>
        <v>44.681999999978871</v>
      </c>
      <c r="FX246" s="123"/>
      <c r="FY246" s="123"/>
      <c r="FZ246" s="123">
        <v>2118.2159999999999</v>
      </c>
      <c r="GA246" s="123">
        <f>IF(OR(ISBLANK(FZ246),ISBLANK(GA225)),"",(FZ246-FZ245)*GA225)</f>
        <v>44.681999999978871</v>
      </c>
      <c r="GB246" s="123">
        <f>GB225</f>
        <v>4</v>
      </c>
      <c r="GC246" s="123">
        <f t="shared" ca="1" si="463"/>
        <v>3.3000000000120053</v>
      </c>
      <c r="GD246" s="123"/>
      <c r="GE246" s="123"/>
      <c r="GF246" s="123">
        <v>5249.0190000000002</v>
      </c>
      <c r="GG246" s="123">
        <f>IF(OR(ISBLANK(GF246),ISBLANK(GG225)),"",(GF246-GF245)*GG225)</f>
        <v>3.3000000000120053</v>
      </c>
      <c r="GH246" s="123">
        <f>GH225</f>
        <v>3</v>
      </c>
      <c r="GI246" s="123">
        <f t="shared" ca="1" si="464"/>
        <v>0.37504000000015369</v>
      </c>
      <c r="GJ246" s="123"/>
      <c r="GK246" s="123"/>
      <c r="GL246" s="123">
        <f t="shared" ca="1" si="465"/>
        <v>0.37504000000015369</v>
      </c>
      <c r="GM246" s="123">
        <f>GM225</f>
        <v>3</v>
      </c>
      <c r="GN246" s="123">
        <f t="shared" ca="1" si="466"/>
        <v>598.35599999992701</v>
      </c>
      <c r="GO246" s="123"/>
      <c r="GP246" s="123"/>
      <c r="GQ246" s="123">
        <f t="shared" ca="1" si="467"/>
        <v>598.35599999992701</v>
      </c>
      <c r="GR246" s="123">
        <f>GR225</f>
        <v>3</v>
      </c>
      <c r="GS246" s="123">
        <f t="shared" ca="1" si="468"/>
        <v>0.12871999999988476</v>
      </c>
      <c r="GT246" s="123"/>
      <c r="GU246" s="123"/>
      <c r="GV246" s="123">
        <f t="shared" ca="1" si="490"/>
        <v>0.12871999999988476</v>
      </c>
      <c r="GW246" s="123">
        <f>GW225</f>
        <v>3</v>
      </c>
      <c r="GX246" s="123">
        <f t="shared" ca="1" si="470"/>
        <v>217.43999999998778</v>
      </c>
      <c r="GY246" s="123"/>
      <c r="GZ246" s="123"/>
      <c r="HA246" s="123">
        <f t="shared" ca="1" si="471"/>
        <v>217.43999999998778</v>
      </c>
      <c r="HB246" s="123">
        <f>HB225</f>
        <v>3</v>
      </c>
      <c r="HC246" s="123">
        <f t="shared" ca="1" si="472"/>
        <v>1.024000000000342</v>
      </c>
      <c r="HD246" s="123"/>
      <c r="HE246" s="123"/>
      <c r="HF246" s="123">
        <f t="shared" ca="1" si="491"/>
        <v>1.024000000000342</v>
      </c>
      <c r="HG246" s="123">
        <f>HG225</f>
        <v>3</v>
      </c>
      <c r="HH246" s="123">
        <f t="shared" ca="1" si="474"/>
        <v>-530.69399999988718</v>
      </c>
      <c r="HI246" s="123"/>
      <c r="HJ246" s="123"/>
      <c r="HK246" s="123">
        <f t="shared" ca="1" si="492"/>
        <v>-530.69399999988718</v>
      </c>
      <c r="HL246" s="120">
        <f>HL225</f>
        <v>2</v>
      </c>
      <c r="HM246" s="120">
        <f t="shared" ca="1" si="476"/>
        <v>0.28199999999999997</v>
      </c>
      <c r="HN246" s="120">
        <v>7.1999999999999995E-2</v>
      </c>
      <c r="HO246" s="120">
        <v>0.21</v>
      </c>
      <c r="HP246" s="120">
        <f>HP225</f>
        <v>2</v>
      </c>
      <c r="HQ246" s="120">
        <f t="shared" ca="1" si="477"/>
        <v>0.4</v>
      </c>
      <c r="HR246" s="120"/>
      <c r="HS246" s="120">
        <v>0.4</v>
      </c>
      <c r="HT246" s="123">
        <f>HT225</f>
        <v>3</v>
      </c>
      <c r="HU246" s="123">
        <f t="shared" ca="1" si="478"/>
        <v>53.948</v>
      </c>
      <c r="HV246" s="123"/>
      <c r="HW246" s="123"/>
      <c r="HX246" s="123">
        <v>53.948</v>
      </c>
      <c r="HY246" s="123">
        <f>HY225</f>
        <v>3</v>
      </c>
      <c r="HZ246" s="123">
        <f t="shared" ca="1" si="479"/>
        <v>467.53000000000003</v>
      </c>
      <c r="IA246" s="123"/>
      <c r="IB246" s="123"/>
      <c r="IC246" s="123">
        <f t="shared" ca="1" si="480"/>
        <v>467.53000000000003</v>
      </c>
      <c r="ID246" s="120">
        <f>ID225</f>
        <v>2</v>
      </c>
      <c r="IE246" s="120">
        <f t="shared" ca="1" si="481"/>
        <v>467.81200000000001</v>
      </c>
      <c r="IF246" s="120">
        <v>184.376</v>
      </c>
      <c r="IG246" s="120">
        <v>283.43599999999998</v>
      </c>
    </row>
    <row r="247" spans="2:241" ht="15.75" thickBot="1" x14ac:dyDescent="0.3">
      <c r="B247" s="110" t="s">
        <v>76</v>
      </c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309"/>
      <c r="T247" s="309"/>
      <c r="U247" s="309"/>
      <c r="V247" s="309"/>
      <c r="W247" s="309">
        <f>W246</f>
        <v>226.02699999999999</v>
      </c>
      <c r="X247" s="309"/>
      <c r="Y247" s="309"/>
      <c r="Z247" s="309"/>
      <c r="AA247" s="309"/>
      <c r="AB247" s="309"/>
      <c r="AC247" s="309">
        <f>AC246</f>
        <v>1.794</v>
      </c>
      <c r="AD247" s="309"/>
      <c r="AE247" s="309"/>
      <c r="AF247" s="309"/>
      <c r="AG247" s="309"/>
      <c r="AH247" s="309"/>
      <c r="AI247" s="309"/>
      <c r="AJ247" s="309"/>
      <c r="AK247" s="309"/>
      <c r="AL247" s="309"/>
      <c r="AM247" s="309"/>
      <c r="AN247" s="309"/>
      <c r="AO247" s="309"/>
      <c r="AP247" s="309"/>
      <c r="AQ247" s="309"/>
      <c r="AR247" s="309"/>
      <c r="AS247" s="309"/>
      <c r="AT247" s="309"/>
      <c r="AU247" s="309"/>
      <c r="AV247" s="309"/>
      <c r="AW247" s="309"/>
      <c r="AX247" s="309"/>
      <c r="AY247" s="309"/>
      <c r="AZ247" s="309"/>
      <c r="BA247" s="309"/>
      <c r="BB247" s="309"/>
      <c r="BC247" s="309"/>
      <c r="BD247" s="309"/>
      <c r="BE247" s="309"/>
      <c r="BF247" s="309"/>
      <c r="BG247" s="309"/>
      <c r="BH247" s="309"/>
      <c r="BI247" s="309"/>
      <c r="BJ247" s="309">
        <f>BJ246</f>
        <v>0</v>
      </c>
      <c r="BK247" s="309"/>
      <c r="BL247" s="309"/>
      <c r="BM247" s="309"/>
      <c r="BN247" s="309"/>
      <c r="BO247" s="309"/>
      <c r="BP247" s="309"/>
      <c r="BQ247" s="309">
        <f>BQ246</f>
        <v>3190.1489999999999</v>
      </c>
      <c r="BR247" s="309"/>
      <c r="BS247" s="309"/>
      <c r="BT247" s="309"/>
      <c r="BU247" s="309"/>
      <c r="BV247" s="309"/>
      <c r="BW247" s="309"/>
      <c r="BX247" s="309">
        <f>BX246</f>
        <v>10.173999999999999</v>
      </c>
      <c r="BY247" s="309"/>
      <c r="BZ247" s="309"/>
      <c r="CA247" s="309"/>
      <c r="CB247" s="309"/>
      <c r="CC247" s="309"/>
      <c r="CD247" s="309"/>
      <c r="CE247" s="309">
        <f>CE246</f>
        <v>5187.6270000000004</v>
      </c>
      <c r="CF247" s="309"/>
      <c r="CG247" s="309"/>
      <c r="CH247" s="309"/>
      <c r="CI247" s="309"/>
      <c r="CJ247" s="309"/>
      <c r="CK247" s="309"/>
      <c r="CL247" s="309"/>
      <c r="CM247" s="309"/>
      <c r="CN247" s="309"/>
      <c r="CO247" s="309"/>
      <c r="CP247" s="309"/>
      <c r="CQ247" s="309">
        <f>CQ246</f>
        <v>1.23</v>
      </c>
      <c r="CR247" s="309"/>
      <c r="CS247" s="309"/>
      <c r="CT247" s="309"/>
      <c r="CU247" s="309"/>
      <c r="CV247" s="309"/>
      <c r="CW247" s="309"/>
      <c r="CX247" s="309">
        <f>CX246</f>
        <v>6850.55</v>
      </c>
      <c r="CY247" s="309"/>
      <c r="CZ247" s="309"/>
      <c r="DA247" s="309"/>
      <c r="DB247" s="309"/>
      <c r="DC247" s="309"/>
      <c r="DD247" s="309"/>
      <c r="DE247" s="309"/>
      <c r="DF247" s="309"/>
      <c r="DG247" s="309"/>
      <c r="DH247" s="309"/>
      <c r="DI247" s="309"/>
      <c r="DJ247" s="309"/>
      <c r="DK247" s="309"/>
      <c r="DL247" s="309"/>
      <c r="DM247" s="309"/>
      <c r="DN247" s="309"/>
      <c r="DO247" s="309"/>
      <c r="DP247" s="309"/>
      <c r="DQ247" s="309"/>
      <c r="DR247" s="309"/>
      <c r="DS247" s="309"/>
      <c r="DT247" s="309"/>
      <c r="DU247" s="309"/>
      <c r="DV247" s="309"/>
      <c r="DW247" s="309"/>
      <c r="DX247" s="309"/>
      <c r="DY247" s="309"/>
      <c r="DZ247" s="309"/>
      <c r="EA247" s="309"/>
      <c r="EB247" s="309"/>
      <c r="EC247" s="309"/>
      <c r="ED247" s="309"/>
      <c r="EE247" s="309"/>
      <c r="EF247" s="309"/>
      <c r="EG247" s="309"/>
      <c r="EH247" s="309"/>
      <c r="EI247" s="309"/>
      <c r="EJ247" s="309"/>
      <c r="EK247" s="309"/>
      <c r="EL247" s="309"/>
      <c r="EM247" s="309"/>
      <c r="EN247" s="309"/>
      <c r="EO247" s="309"/>
      <c r="EP247" s="309"/>
      <c r="EQ247" s="309"/>
      <c r="ER247" s="309"/>
      <c r="ES247" s="309"/>
      <c r="ET247" s="309"/>
      <c r="EU247" s="309"/>
      <c r="EV247" s="309"/>
      <c r="EW247" s="309"/>
      <c r="EX247" s="309">
        <f>EX246</f>
        <v>16058.116</v>
      </c>
      <c r="EY247" s="309"/>
      <c r="EZ247" s="309"/>
      <c r="FA247" s="309"/>
      <c r="FB247" s="309"/>
      <c r="FC247" s="309"/>
      <c r="FD247" s="309">
        <f>FD246</f>
        <v>1057.508</v>
      </c>
      <c r="FE247" s="309"/>
      <c r="FF247" s="309"/>
      <c r="FG247" s="309"/>
      <c r="FH247" s="309"/>
      <c r="FI247" s="309"/>
      <c r="FJ247" s="309"/>
      <c r="FK247" s="309"/>
      <c r="FL247" s="309"/>
      <c r="FM247" s="309"/>
      <c r="FN247" s="309"/>
      <c r="FO247" s="309"/>
      <c r="FP247" s="309"/>
      <c r="FQ247" s="309"/>
      <c r="FR247" s="309"/>
      <c r="FS247" s="309"/>
      <c r="FT247" s="309"/>
      <c r="FU247" s="309"/>
      <c r="FV247" s="309"/>
      <c r="FW247" s="309"/>
      <c r="FX247" s="309"/>
      <c r="FY247" s="309"/>
      <c r="FZ247" s="309">
        <f>FZ246</f>
        <v>2118.2159999999999</v>
      </c>
      <c r="GA247" s="309"/>
      <c r="GB247" s="309"/>
      <c r="GC247" s="309"/>
      <c r="GD247" s="309"/>
      <c r="GE247" s="309"/>
      <c r="GF247" s="309">
        <f>GF246</f>
        <v>5249.0190000000002</v>
      </c>
      <c r="GG247" s="309"/>
      <c r="GH247" s="309"/>
      <c r="GI247" s="309"/>
      <c r="GJ247" s="309"/>
      <c r="GK247" s="309"/>
      <c r="GL247" s="309"/>
      <c r="GM247" s="309"/>
      <c r="GN247" s="309"/>
      <c r="GO247" s="309"/>
      <c r="GP247" s="309"/>
      <c r="GQ247" s="309"/>
      <c r="GR247" s="309"/>
      <c r="GS247" s="309"/>
      <c r="GT247" s="309"/>
      <c r="GU247" s="309"/>
      <c r="GV247" s="309"/>
      <c r="GW247" s="309"/>
      <c r="GX247" s="309"/>
      <c r="GY247" s="309"/>
      <c r="GZ247" s="309"/>
      <c r="HA247" s="309"/>
      <c r="HB247" s="309"/>
      <c r="HC247" s="309"/>
      <c r="HD247" s="309"/>
      <c r="HE247" s="309"/>
      <c r="HF247" s="309"/>
      <c r="HG247" s="309"/>
      <c r="HH247" s="309"/>
      <c r="HI247" s="309"/>
      <c r="HJ247" s="309"/>
      <c r="HK247" s="309"/>
      <c r="HL247" s="309"/>
      <c r="HM247" s="309"/>
      <c r="HN247" s="309"/>
      <c r="HO247" s="309"/>
      <c r="HP247" s="309"/>
      <c r="HQ247" s="309"/>
      <c r="HR247" s="309"/>
      <c r="HS247" s="309"/>
      <c r="HT247" s="309"/>
      <c r="HU247" s="309"/>
      <c r="HV247" s="309"/>
      <c r="HW247" s="309"/>
      <c r="HX247" s="309"/>
      <c r="HY247" s="309"/>
      <c r="HZ247" s="309"/>
      <c r="IA247" s="309"/>
      <c r="IB247" s="309"/>
      <c r="IC247" s="309"/>
      <c r="ID247" s="309"/>
      <c r="IE247" s="309"/>
      <c r="IF247" s="309"/>
      <c r="IG247" s="309"/>
    </row>
    <row r="248" spans="2:241" ht="15.75" thickBot="1" x14ac:dyDescent="0.3">
      <c r="B248" s="165" t="s">
        <v>77</v>
      </c>
      <c r="C248" s="307"/>
      <c r="D248" s="307"/>
      <c r="E248" s="307"/>
      <c r="F248" s="307"/>
      <c r="G248" s="307"/>
      <c r="H248" s="307"/>
      <c r="I248" s="307"/>
      <c r="J248" s="307"/>
      <c r="K248" s="307"/>
      <c r="L248" s="307"/>
      <c r="M248" s="307"/>
      <c r="N248" s="307"/>
      <c r="O248" s="307"/>
      <c r="P248" s="307"/>
      <c r="Q248" s="307"/>
      <c r="R248" s="307"/>
      <c r="S248" s="309"/>
      <c r="T248" s="309"/>
      <c r="U248" s="309"/>
      <c r="V248" s="309"/>
      <c r="W248" s="309">
        <f>W247</f>
        <v>226.02699999999999</v>
      </c>
      <c r="X248" s="309"/>
      <c r="Y248" s="309"/>
      <c r="Z248" s="309"/>
      <c r="AA248" s="309"/>
      <c r="AB248" s="309"/>
      <c r="AC248" s="309">
        <f>AC247</f>
        <v>1.794</v>
      </c>
      <c r="AD248" s="309"/>
      <c r="AE248" s="309"/>
      <c r="AF248" s="309"/>
      <c r="AG248" s="309"/>
      <c r="AH248" s="309"/>
      <c r="AI248" s="309"/>
      <c r="AJ248" s="309"/>
      <c r="AK248" s="309"/>
      <c r="AL248" s="309"/>
      <c r="AM248" s="309"/>
      <c r="AN248" s="309"/>
      <c r="AO248" s="309"/>
      <c r="AP248" s="309"/>
      <c r="AQ248" s="309"/>
      <c r="AR248" s="309"/>
      <c r="AS248" s="309"/>
      <c r="AT248" s="309"/>
      <c r="AU248" s="309"/>
      <c r="AV248" s="309"/>
      <c r="AW248" s="309"/>
      <c r="AX248" s="309"/>
      <c r="AY248" s="309"/>
      <c r="AZ248" s="309"/>
      <c r="BA248" s="309"/>
      <c r="BB248" s="309"/>
      <c r="BC248" s="309"/>
      <c r="BD248" s="309"/>
      <c r="BE248" s="309"/>
      <c r="BF248" s="309"/>
      <c r="BG248" s="309"/>
      <c r="BH248" s="309"/>
      <c r="BI248" s="309"/>
      <c r="BJ248" s="309">
        <f>BJ247</f>
        <v>0</v>
      </c>
      <c r="BK248" s="309"/>
      <c r="BL248" s="309"/>
      <c r="BM248" s="309"/>
      <c r="BN248" s="309"/>
      <c r="BO248" s="309"/>
      <c r="BP248" s="309"/>
      <c r="BQ248" s="309">
        <f>BQ247</f>
        <v>3190.1489999999999</v>
      </c>
      <c r="BR248" s="309"/>
      <c r="BS248" s="309"/>
      <c r="BT248" s="309"/>
      <c r="BU248" s="309"/>
      <c r="BV248" s="309"/>
      <c r="BW248" s="309"/>
      <c r="BX248" s="309">
        <f>BX247</f>
        <v>10.173999999999999</v>
      </c>
      <c r="BY248" s="309"/>
      <c r="BZ248" s="309"/>
      <c r="CA248" s="309"/>
      <c r="CB248" s="309"/>
      <c r="CC248" s="309"/>
      <c r="CD248" s="309"/>
      <c r="CE248" s="309">
        <f>CE247</f>
        <v>5187.6270000000004</v>
      </c>
      <c r="CF248" s="309"/>
      <c r="CG248" s="309"/>
      <c r="CH248" s="309"/>
      <c r="CI248" s="309"/>
      <c r="CJ248" s="309"/>
      <c r="CK248" s="309"/>
      <c r="CL248" s="309"/>
      <c r="CM248" s="309"/>
      <c r="CN248" s="309"/>
      <c r="CO248" s="309"/>
      <c r="CP248" s="309"/>
      <c r="CQ248" s="309">
        <f>CQ247</f>
        <v>1.23</v>
      </c>
      <c r="CR248" s="309"/>
      <c r="CS248" s="309"/>
      <c r="CT248" s="309"/>
      <c r="CU248" s="309"/>
      <c r="CV248" s="309"/>
      <c r="CW248" s="309"/>
      <c r="CX248" s="309">
        <f>CX247</f>
        <v>6850.55</v>
      </c>
      <c r="CY248" s="309"/>
      <c r="CZ248" s="309"/>
      <c r="DA248" s="309"/>
      <c r="DB248" s="309"/>
      <c r="DC248" s="309"/>
      <c r="DD248" s="309"/>
      <c r="DE248" s="309"/>
      <c r="DF248" s="309"/>
      <c r="DG248" s="309"/>
      <c r="DH248" s="309"/>
      <c r="DI248" s="309"/>
      <c r="DJ248" s="309"/>
      <c r="DK248" s="309"/>
      <c r="DL248" s="309"/>
      <c r="DM248" s="309"/>
      <c r="DN248" s="309"/>
      <c r="DO248" s="309"/>
      <c r="DP248" s="309"/>
      <c r="DQ248" s="309"/>
      <c r="DR248" s="309"/>
      <c r="DS248" s="309"/>
      <c r="DT248" s="309"/>
      <c r="DU248" s="309"/>
      <c r="DV248" s="309"/>
      <c r="DW248" s="309"/>
      <c r="DX248" s="309"/>
      <c r="DY248" s="309"/>
      <c r="DZ248" s="309"/>
      <c r="EA248" s="309"/>
      <c r="EB248" s="309"/>
      <c r="EC248" s="309"/>
      <c r="ED248" s="309"/>
      <c r="EE248" s="309"/>
      <c r="EF248" s="309"/>
      <c r="EG248" s="309"/>
      <c r="EH248" s="309"/>
      <c r="EI248" s="309"/>
      <c r="EJ248" s="309"/>
      <c r="EK248" s="309"/>
      <c r="EL248" s="309"/>
      <c r="EM248" s="309"/>
      <c r="EN248" s="309"/>
      <c r="EO248" s="309"/>
      <c r="EP248" s="309"/>
      <c r="EQ248" s="309"/>
      <c r="ER248" s="309"/>
      <c r="ES248" s="309"/>
      <c r="ET248" s="309"/>
      <c r="EU248" s="309"/>
      <c r="EV248" s="309"/>
      <c r="EW248" s="309"/>
      <c r="EX248" s="309">
        <f>EX247</f>
        <v>16058.116</v>
      </c>
      <c r="EY248" s="309"/>
      <c r="EZ248" s="309"/>
      <c r="FA248" s="309"/>
      <c r="FB248" s="309"/>
      <c r="FC248" s="309"/>
      <c r="FD248" s="309">
        <f>FD247</f>
        <v>1057.508</v>
      </c>
      <c r="FE248" s="309"/>
      <c r="FF248" s="309"/>
      <c r="FG248" s="309"/>
      <c r="FH248" s="309"/>
      <c r="FI248" s="309"/>
      <c r="FJ248" s="309"/>
      <c r="FK248" s="309"/>
      <c r="FL248" s="309"/>
      <c r="FM248" s="309"/>
      <c r="FN248" s="309"/>
      <c r="FO248" s="309"/>
      <c r="FP248" s="309"/>
      <c r="FQ248" s="309"/>
      <c r="FR248" s="309"/>
      <c r="FS248" s="309"/>
      <c r="FT248" s="309"/>
      <c r="FU248" s="309"/>
      <c r="FV248" s="309"/>
      <c r="FW248" s="309"/>
      <c r="FX248" s="309"/>
      <c r="FY248" s="309"/>
      <c r="FZ248" s="309">
        <f>FZ247</f>
        <v>2118.2159999999999</v>
      </c>
      <c r="GA248" s="309"/>
      <c r="GB248" s="309"/>
      <c r="GC248" s="309"/>
      <c r="GD248" s="309"/>
      <c r="GE248" s="309"/>
      <c r="GF248" s="309">
        <f>GF247</f>
        <v>5249.0190000000002</v>
      </c>
      <c r="GG248" s="309"/>
      <c r="GH248" s="309"/>
      <c r="GI248" s="309"/>
      <c r="GJ248" s="309"/>
      <c r="GK248" s="309"/>
      <c r="GL248" s="309"/>
      <c r="GM248" s="309"/>
      <c r="GN248" s="309"/>
      <c r="GO248" s="309"/>
      <c r="GP248" s="309"/>
      <c r="GQ248" s="309"/>
      <c r="GR248" s="309"/>
      <c r="GS248" s="309"/>
      <c r="GT248" s="309"/>
      <c r="GU248" s="309"/>
      <c r="GV248" s="309"/>
      <c r="GW248" s="309"/>
      <c r="GX248" s="309"/>
      <c r="GY248" s="309"/>
      <c r="GZ248" s="309"/>
      <c r="HA248" s="309"/>
      <c r="HB248" s="309"/>
      <c r="HC248" s="309"/>
      <c r="HD248" s="309"/>
      <c r="HE248" s="309"/>
      <c r="HF248" s="309"/>
      <c r="HG248" s="309"/>
      <c r="HH248" s="309"/>
      <c r="HI248" s="309"/>
      <c r="HJ248" s="309"/>
      <c r="HK248" s="309"/>
      <c r="HL248" s="309"/>
      <c r="HM248" s="309"/>
      <c r="HN248" s="309"/>
      <c r="HO248" s="309"/>
      <c r="HP248" s="309"/>
      <c r="HQ248" s="309"/>
      <c r="HR248" s="309"/>
      <c r="HS248" s="309"/>
      <c r="HT248" s="309"/>
      <c r="HU248" s="309"/>
      <c r="HV248" s="309"/>
      <c r="HW248" s="309"/>
      <c r="HX248" s="309"/>
      <c r="HY248" s="309"/>
      <c r="HZ248" s="309"/>
      <c r="IA248" s="309"/>
      <c r="IB248" s="309"/>
      <c r="IC248" s="309"/>
      <c r="ID248" s="309"/>
      <c r="IE248" s="309"/>
      <c r="IF248" s="309"/>
      <c r="IG248" s="309"/>
    </row>
    <row r="249" spans="2:241" x14ac:dyDescent="0.25">
      <c r="B249" s="110">
        <v>21</v>
      </c>
      <c r="C249" s="166">
        <f>C225</f>
        <v>3</v>
      </c>
      <c r="D249" s="166">
        <f t="shared" ca="1" si="413"/>
        <v>629.17139999995015</v>
      </c>
      <c r="E249" s="166"/>
      <c r="F249" s="166"/>
      <c r="G249" s="166">
        <f t="shared" ref="G249:G259" ca="1" si="493">IFERROR(CH507+BV507,"")</f>
        <v>629.17139999995015</v>
      </c>
      <c r="H249" s="166">
        <f t="shared" ca="1" si="415"/>
        <v>545.9</v>
      </c>
      <c r="I249" s="166">
        <f>I225</f>
        <v>1</v>
      </c>
      <c r="J249" s="166">
        <f t="shared" ca="1" si="416"/>
        <v>545.9</v>
      </c>
      <c r="K249" s="166">
        <f t="shared" si="417"/>
        <v>545.9</v>
      </c>
      <c r="L249" s="166">
        <v>545.9</v>
      </c>
      <c r="M249" s="166"/>
      <c r="N249" s="166">
        <f>N225</f>
        <v>3</v>
      </c>
      <c r="O249" s="166">
        <f t="shared" ca="1" si="418"/>
        <v>48</v>
      </c>
      <c r="P249" s="166"/>
      <c r="Q249" s="166"/>
      <c r="R249" s="166">
        <v>48</v>
      </c>
      <c r="S249" s="109">
        <f>S225</f>
        <v>4</v>
      </c>
      <c r="T249" s="109">
        <f t="shared" ca="1" si="419"/>
        <v>343.20000000001301</v>
      </c>
      <c r="U249" s="109"/>
      <c r="V249" s="109"/>
      <c r="W249" s="109">
        <v>226.18299999999999</v>
      </c>
      <c r="X249" s="109">
        <f>IF(OR(ISBLANK(W249),ISBLANK(X225)),"",(W249-W248)*X225)</f>
        <v>343.20000000001301</v>
      </c>
      <c r="Y249" s="109">
        <f>Y225</f>
        <v>4</v>
      </c>
      <c r="Z249" s="109">
        <f t="shared" ca="1" si="420"/>
        <v>0</v>
      </c>
      <c r="AA249" s="109"/>
      <c r="AB249" s="109"/>
      <c r="AC249" s="109">
        <v>1.794</v>
      </c>
      <c r="AD249" s="109">
        <f>IF(OR(ISBLANK(AC249),ISBLANK(AD225)),"",(AC249-AC248)*AD225)</f>
        <v>0</v>
      </c>
      <c r="AE249" s="123">
        <f>AE225</f>
        <v>4</v>
      </c>
      <c r="AF249" s="123">
        <f t="shared" ca="1" si="421"/>
        <v>59.405999999999999</v>
      </c>
      <c r="AG249" s="123"/>
      <c r="AH249" s="123"/>
      <c r="AI249" s="123">
        <f t="shared" ca="1" si="422"/>
        <v>63.566000000000003</v>
      </c>
      <c r="AJ249" s="123">
        <f t="shared" ref="AJ249:AJ259" ca="1" si="494">IFERROR(HU249+HM249+HQ249+D77,"")</f>
        <v>59.405999999999999</v>
      </c>
      <c r="AK249" s="123">
        <f>AK225</f>
        <v>1</v>
      </c>
      <c r="AL249" s="123">
        <f t="shared" ca="1" si="424"/>
        <v>63.566000000000003</v>
      </c>
      <c r="AM249" s="123">
        <f t="shared" si="425"/>
        <v>63.566000000000003</v>
      </c>
      <c r="AN249" s="123">
        <v>63.566000000000003</v>
      </c>
      <c r="AO249" s="123"/>
      <c r="AP249" s="109">
        <f>AP225</f>
        <v>3</v>
      </c>
      <c r="AQ249" s="109">
        <f t="shared" ca="1" si="426"/>
        <v>63.213000000000001</v>
      </c>
      <c r="AR249" s="109"/>
      <c r="AS249" s="109"/>
      <c r="AT249" s="109">
        <v>63.213000000000001</v>
      </c>
      <c r="AU249" s="123">
        <f>AU225</f>
        <v>4</v>
      </c>
      <c r="AV249" s="123">
        <f t="shared" ca="1" si="427"/>
        <v>404.04139999986228</v>
      </c>
      <c r="AW249" s="123"/>
      <c r="AX249" s="123"/>
      <c r="AY249" s="123">
        <f t="shared" ca="1" si="428"/>
        <v>285.017</v>
      </c>
      <c r="AZ249" s="123">
        <f t="shared" ref="AZ249:AZ259" ca="1" si="495">IFERROR(DX163-CJ335,"")</f>
        <v>404.04139999986228</v>
      </c>
      <c r="BA249" s="123">
        <f>BA225</f>
        <v>1</v>
      </c>
      <c r="BB249" s="123">
        <f t="shared" ca="1" si="430"/>
        <v>285.017</v>
      </c>
      <c r="BC249" s="123">
        <f t="shared" si="431"/>
        <v>285.017</v>
      </c>
      <c r="BD249" s="123">
        <v>285.017</v>
      </c>
      <c r="BE249" s="123"/>
      <c r="BF249" s="123">
        <f>BF225</f>
        <v>5</v>
      </c>
      <c r="BG249" s="123">
        <f t="shared" ca="1" si="432"/>
        <v>0</v>
      </c>
      <c r="BH249" s="123"/>
      <c r="BI249" s="123"/>
      <c r="BJ249" s="123"/>
      <c r="BK249" s="123" t="str">
        <f>IF(OR(ISBLANK(BJ249),ISBLANK(BK225)),"",(BJ249-BJ248)*BK225)</f>
        <v/>
      </c>
      <c r="BL249" s="123">
        <v>0</v>
      </c>
      <c r="BM249" s="123">
        <f>BM225</f>
        <v>5</v>
      </c>
      <c r="BN249" s="123">
        <f t="shared" ca="1" si="433"/>
        <v>28.244700000000002</v>
      </c>
      <c r="BO249" s="123"/>
      <c r="BP249" s="123"/>
      <c r="BQ249" s="123">
        <v>3190.3620000000001</v>
      </c>
      <c r="BR249" s="123" t="str">
        <f>IF(OR(ISBLANK(BQ249),ISBLANK(BR225)),"",(BQ249-BQ248)*BR225)</f>
        <v/>
      </c>
      <c r="BS249" s="123">
        <v>28.244700000000002</v>
      </c>
      <c r="BT249" s="123">
        <f>BT225</f>
        <v>5</v>
      </c>
      <c r="BU249" s="123">
        <f t="shared" ca="1" si="434"/>
        <v>0</v>
      </c>
      <c r="BV249" s="123"/>
      <c r="BW249" s="123"/>
      <c r="BX249" s="123">
        <v>10.173999999999999</v>
      </c>
      <c r="BY249" s="123" t="str">
        <f>IF(OR(ISBLANK(BX249),ISBLANK(BY225)),"",(BX249-BX248)*BY225)</f>
        <v/>
      </c>
      <c r="BZ249" s="123">
        <v>0</v>
      </c>
      <c r="CA249" s="123">
        <f>CA225</f>
        <v>5</v>
      </c>
      <c r="CB249" s="123">
        <f t="shared" ca="1" si="435"/>
        <v>311.01843000000002</v>
      </c>
      <c r="CC249" s="123"/>
      <c r="CD249" s="123"/>
      <c r="CE249" s="123">
        <v>5189.9799999999996</v>
      </c>
      <c r="CF249" s="123" t="str">
        <f>IF(OR(ISBLANK(CE249),ISBLANK(CF225)),"",(CE249-CE248)*CF225)</f>
        <v/>
      </c>
      <c r="CG249" s="123">
        <v>311.01843000000002</v>
      </c>
      <c r="CH249" s="123">
        <f>CH225</f>
        <v>3</v>
      </c>
      <c r="CI249" s="123">
        <f t="shared" ca="1" si="436"/>
        <v>311.01843000000002</v>
      </c>
      <c r="CJ249" s="123"/>
      <c r="CK249" s="123"/>
      <c r="CL249" s="123">
        <f t="shared" ca="1" si="437"/>
        <v>311.01843000000002</v>
      </c>
      <c r="CM249" s="123">
        <f>CM225</f>
        <v>5</v>
      </c>
      <c r="CN249" s="123">
        <f t="shared" ca="1" si="438"/>
        <v>0</v>
      </c>
      <c r="CO249" s="123"/>
      <c r="CP249" s="123"/>
      <c r="CQ249" s="123">
        <v>1.23</v>
      </c>
      <c r="CR249" s="123" t="str">
        <f>IF(OR(ISBLANK(CQ249),ISBLANK(CR225)),"",(CQ249-CQ248)*CR225)</f>
        <v/>
      </c>
      <c r="CS249" s="123">
        <v>0</v>
      </c>
      <c r="CT249" s="123">
        <f>CT225</f>
        <v>5</v>
      </c>
      <c r="CU249" s="123">
        <f t="shared" ca="1" si="439"/>
        <v>146.24945</v>
      </c>
      <c r="CV249" s="123"/>
      <c r="CW249" s="123"/>
      <c r="CX249" s="123">
        <v>6851.6540000000005</v>
      </c>
      <c r="CY249" s="123" t="str">
        <f>IF(OR(ISBLANK(CX249),ISBLANK(CY225)),"",(CX249-CX248)*CY225)</f>
        <v/>
      </c>
      <c r="CZ249" s="123">
        <v>146.24945</v>
      </c>
      <c r="DA249" s="123">
        <f>DA225</f>
        <v>3</v>
      </c>
      <c r="DB249" s="123">
        <f t="shared" ca="1" si="440"/>
        <v>121.03</v>
      </c>
      <c r="DC249" s="123"/>
      <c r="DD249" s="123"/>
      <c r="DE249" s="123">
        <f t="shared" ref="DE249:DE259" ca="1" si="496">IFERROR(DG249+AG378,"")</f>
        <v>121.03</v>
      </c>
      <c r="DF249" s="109">
        <f>DF225</f>
        <v>2</v>
      </c>
      <c r="DG249" s="109">
        <f t="shared" ca="1" si="442"/>
        <v>99.233999999999995</v>
      </c>
      <c r="DH249" s="109"/>
      <c r="DI249" s="109">
        <v>99.233999999999995</v>
      </c>
      <c r="DJ249" s="123">
        <f>DJ225</f>
        <v>3</v>
      </c>
      <c r="DK249" s="123">
        <f t="shared" ca="1" si="443"/>
        <v>2895.8608249999997</v>
      </c>
      <c r="DL249" s="123"/>
      <c r="DM249" s="123"/>
      <c r="DN249" s="123">
        <f t="shared" ref="DN249:DN259" ca="1" si="497">IFERROR(HA34*0.955,"")</f>
        <v>2895.8608249999997</v>
      </c>
      <c r="DO249" s="123">
        <f>DO225</f>
        <v>3</v>
      </c>
      <c r="DP249" s="123">
        <f t="shared" ca="1" si="445"/>
        <v>0</v>
      </c>
      <c r="DQ249" s="123"/>
      <c r="DR249" s="123"/>
      <c r="DS249" s="123">
        <f t="shared" ref="DS249:DS259" ca="1" si="498">IFERROR(GT34*1.034,"")</f>
        <v>0</v>
      </c>
      <c r="DT249" s="123">
        <f>DT225</f>
        <v>3</v>
      </c>
      <c r="DU249" s="123">
        <f t="shared" ca="1" si="447"/>
        <v>-2895.8608249999997</v>
      </c>
      <c r="DV249" s="123"/>
      <c r="DW249" s="123"/>
      <c r="DX249" s="123">
        <f t="shared" ref="DX249:DX259" ca="1" si="499">IFERROR(DP249-DK249,"")</f>
        <v>-2895.8608249999997</v>
      </c>
      <c r="DY249" s="123">
        <f>DY225</f>
        <v>3</v>
      </c>
      <c r="DZ249" s="123">
        <f t="shared" ca="1" si="449"/>
        <v>41.160000000007102</v>
      </c>
      <c r="EA249" s="123"/>
      <c r="EB249" s="123"/>
      <c r="EC249" s="123">
        <v>41.160000000007102</v>
      </c>
      <c r="ED249" s="123">
        <f>ED225</f>
        <v>5</v>
      </c>
      <c r="EE249" s="123">
        <f t="shared" ca="1" si="450"/>
        <v>145.7600000000071</v>
      </c>
      <c r="EF249" s="123"/>
      <c r="EG249" s="123"/>
      <c r="EH249" s="123">
        <f t="shared" ca="1" si="451"/>
        <v>239.989</v>
      </c>
      <c r="EI249" s="123">
        <v>0</v>
      </c>
      <c r="EJ249" s="123">
        <f t="shared" ref="EJ249:EJ259" ca="1" si="500">IFERROR(BR593+U507+AX593+DZ249+BI292,"")</f>
        <v>145.7600000000071</v>
      </c>
      <c r="EK249" s="123">
        <f>EK225</f>
        <v>1</v>
      </c>
      <c r="EL249" s="123">
        <f t="shared" ca="1" si="453"/>
        <v>239.989</v>
      </c>
      <c r="EM249" s="123">
        <f t="shared" si="454"/>
        <v>239.989</v>
      </c>
      <c r="EN249" s="123">
        <v>239.989</v>
      </c>
      <c r="EO249" s="123"/>
      <c r="EP249" s="109">
        <f>EP225</f>
        <v>2</v>
      </c>
      <c r="EQ249" s="109" t="str">
        <f t="shared" ca="1" si="455"/>
        <v/>
      </c>
      <c r="ER249" s="109"/>
      <c r="ES249" s="109"/>
      <c r="ET249" s="123">
        <f>ET225</f>
        <v>4</v>
      </c>
      <c r="EU249" s="123">
        <f t="shared" ca="1" si="456"/>
        <v>137.45599999999104</v>
      </c>
      <c r="EV249" s="123"/>
      <c r="EW249" s="123"/>
      <c r="EX249" s="123">
        <v>16061.24</v>
      </c>
      <c r="EY249" s="123">
        <f>IF(OR(ISBLANK(EX249),ISBLANK(EY225)),"",(EX249-EX248)*EY225)</f>
        <v>137.45599999999104</v>
      </c>
      <c r="EZ249" s="123">
        <f>EZ225</f>
        <v>4</v>
      </c>
      <c r="FA249" s="123">
        <f t="shared" ca="1" si="457"/>
        <v>0</v>
      </c>
      <c r="FB249" s="123"/>
      <c r="FC249" s="123"/>
      <c r="FD249" s="123">
        <v>1057.508</v>
      </c>
      <c r="FE249" s="123">
        <f>IF(OR(ISBLANK(FD249),ISBLANK(FE225)),"",(FD249-FD248)*FE225)</f>
        <v>0</v>
      </c>
      <c r="FF249" s="109">
        <f>FF225</f>
        <v>2</v>
      </c>
      <c r="FG249" s="109" t="str">
        <f t="shared" ca="1" si="458"/>
        <v/>
      </c>
      <c r="FH249" s="109"/>
      <c r="FI249" s="109"/>
      <c r="FJ249" s="109">
        <f>FJ225</f>
        <v>2</v>
      </c>
      <c r="FK249" s="109" t="str">
        <f t="shared" ca="1" si="459"/>
        <v/>
      </c>
      <c r="FL249" s="109"/>
      <c r="FM249" s="109"/>
      <c r="FN249" s="109">
        <f>FN225</f>
        <v>2</v>
      </c>
      <c r="FO249" s="109" t="str">
        <f t="shared" ca="1" si="460"/>
        <v/>
      </c>
      <c r="FP249" s="109"/>
      <c r="FQ249" s="109"/>
      <c r="FR249" s="109">
        <f>FR225</f>
        <v>2</v>
      </c>
      <c r="FS249" s="109" t="str">
        <f t="shared" ca="1" si="461"/>
        <v/>
      </c>
      <c r="FT249" s="109"/>
      <c r="FU249" s="109"/>
      <c r="FV249" s="123">
        <f>FV225</f>
        <v>4</v>
      </c>
      <c r="FW249" s="123">
        <f t="shared" ca="1" si="462"/>
        <v>38.74199999999928</v>
      </c>
      <c r="FX249" s="123"/>
      <c r="FY249" s="123"/>
      <c r="FZ249" s="123">
        <v>2118.8029999999999</v>
      </c>
      <c r="GA249" s="123">
        <f>IF(OR(ISBLANK(FZ249),ISBLANK(GA225)),"",(FZ249-FZ248)*GA225)</f>
        <v>38.74199999999928</v>
      </c>
      <c r="GB249" s="123">
        <f>GB225</f>
        <v>4</v>
      </c>
      <c r="GC249" s="123">
        <f t="shared" ca="1" si="463"/>
        <v>19.073999999984153</v>
      </c>
      <c r="GD249" s="123"/>
      <c r="GE249" s="123"/>
      <c r="GF249" s="123">
        <v>5249.308</v>
      </c>
      <c r="GG249" s="123">
        <f>IF(OR(ISBLANK(GF249),ISBLANK(GG225)),"",(GF249-GF248)*GG225)</f>
        <v>19.073999999984153</v>
      </c>
      <c r="GH249" s="123">
        <f>GH225</f>
        <v>3</v>
      </c>
      <c r="GI249" s="123">
        <f t="shared" ca="1" si="464"/>
        <v>0.41855999999999771</v>
      </c>
      <c r="GJ249" s="123"/>
      <c r="GK249" s="123"/>
      <c r="GL249" s="123">
        <f t="shared" ca="1" si="465"/>
        <v>0.41855999999999771</v>
      </c>
      <c r="GM249" s="123">
        <f>GM225</f>
        <v>3</v>
      </c>
      <c r="GN249" s="123">
        <f t="shared" ca="1" si="466"/>
        <v>593.01000000003842</v>
      </c>
      <c r="GO249" s="123"/>
      <c r="GP249" s="123"/>
      <c r="GQ249" s="123">
        <f t="shared" ca="1" si="467"/>
        <v>593.01000000003842</v>
      </c>
      <c r="GR249" s="123">
        <f>GR225</f>
        <v>3</v>
      </c>
      <c r="GS249" s="123">
        <f t="shared" ca="1" si="468"/>
        <v>0.23536000000007334</v>
      </c>
      <c r="GT249" s="123"/>
      <c r="GU249" s="123"/>
      <c r="GV249" s="123">
        <f t="shared" ref="GV249:GV259" ca="1" si="501">IFERROR(D464+AP421,"")</f>
        <v>0.23536000000007334</v>
      </c>
      <c r="GW249" s="123">
        <f>GW225</f>
        <v>3</v>
      </c>
      <c r="GX249" s="123">
        <f t="shared" ca="1" si="470"/>
        <v>243.83999999999105</v>
      </c>
      <c r="GY249" s="123"/>
      <c r="GZ249" s="123"/>
      <c r="HA249" s="123">
        <f t="shared" ca="1" si="471"/>
        <v>243.83999999999105</v>
      </c>
      <c r="HB249" s="123">
        <f>HB225</f>
        <v>3</v>
      </c>
      <c r="HC249" s="123">
        <f t="shared" ca="1" si="472"/>
        <v>1.2959999999998217</v>
      </c>
      <c r="HD249" s="123"/>
      <c r="HE249" s="123"/>
      <c r="HF249" s="123">
        <f t="shared" ref="HF249:HF259" ca="1" si="502">IFERROR(AJ421+R77,"")</f>
        <v>1.2959999999998217</v>
      </c>
      <c r="HG249" s="123">
        <f>HG225</f>
        <v>3</v>
      </c>
      <c r="HH249" s="123">
        <f t="shared" ca="1" si="474"/>
        <v>-628.01999999994155</v>
      </c>
      <c r="HI249" s="123"/>
      <c r="HJ249" s="123"/>
      <c r="HK249" s="123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9">
        <f>HL225</f>
        <v>2</v>
      </c>
      <c r="HM249" s="109">
        <f t="shared" ca="1" si="476"/>
        <v>0.29199999999999998</v>
      </c>
      <c r="HN249" s="109">
        <v>7.1999999999999995E-2</v>
      </c>
      <c r="HO249" s="109">
        <v>0.22</v>
      </c>
      <c r="HP249" s="109">
        <f>HP225</f>
        <v>2</v>
      </c>
      <c r="HQ249" s="109">
        <f t="shared" ca="1" si="477"/>
        <v>0.379</v>
      </c>
      <c r="HR249" s="109"/>
      <c r="HS249" s="109">
        <v>0.379</v>
      </c>
      <c r="HT249" s="123">
        <f>HT225</f>
        <v>3</v>
      </c>
      <c r="HU249" s="123">
        <f t="shared" ca="1" si="478"/>
        <v>58.734999999999999</v>
      </c>
      <c r="HV249" s="123"/>
      <c r="HW249" s="123"/>
      <c r="HX249" s="123">
        <v>58.734999999999999</v>
      </c>
      <c r="HY249" s="123">
        <f>HY225</f>
        <v>3</v>
      </c>
      <c r="HZ249" s="123">
        <f t="shared" ca="1" si="479"/>
        <v>467.84100000000001</v>
      </c>
      <c r="IA249" s="123"/>
      <c r="IB249" s="123"/>
      <c r="IC249" s="123">
        <f t="shared" ca="1" si="480"/>
        <v>467.84100000000001</v>
      </c>
      <c r="ID249" s="109">
        <f>ID225</f>
        <v>2</v>
      </c>
      <c r="IE249" s="109">
        <f t="shared" ca="1" si="481"/>
        <v>468.13299999999998</v>
      </c>
      <c r="IF249" s="109">
        <v>184.67099999999999</v>
      </c>
      <c r="IG249" s="109">
        <v>283.46199999999999</v>
      </c>
    </row>
    <row r="250" spans="2:241" x14ac:dyDescent="0.25">
      <c r="B250" s="166">
        <v>22</v>
      </c>
      <c r="C250" s="166">
        <f>C225</f>
        <v>3</v>
      </c>
      <c r="D250" s="166">
        <f t="shared" ca="1" si="413"/>
        <v>260.27100000002065</v>
      </c>
      <c r="E250" s="166"/>
      <c r="F250" s="166"/>
      <c r="G250" s="166">
        <f t="shared" ca="1" si="493"/>
        <v>260.27100000002065</v>
      </c>
      <c r="H250" s="166">
        <f t="shared" ca="1" si="415"/>
        <v>526.5</v>
      </c>
      <c r="I250" s="166">
        <f>I225</f>
        <v>1</v>
      </c>
      <c r="J250" s="166">
        <f t="shared" ca="1" si="416"/>
        <v>526.5</v>
      </c>
      <c r="K250" s="166">
        <f t="shared" si="417"/>
        <v>526.5</v>
      </c>
      <c r="L250" s="166">
        <v>526.5</v>
      </c>
      <c r="M250" s="166"/>
      <c r="N250" s="166">
        <f>N225</f>
        <v>3</v>
      </c>
      <c r="O250" s="166">
        <f t="shared" ca="1" si="418"/>
        <v>48</v>
      </c>
      <c r="P250" s="166"/>
      <c r="Q250" s="166"/>
      <c r="R250" s="166">
        <v>48</v>
      </c>
      <c r="S250" s="123">
        <f>S225</f>
        <v>4</v>
      </c>
      <c r="T250" s="123">
        <f t="shared" ca="1" si="419"/>
        <v>543.40000000003101</v>
      </c>
      <c r="U250" s="123"/>
      <c r="V250" s="123"/>
      <c r="W250" s="123">
        <v>226.43</v>
      </c>
      <c r="X250" s="123">
        <f>IF(OR(ISBLANK(W250),ISBLANK(X225)),"",(W250-W249)*X225)</f>
        <v>543.40000000003101</v>
      </c>
      <c r="Y250" s="123">
        <f>Y225</f>
        <v>4</v>
      </c>
      <c r="Z250" s="123">
        <f t="shared" ca="1" si="420"/>
        <v>4.4000000000000039</v>
      </c>
      <c r="AA250" s="123"/>
      <c r="AB250" s="123"/>
      <c r="AC250" s="123">
        <v>1.796</v>
      </c>
      <c r="AD250" s="123">
        <f>IF(OR(ISBLANK(AC250),ISBLANK(AD225)),"",(AC250-AC249)*AD225)</f>
        <v>4.4000000000000039</v>
      </c>
      <c r="AE250" s="123">
        <f>AE225</f>
        <v>4</v>
      </c>
      <c r="AF250" s="123">
        <f t="shared" ca="1" si="421"/>
        <v>59.644000000000005</v>
      </c>
      <c r="AG250" s="123"/>
      <c r="AH250" s="123"/>
      <c r="AI250" s="123">
        <f t="shared" ca="1" si="422"/>
        <v>64.272999999999996</v>
      </c>
      <c r="AJ250" s="123">
        <f t="shared" ca="1" si="494"/>
        <v>59.644000000000005</v>
      </c>
      <c r="AK250" s="123">
        <f>AK225</f>
        <v>1</v>
      </c>
      <c r="AL250" s="123">
        <f t="shared" ca="1" si="424"/>
        <v>64.272999999999996</v>
      </c>
      <c r="AM250" s="123">
        <f t="shared" si="425"/>
        <v>64.272999999999996</v>
      </c>
      <c r="AN250" s="123">
        <v>64.272999999999996</v>
      </c>
      <c r="AO250" s="123"/>
      <c r="AP250" s="123">
        <f>AP225</f>
        <v>3</v>
      </c>
      <c r="AQ250" s="123">
        <f t="shared" ca="1" si="426"/>
        <v>98.900999999999996</v>
      </c>
      <c r="AR250" s="123"/>
      <c r="AS250" s="123"/>
      <c r="AT250" s="123">
        <v>98.900999999999996</v>
      </c>
      <c r="AU250" s="123">
        <f>AU225</f>
        <v>4</v>
      </c>
      <c r="AV250" s="123">
        <f t="shared" ca="1" si="427"/>
        <v>374.19400000010614</v>
      </c>
      <c r="AW250" s="123"/>
      <c r="AX250" s="123"/>
      <c r="AY250" s="123">
        <f t="shared" ca="1" si="428"/>
        <v>302.245</v>
      </c>
      <c r="AZ250" s="123">
        <f t="shared" ca="1" si="495"/>
        <v>374.19400000010614</v>
      </c>
      <c r="BA250" s="123">
        <f>BA225</f>
        <v>1</v>
      </c>
      <c r="BB250" s="123">
        <f t="shared" ca="1" si="430"/>
        <v>302.245</v>
      </c>
      <c r="BC250" s="123">
        <f t="shared" si="431"/>
        <v>302.245</v>
      </c>
      <c r="BD250" s="123">
        <v>302.245</v>
      </c>
      <c r="BE250" s="123"/>
      <c r="BF250" s="123">
        <f>BF225</f>
        <v>5</v>
      </c>
      <c r="BG250" s="123">
        <f t="shared" ca="1" si="432"/>
        <v>0</v>
      </c>
      <c r="BH250" s="123"/>
      <c r="BI250" s="123"/>
      <c r="BJ250" s="123"/>
      <c r="BK250" s="123" t="str">
        <f>IF(OR(ISBLANK(BJ250),ISBLANK(BK225)),"",(BJ250-BJ249)*BK225)</f>
        <v/>
      </c>
      <c r="BL250" s="123">
        <v>0</v>
      </c>
      <c r="BM250" s="123">
        <f>BM225</f>
        <v>5</v>
      </c>
      <c r="BN250" s="123">
        <f t="shared" ca="1" si="433"/>
        <v>43.055107</v>
      </c>
      <c r="BO250" s="123"/>
      <c r="BP250" s="123"/>
      <c r="BQ250" s="123">
        <v>3190.6869999999999</v>
      </c>
      <c r="BR250" s="123" t="str">
        <f>IF(OR(ISBLANK(BQ250),ISBLANK(BR225)),"",(BQ250-BQ249)*BR225)</f>
        <v/>
      </c>
      <c r="BS250" s="123">
        <v>43.055107</v>
      </c>
      <c r="BT250" s="123">
        <f>BT225</f>
        <v>5</v>
      </c>
      <c r="BU250" s="123">
        <f t="shared" ca="1" si="434"/>
        <v>9.9000000000000008E-3</v>
      </c>
      <c r="BV250" s="123"/>
      <c r="BW250" s="123"/>
      <c r="BX250" s="123">
        <v>10.173999999999999</v>
      </c>
      <c r="BY250" s="123" t="str">
        <f>IF(OR(ISBLANK(BX250),ISBLANK(BY225)),"",(BX250-BX249)*BY225)</f>
        <v/>
      </c>
      <c r="BZ250" s="123">
        <v>9.9000000000000008E-3</v>
      </c>
      <c r="CA250" s="123">
        <f>CA225</f>
        <v>5</v>
      </c>
      <c r="CB250" s="123">
        <f t="shared" ca="1" si="435"/>
        <v>93.894900000000007</v>
      </c>
      <c r="CC250" s="123"/>
      <c r="CD250" s="123"/>
      <c r="CE250" s="123">
        <v>5190.6890000000003</v>
      </c>
      <c r="CF250" s="123" t="str">
        <f>IF(OR(ISBLANK(CE250),ISBLANK(CF225)),"",(CE250-CE249)*CF225)</f>
        <v/>
      </c>
      <c r="CG250" s="123">
        <v>93.894900000000007</v>
      </c>
      <c r="CH250" s="123">
        <f>CH225</f>
        <v>3</v>
      </c>
      <c r="CI250" s="123">
        <f t="shared" ca="1" si="436"/>
        <v>93.885000000000005</v>
      </c>
      <c r="CJ250" s="123"/>
      <c r="CK250" s="123"/>
      <c r="CL250" s="123">
        <f t="shared" ca="1" si="437"/>
        <v>93.885000000000005</v>
      </c>
      <c r="CM250" s="123">
        <f>CM225</f>
        <v>5</v>
      </c>
      <c r="CN250" s="123">
        <f t="shared" ca="1" si="438"/>
        <v>0</v>
      </c>
      <c r="CO250" s="123"/>
      <c r="CP250" s="123"/>
      <c r="CQ250" s="123">
        <v>1.23</v>
      </c>
      <c r="CR250" s="123" t="str">
        <f>IF(OR(ISBLANK(CQ250),ISBLANK(CR225)),"",(CQ250-CQ249)*CR225)</f>
        <v/>
      </c>
      <c r="CS250" s="123">
        <v>0</v>
      </c>
      <c r="CT250" s="123">
        <f>CT225</f>
        <v>5</v>
      </c>
      <c r="CU250" s="123">
        <f t="shared" ca="1" si="439"/>
        <v>348.95193</v>
      </c>
      <c r="CV250" s="123"/>
      <c r="CW250" s="123"/>
      <c r="CX250" s="123">
        <v>6854.2950000000001</v>
      </c>
      <c r="CY250" s="123" t="str">
        <f>IF(OR(ISBLANK(CX250),ISBLANK(CY225)),"",(CX250-CX249)*CY225)</f>
        <v/>
      </c>
      <c r="CZ250" s="123">
        <v>348.95193</v>
      </c>
      <c r="DA250" s="123">
        <f>DA225</f>
        <v>3</v>
      </c>
      <c r="DB250" s="123">
        <f t="shared" ca="1" si="440"/>
        <v>147.20000000000002</v>
      </c>
      <c r="DC250" s="123"/>
      <c r="DD250" s="123"/>
      <c r="DE250" s="123">
        <f t="shared" ca="1" si="496"/>
        <v>147.20000000000002</v>
      </c>
      <c r="DF250" s="123">
        <f>DF225</f>
        <v>2</v>
      </c>
      <c r="DG250" s="123">
        <f t="shared" ca="1" si="442"/>
        <v>124.9</v>
      </c>
      <c r="DH250" s="123"/>
      <c r="DI250" s="123">
        <v>124.9</v>
      </c>
      <c r="DJ250" s="123">
        <f>DJ225</f>
        <v>3</v>
      </c>
      <c r="DK250" s="123">
        <f t="shared" ca="1" si="443"/>
        <v>2729.566675</v>
      </c>
      <c r="DL250" s="123"/>
      <c r="DM250" s="123"/>
      <c r="DN250" s="123">
        <f t="shared" ca="1" si="497"/>
        <v>2729.566675</v>
      </c>
      <c r="DO250" s="123">
        <f>DO225</f>
        <v>3</v>
      </c>
      <c r="DP250" s="123">
        <f t="shared" ca="1" si="445"/>
        <v>0</v>
      </c>
      <c r="DQ250" s="123"/>
      <c r="DR250" s="123"/>
      <c r="DS250" s="123">
        <f t="shared" ca="1" si="498"/>
        <v>0</v>
      </c>
      <c r="DT250" s="123">
        <f>DT225</f>
        <v>3</v>
      </c>
      <c r="DU250" s="123">
        <f t="shared" ca="1" si="447"/>
        <v>-2729.566675</v>
      </c>
      <c r="DV250" s="123"/>
      <c r="DW250" s="123"/>
      <c r="DX250" s="123">
        <f t="shared" ca="1" si="499"/>
        <v>-2729.566675</v>
      </c>
      <c r="DY250" s="123">
        <f>DY225</f>
        <v>3</v>
      </c>
      <c r="DZ250" s="123">
        <f t="shared" ca="1" si="449"/>
        <v>40.459999999991901</v>
      </c>
      <c r="EA250" s="123"/>
      <c r="EB250" s="123"/>
      <c r="EC250" s="123">
        <v>40.459999999991901</v>
      </c>
      <c r="ED250" s="123">
        <f>ED225</f>
        <v>5</v>
      </c>
      <c r="EE250" s="123">
        <f t="shared" ca="1" si="450"/>
        <v>147.5649999999878</v>
      </c>
      <c r="EF250" s="123"/>
      <c r="EG250" s="123"/>
      <c r="EH250" s="123">
        <f t="shared" ca="1" si="451"/>
        <v>239.98599999999999</v>
      </c>
      <c r="EI250" s="123">
        <v>0</v>
      </c>
      <c r="EJ250" s="123">
        <f t="shared" ca="1" si="500"/>
        <v>147.5649999999878</v>
      </c>
      <c r="EK250" s="123">
        <f>EK225</f>
        <v>1</v>
      </c>
      <c r="EL250" s="123">
        <f t="shared" ca="1" si="453"/>
        <v>239.98599999999999</v>
      </c>
      <c r="EM250" s="123">
        <f t="shared" si="454"/>
        <v>239.98599999999999</v>
      </c>
      <c r="EN250" s="123">
        <v>239.98599999999999</v>
      </c>
      <c r="EO250" s="123"/>
      <c r="EP250" s="123">
        <f>EP225</f>
        <v>2</v>
      </c>
      <c r="EQ250" s="123" t="str">
        <f t="shared" ca="1" si="455"/>
        <v/>
      </c>
      <c r="ER250" s="123"/>
      <c r="ES250" s="123"/>
      <c r="ET250" s="123">
        <f>ET225</f>
        <v>4</v>
      </c>
      <c r="EU250" s="123">
        <f t="shared" ca="1" si="456"/>
        <v>228.75600000002305</v>
      </c>
      <c r="EV250" s="123"/>
      <c r="EW250" s="123"/>
      <c r="EX250" s="123">
        <v>16066.439</v>
      </c>
      <c r="EY250" s="123">
        <f>IF(OR(ISBLANK(EX250),ISBLANK(EY225)),"",(EX250-EX249)*EY225)</f>
        <v>228.75600000002305</v>
      </c>
      <c r="EZ250" s="123">
        <f>EZ225</f>
        <v>4</v>
      </c>
      <c r="FA250" s="123">
        <f t="shared" ca="1" si="457"/>
        <v>0</v>
      </c>
      <c r="FB250" s="123"/>
      <c r="FC250" s="123"/>
      <c r="FD250" s="123">
        <v>1057.508</v>
      </c>
      <c r="FE250" s="123">
        <f>IF(OR(ISBLANK(FD250),ISBLANK(FE225)),"",(FD250-FD249)*FE225)</f>
        <v>0</v>
      </c>
      <c r="FF250" s="123">
        <f>FF225</f>
        <v>2</v>
      </c>
      <c r="FG250" s="123" t="str">
        <f t="shared" ca="1" si="458"/>
        <v/>
      </c>
      <c r="FH250" s="123"/>
      <c r="FI250" s="123"/>
      <c r="FJ250" s="123">
        <f>FJ225</f>
        <v>2</v>
      </c>
      <c r="FK250" s="123" t="str">
        <f t="shared" ca="1" si="459"/>
        <v/>
      </c>
      <c r="FL250" s="123"/>
      <c r="FM250" s="123"/>
      <c r="FN250" s="123">
        <f>FN225</f>
        <v>2</v>
      </c>
      <c r="FO250" s="123" t="str">
        <f t="shared" ca="1" si="460"/>
        <v/>
      </c>
      <c r="FP250" s="123"/>
      <c r="FQ250" s="123"/>
      <c r="FR250" s="123">
        <f>FR225</f>
        <v>2</v>
      </c>
      <c r="FS250" s="123" t="str">
        <f t="shared" ca="1" si="461"/>
        <v/>
      </c>
      <c r="FT250" s="123"/>
      <c r="FU250" s="123"/>
      <c r="FV250" s="123">
        <f>FV225</f>
        <v>4</v>
      </c>
      <c r="FW250" s="123">
        <f t="shared" ca="1" si="462"/>
        <v>56.232000000020889</v>
      </c>
      <c r="FX250" s="123"/>
      <c r="FY250" s="123"/>
      <c r="FZ250" s="123">
        <v>2119.6550000000002</v>
      </c>
      <c r="GA250" s="123">
        <f>IF(OR(ISBLANK(FZ250),ISBLANK(GA225)),"",(FZ250-FZ249)*GA225)</f>
        <v>56.232000000020889</v>
      </c>
      <c r="GB250" s="123">
        <f>GB225</f>
        <v>4</v>
      </c>
      <c r="GC250" s="123">
        <f t="shared" ca="1" si="463"/>
        <v>1.4519999999956781</v>
      </c>
      <c r="GD250" s="123"/>
      <c r="GE250" s="123"/>
      <c r="GF250" s="123">
        <v>5249.33</v>
      </c>
      <c r="GG250" s="123">
        <f>IF(OR(ISBLANK(GF250),ISBLANK(GG225)),"",(GF250-GF249)*GG225)</f>
        <v>1.4519999999956781</v>
      </c>
      <c r="GH250" s="123">
        <f>GH225</f>
        <v>3</v>
      </c>
      <c r="GI250" s="123">
        <f t="shared" ca="1" si="464"/>
        <v>0.39255999999993946</v>
      </c>
      <c r="GJ250" s="123"/>
      <c r="GK250" s="123"/>
      <c r="GL250" s="123">
        <f t="shared" ca="1" si="465"/>
        <v>0.39255999999993946</v>
      </c>
      <c r="GM250" s="123">
        <f>GM225</f>
        <v>3</v>
      </c>
      <c r="GN250" s="123">
        <f t="shared" ca="1" si="466"/>
        <v>802.95599999995102</v>
      </c>
      <c r="GO250" s="123"/>
      <c r="GP250" s="123"/>
      <c r="GQ250" s="123">
        <f t="shared" ca="1" si="467"/>
        <v>802.95599999995102</v>
      </c>
      <c r="GR250" s="123">
        <f>GR225</f>
        <v>3</v>
      </c>
      <c r="GS250" s="123">
        <f t="shared" ca="1" si="468"/>
        <v>0.17432000000000697</v>
      </c>
      <c r="GT250" s="123"/>
      <c r="GU250" s="123"/>
      <c r="GV250" s="123">
        <f t="shared" ca="1" si="501"/>
        <v>0.17432000000000697</v>
      </c>
      <c r="GW250" s="123">
        <f>GW225</f>
        <v>3</v>
      </c>
      <c r="GX250" s="123">
        <f t="shared" ca="1" si="470"/>
        <v>225.11999999999716</v>
      </c>
      <c r="GY250" s="123"/>
      <c r="GZ250" s="123"/>
      <c r="HA250" s="123">
        <f t="shared" ca="1" si="471"/>
        <v>225.11999999999716</v>
      </c>
      <c r="HB250" s="123">
        <f>HB225</f>
        <v>3</v>
      </c>
      <c r="HC250" s="123">
        <f t="shared" ca="1" si="472"/>
        <v>1.2040000000001783</v>
      </c>
      <c r="HD250" s="123"/>
      <c r="HE250" s="123"/>
      <c r="HF250" s="123">
        <f t="shared" ca="1" si="502"/>
        <v>1.2040000000001783</v>
      </c>
      <c r="HG250" s="123">
        <f>HG225</f>
        <v>3</v>
      </c>
      <c r="HH250" s="123">
        <f t="shared" ca="1" si="474"/>
        <v>-1190.6990000000337</v>
      </c>
      <c r="HI250" s="123"/>
      <c r="HJ250" s="123"/>
      <c r="HK250" s="123">
        <f t="shared" ca="1" si="503"/>
        <v>-1190.6990000000337</v>
      </c>
      <c r="HL250" s="123">
        <f>HL225</f>
        <v>2</v>
      </c>
      <c r="HM250" s="123">
        <f t="shared" ca="1" si="476"/>
        <v>0.253</v>
      </c>
      <c r="HN250" s="123">
        <v>7.1999999999999995E-2</v>
      </c>
      <c r="HO250" s="123">
        <v>0.18099999999999999</v>
      </c>
      <c r="HP250" s="123">
        <f>HP225</f>
        <v>2</v>
      </c>
      <c r="HQ250" s="123">
        <f t="shared" ca="1" si="477"/>
        <v>0.39200000000000002</v>
      </c>
      <c r="HR250" s="123"/>
      <c r="HS250" s="123">
        <v>0.39200000000000002</v>
      </c>
      <c r="HT250" s="123">
        <f>HT225</f>
        <v>3</v>
      </c>
      <c r="HU250" s="123">
        <f t="shared" ca="1" si="478"/>
        <v>58.999000000000002</v>
      </c>
      <c r="HV250" s="123"/>
      <c r="HW250" s="123"/>
      <c r="HX250" s="123">
        <v>58.999000000000002</v>
      </c>
      <c r="HY250" s="123">
        <f>HY225</f>
        <v>3</v>
      </c>
      <c r="HZ250" s="123">
        <f t="shared" ca="1" si="479"/>
        <v>467.52</v>
      </c>
      <c r="IA250" s="123"/>
      <c r="IB250" s="123"/>
      <c r="IC250" s="123">
        <f t="shared" ca="1" si="480"/>
        <v>467.52</v>
      </c>
      <c r="ID250" s="123">
        <f>ID225</f>
        <v>2</v>
      </c>
      <c r="IE250" s="123">
        <f t="shared" ca="1" si="481"/>
        <v>467.77299999999997</v>
      </c>
      <c r="IF250" s="123">
        <v>184.17099999999999</v>
      </c>
      <c r="IG250" s="123">
        <v>283.60199999999998</v>
      </c>
    </row>
    <row r="251" spans="2:241" x14ac:dyDescent="0.25">
      <c r="B251" s="166">
        <v>23</v>
      </c>
      <c r="C251" s="166">
        <f>C225</f>
        <v>3</v>
      </c>
      <c r="D251" s="166">
        <f t="shared" ca="1" si="413"/>
        <v>540.34199999999328</v>
      </c>
      <c r="E251" s="166"/>
      <c r="F251" s="166"/>
      <c r="G251" s="166">
        <f t="shared" ca="1" si="493"/>
        <v>540.34199999999328</v>
      </c>
      <c r="H251" s="166">
        <f t="shared" ca="1" si="415"/>
        <v>617.79999999999995</v>
      </c>
      <c r="I251" s="166">
        <f>I225</f>
        <v>1</v>
      </c>
      <c r="J251" s="166">
        <f t="shared" ca="1" si="416"/>
        <v>617.79999999999995</v>
      </c>
      <c r="K251" s="166">
        <f t="shared" si="417"/>
        <v>617.79999999999995</v>
      </c>
      <c r="L251" s="166">
        <v>617.79999999999995</v>
      </c>
      <c r="M251" s="166"/>
      <c r="N251" s="166">
        <f>N225</f>
        <v>3</v>
      </c>
      <c r="O251" s="166">
        <f t="shared" ca="1" si="418"/>
        <v>48</v>
      </c>
      <c r="P251" s="166"/>
      <c r="Q251" s="166"/>
      <c r="R251" s="166">
        <v>48</v>
      </c>
      <c r="S251" s="123">
        <f>S225</f>
        <v>4</v>
      </c>
      <c r="T251" s="123">
        <f t="shared" ca="1" si="419"/>
        <v>230.99999999997749</v>
      </c>
      <c r="U251" s="123"/>
      <c r="V251" s="123"/>
      <c r="W251" s="123">
        <v>226.535</v>
      </c>
      <c r="X251" s="123">
        <f>IF(OR(ISBLANK(W251),ISBLANK(X225)),"",(W251-W250)*X225)</f>
        <v>230.99999999997749</v>
      </c>
      <c r="Y251" s="123">
        <f>Y225</f>
        <v>4</v>
      </c>
      <c r="Z251" s="123">
        <f t="shared" ca="1" si="420"/>
        <v>0</v>
      </c>
      <c r="AA251" s="123"/>
      <c r="AB251" s="123"/>
      <c r="AC251" s="123">
        <v>1.796</v>
      </c>
      <c r="AD251" s="123">
        <f>IF(OR(ISBLANK(AC251),ISBLANK(AD225)),"",(AC251-AC250)*AD225)</f>
        <v>0</v>
      </c>
      <c r="AE251" s="123">
        <f>AE225</f>
        <v>4</v>
      </c>
      <c r="AF251" s="123">
        <f t="shared" ca="1" si="421"/>
        <v>59.84</v>
      </c>
      <c r="AG251" s="123"/>
      <c r="AH251" s="123"/>
      <c r="AI251" s="123">
        <f t="shared" ca="1" si="422"/>
        <v>64.906000000000006</v>
      </c>
      <c r="AJ251" s="123">
        <f t="shared" ca="1" si="494"/>
        <v>59.84</v>
      </c>
      <c r="AK251" s="123">
        <f>AK225</f>
        <v>1</v>
      </c>
      <c r="AL251" s="123">
        <f t="shared" ca="1" si="424"/>
        <v>64.906000000000006</v>
      </c>
      <c r="AM251" s="123">
        <f t="shared" si="425"/>
        <v>64.906000000000006</v>
      </c>
      <c r="AN251" s="123">
        <v>64.906000000000006</v>
      </c>
      <c r="AO251" s="123"/>
      <c r="AP251" s="123">
        <f>AP225</f>
        <v>3</v>
      </c>
      <c r="AQ251" s="123">
        <f t="shared" ca="1" si="426"/>
        <v>98.933000000000007</v>
      </c>
      <c r="AR251" s="123"/>
      <c r="AS251" s="123"/>
      <c r="AT251" s="123">
        <v>98.933000000000007</v>
      </c>
      <c r="AU251" s="123">
        <f>AU225</f>
        <v>4</v>
      </c>
      <c r="AV251" s="123">
        <f t="shared" ca="1" si="427"/>
        <v>319.04899999997133</v>
      </c>
      <c r="AW251" s="123"/>
      <c r="AX251" s="123"/>
      <c r="AY251" s="123">
        <f t="shared" ca="1" si="428"/>
        <v>317.82299999999998</v>
      </c>
      <c r="AZ251" s="123">
        <f t="shared" ca="1" si="495"/>
        <v>319.04899999997133</v>
      </c>
      <c r="BA251" s="123">
        <f>BA225</f>
        <v>1</v>
      </c>
      <c r="BB251" s="123">
        <f t="shared" ca="1" si="430"/>
        <v>317.82299999999998</v>
      </c>
      <c r="BC251" s="123">
        <f t="shared" si="431"/>
        <v>317.82299999999998</v>
      </c>
      <c r="BD251" s="123">
        <v>317.82299999999998</v>
      </c>
      <c r="BE251" s="123"/>
      <c r="BF251" s="123">
        <f>BF225</f>
        <v>5</v>
      </c>
      <c r="BG251" s="123">
        <f t="shared" ca="1" si="432"/>
        <v>0</v>
      </c>
      <c r="BH251" s="123"/>
      <c r="BI251" s="123"/>
      <c r="BJ251" s="123"/>
      <c r="BK251" s="123" t="str">
        <f>IF(OR(ISBLANK(BJ251),ISBLANK(BK225)),"",(BJ251-BJ250)*BK225)</f>
        <v/>
      </c>
      <c r="BL251" s="123">
        <v>0</v>
      </c>
      <c r="BM251" s="123">
        <f>BM225</f>
        <v>5</v>
      </c>
      <c r="BN251" s="123">
        <f t="shared" ca="1" si="433"/>
        <v>42.527096</v>
      </c>
      <c r="BO251" s="123"/>
      <c r="BP251" s="123"/>
      <c r="BQ251" s="123">
        <v>3191.01</v>
      </c>
      <c r="BR251" s="123" t="str">
        <f>IF(OR(ISBLANK(BQ251),ISBLANK(BR225)),"",(BQ251-BQ250)*BR225)</f>
        <v/>
      </c>
      <c r="BS251" s="123">
        <v>42.527096</v>
      </c>
      <c r="BT251" s="123">
        <f>BT225</f>
        <v>5</v>
      </c>
      <c r="BU251" s="123">
        <f t="shared" ca="1" si="434"/>
        <v>9.9000000000000008E-3</v>
      </c>
      <c r="BV251" s="123"/>
      <c r="BW251" s="123"/>
      <c r="BX251" s="123">
        <v>10.173999999999999</v>
      </c>
      <c r="BY251" s="123" t="str">
        <f>IF(OR(ISBLANK(BX251),ISBLANK(BY225)),"",(BX251-BX250)*BY225)</f>
        <v/>
      </c>
      <c r="BZ251" s="123">
        <v>9.9000000000000008E-3</v>
      </c>
      <c r="CA251" s="123">
        <f>CA225</f>
        <v>5</v>
      </c>
      <c r="CB251" s="123">
        <f t="shared" ca="1" si="435"/>
        <v>88.977905000000007</v>
      </c>
      <c r="CC251" s="123"/>
      <c r="CD251" s="123"/>
      <c r="CE251" s="123">
        <v>5191.3649999999998</v>
      </c>
      <c r="CF251" s="123" t="str">
        <f>IF(OR(ISBLANK(CE251),ISBLANK(CF225)),"",(CE251-CE250)*CF225)</f>
        <v/>
      </c>
      <c r="CG251" s="123">
        <v>88.977905000000007</v>
      </c>
      <c r="CH251" s="123">
        <f>CH225</f>
        <v>3</v>
      </c>
      <c r="CI251" s="123">
        <f t="shared" ca="1" si="436"/>
        <v>88.968005000000005</v>
      </c>
      <c r="CJ251" s="123"/>
      <c r="CK251" s="123"/>
      <c r="CL251" s="123">
        <f t="shared" ca="1" si="437"/>
        <v>88.968005000000005</v>
      </c>
      <c r="CM251" s="123">
        <f>CM225</f>
        <v>5</v>
      </c>
      <c r="CN251" s="123">
        <f t="shared" ca="1" si="438"/>
        <v>0</v>
      </c>
      <c r="CO251" s="123"/>
      <c r="CP251" s="123"/>
      <c r="CQ251" s="123">
        <v>1.23</v>
      </c>
      <c r="CR251" s="123" t="str">
        <f>IF(OR(ISBLANK(CQ251),ISBLANK(CR225)),"",(CQ251-CQ250)*CR225)</f>
        <v/>
      </c>
      <c r="CS251" s="123">
        <v>0</v>
      </c>
      <c r="CT251" s="123">
        <f>CT225</f>
        <v>5</v>
      </c>
      <c r="CU251" s="123">
        <f t="shared" ca="1" si="439"/>
        <v>338.49738000000002</v>
      </c>
      <c r="CV251" s="123"/>
      <c r="CW251" s="123"/>
      <c r="CX251" s="123">
        <v>6856.8639999999996</v>
      </c>
      <c r="CY251" s="123" t="str">
        <f>IF(OR(ISBLANK(CX251),ISBLANK(CY225)),"",(CX251-CX250)*CY225)</f>
        <v/>
      </c>
      <c r="CZ251" s="123">
        <v>338.49738000000002</v>
      </c>
      <c r="DA251" s="123">
        <f>DA225</f>
        <v>3</v>
      </c>
      <c r="DB251" s="123">
        <f t="shared" ca="1" si="440"/>
        <v>144.91</v>
      </c>
      <c r="DC251" s="123"/>
      <c r="DD251" s="123"/>
      <c r="DE251" s="123">
        <f t="shared" ca="1" si="496"/>
        <v>144.91</v>
      </c>
      <c r="DF251" s="123">
        <f>DF225</f>
        <v>2</v>
      </c>
      <c r="DG251" s="123">
        <f t="shared" ca="1" si="442"/>
        <v>123.133</v>
      </c>
      <c r="DH251" s="123"/>
      <c r="DI251" s="123">
        <v>123.133</v>
      </c>
      <c r="DJ251" s="123">
        <f>DJ225</f>
        <v>3</v>
      </c>
      <c r="DK251" s="123">
        <f t="shared" ca="1" si="443"/>
        <v>2627.0378749999995</v>
      </c>
      <c r="DL251" s="123"/>
      <c r="DM251" s="123"/>
      <c r="DN251" s="123">
        <f t="shared" ca="1" si="497"/>
        <v>2627.0378749999995</v>
      </c>
      <c r="DO251" s="123">
        <f>DO225</f>
        <v>3</v>
      </c>
      <c r="DP251" s="123">
        <f t="shared" ca="1" si="445"/>
        <v>0</v>
      </c>
      <c r="DQ251" s="123"/>
      <c r="DR251" s="123"/>
      <c r="DS251" s="123">
        <f t="shared" ca="1" si="498"/>
        <v>0</v>
      </c>
      <c r="DT251" s="123">
        <f>DT225</f>
        <v>3</v>
      </c>
      <c r="DU251" s="123">
        <f t="shared" ca="1" si="447"/>
        <v>-2627.0378749999995</v>
      </c>
      <c r="DV251" s="123"/>
      <c r="DW251" s="123"/>
      <c r="DX251" s="123">
        <f t="shared" ca="1" si="499"/>
        <v>-2627.0378749999995</v>
      </c>
      <c r="DY251" s="123">
        <f>DY225</f>
        <v>3</v>
      </c>
      <c r="DZ251" s="123">
        <f t="shared" ca="1" si="449"/>
        <v>40.145000000004103</v>
      </c>
      <c r="EA251" s="123"/>
      <c r="EB251" s="123"/>
      <c r="EC251" s="123">
        <v>40.145000000004103</v>
      </c>
      <c r="ED251" s="123">
        <f>ED225</f>
        <v>5</v>
      </c>
      <c r="EE251" s="123">
        <f t="shared" ca="1" si="450"/>
        <v>142.44999999999999</v>
      </c>
      <c r="EF251" s="123"/>
      <c r="EG251" s="123"/>
      <c r="EH251" s="123">
        <f t="shared" ca="1" si="451"/>
        <v>239.989</v>
      </c>
      <c r="EI251" s="123">
        <v>0</v>
      </c>
      <c r="EJ251" s="123">
        <f t="shared" ca="1" si="500"/>
        <v>142.44999999999999</v>
      </c>
      <c r="EK251" s="123">
        <f>EK225</f>
        <v>1</v>
      </c>
      <c r="EL251" s="123">
        <f t="shared" ca="1" si="453"/>
        <v>239.989</v>
      </c>
      <c r="EM251" s="123">
        <f t="shared" si="454"/>
        <v>239.989</v>
      </c>
      <c r="EN251" s="123">
        <v>239.989</v>
      </c>
      <c r="EO251" s="123"/>
      <c r="EP251" s="123">
        <f>EP225</f>
        <v>2</v>
      </c>
      <c r="EQ251" s="123" t="str">
        <f t="shared" ca="1" si="455"/>
        <v/>
      </c>
      <c r="ER251" s="123"/>
      <c r="ES251" s="123"/>
      <c r="ET251" s="123">
        <f>ET225</f>
        <v>4</v>
      </c>
      <c r="EU251" s="123">
        <f t="shared" ca="1" si="456"/>
        <v>223.82799999997951</v>
      </c>
      <c r="EV251" s="123"/>
      <c r="EW251" s="123"/>
      <c r="EX251" s="123">
        <v>16071.526</v>
      </c>
      <c r="EY251" s="123">
        <f>IF(OR(ISBLANK(EX251),ISBLANK(EY225)),"",(EX251-EX250)*EY225)</f>
        <v>223.82799999997951</v>
      </c>
      <c r="EZ251" s="123">
        <f>EZ225</f>
        <v>4</v>
      </c>
      <c r="FA251" s="123">
        <f t="shared" ca="1" si="457"/>
        <v>0</v>
      </c>
      <c r="FB251" s="123"/>
      <c r="FC251" s="123"/>
      <c r="FD251" s="123">
        <v>1057.508</v>
      </c>
      <c r="FE251" s="123">
        <f>IF(OR(ISBLANK(FD251),ISBLANK(FE225)),"",(FD251-FD250)*FE225)</f>
        <v>0</v>
      </c>
      <c r="FF251" s="123">
        <f>FF225</f>
        <v>2</v>
      </c>
      <c r="FG251" s="123" t="str">
        <f t="shared" ca="1" si="458"/>
        <v/>
      </c>
      <c r="FH251" s="123"/>
      <c r="FI251" s="123"/>
      <c r="FJ251" s="123">
        <f>FJ225</f>
        <v>2</v>
      </c>
      <c r="FK251" s="123" t="str">
        <f t="shared" ca="1" si="459"/>
        <v/>
      </c>
      <c r="FL251" s="123"/>
      <c r="FM251" s="123"/>
      <c r="FN251" s="123">
        <f>FN225</f>
        <v>2</v>
      </c>
      <c r="FO251" s="123" t="str">
        <f t="shared" ca="1" si="460"/>
        <v/>
      </c>
      <c r="FP251" s="123"/>
      <c r="FQ251" s="123"/>
      <c r="FR251" s="123">
        <f>FR225</f>
        <v>2</v>
      </c>
      <c r="FS251" s="123" t="str">
        <f t="shared" ca="1" si="461"/>
        <v/>
      </c>
      <c r="FT251" s="123"/>
      <c r="FU251" s="123"/>
      <c r="FV251" s="123">
        <f>FV225</f>
        <v>4</v>
      </c>
      <c r="FW251" s="123">
        <f t="shared" ca="1" si="462"/>
        <v>55.175999999985834</v>
      </c>
      <c r="FX251" s="123"/>
      <c r="FY251" s="123"/>
      <c r="FZ251" s="123">
        <v>2120.491</v>
      </c>
      <c r="GA251" s="123">
        <f>IF(OR(ISBLANK(FZ251),ISBLANK(GA225)),"",(FZ251-FZ250)*GA225)</f>
        <v>55.175999999985834</v>
      </c>
      <c r="GB251" s="123">
        <f>GB225</f>
        <v>4</v>
      </c>
      <c r="GC251" s="123">
        <f t="shared" ca="1" si="463"/>
        <v>3.3000000000120053</v>
      </c>
      <c r="GD251" s="123"/>
      <c r="GE251" s="123"/>
      <c r="GF251" s="123">
        <v>5249.38</v>
      </c>
      <c r="GG251" s="123">
        <f>IF(OR(ISBLANK(GF251),ISBLANK(GG225)),"",(GF251-GF250)*GG225)</f>
        <v>3.3000000000120053</v>
      </c>
      <c r="GH251" s="123">
        <f>GH225</f>
        <v>3</v>
      </c>
      <c r="GI251" s="123">
        <f t="shared" ca="1" si="464"/>
        <v>0.4744000000001688</v>
      </c>
      <c r="GJ251" s="123"/>
      <c r="GK251" s="123"/>
      <c r="GL251" s="123">
        <f t="shared" ca="1" si="465"/>
        <v>0.4744000000001688</v>
      </c>
      <c r="GM251" s="123">
        <f>GM225</f>
        <v>3</v>
      </c>
      <c r="GN251" s="123">
        <f t="shared" ca="1" si="466"/>
        <v>923.40599999999904</v>
      </c>
      <c r="GO251" s="123"/>
      <c r="GP251" s="123"/>
      <c r="GQ251" s="123">
        <f t="shared" ca="1" si="467"/>
        <v>923.40599999999904</v>
      </c>
      <c r="GR251" s="123">
        <f>GR225</f>
        <v>3</v>
      </c>
      <c r="GS251" s="123">
        <f t="shared" ca="1" si="468"/>
        <v>0.20767999999996392</v>
      </c>
      <c r="GT251" s="123"/>
      <c r="GU251" s="123"/>
      <c r="GV251" s="123">
        <f t="shared" ca="1" si="501"/>
        <v>0.20767999999996392</v>
      </c>
      <c r="GW251" s="123">
        <f>GW225</f>
        <v>3</v>
      </c>
      <c r="GX251" s="123">
        <f t="shared" ca="1" si="470"/>
        <v>231.48000000001048</v>
      </c>
      <c r="GY251" s="123"/>
      <c r="GZ251" s="123"/>
      <c r="HA251" s="123">
        <f t="shared" ca="1" si="471"/>
        <v>231.48000000001048</v>
      </c>
      <c r="HB251" s="123">
        <f>HB225</f>
        <v>3</v>
      </c>
      <c r="HC251" s="123">
        <f t="shared" ca="1" si="472"/>
        <v>1.2800000000002001</v>
      </c>
      <c r="HD251" s="123"/>
      <c r="HE251" s="123"/>
      <c r="HF251" s="123">
        <f t="shared" ca="1" si="502"/>
        <v>1.2800000000002001</v>
      </c>
      <c r="HG251" s="123">
        <f>HG225</f>
        <v>3</v>
      </c>
      <c r="HH251" s="123">
        <f t="shared" ca="1" si="474"/>
        <v>-1044.6429999999875</v>
      </c>
      <c r="HI251" s="123"/>
      <c r="HJ251" s="123"/>
      <c r="HK251" s="123">
        <f t="shared" ca="1" si="503"/>
        <v>-1044.6429999999875</v>
      </c>
      <c r="HL251" s="123">
        <f>HL225</f>
        <v>2</v>
      </c>
      <c r="HM251" s="123">
        <f t="shared" ca="1" si="476"/>
        <v>0.26400000000000001</v>
      </c>
      <c r="HN251" s="123">
        <v>7.1999999999999995E-2</v>
      </c>
      <c r="HO251" s="123">
        <v>0.192</v>
      </c>
      <c r="HP251" s="123">
        <f>HP225</f>
        <v>2</v>
      </c>
      <c r="HQ251" s="123">
        <f t="shared" ca="1" si="477"/>
        <v>0.39300000000000002</v>
      </c>
      <c r="HR251" s="123"/>
      <c r="HS251" s="123">
        <v>0.39300000000000002</v>
      </c>
      <c r="HT251" s="123">
        <f>HT225</f>
        <v>3</v>
      </c>
      <c r="HU251" s="123">
        <f t="shared" ca="1" si="478"/>
        <v>59.183</v>
      </c>
      <c r="HV251" s="123"/>
      <c r="HW251" s="123"/>
      <c r="HX251" s="123">
        <v>59.183</v>
      </c>
      <c r="HY251" s="123">
        <f>HY225</f>
        <v>3</v>
      </c>
      <c r="HZ251" s="123">
        <f t="shared" ca="1" si="479"/>
        <v>467.54700000000003</v>
      </c>
      <c r="IA251" s="123"/>
      <c r="IB251" s="123"/>
      <c r="IC251" s="123">
        <f t="shared" ca="1" si="480"/>
        <v>467.54700000000003</v>
      </c>
      <c r="ID251" s="123">
        <f>ID225</f>
        <v>2</v>
      </c>
      <c r="IE251" s="123">
        <f t="shared" ca="1" si="481"/>
        <v>467.81100000000004</v>
      </c>
      <c r="IF251" s="123">
        <v>183.999</v>
      </c>
      <c r="IG251" s="123">
        <v>283.81200000000001</v>
      </c>
    </row>
    <row r="252" spans="2:241" x14ac:dyDescent="0.25">
      <c r="B252" s="166">
        <v>24</v>
      </c>
      <c r="C252" s="166">
        <f>C225</f>
        <v>3</v>
      </c>
      <c r="D252" s="166">
        <f t="shared" ca="1" si="413"/>
        <v>276.24299999997311</v>
      </c>
      <c r="E252" s="166"/>
      <c r="F252" s="166"/>
      <c r="G252" s="166">
        <f t="shared" ca="1" si="493"/>
        <v>276.24299999997311</v>
      </c>
      <c r="H252" s="166">
        <f t="shared" ca="1" si="415"/>
        <v>450.9</v>
      </c>
      <c r="I252" s="166">
        <f>I225</f>
        <v>1</v>
      </c>
      <c r="J252" s="166">
        <f t="shared" ca="1" si="416"/>
        <v>450.9</v>
      </c>
      <c r="K252" s="166">
        <f t="shared" si="417"/>
        <v>450.9</v>
      </c>
      <c r="L252" s="166">
        <v>450.9</v>
      </c>
      <c r="M252" s="166"/>
      <c r="N252" s="166">
        <f>N225</f>
        <v>3</v>
      </c>
      <c r="O252" s="166">
        <f t="shared" ca="1" si="418"/>
        <v>48</v>
      </c>
      <c r="P252" s="166"/>
      <c r="Q252" s="166"/>
      <c r="R252" s="166">
        <v>48</v>
      </c>
      <c r="S252" s="123">
        <f>S225</f>
        <v>4</v>
      </c>
      <c r="T252" s="123">
        <f t="shared" ca="1" si="419"/>
        <v>87.999999999982492</v>
      </c>
      <c r="U252" s="123"/>
      <c r="V252" s="123"/>
      <c r="W252" s="123">
        <v>226.57499999999999</v>
      </c>
      <c r="X252" s="123">
        <f>IF(OR(ISBLANK(W252),ISBLANK(X225)),"",(W252-W251)*X225)</f>
        <v>87.999999999982492</v>
      </c>
      <c r="Y252" s="123">
        <f>Y225</f>
        <v>4</v>
      </c>
      <c r="Z252" s="123">
        <f t="shared" ca="1" si="420"/>
        <v>0</v>
      </c>
      <c r="AA252" s="123"/>
      <c r="AB252" s="123"/>
      <c r="AC252" s="123">
        <v>1.796</v>
      </c>
      <c r="AD252" s="123">
        <f>IF(OR(ISBLANK(AC252),ISBLANK(AD225)),"",(AC252-AC251)*AD225)</f>
        <v>0</v>
      </c>
      <c r="AE252" s="123">
        <f>AE225</f>
        <v>4</v>
      </c>
      <c r="AF252" s="123">
        <f t="shared" ca="1" si="421"/>
        <v>60.319000000000003</v>
      </c>
      <c r="AG252" s="123"/>
      <c r="AH252" s="123"/>
      <c r="AI252" s="123">
        <f t="shared" ca="1" si="422"/>
        <v>63.707999999999998</v>
      </c>
      <c r="AJ252" s="123">
        <f t="shared" ca="1" si="494"/>
        <v>60.319000000000003</v>
      </c>
      <c r="AK252" s="123">
        <f>AK225</f>
        <v>1</v>
      </c>
      <c r="AL252" s="123">
        <f t="shared" ca="1" si="424"/>
        <v>63.707999999999998</v>
      </c>
      <c r="AM252" s="123">
        <f t="shared" si="425"/>
        <v>63.707999999999998</v>
      </c>
      <c r="AN252" s="123">
        <v>63.707999999999998</v>
      </c>
      <c r="AO252" s="123"/>
      <c r="AP252" s="123">
        <f>AP225</f>
        <v>3</v>
      </c>
      <c r="AQ252" s="123">
        <f t="shared" ca="1" si="426"/>
        <v>98.974000000000004</v>
      </c>
      <c r="AR252" s="123"/>
      <c r="AS252" s="123"/>
      <c r="AT252" s="123">
        <v>98.974000000000004</v>
      </c>
      <c r="AU252" s="123">
        <f>AU225</f>
        <v>4</v>
      </c>
      <c r="AV252" s="123">
        <f t="shared" ca="1" si="427"/>
        <v>359.78199999991557</v>
      </c>
      <c r="AW252" s="123"/>
      <c r="AX252" s="123"/>
      <c r="AY252" s="123">
        <f t="shared" ca="1" si="428"/>
        <v>326.73399999999998</v>
      </c>
      <c r="AZ252" s="123">
        <f t="shared" ca="1" si="495"/>
        <v>359.78199999991557</v>
      </c>
      <c r="BA252" s="123">
        <f>BA225</f>
        <v>1</v>
      </c>
      <c r="BB252" s="123">
        <f t="shared" ca="1" si="430"/>
        <v>326.73399999999998</v>
      </c>
      <c r="BC252" s="123">
        <f t="shared" si="431"/>
        <v>326.73399999999998</v>
      </c>
      <c r="BD252" s="123">
        <v>326.73399999999998</v>
      </c>
      <c r="BE252" s="123"/>
      <c r="BF252" s="123">
        <f>BF225</f>
        <v>5</v>
      </c>
      <c r="BG252" s="123">
        <f t="shared" ca="1" si="432"/>
        <v>0</v>
      </c>
      <c r="BH252" s="123"/>
      <c r="BI252" s="123"/>
      <c r="BJ252" s="123"/>
      <c r="BK252" s="123" t="str">
        <f>IF(OR(ISBLANK(BJ252),ISBLANK(BK225)),"",(BJ252-BJ251)*BK225)</f>
        <v/>
      </c>
      <c r="BL252" s="123">
        <v>0</v>
      </c>
      <c r="BM252" s="123">
        <f>BM225</f>
        <v>5</v>
      </c>
      <c r="BN252" s="123">
        <f t="shared" ca="1" si="433"/>
        <v>43.074897999999997</v>
      </c>
      <c r="BO252" s="123"/>
      <c r="BP252" s="123"/>
      <c r="BQ252" s="123">
        <v>3191.3389999999999</v>
      </c>
      <c r="BR252" s="123" t="str">
        <f>IF(OR(ISBLANK(BQ252),ISBLANK(BR225)),"",(BQ252-BQ251)*BR225)</f>
        <v/>
      </c>
      <c r="BS252" s="123">
        <v>43.074897999999997</v>
      </c>
      <c r="BT252" s="123">
        <f>BT225</f>
        <v>5</v>
      </c>
      <c r="BU252" s="123">
        <f t="shared" ca="1" si="434"/>
        <v>3.3E-3</v>
      </c>
      <c r="BV252" s="123"/>
      <c r="BW252" s="123"/>
      <c r="BX252" s="123">
        <v>10.173999999999999</v>
      </c>
      <c r="BY252" s="123" t="str">
        <f>IF(OR(ISBLANK(BX252),ISBLANK(BY225)),"",(BX252-BX251)*BY225)</f>
        <v/>
      </c>
      <c r="BZ252" s="123">
        <v>3.3E-3</v>
      </c>
      <c r="CA252" s="123">
        <f>CA225</f>
        <v>5</v>
      </c>
      <c r="CB252" s="123">
        <f t="shared" ca="1" si="435"/>
        <v>103.8147</v>
      </c>
      <c r="CC252" s="123"/>
      <c r="CD252" s="123"/>
      <c r="CE252" s="123">
        <v>5192.1549999999997</v>
      </c>
      <c r="CF252" s="123" t="str">
        <f>IF(OR(ISBLANK(CE252),ISBLANK(CF225)),"",(CE252-CE251)*CF225)</f>
        <v/>
      </c>
      <c r="CG252" s="123">
        <v>103.8147</v>
      </c>
      <c r="CH252" s="123">
        <f>CH225</f>
        <v>3</v>
      </c>
      <c r="CI252" s="123">
        <f t="shared" ca="1" si="436"/>
        <v>103.81140000000001</v>
      </c>
      <c r="CJ252" s="123"/>
      <c r="CK252" s="123"/>
      <c r="CL252" s="123">
        <f t="shared" ca="1" si="437"/>
        <v>103.81140000000001</v>
      </c>
      <c r="CM252" s="123">
        <f>CM225</f>
        <v>5</v>
      </c>
      <c r="CN252" s="123">
        <f t="shared" ca="1" si="438"/>
        <v>0</v>
      </c>
      <c r="CO252" s="123"/>
      <c r="CP252" s="123"/>
      <c r="CQ252" s="123">
        <v>1.23</v>
      </c>
      <c r="CR252" s="123" t="str">
        <f>IF(OR(ISBLANK(CQ252),ISBLANK(CR225)),"",(CQ252-CQ251)*CR225)</f>
        <v/>
      </c>
      <c r="CS252" s="123">
        <v>0</v>
      </c>
      <c r="CT252" s="123">
        <f>CT225</f>
        <v>5</v>
      </c>
      <c r="CU252" s="123">
        <f t="shared" ca="1" si="439"/>
        <v>338.26650000000001</v>
      </c>
      <c r="CV252" s="123"/>
      <c r="CW252" s="123"/>
      <c r="CX252" s="123">
        <v>6859.4250000000002</v>
      </c>
      <c r="CY252" s="123" t="str">
        <f>IF(OR(ISBLANK(CX252),ISBLANK(CY225)),"",(CX252-CX251)*CY225)</f>
        <v/>
      </c>
      <c r="CZ252" s="123">
        <v>338.26650000000001</v>
      </c>
      <c r="DA252" s="123">
        <f>DA225</f>
        <v>3</v>
      </c>
      <c r="DB252" s="123">
        <f t="shared" ca="1" si="440"/>
        <v>149.42400000000001</v>
      </c>
      <c r="DC252" s="123"/>
      <c r="DD252" s="123"/>
      <c r="DE252" s="123">
        <f t="shared" ca="1" si="496"/>
        <v>149.42400000000001</v>
      </c>
      <c r="DF252" s="123">
        <f>DF225</f>
        <v>2</v>
      </c>
      <c r="DG252" s="123">
        <f t="shared" ca="1" si="442"/>
        <v>128.304</v>
      </c>
      <c r="DH252" s="123"/>
      <c r="DI252" s="123">
        <v>128.304</v>
      </c>
      <c r="DJ252" s="123">
        <f>DJ225</f>
        <v>3</v>
      </c>
      <c r="DK252" s="123">
        <f t="shared" ca="1" si="443"/>
        <v>2684.1850749999999</v>
      </c>
      <c r="DL252" s="123"/>
      <c r="DM252" s="123"/>
      <c r="DN252" s="123">
        <f t="shared" ca="1" si="497"/>
        <v>2684.1850749999999</v>
      </c>
      <c r="DO252" s="123">
        <f>DO225</f>
        <v>3</v>
      </c>
      <c r="DP252" s="123">
        <f t="shared" ca="1" si="445"/>
        <v>0</v>
      </c>
      <c r="DQ252" s="123"/>
      <c r="DR252" s="123"/>
      <c r="DS252" s="123">
        <f t="shared" ca="1" si="498"/>
        <v>0</v>
      </c>
      <c r="DT252" s="123">
        <f>DT225</f>
        <v>3</v>
      </c>
      <c r="DU252" s="123">
        <f t="shared" ca="1" si="447"/>
        <v>-2684.1850749999999</v>
      </c>
      <c r="DV252" s="123"/>
      <c r="DW252" s="123"/>
      <c r="DX252" s="123">
        <f t="shared" ca="1" si="499"/>
        <v>-2684.1850749999999</v>
      </c>
      <c r="DY252" s="123">
        <f>DY225</f>
        <v>3</v>
      </c>
      <c r="DZ252" s="123">
        <f t="shared" ca="1" si="449"/>
        <v>40.1799999999985</v>
      </c>
      <c r="EA252" s="123"/>
      <c r="EB252" s="123"/>
      <c r="EC252" s="123">
        <v>40.1799999999985</v>
      </c>
      <c r="ED252" s="123">
        <f>ED225</f>
        <v>5</v>
      </c>
      <c r="EE252" s="123">
        <f t="shared" ca="1" si="450"/>
        <v>141.96000000000208</v>
      </c>
      <c r="EF252" s="123"/>
      <c r="EG252" s="123"/>
      <c r="EH252" s="123">
        <f t="shared" ca="1" si="451"/>
        <v>239.98500000000001</v>
      </c>
      <c r="EI252" s="123">
        <v>0</v>
      </c>
      <c r="EJ252" s="123">
        <f t="shared" ca="1" si="500"/>
        <v>141.96000000000208</v>
      </c>
      <c r="EK252" s="123">
        <f>EK225</f>
        <v>1</v>
      </c>
      <c r="EL252" s="123">
        <f t="shared" ca="1" si="453"/>
        <v>239.98500000000001</v>
      </c>
      <c r="EM252" s="123">
        <f t="shared" si="454"/>
        <v>239.98500000000001</v>
      </c>
      <c r="EN252" s="123">
        <v>239.98500000000001</v>
      </c>
      <c r="EO252" s="123"/>
      <c r="EP252" s="123">
        <f>EP225</f>
        <v>2</v>
      </c>
      <c r="EQ252" s="123" t="str">
        <f t="shared" ca="1" si="455"/>
        <v/>
      </c>
      <c r="ER252" s="123"/>
      <c r="ES252" s="123"/>
      <c r="ET252" s="123">
        <f>ET225</f>
        <v>4</v>
      </c>
      <c r="EU252" s="123">
        <f t="shared" ca="1" si="456"/>
        <v>220.74799999999232</v>
      </c>
      <c r="EV252" s="123"/>
      <c r="EW252" s="123"/>
      <c r="EX252" s="123">
        <v>16076.543</v>
      </c>
      <c r="EY252" s="123">
        <f>IF(OR(ISBLANK(EX252),ISBLANK(EY225)),"",(EX252-EX251)*EY225)</f>
        <v>220.74799999999232</v>
      </c>
      <c r="EZ252" s="123">
        <f>EZ225</f>
        <v>4</v>
      </c>
      <c r="FA252" s="123">
        <f t="shared" ca="1" si="457"/>
        <v>0</v>
      </c>
      <c r="FB252" s="123"/>
      <c r="FC252" s="123"/>
      <c r="FD252" s="123">
        <v>1057.508</v>
      </c>
      <c r="FE252" s="123">
        <f>IF(OR(ISBLANK(FD252),ISBLANK(FE225)),"",(FD252-FD251)*FE225)</f>
        <v>0</v>
      </c>
      <c r="FF252" s="123">
        <f>FF225</f>
        <v>2</v>
      </c>
      <c r="FG252" s="123" t="str">
        <f t="shared" ca="1" si="458"/>
        <v/>
      </c>
      <c r="FH252" s="123"/>
      <c r="FI252" s="123"/>
      <c r="FJ252" s="123">
        <f>FJ225</f>
        <v>2</v>
      </c>
      <c r="FK252" s="123" t="str">
        <f t="shared" ca="1" si="459"/>
        <v/>
      </c>
      <c r="FL252" s="123"/>
      <c r="FM252" s="123"/>
      <c r="FN252" s="123">
        <f>FN225</f>
        <v>2</v>
      </c>
      <c r="FO252" s="123" t="str">
        <f t="shared" ca="1" si="460"/>
        <v/>
      </c>
      <c r="FP252" s="123"/>
      <c r="FQ252" s="123"/>
      <c r="FR252" s="123">
        <f>FR225</f>
        <v>2</v>
      </c>
      <c r="FS252" s="123" t="str">
        <f t="shared" ca="1" si="461"/>
        <v/>
      </c>
      <c r="FT252" s="123"/>
      <c r="FU252" s="123"/>
      <c r="FV252" s="123">
        <f>FV225</f>
        <v>4</v>
      </c>
      <c r="FW252" s="123">
        <f t="shared" ca="1" si="462"/>
        <v>44.021999999994478</v>
      </c>
      <c r="FX252" s="123"/>
      <c r="FY252" s="123"/>
      <c r="FZ252" s="123">
        <v>2121.1579999999999</v>
      </c>
      <c r="GA252" s="123">
        <f>IF(OR(ISBLANK(FZ252),ISBLANK(GA225)),"",(FZ252-FZ251)*GA225)</f>
        <v>44.021999999994478</v>
      </c>
      <c r="GB252" s="123">
        <f>GB225</f>
        <v>4</v>
      </c>
      <c r="GC252" s="123">
        <f t="shared" ca="1" si="463"/>
        <v>10.098000000016327</v>
      </c>
      <c r="GD252" s="123"/>
      <c r="GE252" s="123"/>
      <c r="GF252" s="123">
        <v>5249.5330000000004</v>
      </c>
      <c r="GG252" s="123">
        <f>IF(OR(ISBLANK(GF252),ISBLANK(GG225)),"",(GF252-GF251)*GG225)</f>
        <v>10.098000000016327</v>
      </c>
      <c r="GH252" s="123">
        <f>GH225</f>
        <v>3</v>
      </c>
      <c r="GI252" s="123">
        <f t="shared" ca="1" si="464"/>
        <v>0.47271999999982656</v>
      </c>
      <c r="GJ252" s="123"/>
      <c r="GK252" s="123"/>
      <c r="GL252" s="123">
        <f t="shared" ca="1" si="465"/>
        <v>0.47271999999982656</v>
      </c>
      <c r="GM252" s="123">
        <f>GM225</f>
        <v>3</v>
      </c>
      <c r="GN252" s="123">
        <f t="shared" ca="1" si="466"/>
        <v>971.52000000007683</v>
      </c>
      <c r="GO252" s="123"/>
      <c r="GP252" s="123"/>
      <c r="GQ252" s="123">
        <f t="shared" ca="1" si="467"/>
        <v>971.52000000007683</v>
      </c>
      <c r="GR252" s="123">
        <f>GR225</f>
        <v>3</v>
      </c>
      <c r="GS252" s="123">
        <f t="shared" ca="1" si="468"/>
        <v>0.1919199999999546</v>
      </c>
      <c r="GT252" s="123"/>
      <c r="GU252" s="123"/>
      <c r="GV252" s="123">
        <f t="shared" ca="1" si="501"/>
        <v>0.1919199999999546</v>
      </c>
      <c r="GW252" s="123">
        <f>GW225</f>
        <v>3</v>
      </c>
      <c r="GX252" s="123">
        <f t="shared" ca="1" si="470"/>
        <v>244.13999999997031</v>
      </c>
      <c r="GY252" s="123"/>
      <c r="GZ252" s="123"/>
      <c r="HA252" s="123">
        <f t="shared" ca="1" si="471"/>
        <v>244.13999999997031</v>
      </c>
      <c r="HB252" s="123">
        <f>HB225</f>
        <v>3</v>
      </c>
      <c r="HC252" s="123">
        <f t="shared" ca="1" si="472"/>
        <v>1.237999999999829</v>
      </c>
      <c r="HD252" s="123"/>
      <c r="HE252" s="123"/>
      <c r="HF252" s="123">
        <f t="shared" ca="1" si="502"/>
        <v>1.237999999999829</v>
      </c>
      <c r="HG252" s="123">
        <f>HG225</f>
        <v>3</v>
      </c>
      <c r="HH252" s="123">
        <f t="shared" ca="1" si="474"/>
        <v>-774.79899999998952</v>
      </c>
      <c r="HI252" s="123"/>
      <c r="HJ252" s="123"/>
      <c r="HK252" s="123">
        <f t="shared" ca="1" si="503"/>
        <v>-774.79899999998952</v>
      </c>
      <c r="HL252" s="123">
        <f>HL225</f>
        <v>2</v>
      </c>
      <c r="HM252" s="123">
        <f t="shared" ca="1" si="476"/>
        <v>0.3</v>
      </c>
      <c r="HN252" s="123">
        <v>7.1999999999999995E-2</v>
      </c>
      <c r="HO252" s="123">
        <v>0.22800000000000001</v>
      </c>
      <c r="HP252" s="123">
        <f>HP225</f>
        <v>2</v>
      </c>
      <c r="HQ252" s="123">
        <f t="shared" ca="1" si="477"/>
        <v>0.38600000000000001</v>
      </c>
      <c r="HR252" s="123"/>
      <c r="HS252" s="123">
        <v>0.38600000000000001</v>
      </c>
      <c r="HT252" s="123">
        <f>HT225</f>
        <v>3</v>
      </c>
      <c r="HU252" s="123">
        <f t="shared" ca="1" si="478"/>
        <v>59.633000000000003</v>
      </c>
      <c r="HV252" s="123"/>
      <c r="HW252" s="123"/>
      <c r="HX252" s="123">
        <v>59.633000000000003</v>
      </c>
      <c r="HY252" s="123">
        <f>HY225</f>
        <v>3</v>
      </c>
      <c r="HZ252" s="123">
        <f t="shared" ca="1" si="479"/>
        <v>465.53199999999998</v>
      </c>
      <c r="IA252" s="123"/>
      <c r="IB252" s="123"/>
      <c r="IC252" s="123">
        <f t="shared" ca="1" si="480"/>
        <v>465.53199999999998</v>
      </c>
      <c r="ID252" s="123">
        <f>ID225</f>
        <v>2</v>
      </c>
      <c r="IE252" s="123">
        <f t="shared" ca="1" si="481"/>
        <v>465.83199999999999</v>
      </c>
      <c r="IF252" s="123">
        <v>183.67699999999999</v>
      </c>
      <c r="IG252" s="123">
        <v>282.15499999999997</v>
      </c>
    </row>
    <row r="253" spans="2:241" x14ac:dyDescent="0.25">
      <c r="B253" s="166">
        <v>25</v>
      </c>
      <c r="C253" s="166">
        <f>C225</f>
        <v>3</v>
      </c>
      <c r="D253" s="166" t="str">
        <f t="shared" ca="1" si="413"/>
        <v/>
      </c>
      <c r="E253" s="166"/>
      <c r="F253" s="166"/>
      <c r="G253" s="166" t="str">
        <f t="shared" ca="1" si="493"/>
        <v/>
      </c>
      <c r="H253" s="166">
        <f t="shared" ca="1" si="415"/>
        <v>589.1</v>
      </c>
      <c r="I253" s="166">
        <f>I225</f>
        <v>1</v>
      </c>
      <c r="J253" s="166">
        <f t="shared" ca="1" si="416"/>
        <v>589.1</v>
      </c>
      <c r="K253" s="166">
        <f t="shared" si="417"/>
        <v>589.1</v>
      </c>
      <c r="L253" s="166">
        <v>589.1</v>
      </c>
      <c r="M253" s="166"/>
      <c r="N253" s="166">
        <f>N225</f>
        <v>3</v>
      </c>
      <c r="O253" s="166" t="str">
        <f t="shared" ca="1" si="418"/>
        <v/>
      </c>
      <c r="P253" s="166"/>
      <c r="Q253" s="166"/>
      <c r="R253" s="166"/>
      <c r="S253" s="123">
        <f>S225</f>
        <v>4</v>
      </c>
      <c r="T253" s="123" t="str">
        <f t="shared" ca="1" si="419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0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1"/>
        <v/>
      </c>
      <c r="AG253" s="123"/>
      <c r="AH253" s="123"/>
      <c r="AI253" s="123">
        <f t="shared" ca="1" si="422"/>
        <v>64.381</v>
      </c>
      <c r="AJ253" s="123" t="str">
        <f t="shared" ca="1" si="494"/>
        <v/>
      </c>
      <c r="AK253" s="123">
        <f>AK225</f>
        <v>1</v>
      </c>
      <c r="AL253" s="123">
        <f t="shared" ca="1" si="424"/>
        <v>64.381</v>
      </c>
      <c r="AM253" s="123">
        <f t="shared" si="425"/>
        <v>64.381</v>
      </c>
      <c r="AN253" s="123">
        <v>64.381</v>
      </c>
      <c r="AO253" s="123"/>
      <c r="AP253" s="123">
        <f>AP225</f>
        <v>3</v>
      </c>
      <c r="AQ253" s="123" t="str">
        <f t="shared" ca="1" si="426"/>
        <v/>
      </c>
      <c r="AR253" s="123"/>
      <c r="AS253" s="123"/>
      <c r="AT253" s="123"/>
      <c r="AU253" s="123">
        <f>AU225</f>
        <v>4</v>
      </c>
      <c r="AV253" s="123" t="str">
        <f t="shared" ca="1" si="427"/>
        <v/>
      </c>
      <c r="AW253" s="123"/>
      <c r="AX253" s="123"/>
      <c r="AY253" s="123">
        <f t="shared" ca="1" si="428"/>
        <v>282.18</v>
      </c>
      <c r="AZ253" s="123" t="str">
        <f t="shared" ca="1" si="495"/>
        <v/>
      </c>
      <c r="BA253" s="123">
        <f>BA225</f>
        <v>1</v>
      </c>
      <c r="BB253" s="123">
        <f t="shared" ca="1" si="430"/>
        <v>282.18</v>
      </c>
      <c r="BC253" s="123">
        <f t="shared" si="431"/>
        <v>282.18</v>
      </c>
      <c r="BD253" s="123">
        <v>282.18</v>
      </c>
      <c r="BE253" s="123"/>
      <c r="BF253" s="123">
        <f>BF225</f>
        <v>5</v>
      </c>
      <c r="BG253" s="123" t="str">
        <f t="shared" ca="1" si="432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3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4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5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36"/>
        <v/>
      </c>
      <c r="CJ253" s="123"/>
      <c r="CK253" s="123"/>
      <c r="CL253" s="123" t="str">
        <f t="shared" ca="1" si="437"/>
        <v/>
      </c>
      <c r="CM253" s="123">
        <f>CM225</f>
        <v>5</v>
      </c>
      <c r="CN253" s="123" t="str">
        <f t="shared" ca="1" si="438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39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0"/>
        <v/>
      </c>
      <c r="DC253" s="123"/>
      <c r="DD253" s="123"/>
      <c r="DE253" s="123" t="str">
        <f t="shared" ca="1" si="496"/>
        <v/>
      </c>
      <c r="DF253" s="123">
        <f>DF225</f>
        <v>2</v>
      </c>
      <c r="DG253" s="123" t="str">
        <f t="shared" ca="1" si="442"/>
        <v/>
      </c>
      <c r="DH253" s="123"/>
      <c r="DI253" s="123"/>
      <c r="DJ253" s="123">
        <f>DJ225</f>
        <v>3</v>
      </c>
      <c r="DK253" s="123" t="str">
        <f t="shared" ca="1" si="443"/>
        <v/>
      </c>
      <c r="DL253" s="123"/>
      <c r="DM253" s="123"/>
      <c r="DN253" s="123" t="str">
        <f t="shared" ca="1" si="497"/>
        <v/>
      </c>
      <c r="DO253" s="123">
        <f>DO225</f>
        <v>3</v>
      </c>
      <c r="DP253" s="123" t="str">
        <f t="shared" ca="1" si="445"/>
        <v/>
      </c>
      <c r="DQ253" s="123"/>
      <c r="DR253" s="123"/>
      <c r="DS253" s="123" t="str">
        <f t="shared" ca="1" si="498"/>
        <v/>
      </c>
      <c r="DT253" s="123">
        <f>DT225</f>
        <v>3</v>
      </c>
      <c r="DU253" s="123" t="str">
        <f t="shared" ca="1" si="447"/>
        <v/>
      </c>
      <c r="DV253" s="123"/>
      <c r="DW253" s="123"/>
      <c r="DX253" s="123" t="str">
        <f t="shared" ca="1" si="499"/>
        <v/>
      </c>
      <c r="DY253" s="123">
        <f>DY225</f>
        <v>3</v>
      </c>
      <c r="DZ253" s="123" t="str">
        <f t="shared" ca="1" si="449"/>
        <v/>
      </c>
      <c r="EA253" s="123"/>
      <c r="EB253" s="123"/>
      <c r="EC253" s="123"/>
      <c r="ED253" s="123">
        <f>ED225</f>
        <v>5</v>
      </c>
      <c r="EE253" s="123" t="str">
        <f t="shared" ca="1" si="450"/>
        <v/>
      </c>
      <c r="EF253" s="123"/>
      <c r="EG253" s="123"/>
      <c r="EH253" s="123">
        <f t="shared" ca="1" si="451"/>
        <v>239.98500000000001</v>
      </c>
      <c r="EI253" s="123"/>
      <c r="EJ253" s="123" t="str">
        <f t="shared" ca="1" si="500"/>
        <v/>
      </c>
      <c r="EK253" s="123">
        <f>EK225</f>
        <v>1</v>
      </c>
      <c r="EL253" s="123">
        <f t="shared" ca="1" si="453"/>
        <v>239.98500000000001</v>
      </c>
      <c r="EM253" s="123">
        <f t="shared" si="454"/>
        <v>239.98500000000001</v>
      </c>
      <c r="EN253" s="123">
        <v>239.98500000000001</v>
      </c>
      <c r="EO253" s="123"/>
      <c r="EP253" s="123">
        <f>EP225</f>
        <v>2</v>
      </c>
      <c r="EQ253" s="123" t="str">
        <f t="shared" ca="1" si="455"/>
        <v/>
      </c>
      <c r="ER253" s="123"/>
      <c r="ES253" s="123"/>
      <c r="ET253" s="123">
        <f>ET225</f>
        <v>4</v>
      </c>
      <c r="EU253" s="123" t="str">
        <f t="shared" ca="1" si="456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57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58"/>
        <v/>
      </c>
      <c r="FH253" s="123"/>
      <c r="FI253" s="123"/>
      <c r="FJ253" s="123">
        <f>FJ225</f>
        <v>2</v>
      </c>
      <c r="FK253" s="123" t="str">
        <f t="shared" ca="1" si="459"/>
        <v/>
      </c>
      <c r="FL253" s="123"/>
      <c r="FM253" s="123"/>
      <c r="FN253" s="123">
        <f>FN225</f>
        <v>2</v>
      </c>
      <c r="FO253" s="123" t="str">
        <f t="shared" ca="1" si="460"/>
        <v/>
      </c>
      <c r="FP253" s="123"/>
      <c r="FQ253" s="123"/>
      <c r="FR253" s="123">
        <f>FR225</f>
        <v>2</v>
      </c>
      <c r="FS253" s="123" t="str">
        <f t="shared" ca="1" si="461"/>
        <v/>
      </c>
      <c r="FT253" s="123"/>
      <c r="FU253" s="123"/>
      <c r="FV253" s="123">
        <f>FV225</f>
        <v>4</v>
      </c>
      <c r="FW253" s="123" t="str">
        <f t="shared" ca="1" si="462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3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4"/>
        <v/>
      </c>
      <c r="GJ253" s="123"/>
      <c r="GK253" s="123"/>
      <c r="GL253" s="123" t="str">
        <f t="shared" ca="1" si="465"/>
        <v/>
      </c>
      <c r="GM253" s="123">
        <f>GM225</f>
        <v>3</v>
      </c>
      <c r="GN253" s="123" t="str">
        <f t="shared" ca="1" si="466"/>
        <v/>
      </c>
      <c r="GO253" s="123"/>
      <c r="GP253" s="123"/>
      <c r="GQ253" s="123" t="str">
        <f t="shared" ca="1" si="467"/>
        <v/>
      </c>
      <c r="GR253" s="123">
        <f>GR225</f>
        <v>3</v>
      </c>
      <c r="GS253" s="123" t="str">
        <f t="shared" ca="1" si="468"/>
        <v/>
      </c>
      <c r="GT253" s="123"/>
      <c r="GU253" s="123"/>
      <c r="GV253" s="123" t="str">
        <f t="shared" ca="1" si="501"/>
        <v/>
      </c>
      <c r="GW253" s="123">
        <f>GW225</f>
        <v>3</v>
      </c>
      <c r="GX253" s="123" t="str">
        <f t="shared" ca="1" si="470"/>
        <v/>
      </c>
      <c r="GY253" s="123"/>
      <c r="GZ253" s="123"/>
      <c r="HA253" s="123" t="str">
        <f t="shared" ca="1" si="471"/>
        <v/>
      </c>
      <c r="HB253" s="123">
        <f>HB225</f>
        <v>3</v>
      </c>
      <c r="HC253" s="123" t="str">
        <f t="shared" ca="1" si="472"/>
        <v/>
      </c>
      <c r="HD253" s="123"/>
      <c r="HE253" s="123"/>
      <c r="HF253" s="123" t="str">
        <f t="shared" ca="1" si="502"/>
        <v/>
      </c>
      <c r="HG253" s="123">
        <f>HG225</f>
        <v>3</v>
      </c>
      <c r="HH253" s="123" t="str">
        <f t="shared" ca="1" si="474"/>
        <v/>
      </c>
      <c r="HI253" s="123"/>
      <c r="HJ253" s="123"/>
      <c r="HK253" s="123" t="str">
        <f t="shared" ca="1" si="503"/>
        <v/>
      </c>
      <c r="HL253" s="123">
        <f>HL225</f>
        <v>2</v>
      </c>
      <c r="HM253" s="123" t="str">
        <f t="shared" ca="1" si="476"/>
        <v/>
      </c>
      <c r="HN253" s="123"/>
      <c r="HO253" s="123"/>
      <c r="HP253" s="123">
        <f>HP225</f>
        <v>2</v>
      </c>
      <c r="HQ253" s="123" t="str">
        <f t="shared" ca="1" si="477"/>
        <v/>
      </c>
      <c r="HR253" s="123"/>
      <c r="HS253" s="123"/>
      <c r="HT253" s="123">
        <f>HT225</f>
        <v>3</v>
      </c>
      <c r="HU253" s="123" t="str">
        <f t="shared" ca="1" si="478"/>
        <v/>
      </c>
      <c r="HV253" s="123"/>
      <c r="HW253" s="123"/>
      <c r="HX253" s="123"/>
      <c r="HY253" s="123">
        <f>HY225</f>
        <v>3</v>
      </c>
      <c r="HZ253" s="123" t="str">
        <f t="shared" ca="1" si="479"/>
        <v/>
      </c>
      <c r="IA253" s="123"/>
      <c r="IB253" s="123"/>
      <c r="IC253" s="123" t="str">
        <f t="shared" ca="1" si="480"/>
        <v/>
      </c>
      <c r="ID253" s="123">
        <f>ID225</f>
        <v>2</v>
      </c>
      <c r="IE253" s="123" t="str">
        <f t="shared" ca="1" si="481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3"/>
        <v/>
      </c>
      <c r="E254" s="166"/>
      <c r="F254" s="166"/>
      <c r="G254" s="166" t="str">
        <f t="shared" ca="1" si="493"/>
        <v/>
      </c>
      <c r="H254" s="166" t="str">
        <f t="shared" ca="1" si="415"/>
        <v/>
      </c>
      <c r="I254" s="166">
        <f>I225</f>
        <v>1</v>
      </c>
      <c r="J254" s="166" t="str">
        <f t="shared" ca="1" si="416"/>
        <v/>
      </c>
      <c r="K254" s="166" t="str">
        <f t="shared" si="417"/>
        <v/>
      </c>
      <c r="L254" s="166"/>
      <c r="M254" s="166"/>
      <c r="N254" s="166">
        <f>N225</f>
        <v>3</v>
      </c>
      <c r="O254" s="166" t="str">
        <f t="shared" ca="1" si="418"/>
        <v/>
      </c>
      <c r="P254" s="166"/>
      <c r="Q254" s="166"/>
      <c r="R254" s="166"/>
      <c r="S254" s="123">
        <f>S225</f>
        <v>4</v>
      </c>
      <c r="T254" s="123" t="str">
        <f t="shared" ca="1" si="419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0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1"/>
        <v/>
      </c>
      <c r="AG254" s="123"/>
      <c r="AH254" s="123"/>
      <c r="AI254" s="123" t="str">
        <f t="shared" ca="1" si="422"/>
        <v/>
      </c>
      <c r="AJ254" s="123" t="str">
        <f t="shared" ca="1" si="494"/>
        <v/>
      </c>
      <c r="AK254" s="123">
        <f>AK225</f>
        <v>1</v>
      </c>
      <c r="AL254" s="123" t="str">
        <f t="shared" ca="1" si="424"/>
        <v/>
      </c>
      <c r="AM254" s="123" t="str">
        <f t="shared" si="425"/>
        <v/>
      </c>
      <c r="AN254" s="123"/>
      <c r="AO254" s="123"/>
      <c r="AP254" s="123">
        <f>AP225</f>
        <v>3</v>
      </c>
      <c r="AQ254" s="123" t="str">
        <f t="shared" ca="1" si="426"/>
        <v/>
      </c>
      <c r="AR254" s="123"/>
      <c r="AS254" s="123"/>
      <c r="AT254" s="123"/>
      <c r="AU254" s="123">
        <f>AU225</f>
        <v>4</v>
      </c>
      <c r="AV254" s="123" t="str">
        <f t="shared" ca="1" si="427"/>
        <v/>
      </c>
      <c r="AW254" s="123"/>
      <c r="AX254" s="123"/>
      <c r="AY254" s="123" t="str">
        <f t="shared" ca="1" si="428"/>
        <v/>
      </c>
      <c r="AZ254" s="123" t="str">
        <f t="shared" ca="1" si="495"/>
        <v/>
      </c>
      <c r="BA254" s="123">
        <f>BA225</f>
        <v>1</v>
      </c>
      <c r="BB254" s="123" t="str">
        <f t="shared" ca="1" si="430"/>
        <v/>
      </c>
      <c r="BC254" s="123" t="str">
        <f t="shared" si="431"/>
        <v/>
      </c>
      <c r="BD254" s="123"/>
      <c r="BE254" s="123"/>
      <c r="BF254" s="123">
        <f>BF225</f>
        <v>5</v>
      </c>
      <c r="BG254" s="123" t="str">
        <f t="shared" ca="1" si="432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3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4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5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36"/>
        <v/>
      </c>
      <c r="CJ254" s="123"/>
      <c r="CK254" s="123"/>
      <c r="CL254" s="123" t="str">
        <f t="shared" ca="1" si="437"/>
        <v/>
      </c>
      <c r="CM254" s="123">
        <f>CM225</f>
        <v>5</v>
      </c>
      <c r="CN254" s="123" t="str">
        <f t="shared" ca="1" si="438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39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0"/>
        <v/>
      </c>
      <c r="DC254" s="123"/>
      <c r="DD254" s="123"/>
      <c r="DE254" s="123" t="str">
        <f t="shared" ca="1" si="496"/>
        <v/>
      </c>
      <c r="DF254" s="123">
        <f>DF225</f>
        <v>2</v>
      </c>
      <c r="DG254" s="123" t="str">
        <f t="shared" ca="1" si="442"/>
        <v/>
      </c>
      <c r="DH254" s="123"/>
      <c r="DI254" s="123"/>
      <c r="DJ254" s="123">
        <f>DJ225</f>
        <v>3</v>
      </c>
      <c r="DK254" s="123" t="str">
        <f t="shared" ca="1" si="443"/>
        <v/>
      </c>
      <c r="DL254" s="123"/>
      <c r="DM254" s="123"/>
      <c r="DN254" s="123" t="str">
        <f t="shared" ca="1" si="497"/>
        <v/>
      </c>
      <c r="DO254" s="123">
        <f>DO225</f>
        <v>3</v>
      </c>
      <c r="DP254" s="123" t="str">
        <f t="shared" ca="1" si="445"/>
        <v/>
      </c>
      <c r="DQ254" s="123"/>
      <c r="DR254" s="123"/>
      <c r="DS254" s="123" t="str">
        <f t="shared" ca="1" si="498"/>
        <v/>
      </c>
      <c r="DT254" s="123">
        <f>DT225</f>
        <v>3</v>
      </c>
      <c r="DU254" s="123" t="str">
        <f t="shared" ca="1" si="447"/>
        <v/>
      </c>
      <c r="DV254" s="123"/>
      <c r="DW254" s="123"/>
      <c r="DX254" s="123" t="str">
        <f t="shared" ca="1" si="499"/>
        <v/>
      </c>
      <c r="DY254" s="123">
        <f>DY225</f>
        <v>3</v>
      </c>
      <c r="DZ254" s="123" t="str">
        <f t="shared" ca="1" si="449"/>
        <v/>
      </c>
      <c r="EA254" s="123"/>
      <c r="EB254" s="123"/>
      <c r="EC254" s="123"/>
      <c r="ED254" s="123">
        <f>ED225</f>
        <v>5</v>
      </c>
      <c r="EE254" s="123" t="str">
        <f t="shared" ca="1" si="450"/>
        <v/>
      </c>
      <c r="EF254" s="123"/>
      <c r="EG254" s="123"/>
      <c r="EH254" s="123" t="str">
        <f t="shared" ca="1" si="451"/>
        <v/>
      </c>
      <c r="EI254" s="123"/>
      <c r="EJ254" s="123" t="str">
        <f t="shared" ca="1" si="500"/>
        <v/>
      </c>
      <c r="EK254" s="123">
        <f>EK225</f>
        <v>1</v>
      </c>
      <c r="EL254" s="123" t="str">
        <f t="shared" ca="1" si="453"/>
        <v/>
      </c>
      <c r="EM254" s="123" t="str">
        <f t="shared" si="454"/>
        <v/>
      </c>
      <c r="EN254" s="123"/>
      <c r="EO254" s="123"/>
      <c r="EP254" s="123">
        <f>EP225</f>
        <v>2</v>
      </c>
      <c r="EQ254" s="123" t="str">
        <f t="shared" ca="1" si="455"/>
        <v/>
      </c>
      <c r="ER254" s="123"/>
      <c r="ES254" s="123"/>
      <c r="ET254" s="123">
        <f>ET225</f>
        <v>4</v>
      </c>
      <c r="EU254" s="123" t="str">
        <f t="shared" ca="1" si="456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57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58"/>
        <v/>
      </c>
      <c r="FH254" s="123"/>
      <c r="FI254" s="123"/>
      <c r="FJ254" s="123">
        <f>FJ225</f>
        <v>2</v>
      </c>
      <c r="FK254" s="123" t="str">
        <f t="shared" ca="1" si="459"/>
        <v/>
      </c>
      <c r="FL254" s="123"/>
      <c r="FM254" s="123"/>
      <c r="FN254" s="123">
        <f>FN225</f>
        <v>2</v>
      </c>
      <c r="FO254" s="123" t="str">
        <f t="shared" ca="1" si="460"/>
        <v/>
      </c>
      <c r="FP254" s="123"/>
      <c r="FQ254" s="123"/>
      <c r="FR254" s="123">
        <f>FR225</f>
        <v>2</v>
      </c>
      <c r="FS254" s="123" t="str">
        <f t="shared" ca="1" si="461"/>
        <v/>
      </c>
      <c r="FT254" s="123"/>
      <c r="FU254" s="123"/>
      <c r="FV254" s="123">
        <f>FV225</f>
        <v>4</v>
      </c>
      <c r="FW254" s="123" t="str">
        <f t="shared" ca="1" si="462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3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4"/>
        <v/>
      </c>
      <c r="GJ254" s="123"/>
      <c r="GK254" s="123"/>
      <c r="GL254" s="123" t="str">
        <f t="shared" ca="1" si="465"/>
        <v/>
      </c>
      <c r="GM254" s="123">
        <f>GM225</f>
        <v>3</v>
      </c>
      <c r="GN254" s="123" t="str">
        <f t="shared" ca="1" si="466"/>
        <v/>
      </c>
      <c r="GO254" s="123"/>
      <c r="GP254" s="123"/>
      <c r="GQ254" s="123" t="str">
        <f t="shared" ca="1" si="467"/>
        <v/>
      </c>
      <c r="GR254" s="123">
        <f>GR225</f>
        <v>3</v>
      </c>
      <c r="GS254" s="123" t="str">
        <f t="shared" ca="1" si="468"/>
        <v/>
      </c>
      <c r="GT254" s="123"/>
      <c r="GU254" s="123"/>
      <c r="GV254" s="123" t="str">
        <f t="shared" ca="1" si="501"/>
        <v/>
      </c>
      <c r="GW254" s="123">
        <f>GW225</f>
        <v>3</v>
      </c>
      <c r="GX254" s="123" t="str">
        <f t="shared" ca="1" si="470"/>
        <v/>
      </c>
      <c r="GY254" s="123"/>
      <c r="GZ254" s="123"/>
      <c r="HA254" s="123" t="str">
        <f t="shared" ca="1" si="471"/>
        <v/>
      </c>
      <c r="HB254" s="123">
        <f>HB225</f>
        <v>3</v>
      </c>
      <c r="HC254" s="123" t="str">
        <f t="shared" ca="1" si="472"/>
        <v/>
      </c>
      <c r="HD254" s="123"/>
      <c r="HE254" s="123"/>
      <c r="HF254" s="123" t="str">
        <f t="shared" ca="1" si="502"/>
        <v/>
      </c>
      <c r="HG254" s="123">
        <f>HG225</f>
        <v>3</v>
      </c>
      <c r="HH254" s="123" t="str">
        <f t="shared" ca="1" si="474"/>
        <v/>
      </c>
      <c r="HI254" s="123"/>
      <c r="HJ254" s="123"/>
      <c r="HK254" s="123" t="str">
        <f t="shared" ca="1" si="503"/>
        <v/>
      </c>
      <c r="HL254" s="123">
        <f>HL225</f>
        <v>2</v>
      </c>
      <c r="HM254" s="123" t="str">
        <f t="shared" ca="1" si="476"/>
        <v/>
      </c>
      <c r="HN254" s="123"/>
      <c r="HO254" s="123"/>
      <c r="HP254" s="123">
        <f>HP225</f>
        <v>2</v>
      </c>
      <c r="HQ254" s="123" t="str">
        <f t="shared" ca="1" si="477"/>
        <v/>
      </c>
      <c r="HR254" s="123"/>
      <c r="HS254" s="123"/>
      <c r="HT254" s="123">
        <f>HT225</f>
        <v>3</v>
      </c>
      <c r="HU254" s="123" t="str">
        <f t="shared" ca="1" si="478"/>
        <v/>
      </c>
      <c r="HV254" s="123"/>
      <c r="HW254" s="123"/>
      <c r="HX254" s="123"/>
      <c r="HY254" s="123">
        <f>HY225</f>
        <v>3</v>
      </c>
      <c r="HZ254" s="123" t="str">
        <f t="shared" ca="1" si="479"/>
        <v/>
      </c>
      <c r="IA254" s="123"/>
      <c r="IB254" s="123"/>
      <c r="IC254" s="123" t="str">
        <f t="shared" ca="1" si="480"/>
        <v/>
      </c>
      <c r="ID254" s="123">
        <f>ID225</f>
        <v>2</v>
      </c>
      <c r="IE254" s="123" t="str">
        <f t="shared" ca="1" si="481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3"/>
        <v/>
      </c>
      <c r="E255" s="166"/>
      <c r="F255" s="166"/>
      <c r="G255" s="166" t="str">
        <f t="shared" ca="1" si="493"/>
        <v/>
      </c>
      <c r="H255" s="166" t="str">
        <f t="shared" ca="1" si="415"/>
        <v/>
      </c>
      <c r="I255" s="166">
        <f>I225</f>
        <v>1</v>
      </c>
      <c r="J255" s="166" t="str">
        <f t="shared" ca="1" si="416"/>
        <v/>
      </c>
      <c r="K255" s="166" t="str">
        <f t="shared" si="417"/>
        <v/>
      </c>
      <c r="L255" s="166"/>
      <c r="M255" s="166"/>
      <c r="N255" s="166">
        <f>N225</f>
        <v>3</v>
      </c>
      <c r="O255" s="166" t="str">
        <f t="shared" ca="1" si="418"/>
        <v/>
      </c>
      <c r="P255" s="166"/>
      <c r="Q255" s="166"/>
      <c r="R255" s="166"/>
      <c r="S255" s="123">
        <f>S225</f>
        <v>4</v>
      </c>
      <c r="T255" s="123" t="str">
        <f t="shared" ca="1" si="419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0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1"/>
        <v/>
      </c>
      <c r="AG255" s="123"/>
      <c r="AH255" s="123"/>
      <c r="AI255" s="123" t="str">
        <f t="shared" ca="1" si="422"/>
        <v/>
      </c>
      <c r="AJ255" s="123" t="str">
        <f t="shared" ca="1" si="494"/>
        <v/>
      </c>
      <c r="AK255" s="123">
        <f>AK225</f>
        <v>1</v>
      </c>
      <c r="AL255" s="123" t="str">
        <f t="shared" ca="1" si="424"/>
        <v/>
      </c>
      <c r="AM255" s="123" t="str">
        <f t="shared" si="425"/>
        <v/>
      </c>
      <c r="AN255" s="123"/>
      <c r="AO255" s="123"/>
      <c r="AP255" s="123">
        <f>AP225</f>
        <v>3</v>
      </c>
      <c r="AQ255" s="123" t="str">
        <f t="shared" ca="1" si="426"/>
        <v/>
      </c>
      <c r="AR255" s="123"/>
      <c r="AS255" s="123"/>
      <c r="AT255" s="123"/>
      <c r="AU255" s="123">
        <f>AU225</f>
        <v>4</v>
      </c>
      <c r="AV255" s="123" t="str">
        <f t="shared" ca="1" si="427"/>
        <v/>
      </c>
      <c r="AW255" s="123"/>
      <c r="AX255" s="123"/>
      <c r="AY255" s="123" t="str">
        <f t="shared" ca="1" si="428"/>
        <v/>
      </c>
      <c r="AZ255" s="123" t="str">
        <f t="shared" ca="1" si="495"/>
        <v/>
      </c>
      <c r="BA255" s="123">
        <f>BA225</f>
        <v>1</v>
      </c>
      <c r="BB255" s="123" t="str">
        <f t="shared" ca="1" si="430"/>
        <v/>
      </c>
      <c r="BC255" s="123" t="str">
        <f t="shared" si="431"/>
        <v/>
      </c>
      <c r="BD255" s="123"/>
      <c r="BE255" s="123"/>
      <c r="BF255" s="123">
        <f>BF225</f>
        <v>5</v>
      </c>
      <c r="BG255" s="123" t="str">
        <f t="shared" ca="1" si="432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3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4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5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36"/>
        <v/>
      </c>
      <c r="CJ255" s="123"/>
      <c r="CK255" s="123"/>
      <c r="CL255" s="123" t="str">
        <f t="shared" ca="1" si="437"/>
        <v/>
      </c>
      <c r="CM255" s="123">
        <f>CM225</f>
        <v>5</v>
      </c>
      <c r="CN255" s="123" t="str">
        <f t="shared" ca="1" si="438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39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0"/>
        <v/>
      </c>
      <c r="DC255" s="123"/>
      <c r="DD255" s="123"/>
      <c r="DE255" s="123" t="str">
        <f t="shared" ca="1" si="496"/>
        <v/>
      </c>
      <c r="DF255" s="123">
        <f>DF225</f>
        <v>2</v>
      </c>
      <c r="DG255" s="123" t="str">
        <f t="shared" ca="1" si="442"/>
        <v/>
      </c>
      <c r="DH255" s="123"/>
      <c r="DI255" s="123"/>
      <c r="DJ255" s="123">
        <f>DJ225</f>
        <v>3</v>
      </c>
      <c r="DK255" s="123" t="str">
        <f t="shared" ca="1" si="443"/>
        <v/>
      </c>
      <c r="DL255" s="123"/>
      <c r="DM255" s="123"/>
      <c r="DN255" s="123" t="str">
        <f t="shared" ca="1" si="497"/>
        <v/>
      </c>
      <c r="DO255" s="123">
        <f>DO225</f>
        <v>3</v>
      </c>
      <c r="DP255" s="123" t="str">
        <f t="shared" ca="1" si="445"/>
        <v/>
      </c>
      <c r="DQ255" s="123"/>
      <c r="DR255" s="123"/>
      <c r="DS255" s="123" t="str">
        <f t="shared" ca="1" si="498"/>
        <v/>
      </c>
      <c r="DT255" s="123">
        <f>DT225</f>
        <v>3</v>
      </c>
      <c r="DU255" s="123" t="str">
        <f t="shared" ca="1" si="447"/>
        <v/>
      </c>
      <c r="DV255" s="123"/>
      <c r="DW255" s="123"/>
      <c r="DX255" s="123" t="str">
        <f t="shared" ca="1" si="499"/>
        <v/>
      </c>
      <c r="DY255" s="123">
        <f>DY225</f>
        <v>3</v>
      </c>
      <c r="DZ255" s="123" t="str">
        <f t="shared" ca="1" si="449"/>
        <v/>
      </c>
      <c r="EA255" s="123"/>
      <c r="EB255" s="123"/>
      <c r="EC255" s="123"/>
      <c r="ED255" s="123">
        <f>ED225</f>
        <v>5</v>
      </c>
      <c r="EE255" s="123" t="str">
        <f t="shared" ca="1" si="450"/>
        <v/>
      </c>
      <c r="EF255" s="123"/>
      <c r="EG255" s="123"/>
      <c r="EH255" s="123" t="str">
        <f t="shared" ca="1" si="451"/>
        <v/>
      </c>
      <c r="EI255" s="123"/>
      <c r="EJ255" s="123" t="str">
        <f t="shared" ca="1" si="500"/>
        <v/>
      </c>
      <c r="EK255" s="123">
        <f>EK225</f>
        <v>1</v>
      </c>
      <c r="EL255" s="123" t="str">
        <f t="shared" ca="1" si="453"/>
        <v/>
      </c>
      <c r="EM255" s="123" t="str">
        <f t="shared" si="454"/>
        <v/>
      </c>
      <c r="EN255" s="123"/>
      <c r="EO255" s="123"/>
      <c r="EP255" s="123">
        <f>EP225</f>
        <v>2</v>
      </c>
      <c r="EQ255" s="123" t="str">
        <f t="shared" ca="1" si="455"/>
        <v/>
      </c>
      <c r="ER255" s="123"/>
      <c r="ES255" s="123"/>
      <c r="ET255" s="123">
        <f>ET225</f>
        <v>4</v>
      </c>
      <c r="EU255" s="123" t="str">
        <f t="shared" ca="1" si="456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57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58"/>
        <v/>
      </c>
      <c r="FH255" s="123"/>
      <c r="FI255" s="123"/>
      <c r="FJ255" s="123">
        <f>FJ225</f>
        <v>2</v>
      </c>
      <c r="FK255" s="123" t="str">
        <f t="shared" ca="1" si="459"/>
        <v/>
      </c>
      <c r="FL255" s="123"/>
      <c r="FM255" s="123"/>
      <c r="FN255" s="123">
        <f>FN225</f>
        <v>2</v>
      </c>
      <c r="FO255" s="123" t="str">
        <f t="shared" ca="1" si="460"/>
        <v/>
      </c>
      <c r="FP255" s="123"/>
      <c r="FQ255" s="123"/>
      <c r="FR255" s="123">
        <f>FR225</f>
        <v>2</v>
      </c>
      <c r="FS255" s="123" t="str">
        <f t="shared" ca="1" si="461"/>
        <v/>
      </c>
      <c r="FT255" s="123"/>
      <c r="FU255" s="123"/>
      <c r="FV255" s="123">
        <f>FV225</f>
        <v>4</v>
      </c>
      <c r="FW255" s="123" t="str">
        <f t="shared" ca="1" si="462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3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4"/>
        <v/>
      </c>
      <c r="GJ255" s="123"/>
      <c r="GK255" s="123"/>
      <c r="GL255" s="123" t="str">
        <f t="shared" ca="1" si="465"/>
        <v/>
      </c>
      <c r="GM255" s="123">
        <f>GM225</f>
        <v>3</v>
      </c>
      <c r="GN255" s="123" t="str">
        <f t="shared" ca="1" si="466"/>
        <v/>
      </c>
      <c r="GO255" s="123"/>
      <c r="GP255" s="123"/>
      <c r="GQ255" s="123" t="str">
        <f t="shared" ca="1" si="467"/>
        <v/>
      </c>
      <c r="GR255" s="123">
        <f>GR225</f>
        <v>3</v>
      </c>
      <c r="GS255" s="123" t="str">
        <f t="shared" ca="1" si="468"/>
        <v/>
      </c>
      <c r="GT255" s="123"/>
      <c r="GU255" s="123"/>
      <c r="GV255" s="123" t="str">
        <f t="shared" ca="1" si="501"/>
        <v/>
      </c>
      <c r="GW255" s="123">
        <f>GW225</f>
        <v>3</v>
      </c>
      <c r="GX255" s="123" t="str">
        <f t="shared" ca="1" si="470"/>
        <v/>
      </c>
      <c r="GY255" s="123"/>
      <c r="GZ255" s="123"/>
      <c r="HA255" s="123" t="str">
        <f t="shared" ca="1" si="471"/>
        <v/>
      </c>
      <c r="HB255" s="123">
        <f>HB225</f>
        <v>3</v>
      </c>
      <c r="HC255" s="123" t="str">
        <f t="shared" ca="1" si="472"/>
        <v/>
      </c>
      <c r="HD255" s="123"/>
      <c r="HE255" s="123"/>
      <c r="HF255" s="123" t="str">
        <f t="shared" ca="1" si="502"/>
        <v/>
      </c>
      <c r="HG255" s="123">
        <f>HG225</f>
        <v>3</v>
      </c>
      <c r="HH255" s="123" t="str">
        <f t="shared" ca="1" si="474"/>
        <v/>
      </c>
      <c r="HI255" s="123"/>
      <c r="HJ255" s="123"/>
      <c r="HK255" s="123" t="str">
        <f t="shared" ca="1" si="503"/>
        <v/>
      </c>
      <c r="HL255" s="123">
        <f>HL225</f>
        <v>2</v>
      </c>
      <c r="HM255" s="123" t="str">
        <f t="shared" ca="1" si="476"/>
        <v/>
      </c>
      <c r="HN255" s="123"/>
      <c r="HO255" s="123"/>
      <c r="HP255" s="123">
        <f>HP225</f>
        <v>2</v>
      </c>
      <c r="HQ255" s="123" t="str">
        <f t="shared" ca="1" si="477"/>
        <v/>
      </c>
      <c r="HR255" s="123"/>
      <c r="HS255" s="123"/>
      <c r="HT255" s="123">
        <f>HT225</f>
        <v>3</v>
      </c>
      <c r="HU255" s="123" t="str">
        <f t="shared" ca="1" si="478"/>
        <v/>
      </c>
      <c r="HV255" s="123"/>
      <c r="HW255" s="123"/>
      <c r="HX255" s="123"/>
      <c r="HY255" s="123">
        <f>HY225</f>
        <v>3</v>
      </c>
      <c r="HZ255" s="123" t="str">
        <f t="shared" ca="1" si="479"/>
        <v/>
      </c>
      <c r="IA255" s="123"/>
      <c r="IB255" s="123"/>
      <c r="IC255" s="123" t="str">
        <f t="shared" ca="1" si="480"/>
        <v/>
      </c>
      <c r="ID255" s="123">
        <f>ID225</f>
        <v>2</v>
      </c>
      <c r="IE255" s="123" t="str">
        <f t="shared" ca="1" si="481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3"/>
        <v/>
      </c>
      <c r="E256" s="166"/>
      <c r="F256" s="166"/>
      <c r="G256" s="166" t="str">
        <f t="shared" ca="1" si="493"/>
        <v/>
      </c>
      <c r="H256" s="166" t="str">
        <f t="shared" ca="1" si="415"/>
        <v/>
      </c>
      <c r="I256" s="166">
        <f>I225</f>
        <v>1</v>
      </c>
      <c r="J256" s="166" t="str">
        <f t="shared" ca="1" si="416"/>
        <v/>
      </c>
      <c r="K256" s="166" t="str">
        <f t="shared" si="417"/>
        <v/>
      </c>
      <c r="L256" s="166"/>
      <c r="M256" s="166"/>
      <c r="N256" s="166">
        <f>N225</f>
        <v>3</v>
      </c>
      <c r="O256" s="166" t="str">
        <f t="shared" ca="1" si="418"/>
        <v/>
      </c>
      <c r="P256" s="166"/>
      <c r="Q256" s="166"/>
      <c r="R256" s="166"/>
      <c r="S256" s="123">
        <f>S225</f>
        <v>4</v>
      </c>
      <c r="T256" s="123" t="str">
        <f t="shared" ca="1" si="419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0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1"/>
        <v/>
      </c>
      <c r="AG256" s="123"/>
      <c r="AH256" s="123"/>
      <c r="AI256" s="123" t="str">
        <f t="shared" ca="1" si="422"/>
        <v/>
      </c>
      <c r="AJ256" s="123" t="str">
        <f t="shared" ca="1" si="494"/>
        <v/>
      </c>
      <c r="AK256" s="123">
        <f>AK225</f>
        <v>1</v>
      </c>
      <c r="AL256" s="123" t="str">
        <f t="shared" ca="1" si="424"/>
        <v/>
      </c>
      <c r="AM256" s="123" t="str">
        <f t="shared" si="425"/>
        <v/>
      </c>
      <c r="AN256" s="123"/>
      <c r="AO256" s="123"/>
      <c r="AP256" s="123">
        <f>AP225</f>
        <v>3</v>
      </c>
      <c r="AQ256" s="123" t="str">
        <f t="shared" ca="1" si="426"/>
        <v/>
      </c>
      <c r="AR256" s="123"/>
      <c r="AS256" s="123"/>
      <c r="AT256" s="123"/>
      <c r="AU256" s="123">
        <f>AU225</f>
        <v>4</v>
      </c>
      <c r="AV256" s="123" t="str">
        <f t="shared" ca="1" si="427"/>
        <v/>
      </c>
      <c r="AW256" s="123"/>
      <c r="AX256" s="123"/>
      <c r="AY256" s="123" t="str">
        <f t="shared" ca="1" si="428"/>
        <v/>
      </c>
      <c r="AZ256" s="123" t="str">
        <f t="shared" ca="1" si="495"/>
        <v/>
      </c>
      <c r="BA256" s="123">
        <f>BA225</f>
        <v>1</v>
      </c>
      <c r="BB256" s="123" t="str">
        <f t="shared" ca="1" si="430"/>
        <v/>
      </c>
      <c r="BC256" s="123" t="str">
        <f t="shared" si="431"/>
        <v/>
      </c>
      <c r="BD256" s="123"/>
      <c r="BE256" s="123"/>
      <c r="BF256" s="123">
        <f>BF225</f>
        <v>5</v>
      </c>
      <c r="BG256" s="123" t="str">
        <f t="shared" ca="1" si="432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3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4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5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36"/>
        <v/>
      </c>
      <c r="CJ256" s="123"/>
      <c r="CK256" s="123"/>
      <c r="CL256" s="123" t="str">
        <f t="shared" ca="1" si="437"/>
        <v/>
      </c>
      <c r="CM256" s="123">
        <f>CM225</f>
        <v>5</v>
      </c>
      <c r="CN256" s="123" t="str">
        <f t="shared" ca="1" si="438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39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0"/>
        <v/>
      </c>
      <c r="DC256" s="123"/>
      <c r="DD256" s="123"/>
      <c r="DE256" s="123" t="str">
        <f t="shared" ca="1" si="496"/>
        <v/>
      </c>
      <c r="DF256" s="123">
        <f>DF225</f>
        <v>2</v>
      </c>
      <c r="DG256" s="123" t="str">
        <f t="shared" ca="1" si="442"/>
        <v/>
      </c>
      <c r="DH256" s="123"/>
      <c r="DI256" s="123"/>
      <c r="DJ256" s="123">
        <f>DJ225</f>
        <v>3</v>
      </c>
      <c r="DK256" s="123" t="str">
        <f t="shared" ca="1" si="443"/>
        <v/>
      </c>
      <c r="DL256" s="123"/>
      <c r="DM256" s="123"/>
      <c r="DN256" s="123" t="str">
        <f t="shared" ca="1" si="497"/>
        <v/>
      </c>
      <c r="DO256" s="123">
        <f>DO225</f>
        <v>3</v>
      </c>
      <c r="DP256" s="123" t="str">
        <f t="shared" ca="1" si="445"/>
        <v/>
      </c>
      <c r="DQ256" s="123"/>
      <c r="DR256" s="123"/>
      <c r="DS256" s="123" t="str">
        <f t="shared" ca="1" si="498"/>
        <v/>
      </c>
      <c r="DT256" s="123">
        <f>DT225</f>
        <v>3</v>
      </c>
      <c r="DU256" s="123" t="str">
        <f t="shared" ca="1" si="447"/>
        <v/>
      </c>
      <c r="DV256" s="123"/>
      <c r="DW256" s="123"/>
      <c r="DX256" s="123" t="str">
        <f t="shared" ca="1" si="499"/>
        <v/>
      </c>
      <c r="DY256" s="123">
        <f>DY225</f>
        <v>3</v>
      </c>
      <c r="DZ256" s="123" t="str">
        <f t="shared" ca="1" si="449"/>
        <v/>
      </c>
      <c r="EA256" s="123"/>
      <c r="EB256" s="123"/>
      <c r="EC256" s="123"/>
      <c r="ED256" s="123">
        <f>ED225</f>
        <v>5</v>
      </c>
      <c r="EE256" s="123" t="str">
        <f t="shared" ca="1" si="450"/>
        <v/>
      </c>
      <c r="EF256" s="123"/>
      <c r="EG256" s="123"/>
      <c r="EH256" s="123" t="str">
        <f t="shared" ca="1" si="451"/>
        <v/>
      </c>
      <c r="EI256" s="123"/>
      <c r="EJ256" s="123" t="str">
        <f t="shared" ca="1" si="500"/>
        <v/>
      </c>
      <c r="EK256" s="123">
        <f>EK225</f>
        <v>1</v>
      </c>
      <c r="EL256" s="123" t="str">
        <f t="shared" ca="1" si="453"/>
        <v/>
      </c>
      <c r="EM256" s="123" t="str">
        <f t="shared" si="454"/>
        <v/>
      </c>
      <c r="EN256" s="123"/>
      <c r="EO256" s="123"/>
      <c r="EP256" s="123">
        <f>EP225</f>
        <v>2</v>
      </c>
      <c r="EQ256" s="123" t="str">
        <f t="shared" ca="1" si="455"/>
        <v/>
      </c>
      <c r="ER256" s="123"/>
      <c r="ES256" s="123"/>
      <c r="ET256" s="123">
        <f>ET225</f>
        <v>4</v>
      </c>
      <c r="EU256" s="123" t="str">
        <f t="shared" ca="1" si="456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57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58"/>
        <v/>
      </c>
      <c r="FH256" s="123"/>
      <c r="FI256" s="123"/>
      <c r="FJ256" s="123">
        <f>FJ225</f>
        <v>2</v>
      </c>
      <c r="FK256" s="123" t="str">
        <f t="shared" ca="1" si="459"/>
        <v/>
      </c>
      <c r="FL256" s="123"/>
      <c r="FM256" s="123"/>
      <c r="FN256" s="123">
        <f>FN225</f>
        <v>2</v>
      </c>
      <c r="FO256" s="123" t="str">
        <f t="shared" ca="1" si="460"/>
        <v/>
      </c>
      <c r="FP256" s="123"/>
      <c r="FQ256" s="123"/>
      <c r="FR256" s="123">
        <f>FR225</f>
        <v>2</v>
      </c>
      <c r="FS256" s="123" t="str">
        <f t="shared" ca="1" si="461"/>
        <v/>
      </c>
      <c r="FT256" s="123"/>
      <c r="FU256" s="123"/>
      <c r="FV256" s="123">
        <f>FV225</f>
        <v>4</v>
      </c>
      <c r="FW256" s="123" t="str">
        <f t="shared" ca="1" si="462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3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4"/>
        <v/>
      </c>
      <c r="GJ256" s="123"/>
      <c r="GK256" s="123"/>
      <c r="GL256" s="123" t="str">
        <f t="shared" ca="1" si="465"/>
        <v/>
      </c>
      <c r="GM256" s="123">
        <f>GM225</f>
        <v>3</v>
      </c>
      <c r="GN256" s="123" t="str">
        <f t="shared" ca="1" si="466"/>
        <v/>
      </c>
      <c r="GO256" s="123"/>
      <c r="GP256" s="123"/>
      <c r="GQ256" s="123" t="str">
        <f t="shared" ca="1" si="467"/>
        <v/>
      </c>
      <c r="GR256" s="123">
        <f>GR225</f>
        <v>3</v>
      </c>
      <c r="GS256" s="123" t="str">
        <f t="shared" ca="1" si="468"/>
        <v/>
      </c>
      <c r="GT256" s="123"/>
      <c r="GU256" s="123"/>
      <c r="GV256" s="123" t="str">
        <f t="shared" ca="1" si="501"/>
        <v/>
      </c>
      <c r="GW256" s="123">
        <f>GW225</f>
        <v>3</v>
      </c>
      <c r="GX256" s="123" t="str">
        <f t="shared" ca="1" si="470"/>
        <v/>
      </c>
      <c r="GY256" s="123"/>
      <c r="GZ256" s="123"/>
      <c r="HA256" s="123" t="str">
        <f t="shared" ca="1" si="471"/>
        <v/>
      </c>
      <c r="HB256" s="123">
        <f>HB225</f>
        <v>3</v>
      </c>
      <c r="HC256" s="123" t="str">
        <f t="shared" ca="1" si="472"/>
        <v/>
      </c>
      <c r="HD256" s="123"/>
      <c r="HE256" s="123"/>
      <c r="HF256" s="123" t="str">
        <f t="shared" ca="1" si="502"/>
        <v/>
      </c>
      <c r="HG256" s="123">
        <f>HG225</f>
        <v>3</v>
      </c>
      <c r="HH256" s="123" t="str">
        <f t="shared" ca="1" si="474"/>
        <v/>
      </c>
      <c r="HI256" s="123"/>
      <c r="HJ256" s="123"/>
      <c r="HK256" s="123" t="str">
        <f t="shared" ca="1" si="503"/>
        <v/>
      </c>
      <c r="HL256" s="123">
        <f>HL225</f>
        <v>2</v>
      </c>
      <c r="HM256" s="123" t="str">
        <f t="shared" ca="1" si="476"/>
        <v/>
      </c>
      <c r="HN256" s="123"/>
      <c r="HO256" s="123"/>
      <c r="HP256" s="123">
        <f>HP225</f>
        <v>2</v>
      </c>
      <c r="HQ256" s="123" t="str">
        <f t="shared" ca="1" si="477"/>
        <v/>
      </c>
      <c r="HR256" s="123"/>
      <c r="HS256" s="123"/>
      <c r="HT256" s="123">
        <f>HT225</f>
        <v>3</v>
      </c>
      <c r="HU256" s="123" t="str">
        <f t="shared" ca="1" si="478"/>
        <v/>
      </c>
      <c r="HV256" s="123"/>
      <c r="HW256" s="123"/>
      <c r="HX256" s="123"/>
      <c r="HY256" s="123">
        <f>HY225</f>
        <v>3</v>
      </c>
      <c r="HZ256" s="123" t="str">
        <f t="shared" ca="1" si="479"/>
        <v/>
      </c>
      <c r="IA256" s="123"/>
      <c r="IB256" s="123"/>
      <c r="IC256" s="123" t="str">
        <f t="shared" ca="1" si="480"/>
        <v/>
      </c>
      <c r="ID256" s="123">
        <f>ID225</f>
        <v>2</v>
      </c>
      <c r="IE256" s="123" t="str">
        <f t="shared" ca="1" si="481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3"/>
        <v>0</v>
      </c>
      <c r="E257" s="166"/>
      <c r="F257" s="166"/>
      <c r="G257" s="166">
        <f t="shared" ca="1" si="493"/>
        <v>0</v>
      </c>
      <c r="H257" s="166" t="str">
        <f t="shared" ca="1" si="415"/>
        <v/>
      </c>
      <c r="I257" s="166">
        <f>I225</f>
        <v>1</v>
      </c>
      <c r="J257" s="166" t="str">
        <f t="shared" ca="1" si="416"/>
        <v/>
      </c>
      <c r="K257" s="166" t="str">
        <f t="shared" si="417"/>
        <v/>
      </c>
      <c r="L257" s="166"/>
      <c r="M257" s="166"/>
      <c r="N257" s="166">
        <f>N225</f>
        <v>3</v>
      </c>
      <c r="O257" s="166" t="str">
        <f t="shared" ca="1" si="418"/>
        <v/>
      </c>
      <c r="P257" s="166"/>
      <c r="Q257" s="166"/>
      <c r="R257" s="166"/>
      <c r="S257" s="123">
        <f>S225</f>
        <v>4</v>
      </c>
      <c r="T257" s="123">
        <f t="shared" ca="1" si="419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0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1"/>
        <v/>
      </c>
      <c r="AG257" s="123"/>
      <c r="AH257" s="123"/>
      <c r="AI257" s="123" t="str">
        <f t="shared" ca="1" si="422"/>
        <v/>
      </c>
      <c r="AJ257" s="123" t="str">
        <f t="shared" ca="1" si="494"/>
        <v/>
      </c>
      <c r="AK257" s="123">
        <f>AK225</f>
        <v>1</v>
      </c>
      <c r="AL257" s="123" t="str">
        <f t="shared" ca="1" si="424"/>
        <v/>
      </c>
      <c r="AM257" s="123" t="str">
        <f t="shared" si="425"/>
        <v/>
      </c>
      <c r="AN257" s="123"/>
      <c r="AO257" s="123"/>
      <c r="AP257" s="123">
        <f>AP225</f>
        <v>3</v>
      </c>
      <c r="AQ257" s="123" t="str">
        <f t="shared" ca="1" si="426"/>
        <v/>
      </c>
      <c r="AR257" s="123"/>
      <c r="AS257" s="123"/>
      <c r="AT257" s="123"/>
      <c r="AU257" s="123">
        <f>AU225</f>
        <v>4</v>
      </c>
      <c r="AV257" s="123" t="str">
        <f t="shared" ca="1" si="427"/>
        <v/>
      </c>
      <c r="AW257" s="123"/>
      <c r="AX257" s="123"/>
      <c r="AY257" s="123" t="str">
        <f t="shared" ca="1" si="428"/>
        <v/>
      </c>
      <c r="AZ257" s="123" t="str">
        <f t="shared" ca="1" si="495"/>
        <v/>
      </c>
      <c r="BA257" s="123">
        <f>BA225</f>
        <v>1</v>
      </c>
      <c r="BB257" s="123" t="str">
        <f t="shared" ca="1" si="430"/>
        <v/>
      </c>
      <c r="BC257" s="123" t="str">
        <f t="shared" si="431"/>
        <v/>
      </c>
      <c r="BD257" s="123"/>
      <c r="BE257" s="123"/>
      <c r="BF257" s="123">
        <f>BF225</f>
        <v>5</v>
      </c>
      <c r="BG257" s="123" t="str">
        <f t="shared" ca="1" si="432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3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4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5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36"/>
        <v/>
      </c>
      <c r="CJ257" s="123"/>
      <c r="CK257" s="123"/>
      <c r="CL257" s="123" t="str">
        <f t="shared" ca="1" si="437"/>
        <v/>
      </c>
      <c r="CM257" s="123">
        <f>CM225</f>
        <v>5</v>
      </c>
      <c r="CN257" s="123" t="str">
        <f t="shared" ca="1" si="438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39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0"/>
        <v/>
      </c>
      <c r="DC257" s="123"/>
      <c r="DD257" s="123"/>
      <c r="DE257" s="123" t="str">
        <f t="shared" ca="1" si="496"/>
        <v/>
      </c>
      <c r="DF257" s="123">
        <f>DF225</f>
        <v>2</v>
      </c>
      <c r="DG257" s="123" t="str">
        <f t="shared" ca="1" si="442"/>
        <v/>
      </c>
      <c r="DH257" s="123"/>
      <c r="DI257" s="123"/>
      <c r="DJ257" s="123">
        <f>DJ225</f>
        <v>3</v>
      </c>
      <c r="DK257" s="123" t="str">
        <f t="shared" ca="1" si="443"/>
        <v/>
      </c>
      <c r="DL257" s="123"/>
      <c r="DM257" s="123"/>
      <c r="DN257" s="123" t="str">
        <f t="shared" ca="1" si="497"/>
        <v/>
      </c>
      <c r="DO257" s="123">
        <f>DO225</f>
        <v>3</v>
      </c>
      <c r="DP257" s="123" t="str">
        <f t="shared" ca="1" si="445"/>
        <v/>
      </c>
      <c r="DQ257" s="123"/>
      <c r="DR257" s="123"/>
      <c r="DS257" s="123" t="str">
        <f t="shared" ca="1" si="498"/>
        <v/>
      </c>
      <c r="DT257" s="123">
        <f>DT225</f>
        <v>3</v>
      </c>
      <c r="DU257" s="123" t="str">
        <f t="shared" ca="1" si="447"/>
        <v/>
      </c>
      <c r="DV257" s="123"/>
      <c r="DW257" s="123"/>
      <c r="DX257" s="123" t="str">
        <f t="shared" ca="1" si="499"/>
        <v/>
      </c>
      <c r="DY257" s="123">
        <f>DY225</f>
        <v>3</v>
      </c>
      <c r="DZ257" s="123" t="str">
        <f t="shared" ca="1" si="449"/>
        <v/>
      </c>
      <c r="EA257" s="123"/>
      <c r="EB257" s="123"/>
      <c r="EC257" s="123"/>
      <c r="ED257" s="123">
        <f>ED225</f>
        <v>5</v>
      </c>
      <c r="EE257" s="123" t="str">
        <f t="shared" ca="1" si="450"/>
        <v/>
      </c>
      <c r="EF257" s="123"/>
      <c r="EG257" s="123"/>
      <c r="EH257" s="123" t="str">
        <f t="shared" ca="1" si="451"/>
        <v/>
      </c>
      <c r="EI257" s="123"/>
      <c r="EJ257" s="123" t="str">
        <f t="shared" ca="1" si="500"/>
        <v/>
      </c>
      <c r="EK257" s="123">
        <f>EK225</f>
        <v>1</v>
      </c>
      <c r="EL257" s="123" t="str">
        <f t="shared" ca="1" si="453"/>
        <v/>
      </c>
      <c r="EM257" s="123" t="str">
        <f t="shared" si="454"/>
        <v/>
      </c>
      <c r="EN257" s="123"/>
      <c r="EO257" s="123"/>
      <c r="EP257" s="123">
        <f>EP225</f>
        <v>2</v>
      </c>
      <c r="EQ257" s="123" t="str">
        <f t="shared" ca="1" si="455"/>
        <v/>
      </c>
      <c r="ER257" s="123"/>
      <c r="ES257" s="123"/>
      <c r="ET257" s="123">
        <f>ET225</f>
        <v>4</v>
      </c>
      <c r="EU257" s="123">
        <f t="shared" ca="1" si="456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57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58"/>
        <v/>
      </c>
      <c r="FH257" s="123"/>
      <c r="FI257" s="123"/>
      <c r="FJ257" s="123">
        <f>FJ225</f>
        <v>2</v>
      </c>
      <c r="FK257" s="123" t="str">
        <f t="shared" ca="1" si="459"/>
        <v/>
      </c>
      <c r="FL257" s="123"/>
      <c r="FM257" s="123"/>
      <c r="FN257" s="123">
        <f>FN225</f>
        <v>2</v>
      </c>
      <c r="FO257" s="123" t="str">
        <f t="shared" ca="1" si="460"/>
        <v/>
      </c>
      <c r="FP257" s="123"/>
      <c r="FQ257" s="123"/>
      <c r="FR257" s="123">
        <f>FR225</f>
        <v>2</v>
      </c>
      <c r="FS257" s="123" t="str">
        <f t="shared" ca="1" si="461"/>
        <v/>
      </c>
      <c r="FT257" s="123"/>
      <c r="FU257" s="123"/>
      <c r="FV257" s="123">
        <f>FV225</f>
        <v>4</v>
      </c>
      <c r="FW257" s="123">
        <f t="shared" ca="1" si="462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3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4"/>
        <v>0</v>
      </c>
      <c r="GJ257" s="123"/>
      <c r="GK257" s="123"/>
      <c r="GL257" s="123">
        <f t="shared" ca="1" si="465"/>
        <v>0</v>
      </c>
      <c r="GM257" s="123">
        <f>GM225</f>
        <v>3</v>
      </c>
      <c r="GN257" s="123">
        <f t="shared" ca="1" si="466"/>
        <v>0</v>
      </c>
      <c r="GO257" s="123"/>
      <c r="GP257" s="123"/>
      <c r="GQ257" s="123">
        <f t="shared" ca="1" si="467"/>
        <v>0</v>
      </c>
      <c r="GR257" s="123">
        <f>GR225</f>
        <v>3</v>
      </c>
      <c r="GS257" s="123">
        <f t="shared" ca="1" si="468"/>
        <v>0</v>
      </c>
      <c r="GT257" s="123"/>
      <c r="GU257" s="123"/>
      <c r="GV257" s="123">
        <f t="shared" ca="1" si="501"/>
        <v>0</v>
      </c>
      <c r="GW257" s="123">
        <f>GW225</f>
        <v>3</v>
      </c>
      <c r="GX257" s="123">
        <f t="shared" ca="1" si="470"/>
        <v>0</v>
      </c>
      <c r="GY257" s="123"/>
      <c r="GZ257" s="123"/>
      <c r="HA257" s="123">
        <f t="shared" ca="1" si="471"/>
        <v>0</v>
      </c>
      <c r="HB257" s="123">
        <f>HB225</f>
        <v>3</v>
      </c>
      <c r="HC257" s="123">
        <f t="shared" ca="1" si="472"/>
        <v>0</v>
      </c>
      <c r="HD257" s="123"/>
      <c r="HE257" s="123"/>
      <c r="HF257" s="123">
        <f t="shared" ca="1" si="502"/>
        <v>0</v>
      </c>
      <c r="HG257" s="123">
        <f>HG225</f>
        <v>3</v>
      </c>
      <c r="HH257" s="123">
        <f t="shared" ca="1" si="474"/>
        <v>0</v>
      </c>
      <c r="HI257" s="123"/>
      <c r="HJ257" s="123"/>
      <c r="HK257" s="123">
        <f t="shared" ca="1" si="503"/>
        <v>0</v>
      </c>
      <c r="HL257" s="123">
        <f>HL225</f>
        <v>2</v>
      </c>
      <c r="HM257" s="123" t="str">
        <f t="shared" ca="1" si="476"/>
        <v/>
      </c>
      <c r="HN257" s="123"/>
      <c r="HO257" s="123"/>
      <c r="HP257" s="123">
        <f>HP225</f>
        <v>2</v>
      </c>
      <c r="HQ257" s="123" t="str">
        <f t="shared" ca="1" si="477"/>
        <v/>
      </c>
      <c r="HR257" s="123"/>
      <c r="HS257" s="123"/>
      <c r="HT257" s="123">
        <f>HT225</f>
        <v>3</v>
      </c>
      <c r="HU257" s="123" t="str">
        <f t="shared" ca="1" si="478"/>
        <v/>
      </c>
      <c r="HV257" s="123"/>
      <c r="HW257" s="123"/>
      <c r="HX257" s="123"/>
      <c r="HY257" s="123">
        <f>HY225</f>
        <v>3</v>
      </c>
      <c r="HZ257" s="123" t="str">
        <f t="shared" ca="1" si="479"/>
        <v/>
      </c>
      <c r="IA257" s="123"/>
      <c r="IB257" s="123"/>
      <c r="IC257" s="123" t="str">
        <f t="shared" ca="1" si="480"/>
        <v/>
      </c>
      <c r="ID257" s="123">
        <f>ID225</f>
        <v>2</v>
      </c>
      <c r="IE257" s="123" t="str">
        <f t="shared" ca="1" si="481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3"/>
        <v>0</v>
      </c>
      <c r="E258" s="166"/>
      <c r="F258" s="166"/>
      <c r="G258" s="166">
        <f t="shared" ca="1" si="493"/>
        <v>0</v>
      </c>
      <c r="H258" s="166" t="str">
        <f t="shared" ca="1" si="415"/>
        <v/>
      </c>
      <c r="I258" s="166">
        <f>I225</f>
        <v>1</v>
      </c>
      <c r="J258" s="166" t="str">
        <f t="shared" ca="1" si="416"/>
        <v/>
      </c>
      <c r="K258" s="166" t="str">
        <f t="shared" si="417"/>
        <v/>
      </c>
      <c r="L258" s="166"/>
      <c r="M258" s="166"/>
      <c r="N258" s="166">
        <f>N225</f>
        <v>3</v>
      </c>
      <c r="O258" s="166" t="str">
        <f t="shared" ca="1" si="418"/>
        <v/>
      </c>
      <c r="P258" s="166"/>
      <c r="Q258" s="166"/>
      <c r="R258" s="166"/>
      <c r="S258" s="123">
        <f>S225</f>
        <v>4</v>
      </c>
      <c r="T258" s="123">
        <f t="shared" ca="1" si="419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0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1"/>
        <v/>
      </c>
      <c r="AG258" s="123"/>
      <c r="AH258" s="123"/>
      <c r="AI258" s="123" t="str">
        <f t="shared" ca="1" si="422"/>
        <v/>
      </c>
      <c r="AJ258" s="123" t="str">
        <f t="shared" ca="1" si="494"/>
        <v/>
      </c>
      <c r="AK258" s="123">
        <f>AK225</f>
        <v>1</v>
      </c>
      <c r="AL258" s="123" t="str">
        <f t="shared" ca="1" si="424"/>
        <v/>
      </c>
      <c r="AM258" s="123" t="str">
        <f t="shared" si="425"/>
        <v/>
      </c>
      <c r="AN258" s="123"/>
      <c r="AO258" s="123"/>
      <c r="AP258" s="123">
        <f>AP225</f>
        <v>3</v>
      </c>
      <c r="AQ258" s="123" t="str">
        <f t="shared" ca="1" si="426"/>
        <v/>
      </c>
      <c r="AR258" s="123"/>
      <c r="AS258" s="123"/>
      <c r="AT258" s="123"/>
      <c r="AU258" s="123">
        <f>AU225</f>
        <v>4</v>
      </c>
      <c r="AV258" s="123" t="str">
        <f t="shared" ca="1" si="427"/>
        <v/>
      </c>
      <c r="AW258" s="123"/>
      <c r="AX258" s="123"/>
      <c r="AY258" s="123" t="str">
        <f t="shared" ca="1" si="428"/>
        <v/>
      </c>
      <c r="AZ258" s="123" t="str">
        <f t="shared" ca="1" si="495"/>
        <v/>
      </c>
      <c r="BA258" s="123">
        <f>BA225</f>
        <v>1</v>
      </c>
      <c r="BB258" s="123" t="str">
        <f t="shared" ca="1" si="430"/>
        <v/>
      </c>
      <c r="BC258" s="123" t="str">
        <f t="shared" si="431"/>
        <v/>
      </c>
      <c r="BD258" s="123"/>
      <c r="BE258" s="123"/>
      <c r="BF258" s="123">
        <f>BF225</f>
        <v>5</v>
      </c>
      <c r="BG258" s="123" t="str">
        <f t="shared" ca="1" si="432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3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4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5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36"/>
        <v/>
      </c>
      <c r="CJ258" s="123"/>
      <c r="CK258" s="123"/>
      <c r="CL258" s="123" t="str">
        <f t="shared" ca="1" si="437"/>
        <v/>
      </c>
      <c r="CM258" s="123">
        <f>CM225</f>
        <v>5</v>
      </c>
      <c r="CN258" s="123" t="str">
        <f t="shared" ca="1" si="438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39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0"/>
        <v/>
      </c>
      <c r="DC258" s="123"/>
      <c r="DD258" s="123"/>
      <c r="DE258" s="123" t="str">
        <f t="shared" ca="1" si="496"/>
        <v/>
      </c>
      <c r="DF258" s="123">
        <f>DF225</f>
        <v>2</v>
      </c>
      <c r="DG258" s="123" t="str">
        <f t="shared" ca="1" si="442"/>
        <v/>
      </c>
      <c r="DH258" s="123"/>
      <c r="DI258" s="123"/>
      <c r="DJ258" s="123">
        <f>DJ225</f>
        <v>3</v>
      </c>
      <c r="DK258" s="123" t="str">
        <f t="shared" ca="1" si="443"/>
        <v/>
      </c>
      <c r="DL258" s="123"/>
      <c r="DM258" s="123"/>
      <c r="DN258" s="123" t="str">
        <f t="shared" ca="1" si="497"/>
        <v/>
      </c>
      <c r="DO258" s="123">
        <f>DO225</f>
        <v>3</v>
      </c>
      <c r="DP258" s="123" t="str">
        <f t="shared" ca="1" si="445"/>
        <v/>
      </c>
      <c r="DQ258" s="123"/>
      <c r="DR258" s="123"/>
      <c r="DS258" s="123" t="str">
        <f t="shared" ca="1" si="498"/>
        <v/>
      </c>
      <c r="DT258" s="123">
        <f>DT225</f>
        <v>3</v>
      </c>
      <c r="DU258" s="123" t="str">
        <f t="shared" ca="1" si="447"/>
        <v/>
      </c>
      <c r="DV258" s="123"/>
      <c r="DW258" s="123"/>
      <c r="DX258" s="123" t="str">
        <f t="shared" ca="1" si="499"/>
        <v/>
      </c>
      <c r="DY258" s="123">
        <f>DY225</f>
        <v>3</v>
      </c>
      <c r="DZ258" s="123" t="str">
        <f t="shared" ca="1" si="449"/>
        <v/>
      </c>
      <c r="EA258" s="123"/>
      <c r="EB258" s="123"/>
      <c r="EC258" s="123"/>
      <c r="ED258" s="123">
        <f>ED225</f>
        <v>5</v>
      </c>
      <c r="EE258" s="123" t="str">
        <f t="shared" ca="1" si="450"/>
        <v/>
      </c>
      <c r="EF258" s="123"/>
      <c r="EG258" s="123"/>
      <c r="EH258" s="123" t="str">
        <f t="shared" ca="1" si="451"/>
        <v/>
      </c>
      <c r="EI258" s="123"/>
      <c r="EJ258" s="123" t="str">
        <f t="shared" ca="1" si="500"/>
        <v/>
      </c>
      <c r="EK258" s="123">
        <f>EK225</f>
        <v>1</v>
      </c>
      <c r="EL258" s="123" t="str">
        <f t="shared" ca="1" si="453"/>
        <v/>
      </c>
      <c r="EM258" s="123" t="str">
        <f t="shared" si="454"/>
        <v/>
      </c>
      <c r="EN258" s="123"/>
      <c r="EO258" s="123"/>
      <c r="EP258" s="123">
        <f>EP225</f>
        <v>2</v>
      </c>
      <c r="EQ258" s="123" t="str">
        <f t="shared" ca="1" si="455"/>
        <v/>
      </c>
      <c r="ER258" s="123"/>
      <c r="ES258" s="123"/>
      <c r="ET258" s="123">
        <f>ET225</f>
        <v>4</v>
      </c>
      <c r="EU258" s="123">
        <f t="shared" ca="1" si="456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57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58"/>
        <v/>
      </c>
      <c r="FH258" s="123"/>
      <c r="FI258" s="123"/>
      <c r="FJ258" s="123">
        <f>FJ225</f>
        <v>2</v>
      </c>
      <c r="FK258" s="123" t="str">
        <f t="shared" ca="1" si="459"/>
        <v/>
      </c>
      <c r="FL258" s="123"/>
      <c r="FM258" s="123"/>
      <c r="FN258" s="123">
        <f>FN225</f>
        <v>2</v>
      </c>
      <c r="FO258" s="123" t="str">
        <f t="shared" ca="1" si="460"/>
        <v/>
      </c>
      <c r="FP258" s="123"/>
      <c r="FQ258" s="123"/>
      <c r="FR258" s="123">
        <f>FR225</f>
        <v>2</v>
      </c>
      <c r="FS258" s="123" t="str">
        <f t="shared" ca="1" si="461"/>
        <v/>
      </c>
      <c r="FT258" s="123"/>
      <c r="FU258" s="123"/>
      <c r="FV258" s="123">
        <f>FV225</f>
        <v>4</v>
      </c>
      <c r="FW258" s="123">
        <f t="shared" ca="1" si="462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3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4"/>
        <v>0</v>
      </c>
      <c r="GJ258" s="123"/>
      <c r="GK258" s="123"/>
      <c r="GL258" s="123">
        <f t="shared" ca="1" si="465"/>
        <v>0</v>
      </c>
      <c r="GM258" s="123">
        <f>GM225</f>
        <v>3</v>
      </c>
      <c r="GN258" s="123">
        <f t="shared" ca="1" si="466"/>
        <v>0</v>
      </c>
      <c r="GO258" s="123"/>
      <c r="GP258" s="123"/>
      <c r="GQ258" s="123">
        <f t="shared" ca="1" si="467"/>
        <v>0</v>
      </c>
      <c r="GR258" s="123">
        <f>GR225</f>
        <v>3</v>
      </c>
      <c r="GS258" s="123">
        <f t="shared" ca="1" si="468"/>
        <v>0</v>
      </c>
      <c r="GT258" s="123"/>
      <c r="GU258" s="123"/>
      <c r="GV258" s="123">
        <f t="shared" ca="1" si="501"/>
        <v>0</v>
      </c>
      <c r="GW258" s="123">
        <f>GW225</f>
        <v>3</v>
      </c>
      <c r="GX258" s="123">
        <f t="shared" ca="1" si="470"/>
        <v>0</v>
      </c>
      <c r="GY258" s="123"/>
      <c r="GZ258" s="123"/>
      <c r="HA258" s="123">
        <f t="shared" ca="1" si="471"/>
        <v>0</v>
      </c>
      <c r="HB258" s="123">
        <f>HB225</f>
        <v>3</v>
      </c>
      <c r="HC258" s="123">
        <f t="shared" ca="1" si="472"/>
        <v>0</v>
      </c>
      <c r="HD258" s="123"/>
      <c r="HE258" s="123"/>
      <c r="HF258" s="123">
        <f t="shared" ca="1" si="502"/>
        <v>0</v>
      </c>
      <c r="HG258" s="123">
        <f>HG225</f>
        <v>3</v>
      </c>
      <c r="HH258" s="123">
        <f t="shared" ca="1" si="474"/>
        <v>0</v>
      </c>
      <c r="HI258" s="123"/>
      <c r="HJ258" s="123"/>
      <c r="HK258" s="123">
        <f t="shared" ca="1" si="503"/>
        <v>0</v>
      </c>
      <c r="HL258" s="123">
        <f>HL225</f>
        <v>2</v>
      </c>
      <c r="HM258" s="123" t="str">
        <f t="shared" ca="1" si="476"/>
        <v/>
      </c>
      <c r="HN258" s="123"/>
      <c r="HO258" s="123"/>
      <c r="HP258" s="123">
        <f>HP225</f>
        <v>2</v>
      </c>
      <c r="HQ258" s="123" t="str">
        <f t="shared" ca="1" si="477"/>
        <v/>
      </c>
      <c r="HR258" s="123"/>
      <c r="HS258" s="123"/>
      <c r="HT258" s="123">
        <f>HT225</f>
        <v>3</v>
      </c>
      <c r="HU258" s="123" t="str">
        <f t="shared" ca="1" si="478"/>
        <v/>
      </c>
      <c r="HV258" s="123"/>
      <c r="HW258" s="123"/>
      <c r="HX258" s="123"/>
      <c r="HY258" s="123">
        <f>HY225</f>
        <v>3</v>
      </c>
      <c r="HZ258" s="123" t="str">
        <f t="shared" ca="1" si="479"/>
        <v/>
      </c>
      <c r="IA258" s="123"/>
      <c r="IB258" s="123"/>
      <c r="IC258" s="123" t="str">
        <f t="shared" ca="1" si="480"/>
        <v/>
      </c>
      <c r="ID258" s="123">
        <f>ID225</f>
        <v>2</v>
      </c>
      <c r="IE258" s="123" t="str">
        <f t="shared" ca="1" si="481"/>
        <v/>
      </c>
      <c r="IF258" s="123"/>
      <c r="IG258" s="123"/>
    </row>
    <row r="259" spans="1:292" ht="15.75" thickBot="1" x14ac:dyDescent="0.3">
      <c r="B259" s="121">
        <v>31</v>
      </c>
      <c r="C259" s="166">
        <f>C225</f>
        <v>3</v>
      </c>
      <c r="D259" s="166">
        <f t="shared" ca="1" si="413"/>
        <v>0</v>
      </c>
      <c r="E259" s="166"/>
      <c r="F259" s="166"/>
      <c r="G259" s="166">
        <f t="shared" ca="1" si="493"/>
        <v>0</v>
      </c>
      <c r="H259" s="166" t="str">
        <f t="shared" ca="1" si="415"/>
        <v/>
      </c>
      <c r="I259" s="166">
        <f>I225</f>
        <v>1</v>
      </c>
      <c r="J259" s="166" t="str">
        <f t="shared" ca="1" si="416"/>
        <v/>
      </c>
      <c r="K259" s="166" t="str">
        <f t="shared" si="417"/>
        <v/>
      </c>
      <c r="L259" s="166"/>
      <c r="M259" s="166"/>
      <c r="N259" s="166">
        <f>N225</f>
        <v>3</v>
      </c>
      <c r="O259" s="166" t="str">
        <f t="shared" ca="1" si="418"/>
        <v/>
      </c>
      <c r="P259" s="166"/>
      <c r="Q259" s="166"/>
      <c r="R259" s="166"/>
      <c r="S259" s="120">
        <f>S225</f>
        <v>4</v>
      </c>
      <c r="T259" s="120">
        <f t="shared" ca="1" si="419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0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1"/>
        <v/>
      </c>
      <c r="AG259" s="123"/>
      <c r="AH259" s="123"/>
      <c r="AI259" s="123" t="str">
        <f t="shared" ca="1" si="422"/>
        <v/>
      </c>
      <c r="AJ259" s="123" t="str">
        <f t="shared" ca="1" si="494"/>
        <v/>
      </c>
      <c r="AK259" s="123">
        <f>AK225</f>
        <v>1</v>
      </c>
      <c r="AL259" s="123" t="str">
        <f t="shared" ca="1" si="424"/>
        <v/>
      </c>
      <c r="AM259" s="123" t="str">
        <f t="shared" si="425"/>
        <v/>
      </c>
      <c r="AN259" s="123"/>
      <c r="AO259" s="123"/>
      <c r="AP259" s="120">
        <f>AP225</f>
        <v>3</v>
      </c>
      <c r="AQ259" s="120" t="str">
        <f t="shared" ca="1" si="426"/>
        <v/>
      </c>
      <c r="AR259" s="120"/>
      <c r="AS259" s="120"/>
      <c r="AT259" s="120"/>
      <c r="AU259" s="123">
        <f>AU225</f>
        <v>4</v>
      </c>
      <c r="AV259" s="123" t="str">
        <f t="shared" ca="1" si="427"/>
        <v/>
      </c>
      <c r="AW259" s="123"/>
      <c r="AX259" s="123"/>
      <c r="AY259" s="123" t="str">
        <f t="shared" ca="1" si="428"/>
        <v/>
      </c>
      <c r="AZ259" s="123" t="str">
        <f t="shared" ca="1" si="495"/>
        <v/>
      </c>
      <c r="BA259" s="123">
        <f>BA225</f>
        <v>1</v>
      </c>
      <c r="BB259" s="123" t="str">
        <f t="shared" ca="1" si="430"/>
        <v/>
      </c>
      <c r="BC259" s="123" t="str">
        <f t="shared" si="431"/>
        <v/>
      </c>
      <c r="BD259" s="123"/>
      <c r="BE259" s="123"/>
      <c r="BF259" s="123">
        <f>BF225</f>
        <v>5</v>
      </c>
      <c r="BG259" s="123" t="str">
        <f t="shared" ca="1" si="432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3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4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5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36"/>
        <v/>
      </c>
      <c r="CJ259" s="123"/>
      <c r="CK259" s="123"/>
      <c r="CL259" s="123" t="str">
        <f t="shared" ca="1" si="437"/>
        <v/>
      </c>
      <c r="CM259" s="123">
        <f>CM225</f>
        <v>5</v>
      </c>
      <c r="CN259" s="123" t="str">
        <f t="shared" ca="1" si="438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39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0"/>
        <v/>
      </c>
      <c r="DC259" s="123"/>
      <c r="DD259" s="123"/>
      <c r="DE259" s="123" t="str">
        <f t="shared" ca="1" si="496"/>
        <v/>
      </c>
      <c r="DF259" s="120">
        <f>DF225</f>
        <v>2</v>
      </c>
      <c r="DG259" s="120" t="str">
        <f t="shared" ca="1" si="442"/>
        <v/>
      </c>
      <c r="DH259" s="120"/>
      <c r="DI259" s="120"/>
      <c r="DJ259" s="123">
        <f>DJ225</f>
        <v>3</v>
      </c>
      <c r="DK259" s="123" t="str">
        <f t="shared" ca="1" si="443"/>
        <v/>
      </c>
      <c r="DL259" s="123"/>
      <c r="DM259" s="123"/>
      <c r="DN259" s="123" t="str">
        <f t="shared" ca="1" si="497"/>
        <v/>
      </c>
      <c r="DO259" s="123">
        <f>DO225</f>
        <v>3</v>
      </c>
      <c r="DP259" s="123" t="str">
        <f t="shared" ca="1" si="445"/>
        <v/>
      </c>
      <c r="DQ259" s="123"/>
      <c r="DR259" s="123"/>
      <c r="DS259" s="123" t="str">
        <f t="shared" ca="1" si="498"/>
        <v/>
      </c>
      <c r="DT259" s="123">
        <f>DT225</f>
        <v>3</v>
      </c>
      <c r="DU259" s="123" t="str">
        <f t="shared" ca="1" si="447"/>
        <v/>
      </c>
      <c r="DV259" s="123"/>
      <c r="DW259" s="123"/>
      <c r="DX259" s="123" t="str">
        <f t="shared" ca="1" si="499"/>
        <v/>
      </c>
      <c r="DY259" s="123">
        <f>DY225</f>
        <v>3</v>
      </c>
      <c r="DZ259" s="123" t="str">
        <f t="shared" ca="1" si="449"/>
        <v/>
      </c>
      <c r="EA259" s="123"/>
      <c r="EB259" s="123"/>
      <c r="EC259" s="123"/>
      <c r="ED259" s="123">
        <f>ED225</f>
        <v>5</v>
      </c>
      <c r="EE259" s="123" t="str">
        <f t="shared" ca="1" si="450"/>
        <v/>
      </c>
      <c r="EF259" s="123"/>
      <c r="EG259" s="123"/>
      <c r="EH259" s="123" t="str">
        <f t="shared" ca="1" si="451"/>
        <v/>
      </c>
      <c r="EI259" s="123"/>
      <c r="EJ259" s="123" t="str">
        <f t="shared" ca="1" si="500"/>
        <v/>
      </c>
      <c r="EK259" s="123">
        <f>EK225</f>
        <v>1</v>
      </c>
      <c r="EL259" s="123" t="str">
        <f t="shared" ca="1" si="453"/>
        <v/>
      </c>
      <c r="EM259" s="123" t="str">
        <f t="shared" si="454"/>
        <v/>
      </c>
      <c r="EN259" s="123"/>
      <c r="EO259" s="123"/>
      <c r="EP259" s="120">
        <f>EP225</f>
        <v>2</v>
      </c>
      <c r="EQ259" s="120" t="str">
        <f t="shared" ca="1" si="455"/>
        <v/>
      </c>
      <c r="ER259" s="120"/>
      <c r="ES259" s="120"/>
      <c r="ET259" s="123">
        <f>ET225</f>
        <v>4</v>
      </c>
      <c r="EU259" s="123">
        <f t="shared" ca="1" si="456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57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58"/>
        <v/>
      </c>
      <c r="FH259" s="120"/>
      <c r="FI259" s="120"/>
      <c r="FJ259" s="120">
        <f>FJ225</f>
        <v>2</v>
      </c>
      <c r="FK259" s="120" t="str">
        <f t="shared" ca="1" si="459"/>
        <v/>
      </c>
      <c r="FL259" s="120"/>
      <c r="FM259" s="120"/>
      <c r="FN259" s="120">
        <f>FN225</f>
        <v>2</v>
      </c>
      <c r="FO259" s="120" t="str">
        <f t="shared" ca="1" si="460"/>
        <v/>
      </c>
      <c r="FP259" s="120"/>
      <c r="FQ259" s="120"/>
      <c r="FR259" s="120">
        <f>FR225</f>
        <v>2</v>
      </c>
      <c r="FS259" s="120" t="str">
        <f t="shared" ca="1" si="461"/>
        <v/>
      </c>
      <c r="FT259" s="120"/>
      <c r="FU259" s="120"/>
      <c r="FV259" s="123">
        <f>FV225</f>
        <v>4</v>
      </c>
      <c r="FW259" s="123">
        <f t="shared" ca="1" si="462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3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4"/>
        <v>0</v>
      </c>
      <c r="GJ259" s="123"/>
      <c r="GK259" s="123"/>
      <c r="GL259" s="123">
        <f t="shared" ca="1" si="465"/>
        <v>0</v>
      </c>
      <c r="GM259" s="123">
        <f>GM225</f>
        <v>3</v>
      </c>
      <c r="GN259" s="123">
        <f t="shared" ca="1" si="466"/>
        <v>0</v>
      </c>
      <c r="GO259" s="123"/>
      <c r="GP259" s="123"/>
      <c r="GQ259" s="123">
        <f t="shared" ca="1" si="467"/>
        <v>0</v>
      </c>
      <c r="GR259" s="123">
        <f>GR225</f>
        <v>3</v>
      </c>
      <c r="GS259" s="123">
        <f t="shared" ca="1" si="468"/>
        <v>0</v>
      </c>
      <c r="GT259" s="123"/>
      <c r="GU259" s="123"/>
      <c r="GV259" s="123">
        <f t="shared" ca="1" si="501"/>
        <v>0</v>
      </c>
      <c r="GW259" s="123">
        <f>GW225</f>
        <v>3</v>
      </c>
      <c r="GX259" s="123">
        <f t="shared" ca="1" si="470"/>
        <v>0</v>
      </c>
      <c r="GY259" s="123"/>
      <c r="GZ259" s="123"/>
      <c r="HA259" s="123">
        <f t="shared" ca="1" si="471"/>
        <v>0</v>
      </c>
      <c r="HB259" s="123">
        <f>HB225</f>
        <v>3</v>
      </c>
      <c r="HC259" s="123">
        <f t="shared" ca="1" si="472"/>
        <v>0</v>
      </c>
      <c r="HD259" s="123"/>
      <c r="HE259" s="123"/>
      <c r="HF259" s="123">
        <f t="shared" ca="1" si="502"/>
        <v>0</v>
      </c>
      <c r="HG259" s="123">
        <f>HG225</f>
        <v>3</v>
      </c>
      <c r="HH259" s="123">
        <f t="shared" ca="1" si="474"/>
        <v>0</v>
      </c>
      <c r="HI259" s="123"/>
      <c r="HJ259" s="123"/>
      <c r="HK259" s="123">
        <f t="shared" ca="1" si="503"/>
        <v>0</v>
      </c>
      <c r="HL259" s="120">
        <f>HL225</f>
        <v>2</v>
      </c>
      <c r="HM259" s="120" t="str">
        <f t="shared" ca="1" si="476"/>
        <v/>
      </c>
      <c r="HN259" s="120"/>
      <c r="HO259" s="120"/>
      <c r="HP259" s="120">
        <f>HP225</f>
        <v>2</v>
      </c>
      <c r="HQ259" s="120" t="str">
        <f t="shared" ca="1" si="477"/>
        <v/>
      </c>
      <c r="HR259" s="120"/>
      <c r="HS259" s="120"/>
      <c r="HT259" s="123">
        <f>HT225</f>
        <v>3</v>
      </c>
      <c r="HU259" s="123" t="str">
        <f t="shared" ca="1" si="478"/>
        <v/>
      </c>
      <c r="HV259" s="123"/>
      <c r="HW259" s="123"/>
      <c r="HX259" s="123"/>
      <c r="HY259" s="123">
        <f>HY225</f>
        <v>3</v>
      </c>
      <c r="HZ259" s="123" t="str">
        <f t="shared" ca="1" si="479"/>
        <v/>
      </c>
      <c r="IA259" s="123"/>
      <c r="IB259" s="123"/>
      <c r="IC259" s="123" t="str">
        <f t="shared" ca="1" si="480"/>
        <v/>
      </c>
      <c r="ID259" s="120">
        <f>ID225</f>
        <v>2</v>
      </c>
      <c r="IE259" s="120" t="str">
        <f t="shared" ca="1" si="481"/>
        <v/>
      </c>
      <c r="IF259" s="120"/>
      <c r="IG259" s="120"/>
    </row>
    <row r="260" spans="1:292" ht="15.75" thickBot="1" x14ac:dyDescent="0.3">
      <c r="B260" s="110" t="s">
        <v>78</v>
      </c>
      <c r="C260" s="307"/>
      <c r="D260" s="307"/>
      <c r="E260" s="307"/>
      <c r="F260" s="307"/>
      <c r="G260" s="307"/>
      <c r="H260" s="307"/>
      <c r="I260" s="307"/>
      <c r="J260" s="307"/>
      <c r="K260" s="307"/>
      <c r="L260" s="307"/>
      <c r="M260" s="307"/>
      <c r="N260" s="307"/>
      <c r="O260" s="307"/>
      <c r="P260" s="307"/>
      <c r="Q260" s="307"/>
      <c r="R260" s="307"/>
      <c r="S260" s="309"/>
      <c r="T260" s="309"/>
      <c r="U260" s="309"/>
      <c r="V260" s="309"/>
      <c r="W260" s="309">
        <f>W259</f>
        <v>0</v>
      </c>
      <c r="X260" s="309"/>
      <c r="Y260" s="309"/>
      <c r="Z260" s="309"/>
      <c r="AA260" s="309"/>
      <c r="AB260" s="309"/>
      <c r="AC260" s="309">
        <f>AC259</f>
        <v>0</v>
      </c>
      <c r="AD260" s="309"/>
      <c r="AE260" s="309"/>
      <c r="AF260" s="309"/>
      <c r="AG260" s="309"/>
      <c r="AH260" s="309"/>
      <c r="AI260" s="309"/>
      <c r="AJ260" s="309"/>
      <c r="AK260" s="309"/>
      <c r="AL260" s="309"/>
      <c r="AM260" s="309"/>
      <c r="AN260" s="309"/>
      <c r="AO260" s="309"/>
      <c r="AP260" s="309"/>
      <c r="AQ260" s="309"/>
      <c r="AR260" s="309"/>
      <c r="AS260" s="309"/>
      <c r="AT260" s="309"/>
      <c r="AU260" s="309"/>
      <c r="AV260" s="309"/>
      <c r="AW260" s="309"/>
      <c r="AX260" s="309"/>
      <c r="AY260" s="309"/>
      <c r="AZ260" s="309"/>
      <c r="BA260" s="309"/>
      <c r="BB260" s="309"/>
      <c r="BC260" s="309"/>
      <c r="BD260" s="309"/>
      <c r="BE260" s="309"/>
      <c r="BF260" s="309"/>
      <c r="BG260" s="309"/>
      <c r="BH260" s="309"/>
      <c r="BI260" s="309"/>
      <c r="BJ260" s="309">
        <f>BJ259</f>
        <v>0</v>
      </c>
      <c r="BK260" s="309"/>
      <c r="BL260" s="309"/>
      <c r="BM260" s="309"/>
      <c r="BN260" s="309"/>
      <c r="BO260" s="309"/>
      <c r="BP260" s="309"/>
      <c r="BQ260" s="309">
        <f>BQ259</f>
        <v>0</v>
      </c>
      <c r="BR260" s="309"/>
      <c r="BS260" s="309"/>
      <c r="BT260" s="309"/>
      <c r="BU260" s="309"/>
      <c r="BV260" s="309"/>
      <c r="BW260" s="309"/>
      <c r="BX260" s="309">
        <f>BX259</f>
        <v>0</v>
      </c>
      <c r="BY260" s="309"/>
      <c r="BZ260" s="309"/>
      <c r="CA260" s="309"/>
      <c r="CB260" s="309"/>
      <c r="CC260" s="309"/>
      <c r="CD260" s="309"/>
      <c r="CE260" s="309">
        <f>CE259</f>
        <v>0</v>
      </c>
      <c r="CF260" s="309"/>
      <c r="CG260" s="309"/>
      <c r="CH260" s="309"/>
      <c r="CI260" s="309"/>
      <c r="CJ260" s="309"/>
      <c r="CK260" s="309"/>
      <c r="CL260" s="309"/>
      <c r="CM260" s="309"/>
      <c r="CN260" s="309"/>
      <c r="CO260" s="309"/>
      <c r="CP260" s="309"/>
      <c r="CQ260" s="309">
        <f>CQ259</f>
        <v>0</v>
      </c>
      <c r="CR260" s="309"/>
      <c r="CS260" s="309"/>
      <c r="CT260" s="309"/>
      <c r="CU260" s="309"/>
      <c r="CV260" s="309"/>
      <c r="CW260" s="309"/>
      <c r="CX260" s="309">
        <f>CX259</f>
        <v>0</v>
      </c>
      <c r="CY260" s="309"/>
      <c r="CZ260" s="309"/>
      <c r="DA260" s="309"/>
      <c r="DB260" s="309"/>
      <c r="DC260" s="309"/>
      <c r="DD260" s="309"/>
      <c r="DE260" s="309"/>
      <c r="DF260" s="309"/>
      <c r="DG260" s="309"/>
      <c r="DH260" s="309"/>
      <c r="DI260" s="309"/>
      <c r="DJ260" s="309"/>
      <c r="DK260" s="309"/>
      <c r="DL260" s="309"/>
      <c r="DM260" s="309"/>
      <c r="DN260" s="309"/>
      <c r="DO260" s="309"/>
      <c r="DP260" s="309"/>
      <c r="DQ260" s="309"/>
      <c r="DR260" s="309"/>
      <c r="DS260" s="309"/>
      <c r="DT260" s="309"/>
      <c r="DU260" s="309"/>
      <c r="DV260" s="309"/>
      <c r="DW260" s="309"/>
      <c r="DX260" s="309"/>
      <c r="DY260" s="309"/>
      <c r="DZ260" s="309"/>
      <c r="EA260" s="309"/>
      <c r="EB260" s="309"/>
      <c r="EC260" s="309"/>
      <c r="ED260" s="309"/>
      <c r="EE260" s="309"/>
      <c r="EF260" s="309"/>
      <c r="EG260" s="309"/>
      <c r="EH260" s="309"/>
      <c r="EI260" s="309"/>
      <c r="EJ260" s="309"/>
      <c r="EK260" s="309"/>
      <c r="EL260" s="309"/>
      <c r="EM260" s="309"/>
      <c r="EN260" s="309"/>
      <c r="EO260" s="309"/>
      <c r="EP260" s="309"/>
      <c r="EQ260" s="309"/>
      <c r="ER260" s="309"/>
      <c r="ES260" s="309"/>
      <c r="ET260" s="309"/>
      <c r="EU260" s="309"/>
      <c r="EV260" s="309"/>
      <c r="EW260" s="309"/>
      <c r="EX260" s="309">
        <f>EX259</f>
        <v>0</v>
      </c>
      <c r="EY260" s="309"/>
      <c r="EZ260" s="309"/>
      <c r="FA260" s="309"/>
      <c r="FB260" s="309"/>
      <c r="FC260" s="309"/>
      <c r="FD260" s="309">
        <f>FD259</f>
        <v>0</v>
      </c>
      <c r="FE260" s="309"/>
      <c r="FF260" s="309"/>
      <c r="FG260" s="309"/>
      <c r="FH260" s="309"/>
      <c r="FI260" s="309"/>
      <c r="FJ260" s="309"/>
      <c r="FK260" s="309"/>
      <c r="FL260" s="309"/>
      <c r="FM260" s="309"/>
      <c r="FN260" s="309"/>
      <c r="FO260" s="309"/>
      <c r="FP260" s="309"/>
      <c r="FQ260" s="309"/>
      <c r="FR260" s="309"/>
      <c r="FS260" s="309"/>
      <c r="FT260" s="309"/>
      <c r="FU260" s="309"/>
      <c r="FV260" s="309"/>
      <c r="FW260" s="309"/>
      <c r="FX260" s="309"/>
      <c r="FY260" s="309"/>
      <c r="FZ260" s="309">
        <f>FZ259</f>
        <v>0</v>
      </c>
      <c r="GA260" s="309"/>
      <c r="GB260" s="309"/>
      <c r="GC260" s="309"/>
      <c r="GD260" s="309"/>
      <c r="GE260" s="309"/>
      <c r="GF260" s="309">
        <f>GF259</f>
        <v>0</v>
      </c>
      <c r="GG260" s="309"/>
      <c r="GH260" s="309"/>
      <c r="GI260" s="309"/>
      <c r="GJ260" s="309"/>
      <c r="GK260" s="309"/>
      <c r="GL260" s="309"/>
      <c r="GM260" s="309"/>
      <c r="GN260" s="309"/>
      <c r="GO260" s="309"/>
      <c r="GP260" s="309"/>
      <c r="GQ260" s="309"/>
      <c r="GR260" s="309"/>
      <c r="GS260" s="309"/>
      <c r="GT260" s="309"/>
      <c r="GU260" s="309"/>
      <c r="GV260" s="309"/>
      <c r="GW260" s="309"/>
      <c r="GX260" s="309"/>
      <c r="GY260" s="309"/>
      <c r="GZ260" s="309"/>
      <c r="HA260" s="309"/>
      <c r="HB260" s="309"/>
      <c r="HC260" s="309"/>
      <c r="HD260" s="309"/>
      <c r="HE260" s="309"/>
      <c r="HF260" s="309"/>
      <c r="HG260" s="309"/>
      <c r="HH260" s="309"/>
      <c r="HI260" s="309"/>
      <c r="HJ260" s="309"/>
      <c r="HK260" s="309"/>
      <c r="HL260" s="309"/>
      <c r="HM260" s="309"/>
      <c r="HN260" s="309"/>
      <c r="HO260" s="309"/>
      <c r="HP260" s="309"/>
      <c r="HQ260" s="309"/>
      <c r="HR260" s="309"/>
      <c r="HS260" s="309"/>
      <c r="HT260" s="309"/>
      <c r="HU260" s="309"/>
      <c r="HV260" s="309"/>
      <c r="HW260" s="309"/>
      <c r="HX260" s="309"/>
      <c r="HY260" s="309"/>
      <c r="HZ260" s="309"/>
      <c r="IA260" s="309"/>
      <c r="IB260" s="309"/>
      <c r="IC260" s="309"/>
      <c r="ID260" s="309"/>
      <c r="IE260" s="309"/>
      <c r="IF260" s="309"/>
      <c r="IG260" s="309"/>
    </row>
    <row r="261" spans="1:292" ht="15.75" thickBot="1" x14ac:dyDescent="0.3">
      <c r="B261" s="165" t="s">
        <v>79</v>
      </c>
      <c r="C261" s="307"/>
      <c r="D261" s="307"/>
      <c r="E261" s="307"/>
      <c r="F261" s="307"/>
      <c r="G261" s="307"/>
      <c r="H261" s="307"/>
      <c r="I261" s="307"/>
      <c r="J261" s="307"/>
      <c r="K261" s="307"/>
      <c r="L261" s="307"/>
      <c r="M261" s="307"/>
      <c r="N261" s="307"/>
      <c r="O261" s="307"/>
      <c r="P261" s="307"/>
      <c r="Q261" s="307"/>
      <c r="R261" s="307"/>
      <c r="S261" s="309"/>
      <c r="T261" s="309"/>
      <c r="U261" s="309"/>
      <c r="V261" s="309"/>
      <c r="W261" s="309">
        <f>W260</f>
        <v>0</v>
      </c>
      <c r="X261" s="309"/>
      <c r="Y261" s="309"/>
      <c r="Z261" s="309"/>
      <c r="AA261" s="309"/>
      <c r="AB261" s="309"/>
      <c r="AC261" s="309">
        <f>AC260</f>
        <v>0</v>
      </c>
      <c r="AD261" s="309"/>
      <c r="AE261" s="309"/>
      <c r="AF261" s="309"/>
      <c r="AG261" s="309"/>
      <c r="AH261" s="309"/>
      <c r="AI261" s="309"/>
      <c r="AJ261" s="309"/>
      <c r="AK261" s="309"/>
      <c r="AL261" s="309"/>
      <c r="AM261" s="309"/>
      <c r="AN261" s="309"/>
      <c r="AO261" s="309"/>
      <c r="AP261" s="309"/>
      <c r="AQ261" s="309"/>
      <c r="AR261" s="309"/>
      <c r="AS261" s="309"/>
      <c r="AT261" s="309"/>
      <c r="AU261" s="309"/>
      <c r="AV261" s="309"/>
      <c r="AW261" s="309"/>
      <c r="AX261" s="309"/>
      <c r="AY261" s="309"/>
      <c r="AZ261" s="309"/>
      <c r="BA261" s="309"/>
      <c r="BB261" s="309"/>
      <c r="BC261" s="309"/>
      <c r="BD261" s="309"/>
      <c r="BE261" s="309"/>
      <c r="BF261" s="309"/>
      <c r="BG261" s="309"/>
      <c r="BH261" s="309"/>
      <c r="BI261" s="309"/>
      <c r="BJ261" s="309">
        <f>BJ260</f>
        <v>0</v>
      </c>
      <c r="BK261" s="309"/>
      <c r="BL261" s="309"/>
      <c r="BM261" s="309"/>
      <c r="BN261" s="309"/>
      <c r="BO261" s="309"/>
      <c r="BP261" s="309"/>
      <c r="BQ261" s="309">
        <f>BQ260</f>
        <v>0</v>
      </c>
      <c r="BR261" s="309"/>
      <c r="BS261" s="309"/>
      <c r="BT261" s="309"/>
      <c r="BU261" s="309"/>
      <c r="BV261" s="309"/>
      <c r="BW261" s="309"/>
      <c r="BX261" s="309">
        <f>BX260</f>
        <v>0</v>
      </c>
      <c r="BY261" s="309"/>
      <c r="BZ261" s="309"/>
      <c r="CA261" s="309"/>
      <c r="CB261" s="309"/>
      <c r="CC261" s="309"/>
      <c r="CD261" s="309"/>
      <c r="CE261" s="309">
        <f>CE260</f>
        <v>0</v>
      </c>
      <c r="CF261" s="309"/>
      <c r="CG261" s="309"/>
      <c r="CH261" s="309"/>
      <c r="CI261" s="309"/>
      <c r="CJ261" s="309"/>
      <c r="CK261" s="309"/>
      <c r="CL261" s="309"/>
      <c r="CM261" s="309"/>
      <c r="CN261" s="309"/>
      <c r="CO261" s="309"/>
      <c r="CP261" s="309"/>
      <c r="CQ261" s="309">
        <f>CQ260</f>
        <v>0</v>
      </c>
      <c r="CR261" s="309"/>
      <c r="CS261" s="309"/>
      <c r="CT261" s="309"/>
      <c r="CU261" s="309"/>
      <c r="CV261" s="309"/>
      <c r="CW261" s="309"/>
      <c r="CX261" s="309">
        <f>CX260</f>
        <v>0</v>
      </c>
      <c r="CY261" s="309"/>
      <c r="CZ261" s="309"/>
      <c r="DA261" s="309"/>
      <c r="DB261" s="309"/>
      <c r="DC261" s="309"/>
      <c r="DD261" s="309"/>
      <c r="DE261" s="309"/>
      <c r="DF261" s="309"/>
      <c r="DG261" s="309"/>
      <c r="DH261" s="309"/>
      <c r="DI261" s="309"/>
      <c r="DJ261" s="309"/>
      <c r="DK261" s="309"/>
      <c r="DL261" s="309"/>
      <c r="DM261" s="309"/>
      <c r="DN261" s="309"/>
      <c r="DO261" s="309"/>
      <c r="DP261" s="309"/>
      <c r="DQ261" s="309"/>
      <c r="DR261" s="309"/>
      <c r="DS261" s="309"/>
      <c r="DT261" s="309"/>
      <c r="DU261" s="309"/>
      <c r="DV261" s="309"/>
      <c r="DW261" s="309"/>
      <c r="DX261" s="309"/>
      <c r="DY261" s="309"/>
      <c r="DZ261" s="309"/>
      <c r="EA261" s="309"/>
      <c r="EB261" s="309"/>
      <c r="EC261" s="309"/>
      <c r="ED261" s="309"/>
      <c r="EE261" s="309"/>
      <c r="EF261" s="309"/>
      <c r="EG261" s="309"/>
      <c r="EH261" s="309"/>
      <c r="EI261" s="309"/>
      <c r="EJ261" s="309"/>
      <c r="EK261" s="309"/>
      <c r="EL261" s="309"/>
      <c r="EM261" s="309"/>
      <c r="EN261" s="309"/>
      <c r="EO261" s="309"/>
      <c r="EP261" s="309"/>
      <c r="EQ261" s="309"/>
      <c r="ER261" s="309"/>
      <c r="ES261" s="309"/>
      <c r="ET261" s="309"/>
      <c r="EU261" s="309"/>
      <c r="EV261" s="309"/>
      <c r="EW261" s="309"/>
      <c r="EX261" s="309">
        <f>EX260</f>
        <v>0</v>
      </c>
      <c r="EY261" s="309"/>
      <c r="EZ261" s="309"/>
      <c r="FA261" s="309"/>
      <c r="FB261" s="309"/>
      <c r="FC261" s="309"/>
      <c r="FD261" s="309">
        <f>FD260</f>
        <v>0</v>
      </c>
      <c r="FE261" s="309"/>
      <c r="FF261" s="309"/>
      <c r="FG261" s="309"/>
      <c r="FH261" s="309"/>
      <c r="FI261" s="309"/>
      <c r="FJ261" s="309"/>
      <c r="FK261" s="309"/>
      <c r="FL261" s="309"/>
      <c r="FM261" s="309"/>
      <c r="FN261" s="309"/>
      <c r="FO261" s="309"/>
      <c r="FP261" s="309"/>
      <c r="FQ261" s="309"/>
      <c r="FR261" s="309"/>
      <c r="FS261" s="309"/>
      <c r="FT261" s="309"/>
      <c r="FU261" s="309"/>
      <c r="FV261" s="309"/>
      <c r="FW261" s="309"/>
      <c r="FX261" s="309"/>
      <c r="FY261" s="309"/>
      <c r="FZ261" s="309">
        <f>FZ260</f>
        <v>0</v>
      </c>
      <c r="GA261" s="309"/>
      <c r="GB261" s="309"/>
      <c r="GC261" s="309"/>
      <c r="GD261" s="309"/>
      <c r="GE261" s="309"/>
      <c r="GF261" s="309">
        <f>GF260</f>
        <v>0</v>
      </c>
      <c r="GG261" s="309"/>
      <c r="GH261" s="309"/>
      <c r="GI261" s="309"/>
      <c r="GJ261" s="309"/>
      <c r="GK261" s="309"/>
      <c r="GL261" s="309"/>
      <c r="GM261" s="309"/>
      <c r="GN261" s="309"/>
      <c r="GO261" s="309"/>
      <c r="GP261" s="309"/>
      <c r="GQ261" s="309"/>
      <c r="GR261" s="309"/>
      <c r="GS261" s="309"/>
      <c r="GT261" s="309"/>
      <c r="GU261" s="309"/>
      <c r="GV261" s="309"/>
      <c r="GW261" s="309"/>
      <c r="GX261" s="309"/>
      <c r="GY261" s="309"/>
      <c r="GZ261" s="309"/>
      <c r="HA261" s="309"/>
      <c r="HB261" s="309"/>
      <c r="HC261" s="309"/>
      <c r="HD261" s="309"/>
      <c r="HE261" s="309"/>
      <c r="HF261" s="309"/>
      <c r="HG261" s="309"/>
      <c r="HH261" s="309"/>
      <c r="HI261" s="309"/>
      <c r="HJ261" s="309"/>
      <c r="HK261" s="309"/>
      <c r="HL261" s="309"/>
      <c r="HM261" s="309"/>
      <c r="HN261" s="309"/>
      <c r="HO261" s="309"/>
      <c r="HP261" s="309"/>
      <c r="HQ261" s="309"/>
      <c r="HR261" s="309"/>
      <c r="HS261" s="309"/>
      <c r="HT261" s="309"/>
      <c r="HU261" s="309"/>
      <c r="HV261" s="309"/>
      <c r="HW261" s="309"/>
      <c r="HX261" s="309"/>
      <c r="HY261" s="309"/>
      <c r="HZ261" s="309"/>
      <c r="IA261" s="309"/>
      <c r="IB261" s="309"/>
      <c r="IC261" s="309"/>
      <c r="ID261" s="309"/>
      <c r="IE261" s="309"/>
      <c r="IF261" s="309"/>
      <c r="IG261" s="309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252" t="s">
        <v>5</v>
      </c>
      <c r="C265" s="302" t="s">
        <v>596</v>
      </c>
      <c r="D265" s="302"/>
      <c r="E265" s="302"/>
      <c r="F265" s="302"/>
      <c r="G265" s="302"/>
      <c r="H265" s="302" t="s">
        <v>584</v>
      </c>
      <c r="I265" s="302"/>
      <c r="J265" s="302"/>
      <c r="K265" s="302"/>
      <c r="L265" s="302"/>
      <c r="M265" s="302" t="s">
        <v>726</v>
      </c>
      <c r="N265" s="302"/>
      <c r="O265" s="302"/>
      <c r="P265" s="302"/>
      <c r="Q265" s="302"/>
      <c r="R265" s="302" t="s">
        <v>570</v>
      </c>
      <c r="S265" s="302"/>
      <c r="T265" s="302"/>
      <c r="U265" s="302"/>
      <c r="V265" s="302"/>
      <c r="W265" s="302" t="s">
        <v>525</v>
      </c>
      <c r="X265" s="302"/>
      <c r="Y265" s="302"/>
      <c r="Z265" s="302"/>
      <c r="AA265" s="302"/>
      <c r="AB265" s="302" t="s">
        <v>524</v>
      </c>
      <c r="AC265" s="302"/>
      <c r="AD265" s="302"/>
      <c r="AE265" s="302"/>
      <c r="AF265" s="302"/>
      <c r="AG265" s="302"/>
      <c r="AH265" s="302" t="s">
        <v>519</v>
      </c>
      <c r="AI265" s="302"/>
      <c r="AJ265" s="302"/>
      <c r="AK265" s="302"/>
      <c r="AL265" s="302"/>
      <c r="AM265" s="302"/>
      <c r="AN265" s="302"/>
      <c r="AO265" s="302"/>
      <c r="AP265" s="302"/>
      <c r="AQ265" s="302"/>
      <c r="AR265" s="302"/>
      <c r="AS265" s="302" t="s">
        <v>503</v>
      </c>
      <c r="AT265" s="302"/>
      <c r="AU265" s="302"/>
      <c r="AV265" s="302"/>
      <c r="AW265" s="302"/>
      <c r="AX265" s="302" t="s">
        <v>502</v>
      </c>
      <c r="AY265" s="302"/>
      <c r="AZ265" s="302"/>
      <c r="BA265" s="302"/>
      <c r="BB265" s="302"/>
      <c r="BC265" s="302" t="s">
        <v>501</v>
      </c>
      <c r="BD265" s="302"/>
      <c r="BE265" s="302"/>
      <c r="BF265" s="302"/>
      <c r="BG265" s="302"/>
      <c r="BH265" s="302" t="s">
        <v>499</v>
      </c>
      <c r="BI265" s="302"/>
      <c r="BJ265" s="302"/>
      <c r="BK265" s="302"/>
      <c r="BL265" s="302"/>
      <c r="BM265" s="302"/>
      <c r="BN265" s="302"/>
      <c r="BO265" s="302"/>
      <c r="BP265" s="302"/>
      <c r="BQ265" s="302"/>
      <c r="BR265" s="302" t="s">
        <v>443</v>
      </c>
      <c r="BS265" s="302"/>
      <c r="BT265" s="302"/>
      <c r="BU265" s="302"/>
      <c r="BV265" s="302"/>
      <c r="BW265" s="302"/>
      <c r="BX265" s="226" t="s">
        <v>234</v>
      </c>
      <c r="BY265" s="227"/>
      <c r="BZ265" s="227"/>
      <c r="CA265" s="227"/>
      <c r="CB265" s="227"/>
      <c r="CC265" s="227"/>
      <c r="CD265" s="227"/>
      <c r="CE265" s="227"/>
      <c r="CF265" s="227"/>
      <c r="CG265" s="227"/>
      <c r="CH265" s="227"/>
      <c r="CI265" s="229"/>
      <c r="CJ265" s="227" t="s">
        <v>235</v>
      </c>
      <c r="CK265" s="227"/>
      <c r="CL265" s="227"/>
      <c r="CM265" s="227"/>
      <c r="CN265" s="227"/>
      <c r="CO265" s="227"/>
      <c r="CP265" s="229"/>
      <c r="CQ265" s="227" t="s">
        <v>236</v>
      </c>
      <c r="CR265" s="227"/>
      <c r="CS265" s="227"/>
      <c r="CT265" s="227"/>
      <c r="CU265" s="227"/>
      <c r="CV265" s="227"/>
      <c r="CW265" s="229"/>
      <c r="CX265" s="227" t="s">
        <v>237</v>
      </c>
      <c r="CY265" s="227"/>
      <c r="CZ265" s="227"/>
      <c r="DA265" s="227"/>
      <c r="DB265" s="227"/>
      <c r="DC265" s="227"/>
      <c r="DD265" s="229"/>
      <c r="DE265" s="301" t="s">
        <v>238</v>
      </c>
      <c r="DF265" s="301"/>
      <c r="DG265" s="301"/>
      <c r="DH265" s="301"/>
      <c r="DI265" s="301"/>
      <c r="DJ265" s="301"/>
      <c r="DK265" s="301"/>
      <c r="DL265" s="227" t="s">
        <v>239</v>
      </c>
      <c r="DM265" s="227"/>
      <c r="DN265" s="227"/>
      <c r="DO265" s="227"/>
      <c r="DP265" s="227"/>
      <c r="DQ265" s="227"/>
      <c r="DR265" s="229"/>
      <c r="DS265" s="227" t="s">
        <v>240</v>
      </c>
      <c r="DT265" s="227"/>
      <c r="DU265" s="227"/>
      <c r="DV265" s="227"/>
      <c r="DW265" s="227"/>
      <c r="DX265" s="227"/>
      <c r="DY265" s="229"/>
      <c r="DZ265" s="227" t="s">
        <v>241</v>
      </c>
      <c r="EA265" s="227"/>
      <c r="EB265" s="227"/>
      <c r="EC265" s="227"/>
      <c r="ED265" s="227"/>
      <c r="EE265" s="227"/>
      <c r="EF265" s="229"/>
      <c r="EG265" s="227" t="s">
        <v>242</v>
      </c>
      <c r="EH265" s="227"/>
      <c r="EI265" s="227"/>
      <c r="EJ265" s="227"/>
      <c r="EK265" s="227"/>
      <c r="EL265" s="227"/>
      <c r="EM265" s="229"/>
      <c r="EN265" s="227" t="s">
        <v>243</v>
      </c>
      <c r="EO265" s="227"/>
      <c r="EP265" s="227"/>
      <c r="EQ265" s="227"/>
      <c r="ER265" s="227"/>
      <c r="ES265" s="227"/>
      <c r="ET265" s="229"/>
      <c r="EU265" s="226" t="s">
        <v>68</v>
      </c>
      <c r="EV265" s="227"/>
      <c r="EW265" s="228"/>
      <c r="EX265" s="228"/>
      <c r="EY265" s="229"/>
      <c r="EZ265" s="301" t="s">
        <v>67</v>
      </c>
      <c r="FA265" s="301"/>
      <c r="FB265" s="301"/>
      <c r="FC265" s="301"/>
      <c r="FD265" s="301"/>
      <c r="FE265" s="226" t="s">
        <v>66</v>
      </c>
      <c r="FF265" s="227"/>
      <c r="FG265" s="228"/>
      <c r="FH265" s="228"/>
      <c r="FI265" s="229"/>
      <c r="FJ265" s="226" t="s">
        <v>65</v>
      </c>
      <c r="FK265" s="227"/>
      <c r="FL265" s="228"/>
      <c r="FM265" s="228"/>
      <c r="FN265" s="229"/>
      <c r="FO265" s="226" t="s">
        <v>64</v>
      </c>
      <c r="FP265" s="227"/>
      <c r="FQ265" s="228"/>
      <c r="FR265" s="228"/>
      <c r="FS265" s="229"/>
      <c r="FT265" s="301" t="s">
        <v>63</v>
      </c>
      <c r="FU265" s="301"/>
      <c r="FV265" s="301"/>
      <c r="FW265" s="301"/>
      <c r="FX265" s="301"/>
      <c r="FY265" s="301" t="s">
        <v>62</v>
      </c>
      <c r="FZ265" s="301"/>
      <c r="GA265" s="301"/>
      <c r="GB265" s="301"/>
      <c r="GC265" s="301"/>
      <c r="GD265" s="301"/>
      <c r="GE265" s="301"/>
      <c r="GF265" s="301"/>
      <c r="GG265" s="301"/>
      <c r="GH265" s="301"/>
      <c r="GI265" s="301"/>
      <c r="GJ265" s="226" t="s">
        <v>61</v>
      </c>
      <c r="GK265" s="227"/>
      <c r="GL265" s="228"/>
      <c r="GM265" s="228"/>
      <c r="GN265" s="229"/>
      <c r="GO265" s="301" t="s">
        <v>440</v>
      </c>
      <c r="GP265" s="301"/>
      <c r="GQ265" s="301"/>
      <c r="GR265" s="301"/>
      <c r="GS265" s="301"/>
      <c r="GT265" s="226" t="s">
        <v>60</v>
      </c>
      <c r="GU265" s="227"/>
      <c r="GV265" s="228"/>
      <c r="GW265" s="228"/>
      <c r="GX265" s="229"/>
      <c r="GY265" s="301" t="s">
        <v>365</v>
      </c>
      <c r="GZ265" s="301"/>
      <c r="HA265" s="301"/>
      <c r="HB265" s="301"/>
      <c r="HC265" s="301"/>
      <c r="HD265" s="301"/>
      <c r="HE265" s="301"/>
      <c r="HF265" s="301"/>
      <c r="HG265" s="301"/>
      <c r="HH265" s="301"/>
      <c r="HI265" s="301"/>
      <c r="HJ265" s="301"/>
      <c r="HK265" s="301"/>
      <c r="HL265" s="301"/>
      <c r="HM265" s="226" t="s">
        <v>244</v>
      </c>
      <c r="HN265" s="227"/>
      <c r="HO265" s="227"/>
      <c r="HP265" s="227"/>
      <c r="HQ265" s="227"/>
      <c r="HR265" s="227"/>
      <c r="HS265" s="227"/>
      <c r="HT265" s="227"/>
      <c r="HU265" s="227"/>
      <c r="HV265" s="227"/>
      <c r="HW265" s="227"/>
      <c r="HX265" s="227"/>
      <c r="HY265" s="227"/>
      <c r="HZ265" s="229"/>
      <c r="IA265" s="226" t="s">
        <v>245</v>
      </c>
      <c r="IB265" s="227"/>
      <c r="IC265" s="227"/>
      <c r="ID265" s="227"/>
      <c r="IE265" s="227"/>
      <c r="IF265" s="227"/>
      <c r="IG265" s="227"/>
      <c r="IH265" s="227"/>
      <c r="II265" s="227"/>
      <c r="IJ265" s="227"/>
      <c r="IK265" s="227"/>
      <c r="IL265" s="227"/>
      <c r="IM265" s="227"/>
      <c r="IN265" s="229"/>
      <c r="IO265" s="301" t="s">
        <v>246</v>
      </c>
      <c r="IP265" s="301"/>
      <c r="IQ265" s="301"/>
      <c r="IR265" s="301"/>
      <c r="IS265" s="301"/>
      <c r="IT265" s="301"/>
      <c r="IU265" s="301"/>
      <c r="IV265" s="301"/>
      <c r="IW265" s="301"/>
      <c r="IX265" s="301"/>
      <c r="IY265" s="301" t="s">
        <v>247</v>
      </c>
      <c r="IZ265" s="301"/>
      <c r="JA265" s="301"/>
      <c r="JB265" s="301"/>
      <c r="JC265" s="301"/>
      <c r="JD265" s="301"/>
      <c r="JE265" s="301"/>
      <c r="JF265" s="301"/>
      <c r="JG265" s="301"/>
      <c r="JH265" s="301"/>
      <c r="JI265" s="227" t="s">
        <v>248</v>
      </c>
      <c r="JJ265" s="227"/>
      <c r="JK265" s="227"/>
      <c r="JL265" s="227"/>
      <c r="JM265" s="227"/>
      <c r="JN265" s="229"/>
      <c r="JO265" s="227" t="s">
        <v>249</v>
      </c>
      <c r="JP265" s="227"/>
      <c r="JQ265" s="227"/>
      <c r="JR265" s="227"/>
      <c r="JS265" s="227"/>
      <c r="JT265" s="229"/>
      <c r="JU265" s="226" t="s">
        <v>250</v>
      </c>
      <c r="JV265" s="227"/>
      <c r="JW265" s="227"/>
      <c r="JX265" s="227"/>
      <c r="JY265" s="227"/>
      <c r="JZ265" s="227"/>
      <c r="KA265" s="227"/>
      <c r="KB265" s="227"/>
      <c r="KC265" s="227"/>
      <c r="KD265" s="227"/>
      <c r="KE265" s="227"/>
      <c r="KF265" s="229"/>
    </row>
    <row r="266" spans="1:292" ht="15.75" thickBot="1" x14ac:dyDescent="0.3">
      <c r="B266" s="253"/>
      <c r="C266" s="302" t="s">
        <v>71</v>
      </c>
      <c r="D266" s="302"/>
      <c r="E266" s="302"/>
      <c r="F266" s="302"/>
      <c r="G266" s="302"/>
      <c r="H266" s="302" t="s">
        <v>176</v>
      </c>
      <c r="I266" s="302"/>
      <c r="J266" s="302"/>
      <c r="K266" s="302"/>
      <c r="L266" s="302"/>
      <c r="M266" s="302" t="s">
        <v>70</v>
      </c>
      <c r="N266" s="302"/>
      <c r="O266" s="302"/>
      <c r="P266" s="302"/>
      <c r="Q266" s="302"/>
      <c r="R266" s="302" t="s">
        <v>70</v>
      </c>
      <c r="S266" s="302"/>
      <c r="T266" s="302"/>
      <c r="U266" s="302"/>
      <c r="V266" s="302"/>
      <c r="W266" s="302" t="s">
        <v>70</v>
      </c>
      <c r="X266" s="302"/>
      <c r="Y266" s="302"/>
      <c r="Z266" s="302"/>
      <c r="AA266" s="302"/>
      <c r="AB266" s="302" t="s">
        <v>70</v>
      </c>
      <c r="AC266" s="302"/>
      <c r="AD266" s="302"/>
      <c r="AE266" s="302"/>
      <c r="AF266" s="302"/>
      <c r="AG266" s="302"/>
      <c r="AH266" s="302" t="s">
        <v>71</v>
      </c>
      <c r="AI266" s="302"/>
      <c r="AJ266" s="302"/>
      <c r="AK266" s="302"/>
      <c r="AL266" s="302"/>
      <c r="AM266" s="302"/>
      <c r="AN266" s="302" t="s">
        <v>356</v>
      </c>
      <c r="AO266" s="302"/>
      <c r="AP266" s="302"/>
      <c r="AQ266" s="302"/>
      <c r="AR266" s="302"/>
      <c r="AS266" s="302" t="s">
        <v>70</v>
      </c>
      <c r="AT266" s="302"/>
      <c r="AU266" s="302"/>
      <c r="AV266" s="302"/>
      <c r="AW266" s="302"/>
      <c r="AX266" s="302" t="s">
        <v>70</v>
      </c>
      <c r="AY266" s="302"/>
      <c r="AZ266" s="302"/>
      <c r="BA266" s="302"/>
      <c r="BB266" s="302"/>
      <c r="BC266" s="302" t="s">
        <v>70</v>
      </c>
      <c r="BD266" s="302"/>
      <c r="BE266" s="302"/>
      <c r="BF266" s="302"/>
      <c r="BG266" s="302"/>
      <c r="BH266" s="302" t="s">
        <v>70</v>
      </c>
      <c r="BI266" s="302"/>
      <c r="BJ266" s="302"/>
      <c r="BK266" s="302"/>
      <c r="BL266" s="302"/>
      <c r="BM266" s="302" t="s">
        <v>356</v>
      </c>
      <c r="BN266" s="302"/>
      <c r="BO266" s="302"/>
      <c r="BP266" s="302"/>
      <c r="BQ266" s="302"/>
      <c r="BR266" s="302" t="s">
        <v>70</v>
      </c>
      <c r="BS266" s="302"/>
      <c r="BT266" s="302"/>
      <c r="BU266" s="302"/>
      <c r="BV266" s="302"/>
      <c r="BW266" s="302"/>
      <c r="BX266" s="217" t="s">
        <v>70</v>
      </c>
      <c r="BY266" s="218"/>
      <c r="BZ266" s="218"/>
      <c r="CA266" s="218"/>
      <c r="CB266" s="218"/>
      <c r="CC266" s="219"/>
      <c r="CD266" s="221" t="s">
        <v>71</v>
      </c>
      <c r="CE266" s="218"/>
      <c r="CF266" s="218"/>
      <c r="CG266" s="218"/>
      <c r="CH266" s="218"/>
      <c r="CI266" s="219"/>
      <c r="CJ266" s="221" t="s">
        <v>71</v>
      </c>
      <c r="CK266" s="218"/>
      <c r="CL266" s="218"/>
      <c r="CM266" s="218"/>
      <c r="CN266" s="218"/>
      <c r="CO266" s="218"/>
      <c r="CP266" s="219"/>
      <c r="CQ266" s="221" t="s">
        <v>71</v>
      </c>
      <c r="CR266" s="218"/>
      <c r="CS266" s="218"/>
      <c r="CT266" s="218"/>
      <c r="CU266" s="218"/>
      <c r="CV266" s="218"/>
      <c r="CW266" s="219"/>
      <c r="CX266" s="221" t="s">
        <v>71</v>
      </c>
      <c r="CY266" s="218"/>
      <c r="CZ266" s="218"/>
      <c r="DA266" s="218"/>
      <c r="DB266" s="218"/>
      <c r="DC266" s="218"/>
      <c r="DD266" s="219"/>
      <c r="DE266" s="306" t="s">
        <v>71</v>
      </c>
      <c r="DF266" s="306"/>
      <c r="DG266" s="306"/>
      <c r="DH266" s="306"/>
      <c r="DI266" s="306"/>
      <c r="DJ266" s="306"/>
      <c r="DK266" s="306"/>
      <c r="DL266" s="221" t="s">
        <v>71</v>
      </c>
      <c r="DM266" s="218"/>
      <c r="DN266" s="218"/>
      <c r="DO266" s="218"/>
      <c r="DP266" s="218"/>
      <c r="DQ266" s="218"/>
      <c r="DR266" s="219"/>
      <c r="DS266" s="221" t="s">
        <v>71</v>
      </c>
      <c r="DT266" s="218"/>
      <c r="DU266" s="218"/>
      <c r="DV266" s="218"/>
      <c r="DW266" s="218"/>
      <c r="DX266" s="218"/>
      <c r="DY266" s="219"/>
      <c r="DZ266" s="221" t="s">
        <v>71</v>
      </c>
      <c r="EA266" s="218"/>
      <c r="EB266" s="218"/>
      <c r="EC266" s="218"/>
      <c r="ED266" s="218"/>
      <c r="EE266" s="218"/>
      <c r="EF266" s="219"/>
      <c r="EG266" s="221" t="s">
        <v>71</v>
      </c>
      <c r="EH266" s="218"/>
      <c r="EI266" s="218"/>
      <c r="EJ266" s="218"/>
      <c r="EK266" s="218"/>
      <c r="EL266" s="218"/>
      <c r="EM266" s="219"/>
      <c r="EN266" s="221" t="s">
        <v>71</v>
      </c>
      <c r="EO266" s="218"/>
      <c r="EP266" s="218"/>
      <c r="EQ266" s="218"/>
      <c r="ER266" s="218"/>
      <c r="ES266" s="218"/>
      <c r="ET266" s="219"/>
      <c r="EU266" s="217" t="s">
        <v>71</v>
      </c>
      <c r="EV266" s="218"/>
      <c r="EW266" s="220"/>
      <c r="EX266" s="220"/>
      <c r="EY266" s="219"/>
      <c r="EZ266" s="305" t="s">
        <v>71</v>
      </c>
      <c r="FA266" s="305"/>
      <c r="FB266" s="305"/>
      <c r="FC266" s="305"/>
      <c r="FD266" s="305"/>
      <c r="FE266" s="217" t="s">
        <v>71</v>
      </c>
      <c r="FF266" s="218"/>
      <c r="FG266" s="220"/>
      <c r="FH266" s="220"/>
      <c r="FI266" s="219"/>
      <c r="FJ266" s="217" t="s">
        <v>71</v>
      </c>
      <c r="FK266" s="218"/>
      <c r="FL266" s="220"/>
      <c r="FM266" s="220"/>
      <c r="FN266" s="219"/>
      <c r="FO266" s="239" t="s">
        <v>71</v>
      </c>
      <c r="FP266" s="240"/>
      <c r="FQ266" s="240"/>
      <c r="FR266" s="240"/>
      <c r="FS266" s="241"/>
      <c r="FT266" s="305" t="s">
        <v>71</v>
      </c>
      <c r="FU266" s="305"/>
      <c r="FV266" s="305"/>
      <c r="FW266" s="305"/>
      <c r="FX266" s="305"/>
      <c r="FY266" s="305" t="s">
        <v>71</v>
      </c>
      <c r="FZ266" s="305"/>
      <c r="GA266" s="305"/>
      <c r="GB266" s="305"/>
      <c r="GC266" s="305"/>
      <c r="GD266" s="305"/>
      <c r="GE266" s="306" t="s">
        <v>356</v>
      </c>
      <c r="GF266" s="306"/>
      <c r="GG266" s="306"/>
      <c r="GH266" s="306"/>
      <c r="GI266" s="306"/>
      <c r="GJ266" s="217" t="s">
        <v>71</v>
      </c>
      <c r="GK266" s="218"/>
      <c r="GL266" s="220"/>
      <c r="GM266" s="220"/>
      <c r="GN266" s="219"/>
      <c r="GO266" s="305" t="s">
        <v>71</v>
      </c>
      <c r="GP266" s="305"/>
      <c r="GQ266" s="305"/>
      <c r="GR266" s="305"/>
      <c r="GS266" s="305"/>
      <c r="GT266" s="217" t="s">
        <v>71</v>
      </c>
      <c r="GU266" s="218"/>
      <c r="GV266" s="220"/>
      <c r="GW266" s="220"/>
      <c r="GX266" s="219"/>
      <c r="GY266" s="305" t="s">
        <v>70</v>
      </c>
      <c r="GZ266" s="305"/>
      <c r="HA266" s="305"/>
      <c r="HB266" s="305"/>
      <c r="HC266" s="305"/>
      <c r="HD266" s="305"/>
      <c r="HE266" s="305"/>
      <c r="HF266" s="306" t="s">
        <v>71</v>
      </c>
      <c r="HG266" s="306"/>
      <c r="HH266" s="306"/>
      <c r="HI266" s="306"/>
      <c r="HJ266" s="306"/>
      <c r="HK266" s="306"/>
      <c r="HL266" s="306"/>
      <c r="HM266" s="217" t="s">
        <v>70</v>
      </c>
      <c r="HN266" s="218"/>
      <c r="HO266" s="218"/>
      <c r="HP266" s="218"/>
      <c r="HQ266" s="218"/>
      <c r="HR266" s="218"/>
      <c r="HS266" s="219"/>
      <c r="HT266" s="221" t="s">
        <v>71</v>
      </c>
      <c r="HU266" s="218"/>
      <c r="HV266" s="218"/>
      <c r="HW266" s="218"/>
      <c r="HX266" s="218"/>
      <c r="HY266" s="218"/>
      <c r="HZ266" s="219"/>
      <c r="IA266" s="217" t="s">
        <v>70</v>
      </c>
      <c r="IB266" s="218"/>
      <c r="IC266" s="218"/>
      <c r="ID266" s="218"/>
      <c r="IE266" s="218"/>
      <c r="IF266" s="218"/>
      <c r="IG266" s="219"/>
      <c r="IH266" s="221" t="s">
        <v>71</v>
      </c>
      <c r="II266" s="218"/>
      <c r="IJ266" s="218"/>
      <c r="IK266" s="218"/>
      <c r="IL266" s="218"/>
      <c r="IM266" s="218"/>
      <c r="IN266" s="219"/>
      <c r="IO266" s="305" t="s">
        <v>70</v>
      </c>
      <c r="IP266" s="305"/>
      <c r="IQ266" s="305"/>
      <c r="IR266" s="305"/>
      <c r="IS266" s="305"/>
      <c r="IT266" s="306" t="s">
        <v>71</v>
      </c>
      <c r="IU266" s="306"/>
      <c r="IV266" s="306"/>
      <c r="IW266" s="306"/>
      <c r="IX266" s="306"/>
      <c r="IY266" s="305" t="s">
        <v>70</v>
      </c>
      <c r="IZ266" s="305"/>
      <c r="JA266" s="305"/>
      <c r="JB266" s="305"/>
      <c r="JC266" s="305"/>
      <c r="JD266" s="306" t="s">
        <v>71</v>
      </c>
      <c r="JE266" s="306"/>
      <c r="JF266" s="306"/>
      <c r="JG266" s="306"/>
      <c r="JH266" s="306"/>
      <c r="JI266" s="221" t="s">
        <v>71</v>
      </c>
      <c r="JJ266" s="218"/>
      <c r="JK266" s="218"/>
      <c r="JL266" s="218"/>
      <c r="JM266" s="218"/>
      <c r="JN266" s="219"/>
      <c r="JO266" s="221" t="s">
        <v>71</v>
      </c>
      <c r="JP266" s="218"/>
      <c r="JQ266" s="218"/>
      <c r="JR266" s="218"/>
      <c r="JS266" s="218"/>
      <c r="JT266" s="219"/>
      <c r="JU266" s="217" t="s">
        <v>70</v>
      </c>
      <c r="JV266" s="218"/>
      <c r="JW266" s="218"/>
      <c r="JX266" s="218"/>
      <c r="JY266" s="218"/>
      <c r="JZ266" s="219"/>
      <c r="KA266" s="221" t="s">
        <v>71</v>
      </c>
      <c r="KB266" s="218"/>
      <c r="KC266" s="218"/>
      <c r="KD266" s="218"/>
      <c r="KE266" s="218"/>
      <c r="KF266" s="219"/>
    </row>
    <row r="267" spans="1:292" ht="39" thickBot="1" x14ac:dyDescent="0.3">
      <c r="B267" s="254"/>
      <c r="C267" s="308" t="s">
        <v>111</v>
      </c>
      <c r="D267" s="308" t="s">
        <v>112</v>
      </c>
      <c r="E267" s="308" t="s">
        <v>116</v>
      </c>
      <c r="F267" s="308" t="s">
        <v>73</v>
      </c>
      <c r="G267" s="308" t="s">
        <v>72</v>
      </c>
      <c r="H267" s="308" t="s">
        <v>111</v>
      </c>
      <c r="I267" s="308" t="s">
        <v>112</v>
      </c>
      <c r="J267" s="308" t="s">
        <v>116</v>
      </c>
      <c r="K267" s="308" t="s">
        <v>73</v>
      </c>
      <c r="L267" s="308" t="s">
        <v>72</v>
      </c>
      <c r="M267" s="308" t="s">
        <v>111</v>
      </c>
      <c r="N267" s="308" t="s">
        <v>112</v>
      </c>
      <c r="O267" s="308" t="s">
        <v>116</v>
      </c>
      <c r="P267" s="308" t="s">
        <v>73</v>
      </c>
      <c r="Q267" s="308" t="s">
        <v>72</v>
      </c>
      <c r="R267" s="308" t="s">
        <v>111</v>
      </c>
      <c r="S267" s="308" t="s">
        <v>112</v>
      </c>
      <c r="T267" s="308" t="s">
        <v>116</v>
      </c>
      <c r="U267" s="308" t="s">
        <v>73</v>
      </c>
      <c r="V267" s="308" t="s">
        <v>72</v>
      </c>
      <c r="W267" s="308" t="s">
        <v>111</v>
      </c>
      <c r="X267" s="308" t="s">
        <v>112</v>
      </c>
      <c r="Y267" s="308" t="s">
        <v>116</v>
      </c>
      <c r="Z267" s="308" t="s">
        <v>73</v>
      </c>
      <c r="AA267" s="308" t="s">
        <v>72</v>
      </c>
      <c r="AB267" s="308" t="s">
        <v>111</v>
      </c>
      <c r="AC267" s="308" t="s">
        <v>112</v>
      </c>
      <c r="AD267" s="308" t="s">
        <v>116</v>
      </c>
      <c r="AE267" s="308" t="s">
        <v>73</v>
      </c>
      <c r="AF267" s="308" t="s">
        <v>72</v>
      </c>
      <c r="AG267" s="308" t="s">
        <v>74</v>
      </c>
      <c r="AH267" s="308" t="s">
        <v>111</v>
      </c>
      <c r="AI267" s="308" t="s">
        <v>112</v>
      </c>
      <c r="AJ267" s="308" t="s">
        <v>116</v>
      </c>
      <c r="AK267" s="308" t="s">
        <v>73</v>
      </c>
      <c r="AL267" s="308" t="s">
        <v>72</v>
      </c>
      <c r="AM267" s="308" t="s">
        <v>360</v>
      </c>
      <c r="AN267" s="308" t="s">
        <v>111</v>
      </c>
      <c r="AO267" s="308" t="s">
        <v>112</v>
      </c>
      <c r="AP267" s="308" t="s">
        <v>357</v>
      </c>
      <c r="AQ267" s="308" t="s">
        <v>358</v>
      </c>
      <c r="AR267" s="308" t="s">
        <v>359</v>
      </c>
      <c r="AS267" s="308" t="s">
        <v>111</v>
      </c>
      <c r="AT267" s="308" t="s">
        <v>112</v>
      </c>
      <c r="AU267" s="308" t="s">
        <v>116</v>
      </c>
      <c r="AV267" s="308" t="s">
        <v>73</v>
      </c>
      <c r="AW267" s="308" t="s">
        <v>72</v>
      </c>
      <c r="AX267" s="308" t="s">
        <v>111</v>
      </c>
      <c r="AY267" s="308" t="s">
        <v>112</v>
      </c>
      <c r="AZ267" s="308" t="s">
        <v>116</v>
      </c>
      <c r="BA267" s="308" t="s">
        <v>73</v>
      </c>
      <c r="BB267" s="308" t="s">
        <v>74</v>
      </c>
      <c r="BC267" s="308" t="s">
        <v>111</v>
      </c>
      <c r="BD267" s="308" t="s">
        <v>112</v>
      </c>
      <c r="BE267" s="308" t="s">
        <v>116</v>
      </c>
      <c r="BF267" s="308" t="s">
        <v>73</v>
      </c>
      <c r="BG267" s="308" t="s">
        <v>72</v>
      </c>
      <c r="BH267" s="308" t="s">
        <v>111</v>
      </c>
      <c r="BI267" s="308" t="s">
        <v>112</v>
      </c>
      <c r="BJ267" s="308" t="s">
        <v>116</v>
      </c>
      <c r="BK267" s="308" t="s">
        <v>73</v>
      </c>
      <c r="BL267" s="308" t="s">
        <v>360</v>
      </c>
      <c r="BM267" s="308" t="s">
        <v>111</v>
      </c>
      <c r="BN267" s="308" t="s">
        <v>112</v>
      </c>
      <c r="BO267" s="308" t="s">
        <v>357</v>
      </c>
      <c r="BP267" s="308" t="s">
        <v>358</v>
      </c>
      <c r="BQ267" s="308" t="s">
        <v>359</v>
      </c>
      <c r="BR267" s="308" t="s">
        <v>111</v>
      </c>
      <c r="BS267" s="308" t="s">
        <v>112</v>
      </c>
      <c r="BT267" s="308" t="s">
        <v>116</v>
      </c>
      <c r="BU267" s="308" t="s">
        <v>73</v>
      </c>
      <c r="BV267" s="308" t="s">
        <v>113</v>
      </c>
      <c r="BW267" s="308" t="s">
        <v>114</v>
      </c>
      <c r="BX267" s="307" t="s">
        <v>111</v>
      </c>
      <c r="BY267" s="307" t="s">
        <v>112</v>
      </c>
      <c r="BZ267" s="307" t="s">
        <v>116</v>
      </c>
      <c r="CA267" s="307" t="s">
        <v>73</v>
      </c>
      <c r="CB267" s="307" t="s">
        <v>113</v>
      </c>
      <c r="CC267" s="307" t="s">
        <v>114</v>
      </c>
      <c r="CD267" s="307" t="s">
        <v>111</v>
      </c>
      <c r="CE267" s="307" t="s">
        <v>112</v>
      </c>
      <c r="CF267" s="307" t="s">
        <v>116</v>
      </c>
      <c r="CG267" s="307" t="s">
        <v>73</v>
      </c>
      <c r="CH267" s="307" t="s">
        <v>113</v>
      </c>
      <c r="CI267" s="307" t="s">
        <v>114</v>
      </c>
      <c r="CJ267" s="307" t="s">
        <v>111</v>
      </c>
      <c r="CK267" s="307" t="s">
        <v>112</v>
      </c>
      <c r="CL267" s="307" t="s">
        <v>116</v>
      </c>
      <c r="CM267" s="307" t="s">
        <v>73</v>
      </c>
      <c r="CN267" s="307" t="s">
        <v>74</v>
      </c>
      <c r="CO267" s="307" t="s">
        <v>113</v>
      </c>
      <c r="CP267" s="307" t="s">
        <v>114</v>
      </c>
      <c r="CQ267" s="307" t="s">
        <v>111</v>
      </c>
      <c r="CR267" s="307" t="s">
        <v>112</v>
      </c>
      <c r="CS267" s="307" t="s">
        <v>116</v>
      </c>
      <c r="CT267" s="307" t="s">
        <v>73</v>
      </c>
      <c r="CU267" s="307" t="s">
        <v>74</v>
      </c>
      <c r="CV267" s="307" t="s">
        <v>113</v>
      </c>
      <c r="CW267" s="307" t="s">
        <v>114</v>
      </c>
      <c r="CX267" s="307" t="s">
        <v>111</v>
      </c>
      <c r="CY267" s="307" t="s">
        <v>112</v>
      </c>
      <c r="CZ267" s="307" t="s">
        <v>116</v>
      </c>
      <c r="DA267" s="307" t="s">
        <v>73</v>
      </c>
      <c r="DB267" s="307" t="s">
        <v>74</v>
      </c>
      <c r="DC267" s="307" t="s">
        <v>113</v>
      </c>
      <c r="DD267" s="307" t="s">
        <v>114</v>
      </c>
      <c r="DE267" s="307" t="s">
        <v>111</v>
      </c>
      <c r="DF267" s="307" t="s">
        <v>112</v>
      </c>
      <c r="DG267" s="307" t="s">
        <v>116</v>
      </c>
      <c r="DH267" s="307" t="s">
        <v>73</v>
      </c>
      <c r="DI267" s="307" t="s">
        <v>74</v>
      </c>
      <c r="DJ267" s="307" t="s">
        <v>113</v>
      </c>
      <c r="DK267" s="307" t="s">
        <v>114</v>
      </c>
      <c r="DL267" s="307" t="s">
        <v>111</v>
      </c>
      <c r="DM267" s="307" t="s">
        <v>112</v>
      </c>
      <c r="DN267" s="307" t="s">
        <v>116</v>
      </c>
      <c r="DO267" s="307" t="s">
        <v>73</v>
      </c>
      <c r="DP267" s="307" t="s">
        <v>74</v>
      </c>
      <c r="DQ267" s="307" t="s">
        <v>113</v>
      </c>
      <c r="DR267" s="307" t="s">
        <v>114</v>
      </c>
      <c r="DS267" s="307" t="s">
        <v>111</v>
      </c>
      <c r="DT267" s="307" t="s">
        <v>112</v>
      </c>
      <c r="DU267" s="307" t="s">
        <v>116</v>
      </c>
      <c r="DV267" s="307" t="s">
        <v>73</v>
      </c>
      <c r="DW267" s="307" t="s">
        <v>74</v>
      </c>
      <c r="DX267" s="307" t="s">
        <v>113</v>
      </c>
      <c r="DY267" s="307" t="s">
        <v>114</v>
      </c>
      <c r="DZ267" s="307" t="s">
        <v>111</v>
      </c>
      <c r="EA267" s="307" t="s">
        <v>112</v>
      </c>
      <c r="EB267" s="307" t="s">
        <v>116</v>
      </c>
      <c r="EC267" s="307" t="s">
        <v>73</v>
      </c>
      <c r="ED267" s="307" t="s">
        <v>74</v>
      </c>
      <c r="EE267" s="307" t="s">
        <v>113</v>
      </c>
      <c r="EF267" s="307" t="s">
        <v>114</v>
      </c>
      <c r="EG267" s="307" t="s">
        <v>111</v>
      </c>
      <c r="EH267" s="307" t="s">
        <v>112</v>
      </c>
      <c r="EI267" s="307" t="s">
        <v>116</v>
      </c>
      <c r="EJ267" s="307" t="s">
        <v>73</v>
      </c>
      <c r="EK267" s="307" t="s">
        <v>74</v>
      </c>
      <c r="EL267" s="307" t="s">
        <v>113</v>
      </c>
      <c r="EM267" s="307" t="s">
        <v>114</v>
      </c>
      <c r="EN267" s="307" t="s">
        <v>111</v>
      </c>
      <c r="EO267" s="307" t="s">
        <v>112</v>
      </c>
      <c r="EP267" s="307" t="s">
        <v>116</v>
      </c>
      <c r="EQ267" s="307" t="s">
        <v>73</v>
      </c>
      <c r="ER267" s="307" t="s">
        <v>74</v>
      </c>
      <c r="ES267" s="307" t="s">
        <v>113</v>
      </c>
      <c r="ET267" s="307" t="s">
        <v>114</v>
      </c>
      <c r="EU267" s="307" t="s">
        <v>111</v>
      </c>
      <c r="EV267" s="307" t="s">
        <v>112</v>
      </c>
      <c r="EW267" s="307" t="s">
        <v>116</v>
      </c>
      <c r="EX267" s="307" t="s">
        <v>73</v>
      </c>
      <c r="EY267" s="307" t="s">
        <v>74</v>
      </c>
      <c r="EZ267" s="307" t="s">
        <v>111</v>
      </c>
      <c r="FA267" s="307" t="s">
        <v>112</v>
      </c>
      <c r="FB267" s="307" t="s">
        <v>116</v>
      </c>
      <c r="FC267" s="307" t="s">
        <v>73</v>
      </c>
      <c r="FD267" s="307" t="s">
        <v>74</v>
      </c>
      <c r="FE267" s="307" t="s">
        <v>111</v>
      </c>
      <c r="FF267" s="307" t="s">
        <v>112</v>
      </c>
      <c r="FG267" s="307" t="s">
        <v>116</v>
      </c>
      <c r="FH267" s="307" t="s">
        <v>73</v>
      </c>
      <c r="FI267" s="307" t="s">
        <v>74</v>
      </c>
      <c r="FJ267" s="307" t="s">
        <v>111</v>
      </c>
      <c r="FK267" s="307" t="s">
        <v>112</v>
      </c>
      <c r="FL267" s="307" t="s">
        <v>116</v>
      </c>
      <c r="FM267" s="307" t="s">
        <v>73</v>
      </c>
      <c r="FN267" s="307" t="s">
        <v>74</v>
      </c>
      <c r="FO267" s="307" t="s">
        <v>111</v>
      </c>
      <c r="FP267" s="307" t="s">
        <v>112</v>
      </c>
      <c r="FQ267" s="307" t="s">
        <v>116</v>
      </c>
      <c r="FR267" s="307" t="s">
        <v>73</v>
      </c>
      <c r="FS267" s="307" t="s">
        <v>74</v>
      </c>
      <c r="FT267" s="307" t="s">
        <v>111</v>
      </c>
      <c r="FU267" s="307" t="s">
        <v>112</v>
      </c>
      <c r="FV267" s="307" t="s">
        <v>116</v>
      </c>
      <c r="FW267" s="307" t="s">
        <v>73</v>
      </c>
      <c r="FX267" s="307" t="s">
        <v>74</v>
      </c>
      <c r="FY267" s="307" t="s">
        <v>111</v>
      </c>
      <c r="FZ267" s="307" t="s">
        <v>112</v>
      </c>
      <c r="GA267" s="307" t="s">
        <v>116</v>
      </c>
      <c r="GB267" s="307" t="s">
        <v>73</v>
      </c>
      <c r="GC267" s="307" t="s">
        <v>74</v>
      </c>
      <c r="GD267" s="307" t="s">
        <v>360</v>
      </c>
      <c r="GE267" s="307" t="s">
        <v>111</v>
      </c>
      <c r="GF267" s="307" t="s">
        <v>112</v>
      </c>
      <c r="GG267" s="307" t="s">
        <v>357</v>
      </c>
      <c r="GH267" s="307" t="s">
        <v>358</v>
      </c>
      <c r="GI267" s="307" t="s">
        <v>359</v>
      </c>
      <c r="GJ267" s="307" t="s">
        <v>111</v>
      </c>
      <c r="GK267" s="307" t="s">
        <v>112</v>
      </c>
      <c r="GL267" s="307" t="s">
        <v>116</v>
      </c>
      <c r="GM267" s="307" t="s">
        <v>73</v>
      </c>
      <c r="GN267" s="307" t="s">
        <v>74</v>
      </c>
      <c r="GO267" s="307" t="s">
        <v>111</v>
      </c>
      <c r="GP267" s="307" t="s">
        <v>112</v>
      </c>
      <c r="GQ267" s="307" t="s">
        <v>116</v>
      </c>
      <c r="GR267" s="307" t="s">
        <v>73</v>
      </c>
      <c r="GS267" s="307" t="s">
        <v>74</v>
      </c>
      <c r="GT267" s="307" t="s">
        <v>111</v>
      </c>
      <c r="GU267" s="307" t="s">
        <v>112</v>
      </c>
      <c r="GV267" s="307" t="s">
        <v>116</v>
      </c>
      <c r="GW267" s="307" t="s">
        <v>73</v>
      </c>
      <c r="GX267" s="307" t="s">
        <v>74</v>
      </c>
      <c r="GY267" s="307" t="s">
        <v>111</v>
      </c>
      <c r="GZ267" s="307" t="s">
        <v>112</v>
      </c>
      <c r="HA267" s="307" t="s">
        <v>116</v>
      </c>
      <c r="HB267" s="307" t="s">
        <v>73</v>
      </c>
      <c r="HC267" s="307" t="s">
        <v>113</v>
      </c>
      <c r="HD267" s="307" t="s">
        <v>114</v>
      </c>
      <c r="HE267" s="307" t="s">
        <v>115</v>
      </c>
      <c r="HF267" s="307" t="s">
        <v>111</v>
      </c>
      <c r="HG267" s="307" t="s">
        <v>112</v>
      </c>
      <c r="HH267" s="307" t="s">
        <v>116</v>
      </c>
      <c r="HI267" s="307" t="s">
        <v>73</v>
      </c>
      <c r="HJ267" s="307" t="s">
        <v>113</v>
      </c>
      <c r="HK267" s="307" t="s">
        <v>114</v>
      </c>
      <c r="HL267" s="307" t="s">
        <v>115</v>
      </c>
      <c r="HM267" s="307" t="s">
        <v>111</v>
      </c>
      <c r="HN267" s="307" t="s">
        <v>112</v>
      </c>
      <c r="HO267" s="307" t="s">
        <v>116</v>
      </c>
      <c r="HP267" s="307" t="s">
        <v>73</v>
      </c>
      <c r="HQ267" s="307" t="s">
        <v>115</v>
      </c>
      <c r="HR267" s="307" t="s">
        <v>113</v>
      </c>
      <c r="HS267" s="307" t="s">
        <v>114</v>
      </c>
      <c r="HT267" s="307" t="s">
        <v>111</v>
      </c>
      <c r="HU267" s="307" t="s">
        <v>112</v>
      </c>
      <c r="HV267" s="307" t="s">
        <v>116</v>
      </c>
      <c r="HW267" s="307" t="s">
        <v>73</v>
      </c>
      <c r="HX267" s="307" t="s">
        <v>115</v>
      </c>
      <c r="HY267" s="307" t="s">
        <v>113</v>
      </c>
      <c r="HZ267" s="307" t="s">
        <v>114</v>
      </c>
      <c r="IA267" s="307" t="s">
        <v>111</v>
      </c>
      <c r="IB267" s="307" t="s">
        <v>112</v>
      </c>
      <c r="IC267" s="307" t="s">
        <v>116</v>
      </c>
      <c r="ID267" s="307" t="s">
        <v>73</v>
      </c>
      <c r="IE267" s="307" t="s">
        <v>115</v>
      </c>
      <c r="IF267" s="307" t="s">
        <v>113</v>
      </c>
      <c r="IG267" s="307" t="s">
        <v>114</v>
      </c>
      <c r="IH267" s="307" t="s">
        <v>111</v>
      </c>
      <c r="II267" s="307" t="s">
        <v>112</v>
      </c>
      <c r="IJ267" s="307" t="s">
        <v>116</v>
      </c>
      <c r="IK267" s="307" t="s">
        <v>73</v>
      </c>
      <c r="IL267" s="307" t="s">
        <v>115</v>
      </c>
      <c r="IM267" s="307" t="s">
        <v>113</v>
      </c>
      <c r="IN267" s="307" t="s">
        <v>114</v>
      </c>
      <c r="IO267" s="307" t="s">
        <v>111</v>
      </c>
      <c r="IP267" s="307" t="s">
        <v>112</v>
      </c>
      <c r="IQ267" s="307" t="s">
        <v>116</v>
      </c>
      <c r="IR267" s="307" t="s">
        <v>73</v>
      </c>
      <c r="IS267" s="307" t="s">
        <v>115</v>
      </c>
      <c r="IT267" s="307" t="s">
        <v>111</v>
      </c>
      <c r="IU267" s="307" t="s">
        <v>112</v>
      </c>
      <c r="IV267" s="307" t="s">
        <v>116</v>
      </c>
      <c r="IW267" s="307" t="s">
        <v>73</v>
      </c>
      <c r="IX267" s="307" t="s">
        <v>115</v>
      </c>
      <c r="IY267" s="307" t="s">
        <v>111</v>
      </c>
      <c r="IZ267" s="307" t="s">
        <v>112</v>
      </c>
      <c r="JA267" s="307" t="s">
        <v>116</v>
      </c>
      <c r="JB267" s="307" t="s">
        <v>73</v>
      </c>
      <c r="JC267" s="307" t="s">
        <v>115</v>
      </c>
      <c r="JD267" s="307" t="s">
        <v>111</v>
      </c>
      <c r="JE267" s="307" t="s">
        <v>112</v>
      </c>
      <c r="JF267" s="307" t="s">
        <v>116</v>
      </c>
      <c r="JG267" s="307" t="s">
        <v>73</v>
      </c>
      <c r="JH267" s="307" t="s">
        <v>115</v>
      </c>
      <c r="JI267" s="307" t="s">
        <v>111</v>
      </c>
      <c r="JJ267" s="307" t="s">
        <v>112</v>
      </c>
      <c r="JK267" s="307" t="s">
        <v>116</v>
      </c>
      <c r="JL267" s="307" t="s">
        <v>73</v>
      </c>
      <c r="JM267" s="307" t="s">
        <v>113</v>
      </c>
      <c r="JN267" s="307" t="s">
        <v>114</v>
      </c>
      <c r="JO267" s="307" t="s">
        <v>111</v>
      </c>
      <c r="JP267" s="307" t="s">
        <v>112</v>
      </c>
      <c r="JQ267" s="307" t="s">
        <v>116</v>
      </c>
      <c r="JR267" s="307" t="s">
        <v>73</v>
      </c>
      <c r="JS267" s="307" t="s">
        <v>113</v>
      </c>
      <c r="JT267" s="307" t="s">
        <v>114</v>
      </c>
      <c r="JU267" s="307" t="s">
        <v>111</v>
      </c>
      <c r="JV267" s="307" t="s">
        <v>112</v>
      </c>
      <c r="JW267" s="307" t="s">
        <v>116</v>
      </c>
      <c r="JX267" s="307" t="s">
        <v>73</v>
      </c>
      <c r="JY267" s="307" t="s">
        <v>113</v>
      </c>
      <c r="JZ267" s="307" t="s">
        <v>114</v>
      </c>
      <c r="KA267" s="307" t="s">
        <v>111</v>
      </c>
      <c r="KB267" s="307" t="s">
        <v>112</v>
      </c>
      <c r="KC267" s="307" t="s">
        <v>116</v>
      </c>
      <c r="KD267" s="307" t="s">
        <v>73</v>
      </c>
      <c r="KE267" s="307" t="s">
        <v>113</v>
      </c>
      <c r="KF267" s="307" t="s">
        <v>114</v>
      </c>
    </row>
    <row r="268" spans="1:292" ht="15.75" thickBot="1" x14ac:dyDescent="0.3">
      <c r="B268" s="55"/>
      <c r="C268" s="308">
        <v>3</v>
      </c>
      <c r="D268" s="308"/>
      <c r="E268" s="308"/>
      <c r="F268" s="308"/>
      <c r="G268" s="308"/>
      <c r="H268" s="308">
        <v>3</v>
      </c>
      <c r="I268" s="308"/>
      <c r="J268" s="308"/>
      <c r="K268" s="308"/>
      <c r="L268" s="308"/>
      <c r="M268" s="308">
        <v>3</v>
      </c>
      <c r="N268" s="308"/>
      <c r="O268" s="308"/>
      <c r="P268" s="308"/>
      <c r="Q268" s="308"/>
      <c r="R268" s="308">
        <v>3</v>
      </c>
      <c r="S268" s="308"/>
      <c r="T268" s="308"/>
      <c r="U268" s="308"/>
      <c r="V268" s="308"/>
      <c r="W268" s="308">
        <v>3</v>
      </c>
      <c r="X268" s="308"/>
      <c r="Y268" s="308"/>
      <c r="Z268" s="308"/>
      <c r="AA268" s="308"/>
      <c r="AB268" s="308">
        <v>4</v>
      </c>
      <c r="AC268" s="308"/>
      <c r="AD268" s="308"/>
      <c r="AE268" s="308"/>
      <c r="AF268" s="308"/>
      <c r="AG268" s="308"/>
      <c r="AH268" s="308">
        <v>3</v>
      </c>
      <c r="AI268" s="308"/>
      <c r="AJ268" s="308"/>
      <c r="AK268" s="308"/>
      <c r="AL268" s="308"/>
      <c r="AM268" s="308"/>
      <c r="AN268" s="308">
        <v>1</v>
      </c>
      <c r="AO268" s="308"/>
      <c r="AP268" s="308"/>
      <c r="AQ268" s="308"/>
      <c r="AR268" s="308"/>
      <c r="AS268" s="308">
        <v>3</v>
      </c>
      <c r="AT268" s="308"/>
      <c r="AU268" s="308"/>
      <c r="AV268" s="308"/>
      <c r="AW268" s="308"/>
      <c r="AX268" s="308">
        <v>3</v>
      </c>
      <c r="AY268" s="308"/>
      <c r="AZ268" s="308"/>
      <c r="BA268" s="308"/>
      <c r="BB268" s="308"/>
      <c r="BC268" s="308">
        <v>3</v>
      </c>
      <c r="BD268" s="308"/>
      <c r="BE268" s="308"/>
      <c r="BF268" s="308"/>
      <c r="BG268" s="308"/>
      <c r="BH268" s="308">
        <v>3</v>
      </c>
      <c r="BI268" s="308"/>
      <c r="BJ268" s="308"/>
      <c r="BK268" s="308"/>
      <c r="BL268" s="308"/>
      <c r="BM268" s="308">
        <v>1</v>
      </c>
      <c r="BN268" s="308"/>
      <c r="BO268" s="308"/>
      <c r="BP268" s="308"/>
      <c r="BQ268" s="308"/>
      <c r="BR268" s="308">
        <v>4</v>
      </c>
      <c r="BS268" s="308"/>
      <c r="BT268" s="308"/>
      <c r="BU268" s="308"/>
      <c r="BV268" s="312">
        <v>28032.560000000001</v>
      </c>
      <c r="BW268" s="308" t="s">
        <v>437</v>
      </c>
      <c r="BX268" s="308">
        <v>4</v>
      </c>
      <c r="BY268" s="308"/>
      <c r="BZ268" s="308"/>
      <c r="CA268" s="308"/>
      <c r="CB268" s="308">
        <v>2.3620000000000001</v>
      </c>
      <c r="CC268" s="308">
        <v>2200</v>
      </c>
      <c r="CD268" s="308">
        <v>4</v>
      </c>
      <c r="CE268" s="308"/>
      <c r="CF268" s="308"/>
      <c r="CG268" s="308"/>
      <c r="CH268" s="308">
        <v>3244.8310000000001</v>
      </c>
      <c r="CI268" s="308">
        <v>2200</v>
      </c>
      <c r="CJ268" s="308">
        <v>5</v>
      </c>
      <c r="CK268" s="308"/>
      <c r="CL268" s="308"/>
      <c r="CM268" s="308"/>
      <c r="CN268" s="308"/>
      <c r="CO268" s="308">
        <v>1152.0999999999999</v>
      </c>
      <c r="CP268" s="308">
        <v>8</v>
      </c>
      <c r="CQ268" s="308">
        <v>5</v>
      </c>
      <c r="CR268" s="308"/>
      <c r="CS268" s="308"/>
      <c r="CT268" s="308"/>
      <c r="CU268" s="308"/>
      <c r="CV268" s="308">
        <v>918.15499999999997</v>
      </c>
      <c r="CW268" s="308">
        <v>4</v>
      </c>
      <c r="CX268" s="308">
        <v>5</v>
      </c>
      <c r="CY268" s="308"/>
      <c r="CZ268" s="308"/>
      <c r="DA268" s="308"/>
      <c r="DB268" s="308"/>
      <c r="DC268" s="308">
        <v>3087.6979999999999</v>
      </c>
      <c r="DD268" s="308">
        <v>6</v>
      </c>
      <c r="DE268" s="308">
        <v>5</v>
      </c>
      <c r="DF268" s="308"/>
      <c r="DG268" s="308"/>
      <c r="DH268" s="308"/>
      <c r="DI268" s="308"/>
      <c r="DJ268" s="308">
        <v>2.1000000000000001E-2</v>
      </c>
      <c r="DK268" s="308">
        <v>6</v>
      </c>
      <c r="DL268" s="308">
        <v>5</v>
      </c>
      <c r="DM268" s="308"/>
      <c r="DN268" s="308"/>
      <c r="DO268" s="308"/>
      <c r="DP268" s="308"/>
      <c r="DQ268" s="308">
        <v>5921.6180000000004</v>
      </c>
      <c r="DR268" s="308">
        <v>6</v>
      </c>
      <c r="DS268" s="308">
        <v>5</v>
      </c>
      <c r="DT268" s="308"/>
      <c r="DU268" s="308"/>
      <c r="DV268" s="308"/>
      <c r="DW268" s="308"/>
      <c r="DX268" s="308">
        <v>4849.5370000000003</v>
      </c>
      <c r="DY268" s="308">
        <v>2</v>
      </c>
      <c r="DZ268" s="308">
        <v>5</v>
      </c>
      <c r="EA268" s="308"/>
      <c r="EB268" s="308"/>
      <c r="EC268" s="308"/>
      <c r="ED268" s="308"/>
      <c r="EE268" s="308">
        <v>1067.433</v>
      </c>
      <c r="EF268" s="308">
        <v>3</v>
      </c>
      <c r="EG268" s="308">
        <v>5</v>
      </c>
      <c r="EH268" s="308"/>
      <c r="EI268" s="308"/>
      <c r="EJ268" s="308"/>
      <c r="EK268" s="308"/>
      <c r="EL268" s="308">
        <v>120.01900000000001</v>
      </c>
      <c r="EM268" s="308">
        <v>6</v>
      </c>
      <c r="EN268" s="308">
        <v>5</v>
      </c>
      <c r="EO268" s="308"/>
      <c r="EP268" s="308"/>
      <c r="EQ268" s="308"/>
      <c r="ER268" s="308"/>
      <c r="ES268" s="308">
        <v>0</v>
      </c>
      <c r="ET268" s="308">
        <v>2</v>
      </c>
      <c r="EU268" s="308">
        <v>3</v>
      </c>
      <c r="EV268" s="308"/>
      <c r="EW268" s="308"/>
      <c r="EX268" s="308"/>
      <c r="EY268" s="308"/>
      <c r="EZ268" s="308">
        <v>3</v>
      </c>
      <c r="FA268" s="308"/>
      <c r="FB268" s="308"/>
      <c r="FC268" s="308"/>
      <c r="FD268" s="308"/>
      <c r="FE268" s="308">
        <v>3</v>
      </c>
      <c r="FF268" s="308"/>
      <c r="FG268" s="308"/>
      <c r="FH268" s="308"/>
      <c r="FI268" s="308"/>
      <c r="FJ268" s="308">
        <v>2</v>
      </c>
      <c r="FK268" s="308"/>
      <c r="FL268" s="308"/>
      <c r="FM268" s="308"/>
      <c r="FN268" s="308"/>
      <c r="FO268" s="308">
        <v>3</v>
      </c>
      <c r="FP268" s="308"/>
      <c r="FQ268" s="308"/>
      <c r="FR268" s="308"/>
      <c r="FS268" s="308"/>
      <c r="FT268" s="308">
        <v>3</v>
      </c>
      <c r="FU268" s="308"/>
      <c r="FV268" s="308"/>
      <c r="FW268" s="308"/>
      <c r="FX268" s="308"/>
      <c r="FY268" s="308">
        <v>3</v>
      </c>
      <c r="FZ268" s="308"/>
      <c r="GA268" s="308"/>
      <c r="GB268" s="308"/>
      <c r="GC268" s="308"/>
      <c r="GD268" s="308"/>
      <c r="GE268" s="308">
        <v>1</v>
      </c>
      <c r="GF268" s="308"/>
      <c r="GG268" s="308"/>
      <c r="GH268" s="308"/>
      <c r="GI268" s="308"/>
      <c r="GJ268" s="308">
        <v>3</v>
      </c>
      <c r="GK268" s="308"/>
      <c r="GL268" s="308"/>
      <c r="GM268" s="308"/>
      <c r="GN268" s="308"/>
      <c r="GO268" s="308">
        <v>3</v>
      </c>
      <c r="GP268" s="308"/>
      <c r="GQ268" s="308"/>
      <c r="GR268" s="308"/>
      <c r="GS268" s="308"/>
      <c r="GT268" s="308">
        <v>3</v>
      </c>
      <c r="GU268" s="308"/>
      <c r="GV268" s="308"/>
      <c r="GW268" s="308"/>
      <c r="GX268" s="308"/>
      <c r="GY268" s="308">
        <v>5</v>
      </c>
      <c r="GZ268" s="308"/>
      <c r="HA268" s="308"/>
      <c r="HB268" s="308"/>
      <c r="HC268" s="308">
        <v>0</v>
      </c>
      <c r="HD268" s="308"/>
      <c r="HE268" s="308"/>
      <c r="HF268" s="308">
        <v>5</v>
      </c>
      <c r="HG268" s="308"/>
      <c r="HH268" s="308"/>
      <c r="HI268" s="308"/>
      <c r="HJ268" s="308">
        <v>0</v>
      </c>
      <c r="HK268" s="308"/>
      <c r="HL268" s="308"/>
      <c r="HM268" s="308">
        <v>5</v>
      </c>
      <c r="HN268" s="308"/>
      <c r="HO268" s="308"/>
      <c r="HP268" s="308"/>
      <c r="HQ268" s="308"/>
      <c r="HR268" s="308">
        <v>0</v>
      </c>
      <c r="HS268" s="308">
        <v>2200</v>
      </c>
      <c r="HT268" s="308">
        <v>5</v>
      </c>
      <c r="HU268" s="308"/>
      <c r="HV268" s="308"/>
      <c r="HW268" s="308"/>
      <c r="HX268" s="308"/>
      <c r="HY268" s="308">
        <v>69.224000000000004</v>
      </c>
      <c r="HZ268" s="308">
        <v>2200</v>
      </c>
      <c r="IA268" s="308">
        <v>5</v>
      </c>
      <c r="IB268" s="308"/>
      <c r="IC268" s="308"/>
      <c r="ID268" s="308"/>
      <c r="IE268" s="308"/>
      <c r="IF268" s="308">
        <v>0</v>
      </c>
      <c r="IG268" s="308">
        <v>2200</v>
      </c>
      <c r="IH268" s="308">
        <v>5</v>
      </c>
      <c r="II268" s="308"/>
      <c r="IJ268" s="308"/>
      <c r="IK268" s="308"/>
      <c r="IL268" s="308"/>
      <c r="IM268" s="308">
        <v>57.685000000000002</v>
      </c>
      <c r="IN268" s="308">
        <v>2200</v>
      </c>
      <c r="IO268" s="308">
        <v>3</v>
      </c>
      <c r="IP268" s="308"/>
      <c r="IQ268" s="308"/>
      <c r="IR268" s="308"/>
      <c r="IS268" s="308"/>
      <c r="IT268" s="308">
        <v>3</v>
      </c>
      <c r="IU268" s="308"/>
      <c r="IV268" s="308"/>
      <c r="IW268" s="308"/>
      <c r="IX268" s="308"/>
      <c r="IY268" s="308">
        <v>3</v>
      </c>
      <c r="IZ268" s="308"/>
      <c r="JA268" s="308"/>
      <c r="JB268" s="308"/>
      <c r="JC268" s="308"/>
      <c r="JD268" s="308">
        <v>3</v>
      </c>
      <c r="JE268" s="308"/>
      <c r="JF268" s="308"/>
      <c r="JG268" s="308"/>
      <c r="JH268" s="308"/>
      <c r="JI268" s="308">
        <v>4</v>
      </c>
      <c r="JJ268" s="308"/>
      <c r="JK268" s="308"/>
      <c r="JL268" s="308"/>
      <c r="JM268" s="308">
        <v>1341.931</v>
      </c>
      <c r="JN268" s="308">
        <v>132</v>
      </c>
      <c r="JO268" s="308">
        <v>4</v>
      </c>
      <c r="JP268" s="308"/>
      <c r="JQ268" s="308"/>
      <c r="JR268" s="308"/>
      <c r="JS268" s="308">
        <v>1500.6959999999999</v>
      </c>
      <c r="JT268" s="308">
        <v>132</v>
      </c>
      <c r="JU268" s="308">
        <v>4</v>
      </c>
      <c r="JV268" s="308"/>
      <c r="JW268" s="308"/>
      <c r="JX268" s="308"/>
      <c r="JY268" s="308">
        <v>125.877</v>
      </c>
      <c r="JZ268" s="308">
        <v>2200</v>
      </c>
      <c r="KA268" s="308">
        <v>4</v>
      </c>
      <c r="KB268" s="308"/>
      <c r="KC268" s="308"/>
      <c r="KD268" s="308"/>
      <c r="KE268" s="308">
        <v>0.88600000000000001</v>
      </c>
      <c r="KF268" s="30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66"/>
      <c r="F269" s="166"/>
      <c r="G269" s="166">
        <f t="shared" ref="G269:G302" ca="1" si="505">IFERROR(S570+X570,"")</f>
        <v>38.4</v>
      </c>
      <c r="H269" s="166">
        <f>H268</f>
        <v>3</v>
      </c>
      <c r="I269" s="166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6"/>
      <c r="K269" s="166"/>
      <c r="L269" s="166">
        <f t="shared" ref="L269:L278" ca="1" si="507">IFERROR(X54-AE54+IT97-IO97+BE54-AZ54+D226,"")</f>
        <v>-8898.9862000000303</v>
      </c>
      <c r="M269" s="166">
        <f>M268</f>
        <v>3</v>
      </c>
      <c r="N269" s="166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66"/>
      <c r="P269" s="166"/>
      <c r="Q269" s="166">
        <f t="shared" ref="Q269:Q278" ca="1" si="509">IFERROR(EE226+FT398,"")</f>
        <v>2157.7792299999037</v>
      </c>
      <c r="R269" s="166">
        <f>R268</f>
        <v>3</v>
      </c>
      <c r="S269" s="166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6"/>
      <c r="U269" s="166"/>
      <c r="V269" s="166">
        <f t="shared" ref="V269:V278" ca="1" si="511">IFERROR(BF441+BK441,"")</f>
        <v>489.28614191710602</v>
      </c>
      <c r="W269" s="166">
        <f>W268</f>
        <v>3</v>
      </c>
      <c r="X269" s="166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66"/>
      <c r="Z269" s="166"/>
      <c r="AA269" s="166">
        <f t="shared" ref="AA269:AA302" ca="1" si="513">IFERROR(EN398+FD398+FO398+T441+AE441+J441+O226+AC269+CB570+AS570+D570+AH570+EY398+AE398+Z398+U398+P398,"")</f>
        <v>1011.8419700000372</v>
      </c>
      <c r="AB269" s="166">
        <f>AB268</f>
        <v>4</v>
      </c>
      <c r="AC269" s="166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6"/>
      <c r="AE269" s="166"/>
      <c r="AF269" s="166">
        <f t="shared" ref="AF269:AF278" ca="1" si="515">IFERROR(FC312+EV312,"")</f>
        <v>57.135999999998603</v>
      </c>
      <c r="AG269" s="166">
        <v>85.703999999997905</v>
      </c>
      <c r="AH269" s="166">
        <f>AH268</f>
        <v>3</v>
      </c>
      <c r="AI269" s="166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66"/>
      <c r="AK269" s="166"/>
      <c r="AL269" s="166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66">
        <f t="shared" ref="AM269:AM302" ca="1" si="518">AO269</f>
        <v>2390.2719999999999</v>
      </c>
      <c r="AN269" s="166">
        <f>AN268</f>
        <v>1</v>
      </c>
      <c r="AO269" s="166">
        <f t="shared" ref="AO269:AO302" ca="1" si="519">INDIRECT(ADDRESS(ROW(AO269),COLUMN(AO269) + AN269,4,1),TRUE)</f>
        <v>2390.2719999999999</v>
      </c>
      <c r="AP269" s="166">
        <f t="shared" ref="AP269:AP302" si="520">IF(AND(ISBLANK(AQ269),ISBLANK(AR269)),"",SUM(AQ269,AR269))</f>
        <v>2390.2719999999999</v>
      </c>
      <c r="AQ269" s="166">
        <v>2390.2719999999999</v>
      </c>
      <c r="AR269" s="166"/>
      <c r="AS269" s="166">
        <f>AS268</f>
        <v>3</v>
      </c>
      <c r="AT269" s="166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66"/>
      <c r="AV269" s="166"/>
      <c r="AW269" s="166">
        <f t="shared" ref="AW269:AW302" ca="1" si="522">IFERROR(BU398+D140+BK398+BA398+AV140+GU355+BP441-CY484-AV398+CG570+P355,"")</f>
        <v>2757.3123072901344</v>
      </c>
      <c r="AX269" s="166">
        <f>AX268</f>
        <v>3</v>
      </c>
      <c r="AY269" s="166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6"/>
      <c r="BA269" s="166"/>
      <c r="BB269" s="166">
        <v>0.35299999999999998</v>
      </c>
      <c r="BC269" s="166">
        <f>BC268</f>
        <v>3</v>
      </c>
      <c r="BD269" s="166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66"/>
      <c r="BF269" s="166"/>
      <c r="BG269" s="166">
        <f t="shared" ref="BG269:BG302" ca="1" si="525">IFERROR(EC484+CQ355+DR398+CQ398,"")</f>
        <v>1145.6909999999998</v>
      </c>
      <c r="BH269" s="166">
        <f>BH268</f>
        <v>3</v>
      </c>
      <c r="BI269" s="166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6"/>
      <c r="BK269" s="166"/>
      <c r="BL269" s="166">
        <f t="shared" ref="BL269:BL302" ca="1" si="527">BN269</f>
        <v>0</v>
      </c>
      <c r="BM269" s="166">
        <f>BM268</f>
        <v>1</v>
      </c>
      <c r="BN269" s="166">
        <f t="shared" ref="BN269:BN302" ca="1" si="528">INDIRECT(ADDRESS(ROW(BN269),COLUMN(BN269) + BM269,4,1),TRUE)</f>
        <v>0</v>
      </c>
      <c r="BO269" s="166">
        <f t="shared" ref="BO269:BO302" si="529">IF(AND(ISBLANK(BP269),ISBLANK(BQ269)),"",SUM(BP269,BQ269))</f>
        <v>0</v>
      </c>
      <c r="BP269" s="166">
        <v>0</v>
      </c>
      <c r="BQ269" s="166"/>
      <c r="BR269" s="166">
        <f>BR268</f>
        <v>4</v>
      </c>
      <c r="BS269" s="166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6"/>
      <c r="BU269" s="166"/>
      <c r="BV269" s="117">
        <v>28042.6</v>
      </c>
      <c r="BW269" s="166">
        <f>IF(OR(ISBLANK(BV269),ISBLANK(BW268)),"",(BV269-BV268)*BW268)</f>
        <v>35.139999999990323</v>
      </c>
      <c r="BX269" s="109">
        <f>BX268</f>
        <v>4</v>
      </c>
      <c r="BY269" s="109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9"/>
      <c r="CG269" s="109"/>
      <c r="CH269" s="109">
        <v>3246.0210000000002</v>
      </c>
      <c r="CI269" s="109">
        <f>IF(OR(ISBLANK(CH269),ISBLANK(CI268)),"",(CH269-CH268)*CI268)</f>
        <v>2618.0000000001201</v>
      </c>
      <c r="CJ269" s="109">
        <f>CJ268</f>
        <v>5</v>
      </c>
      <c r="CK269" s="109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9"/>
      <c r="CM269" s="109"/>
      <c r="CN269" s="109"/>
      <c r="CO269" s="109">
        <v>1152.1849999999999</v>
      </c>
      <c r="CP269" s="109">
        <f>IF(OR(ISBLANK(CO269),ISBLANK(CP268)),"",(CO269-CO268)*CP268)</f>
        <v>0.68000000000029104</v>
      </c>
      <c r="CQ269" s="109">
        <f>CQ268</f>
        <v>5</v>
      </c>
      <c r="CR269" s="109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918.15499999999997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2.1000000000000001E-2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9"/>
      <c r="DV269" s="109"/>
      <c r="DW269" s="109"/>
      <c r="DX269" s="109">
        <v>4859.7160000000003</v>
      </c>
      <c r="DY269" s="109">
        <f>IF(OR(ISBLANK(DX269),ISBLANK(DY268)),"",(DX269-DX268)*DY268)</f>
        <v>20.358000000000175</v>
      </c>
      <c r="DZ269" s="109">
        <f>DZ268</f>
        <v>5</v>
      </c>
      <c r="EA269" s="109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9"/>
      <c r="EC269" s="109"/>
      <c r="ED269" s="109"/>
      <c r="EE269" s="109">
        <v>1067.4960000000001</v>
      </c>
      <c r="EF269" s="109">
        <f>IF(OR(ISBLANK(EE269),ISBLANK(EF268)),"",(EE269-EE268)*EF268)</f>
        <v>0.18900000000030559</v>
      </c>
      <c r="EG269" s="109">
        <f>EG268</f>
        <v>5</v>
      </c>
      <c r="EH269" s="109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9"/>
      <c r="EJ269" s="109"/>
      <c r="EK269" s="109"/>
      <c r="EL269" s="109">
        <v>120.15900000000001</v>
      </c>
      <c r="EM269" s="109">
        <f>IF(OR(ISBLANK(EL269),ISBLANK(EM268)),"",(EL269-EL268)*EM268)</f>
        <v>0.84000000000000341</v>
      </c>
      <c r="EN269" s="109">
        <f>EN268</f>
        <v>5</v>
      </c>
      <c r="EO269" s="109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9"/>
      <c r="EX269" s="109"/>
      <c r="EY269" s="109">
        <v>44.692799999999998</v>
      </c>
      <c r="EZ269" s="123">
        <f>EZ268</f>
        <v>3</v>
      </c>
      <c r="FA269" s="123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23"/>
      <c r="FC269" s="123"/>
      <c r="FD269" s="123">
        <v>69.614999999999995</v>
      </c>
      <c r="FE269" s="109">
        <f>FE268</f>
        <v>3</v>
      </c>
      <c r="FF269" s="109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9"/>
      <c r="FH269" s="109"/>
      <c r="FI269" s="109">
        <v>43.773000000000003</v>
      </c>
      <c r="FJ269" s="109">
        <f>FJ268</f>
        <v>2</v>
      </c>
      <c r="FK269" s="109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9"/>
      <c r="FM269" s="109">
        <v>0</v>
      </c>
      <c r="FN269" s="109"/>
      <c r="FO269" s="109">
        <f>FO268</f>
        <v>3</v>
      </c>
      <c r="FP269" s="109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9"/>
      <c r="FR269" s="109"/>
      <c r="FS269" s="109">
        <v>26.9199999999983</v>
      </c>
      <c r="FT269" s="123">
        <f>FT268</f>
        <v>3</v>
      </c>
      <c r="FU269" s="123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23"/>
      <c r="FW269" s="123"/>
      <c r="FX269" s="123">
        <v>3.7812000000000001</v>
      </c>
      <c r="FY269" s="123">
        <f>FY268</f>
        <v>3</v>
      </c>
      <c r="FZ269" s="123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23"/>
      <c r="GB269" s="123"/>
      <c r="GC269" s="123">
        <v>0</v>
      </c>
      <c r="GD269" s="123">
        <f t="shared" ref="GD269:GD302" ca="1" si="549">GF269</f>
        <v>7.593</v>
      </c>
      <c r="GE269" s="123">
        <f>GE268</f>
        <v>1</v>
      </c>
      <c r="GF269" s="123">
        <f t="shared" ref="GF269:GF302" ca="1" si="550">INDIRECT(ADDRESS(ROW(GF269),COLUMN(GF269) + GE269,4,1),TRUE)</f>
        <v>7.593</v>
      </c>
      <c r="GG269" s="123">
        <f t="shared" ref="GG269:GG302" si="551">IF(AND(ISBLANK(GH269),ISBLANK(GI269)),"",SUM(GH269,GI269))</f>
        <v>7.593</v>
      </c>
      <c r="GH269" s="123">
        <v>7.593</v>
      </c>
      <c r="GI269" s="123"/>
      <c r="GJ269" s="109">
        <f>GJ268</f>
        <v>3</v>
      </c>
      <c r="GK269" s="109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9"/>
      <c r="GM269" s="109"/>
      <c r="GN269" s="109">
        <v>16.655999999999999</v>
      </c>
      <c r="GO269" s="123">
        <f>GO268</f>
        <v>3</v>
      </c>
      <c r="GP269" s="123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23"/>
      <c r="GR269" s="123"/>
      <c r="GS269" s="123">
        <v>3.365364</v>
      </c>
      <c r="GT269" s="109">
        <f>GT268</f>
        <v>3</v>
      </c>
      <c r="GU269" s="109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9"/>
      <c r="GW269" s="109"/>
      <c r="GX269" s="109">
        <v>13.8399999999965</v>
      </c>
      <c r="GY269" s="123">
        <f>GY268</f>
        <v>5</v>
      </c>
      <c r="GZ269" s="123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9300.75</v>
      </c>
      <c r="HM269" s="109">
        <f>HM268</f>
        <v>5</v>
      </c>
      <c r="HN269" s="109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9"/>
      <c r="HW269" s="109"/>
      <c r="HX269" s="109"/>
      <c r="HY269" s="109">
        <v>69.278999999999996</v>
      </c>
      <c r="HZ269" s="109">
        <f>IF(OR(ISBLANK(HY269),ISBLANK(HZ268)),"",(HY269-HY268)*HZ268)</f>
        <v>120.99999999998374</v>
      </c>
      <c r="IA269" s="109">
        <f>IA268</f>
        <v>5</v>
      </c>
      <c r="IB269" s="109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9"/>
      <c r="IK269" s="109"/>
      <c r="IL269" s="109"/>
      <c r="IM269" s="109">
        <v>57.741</v>
      </c>
      <c r="IN269" s="109">
        <f>IF(OR(ISBLANK(IM269),ISBLANK(IN268)),"",(IM269-IM268)*IN268)</f>
        <v>123.19999999999425</v>
      </c>
      <c r="IO269" s="123">
        <f>IO268</f>
        <v>3</v>
      </c>
      <c r="IP269" s="123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23"/>
      <c r="IR269" s="123"/>
      <c r="IS269" s="123">
        <v>0</v>
      </c>
      <c r="IT269" s="123">
        <f>IT268</f>
        <v>3</v>
      </c>
      <c r="IU269" s="123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9"/>
      <c r="JL269" s="109"/>
      <c r="JM269" s="109">
        <v>1342.0709999999999</v>
      </c>
      <c r="JN269" s="109">
        <f>IF(OR(ISBLANK(JM269),ISBLANK(JN268)),"",(JM269-JM268)*JN268)</f>
        <v>18.479999999983193</v>
      </c>
      <c r="JO269" s="109">
        <f>JO268</f>
        <v>4</v>
      </c>
      <c r="JP269" s="109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9"/>
      <c r="JR269" s="109"/>
      <c r="JS269" s="109">
        <v>1501.232</v>
      </c>
      <c r="JT269" s="109">
        <f>IF(OR(ISBLANK(JS269),ISBLANK(JT268)),"",(JS269-JS268)*JT268)</f>
        <v>70.752000000007683</v>
      </c>
      <c r="JU269" s="109">
        <f>JU268</f>
        <v>4</v>
      </c>
      <c r="JV269" s="109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9"/>
      <c r="JX269" s="109"/>
      <c r="JY269" s="109">
        <v>126.124</v>
      </c>
      <c r="JZ269" s="109">
        <f>IF(OR(ISBLANK(JY269),ISBLANK(JZ268)),"",(JY269-JY268)*JZ268)</f>
        <v>543.39999999999975</v>
      </c>
      <c r="KA269" s="109">
        <f>KA268</f>
        <v>4</v>
      </c>
      <c r="KB269" s="109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0.88600000000000001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4"/>
        <v>40.799999999999997</v>
      </c>
      <c r="E270" s="166"/>
      <c r="F270" s="166"/>
      <c r="G270" s="166">
        <f t="shared" ca="1" si="505"/>
        <v>40.799999999999997</v>
      </c>
      <c r="H270" s="166">
        <f>H268</f>
        <v>3</v>
      </c>
      <c r="I270" s="166">
        <f t="shared" ca="1" si="506"/>
        <v>-8087.1024000000089</v>
      </c>
      <c r="J270" s="166"/>
      <c r="K270" s="166"/>
      <c r="L270" s="166">
        <f t="shared" ca="1" si="507"/>
        <v>-8087.1024000000089</v>
      </c>
      <c r="M270" s="166">
        <f>M268</f>
        <v>3</v>
      </c>
      <c r="N270" s="166">
        <f t="shared" ca="1" si="508"/>
        <v>1730.7346800001797</v>
      </c>
      <c r="O270" s="166"/>
      <c r="P270" s="166"/>
      <c r="Q270" s="166">
        <f t="shared" ca="1" si="509"/>
        <v>1730.7346800001797</v>
      </c>
      <c r="R270" s="166">
        <f>R268</f>
        <v>3</v>
      </c>
      <c r="S270" s="166">
        <f t="shared" ca="1" si="510"/>
        <v>472.27670701272598</v>
      </c>
      <c r="T270" s="166"/>
      <c r="U270" s="166"/>
      <c r="V270" s="166">
        <f t="shared" ca="1" si="511"/>
        <v>472.27670701272598</v>
      </c>
      <c r="W270" s="166">
        <f>W268</f>
        <v>3</v>
      </c>
      <c r="X270" s="166">
        <f t="shared" ca="1" si="512"/>
        <v>988.26731999987817</v>
      </c>
      <c r="Y270" s="166"/>
      <c r="Z270" s="166"/>
      <c r="AA270" s="166">
        <f t="shared" ca="1" si="513"/>
        <v>988.26731999987817</v>
      </c>
      <c r="AB270" s="166">
        <f>AB268</f>
        <v>4</v>
      </c>
      <c r="AC270" s="166">
        <f t="shared" ca="1" si="514"/>
        <v>89.712000000006796</v>
      </c>
      <c r="AD270" s="166"/>
      <c r="AE270" s="166"/>
      <c r="AF270" s="166">
        <f t="shared" ca="1" si="515"/>
        <v>59.80800000000454</v>
      </c>
      <c r="AG270" s="166">
        <v>89.712000000006796</v>
      </c>
      <c r="AH270" s="166">
        <f>AH268</f>
        <v>3</v>
      </c>
      <c r="AI270" s="166">
        <f t="shared" ca="1" si="516"/>
        <v>2478.4069000000691</v>
      </c>
      <c r="AJ270" s="166"/>
      <c r="AK270" s="166"/>
      <c r="AL270" s="166">
        <f t="shared" ca="1" si="517"/>
        <v>2478.4069000000691</v>
      </c>
      <c r="AM270" s="166">
        <f t="shared" ca="1" si="518"/>
        <v>2422.7750000000001</v>
      </c>
      <c r="AN270" s="166">
        <f>AN268</f>
        <v>1</v>
      </c>
      <c r="AO270" s="166">
        <f t="shared" ca="1" si="519"/>
        <v>2422.7750000000001</v>
      </c>
      <c r="AP270" s="166">
        <f t="shared" si="520"/>
        <v>2422.7750000000001</v>
      </c>
      <c r="AQ270" s="166">
        <v>2422.7750000000001</v>
      </c>
      <c r="AR270" s="166"/>
      <c r="AS270" s="166">
        <f>AS268</f>
        <v>3</v>
      </c>
      <c r="AT270" s="166">
        <f t="shared" ca="1" si="521"/>
        <v>2774.8809970674656</v>
      </c>
      <c r="AU270" s="166"/>
      <c r="AV270" s="166"/>
      <c r="AW270" s="166">
        <f t="shared" ca="1" si="522"/>
        <v>2774.8809970674656</v>
      </c>
      <c r="AX270" s="166">
        <f>AX268</f>
        <v>3</v>
      </c>
      <c r="AY270" s="166">
        <f t="shared" ca="1" si="523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4"/>
        <v>1156.4760000000003</v>
      </c>
      <c r="BE270" s="166"/>
      <c r="BF270" s="166"/>
      <c r="BG270" s="166">
        <f t="shared" ca="1" si="525"/>
        <v>1156.4760000000003</v>
      </c>
      <c r="BH270" s="166">
        <f>BH268</f>
        <v>3</v>
      </c>
      <c r="BI270" s="166">
        <f t="shared" ca="1" si="526"/>
        <v>0</v>
      </c>
      <c r="BJ270" s="166"/>
      <c r="BK270" s="166"/>
      <c r="BL270" s="166">
        <f t="shared" ca="1" si="527"/>
        <v>0</v>
      </c>
      <c r="BM270" s="166">
        <f>BM268</f>
        <v>1</v>
      </c>
      <c r="BN270" s="166">
        <f t="shared" ca="1" si="528"/>
        <v>0</v>
      </c>
      <c r="BO270" s="166">
        <f t="shared" si="529"/>
        <v>0</v>
      </c>
      <c r="BP270" s="166">
        <v>0</v>
      </c>
      <c r="BQ270" s="166"/>
      <c r="BR270" s="166">
        <f>BR268</f>
        <v>4</v>
      </c>
      <c r="BS270" s="166">
        <f t="shared" ca="1" si="530"/>
        <v>37.086000000004788</v>
      </c>
      <c r="BT270" s="166"/>
      <c r="BU270" s="166"/>
      <c r="BV270" s="117">
        <v>28053.196</v>
      </c>
      <c r="BW270" s="166">
        <f>IF(OR(ISBLANK(BV270),ISBLANK(BW268)),"",(BV270-BV269)*BW268)</f>
        <v>37.086000000004788</v>
      </c>
      <c r="BX270" s="123">
        <f>BX268</f>
        <v>4</v>
      </c>
      <c r="BY270" s="123">
        <f t="shared" ca="1" si="531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2"/>
        <v>2422.1999999992477</v>
      </c>
      <c r="CF270" s="123"/>
      <c r="CG270" s="123"/>
      <c r="CH270" s="123">
        <v>3247.1219999999998</v>
      </c>
      <c r="CI270" s="123">
        <f>IF(OR(ISBLANK(CH270),ISBLANK(CI268)),"",(CH270-CH269)*CI268)</f>
        <v>2422.1999999992477</v>
      </c>
      <c r="CJ270" s="123">
        <f>CJ268</f>
        <v>5</v>
      </c>
      <c r="CK270" s="123">
        <f t="shared" ca="1" si="533"/>
        <v>0.37600000000020373</v>
      </c>
      <c r="CL270" s="123"/>
      <c r="CM270" s="123"/>
      <c r="CN270" s="123"/>
      <c r="CO270" s="123">
        <v>1152.232</v>
      </c>
      <c r="CP270" s="123">
        <f>IF(OR(ISBLANK(CO270),ISBLANK(CP268)),"",(CO270-CO269)*CP268)</f>
        <v>0.37600000000020373</v>
      </c>
      <c r="CQ270" s="123">
        <f>CQ268</f>
        <v>5</v>
      </c>
      <c r="CR270" s="123">
        <f t="shared" ca="1" si="534"/>
        <v>0</v>
      </c>
      <c r="CS270" s="123"/>
      <c r="CT270" s="123"/>
      <c r="CU270" s="123"/>
      <c r="CV270" s="123">
        <v>918.15499999999997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5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6"/>
        <v>0</v>
      </c>
      <c r="DG270" s="123"/>
      <c r="DH270" s="123"/>
      <c r="DI270" s="123"/>
      <c r="DJ270" s="123">
        <v>2.1000000000000001E-2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7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38"/>
        <v>21.045999999998457</v>
      </c>
      <c r="DU270" s="123"/>
      <c r="DV270" s="123"/>
      <c r="DW270" s="123"/>
      <c r="DX270" s="123">
        <v>4870.2389999999996</v>
      </c>
      <c r="DY270" s="123">
        <f>IF(OR(ISBLANK(DX270),ISBLANK(DY268)),"",(DX270-DX269)*DY268)</f>
        <v>21.045999999998457</v>
      </c>
      <c r="DZ270" s="123">
        <f>DZ268</f>
        <v>5</v>
      </c>
      <c r="EA270" s="123">
        <f t="shared" ca="1" si="539"/>
        <v>0.18299999999976535</v>
      </c>
      <c r="EB270" s="123"/>
      <c r="EC270" s="123"/>
      <c r="ED270" s="123"/>
      <c r="EE270" s="123">
        <v>1067.557</v>
      </c>
      <c r="EF270" s="123">
        <f>IF(OR(ISBLANK(EE270),ISBLANK(EF268)),"",(EE270-EE269)*EF268)</f>
        <v>0.18299999999976535</v>
      </c>
      <c r="EG270" s="123">
        <f>EG268</f>
        <v>5</v>
      </c>
      <c r="EH270" s="123">
        <f t="shared" ca="1" si="540"/>
        <v>0.84000000000000341</v>
      </c>
      <c r="EI270" s="123"/>
      <c r="EJ270" s="123"/>
      <c r="EK270" s="123"/>
      <c r="EL270" s="123">
        <v>120.29900000000001</v>
      </c>
      <c r="EM270" s="123">
        <f>IF(OR(ISBLANK(EL270),ISBLANK(EM268)),"",(EL270-EL269)*EM268)</f>
        <v>0.84000000000000341</v>
      </c>
      <c r="EN270" s="123">
        <f>EN268</f>
        <v>5</v>
      </c>
      <c r="EO270" s="123">
        <f t="shared" ca="1" si="541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2"/>
        <v>42.457799999999999</v>
      </c>
      <c r="EW270" s="123"/>
      <c r="EX270" s="123"/>
      <c r="EY270" s="123">
        <v>42.457799999999999</v>
      </c>
      <c r="EZ270" s="123">
        <f>EZ268</f>
        <v>3</v>
      </c>
      <c r="FA270" s="123">
        <f t="shared" ca="1" si="543"/>
        <v>9.8610000000000007</v>
      </c>
      <c r="FB270" s="123"/>
      <c r="FC270" s="123"/>
      <c r="FD270" s="123">
        <v>9.8610000000000007</v>
      </c>
      <c r="FE270" s="123">
        <f>FE268</f>
        <v>3</v>
      </c>
      <c r="FF270" s="123">
        <f t="shared" ca="1" si="544"/>
        <v>44.219000000000001</v>
      </c>
      <c r="FG270" s="123"/>
      <c r="FH270" s="123"/>
      <c r="FI270" s="123">
        <v>44.219000000000001</v>
      </c>
      <c r="FJ270" s="123">
        <f>FJ268</f>
        <v>2</v>
      </c>
      <c r="FK270" s="123">
        <f t="shared" ca="1" si="545"/>
        <v>0</v>
      </c>
      <c r="FL270" s="123"/>
      <c r="FM270" s="123">
        <v>0</v>
      </c>
      <c r="FN270" s="123"/>
      <c r="FO270" s="123">
        <f>FO268</f>
        <v>3</v>
      </c>
      <c r="FP270" s="123">
        <f t="shared" ca="1" si="546"/>
        <v>26.880000000001001</v>
      </c>
      <c r="FQ270" s="123"/>
      <c r="FR270" s="123"/>
      <c r="FS270" s="123">
        <v>26.880000000001001</v>
      </c>
      <c r="FT270" s="123">
        <f>FT268</f>
        <v>3</v>
      </c>
      <c r="FU270" s="123">
        <f t="shared" ca="1" si="547"/>
        <v>19.154399999999999</v>
      </c>
      <c r="FV270" s="123"/>
      <c r="FW270" s="123"/>
      <c r="FX270" s="123">
        <v>19.154399999999999</v>
      </c>
      <c r="FY270" s="123">
        <f>FY268</f>
        <v>3</v>
      </c>
      <c r="FZ270" s="123">
        <f t="shared" ca="1" si="548"/>
        <v>13.936999999999999</v>
      </c>
      <c r="GA270" s="123"/>
      <c r="GB270" s="123"/>
      <c r="GC270" s="123">
        <v>13.936999999999999</v>
      </c>
      <c r="GD270" s="123">
        <f t="shared" ca="1" si="549"/>
        <v>16.093</v>
      </c>
      <c r="GE270" s="123">
        <f>GE268</f>
        <v>1</v>
      </c>
      <c r="GF270" s="123">
        <f t="shared" ca="1" si="550"/>
        <v>16.093</v>
      </c>
      <c r="GG270" s="123">
        <f t="shared" si="551"/>
        <v>16.093</v>
      </c>
      <c r="GH270" s="123">
        <v>16.093</v>
      </c>
      <c r="GI270" s="123"/>
      <c r="GJ270" s="123">
        <f>GJ268</f>
        <v>3</v>
      </c>
      <c r="GK270" s="123">
        <f t="shared" ca="1" si="552"/>
        <v>14.939</v>
      </c>
      <c r="GL270" s="123"/>
      <c r="GM270" s="123"/>
      <c r="GN270" s="123">
        <v>14.939</v>
      </c>
      <c r="GO270" s="123">
        <f>GO268</f>
        <v>3</v>
      </c>
      <c r="GP270" s="123">
        <f t="shared" ca="1" si="553"/>
        <v>0</v>
      </c>
      <c r="GQ270" s="123"/>
      <c r="GR270" s="123"/>
      <c r="GS270" s="123">
        <v>0</v>
      </c>
      <c r="GT270" s="123">
        <f>GT268</f>
        <v>3</v>
      </c>
      <c r="GU270" s="123">
        <f t="shared" ca="1" si="554"/>
        <v>14.840000000003799</v>
      </c>
      <c r="GV270" s="123"/>
      <c r="GW270" s="123"/>
      <c r="GX270" s="116">
        <v>14.840000000003799</v>
      </c>
      <c r="GY270" s="123">
        <f>GY268</f>
        <v>5</v>
      </c>
      <c r="GZ270" s="123">
        <f t="shared" ca="1" si="555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6"/>
        <v>8195</v>
      </c>
      <c r="HH270" s="123"/>
      <c r="HI270" s="123"/>
      <c r="HJ270" s="123"/>
      <c r="HK270" s="123" t="str">
        <f>IF(OR(ISBLANK(HJ270),ISBLANK(HK268)),"",(HJ270-HJ269)*HK268)</f>
        <v/>
      </c>
      <c r="HL270" s="123">
        <v>8195</v>
      </c>
      <c r="HM270" s="123">
        <f>HM268</f>
        <v>5</v>
      </c>
      <c r="HN270" s="123">
        <f t="shared" ca="1" si="557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58"/>
        <v>118.8000000000045</v>
      </c>
      <c r="HV270" s="123"/>
      <c r="HW270" s="123"/>
      <c r="HX270" s="123"/>
      <c r="HY270" s="123">
        <v>69.332999999999998</v>
      </c>
      <c r="HZ270" s="123">
        <f>IF(OR(ISBLANK(HY270),ISBLANK(HZ268)),"",(HY270-HY269)*HZ268)</f>
        <v>118.8000000000045</v>
      </c>
      <c r="IA270" s="123">
        <f>IA268</f>
        <v>5</v>
      </c>
      <c r="IB270" s="123">
        <f t="shared" ca="1" si="559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0"/>
        <v>118.8000000000045</v>
      </c>
      <c r="IJ270" s="123"/>
      <c r="IK270" s="123"/>
      <c r="IL270" s="123"/>
      <c r="IM270" s="123">
        <v>57.795000000000002</v>
      </c>
      <c r="IN270" s="123">
        <f>IF(OR(ISBLANK(IM270),ISBLANK(IN268)),"",(IM270-IM269)*IN268)</f>
        <v>118.8000000000045</v>
      </c>
      <c r="IO270" s="123">
        <f>IO268</f>
        <v>3</v>
      </c>
      <c r="IP270" s="123">
        <f t="shared" ca="1" si="561"/>
        <v>0</v>
      </c>
      <c r="IQ270" s="123"/>
      <c r="IR270" s="123"/>
      <c r="IS270" s="123">
        <v>0</v>
      </c>
      <c r="IT270" s="123">
        <f>IT268</f>
        <v>3</v>
      </c>
      <c r="IU270" s="123">
        <f t="shared" ca="1" si="562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3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4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5"/>
        <v>18.08400000002257</v>
      </c>
      <c r="JK270" s="123"/>
      <c r="JL270" s="123"/>
      <c r="JM270" s="123">
        <v>1342.2080000000001</v>
      </c>
      <c r="JN270" s="123">
        <f>IF(OR(ISBLANK(JM270),ISBLANK(JN268)),"",(JM270-JM269)*JN268)</f>
        <v>18.08400000002257</v>
      </c>
      <c r="JO270" s="123">
        <f>JO268</f>
        <v>4</v>
      </c>
      <c r="JP270" s="123">
        <f t="shared" ca="1" si="566"/>
        <v>77.220000000004802</v>
      </c>
      <c r="JQ270" s="123"/>
      <c r="JR270" s="123"/>
      <c r="JS270" s="123">
        <v>1501.817</v>
      </c>
      <c r="JT270" s="123">
        <f>IF(OR(ISBLANK(JS270),ISBLANK(JT268)),"",(JS270-JS269)*JT268)</f>
        <v>77.220000000004802</v>
      </c>
      <c r="JU270" s="123">
        <f>JU268</f>
        <v>4</v>
      </c>
      <c r="JV270" s="123">
        <f t="shared" ca="1" si="567"/>
        <v>558.80000000001075</v>
      </c>
      <c r="JW270" s="123"/>
      <c r="JX270" s="123"/>
      <c r="JY270" s="123">
        <v>126.378</v>
      </c>
      <c r="JZ270" s="123">
        <f>IF(OR(ISBLANK(JY270),ISBLANK(JZ268)),"",(JY270-JY269)*JZ268)</f>
        <v>558.80000000001075</v>
      </c>
      <c r="KA270" s="123">
        <f>KA268</f>
        <v>4</v>
      </c>
      <c r="KB270" s="123">
        <f t="shared" ca="1" si="568"/>
        <v>0</v>
      </c>
      <c r="KC270" s="123"/>
      <c r="KD270" s="123"/>
      <c r="KE270" s="123">
        <v>0.88600000000000001</v>
      </c>
      <c r="KF270" s="123">
        <f>IF(OR(ISBLANK(KE270),ISBLANK(KF268)),"",(KE270-KE269)*KF268)</f>
        <v>0</v>
      </c>
    </row>
    <row r="271" spans="1:292" x14ac:dyDescent="0.25">
      <c r="B271" s="166">
        <v>3</v>
      </c>
      <c r="C271" s="166">
        <f>C268</f>
        <v>3</v>
      </c>
      <c r="D271" s="166">
        <f t="shared" ca="1" si="504"/>
        <v>40.799999999999997</v>
      </c>
      <c r="E271" s="166"/>
      <c r="F271" s="166"/>
      <c r="G271" s="166">
        <f t="shared" ca="1" si="505"/>
        <v>40.799999999999997</v>
      </c>
      <c r="H271" s="166">
        <f>H268</f>
        <v>3</v>
      </c>
      <c r="I271" s="166">
        <f t="shared" ca="1" si="506"/>
        <v>-8000.7298000000192</v>
      </c>
      <c r="J271" s="166"/>
      <c r="K271" s="166"/>
      <c r="L271" s="166">
        <f t="shared" ca="1" si="507"/>
        <v>-8000.7298000000192</v>
      </c>
      <c r="M271" s="166">
        <f>M268</f>
        <v>3</v>
      </c>
      <c r="N271" s="166">
        <f t="shared" ca="1" si="508"/>
        <v>1969.2222800000441</v>
      </c>
      <c r="O271" s="166"/>
      <c r="P271" s="166"/>
      <c r="Q271" s="166">
        <f t="shared" ca="1" si="509"/>
        <v>1969.2222800000441</v>
      </c>
      <c r="R271" s="166">
        <f>R268</f>
        <v>3</v>
      </c>
      <c r="S271" s="166">
        <f t="shared" ca="1" si="510"/>
        <v>494.8406055670049</v>
      </c>
      <c r="T271" s="166"/>
      <c r="U271" s="166"/>
      <c r="V271" s="166">
        <f t="shared" ca="1" si="511"/>
        <v>494.8406055670049</v>
      </c>
      <c r="W271" s="166">
        <f>W268</f>
        <v>3</v>
      </c>
      <c r="X271" s="166">
        <f t="shared" ca="1" si="512"/>
        <v>1100.6227199999621</v>
      </c>
      <c r="Y271" s="166"/>
      <c r="Z271" s="166"/>
      <c r="AA271" s="166">
        <f t="shared" ca="1" si="513"/>
        <v>1100.6227199999621</v>
      </c>
      <c r="AB271" s="166">
        <f>AB268</f>
        <v>4</v>
      </c>
      <c r="AC271" s="166">
        <f t="shared" ca="1" si="514"/>
        <v>89.963999999992694</v>
      </c>
      <c r="AD271" s="166"/>
      <c r="AE271" s="166"/>
      <c r="AF271" s="166">
        <f t="shared" ca="1" si="515"/>
        <v>59.975999999995111</v>
      </c>
      <c r="AG271" s="166">
        <v>89.963999999992694</v>
      </c>
      <c r="AH271" s="166">
        <f>AH268</f>
        <v>3</v>
      </c>
      <c r="AI271" s="166">
        <f t="shared" ca="1" si="516"/>
        <v>3014.9299499999352</v>
      </c>
      <c r="AJ271" s="166"/>
      <c r="AK271" s="166"/>
      <c r="AL271" s="166">
        <f t="shared" ca="1" si="517"/>
        <v>3014.9299499999352</v>
      </c>
      <c r="AM271" s="166">
        <f t="shared" ca="1" si="518"/>
        <v>2293.4839999999999</v>
      </c>
      <c r="AN271" s="166">
        <f>AN268</f>
        <v>1</v>
      </c>
      <c r="AO271" s="166">
        <f t="shared" ca="1" si="519"/>
        <v>2293.4839999999999</v>
      </c>
      <c r="AP271" s="166">
        <f t="shared" si="520"/>
        <v>2293.4839999999999</v>
      </c>
      <c r="AQ271" s="166">
        <v>2293.4839999999999</v>
      </c>
      <c r="AR271" s="166"/>
      <c r="AS271" s="166">
        <f>AS268</f>
        <v>3</v>
      </c>
      <c r="AT271" s="166">
        <f t="shared" ca="1" si="521"/>
        <v>2605.2675099647004</v>
      </c>
      <c r="AU271" s="166"/>
      <c r="AV271" s="166"/>
      <c r="AW271" s="166">
        <f t="shared" ca="1" si="522"/>
        <v>2605.2675099647004</v>
      </c>
      <c r="AX271" s="166">
        <f>AX268</f>
        <v>3</v>
      </c>
      <c r="AY271" s="166">
        <f t="shared" ca="1" si="523"/>
        <v>0.04</v>
      </c>
      <c r="AZ271" s="166"/>
      <c r="BA271" s="166"/>
      <c r="BB271" s="166">
        <v>0.04</v>
      </c>
      <c r="BC271" s="166">
        <f>BC268</f>
        <v>3</v>
      </c>
      <c r="BD271" s="166">
        <f t="shared" ca="1" si="524"/>
        <v>1203.7689999999998</v>
      </c>
      <c r="BE271" s="166"/>
      <c r="BF271" s="166"/>
      <c r="BG271" s="166">
        <f t="shared" ca="1" si="525"/>
        <v>1203.7689999999998</v>
      </c>
      <c r="BH271" s="166">
        <f>BH268</f>
        <v>3</v>
      </c>
      <c r="BI271" s="166">
        <f t="shared" ca="1" si="526"/>
        <v>0</v>
      </c>
      <c r="BJ271" s="166"/>
      <c r="BK271" s="166"/>
      <c r="BL271" s="166">
        <f t="shared" ca="1" si="527"/>
        <v>0</v>
      </c>
      <c r="BM271" s="166">
        <f>BM268</f>
        <v>1</v>
      </c>
      <c r="BN271" s="166">
        <f t="shared" ca="1" si="528"/>
        <v>0</v>
      </c>
      <c r="BO271" s="166">
        <f t="shared" si="529"/>
        <v>0</v>
      </c>
      <c r="BP271" s="166">
        <v>0</v>
      </c>
      <c r="BQ271" s="166"/>
      <c r="BR271" s="166">
        <f>BR268</f>
        <v>4</v>
      </c>
      <c r="BS271" s="166">
        <f t="shared" ca="1" si="530"/>
        <v>33.894000000003871</v>
      </c>
      <c r="BT271" s="166"/>
      <c r="BU271" s="166"/>
      <c r="BV271" s="117">
        <v>28062.880000000001</v>
      </c>
      <c r="BW271" s="166">
        <f>IF(OR(ISBLANK(BV271),ISBLANK(BW268)),"",(BV271-BV270)*BW268)</f>
        <v>33.894000000003871</v>
      </c>
      <c r="BX271" s="123">
        <f>BX268</f>
        <v>4</v>
      </c>
      <c r="BY271" s="123">
        <f t="shared" ca="1" si="531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2"/>
        <v>2446.4000000001761</v>
      </c>
      <c r="CF271" s="123"/>
      <c r="CG271" s="123"/>
      <c r="CH271" s="123">
        <v>3248.2339999999999</v>
      </c>
      <c r="CI271" s="123">
        <f>IF(OR(ISBLANK(CH271),ISBLANK(CI268)),"",(CH271-CH270)*CI268)</f>
        <v>2446.4000000001761</v>
      </c>
      <c r="CJ271" s="123">
        <f>CJ268</f>
        <v>5</v>
      </c>
      <c r="CK271" s="123">
        <f t="shared" ca="1" si="533"/>
        <v>4.6560000000008586</v>
      </c>
      <c r="CL271" s="123"/>
      <c r="CM271" s="123"/>
      <c r="CN271" s="123"/>
      <c r="CO271" s="123">
        <v>1152.8140000000001</v>
      </c>
      <c r="CP271" s="123">
        <f>IF(OR(ISBLANK(CO271),ISBLANK(CP268)),"",(CO271-CO270)*CP268)</f>
        <v>4.6560000000008586</v>
      </c>
      <c r="CQ271" s="123">
        <f>CQ268</f>
        <v>5</v>
      </c>
      <c r="CR271" s="123">
        <f t="shared" ca="1" si="534"/>
        <v>0</v>
      </c>
      <c r="CS271" s="123"/>
      <c r="CT271" s="123"/>
      <c r="CU271" s="123"/>
      <c r="CV271" s="123">
        <v>918.15499999999997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5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6"/>
        <v>0</v>
      </c>
      <c r="DG271" s="123"/>
      <c r="DH271" s="123"/>
      <c r="DI271" s="123"/>
      <c r="DJ271" s="123">
        <v>2.1000000000000001E-2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7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38"/>
        <v>20.802000000001499</v>
      </c>
      <c r="DU271" s="123"/>
      <c r="DV271" s="123"/>
      <c r="DW271" s="123"/>
      <c r="DX271" s="123">
        <v>4880.6400000000003</v>
      </c>
      <c r="DY271" s="123">
        <f>IF(OR(ISBLANK(DX271),ISBLANK(DY268)),"",(DX271-DX270)*DY268)</f>
        <v>20.802000000001499</v>
      </c>
      <c r="DZ271" s="123">
        <f>DZ268</f>
        <v>5</v>
      </c>
      <c r="EA271" s="123">
        <f t="shared" ca="1" si="539"/>
        <v>0.17699999999990723</v>
      </c>
      <c r="EB271" s="123"/>
      <c r="EC271" s="123"/>
      <c r="ED271" s="123"/>
      <c r="EE271" s="123">
        <v>1067.616</v>
      </c>
      <c r="EF271" s="123">
        <f>IF(OR(ISBLANK(EE271),ISBLANK(EF268)),"",(EE271-EE270)*EF268)</f>
        <v>0.17699999999990723</v>
      </c>
      <c r="EG271" s="123">
        <f>EG268</f>
        <v>5</v>
      </c>
      <c r="EH271" s="123">
        <f t="shared" ca="1" si="540"/>
        <v>0.82799999999994611</v>
      </c>
      <c r="EI271" s="123"/>
      <c r="EJ271" s="123"/>
      <c r="EK271" s="123"/>
      <c r="EL271" s="123">
        <v>120.437</v>
      </c>
      <c r="EM271" s="123">
        <f>IF(OR(ISBLANK(EL271),ISBLANK(EM268)),"",(EL271-EL270)*EM268)</f>
        <v>0.82799999999994611</v>
      </c>
      <c r="EN271" s="123">
        <f>EN268</f>
        <v>5</v>
      </c>
      <c r="EO271" s="123">
        <f t="shared" ca="1" si="541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>
        <f t="shared" ca="1" si="542"/>
        <v>40.262700000000002</v>
      </c>
      <c r="EW271" s="123"/>
      <c r="EX271" s="123"/>
      <c r="EY271" s="123">
        <v>40.262700000000002</v>
      </c>
      <c r="EZ271" s="123">
        <f>EZ268</f>
        <v>3</v>
      </c>
      <c r="FA271" s="123">
        <f t="shared" ca="1" si="543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4"/>
        <v>4.5819999999999999</v>
      </c>
      <c r="FG271" s="123"/>
      <c r="FH271" s="123"/>
      <c r="FI271" s="123">
        <v>4.5819999999999999</v>
      </c>
      <c r="FJ271" s="123">
        <f>FJ268</f>
        <v>2</v>
      </c>
      <c r="FK271" s="123">
        <f t="shared" ca="1" si="545"/>
        <v>0</v>
      </c>
      <c r="FL271" s="123"/>
      <c r="FM271" s="123">
        <v>0</v>
      </c>
      <c r="FN271" s="123"/>
      <c r="FO271" s="123">
        <f>FO268</f>
        <v>3</v>
      </c>
      <c r="FP271" s="123">
        <f t="shared" ca="1" si="546"/>
        <v>25.759999999998399</v>
      </c>
      <c r="FQ271" s="123"/>
      <c r="FR271" s="123"/>
      <c r="FS271" s="123">
        <v>25.759999999998399</v>
      </c>
      <c r="FT271" s="123">
        <f>FT268</f>
        <v>3</v>
      </c>
      <c r="FU271" s="123">
        <f t="shared" ca="1" si="547"/>
        <v>14.16615</v>
      </c>
      <c r="FV271" s="123"/>
      <c r="FW271" s="123"/>
      <c r="FX271" s="123">
        <v>14.16615</v>
      </c>
      <c r="FY271" s="123">
        <f>FY268</f>
        <v>3</v>
      </c>
      <c r="FZ271" s="123">
        <f t="shared" ca="1" si="548"/>
        <v>23.88</v>
      </c>
      <c r="GA271" s="123"/>
      <c r="GB271" s="123"/>
      <c r="GC271" s="123">
        <v>23.88</v>
      </c>
      <c r="GD271" s="123">
        <f t="shared" ca="1" si="549"/>
        <v>28.192</v>
      </c>
      <c r="GE271" s="123">
        <f>GE268</f>
        <v>1</v>
      </c>
      <c r="GF271" s="123">
        <f t="shared" ca="1" si="550"/>
        <v>28.192</v>
      </c>
      <c r="GG271" s="123">
        <f t="shared" si="551"/>
        <v>28.192</v>
      </c>
      <c r="GH271" s="123">
        <v>28.192</v>
      </c>
      <c r="GI271" s="123"/>
      <c r="GJ271" s="123">
        <f>GJ268</f>
        <v>3</v>
      </c>
      <c r="GK271" s="123">
        <f t="shared" ca="1" si="552"/>
        <v>15.298999999999999</v>
      </c>
      <c r="GL271" s="123"/>
      <c r="GM271" s="123"/>
      <c r="GN271" s="123">
        <v>15.298999999999999</v>
      </c>
      <c r="GO271" s="123">
        <f>GO268</f>
        <v>3</v>
      </c>
      <c r="GP271" s="123">
        <f t="shared" ca="1" si="553"/>
        <v>7.3325240000000003</v>
      </c>
      <c r="GQ271" s="123"/>
      <c r="GR271" s="123"/>
      <c r="GS271" s="123">
        <v>7.3325240000000003</v>
      </c>
      <c r="GT271" s="123">
        <f>GT268</f>
        <v>3</v>
      </c>
      <c r="GU271" s="123">
        <f t="shared" ca="1" si="554"/>
        <v>14.8799999999974</v>
      </c>
      <c r="GV271" s="123"/>
      <c r="GW271" s="123"/>
      <c r="GX271" s="123">
        <v>14.8799999999974</v>
      </c>
      <c r="GY271" s="123">
        <f>GY268</f>
        <v>5</v>
      </c>
      <c r="GZ271" s="123">
        <f t="shared" ca="1" si="555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6"/>
        <v>8256.25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8256.25</v>
      </c>
      <c r="HM271" s="123">
        <f>HM268</f>
        <v>5</v>
      </c>
      <c r="HN271" s="123">
        <f t="shared" ca="1" si="557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58"/>
        <v>134.20000000001551</v>
      </c>
      <c r="HV271" s="123"/>
      <c r="HW271" s="123"/>
      <c r="HX271" s="123"/>
      <c r="HY271" s="123">
        <v>69.394000000000005</v>
      </c>
      <c r="HZ271" s="123">
        <f>IF(OR(ISBLANK(HY271),ISBLANK(HZ268)),"",(HY271-HY270)*HZ268)</f>
        <v>134.20000000001551</v>
      </c>
      <c r="IA271" s="123">
        <f>IA268</f>
        <v>5</v>
      </c>
      <c r="IB271" s="123">
        <f t="shared" ca="1" si="559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0"/>
        <v>103.3999999999935</v>
      </c>
      <c r="IJ271" s="123"/>
      <c r="IK271" s="123"/>
      <c r="IL271" s="123"/>
      <c r="IM271" s="123">
        <v>57.841999999999999</v>
      </c>
      <c r="IN271" s="123">
        <f>IF(OR(ISBLANK(IM271),ISBLANK(IN268)),"",(IM271-IM270)*IN268)</f>
        <v>103.3999999999935</v>
      </c>
      <c r="IO271" s="123">
        <f>IO268</f>
        <v>3</v>
      </c>
      <c r="IP271" s="123">
        <f t="shared" ca="1" si="561"/>
        <v>0</v>
      </c>
      <c r="IQ271" s="123"/>
      <c r="IR271" s="123"/>
      <c r="IS271" s="123">
        <v>0</v>
      </c>
      <c r="IT271" s="123">
        <f>IT268</f>
        <v>3</v>
      </c>
      <c r="IU271" s="123">
        <f t="shared" ca="1" si="562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3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4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5"/>
        <v>1.7159999999894353</v>
      </c>
      <c r="JK271" s="123"/>
      <c r="JL271" s="123"/>
      <c r="JM271" s="123">
        <v>1342.221</v>
      </c>
      <c r="JN271" s="123">
        <f>IF(OR(ISBLANK(JM271),ISBLANK(JN268)),"",(JM271-JM270)*JN268)</f>
        <v>1.7159999999894353</v>
      </c>
      <c r="JO271" s="123">
        <f>JO268</f>
        <v>4</v>
      </c>
      <c r="JP271" s="123">
        <f t="shared" ca="1" si="566"/>
        <v>70.752000000007683</v>
      </c>
      <c r="JQ271" s="123"/>
      <c r="JR271" s="123"/>
      <c r="JS271" s="123">
        <v>1502.3530000000001</v>
      </c>
      <c r="JT271" s="123">
        <f>IF(OR(ISBLANK(JS271),ISBLANK(JT268)),"",(JS271-JS270)*JT268)</f>
        <v>70.752000000007683</v>
      </c>
      <c r="JU271" s="123">
        <f>JU268</f>
        <v>4</v>
      </c>
      <c r="JV271" s="123">
        <f t="shared" ca="1" si="567"/>
        <v>525.8000000000095</v>
      </c>
      <c r="JW271" s="123"/>
      <c r="JX271" s="123"/>
      <c r="JY271" s="123">
        <v>126.617</v>
      </c>
      <c r="JZ271" s="123">
        <f>IF(OR(ISBLANK(JY271),ISBLANK(JZ268)),"",(JY271-JY270)*JZ268)</f>
        <v>525.8000000000095</v>
      </c>
      <c r="KA271" s="123">
        <f>KA268</f>
        <v>4</v>
      </c>
      <c r="KB271" s="123">
        <f t="shared" ca="1" si="568"/>
        <v>0</v>
      </c>
      <c r="KC271" s="123"/>
      <c r="KD271" s="123"/>
      <c r="KE271" s="123">
        <v>0.88600000000000001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4"/>
        <v>40.799999999999997</v>
      </c>
      <c r="E272" s="166"/>
      <c r="F272" s="166"/>
      <c r="G272" s="166">
        <f t="shared" ca="1" si="505"/>
        <v>40.799999999999997</v>
      </c>
      <c r="H272" s="166">
        <f>H268</f>
        <v>3</v>
      </c>
      <c r="I272" s="166">
        <f t="shared" ca="1" si="506"/>
        <v>-8023.0846000000129</v>
      </c>
      <c r="J272" s="166"/>
      <c r="K272" s="166"/>
      <c r="L272" s="166">
        <f t="shared" ca="1" si="507"/>
        <v>-8023.0846000000129</v>
      </c>
      <c r="M272" s="166">
        <f>M268</f>
        <v>3</v>
      </c>
      <c r="N272" s="166">
        <f t="shared" ca="1" si="508"/>
        <v>2289.3789199998523</v>
      </c>
      <c r="O272" s="166"/>
      <c r="P272" s="166"/>
      <c r="Q272" s="166">
        <f t="shared" ca="1" si="509"/>
        <v>2289.3789199998523</v>
      </c>
      <c r="R272" s="166">
        <f>R268</f>
        <v>3</v>
      </c>
      <c r="S272" s="166">
        <f t="shared" ca="1" si="510"/>
        <v>499.35497125870972</v>
      </c>
      <c r="T272" s="166"/>
      <c r="U272" s="166"/>
      <c r="V272" s="166">
        <f t="shared" ca="1" si="511"/>
        <v>499.35497125870972</v>
      </c>
      <c r="W272" s="166">
        <f>W268</f>
        <v>3</v>
      </c>
      <c r="X272" s="166">
        <f t="shared" ca="1" si="512"/>
        <v>1017.4792800000714</v>
      </c>
      <c r="Y272" s="166"/>
      <c r="Z272" s="166"/>
      <c r="AA272" s="166">
        <f t="shared" ca="1" si="513"/>
        <v>1017.4792800000714</v>
      </c>
      <c r="AB272" s="166">
        <f>AB268</f>
        <v>4</v>
      </c>
      <c r="AC272" s="166">
        <f t="shared" ca="1" si="514"/>
        <v>88.5</v>
      </c>
      <c r="AD272" s="166"/>
      <c r="AE272" s="166"/>
      <c r="AF272" s="166">
        <f t="shared" ca="1" si="515"/>
        <v>59</v>
      </c>
      <c r="AG272" s="166">
        <v>88.5</v>
      </c>
      <c r="AH272" s="166">
        <f>AH268</f>
        <v>3</v>
      </c>
      <c r="AI272" s="166">
        <f t="shared" ca="1" si="516"/>
        <v>3031.3339500000393</v>
      </c>
      <c r="AJ272" s="166"/>
      <c r="AK272" s="166"/>
      <c r="AL272" s="166">
        <f t="shared" ca="1" si="517"/>
        <v>3031.3339500000393</v>
      </c>
      <c r="AM272" s="166">
        <f t="shared" ca="1" si="518"/>
        <v>2418.6889999999999</v>
      </c>
      <c r="AN272" s="166">
        <f>AN268</f>
        <v>1</v>
      </c>
      <c r="AO272" s="166">
        <f t="shared" ca="1" si="519"/>
        <v>2418.6889999999999</v>
      </c>
      <c r="AP272" s="166">
        <f t="shared" si="520"/>
        <v>2418.6889999999999</v>
      </c>
      <c r="AQ272" s="166">
        <v>2418.6889999999999</v>
      </c>
      <c r="AR272" s="166"/>
      <c r="AS272" s="166">
        <f>AS268</f>
        <v>3</v>
      </c>
      <c r="AT272" s="166">
        <f t="shared" ca="1" si="521"/>
        <v>2810.4715587174364</v>
      </c>
      <c r="AU272" s="166"/>
      <c r="AV272" s="166"/>
      <c r="AW272" s="166">
        <f t="shared" ca="1" si="522"/>
        <v>2810.4715587174364</v>
      </c>
      <c r="AX272" s="166">
        <f>AX268</f>
        <v>3</v>
      </c>
      <c r="AY272" s="166">
        <f t="shared" ca="1" si="523"/>
        <v>0</v>
      </c>
      <c r="AZ272" s="166"/>
      <c r="BA272" s="166"/>
      <c r="BB272" s="166">
        <v>0</v>
      </c>
      <c r="BC272" s="166">
        <f>BC268</f>
        <v>3</v>
      </c>
      <c r="BD272" s="166">
        <f t="shared" ca="1" si="524"/>
        <v>1086.7039999999997</v>
      </c>
      <c r="BE272" s="166"/>
      <c r="BF272" s="166"/>
      <c r="BG272" s="166">
        <f t="shared" ca="1" si="525"/>
        <v>1086.7039999999997</v>
      </c>
      <c r="BH272" s="166">
        <f>BH268</f>
        <v>3</v>
      </c>
      <c r="BI272" s="166">
        <f t="shared" ca="1" si="526"/>
        <v>0</v>
      </c>
      <c r="BJ272" s="166"/>
      <c r="BK272" s="166"/>
      <c r="BL272" s="166">
        <f t="shared" ca="1" si="527"/>
        <v>0</v>
      </c>
      <c r="BM272" s="166">
        <f>BM268</f>
        <v>1</v>
      </c>
      <c r="BN272" s="166">
        <f t="shared" ca="1" si="528"/>
        <v>0</v>
      </c>
      <c r="BO272" s="166">
        <f t="shared" si="529"/>
        <v>0</v>
      </c>
      <c r="BP272" s="166">
        <v>0</v>
      </c>
      <c r="BQ272" s="166"/>
      <c r="BR272" s="166">
        <f>BR268</f>
        <v>4</v>
      </c>
      <c r="BS272" s="166">
        <f t="shared" ca="1" si="530"/>
        <v>36.641499999990629</v>
      </c>
      <c r="BT272" s="166"/>
      <c r="BU272" s="166"/>
      <c r="BV272" s="166">
        <v>28073.348999999998</v>
      </c>
      <c r="BW272" s="166">
        <f>IF(OR(ISBLANK(BV272),ISBLANK(BW268)),"",(BV272-BV271)*BW268)</f>
        <v>36.641499999990629</v>
      </c>
      <c r="BX272" s="123">
        <f>BX268</f>
        <v>4</v>
      </c>
      <c r="BY272" s="123">
        <f t="shared" ca="1" si="531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2"/>
        <v>2488.1999999996879</v>
      </c>
      <c r="CF272" s="123"/>
      <c r="CG272" s="123"/>
      <c r="CH272" s="123">
        <v>3249.3649999999998</v>
      </c>
      <c r="CI272" s="123">
        <f>IF(OR(ISBLANK(CH272),ISBLANK(CI268)),"",(CH272-CH271)*CI268)</f>
        <v>2488.1999999996879</v>
      </c>
      <c r="CJ272" s="123">
        <f>CJ268</f>
        <v>5</v>
      </c>
      <c r="CK272" s="123">
        <f t="shared" ca="1" si="533"/>
        <v>4.7199999999993452</v>
      </c>
      <c r="CL272" s="123"/>
      <c r="CM272" s="123"/>
      <c r="CN272" s="123"/>
      <c r="CO272" s="123">
        <v>1153.404</v>
      </c>
      <c r="CP272" s="123">
        <f>IF(OR(ISBLANK(CO272),ISBLANK(CP268)),"",(CO272-CO271)*CP268)</f>
        <v>4.7199999999993452</v>
      </c>
      <c r="CQ272" s="123">
        <f>CQ268</f>
        <v>5</v>
      </c>
      <c r="CR272" s="123">
        <f t="shared" ca="1" si="534"/>
        <v>0</v>
      </c>
      <c r="CS272" s="123"/>
      <c r="CT272" s="123"/>
      <c r="CU272" s="123"/>
      <c r="CV272" s="123">
        <v>918.15499999999997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5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6"/>
        <v>0</v>
      </c>
      <c r="DG272" s="123"/>
      <c r="DH272" s="123"/>
      <c r="DI272" s="123"/>
      <c r="DJ272" s="123">
        <v>2.1000000000000001E-2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7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38"/>
        <v>20.471999999999753</v>
      </c>
      <c r="DU272" s="123"/>
      <c r="DV272" s="123"/>
      <c r="DW272" s="123"/>
      <c r="DX272" s="123">
        <v>4890.8760000000002</v>
      </c>
      <c r="DY272" s="123">
        <f>IF(OR(ISBLANK(DX272),ISBLANK(DY268)),"",(DX272-DX271)*DY268)</f>
        <v>20.471999999999753</v>
      </c>
      <c r="DZ272" s="123">
        <f>DZ268</f>
        <v>5</v>
      </c>
      <c r="EA272" s="123">
        <f t="shared" ca="1" si="539"/>
        <v>0.20999999999980901</v>
      </c>
      <c r="EB272" s="123"/>
      <c r="EC272" s="123"/>
      <c r="ED272" s="123"/>
      <c r="EE272" s="123">
        <v>1067.6859999999999</v>
      </c>
      <c r="EF272" s="123">
        <f>IF(OR(ISBLANK(EE272),ISBLANK(EF268)),"",(EE272-EE271)*EF268)</f>
        <v>0.20999999999980901</v>
      </c>
      <c r="EG272" s="123">
        <f>EG268</f>
        <v>5</v>
      </c>
      <c r="EH272" s="123">
        <f t="shared" ca="1" si="540"/>
        <v>0.82800000000003138</v>
      </c>
      <c r="EI272" s="123"/>
      <c r="EJ272" s="123"/>
      <c r="EK272" s="123"/>
      <c r="EL272" s="123">
        <v>120.575</v>
      </c>
      <c r="EM272" s="123">
        <f>IF(OR(ISBLANK(EL272),ISBLANK(EM268)),"",(EL272-EL271)*EM268)</f>
        <v>0.82800000000003138</v>
      </c>
      <c r="EN272" s="123">
        <f>EN268</f>
        <v>5</v>
      </c>
      <c r="EO272" s="123">
        <f t="shared" ca="1" si="541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2"/>
        <v>51.721800000000002</v>
      </c>
      <c r="EW272" s="123"/>
      <c r="EX272" s="123"/>
      <c r="EY272" s="123">
        <v>51.721800000000002</v>
      </c>
      <c r="EZ272" s="123">
        <f>EZ268</f>
        <v>3</v>
      </c>
      <c r="FA272" s="123">
        <f t="shared" ca="1" si="543"/>
        <v>33.734000000000002</v>
      </c>
      <c r="FB272" s="123"/>
      <c r="FC272" s="123"/>
      <c r="FD272" s="123">
        <v>33.734000000000002</v>
      </c>
      <c r="FE272" s="123">
        <f>FE268</f>
        <v>3</v>
      </c>
      <c r="FF272" s="123">
        <f t="shared" ca="1" si="544"/>
        <v>0</v>
      </c>
      <c r="FG272" s="123"/>
      <c r="FH272" s="123"/>
      <c r="FI272" s="123">
        <v>0</v>
      </c>
      <c r="FJ272" s="123">
        <f>FJ268</f>
        <v>2</v>
      </c>
      <c r="FK272" s="123">
        <f t="shared" ca="1" si="545"/>
        <v>0</v>
      </c>
      <c r="FL272" s="123"/>
      <c r="FM272" s="123">
        <v>0</v>
      </c>
      <c r="FN272" s="123"/>
      <c r="FO272" s="123">
        <f>FO268</f>
        <v>3</v>
      </c>
      <c r="FP272" s="123">
        <f t="shared" ca="1" si="546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7"/>
        <v>7.0501500000000004</v>
      </c>
      <c r="FV272" s="123"/>
      <c r="FW272" s="123"/>
      <c r="FX272" s="123">
        <v>7.0501500000000004</v>
      </c>
      <c r="FY272" s="123">
        <f>FY268</f>
        <v>3</v>
      </c>
      <c r="FZ272" s="123">
        <f t="shared" ca="1" si="548"/>
        <v>30.873999999999999</v>
      </c>
      <c r="GA272" s="123"/>
      <c r="GB272" s="123"/>
      <c r="GC272" s="123">
        <v>30.873999999999999</v>
      </c>
      <c r="GD272" s="123">
        <f t="shared" ca="1" si="549"/>
        <v>13.013</v>
      </c>
      <c r="GE272" s="123">
        <f>GE268</f>
        <v>1</v>
      </c>
      <c r="GF272" s="123">
        <f t="shared" ca="1" si="550"/>
        <v>13.013</v>
      </c>
      <c r="GG272" s="123">
        <f t="shared" si="551"/>
        <v>13.013</v>
      </c>
      <c r="GH272" s="123">
        <v>13.013</v>
      </c>
      <c r="GI272" s="123"/>
      <c r="GJ272" s="123">
        <f>GJ268</f>
        <v>3</v>
      </c>
      <c r="GK272" s="123">
        <f t="shared" ca="1" si="552"/>
        <v>17.620999999999999</v>
      </c>
      <c r="GL272" s="123"/>
      <c r="GM272" s="123"/>
      <c r="GN272" s="123">
        <v>17.620999999999999</v>
      </c>
      <c r="GO272" s="123">
        <f>GO268</f>
        <v>3</v>
      </c>
      <c r="GP272" s="123">
        <f t="shared" ca="1" si="553"/>
        <v>6.5124959999999996</v>
      </c>
      <c r="GQ272" s="123"/>
      <c r="GR272" s="123"/>
      <c r="GS272" s="123">
        <v>6.5124959999999996</v>
      </c>
      <c r="GT272" s="123">
        <f>GT268</f>
        <v>3</v>
      </c>
      <c r="GU272" s="123">
        <f t="shared" ca="1" si="554"/>
        <v>14.4400000000023</v>
      </c>
      <c r="GV272" s="123"/>
      <c r="GW272" s="123"/>
      <c r="GX272" s="123">
        <v>14.4400000000023</v>
      </c>
      <c r="GY272" s="123">
        <f>GY268</f>
        <v>5</v>
      </c>
      <c r="GZ272" s="123">
        <f t="shared" ca="1" si="555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6"/>
        <v>8313</v>
      </c>
      <c r="HH272" s="123"/>
      <c r="HI272" s="123"/>
      <c r="HJ272" s="123"/>
      <c r="HK272" s="123" t="str">
        <f>IF(OR(ISBLANK(HJ272),ISBLANK(HK268)),"",(HJ272-HJ271)*HK268)</f>
        <v/>
      </c>
      <c r="HL272" s="123">
        <v>8313</v>
      </c>
      <c r="HM272" s="123">
        <f>HM268</f>
        <v>5</v>
      </c>
      <c r="HN272" s="123">
        <f t="shared" ca="1" si="557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58"/>
        <v>118.79999999997324</v>
      </c>
      <c r="HV272" s="123"/>
      <c r="HW272" s="123"/>
      <c r="HX272" s="123"/>
      <c r="HY272" s="123">
        <v>69.447999999999993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59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0"/>
        <v>120.99999999999937</v>
      </c>
      <c r="IJ272" s="123"/>
      <c r="IK272" s="123"/>
      <c r="IL272" s="123"/>
      <c r="IM272" s="123">
        <v>57.896999999999998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1"/>
        <v>0</v>
      </c>
      <c r="IQ272" s="123"/>
      <c r="IR272" s="123"/>
      <c r="IS272" s="123">
        <v>0</v>
      </c>
      <c r="IT272" s="123">
        <f>IT268</f>
        <v>3</v>
      </c>
      <c r="IU272" s="123">
        <f t="shared" ca="1" si="562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3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4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5"/>
        <v>0</v>
      </c>
      <c r="JK272" s="123"/>
      <c r="JL272" s="123"/>
      <c r="JM272" s="123">
        <v>1342.221</v>
      </c>
      <c r="JN272" s="123">
        <f>IF(OR(ISBLANK(JM272),ISBLANK(JN268)),"",(JM272-JM271)*JN268)</f>
        <v>0</v>
      </c>
      <c r="JO272" s="123">
        <f>JO268</f>
        <v>4</v>
      </c>
      <c r="JP272" s="123">
        <f t="shared" ca="1" si="566"/>
        <v>79.860000000002401</v>
      </c>
      <c r="JQ272" s="123"/>
      <c r="JR272" s="123"/>
      <c r="JS272" s="123">
        <v>1502.9580000000001</v>
      </c>
      <c r="JT272" s="123">
        <f>IF(OR(ISBLANK(JS272),ISBLANK(JT268)),"",(JS272-JS271)*JT268)</f>
        <v>79.860000000002401</v>
      </c>
      <c r="JU272" s="123">
        <f>JU268</f>
        <v>4</v>
      </c>
      <c r="JV272" s="123">
        <f t="shared" ca="1" si="567"/>
        <v>626.9999999999925</v>
      </c>
      <c r="JW272" s="123"/>
      <c r="JX272" s="123"/>
      <c r="JY272" s="123">
        <v>126.902</v>
      </c>
      <c r="JZ272" s="123">
        <f>IF(OR(ISBLANK(JY272),ISBLANK(JZ268)),"",(JY272-JY271)*JZ268)</f>
        <v>626.9999999999925</v>
      </c>
      <c r="KA272" s="123">
        <f>KA268</f>
        <v>4</v>
      </c>
      <c r="KB272" s="123">
        <f t="shared" ca="1" si="568"/>
        <v>2.200000000000002</v>
      </c>
      <c r="KC272" s="123"/>
      <c r="KD272" s="123"/>
      <c r="KE272" s="123">
        <v>0.88700000000000001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4"/>
        <v>36</v>
      </c>
      <c r="E273" s="166"/>
      <c r="F273" s="166"/>
      <c r="G273" s="166">
        <f t="shared" ca="1" si="505"/>
        <v>36</v>
      </c>
      <c r="H273" s="166">
        <f>H268</f>
        <v>3</v>
      </c>
      <c r="I273" s="166">
        <f t="shared" ca="1" si="506"/>
        <v>-8434.1647999999732</v>
      </c>
      <c r="J273" s="166"/>
      <c r="K273" s="166"/>
      <c r="L273" s="166">
        <f t="shared" ca="1" si="507"/>
        <v>-8434.1647999999732</v>
      </c>
      <c r="M273" s="166">
        <f>M268</f>
        <v>3</v>
      </c>
      <c r="N273" s="166">
        <f t="shared" ca="1" si="508"/>
        <v>2161.2178099999928</v>
      </c>
      <c r="O273" s="166"/>
      <c r="P273" s="166"/>
      <c r="Q273" s="166">
        <f t="shared" ca="1" si="509"/>
        <v>2161.2178099999928</v>
      </c>
      <c r="R273" s="166">
        <f>R268</f>
        <v>3</v>
      </c>
      <c r="S273" s="166">
        <f t="shared" ca="1" si="510"/>
        <v>509.06394498422532</v>
      </c>
      <c r="T273" s="166"/>
      <c r="U273" s="166"/>
      <c r="V273" s="166">
        <f t="shared" ca="1" si="511"/>
        <v>509.06394498422532</v>
      </c>
      <c r="W273" s="166">
        <f>W268</f>
        <v>3</v>
      </c>
      <c r="X273" s="166">
        <f t="shared" ca="1" si="512"/>
        <v>1000.992190000003</v>
      </c>
      <c r="Y273" s="166"/>
      <c r="Z273" s="166"/>
      <c r="AA273" s="166">
        <f t="shared" ca="1" si="513"/>
        <v>1000.992190000003</v>
      </c>
      <c r="AB273" s="166">
        <f>AB268</f>
        <v>4</v>
      </c>
      <c r="AC273" s="166">
        <f t="shared" ca="1" si="514"/>
        <v>87.036000000007306</v>
      </c>
      <c r="AD273" s="166"/>
      <c r="AE273" s="166"/>
      <c r="AF273" s="166">
        <f t="shared" ca="1" si="515"/>
        <v>58.024000000004889</v>
      </c>
      <c r="AG273" s="166">
        <v>87.036000000007306</v>
      </c>
      <c r="AH273" s="166">
        <f>AH268</f>
        <v>3</v>
      </c>
      <c r="AI273" s="166">
        <f t="shared" ca="1" si="516"/>
        <v>2418.0068999999357</v>
      </c>
      <c r="AJ273" s="166"/>
      <c r="AK273" s="166"/>
      <c r="AL273" s="166">
        <f t="shared" ca="1" si="517"/>
        <v>2418.0068999999357</v>
      </c>
      <c r="AM273" s="166">
        <f t="shared" ca="1" si="518"/>
        <v>2384.9430000000002</v>
      </c>
      <c r="AN273" s="166">
        <f>AN268</f>
        <v>1</v>
      </c>
      <c r="AO273" s="166">
        <f t="shared" ca="1" si="519"/>
        <v>2384.9430000000002</v>
      </c>
      <c r="AP273" s="166">
        <f t="shared" si="520"/>
        <v>2384.9430000000002</v>
      </c>
      <c r="AQ273" s="166">
        <v>2384.9430000000002</v>
      </c>
      <c r="AR273" s="166"/>
      <c r="AS273" s="166">
        <f>AS268</f>
        <v>3</v>
      </c>
      <c r="AT273" s="166">
        <f t="shared" ca="1" si="521"/>
        <v>2583.4601329884904</v>
      </c>
      <c r="AU273" s="166"/>
      <c r="AV273" s="166"/>
      <c r="AW273" s="166">
        <f t="shared" ca="1" si="522"/>
        <v>2583.4601329884904</v>
      </c>
      <c r="AX273" s="166">
        <f>AX268</f>
        <v>3</v>
      </c>
      <c r="AY273" s="166">
        <f t="shared" ca="1" si="523"/>
        <v>5.7000000000000002E-2</v>
      </c>
      <c r="AZ273" s="166"/>
      <c r="BA273" s="166"/>
      <c r="BB273" s="166">
        <v>5.7000000000000002E-2</v>
      </c>
      <c r="BC273" s="166">
        <f>BC268</f>
        <v>3</v>
      </c>
      <c r="BD273" s="166">
        <f t="shared" ca="1" si="524"/>
        <v>1107.075</v>
      </c>
      <c r="BE273" s="166"/>
      <c r="BF273" s="166"/>
      <c r="BG273" s="166">
        <f t="shared" ca="1" si="525"/>
        <v>1107.075</v>
      </c>
      <c r="BH273" s="166">
        <f>BH268</f>
        <v>3</v>
      </c>
      <c r="BI273" s="166">
        <f t="shared" ca="1" si="526"/>
        <v>0</v>
      </c>
      <c r="BJ273" s="166"/>
      <c r="BK273" s="166"/>
      <c r="BL273" s="166">
        <f t="shared" ca="1" si="527"/>
        <v>0</v>
      </c>
      <c r="BM273" s="166">
        <f>BM268</f>
        <v>1</v>
      </c>
      <c r="BN273" s="166">
        <f t="shared" ca="1" si="528"/>
        <v>0</v>
      </c>
      <c r="BO273" s="166">
        <f t="shared" si="529"/>
        <v>0</v>
      </c>
      <c r="BP273" s="166">
        <v>0</v>
      </c>
      <c r="BQ273" s="166"/>
      <c r="BR273" s="166">
        <f>BR268</f>
        <v>4</v>
      </c>
      <c r="BS273" s="166">
        <f t="shared" ca="1" si="530"/>
        <v>36.554000000011001</v>
      </c>
      <c r="BT273" s="166"/>
      <c r="BU273" s="166"/>
      <c r="BV273" s="166">
        <v>28083.793000000001</v>
      </c>
      <c r="BW273" s="166">
        <f>IF(OR(ISBLANK(BV273),ISBLANK(BW268)),"",(BV273-BV272)*BW268)</f>
        <v>36.554000000011001</v>
      </c>
      <c r="BX273" s="123">
        <f>BX268</f>
        <v>4</v>
      </c>
      <c r="BY273" s="123">
        <f t="shared" ca="1" si="531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2"/>
        <v>2906.2000000008084</v>
      </c>
      <c r="CF273" s="123"/>
      <c r="CG273" s="123"/>
      <c r="CH273" s="123">
        <v>3250.6860000000001</v>
      </c>
      <c r="CI273" s="123">
        <f>IF(OR(ISBLANK(CH273),ISBLANK(CI268)),"",(CH273-CH272)*CI268)</f>
        <v>2906.2000000008084</v>
      </c>
      <c r="CJ273" s="123">
        <f>CJ268</f>
        <v>5</v>
      </c>
      <c r="CK273" s="123">
        <f t="shared" ca="1" si="533"/>
        <v>4.543999999999869</v>
      </c>
      <c r="CL273" s="123"/>
      <c r="CM273" s="123"/>
      <c r="CN273" s="123"/>
      <c r="CO273" s="123">
        <v>1153.972</v>
      </c>
      <c r="CP273" s="123">
        <f>IF(OR(ISBLANK(CO273),ISBLANK(CP268)),"",(CO273-CO272)*CP268)</f>
        <v>4.543999999999869</v>
      </c>
      <c r="CQ273" s="123">
        <f>CQ268</f>
        <v>5</v>
      </c>
      <c r="CR273" s="123">
        <f t="shared" ca="1" si="534"/>
        <v>3.9999999999054126E-3</v>
      </c>
      <c r="CS273" s="123"/>
      <c r="CT273" s="123"/>
      <c r="CU273" s="123"/>
      <c r="CV273" s="123">
        <v>918.15599999999995</v>
      </c>
      <c r="CW273" s="123">
        <f>IF(OR(ISBLANK(CV273),ISBLANK(CW268)),"",(CV273-CV272)*CW268)</f>
        <v>3.9999999999054126E-3</v>
      </c>
      <c r="CX273" s="123">
        <f>CX268</f>
        <v>5</v>
      </c>
      <c r="CY273" s="123">
        <f t="shared" ca="1" si="535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6"/>
        <v>0</v>
      </c>
      <c r="DG273" s="123"/>
      <c r="DH273" s="123"/>
      <c r="DI273" s="123"/>
      <c r="DJ273" s="123">
        <v>2.1000000000000001E-2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7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38"/>
        <v>21.057999999999083</v>
      </c>
      <c r="DU273" s="123"/>
      <c r="DV273" s="123"/>
      <c r="DW273" s="123"/>
      <c r="DX273" s="123">
        <v>4901.4049999999997</v>
      </c>
      <c r="DY273" s="123">
        <f>IF(OR(ISBLANK(DX273),ISBLANK(DY268)),"",(DX273-DX272)*DY268)</f>
        <v>21.057999999999083</v>
      </c>
      <c r="DZ273" s="123">
        <f>DZ268</f>
        <v>5</v>
      </c>
      <c r="EA273" s="123">
        <f t="shared" ca="1" si="539"/>
        <v>0.2820000000001528</v>
      </c>
      <c r="EB273" s="123"/>
      <c r="EC273" s="123"/>
      <c r="ED273" s="123"/>
      <c r="EE273" s="123">
        <v>1067.78</v>
      </c>
      <c r="EF273" s="123">
        <f>IF(OR(ISBLANK(EE273),ISBLANK(EF268)),"",(EE273-EE272)*EF268)</f>
        <v>0.2820000000001528</v>
      </c>
      <c r="EG273" s="123">
        <f>EG268</f>
        <v>5</v>
      </c>
      <c r="EH273" s="123">
        <f t="shared" ca="1" si="540"/>
        <v>0.82799999999994611</v>
      </c>
      <c r="EI273" s="123"/>
      <c r="EJ273" s="123"/>
      <c r="EK273" s="123"/>
      <c r="EL273" s="123">
        <v>120.71299999999999</v>
      </c>
      <c r="EM273" s="123">
        <f>IF(OR(ISBLANK(EL273),ISBLANK(EM268)),"",(EL273-EL272)*EM268)</f>
        <v>0.82799999999994611</v>
      </c>
      <c r="EN273" s="123">
        <f>EN268</f>
        <v>5</v>
      </c>
      <c r="EO273" s="123">
        <f t="shared" ca="1" si="541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2"/>
        <v>50.735700000000001</v>
      </c>
      <c r="EW273" s="123"/>
      <c r="EX273" s="123"/>
      <c r="EY273" s="123">
        <v>50.735700000000001</v>
      </c>
      <c r="EZ273" s="123">
        <f>EZ268</f>
        <v>3</v>
      </c>
      <c r="FA273" s="123">
        <f t="shared" ca="1" si="543"/>
        <v>66.578000000000003</v>
      </c>
      <c r="FB273" s="123"/>
      <c r="FC273" s="123"/>
      <c r="FD273" s="123">
        <v>66.578000000000003</v>
      </c>
      <c r="FE273" s="123">
        <f>FE268</f>
        <v>3</v>
      </c>
      <c r="FF273" s="123">
        <f t="shared" ca="1" si="544"/>
        <v>7.617</v>
      </c>
      <c r="FG273" s="123"/>
      <c r="FH273" s="123"/>
      <c r="FI273" s="123">
        <v>7.617</v>
      </c>
      <c r="FJ273" s="123">
        <f>FJ268</f>
        <v>2</v>
      </c>
      <c r="FK273" s="123">
        <f t="shared" ca="1" si="545"/>
        <v>0</v>
      </c>
      <c r="FL273" s="123"/>
      <c r="FM273" s="123">
        <v>0</v>
      </c>
      <c r="FN273" s="123"/>
      <c r="FO273" s="123">
        <f>FO268</f>
        <v>3</v>
      </c>
      <c r="FP273" s="123">
        <f t="shared" ca="1" si="546"/>
        <v>26.6399999999994</v>
      </c>
      <c r="FQ273" s="123"/>
      <c r="FR273" s="123"/>
      <c r="FS273" s="123">
        <v>26.6399999999994</v>
      </c>
      <c r="FT273" s="123">
        <f>FT268</f>
        <v>3</v>
      </c>
      <c r="FU273" s="123">
        <f t="shared" ca="1" si="547"/>
        <v>0.72660000000000002</v>
      </c>
      <c r="FV273" s="123"/>
      <c r="FW273" s="123"/>
      <c r="FX273" s="123">
        <v>0.72660000000000002</v>
      </c>
      <c r="FY273" s="123">
        <f>FY268</f>
        <v>3</v>
      </c>
      <c r="FZ273" s="123">
        <f t="shared" ca="1" si="548"/>
        <v>1.92</v>
      </c>
      <c r="GA273" s="123"/>
      <c r="GB273" s="123"/>
      <c r="GC273" s="123">
        <v>1.92</v>
      </c>
      <c r="GD273" s="123">
        <f t="shared" ca="1" si="549"/>
        <v>5.492</v>
      </c>
      <c r="GE273" s="123">
        <f>GE268</f>
        <v>1</v>
      </c>
      <c r="GF273" s="123">
        <f t="shared" ca="1" si="550"/>
        <v>5.492</v>
      </c>
      <c r="GG273" s="123">
        <f t="shared" si="551"/>
        <v>5.492</v>
      </c>
      <c r="GH273" s="123">
        <v>5.492</v>
      </c>
      <c r="GI273" s="123"/>
      <c r="GJ273" s="123">
        <f>GJ268</f>
        <v>3</v>
      </c>
      <c r="GK273" s="123">
        <f t="shared" ca="1" si="552"/>
        <v>17.556999999999999</v>
      </c>
      <c r="GL273" s="123"/>
      <c r="GM273" s="123"/>
      <c r="GN273" s="123">
        <v>17.556999999999999</v>
      </c>
      <c r="GO273" s="123">
        <f>GO268</f>
        <v>3</v>
      </c>
      <c r="GP273" s="123">
        <f t="shared" ca="1" si="553"/>
        <v>7.2527480000000004</v>
      </c>
      <c r="GQ273" s="123"/>
      <c r="GR273" s="123"/>
      <c r="GS273" s="123">
        <v>7.2527480000000004</v>
      </c>
      <c r="GT273" s="123">
        <f>GT268</f>
        <v>3</v>
      </c>
      <c r="GU273" s="123">
        <f t="shared" ca="1" si="554"/>
        <v>14.8600000000006</v>
      </c>
      <c r="GV273" s="123"/>
      <c r="GW273" s="123"/>
      <c r="GX273" s="123">
        <v>14.8600000000006</v>
      </c>
      <c r="GY273" s="123">
        <f>GY268</f>
        <v>5</v>
      </c>
      <c r="GZ273" s="123">
        <f t="shared" ca="1" si="555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6"/>
        <v>8892.5</v>
      </c>
      <c r="HH273" s="123"/>
      <c r="HI273" s="123"/>
      <c r="HJ273" s="123"/>
      <c r="HK273" s="123" t="str">
        <f>IF(OR(ISBLANK(HJ273),ISBLANK(HK268)),"",(HJ273-HJ272)*HK268)</f>
        <v/>
      </c>
      <c r="HL273" s="123">
        <v>8892.5</v>
      </c>
      <c r="HM273" s="123">
        <f>HM268</f>
        <v>5</v>
      </c>
      <c r="HN273" s="123">
        <f t="shared" ca="1" si="557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58"/>
        <v>125.40000000000475</v>
      </c>
      <c r="HV273" s="123"/>
      <c r="HW273" s="123"/>
      <c r="HX273" s="123"/>
      <c r="HY273" s="123">
        <v>69.504999999999995</v>
      </c>
      <c r="HZ273" s="123">
        <f>IF(OR(ISBLANK(HY273),ISBLANK(HZ268)),"",(HY273-HY272)*HZ268)</f>
        <v>125.40000000000475</v>
      </c>
      <c r="IA273" s="123">
        <f>IA268</f>
        <v>5</v>
      </c>
      <c r="IB273" s="123">
        <f t="shared" ca="1" si="559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0"/>
        <v>125.40000000000475</v>
      </c>
      <c r="IJ273" s="123"/>
      <c r="IK273" s="123"/>
      <c r="IL273" s="123"/>
      <c r="IM273" s="123">
        <v>57.954000000000001</v>
      </c>
      <c r="IN273" s="123">
        <f>IF(OR(ISBLANK(IM273),ISBLANK(IN268)),"",(IM273-IM272)*IN268)</f>
        <v>125.40000000000475</v>
      </c>
      <c r="IO273" s="123">
        <f>IO268</f>
        <v>3</v>
      </c>
      <c r="IP273" s="123">
        <f t="shared" ca="1" si="561"/>
        <v>0</v>
      </c>
      <c r="IQ273" s="123"/>
      <c r="IR273" s="123"/>
      <c r="IS273" s="123">
        <v>0</v>
      </c>
      <c r="IT273" s="123">
        <f>IT268</f>
        <v>3</v>
      </c>
      <c r="IU273" s="123">
        <f t="shared" ca="1" si="562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3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4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5"/>
        <v>0</v>
      </c>
      <c r="JK273" s="123"/>
      <c r="JL273" s="123"/>
      <c r="JM273" s="123">
        <v>1342.221</v>
      </c>
      <c r="JN273" s="123">
        <f>IF(OR(ISBLANK(JM273),ISBLANK(JN268)),"",(JM273-JM272)*JN268)</f>
        <v>0</v>
      </c>
      <c r="JO273" s="123">
        <f>JO268</f>
        <v>4</v>
      </c>
      <c r="JP273" s="123">
        <f t="shared" ca="1" si="566"/>
        <v>79.463999999981752</v>
      </c>
      <c r="JQ273" s="123"/>
      <c r="JR273" s="123"/>
      <c r="JS273" s="123">
        <v>1503.56</v>
      </c>
      <c r="JT273" s="123">
        <f>IF(OR(ISBLANK(JS273),ISBLANK(JT268)),"",(JS273-JS272)*JT268)</f>
        <v>79.463999999981752</v>
      </c>
      <c r="JU273" s="123">
        <f>JU268</f>
        <v>4</v>
      </c>
      <c r="JV273" s="123">
        <f t="shared" ca="1" si="567"/>
        <v>508.19999999998799</v>
      </c>
      <c r="JW273" s="123"/>
      <c r="JX273" s="123"/>
      <c r="JY273" s="123">
        <v>127.133</v>
      </c>
      <c r="JZ273" s="123">
        <f>IF(OR(ISBLANK(JY273),ISBLANK(JZ268)),"",(JY273-JY272)*JZ268)</f>
        <v>508.19999999998799</v>
      </c>
      <c r="KA273" s="123">
        <f>KA268</f>
        <v>4</v>
      </c>
      <c r="KB273" s="123">
        <f t="shared" ca="1" si="568"/>
        <v>0</v>
      </c>
      <c r="KC273" s="123"/>
      <c r="KD273" s="123"/>
      <c r="KE273" s="123">
        <v>0.88700000000000001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4"/>
        <v>40.799999999999997</v>
      </c>
      <c r="E274" s="166"/>
      <c r="F274" s="166"/>
      <c r="G274" s="166">
        <f t="shared" ca="1" si="505"/>
        <v>40.799999999999997</v>
      </c>
      <c r="H274" s="166">
        <f>H268</f>
        <v>3</v>
      </c>
      <c r="I274" s="166">
        <f t="shared" ca="1" si="506"/>
        <v>-8732.4887999999919</v>
      </c>
      <c r="J274" s="166"/>
      <c r="K274" s="166"/>
      <c r="L274" s="166">
        <f t="shared" ca="1" si="507"/>
        <v>-8732.4887999999919</v>
      </c>
      <c r="M274" s="166">
        <f>M268</f>
        <v>3</v>
      </c>
      <c r="N274" s="166">
        <f t="shared" ca="1" si="508"/>
        <v>2414.3725600001553</v>
      </c>
      <c r="O274" s="166"/>
      <c r="P274" s="166"/>
      <c r="Q274" s="166">
        <f t="shared" ca="1" si="509"/>
        <v>2414.3725600001553</v>
      </c>
      <c r="R274" s="166">
        <f>R268</f>
        <v>3</v>
      </c>
      <c r="S274" s="166">
        <f t="shared" ca="1" si="510"/>
        <v>518.21446367511294</v>
      </c>
      <c r="T274" s="166"/>
      <c r="U274" s="166"/>
      <c r="V274" s="166">
        <f t="shared" ca="1" si="511"/>
        <v>518.21446367511294</v>
      </c>
      <c r="W274" s="166">
        <f>W268</f>
        <v>3</v>
      </c>
      <c r="X274" s="166">
        <f t="shared" ca="1" si="512"/>
        <v>1012.1384399999399</v>
      </c>
      <c r="Y274" s="166"/>
      <c r="Z274" s="166"/>
      <c r="AA274" s="166">
        <f t="shared" ca="1" si="513"/>
        <v>1012.1384399999399</v>
      </c>
      <c r="AB274" s="166">
        <f>AB268</f>
        <v>4</v>
      </c>
      <c r="AC274" s="166">
        <f t="shared" ca="1" si="514"/>
        <v>77.711999999984997</v>
      </c>
      <c r="AD274" s="166"/>
      <c r="AE274" s="166"/>
      <c r="AF274" s="166">
        <f t="shared" ca="1" si="515"/>
        <v>51.807999999989988</v>
      </c>
      <c r="AG274" s="166">
        <v>77.711999999984997</v>
      </c>
      <c r="AH274" s="166">
        <f>AH268</f>
        <v>3</v>
      </c>
      <c r="AI274" s="166">
        <f t="shared" ca="1" si="516"/>
        <v>2756.1694500000954</v>
      </c>
      <c r="AJ274" s="166"/>
      <c r="AK274" s="166"/>
      <c r="AL274" s="166">
        <f t="shared" ca="1" si="517"/>
        <v>2756.1694500000954</v>
      </c>
      <c r="AM274" s="166">
        <f t="shared" ca="1" si="518"/>
        <v>2354.1570000000002</v>
      </c>
      <c r="AN274" s="166">
        <f>AN268</f>
        <v>1</v>
      </c>
      <c r="AO274" s="166">
        <f t="shared" ca="1" si="519"/>
        <v>2354.1570000000002</v>
      </c>
      <c r="AP274" s="166">
        <f t="shared" si="520"/>
        <v>2354.1570000000002</v>
      </c>
      <c r="AQ274" s="166">
        <v>2354.1570000000002</v>
      </c>
      <c r="AR274" s="166"/>
      <c r="AS274" s="166">
        <f>AS268</f>
        <v>3</v>
      </c>
      <c r="AT274" s="166">
        <f t="shared" ca="1" si="521"/>
        <v>2637.0614436599822</v>
      </c>
      <c r="AU274" s="166"/>
      <c r="AV274" s="166"/>
      <c r="AW274" s="166">
        <f t="shared" ca="1" si="522"/>
        <v>2637.0614436599822</v>
      </c>
      <c r="AX274" s="166">
        <f>AX268</f>
        <v>3</v>
      </c>
      <c r="AY274" s="166">
        <f t="shared" ca="1" si="523"/>
        <v>6.2E-2</v>
      </c>
      <c r="AZ274" s="166"/>
      <c r="BA274" s="166"/>
      <c r="BB274" s="166">
        <v>6.2E-2</v>
      </c>
      <c r="BC274" s="166">
        <f>BC268</f>
        <v>3</v>
      </c>
      <c r="BD274" s="166">
        <f t="shared" ca="1" si="524"/>
        <v>1288.278</v>
      </c>
      <c r="BE274" s="166"/>
      <c r="BF274" s="166"/>
      <c r="BG274" s="166">
        <f t="shared" ca="1" si="525"/>
        <v>1288.278</v>
      </c>
      <c r="BH274" s="166">
        <f>BH268</f>
        <v>3</v>
      </c>
      <c r="BI274" s="166">
        <f t="shared" ca="1" si="526"/>
        <v>0</v>
      </c>
      <c r="BJ274" s="166"/>
      <c r="BK274" s="166"/>
      <c r="BL274" s="166">
        <f t="shared" ca="1" si="527"/>
        <v>0</v>
      </c>
      <c r="BM274" s="166">
        <f>BM268</f>
        <v>1</v>
      </c>
      <c r="BN274" s="166">
        <f t="shared" ca="1" si="528"/>
        <v>0</v>
      </c>
      <c r="BO274" s="166">
        <f t="shared" si="529"/>
        <v>0</v>
      </c>
      <c r="BP274" s="166">
        <v>0</v>
      </c>
      <c r="BQ274" s="166"/>
      <c r="BR274" s="166">
        <f>BR268</f>
        <v>4</v>
      </c>
      <c r="BS274" s="166">
        <f t="shared" ca="1" si="530"/>
        <v>36.064000000000306</v>
      </c>
      <c r="BT274" s="166"/>
      <c r="BU274" s="166"/>
      <c r="BV274" s="166">
        <v>28094.097000000002</v>
      </c>
      <c r="BW274" s="166">
        <f>IF(OR(ISBLANK(BV274),ISBLANK(BW268)),"",(BV274-BV273)*BW268)</f>
        <v>36.064000000000306</v>
      </c>
      <c r="BX274" s="123">
        <f>BX268</f>
        <v>4</v>
      </c>
      <c r="BY274" s="123">
        <f t="shared" ca="1" si="531"/>
        <v>0</v>
      </c>
      <c r="BZ274" s="123"/>
      <c r="CA274" s="123"/>
      <c r="CB274" s="123">
        <v>2.3620000000000001</v>
      </c>
      <c r="CC274" s="123">
        <f>IF(OR(ISBLANK(CB274),ISBLANK(CC268)),"",(CB274-CB273)*CC268)</f>
        <v>0</v>
      </c>
      <c r="CD274" s="123">
        <f>CD268</f>
        <v>4</v>
      </c>
      <c r="CE274" s="123">
        <f t="shared" ca="1" si="532"/>
        <v>3002.9999999995198</v>
      </c>
      <c r="CF274" s="123"/>
      <c r="CG274" s="123"/>
      <c r="CH274" s="123">
        <v>3252.0509999999999</v>
      </c>
      <c r="CI274" s="123">
        <f>IF(OR(ISBLANK(CH274),ISBLANK(CI268)),"",(CH274-CH273)*CI268)</f>
        <v>3002.9999999995198</v>
      </c>
      <c r="CJ274" s="123">
        <f>CJ268</f>
        <v>5</v>
      </c>
      <c r="CK274" s="123">
        <f t="shared" ca="1" si="533"/>
        <v>4.8719999999993888</v>
      </c>
      <c r="CL274" s="123"/>
      <c r="CM274" s="123"/>
      <c r="CN274" s="123"/>
      <c r="CO274" s="123">
        <v>1154.5809999999999</v>
      </c>
      <c r="CP274" s="123">
        <f>IF(OR(ISBLANK(CO274),ISBLANK(CP268)),"",(CO274-CO273)*CP268)</f>
        <v>4.8719999999993888</v>
      </c>
      <c r="CQ274" s="123">
        <f>CQ268</f>
        <v>5</v>
      </c>
      <c r="CR274" s="123">
        <f t="shared" ca="1" si="534"/>
        <v>0</v>
      </c>
      <c r="CS274" s="123"/>
      <c r="CT274" s="123"/>
      <c r="CU274" s="123"/>
      <c r="CV274" s="123">
        <v>918.15599999999995</v>
      </c>
      <c r="CW274" s="123">
        <f>IF(OR(ISBLANK(CV274),ISBLANK(CW268)),"",(CV274-CV273)*CW268)</f>
        <v>0</v>
      </c>
      <c r="CX274" s="123">
        <f>CX268</f>
        <v>5</v>
      </c>
      <c r="CY274" s="123">
        <f t="shared" ca="1" si="535"/>
        <v>0</v>
      </c>
      <c r="CZ274" s="123"/>
      <c r="DA274" s="123"/>
      <c r="DB274" s="123"/>
      <c r="DC274" s="123">
        <v>3087.6979999999999</v>
      </c>
      <c r="DD274" s="123">
        <f>IF(OR(ISBLANK(DC274),ISBLANK(DD268)),"",(DC274-DC273)*DD268)</f>
        <v>0</v>
      </c>
      <c r="DE274" s="123">
        <f>DE268</f>
        <v>5</v>
      </c>
      <c r="DF274" s="123">
        <f t="shared" ca="1" si="536"/>
        <v>0</v>
      </c>
      <c r="DG274" s="123"/>
      <c r="DH274" s="123"/>
      <c r="DI274" s="123"/>
      <c r="DJ274" s="123">
        <v>2.1000000000000001E-2</v>
      </c>
      <c r="DK274" s="123">
        <f>IF(OR(ISBLANK(DJ274),ISBLANK(DK268)),"",(DJ274-DJ273)*DK268)</f>
        <v>0</v>
      </c>
      <c r="DL274" s="123">
        <f>DL268</f>
        <v>5</v>
      </c>
      <c r="DM274" s="123">
        <f t="shared" ca="1" si="537"/>
        <v>0</v>
      </c>
      <c r="DN274" s="123"/>
      <c r="DO274" s="123"/>
      <c r="DP274" s="123"/>
      <c r="DQ274" s="123">
        <v>5921.6180000000004</v>
      </c>
      <c r="DR274" s="123">
        <f>IF(OR(ISBLANK(DQ274),ISBLANK(DR268)),"",(DQ274-DQ273)*DR268)</f>
        <v>0</v>
      </c>
      <c r="DS274" s="123">
        <f>DS268</f>
        <v>5</v>
      </c>
      <c r="DT274" s="123">
        <f t="shared" ca="1" si="538"/>
        <v>20.916000000001077</v>
      </c>
      <c r="DU274" s="123"/>
      <c r="DV274" s="123"/>
      <c r="DW274" s="123"/>
      <c r="DX274" s="123">
        <v>4911.8630000000003</v>
      </c>
      <c r="DY274" s="123">
        <f>IF(OR(ISBLANK(DX274),ISBLANK(DY268)),"",(DX274-DX273)*DY268)</f>
        <v>20.916000000001077</v>
      </c>
      <c r="DZ274" s="123">
        <f>DZ268</f>
        <v>5</v>
      </c>
      <c r="EA274" s="123">
        <f t="shared" ca="1" si="539"/>
        <v>0.28800000000001091</v>
      </c>
      <c r="EB274" s="123"/>
      <c r="EC274" s="123"/>
      <c r="ED274" s="123"/>
      <c r="EE274" s="123">
        <v>1067.876</v>
      </c>
      <c r="EF274" s="123">
        <f>IF(OR(ISBLANK(EE274),ISBLANK(EF268)),"",(EE274-EE273)*EF268)</f>
        <v>0.28800000000001091</v>
      </c>
      <c r="EG274" s="123">
        <f>EG268</f>
        <v>5</v>
      </c>
      <c r="EH274" s="123">
        <f t="shared" ca="1" si="540"/>
        <v>0.80400000000000205</v>
      </c>
      <c r="EI274" s="123"/>
      <c r="EJ274" s="123"/>
      <c r="EK274" s="123"/>
      <c r="EL274" s="123">
        <v>120.84699999999999</v>
      </c>
      <c r="EM274" s="123">
        <f>IF(OR(ISBLANK(EL274),ISBLANK(EM268)),"",(EL274-EL273)*EM268)</f>
        <v>0.80400000000000205</v>
      </c>
      <c r="EN274" s="123">
        <f>EN268</f>
        <v>5</v>
      </c>
      <c r="EO274" s="123">
        <f t="shared" ca="1" si="541"/>
        <v>0</v>
      </c>
      <c r="EP274" s="123"/>
      <c r="EQ274" s="123"/>
      <c r="ER274" s="123"/>
      <c r="ES274" s="123">
        <v>0</v>
      </c>
      <c r="ET274" s="123">
        <f>IF(OR(ISBLANK(ES274),ISBLANK(ET268)),"",(ES274-ES273)*ET268)</f>
        <v>0</v>
      </c>
      <c r="EU274" s="123">
        <f>EU268</f>
        <v>3</v>
      </c>
      <c r="EV274" s="123">
        <f t="shared" ca="1" si="542"/>
        <v>48.918300000000002</v>
      </c>
      <c r="EW274" s="123"/>
      <c r="EX274" s="123"/>
      <c r="EY274" s="123">
        <v>48.918300000000002</v>
      </c>
      <c r="EZ274" s="123">
        <f>EZ268</f>
        <v>3</v>
      </c>
      <c r="FA274" s="123">
        <f t="shared" ca="1" si="543"/>
        <v>72.001999999999995</v>
      </c>
      <c r="FB274" s="123"/>
      <c r="FC274" s="123"/>
      <c r="FD274" s="123">
        <v>72.001999999999995</v>
      </c>
      <c r="FE274" s="123">
        <f>FE268</f>
        <v>3</v>
      </c>
      <c r="FF274" s="123">
        <f t="shared" ca="1" si="544"/>
        <v>8.1319999999999997</v>
      </c>
      <c r="FG274" s="123"/>
      <c r="FH274" s="123"/>
      <c r="FI274" s="123">
        <v>8.1319999999999997</v>
      </c>
      <c r="FJ274" s="123">
        <f>FJ268</f>
        <v>2</v>
      </c>
      <c r="FK274" s="123">
        <f t="shared" ca="1" si="545"/>
        <v>0</v>
      </c>
      <c r="FL274" s="123"/>
      <c r="FM274" s="123">
        <v>0</v>
      </c>
      <c r="FN274" s="123"/>
      <c r="FO274" s="123">
        <f>FO268</f>
        <v>3</v>
      </c>
      <c r="FP274" s="123">
        <f t="shared" ca="1" si="546"/>
        <v>26.799999999999301</v>
      </c>
      <c r="FQ274" s="123"/>
      <c r="FR274" s="123"/>
      <c r="FS274" s="123">
        <v>26.799999999999301</v>
      </c>
      <c r="FT274" s="123">
        <f>FT268</f>
        <v>3</v>
      </c>
      <c r="FU274" s="123">
        <f t="shared" ca="1" si="547"/>
        <v>9.8953500000000005</v>
      </c>
      <c r="FV274" s="123"/>
      <c r="FW274" s="123"/>
      <c r="FX274" s="123">
        <v>9.8953500000000005</v>
      </c>
      <c r="FY274" s="123">
        <f>FY268</f>
        <v>3</v>
      </c>
      <c r="FZ274" s="123">
        <f t="shared" ca="1" si="548"/>
        <v>13.936</v>
      </c>
      <c r="GA274" s="123"/>
      <c r="GB274" s="123"/>
      <c r="GC274" s="123">
        <v>13.936</v>
      </c>
      <c r="GD274" s="123">
        <f t="shared" ca="1" si="549"/>
        <v>9.7119999999999997</v>
      </c>
      <c r="GE274" s="123">
        <f>GE268</f>
        <v>1</v>
      </c>
      <c r="GF274" s="123">
        <f t="shared" ca="1" si="550"/>
        <v>9.7119999999999997</v>
      </c>
      <c r="GG274" s="123">
        <f t="shared" si="551"/>
        <v>9.7119999999999997</v>
      </c>
      <c r="GH274" s="123">
        <v>9.7119999999999997</v>
      </c>
      <c r="GI274" s="123"/>
      <c r="GJ274" s="123">
        <f>GJ268</f>
        <v>3</v>
      </c>
      <c r="GK274" s="123">
        <f t="shared" ca="1" si="552"/>
        <v>16.184000000000001</v>
      </c>
      <c r="GL274" s="123"/>
      <c r="GM274" s="123"/>
      <c r="GN274" s="123">
        <v>16.184000000000001</v>
      </c>
      <c r="GO274" s="123">
        <f>GO268</f>
        <v>3</v>
      </c>
      <c r="GP274" s="123">
        <f t="shared" ca="1" si="553"/>
        <v>7.6175639999999998</v>
      </c>
      <c r="GQ274" s="123"/>
      <c r="GR274" s="123"/>
      <c r="GS274" s="123">
        <v>7.6175639999999998</v>
      </c>
      <c r="GT274" s="123">
        <f>GT268</f>
        <v>3</v>
      </c>
      <c r="GU274" s="123">
        <f t="shared" ca="1" si="554"/>
        <v>14.760000000002</v>
      </c>
      <c r="GV274" s="123"/>
      <c r="GW274" s="123"/>
      <c r="GX274" s="123">
        <v>14.760000000002</v>
      </c>
      <c r="GY274" s="123">
        <f>GY268</f>
        <v>5</v>
      </c>
      <c r="GZ274" s="123">
        <f t="shared" ca="1" si="555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6"/>
        <v>9263</v>
      </c>
      <c r="HH274" s="123"/>
      <c r="HI274" s="123"/>
      <c r="HJ274" s="123"/>
      <c r="HK274" s="123" t="str">
        <f>IF(OR(ISBLANK(HJ274),ISBLANK(HK268)),"",(HJ274-HJ273)*HK268)</f>
        <v/>
      </c>
      <c r="HL274" s="123">
        <v>9263</v>
      </c>
      <c r="HM274" s="123">
        <f>HM268</f>
        <v>5</v>
      </c>
      <c r="HN274" s="123">
        <f t="shared" ca="1" si="557"/>
        <v>0</v>
      </c>
      <c r="HO274" s="123"/>
      <c r="HP274" s="123"/>
      <c r="HQ274" s="123"/>
      <c r="HR274" s="123">
        <v>0</v>
      </c>
      <c r="HS274" s="123">
        <f>IF(OR(ISBLANK(HR274),ISBLANK(HS268)),"",(HR274-HR273)*HS268)</f>
        <v>0</v>
      </c>
      <c r="HT274" s="123">
        <f>HT268</f>
        <v>5</v>
      </c>
      <c r="HU274" s="123">
        <f t="shared" ca="1" si="558"/>
        <v>123.20000000002551</v>
      </c>
      <c r="HV274" s="123"/>
      <c r="HW274" s="123"/>
      <c r="HX274" s="123"/>
      <c r="HY274" s="123">
        <v>69.561000000000007</v>
      </c>
      <c r="HZ274" s="123">
        <f>IF(OR(ISBLANK(HY274),ISBLANK(HZ268)),"",(HY274-HY273)*HZ268)</f>
        <v>123.20000000002551</v>
      </c>
      <c r="IA274" s="123">
        <f>IA268</f>
        <v>5</v>
      </c>
      <c r="IB274" s="123">
        <f t="shared" ca="1" si="559"/>
        <v>0</v>
      </c>
      <c r="IC274" s="123"/>
      <c r="ID274" s="123"/>
      <c r="IE274" s="123"/>
      <c r="IF274" s="123">
        <v>0</v>
      </c>
      <c r="IG274" s="123">
        <f>IF(OR(ISBLANK(IF274),ISBLANK(IG268)),"",(IF274-IF273)*IG268)</f>
        <v>0</v>
      </c>
      <c r="IH274" s="123">
        <f>IH268</f>
        <v>5</v>
      </c>
      <c r="II274" s="123">
        <f t="shared" ca="1" si="560"/>
        <v>125.40000000000475</v>
      </c>
      <c r="IJ274" s="123"/>
      <c r="IK274" s="123"/>
      <c r="IL274" s="123"/>
      <c r="IM274" s="123">
        <v>58.011000000000003</v>
      </c>
      <c r="IN274" s="123">
        <f>IF(OR(ISBLANK(IM274),ISBLANK(IN268)),"",(IM274-IM273)*IN268)</f>
        <v>125.40000000000475</v>
      </c>
      <c r="IO274" s="123">
        <f>IO268</f>
        <v>3</v>
      </c>
      <c r="IP274" s="123">
        <f t="shared" ca="1" si="561"/>
        <v>0.96029997</v>
      </c>
      <c r="IQ274" s="123"/>
      <c r="IR274" s="123"/>
      <c r="IS274" s="123">
        <v>0.96029997</v>
      </c>
      <c r="IT274" s="123">
        <f>IT268</f>
        <v>3</v>
      </c>
      <c r="IU274" s="123">
        <f t="shared" ca="1" si="562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3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4"/>
        <v>0</v>
      </c>
      <c r="JF274" s="123"/>
      <c r="JG274" s="123"/>
      <c r="JH274" s="123">
        <v>0</v>
      </c>
      <c r="JI274" s="123">
        <f>JI268</f>
        <v>4</v>
      </c>
      <c r="JJ274" s="123">
        <f t="shared" ca="1" si="565"/>
        <v>0</v>
      </c>
      <c r="JK274" s="123"/>
      <c r="JL274" s="123"/>
      <c r="JM274" s="123">
        <v>1342.221</v>
      </c>
      <c r="JN274" s="123">
        <f>IF(OR(ISBLANK(JM274),ISBLANK(JN268)),"",(JM274-JM273)*JN268)</f>
        <v>0</v>
      </c>
      <c r="JO274" s="123">
        <f>JO268</f>
        <v>4</v>
      </c>
      <c r="JP274" s="123">
        <f t="shared" ca="1" si="566"/>
        <v>77.352000000001681</v>
      </c>
      <c r="JQ274" s="123"/>
      <c r="JR274" s="123"/>
      <c r="JS274" s="123">
        <v>1504.146</v>
      </c>
      <c r="JT274" s="123">
        <f>IF(OR(ISBLANK(JS274),ISBLANK(JT268)),"",(JS274-JS273)*JT268)</f>
        <v>77.352000000001681</v>
      </c>
      <c r="JU274" s="123">
        <f>JU268</f>
        <v>4</v>
      </c>
      <c r="JV274" s="123">
        <f t="shared" ca="1" si="567"/>
        <v>585.20000000001176</v>
      </c>
      <c r="JW274" s="123"/>
      <c r="JX274" s="123"/>
      <c r="JY274" s="123">
        <v>127.399</v>
      </c>
      <c r="JZ274" s="123">
        <f>IF(OR(ISBLANK(JY274),ISBLANK(JZ268)),"",(JY274-JY273)*JZ268)</f>
        <v>585.20000000001176</v>
      </c>
      <c r="KA274" s="123">
        <f>KA268</f>
        <v>4</v>
      </c>
      <c r="KB274" s="123">
        <f t="shared" ca="1" si="568"/>
        <v>0</v>
      </c>
      <c r="KC274" s="123"/>
      <c r="KD274" s="123"/>
      <c r="KE274" s="123">
        <v>0.88700000000000001</v>
      </c>
      <c r="KF274" s="123">
        <f>IF(OR(ISBLANK(KE274),ISBLANK(KF268)),"",(KE274-KE273)*KF268)</f>
        <v>0</v>
      </c>
    </row>
    <row r="275" spans="2:292" x14ac:dyDescent="0.25">
      <c r="B275" s="166">
        <v>7</v>
      </c>
      <c r="C275" s="166">
        <f>C268</f>
        <v>3</v>
      </c>
      <c r="D275" s="166">
        <f t="shared" ca="1" si="504"/>
        <v>36</v>
      </c>
      <c r="E275" s="166"/>
      <c r="F275" s="166"/>
      <c r="G275" s="166">
        <f t="shared" ca="1" si="505"/>
        <v>36</v>
      </c>
      <c r="H275" s="166">
        <f>H268</f>
        <v>3</v>
      </c>
      <c r="I275" s="166">
        <f t="shared" ca="1" si="506"/>
        <v>-8793.1358000000291</v>
      </c>
      <c r="J275" s="166"/>
      <c r="K275" s="166"/>
      <c r="L275" s="166">
        <f t="shared" ca="1" si="507"/>
        <v>-8793.1358000000291</v>
      </c>
      <c r="M275" s="166">
        <f>M268</f>
        <v>3</v>
      </c>
      <c r="N275" s="166">
        <f t="shared" ca="1" si="508"/>
        <v>2382.5662399999424</v>
      </c>
      <c r="O275" s="166"/>
      <c r="P275" s="166"/>
      <c r="Q275" s="166">
        <f t="shared" ca="1" si="509"/>
        <v>2382.5662399999424</v>
      </c>
      <c r="R275" s="166">
        <f>R268</f>
        <v>3</v>
      </c>
      <c r="S275" s="166">
        <f t="shared" ca="1" si="510"/>
        <v>534.07612597986258</v>
      </c>
      <c r="T275" s="166"/>
      <c r="U275" s="166"/>
      <c r="V275" s="166">
        <f t="shared" ca="1" si="511"/>
        <v>534.07612597986258</v>
      </c>
      <c r="W275" s="166">
        <f>W268</f>
        <v>3</v>
      </c>
      <c r="X275" s="166">
        <f t="shared" ca="1" si="512"/>
        <v>1069.0359600000261</v>
      </c>
      <c r="Y275" s="166"/>
      <c r="Z275" s="166"/>
      <c r="AA275" s="166">
        <f t="shared" ca="1" si="513"/>
        <v>1069.0359600000261</v>
      </c>
      <c r="AB275" s="166">
        <f>AB268</f>
        <v>4</v>
      </c>
      <c r="AC275" s="166">
        <f t="shared" ca="1" si="514"/>
        <v>86.100000000013097</v>
      </c>
      <c r="AD275" s="166"/>
      <c r="AE275" s="166"/>
      <c r="AF275" s="166">
        <f t="shared" ca="1" si="515"/>
        <v>57.400000000008731</v>
      </c>
      <c r="AG275" s="166">
        <v>86.100000000013097</v>
      </c>
      <c r="AH275" s="166">
        <f>AH268</f>
        <v>3</v>
      </c>
      <c r="AI275" s="166">
        <f t="shared" ca="1" si="516"/>
        <v>2414.1400999999173</v>
      </c>
      <c r="AJ275" s="166"/>
      <c r="AK275" s="166"/>
      <c r="AL275" s="166">
        <f t="shared" ca="1" si="517"/>
        <v>2414.1400999999173</v>
      </c>
      <c r="AM275" s="166">
        <f t="shared" ca="1" si="518"/>
        <v>2346.21</v>
      </c>
      <c r="AN275" s="166">
        <f>AN268</f>
        <v>1</v>
      </c>
      <c r="AO275" s="166">
        <f t="shared" ca="1" si="519"/>
        <v>2346.21</v>
      </c>
      <c r="AP275" s="166">
        <f t="shared" si="520"/>
        <v>2346.21</v>
      </c>
      <c r="AQ275" s="166">
        <v>2346.21</v>
      </c>
      <c r="AR275" s="166"/>
      <c r="AS275" s="166">
        <f>AS268</f>
        <v>3</v>
      </c>
      <c r="AT275" s="166">
        <f t="shared" ca="1" si="521"/>
        <v>2608.0910730669939</v>
      </c>
      <c r="AU275" s="166"/>
      <c r="AV275" s="166"/>
      <c r="AW275" s="166">
        <f t="shared" ca="1" si="522"/>
        <v>2608.0910730669939</v>
      </c>
      <c r="AX275" s="166">
        <f>AX268</f>
        <v>3</v>
      </c>
      <c r="AY275" s="166">
        <f t="shared" ca="1" si="523"/>
        <v>0</v>
      </c>
      <c r="AZ275" s="166"/>
      <c r="BA275" s="166"/>
      <c r="BB275" s="166">
        <v>0</v>
      </c>
      <c r="BC275" s="166">
        <f>BC268</f>
        <v>3</v>
      </c>
      <c r="BD275" s="166">
        <f t="shared" ca="1" si="524"/>
        <v>1269.8349999999998</v>
      </c>
      <c r="BE275" s="166"/>
      <c r="BF275" s="166"/>
      <c r="BG275" s="166">
        <f t="shared" ca="1" si="525"/>
        <v>1269.8349999999998</v>
      </c>
      <c r="BH275" s="166">
        <f>BH268</f>
        <v>3</v>
      </c>
      <c r="BI275" s="166">
        <f t="shared" ca="1" si="526"/>
        <v>0</v>
      </c>
      <c r="BJ275" s="166"/>
      <c r="BK275" s="166"/>
      <c r="BL275" s="166">
        <f t="shared" ca="1" si="527"/>
        <v>0</v>
      </c>
      <c r="BM275" s="166">
        <f>BM268</f>
        <v>1</v>
      </c>
      <c r="BN275" s="166">
        <f t="shared" ca="1" si="528"/>
        <v>0</v>
      </c>
      <c r="BO275" s="166">
        <f t="shared" si="529"/>
        <v>0</v>
      </c>
      <c r="BP275" s="166">
        <v>0</v>
      </c>
      <c r="BQ275" s="166"/>
      <c r="BR275" s="166">
        <f>BR268</f>
        <v>4</v>
      </c>
      <c r="BS275" s="166">
        <f t="shared" ca="1" si="530"/>
        <v>33.704999999990832</v>
      </c>
      <c r="BT275" s="166"/>
      <c r="BU275" s="166"/>
      <c r="BV275" s="166">
        <v>28103.726999999999</v>
      </c>
      <c r="BW275" s="166">
        <f>IF(OR(ISBLANK(BV275),ISBLANK(BW268)),"",(BV275-BV274)*BW268)</f>
        <v>33.704999999990832</v>
      </c>
      <c r="BX275" s="123">
        <f>BX268</f>
        <v>4</v>
      </c>
      <c r="BY275" s="123">
        <f t="shared" ca="1" si="531"/>
        <v>0</v>
      </c>
      <c r="BZ275" s="123"/>
      <c r="CA275" s="123"/>
      <c r="CB275" s="123">
        <v>2.3620000000000001</v>
      </c>
      <c r="CC275" s="123">
        <f>IF(OR(ISBLANK(CB275),ISBLANK(CC268)),"",(CB275-CB274)*CC268)</f>
        <v>0</v>
      </c>
      <c r="CD275" s="123">
        <f>CD268</f>
        <v>4</v>
      </c>
      <c r="CE275" s="123">
        <f t="shared" ca="1" si="532"/>
        <v>3418.8000000001921</v>
      </c>
      <c r="CF275" s="123"/>
      <c r="CG275" s="123"/>
      <c r="CH275" s="123">
        <v>3253.605</v>
      </c>
      <c r="CI275" s="123">
        <f>IF(OR(ISBLANK(CH275),ISBLANK(CI268)),"",(CH275-CH274)*CI268)</f>
        <v>3418.8000000001921</v>
      </c>
      <c r="CJ275" s="123">
        <f>CJ268</f>
        <v>5</v>
      </c>
      <c r="CK275" s="123">
        <f t="shared" ca="1" si="533"/>
        <v>5.2160000000003492</v>
      </c>
      <c r="CL275" s="123"/>
      <c r="CM275" s="123"/>
      <c r="CN275" s="123"/>
      <c r="CO275" s="123">
        <v>1155.2329999999999</v>
      </c>
      <c r="CP275" s="123">
        <f>IF(OR(ISBLANK(CO275),ISBLANK(CP268)),"",(CO275-CO274)*CP268)</f>
        <v>5.2160000000003492</v>
      </c>
      <c r="CQ275" s="123">
        <f>CQ268</f>
        <v>5</v>
      </c>
      <c r="CR275" s="123">
        <f t="shared" ca="1" si="534"/>
        <v>0</v>
      </c>
      <c r="CS275" s="123"/>
      <c r="CT275" s="123"/>
      <c r="CU275" s="123"/>
      <c r="CV275" s="123">
        <v>918.15599999999995</v>
      </c>
      <c r="CW275" s="123">
        <f>IF(OR(ISBLANK(CV275),ISBLANK(CW268)),"",(CV275-CV274)*CW268)</f>
        <v>0</v>
      </c>
      <c r="CX275" s="123">
        <f>CX268</f>
        <v>5</v>
      </c>
      <c r="CY275" s="123">
        <f t="shared" ca="1" si="535"/>
        <v>0</v>
      </c>
      <c r="CZ275" s="123"/>
      <c r="DA275" s="123"/>
      <c r="DB275" s="123"/>
      <c r="DC275" s="123">
        <v>3087.6979999999999</v>
      </c>
      <c r="DD275" s="123">
        <f>IF(OR(ISBLANK(DC275),ISBLANK(DD268)),"",(DC275-DC274)*DD268)</f>
        <v>0</v>
      </c>
      <c r="DE275" s="123">
        <f>DE268</f>
        <v>5</v>
      </c>
      <c r="DF275" s="123">
        <f t="shared" ca="1" si="536"/>
        <v>0</v>
      </c>
      <c r="DG275" s="123"/>
      <c r="DH275" s="123"/>
      <c r="DI275" s="123"/>
      <c r="DJ275" s="123">
        <v>2.1000000000000001E-2</v>
      </c>
      <c r="DK275" s="123">
        <f>IF(OR(ISBLANK(DJ275),ISBLANK(DK268)),"",(DJ275-DJ274)*DK268)</f>
        <v>0</v>
      </c>
      <c r="DL275" s="123">
        <f>DL268</f>
        <v>5</v>
      </c>
      <c r="DM275" s="123">
        <f t="shared" ca="1" si="537"/>
        <v>0</v>
      </c>
      <c r="DN275" s="123"/>
      <c r="DO275" s="123"/>
      <c r="DP275" s="123"/>
      <c r="DQ275" s="123">
        <v>5921.6180000000004</v>
      </c>
      <c r="DR275" s="123">
        <f>IF(OR(ISBLANK(DQ275),ISBLANK(DR268)),"",(DQ275-DQ274)*DR268)</f>
        <v>0</v>
      </c>
      <c r="DS275" s="123">
        <f>DS268</f>
        <v>5</v>
      </c>
      <c r="DT275" s="123">
        <f t="shared" ca="1" si="538"/>
        <v>18.747999999999593</v>
      </c>
      <c r="DU275" s="123"/>
      <c r="DV275" s="123"/>
      <c r="DW275" s="123"/>
      <c r="DX275" s="123">
        <v>4921.2370000000001</v>
      </c>
      <c r="DY275" s="123">
        <f>IF(OR(ISBLANK(DX275),ISBLANK(DY268)),"",(DX275-DX274)*DY268)</f>
        <v>18.747999999999593</v>
      </c>
      <c r="DZ275" s="123">
        <f>DZ268</f>
        <v>5</v>
      </c>
      <c r="EA275" s="123">
        <f t="shared" ca="1" si="539"/>
        <v>0.28500000000008185</v>
      </c>
      <c r="EB275" s="123"/>
      <c r="EC275" s="123"/>
      <c r="ED275" s="123"/>
      <c r="EE275" s="123">
        <v>1067.971</v>
      </c>
      <c r="EF275" s="123">
        <f>IF(OR(ISBLANK(EE275),ISBLANK(EF268)),"",(EE275-EE274)*EF268)</f>
        <v>0.28500000000008185</v>
      </c>
      <c r="EG275" s="123">
        <f>EG268</f>
        <v>5</v>
      </c>
      <c r="EH275" s="123">
        <f t="shared" ca="1" si="540"/>
        <v>0.79800000000005866</v>
      </c>
      <c r="EI275" s="123"/>
      <c r="EJ275" s="123"/>
      <c r="EK275" s="123"/>
      <c r="EL275" s="123">
        <v>120.98</v>
      </c>
      <c r="EM275" s="123">
        <f>IF(OR(ISBLANK(EL275),ISBLANK(EM268)),"",(EL275-EL274)*EM268)</f>
        <v>0.79800000000005866</v>
      </c>
      <c r="EN275" s="123">
        <f>EN268</f>
        <v>5</v>
      </c>
      <c r="EO275" s="123">
        <f t="shared" ca="1" si="541"/>
        <v>0</v>
      </c>
      <c r="EP275" s="123"/>
      <c r="EQ275" s="123"/>
      <c r="ER275" s="123"/>
      <c r="ES275" s="123">
        <v>0</v>
      </c>
      <c r="ET275" s="123">
        <f>IF(OR(ISBLANK(ES275),ISBLANK(ET268)),"",(ES275-ES274)*ET268)</f>
        <v>0</v>
      </c>
      <c r="EU275" s="123">
        <f>EU268</f>
        <v>3</v>
      </c>
      <c r="EV275" s="123">
        <f t="shared" ca="1" si="542"/>
        <v>48.034500000000001</v>
      </c>
      <c r="EW275" s="123"/>
      <c r="EX275" s="123"/>
      <c r="EY275" s="123">
        <v>48.034500000000001</v>
      </c>
      <c r="EZ275" s="123">
        <f>EZ268</f>
        <v>3</v>
      </c>
      <c r="FA275" s="123">
        <f t="shared" ca="1" si="543"/>
        <v>75.435000000000002</v>
      </c>
      <c r="FB275" s="123"/>
      <c r="FC275" s="123"/>
      <c r="FD275" s="123">
        <v>75.435000000000002</v>
      </c>
      <c r="FE275" s="123">
        <f>FE268</f>
        <v>3</v>
      </c>
      <c r="FF275" s="123">
        <f t="shared" ca="1" si="544"/>
        <v>0</v>
      </c>
      <c r="FG275" s="123"/>
      <c r="FH275" s="123"/>
      <c r="FI275" s="123">
        <v>0</v>
      </c>
      <c r="FJ275" s="123">
        <f>FJ268</f>
        <v>2</v>
      </c>
      <c r="FK275" s="123">
        <f t="shared" ca="1" si="545"/>
        <v>0</v>
      </c>
      <c r="FL275" s="123"/>
      <c r="FM275" s="123">
        <v>0</v>
      </c>
      <c r="FN275" s="123"/>
      <c r="FO275" s="123">
        <f>FO268</f>
        <v>3</v>
      </c>
      <c r="FP275" s="123">
        <f t="shared" ca="1" si="546"/>
        <v>26.799999999999301</v>
      </c>
      <c r="FQ275" s="123"/>
      <c r="FR275" s="123"/>
      <c r="FS275" s="123">
        <v>26.799999999999301</v>
      </c>
      <c r="FT275" s="123">
        <f>FT268</f>
        <v>3</v>
      </c>
      <c r="FU275" s="123">
        <f t="shared" ca="1" si="547"/>
        <v>12.7041</v>
      </c>
      <c r="FV275" s="123"/>
      <c r="FW275" s="123"/>
      <c r="FX275" s="123">
        <v>12.7041</v>
      </c>
      <c r="FY275" s="123">
        <f>FY268</f>
        <v>3</v>
      </c>
      <c r="FZ275" s="123">
        <f t="shared" ca="1" si="548"/>
        <v>7.0359999999999996</v>
      </c>
      <c r="GA275" s="123"/>
      <c r="GB275" s="123"/>
      <c r="GC275" s="123">
        <v>7.0359999999999996</v>
      </c>
      <c r="GD275" s="123">
        <f t="shared" ca="1" si="549"/>
        <v>16.614000000000001</v>
      </c>
      <c r="GE275" s="123">
        <f>GE268</f>
        <v>1</v>
      </c>
      <c r="GF275" s="123">
        <f t="shared" ca="1" si="550"/>
        <v>16.614000000000001</v>
      </c>
      <c r="GG275" s="123">
        <f t="shared" si="551"/>
        <v>16.614000000000001</v>
      </c>
      <c r="GH275" s="123">
        <v>16.614000000000001</v>
      </c>
      <c r="GI275" s="123"/>
      <c r="GJ275" s="123">
        <f>GJ268</f>
        <v>3</v>
      </c>
      <c r="GK275" s="123">
        <f t="shared" ca="1" si="552"/>
        <v>15.715</v>
      </c>
      <c r="GL275" s="123"/>
      <c r="GM275" s="123"/>
      <c r="GN275" s="123">
        <v>15.715</v>
      </c>
      <c r="GO275" s="123">
        <f>GO268</f>
        <v>3</v>
      </c>
      <c r="GP275" s="123">
        <f t="shared" ca="1" si="553"/>
        <v>7.6927880000000002</v>
      </c>
      <c r="GQ275" s="123"/>
      <c r="GR275" s="123"/>
      <c r="GS275" s="123">
        <v>7.6927880000000002</v>
      </c>
      <c r="GT275" s="123">
        <f>GT268</f>
        <v>3</v>
      </c>
      <c r="GU275" s="123">
        <f t="shared" ca="1" si="554"/>
        <v>14.5999999999985</v>
      </c>
      <c r="GV275" s="123"/>
      <c r="GW275" s="123"/>
      <c r="GX275" s="123">
        <v>14.5999999999985</v>
      </c>
      <c r="GY275" s="123">
        <f>GY268</f>
        <v>5</v>
      </c>
      <c r="GZ275" s="123">
        <f t="shared" ca="1" si="555"/>
        <v>0</v>
      </c>
      <c r="HA275" s="123"/>
      <c r="HB275" s="123"/>
      <c r="HC275" s="123"/>
      <c r="HD275" s="123" t="str">
        <f>IF(OR(ISBLANK(HC275),ISBLANK(HD268)),"",(HC275-HC274)*HD268)</f>
        <v/>
      </c>
      <c r="HE275" s="123">
        <v>0</v>
      </c>
      <c r="HF275" s="123">
        <f>HF268</f>
        <v>5</v>
      </c>
      <c r="HG275" s="123">
        <f t="shared" ca="1" si="556"/>
        <v>9507.5</v>
      </c>
      <c r="HH275" s="123"/>
      <c r="HI275" s="123"/>
      <c r="HJ275" s="123"/>
      <c r="HK275" s="123" t="str">
        <f>IF(OR(ISBLANK(HJ275),ISBLANK(HK268)),"",(HJ275-HJ274)*HK268)</f>
        <v/>
      </c>
      <c r="HL275" s="123">
        <v>9507.5</v>
      </c>
      <c r="HM275" s="123">
        <f>HM268</f>
        <v>5</v>
      </c>
      <c r="HN275" s="123">
        <f t="shared" ca="1" si="557"/>
        <v>0</v>
      </c>
      <c r="HO275" s="123"/>
      <c r="HP275" s="123"/>
      <c r="HQ275" s="123"/>
      <c r="HR275" s="123">
        <v>0</v>
      </c>
      <c r="HS275" s="123">
        <f>IF(OR(ISBLANK(HR275),ISBLANK(HS268)),"",(HR275-HR274)*HS268)</f>
        <v>0</v>
      </c>
      <c r="HT275" s="123">
        <f>HT268</f>
        <v>5</v>
      </c>
      <c r="HU275" s="123">
        <f t="shared" ca="1" si="558"/>
        <v>129.7999999999945</v>
      </c>
      <c r="HV275" s="123"/>
      <c r="HW275" s="123"/>
      <c r="HX275" s="123"/>
      <c r="HY275" s="123">
        <v>69.62</v>
      </c>
      <c r="HZ275" s="123">
        <f>IF(OR(ISBLANK(HY275),ISBLANK(HZ268)),"",(HY275-HY274)*HZ268)</f>
        <v>129.7999999999945</v>
      </c>
      <c r="IA275" s="123">
        <f>IA268</f>
        <v>5</v>
      </c>
      <c r="IB275" s="123">
        <f t="shared" ca="1" si="559"/>
        <v>0</v>
      </c>
      <c r="IC275" s="123"/>
      <c r="ID275" s="123"/>
      <c r="IE275" s="123"/>
      <c r="IF275" s="123">
        <v>0</v>
      </c>
      <c r="IG275" s="123">
        <f>IF(OR(ISBLANK(IF275),ISBLANK(IG268)),"",(IF275-IF274)*IG268)</f>
        <v>0</v>
      </c>
      <c r="IH275" s="123">
        <f>IH268</f>
        <v>5</v>
      </c>
      <c r="II275" s="123">
        <f t="shared" ca="1" si="560"/>
        <v>131.99999999998937</v>
      </c>
      <c r="IJ275" s="123"/>
      <c r="IK275" s="123"/>
      <c r="IL275" s="123"/>
      <c r="IM275" s="123">
        <v>58.070999999999998</v>
      </c>
      <c r="IN275" s="123">
        <f>IF(OR(ISBLANK(IM275),ISBLANK(IN268)),"",(IM275-IM274)*IN268)</f>
        <v>131.99999999998937</v>
      </c>
      <c r="IO275" s="123">
        <f>IO268</f>
        <v>3</v>
      </c>
      <c r="IP275" s="123">
        <f t="shared" ca="1" si="561"/>
        <v>0</v>
      </c>
      <c r="IQ275" s="123"/>
      <c r="IR275" s="123"/>
      <c r="IS275" s="123">
        <v>0</v>
      </c>
      <c r="IT275" s="123">
        <f>IT268</f>
        <v>3</v>
      </c>
      <c r="IU275" s="123">
        <f t="shared" ca="1" si="562"/>
        <v>0</v>
      </c>
      <c r="IV275" s="123"/>
      <c r="IW275" s="123"/>
      <c r="IX275" s="123">
        <v>0</v>
      </c>
      <c r="IY275" s="123">
        <f>IY268</f>
        <v>3</v>
      </c>
      <c r="IZ275" s="123">
        <f t="shared" ca="1" si="563"/>
        <v>0</v>
      </c>
      <c r="JA275" s="123"/>
      <c r="JB275" s="123"/>
      <c r="JC275" s="123">
        <v>0</v>
      </c>
      <c r="JD275" s="123">
        <f>JD268</f>
        <v>3</v>
      </c>
      <c r="JE275" s="123">
        <f t="shared" ca="1" si="564"/>
        <v>0</v>
      </c>
      <c r="JF275" s="123"/>
      <c r="JG275" s="123"/>
      <c r="JH275" s="123">
        <v>0</v>
      </c>
      <c r="JI275" s="123">
        <f>JI268</f>
        <v>4</v>
      </c>
      <c r="JJ275" s="123">
        <f t="shared" ca="1" si="565"/>
        <v>13.199999999987995</v>
      </c>
      <c r="JK275" s="123"/>
      <c r="JL275" s="123"/>
      <c r="JM275" s="123">
        <v>1342.3209999999999</v>
      </c>
      <c r="JN275" s="123">
        <f>IF(OR(ISBLANK(JM275),ISBLANK(JN268)),"",(JM275-JM274)*JN268)</f>
        <v>13.199999999987995</v>
      </c>
      <c r="JO275" s="123">
        <f>JO268</f>
        <v>4</v>
      </c>
      <c r="JP275" s="123">
        <f t="shared" ca="1" si="566"/>
        <v>79.728000000005522</v>
      </c>
      <c r="JQ275" s="123"/>
      <c r="JR275" s="123"/>
      <c r="JS275" s="123">
        <v>1504.75</v>
      </c>
      <c r="JT275" s="123">
        <f>IF(OR(ISBLANK(JS275),ISBLANK(JT268)),"",(JS275-JS274)*JT268)</f>
        <v>79.728000000005522</v>
      </c>
      <c r="JU275" s="123">
        <f>JU268</f>
        <v>4</v>
      </c>
      <c r="JV275" s="123">
        <f t="shared" ca="1" si="567"/>
        <v>539.00000000001</v>
      </c>
      <c r="JW275" s="123"/>
      <c r="JX275" s="123"/>
      <c r="JY275" s="123">
        <v>127.64400000000001</v>
      </c>
      <c r="JZ275" s="123">
        <f>IF(OR(ISBLANK(JY275),ISBLANK(JZ268)),"",(JY275-JY274)*JZ268)</f>
        <v>539.00000000001</v>
      </c>
      <c r="KA275" s="123">
        <f>KA268</f>
        <v>4</v>
      </c>
      <c r="KB275" s="123">
        <f t="shared" ca="1" si="568"/>
        <v>0</v>
      </c>
      <c r="KC275" s="123"/>
      <c r="KD275" s="123"/>
      <c r="KE275" s="123">
        <v>0.88700000000000001</v>
      </c>
      <c r="KF275" s="123">
        <f>IF(OR(ISBLANK(KE275),ISBLANK(KF268)),"",(KE275-KE274)*KF268)</f>
        <v>0</v>
      </c>
    </row>
    <row r="276" spans="2:292" x14ac:dyDescent="0.25">
      <c r="B276" s="166">
        <v>8</v>
      </c>
      <c r="C276" s="166">
        <f>C268</f>
        <v>3</v>
      </c>
      <c r="D276" s="166">
        <f t="shared" ca="1" si="504"/>
        <v>36</v>
      </c>
      <c r="E276" s="166"/>
      <c r="F276" s="166"/>
      <c r="G276" s="166">
        <f t="shared" ca="1" si="505"/>
        <v>36</v>
      </c>
      <c r="H276" s="166">
        <f>H268</f>
        <v>3</v>
      </c>
      <c r="I276" s="166">
        <f t="shared" ca="1" si="506"/>
        <v>-8931.203199999929</v>
      </c>
      <c r="J276" s="166"/>
      <c r="K276" s="166"/>
      <c r="L276" s="166">
        <f t="shared" ca="1" si="507"/>
        <v>-8931.203199999929</v>
      </c>
      <c r="M276" s="166">
        <f>M268</f>
        <v>3</v>
      </c>
      <c r="N276" s="166">
        <f t="shared" ca="1" si="508"/>
        <v>2498.1155399999107</v>
      </c>
      <c r="O276" s="166"/>
      <c r="P276" s="166"/>
      <c r="Q276" s="166">
        <f t="shared" ca="1" si="509"/>
        <v>2498.1155399999107</v>
      </c>
      <c r="R276" s="166">
        <f>R268</f>
        <v>3</v>
      </c>
      <c r="S276" s="166">
        <f t="shared" ca="1" si="510"/>
        <v>510.78793848855457</v>
      </c>
      <c r="T276" s="166"/>
      <c r="U276" s="166"/>
      <c r="V276" s="166">
        <f t="shared" ca="1" si="511"/>
        <v>510.78793848855457</v>
      </c>
      <c r="W276" s="166">
        <f>W268</f>
        <v>3</v>
      </c>
      <c r="X276" s="166">
        <f t="shared" ca="1" si="512"/>
        <v>1106.4104600000874</v>
      </c>
      <c r="Y276" s="166"/>
      <c r="Z276" s="166"/>
      <c r="AA276" s="166">
        <f t="shared" ca="1" si="513"/>
        <v>1106.4104600000874</v>
      </c>
      <c r="AB276" s="166">
        <f>AB268</f>
        <v>4</v>
      </c>
      <c r="AC276" s="166">
        <f t="shared" ca="1" si="514"/>
        <v>88.127999999989697</v>
      </c>
      <c r="AD276" s="166"/>
      <c r="AE276" s="166"/>
      <c r="AF276" s="166">
        <f t="shared" ca="1" si="515"/>
        <v>58.751999999993131</v>
      </c>
      <c r="AG276" s="166">
        <v>88.127999999989697</v>
      </c>
      <c r="AH276" s="166">
        <f>AH268</f>
        <v>3</v>
      </c>
      <c r="AI276" s="166">
        <f t="shared" ca="1" si="516"/>
        <v>2051.1833500000494</v>
      </c>
      <c r="AJ276" s="166"/>
      <c r="AK276" s="166"/>
      <c r="AL276" s="166">
        <f t="shared" ca="1" si="517"/>
        <v>2051.1833500000494</v>
      </c>
      <c r="AM276" s="166">
        <f t="shared" ca="1" si="518"/>
        <v>2185.5149999999999</v>
      </c>
      <c r="AN276" s="166">
        <f>AN268</f>
        <v>1</v>
      </c>
      <c r="AO276" s="166">
        <f t="shared" ca="1" si="519"/>
        <v>2185.5149999999999</v>
      </c>
      <c r="AP276" s="166">
        <f t="shared" si="520"/>
        <v>2185.5149999999999</v>
      </c>
      <c r="AQ276" s="166">
        <v>2185.5149999999999</v>
      </c>
      <c r="AR276" s="166"/>
      <c r="AS276" s="166">
        <f>AS268</f>
        <v>3</v>
      </c>
      <c r="AT276" s="166">
        <f t="shared" ca="1" si="521"/>
        <v>2430.1255691745173</v>
      </c>
      <c r="AU276" s="166"/>
      <c r="AV276" s="166"/>
      <c r="AW276" s="166">
        <f t="shared" ca="1" si="522"/>
        <v>2430.1255691745173</v>
      </c>
      <c r="AX276" s="166">
        <f>AX268</f>
        <v>3</v>
      </c>
      <c r="AY276" s="166">
        <f t="shared" ca="1" si="523"/>
        <v>0</v>
      </c>
      <c r="AZ276" s="166"/>
      <c r="BA276" s="166"/>
      <c r="BB276" s="166">
        <v>0</v>
      </c>
      <c r="BC276" s="166">
        <f>BC268</f>
        <v>3</v>
      </c>
      <c r="BD276" s="166">
        <f t="shared" ca="1" si="524"/>
        <v>1295.2910000000002</v>
      </c>
      <c r="BE276" s="166"/>
      <c r="BF276" s="166"/>
      <c r="BG276" s="166">
        <f t="shared" ca="1" si="525"/>
        <v>1295.2910000000002</v>
      </c>
      <c r="BH276" s="166">
        <f>BH268</f>
        <v>3</v>
      </c>
      <c r="BI276" s="166">
        <f t="shared" ca="1" si="526"/>
        <v>0</v>
      </c>
      <c r="BJ276" s="166"/>
      <c r="BK276" s="166"/>
      <c r="BL276" s="166">
        <f t="shared" ca="1" si="527"/>
        <v>0</v>
      </c>
      <c r="BM276" s="166">
        <f>BM268</f>
        <v>1</v>
      </c>
      <c r="BN276" s="166">
        <f t="shared" ca="1" si="528"/>
        <v>0</v>
      </c>
      <c r="BO276" s="166">
        <f t="shared" si="529"/>
        <v>0</v>
      </c>
      <c r="BP276" s="166">
        <v>0</v>
      </c>
      <c r="BQ276" s="166"/>
      <c r="BR276" s="166">
        <f>BR268</f>
        <v>4</v>
      </c>
      <c r="BS276" s="166">
        <f t="shared" ca="1" si="530"/>
        <v>39.185999999999694</v>
      </c>
      <c r="BT276" s="166"/>
      <c r="BU276" s="166"/>
      <c r="BV276" s="166">
        <v>28114.922999999999</v>
      </c>
      <c r="BW276" s="166">
        <f>IF(OR(ISBLANK(BV276),ISBLANK(BW268)),"",(BV276-BV275)*BW268)</f>
        <v>39.185999999999694</v>
      </c>
      <c r="BX276" s="123">
        <f>BX268</f>
        <v>4</v>
      </c>
      <c r="BY276" s="123">
        <f t="shared" ca="1" si="531"/>
        <v>0</v>
      </c>
      <c r="BZ276" s="123"/>
      <c r="CA276" s="123"/>
      <c r="CB276" s="123">
        <v>2.3620000000000001</v>
      </c>
      <c r="CC276" s="123">
        <f>IF(OR(ISBLANK(CB276),ISBLANK(CC268)),"",(CB276-CB275)*CC268)</f>
        <v>0</v>
      </c>
      <c r="CD276" s="123">
        <f>CD268</f>
        <v>4</v>
      </c>
      <c r="CE276" s="123">
        <f t="shared" ca="1" si="532"/>
        <v>3313.1999999996879</v>
      </c>
      <c r="CF276" s="123"/>
      <c r="CG276" s="123"/>
      <c r="CH276" s="123">
        <v>3255.1109999999999</v>
      </c>
      <c r="CI276" s="123">
        <f>IF(OR(ISBLANK(CH276),ISBLANK(CI268)),"",(CH276-CH275)*CI268)</f>
        <v>3313.1999999996879</v>
      </c>
      <c r="CJ276" s="123">
        <f>CJ268</f>
        <v>5</v>
      </c>
      <c r="CK276" s="123">
        <f t="shared" ca="1" si="533"/>
        <v>0.39199999999982538</v>
      </c>
      <c r="CL276" s="123"/>
      <c r="CM276" s="123"/>
      <c r="CN276" s="123"/>
      <c r="CO276" s="123">
        <v>1155.2819999999999</v>
      </c>
      <c r="CP276" s="123">
        <f>IF(OR(ISBLANK(CO276),ISBLANK(CP268)),"",(CO276-CO275)*CP268)</f>
        <v>0.39199999999982538</v>
      </c>
      <c r="CQ276" s="123">
        <f>CQ268</f>
        <v>5</v>
      </c>
      <c r="CR276" s="123">
        <f t="shared" ca="1" si="534"/>
        <v>0</v>
      </c>
      <c r="CS276" s="123"/>
      <c r="CT276" s="123"/>
      <c r="CU276" s="123"/>
      <c r="CV276" s="123">
        <v>918.15599999999995</v>
      </c>
      <c r="CW276" s="123">
        <f>IF(OR(ISBLANK(CV276),ISBLANK(CW268)),"",(CV276-CV275)*CW268)</f>
        <v>0</v>
      </c>
      <c r="CX276" s="123">
        <f>CX268</f>
        <v>5</v>
      </c>
      <c r="CY276" s="123">
        <f t="shared" ca="1" si="535"/>
        <v>0</v>
      </c>
      <c r="CZ276" s="123"/>
      <c r="DA276" s="123"/>
      <c r="DB276" s="123"/>
      <c r="DC276" s="123">
        <v>3087.6979999999999</v>
      </c>
      <c r="DD276" s="123">
        <f>IF(OR(ISBLANK(DC276),ISBLANK(DD268)),"",(DC276-DC275)*DD268)</f>
        <v>0</v>
      </c>
      <c r="DE276" s="123">
        <f>DE268</f>
        <v>5</v>
      </c>
      <c r="DF276" s="123">
        <f t="shared" ca="1" si="536"/>
        <v>0</v>
      </c>
      <c r="DG276" s="123"/>
      <c r="DH276" s="123"/>
      <c r="DI276" s="123"/>
      <c r="DJ276" s="123">
        <v>2.1000000000000001E-2</v>
      </c>
      <c r="DK276" s="123">
        <f>IF(OR(ISBLANK(DJ276),ISBLANK(DK268)),"",(DJ276-DJ275)*DK268)</f>
        <v>0</v>
      </c>
      <c r="DL276" s="123">
        <f>DL268</f>
        <v>5</v>
      </c>
      <c r="DM276" s="123">
        <f t="shared" ca="1" si="537"/>
        <v>0</v>
      </c>
      <c r="DN276" s="123"/>
      <c r="DO276" s="123"/>
      <c r="DP276" s="123"/>
      <c r="DQ276" s="123">
        <v>5921.6180000000004</v>
      </c>
      <c r="DR276" s="123">
        <f>IF(OR(ISBLANK(DQ276),ISBLANK(DR268)),"",(DQ276-DQ275)*DR268)</f>
        <v>0</v>
      </c>
      <c r="DS276" s="123">
        <f>DS268</f>
        <v>5</v>
      </c>
      <c r="DT276" s="123">
        <f t="shared" ca="1" si="538"/>
        <v>20.618000000000393</v>
      </c>
      <c r="DU276" s="123"/>
      <c r="DV276" s="123"/>
      <c r="DW276" s="123"/>
      <c r="DX276" s="123">
        <v>4931.5460000000003</v>
      </c>
      <c r="DY276" s="123">
        <f>IF(OR(ISBLANK(DX276),ISBLANK(DY268)),"",(DX276-DX275)*DY268)</f>
        <v>20.618000000000393</v>
      </c>
      <c r="DZ276" s="123">
        <f>DZ268</f>
        <v>5</v>
      </c>
      <c r="EA276" s="123">
        <f t="shared" ca="1" si="539"/>
        <v>0.2820000000001528</v>
      </c>
      <c r="EB276" s="123"/>
      <c r="EC276" s="123"/>
      <c r="ED276" s="123"/>
      <c r="EE276" s="123">
        <v>1068.0650000000001</v>
      </c>
      <c r="EF276" s="123">
        <f>IF(OR(ISBLANK(EE276),ISBLANK(EF268)),"",(EE276-EE275)*EF268)</f>
        <v>0.2820000000001528</v>
      </c>
      <c r="EG276" s="123">
        <f>EG268</f>
        <v>5</v>
      </c>
      <c r="EH276" s="123">
        <f t="shared" ca="1" si="540"/>
        <v>0.77999999999997272</v>
      </c>
      <c r="EI276" s="123"/>
      <c r="EJ276" s="123"/>
      <c r="EK276" s="123"/>
      <c r="EL276" s="123">
        <v>121.11</v>
      </c>
      <c r="EM276" s="123">
        <f>IF(OR(ISBLANK(EL276),ISBLANK(EM268)),"",(EL276-EL275)*EM268)</f>
        <v>0.77999999999997272</v>
      </c>
      <c r="EN276" s="123">
        <f>EN268</f>
        <v>5</v>
      </c>
      <c r="EO276" s="123">
        <f t="shared" ca="1" si="541"/>
        <v>0</v>
      </c>
      <c r="EP276" s="123"/>
      <c r="EQ276" s="123"/>
      <c r="ER276" s="123"/>
      <c r="ES276" s="123">
        <v>0</v>
      </c>
      <c r="ET276" s="123">
        <f>IF(OR(ISBLANK(ES276),ISBLANK(ET268)),"",(ES276-ES275)*ET268)</f>
        <v>0</v>
      </c>
      <c r="EU276" s="123">
        <f>EU268</f>
        <v>3</v>
      </c>
      <c r="EV276" s="123">
        <f t="shared" ca="1" si="542"/>
        <v>41.555100000000003</v>
      </c>
      <c r="EW276" s="123"/>
      <c r="EX276" s="123"/>
      <c r="EY276" s="123">
        <v>41.555100000000003</v>
      </c>
      <c r="EZ276" s="123">
        <f>EZ268</f>
        <v>3</v>
      </c>
      <c r="FA276" s="123">
        <f t="shared" ca="1" si="543"/>
        <v>87.96</v>
      </c>
      <c r="FB276" s="123"/>
      <c r="FC276" s="123"/>
      <c r="FD276" s="123">
        <v>87.96</v>
      </c>
      <c r="FE276" s="123">
        <f>FE268</f>
        <v>3</v>
      </c>
      <c r="FF276" s="123">
        <f t="shared" ca="1" si="544"/>
        <v>0</v>
      </c>
      <c r="FG276" s="123"/>
      <c r="FH276" s="123"/>
      <c r="FI276" s="123">
        <v>0</v>
      </c>
      <c r="FJ276" s="123">
        <f>FJ268</f>
        <v>2</v>
      </c>
      <c r="FK276" s="123">
        <f t="shared" ca="1" si="545"/>
        <v>0</v>
      </c>
      <c r="FL276" s="123"/>
      <c r="FM276" s="123">
        <v>0</v>
      </c>
      <c r="FN276" s="123"/>
      <c r="FO276" s="123">
        <f>FO268</f>
        <v>3</v>
      </c>
      <c r="FP276" s="123">
        <f t="shared" ca="1" si="546"/>
        <v>26.560000000001299</v>
      </c>
      <c r="FQ276" s="123"/>
      <c r="FR276" s="123"/>
      <c r="FS276" s="123">
        <v>26.560000000001299</v>
      </c>
      <c r="FT276" s="123">
        <f>FT268</f>
        <v>3</v>
      </c>
      <c r="FU276" s="123">
        <f t="shared" ca="1" si="547"/>
        <v>4.0168499999999998</v>
      </c>
      <c r="FV276" s="123"/>
      <c r="FW276" s="123"/>
      <c r="FX276" s="123">
        <v>4.0168499999999998</v>
      </c>
      <c r="FY276" s="123">
        <f>FY268</f>
        <v>3</v>
      </c>
      <c r="FZ276" s="123">
        <f t="shared" ca="1" si="548"/>
        <v>4.9640000000000004</v>
      </c>
      <c r="GA276" s="123"/>
      <c r="GB276" s="123"/>
      <c r="GC276" s="123">
        <v>4.9640000000000004</v>
      </c>
      <c r="GD276" s="123">
        <f t="shared" ca="1" si="549"/>
        <v>9.2319999999999993</v>
      </c>
      <c r="GE276" s="123">
        <f>GE268</f>
        <v>1</v>
      </c>
      <c r="GF276" s="123">
        <f t="shared" ca="1" si="550"/>
        <v>9.2319999999999993</v>
      </c>
      <c r="GG276" s="123">
        <f t="shared" si="551"/>
        <v>9.2319999999999993</v>
      </c>
      <c r="GH276" s="123">
        <v>9.2319999999999993</v>
      </c>
      <c r="GI276" s="123"/>
      <c r="GJ276" s="123">
        <f>GJ268</f>
        <v>3</v>
      </c>
      <c r="GK276" s="123">
        <f t="shared" ca="1" si="552"/>
        <v>14.428000000000001</v>
      </c>
      <c r="GL276" s="123"/>
      <c r="GM276" s="123"/>
      <c r="GN276" s="123">
        <v>14.428000000000001</v>
      </c>
      <c r="GO276" s="123">
        <f>GO268</f>
        <v>3</v>
      </c>
      <c r="GP276" s="123">
        <f t="shared" ca="1" si="553"/>
        <v>7.008108</v>
      </c>
      <c r="GQ276" s="123"/>
      <c r="GR276" s="123"/>
      <c r="GS276" s="123">
        <v>7.008108</v>
      </c>
      <c r="GT276" s="123">
        <f>GT268</f>
        <v>3</v>
      </c>
      <c r="GU276" s="123">
        <f t="shared" ca="1" si="554"/>
        <v>14.979999999995901</v>
      </c>
      <c r="GV276" s="123"/>
      <c r="GW276" s="123"/>
      <c r="GX276" s="123">
        <v>14.979999999995901</v>
      </c>
      <c r="GY276" s="123">
        <f>GY268</f>
        <v>5</v>
      </c>
      <c r="GZ276" s="123">
        <f t="shared" ca="1" si="555"/>
        <v>0</v>
      </c>
      <c r="HA276" s="123"/>
      <c r="HB276" s="123"/>
      <c r="HC276" s="123"/>
      <c r="HD276" s="123" t="str">
        <f>IF(OR(ISBLANK(HC276),ISBLANK(HD268)),"",(HC276-HC275)*HD268)</f>
        <v/>
      </c>
      <c r="HE276" s="123">
        <v>0</v>
      </c>
      <c r="HF276" s="123">
        <f>HF268</f>
        <v>5</v>
      </c>
      <c r="HG276" s="123">
        <f t="shared" ca="1" si="556"/>
        <v>9484.75</v>
      </c>
      <c r="HH276" s="123"/>
      <c r="HI276" s="123"/>
      <c r="HJ276" s="123"/>
      <c r="HK276" s="123" t="str">
        <f>IF(OR(ISBLANK(HJ276),ISBLANK(HK268)),"",(HJ276-HJ275)*HK268)</f>
        <v/>
      </c>
      <c r="HL276" s="123">
        <v>9484.75</v>
      </c>
      <c r="HM276" s="123">
        <f>HM268</f>
        <v>5</v>
      </c>
      <c r="HN276" s="123">
        <f t="shared" ca="1" si="557"/>
        <v>0</v>
      </c>
      <c r="HO276" s="123"/>
      <c r="HP276" s="123"/>
      <c r="HQ276" s="123"/>
      <c r="HR276" s="123">
        <v>0</v>
      </c>
      <c r="HS276" s="123">
        <f>IF(OR(ISBLANK(HR276),ISBLANK(HS268)),"",(HR276-HR275)*HS268)</f>
        <v>0</v>
      </c>
      <c r="HT276" s="123">
        <f>HT268</f>
        <v>5</v>
      </c>
      <c r="HU276" s="123">
        <f t="shared" ca="1" si="558"/>
        <v>127.59999999998399</v>
      </c>
      <c r="HV276" s="123"/>
      <c r="HW276" s="123"/>
      <c r="HX276" s="123"/>
      <c r="HY276" s="123">
        <v>69.677999999999997</v>
      </c>
      <c r="HZ276" s="123">
        <f>IF(OR(ISBLANK(HY276),ISBLANK(HZ268)),"",(HY276-HY275)*HZ268)</f>
        <v>127.59999999998399</v>
      </c>
      <c r="IA276" s="123">
        <f>IA268</f>
        <v>5</v>
      </c>
      <c r="IB276" s="123">
        <f t="shared" ca="1" si="559"/>
        <v>0</v>
      </c>
      <c r="IC276" s="123"/>
      <c r="ID276" s="123"/>
      <c r="IE276" s="123"/>
      <c r="IF276" s="123">
        <v>0</v>
      </c>
      <c r="IG276" s="123">
        <f>IF(OR(ISBLANK(IF276),ISBLANK(IG268)),"",(IF276-IF275)*IG268)</f>
        <v>0</v>
      </c>
      <c r="IH276" s="123">
        <f>IH268</f>
        <v>5</v>
      </c>
      <c r="II276" s="123">
        <f t="shared" ca="1" si="560"/>
        <v>129.80000000001013</v>
      </c>
      <c r="IJ276" s="123"/>
      <c r="IK276" s="123"/>
      <c r="IL276" s="123"/>
      <c r="IM276" s="123">
        <v>58.13</v>
      </c>
      <c r="IN276" s="123">
        <f>IF(OR(ISBLANK(IM276),ISBLANK(IN268)),"",(IM276-IM275)*IN268)</f>
        <v>129.80000000001013</v>
      </c>
      <c r="IO276" s="123">
        <f>IO268</f>
        <v>3</v>
      </c>
      <c r="IP276" s="123">
        <f t="shared" ca="1" si="561"/>
        <v>0</v>
      </c>
      <c r="IQ276" s="123"/>
      <c r="IR276" s="123"/>
      <c r="IS276" s="123">
        <v>0</v>
      </c>
      <c r="IT276" s="123">
        <f>IT268</f>
        <v>3</v>
      </c>
      <c r="IU276" s="123">
        <f t="shared" ca="1" si="562"/>
        <v>0</v>
      </c>
      <c r="IV276" s="123"/>
      <c r="IW276" s="123"/>
      <c r="IX276" s="123">
        <v>0</v>
      </c>
      <c r="IY276" s="123">
        <f>IY268</f>
        <v>3</v>
      </c>
      <c r="IZ276" s="123">
        <f t="shared" ca="1" si="563"/>
        <v>0</v>
      </c>
      <c r="JA276" s="123"/>
      <c r="JB276" s="123"/>
      <c r="JC276" s="123">
        <v>0</v>
      </c>
      <c r="JD276" s="123">
        <f>JD268</f>
        <v>3</v>
      </c>
      <c r="JE276" s="123">
        <f t="shared" ca="1" si="564"/>
        <v>0</v>
      </c>
      <c r="JF276" s="123"/>
      <c r="JG276" s="123"/>
      <c r="JH276" s="123">
        <v>0</v>
      </c>
      <c r="JI276" s="123">
        <f>JI268</f>
        <v>4</v>
      </c>
      <c r="JJ276" s="123">
        <f t="shared" ca="1" si="565"/>
        <v>20.064000000005763</v>
      </c>
      <c r="JK276" s="123"/>
      <c r="JL276" s="123"/>
      <c r="JM276" s="123">
        <v>1342.473</v>
      </c>
      <c r="JN276" s="123">
        <f>IF(OR(ISBLANK(JM276),ISBLANK(JN268)),"",(JM276-JM275)*JN268)</f>
        <v>20.064000000005763</v>
      </c>
      <c r="JO276" s="123">
        <f>JO268</f>
        <v>4</v>
      </c>
      <c r="JP276" s="123">
        <f t="shared" ca="1" si="566"/>
        <v>69.696000000002641</v>
      </c>
      <c r="JQ276" s="123"/>
      <c r="JR276" s="123"/>
      <c r="JS276" s="123">
        <v>1505.278</v>
      </c>
      <c r="JT276" s="123">
        <f>IF(OR(ISBLANK(JS276),ISBLANK(JT268)),"",(JS276-JS275)*JT268)</f>
        <v>69.696000000002641</v>
      </c>
      <c r="JU276" s="123">
        <f>JU268</f>
        <v>4</v>
      </c>
      <c r="JV276" s="123">
        <f t="shared" ca="1" si="567"/>
        <v>558.79999999997949</v>
      </c>
      <c r="JW276" s="123"/>
      <c r="JX276" s="123"/>
      <c r="JY276" s="123">
        <v>127.898</v>
      </c>
      <c r="JZ276" s="123">
        <f>IF(OR(ISBLANK(JY276),ISBLANK(JZ268)),"",(JY276-JY275)*JZ268)</f>
        <v>558.79999999997949</v>
      </c>
      <c r="KA276" s="123">
        <f>KA268</f>
        <v>4</v>
      </c>
      <c r="KB276" s="123">
        <f t="shared" ca="1" si="568"/>
        <v>2.200000000000002</v>
      </c>
      <c r="KC276" s="123"/>
      <c r="KD276" s="123"/>
      <c r="KE276" s="123">
        <v>0.88800000000000001</v>
      </c>
      <c r="KF276" s="123">
        <f>IF(OR(ISBLANK(KE276),ISBLANK(KF268)),"",(KE276-KE275)*KF268)</f>
        <v>2.200000000000002</v>
      </c>
    </row>
    <row r="277" spans="2:292" x14ac:dyDescent="0.25">
      <c r="B277" s="166">
        <v>9</v>
      </c>
      <c r="C277" s="166">
        <f>C268</f>
        <v>3</v>
      </c>
      <c r="D277" s="166">
        <f t="shared" ca="1" si="504"/>
        <v>38.4</v>
      </c>
      <c r="E277" s="166"/>
      <c r="F277" s="166"/>
      <c r="G277" s="166">
        <f t="shared" ca="1" si="505"/>
        <v>38.4</v>
      </c>
      <c r="H277" s="166">
        <f>H268</f>
        <v>3</v>
      </c>
      <c r="I277" s="166">
        <f t="shared" ca="1" si="506"/>
        <v>-8418.7404000000479</v>
      </c>
      <c r="J277" s="166"/>
      <c r="K277" s="166"/>
      <c r="L277" s="166">
        <f t="shared" ca="1" si="507"/>
        <v>-8418.7404000000479</v>
      </c>
      <c r="M277" s="166">
        <f>M268</f>
        <v>3</v>
      </c>
      <c r="N277" s="166">
        <f t="shared" ca="1" si="508"/>
        <v>2584.3303399999463</v>
      </c>
      <c r="O277" s="166"/>
      <c r="P277" s="166"/>
      <c r="Q277" s="166">
        <f t="shared" ca="1" si="509"/>
        <v>2584.3303399999463</v>
      </c>
      <c r="R277" s="166">
        <f>R268</f>
        <v>3</v>
      </c>
      <c r="S277" s="166">
        <f t="shared" ca="1" si="510"/>
        <v>501.34386167779968</v>
      </c>
      <c r="T277" s="166"/>
      <c r="U277" s="166"/>
      <c r="V277" s="166">
        <f t="shared" ca="1" si="511"/>
        <v>501.34386167779968</v>
      </c>
      <c r="W277" s="166">
        <f>W268</f>
        <v>3</v>
      </c>
      <c r="X277" s="166">
        <f t="shared" ca="1" si="512"/>
        <v>1048.4886599999954</v>
      </c>
      <c r="Y277" s="166"/>
      <c r="Z277" s="166"/>
      <c r="AA277" s="166">
        <f t="shared" ca="1" si="513"/>
        <v>1048.4886599999954</v>
      </c>
      <c r="AB277" s="166">
        <f>AB268</f>
        <v>4</v>
      </c>
      <c r="AC277" s="166">
        <f t="shared" ca="1" si="514"/>
        <v>88.451999999990207</v>
      </c>
      <c r="AD277" s="166"/>
      <c r="AE277" s="166"/>
      <c r="AF277" s="166">
        <f t="shared" ca="1" si="515"/>
        <v>58.967999999993481</v>
      </c>
      <c r="AG277" s="166">
        <v>88.451999999990207</v>
      </c>
      <c r="AH277" s="166">
        <f>AH268</f>
        <v>3</v>
      </c>
      <c r="AI277" s="166">
        <f t="shared" ca="1" si="516"/>
        <v>2151.8544000000179</v>
      </c>
      <c r="AJ277" s="166"/>
      <c r="AK277" s="166"/>
      <c r="AL277" s="166">
        <f t="shared" ca="1" si="517"/>
        <v>2151.8544000000179</v>
      </c>
      <c r="AM277" s="166">
        <f t="shared" ca="1" si="518"/>
        <v>2266.0100000000002</v>
      </c>
      <c r="AN277" s="166">
        <f>AN268</f>
        <v>1</v>
      </c>
      <c r="AO277" s="166">
        <f t="shared" ca="1" si="519"/>
        <v>2266.0100000000002</v>
      </c>
      <c r="AP277" s="166">
        <f t="shared" si="520"/>
        <v>2266.0100000000002</v>
      </c>
      <c r="AQ277" s="166">
        <v>2266.0100000000002</v>
      </c>
      <c r="AR277" s="166"/>
      <c r="AS277" s="166">
        <f>AS268</f>
        <v>3</v>
      </c>
      <c r="AT277" s="166">
        <f t="shared" ca="1" si="521"/>
        <v>2726.4843259403997</v>
      </c>
      <c r="AU277" s="166"/>
      <c r="AV277" s="166"/>
      <c r="AW277" s="166">
        <f t="shared" ca="1" si="522"/>
        <v>2726.4843259403997</v>
      </c>
      <c r="AX277" s="166">
        <f>AX268</f>
        <v>3</v>
      </c>
      <c r="AY277" s="166">
        <f t="shared" ca="1" si="523"/>
        <v>0</v>
      </c>
      <c r="AZ277" s="166"/>
      <c r="BA277" s="166"/>
      <c r="BB277" s="166">
        <v>0</v>
      </c>
      <c r="BC277" s="166">
        <f>BC268</f>
        <v>3</v>
      </c>
      <c r="BD277" s="166">
        <f t="shared" ca="1" si="524"/>
        <v>1321.6980000000001</v>
      </c>
      <c r="BE277" s="166"/>
      <c r="BF277" s="166"/>
      <c r="BG277" s="166">
        <f t="shared" ca="1" si="525"/>
        <v>1321.6980000000001</v>
      </c>
      <c r="BH277" s="166">
        <f>BH268</f>
        <v>3</v>
      </c>
      <c r="BI277" s="166">
        <f t="shared" ca="1" si="526"/>
        <v>0</v>
      </c>
      <c r="BJ277" s="166"/>
      <c r="BK277" s="166"/>
      <c r="BL277" s="166">
        <f t="shared" ca="1" si="527"/>
        <v>0</v>
      </c>
      <c r="BM277" s="166">
        <f>BM268</f>
        <v>1</v>
      </c>
      <c r="BN277" s="166">
        <f t="shared" ca="1" si="528"/>
        <v>0</v>
      </c>
      <c r="BO277" s="166">
        <f t="shared" si="529"/>
        <v>0</v>
      </c>
      <c r="BP277" s="166">
        <v>0</v>
      </c>
      <c r="BQ277" s="166"/>
      <c r="BR277" s="166">
        <f>BR268</f>
        <v>4</v>
      </c>
      <c r="BS277" s="166">
        <f t="shared" ca="1" si="530"/>
        <v>37.159500000007029</v>
      </c>
      <c r="BT277" s="166"/>
      <c r="BU277" s="166"/>
      <c r="BV277" s="166">
        <v>28125.54</v>
      </c>
      <c r="BW277" s="166">
        <f>IF(OR(ISBLANK(BV277),ISBLANK(BW268)),"",(BV277-BV276)*BW268)</f>
        <v>37.159500000007029</v>
      </c>
      <c r="BX277" s="123">
        <f>BX268</f>
        <v>4</v>
      </c>
      <c r="BY277" s="123">
        <f t="shared" ca="1" si="531"/>
        <v>0</v>
      </c>
      <c r="BZ277" s="123"/>
      <c r="CA277" s="123"/>
      <c r="CB277" s="123">
        <v>2.3620000000000001</v>
      </c>
      <c r="CC277" s="123">
        <f>IF(OR(ISBLANK(CB277),ISBLANK(CC268)),"",(CB277-CB276)*CC268)</f>
        <v>0</v>
      </c>
      <c r="CD277" s="123">
        <f>CD268</f>
        <v>4</v>
      </c>
      <c r="CE277" s="123">
        <f t="shared" ca="1" si="532"/>
        <v>3359.400000000096</v>
      </c>
      <c r="CF277" s="123"/>
      <c r="CG277" s="123"/>
      <c r="CH277" s="123">
        <v>3256.6379999999999</v>
      </c>
      <c r="CI277" s="123">
        <f>IF(OR(ISBLANK(CH277),ISBLANK(CI268)),"",(CH277-CH276)*CI268)</f>
        <v>3359.400000000096</v>
      </c>
      <c r="CJ277" s="123">
        <f>CJ268</f>
        <v>5</v>
      </c>
      <c r="CK277" s="123">
        <f t="shared" ca="1" si="533"/>
        <v>0.38400000000001455</v>
      </c>
      <c r="CL277" s="123"/>
      <c r="CM277" s="123"/>
      <c r="CN277" s="123"/>
      <c r="CO277" s="123">
        <v>1155.33</v>
      </c>
      <c r="CP277" s="123">
        <f>IF(OR(ISBLANK(CO277),ISBLANK(CP268)),"",(CO277-CO276)*CP268)</f>
        <v>0.38400000000001455</v>
      </c>
      <c r="CQ277" s="123">
        <f>CQ268</f>
        <v>5</v>
      </c>
      <c r="CR277" s="123">
        <f t="shared" ca="1" si="534"/>
        <v>0</v>
      </c>
      <c r="CS277" s="123"/>
      <c r="CT277" s="123"/>
      <c r="CU277" s="123"/>
      <c r="CV277" s="123">
        <v>918.15599999999995</v>
      </c>
      <c r="CW277" s="123">
        <f>IF(OR(ISBLANK(CV277),ISBLANK(CW268)),"",(CV277-CV276)*CW268)</f>
        <v>0</v>
      </c>
      <c r="CX277" s="123">
        <f>CX268</f>
        <v>5</v>
      </c>
      <c r="CY277" s="123">
        <f t="shared" ca="1" si="535"/>
        <v>0</v>
      </c>
      <c r="CZ277" s="123"/>
      <c r="DA277" s="123"/>
      <c r="DB277" s="123"/>
      <c r="DC277" s="123">
        <v>3087.6979999999999</v>
      </c>
      <c r="DD277" s="123">
        <f>IF(OR(ISBLANK(DC277),ISBLANK(DD268)),"",(DC277-DC276)*DD268)</f>
        <v>0</v>
      </c>
      <c r="DE277" s="123">
        <f>DE268</f>
        <v>5</v>
      </c>
      <c r="DF277" s="123">
        <f t="shared" ca="1" si="536"/>
        <v>0</v>
      </c>
      <c r="DG277" s="123"/>
      <c r="DH277" s="123"/>
      <c r="DI277" s="123"/>
      <c r="DJ277" s="123">
        <v>2.1000000000000001E-2</v>
      </c>
      <c r="DK277" s="123">
        <f>IF(OR(ISBLANK(DJ277),ISBLANK(DK268)),"",(DJ277-DJ276)*DK268)</f>
        <v>0</v>
      </c>
      <c r="DL277" s="123">
        <f>DL268</f>
        <v>5</v>
      </c>
      <c r="DM277" s="123">
        <f t="shared" ca="1" si="537"/>
        <v>0</v>
      </c>
      <c r="DN277" s="123"/>
      <c r="DO277" s="123"/>
      <c r="DP277" s="123"/>
      <c r="DQ277" s="123">
        <v>5921.6180000000004</v>
      </c>
      <c r="DR277" s="123">
        <f>IF(OR(ISBLANK(DQ277),ISBLANK(DR268)),"",(DQ277-DQ276)*DR268)</f>
        <v>0</v>
      </c>
      <c r="DS277" s="123">
        <f>DS268</f>
        <v>5</v>
      </c>
      <c r="DT277" s="123">
        <f t="shared" ca="1" si="538"/>
        <v>21.399999999999636</v>
      </c>
      <c r="DU277" s="123"/>
      <c r="DV277" s="123"/>
      <c r="DW277" s="123"/>
      <c r="DX277" s="123">
        <v>4942.2460000000001</v>
      </c>
      <c r="DY277" s="123">
        <f>IF(OR(ISBLANK(DX277),ISBLANK(DY268)),"",(DX277-DX276)*DY268)</f>
        <v>21.399999999999636</v>
      </c>
      <c r="DZ277" s="123">
        <f>DZ268</f>
        <v>5</v>
      </c>
      <c r="EA277" s="123">
        <f t="shared" ca="1" si="539"/>
        <v>0.20100000000002183</v>
      </c>
      <c r="EB277" s="123"/>
      <c r="EC277" s="123"/>
      <c r="ED277" s="123"/>
      <c r="EE277" s="123">
        <v>1068.1320000000001</v>
      </c>
      <c r="EF277" s="123">
        <f>IF(OR(ISBLANK(EE277),ISBLANK(EF268)),"",(EE277-EE276)*EF268)</f>
        <v>0.20100000000002183</v>
      </c>
      <c r="EG277" s="123">
        <f>EG268</f>
        <v>5</v>
      </c>
      <c r="EH277" s="123">
        <f t="shared" ca="1" si="540"/>
        <v>0.48600000000001842</v>
      </c>
      <c r="EI277" s="123"/>
      <c r="EJ277" s="123"/>
      <c r="EK277" s="123"/>
      <c r="EL277" s="123">
        <v>121.191</v>
      </c>
      <c r="EM277" s="123">
        <f>IF(OR(ISBLANK(EL277),ISBLANK(EM268)),"",(EL277-EL276)*EM268)</f>
        <v>0.48600000000001842</v>
      </c>
      <c r="EN277" s="123">
        <f>EN268</f>
        <v>5</v>
      </c>
      <c r="EO277" s="123">
        <f t="shared" ca="1" si="541"/>
        <v>0</v>
      </c>
      <c r="EP277" s="123"/>
      <c r="EQ277" s="123"/>
      <c r="ER277" s="123"/>
      <c r="ES277" s="123">
        <v>0</v>
      </c>
      <c r="ET277" s="123">
        <f>IF(OR(ISBLANK(ES277),ISBLANK(ET268)),"",(ES277-ES276)*ET268)</f>
        <v>0</v>
      </c>
      <c r="EU277" s="123">
        <f>EU268</f>
        <v>3</v>
      </c>
      <c r="EV277" s="123">
        <f t="shared" ca="1" si="542"/>
        <v>47.331000000000003</v>
      </c>
      <c r="EW277" s="123"/>
      <c r="EX277" s="123"/>
      <c r="EY277" s="123">
        <v>47.331000000000003</v>
      </c>
      <c r="EZ277" s="123">
        <f>EZ268</f>
        <v>3</v>
      </c>
      <c r="FA277" s="123">
        <f t="shared" ca="1" si="543"/>
        <v>74.319000000000003</v>
      </c>
      <c r="FB277" s="123"/>
      <c r="FC277" s="123"/>
      <c r="FD277" s="123">
        <v>74.319000000000003</v>
      </c>
      <c r="FE277" s="123">
        <f>FE268</f>
        <v>3</v>
      </c>
      <c r="FF277" s="123">
        <f t="shared" ca="1" si="544"/>
        <v>0</v>
      </c>
      <c r="FG277" s="123"/>
      <c r="FH277" s="123"/>
      <c r="FI277" s="123">
        <v>0</v>
      </c>
      <c r="FJ277" s="123">
        <f>FJ268</f>
        <v>2</v>
      </c>
      <c r="FK277" s="123">
        <f t="shared" ca="1" si="545"/>
        <v>0</v>
      </c>
      <c r="FL277" s="123"/>
      <c r="FM277" s="123">
        <v>0</v>
      </c>
      <c r="FN277" s="123"/>
      <c r="FO277" s="123">
        <f>FO268</f>
        <v>3</v>
      </c>
      <c r="FP277" s="123">
        <f t="shared" ca="1" si="546"/>
        <v>26.6399999999994</v>
      </c>
      <c r="FQ277" s="123"/>
      <c r="FR277" s="123"/>
      <c r="FS277" s="123">
        <v>26.6399999999994</v>
      </c>
      <c r="FT277" s="123">
        <f>FT268</f>
        <v>3</v>
      </c>
      <c r="FU277" s="123">
        <f t="shared" ca="1" si="547"/>
        <v>1.9269000000000001</v>
      </c>
      <c r="FV277" s="123"/>
      <c r="FW277" s="123"/>
      <c r="FX277" s="123">
        <v>1.9269000000000001</v>
      </c>
      <c r="FY277" s="123">
        <f>FY268</f>
        <v>3</v>
      </c>
      <c r="FZ277" s="123">
        <f t="shared" ca="1" si="548"/>
        <v>1.875</v>
      </c>
      <c r="GA277" s="123"/>
      <c r="GB277" s="123"/>
      <c r="GC277" s="123">
        <v>1.875</v>
      </c>
      <c r="GD277" s="123">
        <f t="shared" ca="1" si="549"/>
        <v>6.7569999999999997</v>
      </c>
      <c r="GE277" s="123">
        <f>GE268</f>
        <v>1</v>
      </c>
      <c r="GF277" s="123">
        <f t="shared" ca="1" si="550"/>
        <v>6.7569999999999997</v>
      </c>
      <c r="GG277" s="123">
        <f t="shared" si="551"/>
        <v>6.7569999999999997</v>
      </c>
      <c r="GH277" s="123">
        <v>6.7569999999999997</v>
      </c>
      <c r="GI277" s="123"/>
      <c r="GJ277" s="123">
        <f>GJ268</f>
        <v>3</v>
      </c>
      <c r="GK277" s="123">
        <f t="shared" ca="1" si="552"/>
        <v>16.02</v>
      </c>
      <c r="GL277" s="123"/>
      <c r="GM277" s="123"/>
      <c r="GN277" s="123">
        <v>16.02</v>
      </c>
      <c r="GO277" s="123">
        <f>GO268</f>
        <v>3</v>
      </c>
      <c r="GP277" s="123">
        <f t="shared" ca="1" si="553"/>
        <v>7.3916399999999998</v>
      </c>
      <c r="GQ277" s="123"/>
      <c r="GR277" s="123"/>
      <c r="GS277" s="123">
        <v>7.3916399999999998</v>
      </c>
      <c r="GT277" s="123">
        <f>GT268</f>
        <v>3</v>
      </c>
      <c r="GU277" s="123">
        <f t="shared" ca="1" si="554"/>
        <v>14.8199999999997</v>
      </c>
      <c r="GV277" s="123"/>
      <c r="GW277" s="123"/>
      <c r="GX277" s="123">
        <v>14.8199999999997</v>
      </c>
      <c r="GY277" s="123">
        <f>GY268</f>
        <v>5</v>
      </c>
      <c r="GZ277" s="123">
        <f t="shared" ca="1" si="555"/>
        <v>0</v>
      </c>
      <c r="HA277" s="123"/>
      <c r="HB277" s="123"/>
      <c r="HC277" s="123"/>
      <c r="HD277" s="123" t="str">
        <f>IF(OR(ISBLANK(HC277),ISBLANK(HD268)),"",(HC277-HC276)*HD268)</f>
        <v/>
      </c>
      <c r="HE277" s="123">
        <v>0</v>
      </c>
      <c r="HF277" s="123">
        <f>HF268</f>
        <v>5</v>
      </c>
      <c r="HG277" s="123">
        <f t="shared" ca="1" si="556"/>
        <v>9199.25</v>
      </c>
      <c r="HH277" s="123"/>
      <c r="HI277" s="123"/>
      <c r="HJ277" s="123"/>
      <c r="HK277" s="123" t="str">
        <f>IF(OR(ISBLANK(HJ277),ISBLANK(HK268)),"",(HJ277-HJ276)*HK268)</f>
        <v/>
      </c>
      <c r="HL277" s="123">
        <v>9199.25</v>
      </c>
      <c r="HM277" s="123">
        <f>HM268</f>
        <v>5</v>
      </c>
      <c r="HN277" s="123">
        <f t="shared" ca="1" si="557"/>
        <v>0</v>
      </c>
      <c r="HO277" s="123"/>
      <c r="HP277" s="123"/>
      <c r="HQ277" s="123"/>
      <c r="HR277" s="123">
        <v>0</v>
      </c>
      <c r="HS277" s="123">
        <f>IF(OR(ISBLANK(HR277),ISBLANK(HS268)),"",(HR277-HR276)*HS268)</f>
        <v>0</v>
      </c>
      <c r="HT277" s="123">
        <f>HT268</f>
        <v>5</v>
      </c>
      <c r="HU277" s="123">
        <f t="shared" ca="1" si="558"/>
        <v>132.000000000005</v>
      </c>
      <c r="HV277" s="123"/>
      <c r="HW277" s="123"/>
      <c r="HX277" s="123"/>
      <c r="HY277" s="123">
        <v>69.738</v>
      </c>
      <c r="HZ277" s="123">
        <f>IF(OR(ISBLANK(HY277),ISBLANK(HZ268)),"",(HY277-HY276)*HZ268)</f>
        <v>132.000000000005</v>
      </c>
      <c r="IA277" s="123">
        <f>IA268</f>
        <v>5</v>
      </c>
      <c r="IB277" s="123">
        <f t="shared" ca="1" si="559"/>
        <v>0</v>
      </c>
      <c r="IC277" s="123"/>
      <c r="ID277" s="123"/>
      <c r="IE277" s="123"/>
      <c r="IF277" s="123">
        <v>0</v>
      </c>
      <c r="IG277" s="123">
        <f>IF(OR(ISBLANK(IF277),ISBLANK(IG268)),"",(IF277-IF276)*IG268)</f>
        <v>0</v>
      </c>
      <c r="IH277" s="123">
        <f>IH268</f>
        <v>5</v>
      </c>
      <c r="II277" s="123">
        <f t="shared" ca="1" si="560"/>
        <v>127.59999999999962</v>
      </c>
      <c r="IJ277" s="123"/>
      <c r="IK277" s="123"/>
      <c r="IL277" s="123"/>
      <c r="IM277" s="123">
        <v>58.188000000000002</v>
      </c>
      <c r="IN277" s="123">
        <f>IF(OR(ISBLANK(IM277),ISBLANK(IN268)),"",(IM277-IM276)*IN268)</f>
        <v>127.59999999999962</v>
      </c>
      <c r="IO277" s="123">
        <f>IO268</f>
        <v>3</v>
      </c>
      <c r="IP277" s="123">
        <f t="shared" ca="1" si="561"/>
        <v>0</v>
      </c>
      <c r="IQ277" s="123"/>
      <c r="IR277" s="123"/>
      <c r="IS277" s="123">
        <v>0</v>
      </c>
      <c r="IT277" s="123">
        <f>IT268</f>
        <v>3</v>
      </c>
      <c r="IU277" s="123">
        <f t="shared" ca="1" si="562"/>
        <v>0</v>
      </c>
      <c r="IV277" s="123"/>
      <c r="IW277" s="123"/>
      <c r="IX277" s="123">
        <v>0</v>
      </c>
      <c r="IY277" s="123">
        <f>IY268</f>
        <v>3</v>
      </c>
      <c r="IZ277" s="123">
        <f t="shared" ca="1" si="563"/>
        <v>0</v>
      </c>
      <c r="JA277" s="123"/>
      <c r="JB277" s="123"/>
      <c r="JC277" s="123">
        <v>0</v>
      </c>
      <c r="JD277" s="123">
        <f>JD268</f>
        <v>3</v>
      </c>
      <c r="JE277" s="123">
        <f t="shared" ca="1" si="564"/>
        <v>0</v>
      </c>
      <c r="JF277" s="123"/>
      <c r="JG277" s="123"/>
      <c r="JH277" s="123">
        <v>0</v>
      </c>
      <c r="JI277" s="123">
        <f>JI268</f>
        <v>4</v>
      </c>
      <c r="JJ277" s="123">
        <f t="shared" ca="1" si="565"/>
        <v>20.724000000020169</v>
      </c>
      <c r="JK277" s="123"/>
      <c r="JL277" s="123"/>
      <c r="JM277" s="123">
        <v>1342.63</v>
      </c>
      <c r="JN277" s="123">
        <f>IF(OR(ISBLANK(JM277),ISBLANK(JN268)),"",(JM277-JM276)*JN268)</f>
        <v>20.724000000020169</v>
      </c>
      <c r="JO277" s="123">
        <f>JO268</f>
        <v>4</v>
      </c>
      <c r="JP277" s="123">
        <f t="shared" ca="1" si="566"/>
        <v>71.807999999982712</v>
      </c>
      <c r="JQ277" s="123"/>
      <c r="JR277" s="123"/>
      <c r="JS277" s="123">
        <v>1505.8219999999999</v>
      </c>
      <c r="JT277" s="123">
        <f>IF(OR(ISBLANK(JS277),ISBLANK(JT268)),"",(JS277-JS276)*JT268)</f>
        <v>71.807999999982712</v>
      </c>
      <c r="JU277" s="123">
        <f>JU268</f>
        <v>4</v>
      </c>
      <c r="JV277" s="123">
        <f t="shared" ca="1" si="567"/>
        <v>578.60000000001151</v>
      </c>
      <c r="JW277" s="123"/>
      <c r="JX277" s="123"/>
      <c r="JY277" s="123">
        <v>128.161</v>
      </c>
      <c r="JZ277" s="123">
        <f>IF(OR(ISBLANK(JY277),ISBLANK(JZ268)),"",(JY277-JY276)*JZ268)</f>
        <v>578.60000000001151</v>
      </c>
      <c r="KA277" s="123">
        <f>KA268</f>
        <v>4</v>
      </c>
      <c r="KB277" s="123">
        <f t="shared" ca="1" si="568"/>
        <v>0</v>
      </c>
      <c r="KC277" s="123"/>
      <c r="KD277" s="123"/>
      <c r="KE277" s="123">
        <v>0.88800000000000001</v>
      </c>
      <c r="KF277" s="123">
        <f>IF(OR(ISBLANK(KE277),ISBLANK(KF268)),"",(KE277-KE276)*KF268)</f>
        <v>0</v>
      </c>
    </row>
    <row r="278" spans="2:292" ht="15.75" thickBot="1" x14ac:dyDescent="0.3">
      <c r="B278" s="121">
        <v>10</v>
      </c>
      <c r="C278" s="166">
        <f>C268</f>
        <v>3</v>
      </c>
      <c r="D278" s="166">
        <f t="shared" ca="1" si="504"/>
        <v>38.4</v>
      </c>
      <c r="E278" s="166"/>
      <c r="F278" s="166"/>
      <c r="G278" s="166">
        <f t="shared" ca="1" si="505"/>
        <v>38.4</v>
      </c>
      <c r="H278" s="166">
        <f>H268</f>
        <v>3</v>
      </c>
      <c r="I278" s="166">
        <f t="shared" ca="1" si="506"/>
        <v>-9862.8082000000431</v>
      </c>
      <c r="J278" s="166"/>
      <c r="K278" s="166"/>
      <c r="L278" s="166">
        <f t="shared" ca="1" si="507"/>
        <v>-9862.8082000000431</v>
      </c>
      <c r="M278" s="166">
        <f>M268</f>
        <v>3</v>
      </c>
      <c r="N278" s="166">
        <f t="shared" ca="1" si="508"/>
        <v>2487.2042299999771</v>
      </c>
      <c r="O278" s="166"/>
      <c r="P278" s="166"/>
      <c r="Q278" s="166">
        <f t="shared" ca="1" si="509"/>
        <v>2487.2042299999771</v>
      </c>
      <c r="R278" s="166">
        <f>R268</f>
        <v>3</v>
      </c>
      <c r="S278" s="166">
        <f t="shared" ca="1" si="510"/>
        <v>548.34698097656076</v>
      </c>
      <c r="T278" s="166"/>
      <c r="U278" s="166"/>
      <c r="V278" s="166">
        <f t="shared" ca="1" si="511"/>
        <v>548.34698097656076</v>
      </c>
      <c r="W278" s="166">
        <f>W268</f>
        <v>3</v>
      </c>
      <c r="X278" s="166">
        <f t="shared" ca="1" si="512"/>
        <v>1058.8747700000201</v>
      </c>
      <c r="Y278" s="166"/>
      <c r="Z278" s="166"/>
      <c r="AA278" s="166">
        <f t="shared" ca="1" si="513"/>
        <v>1058.8747700000201</v>
      </c>
      <c r="AB278" s="166">
        <f>AB268</f>
        <v>4</v>
      </c>
      <c r="AC278" s="166">
        <f t="shared" ca="1" si="514"/>
        <v>92.003999999993496</v>
      </c>
      <c r="AD278" s="166"/>
      <c r="AE278" s="166"/>
      <c r="AF278" s="166">
        <f t="shared" ca="1" si="515"/>
        <v>61.335999999995693</v>
      </c>
      <c r="AG278" s="166">
        <v>92.003999999993496</v>
      </c>
      <c r="AH278" s="166">
        <f>AH268</f>
        <v>3</v>
      </c>
      <c r="AI278" s="166">
        <f t="shared" ca="1" si="516"/>
        <v>2051.2870999999168</v>
      </c>
      <c r="AJ278" s="166"/>
      <c r="AK278" s="166"/>
      <c r="AL278" s="166">
        <f t="shared" ca="1" si="517"/>
        <v>2051.2870999999168</v>
      </c>
      <c r="AM278" s="166">
        <f t="shared" ca="1" si="518"/>
        <v>2090.6849999999999</v>
      </c>
      <c r="AN278" s="166">
        <f>AN268</f>
        <v>1</v>
      </c>
      <c r="AO278" s="166">
        <f t="shared" ca="1" si="519"/>
        <v>2090.6849999999999</v>
      </c>
      <c r="AP278" s="166">
        <f t="shared" si="520"/>
        <v>2090.6849999999999</v>
      </c>
      <c r="AQ278" s="166">
        <v>2090.6849999999999</v>
      </c>
      <c r="AR278" s="166"/>
      <c r="AS278" s="166">
        <f>AS268</f>
        <v>3</v>
      </c>
      <c r="AT278" s="166">
        <f t="shared" ca="1" si="521"/>
        <v>2094.6907644942185</v>
      </c>
      <c r="AU278" s="166"/>
      <c r="AV278" s="166"/>
      <c r="AW278" s="166">
        <f t="shared" ca="1" si="522"/>
        <v>2094.6907644942185</v>
      </c>
      <c r="AX278" s="166">
        <f>AX268</f>
        <v>3</v>
      </c>
      <c r="AY278" s="166">
        <f t="shared" ca="1" si="523"/>
        <v>0</v>
      </c>
      <c r="AZ278" s="166"/>
      <c r="BA278" s="166"/>
      <c r="BB278" s="166">
        <v>0</v>
      </c>
      <c r="BC278" s="166">
        <f>BC268</f>
        <v>3</v>
      </c>
      <c r="BD278" s="166">
        <f t="shared" ca="1" si="524"/>
        <v>1184.942</v>
      </c>
      <c r="BE278" s="166"/>
      <c r="BF278" s="166"/>
      <c r="BG278" s="166">
        <f t="shared" ca="1" si="525"/>
        <v>1184.942</v>
      </c>
      <c r="BH278" s="166">
        <f>BH268</f>
        <v>3</v>
      </c>
      <c r="BI278" s="166">
        <f t="shared" ca="1" si="526"/>
        <v>0</v>
      </c>
      <c r="BJ278" s="166"/>
      <c r="BK278" s="166"/>
      <c r="BL278" s="166">
        <f t="shared" ca="1" si="527"/>
        <v>0</v>
      </c>
      <c r="BM278" s="166">
        <f>BM268</f>
        <v>1</v>
      </c>
      <c r="BN278" s="166">
        <f t="shared" ca="1" si="528"/>
        <v>0</v>
      </c>
      <c r="BO278" s="166">
        <f t="shared" si="529"/>
        <v>0</v>
      </c>
      <c r="BP278" s="166">
        <v>0</v>
      </c>
      <c r="BQ278" s="166"/>
      <c r="BR278" s="166">
        <f>BR268</f>
        <v>4</v>
      </c>
      <c r="BS278" s="166">
        <f t="shared" ca="1" si="530"/>
        <v>41.198500000002241</v>
      </c>
      <c r="BT278" s="166"/>
      <c r="BU278" s="166"/>
      <c r="BV278" s="166">
        <v>28137.311000000002</v>
      </c>
      <c r="BW278" s="166">
        <f>IF(OR(ISBLANK(BV278),ISBLANK(BW268)),"",(BV278-BV277)*BW268)</f>
        <v>41.198500000002241</v>
      </c>
      <c r="BX278" s="120">
        <f>BX268</f>
        <v>4</v>
      </c>
      <c r="BY278" s="120">
        <f t="shared" ca="1" si="531"/>
        <v>0</v>
      </c>
      <c r="BZ278" s="120"/>
      <c r="CA278" s="120"/>
      <c r="CB278" s="120">
        <v>2.3620000000000001</v>
      </c>
      <c r="CC278" s="120">
        <f>IF(OR(ISBLANK(CB278),ISBLANK(CC268)),"",(CB278-CB277)*CC268)</f>
        <v>0</v>
      </c>
      <c r="CD278" s="120">
        <f>CD268</f>
        <v>4</v>
      </c>
      <c r="CE278" s="120">
        <f t="shared" ca="1" si="532"/>
        <v>3443.0000000001201</v>
      </c>
      <c r="CF278" s="120"/>
      <c r="CG278" s="120"/>
      <c r="CH278" s="120">
        <v>3258.203</v>
      </c>
      <c r="CI278" s="120">
        <f>IF(OR(ISBLANK(CH278),ISBLANK(CI268)),"",(CH278-CH277)*CI268)</f>
        <v>3443.0000000001201</v>
      </c>
      <c r="CJ278" s="120">
        <f>CJ268</f>
        <v>5</v>
      </c>
      <c r="CK278" s="120">
        <f t="shared" ca="1" si="533"/>
        <v>4.0640000000003056</v>
      </c>
      <c r="CL278" s="120"/>
      <c r="CM278" s="120"/>
      <c r="CN278" s="120"/>
      <c r="CO278" s="120">
        <v>1155.838</v>
      </c>
      <c r="CP278" s="120">
        <f>IF(OR(ISBLANK(CO278),ISBLANK(CP268)),"",(CO278-CO277)*CP268)</f>
        <v>4.0640000000003056</v>
      </c>
      <c r="CQ278" s="120">
        <f>CQ268</f>
        <v>5</v>
      </c>
      <c r="CR278" s="120">
        <f t="shared" ca="1" si="534"/>
        <v>0</v>
      </c>
      <c r="CS278" s="120"/>
      <c r="CT278" s="120"/>
      <c r="CU278" s="120"/>
      <c r="CV278" s="120">
        <v>918.15599999999995</v>
      </c>
      <c r="CW278" s="120">
        <f>IF(OR(ISBLANK(CV278),ISBLANK(CW268)),"",(CV278-CV277)*CW268)</f>
        <v>0</v>
      </c>
      <c r="CX278" s="120">
        <f>CX268</f>
        <v>5</v>
      </c>
      <c r="CY278" s="120">
        <f t="shared" ca="1" si="535"/>
        <v>0</v>
      </c>
      <c r="CZ278" s="120"/>
      <c r="DA278" s="120"/>
      <c r="DB278" s="120"/>
      <c r="DC278" s="120">
        <v>3087.6979999999999</v>
      </c>
      <c r="DD278" s="120">
        <f>IF(OR(ISBLANK(DC278),ISBLANK(DD268)),"",(DC278-DC277)*DD268)</f>
        <v>0</v>
      </c>
      <c r="DE278" s="123">
        <f>DE268</f>
        <v>5</v>
      </c>
      <c r="DF278" s="123">
        <f t="shared" ca="1" si="536"/>
        <v>0</v>
      </c>
      <c r="DG278" s="123"/>
      <c r="DH278" s="123"/>
      <c r="DI278" s="123"/>
      <c r="DJ278" s="123">
        <v>2.1000000000000001E-2</v>
      </c>
      <c r="DK278" s="123">
        <f>IF(OR(ISBLANK(DJ278),ISBLANK(DK268)),"",(DJ278-DJ277)*DK268)</f>
        <v>0</v>
      </c>
      <c r="DL278" s="120">
        <f>DL268</f>
        <v>5</v>
      </c>
      <c r="DM278" s="120">
        <f t="shared" ca="1" si="537"/>
        <v>0</v>
      </c>
      <c r="DN278" s="120"/>
      <c r="DO278" s="120"/>
      <c r="DP278" s="120"/>
      <c r="DQ278" s="120">
        <v>5921.6180000000004</v>
      </c>
      <c r="DR278" s="120">
        <f>IF(OR(ISBLANK(DQ278),ISBLANK(DR268)),"",(DQ278-DQ277)*DR268)</f>
        <v>0</v>
      </c>
      <c r="DS278" s="120">
        <f>DS268</f>
        <v>5</v>
      </c>
      <c r="DT278" s="120">
        <f t="shared" ca="1" si="538"/>
        <v>22.072000000000116</v>
      </c>
      <c r="DU278" s="120"/>
      <c r="DV278" s="120"/>
      <c r="DW278" s="120"/>
      <c r="DX278" s="120">
        <v>4953.2820000000002</v>
      </c>
      <c r="DY278" s="120">
        <f>IF(OR(ISBLANK(DX278),ISBLANK(DY268)),"",(DX278-DX277)*DY268)</f>
        <v>22.072000000000116</v>
      </c>
      <c r="DZ278" s="120">
        <f>DZ268</f>
        <v>5</v>
      </c>
      <c r="EA278" s="120">
        <f t="shared" ca="1" si="539"/>
        <v>0.17999999999983629</v>
      </c>
      <c r="EB278" s="120"/>
      <c r="EC278" s="120"/>
      <c r="ED278" s="120"/>
      <c r="EE278" s="120">
        <v>1068.192</v>
      </c>
      <c r="EF278" s="120">
        <f>IF(OR(ISBLANK(EE278),ISBLANK(EF268)),"",(EE278-EE277)*EF268)</f>
        <v>0.17999999999983629</v>
      </c>
      <c r="EG278" s="120">
        <f>EG268</f>
        <v>5</v>
      </c>
      <c r="EH278" s="120">
        <f t="shared" ca="1" si="540"/>
        <v>4.1999999999944748E-2</v>
      </c>
      <c r="EI278" s="120"/>
      <c r="EJ278" s="120"/>
      <c r="EK278" s="120"/>
      <c r="EL278" s="120">
        <v>121.19799999999999</v>
      </c>
      <c r="EM278" s="120">
        <f>IF(OR(ISBLANK(EL278),ISBLANK(EM268)),"",(EL278-EL277)*EM268)</f>
        <v>4.1999999999944748E-2</v>
      </c>
      <c r="EN278" s="120">
        <f>EN268</f>
        <v>5</v>
      </c>
      <c r="EO278" s="120">
        <f t="shared" ca="1" si="541"/>
        <v>0</v>
      </c>
      <c r="EP278" s="120"/>
      <c r="EQ278" s="120"/>
      <c r="ER278" s="120"/>
      <c r="ES278" s="120">
        <v>0</v>
      </c>
      <c r="ET278" s="120">
        <f>IF(OR(ISBLANK(ES278),ISBLANK(ET268)),"",(ES278-ES277)*ET268)</f>
        <v>0</v>
      </c>
      <c r="EU278" s="120">
        <f>EU268</f>
        <v>3</v>
      </c>
      <c r="EV278" s="120">
        <f t="shared" ca="1" si="542"/>
        <v>35.160299999999999</v>
      </c>
      <c r="EW278" s="120"/>
      <c r="EX278" s="120"/>
      <c r="EY278" s="120">
        <v>35.160299999999999</v>
      </c>
      <c r="EZ278" s="123">
        <f>EZ268</f>
        <v>3</v>
      </c>
      <c r="FA278" s="123">
        <f t="shared" ca="1" si="543"/>
        <v>74.337000000000003</v>
      </c>
      <c r="FB278" s="123"/>
      <c r="FC278" s="123"/>
      <c r="FD278" s="123">
        <v>74.337000000000003</v>
      </c>
      <c r="FE278" s="120">
        <f>FE268</f>
        <v>3</v>
      </c>
      <c r="FF278" s="120">
        <f t="shared" ca="1" si="544"/>
        <v>0</v>
      </c>
      <c r="FG278" s="120"/>
      <c r="FH278" s="120"/>
      <c r="FI278" s="120">
        <v>0</v>
      </c>
      <c r="FJ278" s="120">
        <f>FJ268</f>
        <v>2</v>
      </c>
      <c r="FK278" s="120">
        <f t="shared" ca="1" si="545"/>
        <v>0</v>
      </c>
      <c r="FL278" s="120"/>
      <c r="FM278" s="120">
        <v>0</v>
      </c>
      <c r="FN278" s="120"/>
      <c r="FO278" s="120">
        <f>FO268</f>
        <v>3</v>
      </c>
      <c r="FP278" s="120">
        <f t="shared" ca="1" si="546"/>
        <v>26.680000000000302</v>
      </c>
      <c r="FQ278" s="120"/>
      <c r="FR278" s="120"/>
      <c r="FS278" s="120">
        <v>26.680000000000302</v>
      </c>
      <c r="FT278" s="123">
        <f>FT268</f>
        <v>3</v>
      </c>
      <c r="FU278" s="123">
        <f t="shared" ca="1" si="547"/>
        <v>8.8800000000000008</v>
      </c>
      <c r="FV278" s="123"/>
      <c r="FW278" s="123"/>
      <c r="FX278" s="123">
        <v>8.8800000000000008</v>
      </c>
      <c r="FY278" s="123">
        <f>FY268</f>
        <v>3</v>
      </c>
      <c r="FZ278" s="123">
        <f t="shared" ca="1" si="548"/>
        <v>13.762</v>
      </c>
      <c r="GA278" s="123"/>
      <c r="GB278" s="123"/>
      <c r="GC278" s="123">
        <v>13.762</v>
      </c>
      <c r="GD278" s="123">
        <f t="shared" ca="1" si="549"/>
        <v>12.749000000000001</v>
      </c>
      <c r="GE278" s="123">
        <f>GE268</f>
        <v>1</v>
      </c>
      <c r="GF278" s="123">
        <f t="shared" ca="1" si="550"/>
        <v>12.749000000000001</v>
      </c>
      <c r="GG278" s="123">
        <f t="shared" si="551"/>
        <v>12.749000000000001</v>
      </c>
      <c r="GH278" s="123">
        <v>12.749000000000001</v>
      </c>
      <c r="GI278" s="123"/>
      <c r="GJ278" s="120">
        <f>GJ268</f>
        <v>3</v>
      </c>
      <c r="GK278" s="120">
        <f t="shared" ca="1" si="552"/>
        <v>9.4610000000000003</v>
      </c>
      <c r="GL278" s="120"/>
      <c r="GM278" s="120"/>
      <c r="GN278" s="120">
        <v>9.4610000000000003</v>
      </c>
      <c r="GO278" s="123">
        <f>GO268</f>
        <v>3</v>
      </c>
      <c r="GP278" s="123">
        <f t="shared" ca="1" si="553"/>
        <v>0</v>
      </c>
      <c r="GQ278" s="123"/>
      <c r="GR278" s="123"/>
      <c r="GS278" s="123">
        <v>0</v>
      </c>
      <c r="GT278" s="120">
        <f>GT268</f>
        <v>3</v>
      </c>
      <c r="GU278" s="120">
        <f t="shared" ca="1" si="554"/>
        <v>14.340000000003799</v>
      </c>
      <c r="GV278" s="120"/>
      <c r="GW278" s="120"/>
      <c r="GX278" s="120">
        <v>14.340000000003799</v>
      </c>
      <c r="GY278" s="123">
        <f>GY268</f>
        <v>5</v>
      </c>
      <c r="GZ278" s="123">
        <f t="shared" ca="1" si="555"/>
        <v>0</v>
      </c>
      <c r="HA278" s="123"/>
      <c r="HB278" s="123"/>
      <c r="HC278" s="123"/>
      <c r="HD278" s="123" t="str">
        <f>IF(OR(ISBLANK(HC278),ISBLANK(HD268)),"",(HC278-HC277)*HD268)</f>
        <v/>
      </c>
      <c r="HE278" s="123">
        <v>0</v>
      </c>
      <c r="HF278" s="123">
        <f>HF268</f>
        <v>5</v>
      </c>
      <c r="HG278" s="123">
        <f t="shared" ca="1" si="556"/>
        <v>10748.75</v>
      </c>
      <c r="HH278" s="123"/>
      <c r="HI278" s="123"/>
      <c r="HJ278" s="123"/>
      <c r="HK278" s="123" t="str">
        <f>IF(OR(ISBLANK(HJ278),ISBLANK(HK268)),"",(HJ278-HJ277)*HK268)</f>
        <v/>
      </c>
      <c r="HL278" s="123">
        <v>10748.75</v>
      </c>
      <c r="HM278" s="120">
        <f>HM268</f>
        <v>5</v>
      </c>
      <c r="HN278" s="120">
        <f t="shared" ca="1" si="557"/>
        <v>0</v>
      </c>
      <c r="HO278" s="120"/>
      <c r="HP278" s="120"/>
      <c r="HQ278" s="120"/>
      <c r="HR278" s="120">
        <v>0</v>
      </c>
      <c r="HS278" s="120">
        <f>IF(OR(ISBLANK(HR278),ISBLANK(HS268)),"",(HR278-HR277)*HS268)</f>
        <v>0</v>
      </c>
      <c r="HT278" s="120">
        <f>HT268</f>
        <v>5</v>
      </c>
      <c r="HU278" s="120">
        <f t="shared" ca="1" si="558"/>
        <v>129.7999999999945</v>
      </c>
      <c r="HV278" s="120"/>
      <c r="HW278" s="120"/>
      <c r="HX278" s="120"/>
      <c r="HY278" s="120">
        <v>69.796999999999997</v>
      </c>
      <c r="HZ278" s="120">
        <f>IF(OR(ISBLANK(HY278),ISBLANK(HZ268)),"",(HY278-HY277)*HZ268)</f>
        <v>129.7999999999945</v>
      </c>
      <c r="IA278" s="120">
        <f>IA268</f>
        <v>5</v>
      </c>
      <c r="IB278" s="120">
        <f t="shared" ca="1" si="559"/>
        <v>0</v>
      </c>
      <c r="IC278" s="120"/>
      <c r="ID278" s="120"/>
      <c r="IE278" s="120"/>
      <c r="IF278" s="120">
        <v>0</v>
      </c>
      <c r="IG278" s="120">
        <f>IF(OR(ISBLANK(IF278),ISBLANK(IG268)),"",(IF278-IF277)*IG268)</f>
        <v>0</v>
      </c>
      <c r="IH278" s="120">
        <f>IH268</f>
        <v>5</v>
      </c>
      <c r="II278" s="120">
        <f t="shared" ca="1" si="560"/>
        <v>138.59999999998962</v>
      </c>
      <c r="IJ278" s="120"/>
      <c r="IK278" s="120"/>
      <c r="IL278" s="120"/>
      <c r="IM278" s="120">
        <v>58.250999999999998</v>
      </c>
      <c r="IN278" s="120">
        <f>IF(OR(ISBLANK(IM278),ISBLANK(IN268)),"",(IM278-IM277)*IN268)</f>
        <v>138.59999999998962</v>
      </c>
      <c r="IO278" s="123">
        <f>IO268</f>
        <v>3</v>
      </c>
      <c r="IP278" s="123">
        <f t="shared" ca="1" si="561"/>
        <v>3.3E-3</v>
      </c>
      <c r="IQ278" s="123"/>
      <c r="IR278" s="123"/>
      <c r="IS278" s="123">
        <v>3.3E-3</v>
      </c>
      <c r="IT278" s="123">
        <f>IT268</f>
        <v>3</v>
      </c>
      <c r="IU278" s="123">
        <f t="shared" ca="1" si="562"/>
        <v>0</v>
      </c>
      <c r="IV278" s="123"/>
      <c r="IW278" s="123"/>
      <c r="IX278" s="123">
        <v>0</v>
      </c>
      <c r="IY278" s="123">
        <f>IY268</f>
        <v>3</v>
      </c>
      <c r="IZ278" s="123">
        <f t="shared" ca="1" si="563"/>
        <v>0</v>
      </c>
      <c r="JA278" s="123"/>
      <c r="JB278" s="123"/>
      <c r="JC278" s="123">
        <v>0</v>
      </c>
      <c r="JD278" s="123">
        <f>JD268</f>
        <v>3</v>
      </c>
      <c r="JE278" s="123">
        <f t="shared" ca="1" si="564"/>
        <v>0</v>
      </c>
      <c r="JF278" s="123"/>
      <c r="JG278" s="123"/>
      <c r="JH278" s="123">
        <v>0</v>
      </c>
      <c r="JI278" s="120">
        <f>JI268</f>
        <v>4</v>
      </c>
      <c r="JJ278" s="120">
        <f t="shared" ca="1" si="565"/>
        <v>21.383999999974549</v>
      </c>
      <c r="JK278" s="120"/>
      <c r="JL278" s="120"/>
      <c r="JM278" s="120">
        <v>1342.7919999999999</v>
      </c>
      <c r="JN278" s="120">
        <f>IF(OR(ISBLANK(JM278),ISBLANK(JN268)),"",(JM278-JM277)*JN268)</f>
        <v>21.383999999974549</v>
      </c>
      <c r="JO278" s="120">
        <f>JO268</f>
        <v>4</v>
      </c>
      <c r="JP278" s="120">
        <f t="shared" ca="1" si="566"/>
        <v>73.128000000011525</v>
      </c>
      <c r="JQ278" s="120"/>
      <c r="JR278" s="120"/>
      <c r="JS278" s="120">
        <v>1506.376</v>
      </c>
      <c r="JT278" s="120">
        <f>IF(OR(ISBLANK(JS278),ISBLANK(JT268)),"",(JS278-JS277)*JT268)</f>
        <v>73.128000000011525</v>
      </c>
      <c r="JU278" s="120">
        <f>JU268</f>
        <v>4</v>
      </c>
      <c r="JV278" s="120">
        <f t="shared" ca="1" si="567"/>
        <v>380.600000000004</v>
      </c>
      <c r="JW278" s="120"/>
      <c r="JX278" s="120"/>
      <c r="JY278" s="120">
        <v>128.334</v>
      </c>
      <c r="JZ278" s="120">
        <f>IF(OR(ISBLANK(JY278),ISBLANK(JZ268)),"",(JY278-JY277)*JZ268)</f>
        <v>380.600000000004</v>
      </c>
      <c r="KA278" s="120">
        <f>KA268</f>
        <v>4</v>
      </c>
      <c r="KB278" s="120">
        <f t="shared" ca="1" si="568"/>
        <v>0</v>
      </c>
      <c r="KC278" s="120"/>
      <c r="KD278" s="120"/>
      <c r="KE278" s="120">
        <v>0.88800000000000001</v>
      </c>
      <c r="KF278" s="120">
        <f>IF(OR(ISBLANK(KE278),ISBLANK(KF268)),"",(KE278-KE277)*KF268)</f>
        <v>0</v>
      </c>
    </row>
    <row r="279" spans="2:292" ht="15.75" thickBot="1" x14ac:dyDescent="0.3">
      <c r="B279" s="307" t="s">
        <v>75</v>
      </c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307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307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307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307"/>
      <c r="BV279" s="307">
        <f>BV278</f>
        <v>28137.311000000002</v>
      </c>
      <c r="BW279" s="307"/>
      <c r="BX279" s="309"/>
      <c r="BY279" s="309"/>
      <c r="BZ279" s="309"/>
      <c r="CA279" s="309"/>
      <c r="CB279" s="309">
        <f>CB278</f>
        <v>2.3620000000000001</v>
      </c>
      <c r="CC279" s="309"/>
      <c r="CD279" s="309"/>
      <c r="CE279" s="309"/>
      <c r="CF279" s="309"/>
      <c r="CG279" s="309"/>
      <c r="CH279" s="309">
        <f>CH278</f>
        <v>3258.203</v>
      </c>
      <c r="CI279" s="309"/>
      <c r="CJ279" s="309"/>
      <c r="CK279" s="309"/>
      <c r="CL279" s="309"/>
      <c r="CM279" s="309"/>
      <c r="CN279" s="309"/>
      <c r="CO279" s="309">
        <f>CO278</f>
        <v>1155.838</v>
      </c>
      <c r="CP279" s="309"/>
      <c r="CQ279" s="309"/>
      <c r="CR279" s="309"/>
      <c r="CS279" s="309"/>
      <c r="CT279" s="309"/>
      <c r="CU279" s="309"/>
      <c r="CV279" s="309">
        <f>CV278</f>
        <v>918.15599999999995</v>
      </c>
      <c r="CW279" s="309"/>
      <c r="CX279" s="309"/>
      <c r="CY279" s="309"/>
      <c r="CZ279" s="309"/>
      <c r="DA279" s="309"/>
      <c r="DB279" s="309"/>
      <c r="DC279" s="309">
        <f>DC278</f>
        <v>3087.6979999999999</v>
      </c>
      <c r="DD279" s="309"/>
      <c r="DE279" s="309"/>
      <c r="DF279" s="309"/>
      <c r="DG279" s="309"/>
      <c r="DH279" s="309"/>
      <c r="DI279" s="309"/>
      <c r="DJ279" s="309">
        <f>DJ278</f>
        <v>2.1000000000000001E-2</v>
      </c>
      <c r="DK279" s="309"/>
      <c r="DL279" s="309"/>
      <c r="DM279" s="309"/>
      <c r="DN279" s="309"/>
      <c r="DO279" s="309"/>
      <c r="DP279" s="309"/>
      <c r="DQ279" s="309">
        <f>DQ278</f>
        <v>5921.6180000000004</v>
      </c>
      <c r="DR279" s="309"/>
      <c r="DS279" s="309"/>
      <c r="DT279" s="309"/>
      <c r="DU279" s="309"/>
      <c r="DV279" s="309"/>
      <c r="DW279" s="309"/>
      <c r="DX279" s="309">
        <f>DX278</f>
        <v>4953.2820000000002</v>
      </c>
      <c r="DY279" s="309"/>
      <c r="DZ279" s="309"/>
      <c r="EA279" s="309"/>
      <c r="EB279" s="309"/>
      <c r="EC279" s="309"/>
      <c r="ED279" s="309"/>
      <c r="EE279" s="309">
        <f>EE278</f>
        <v>1068.192</v>
      </c>
      <c r="EF279" s="309"/>
      <c r="EG279" s="309"/>
      <c r="EH279" s="309"/>
      <c r="EI279" s="309"/>
      <c r="EJ279" s="309"/>
      <c r="EK279" s="309"/>
      <c r="EL279" s="309">
        <f>EL278</f>
        <v>121.19799999999999</v>
      </c>
      <c r="EM279" s="309"/>
      <c r="EN279" s="309"/>
      <c r="EO279" s="309"/>
      <c r="EP279" s="309"/>
      <c r="EQ279" s="309"/>
      <c r="ER279" s="309"/>
      <c r="ES279" s="309">
        <f>ES278</f>
        <v>0</v>
      </c>
      <c r="ET279" s="309"/>
      <c r="EU279" s="309"/>
      <c r="EV279" s="309"/>
      <c r="EW279" s="309"/>
      <c r="EX279" s="309"/>
      <c r="EY279" s="309"/>
      <c r="EZ279" s="309"/>
      <c r="FA279" s="309"/>
      <c r="FB279" s="309"/>
      <c r="FC279" s="309"/>
      <c r="FD279" s="309"/>
      <c r="FE279" s="309"/>
      <c r="FF279" s="309"/>
      <c r="FG279" s="309"/>
      <c r="FH279" s="309"/>
      <c r="FI279" s="309"/>
      <c r="FJ279" s="309"/>
      <c r="FK279" s="309"/>
      <c r="FL279" s="309"/>
      <c r="FM279" s="309"/>
      <c r="FN279" s="309"/>
      <c r="FO279" s="309"/>
      <c r="FP279" s="309"/>
      <c r="FQ279" s="309"/>
      <c r="FR279" s="309"/>
      <c r="FS279" s="309"/>
      <c r="FT279" s="309"/>
      <c r="FU279" s="309"/>
      <c r="FV279" s="309"/>
      <c r="FW279" s="309"/>
      <c r="FX279" s="309"/>
      <c r="FY279" s="309"/>
      <c r="FZ279" s="309"/>
      <c r="GA279" s="309"/>
      <c r="GB279" s="309"/>
      <c r="GC279" s="309"/>
      <c r="GD279" s="309"/>
      <c r="GE279" s="309"/>
      <c r="GF279" s="309"/>
      <c r="GG279" s="309"/>
      <c r="GH279" s="309"/>
      <c r="GI279" s="309"/>
      <c r="GJ279" s="309"/>
      <c r="GK279" s="309"/>
      <c r="GL279" s="309"/>
      <c r="GM279" s="309"/>
      <c r="GN279" s="309"/>
      <c r="GO279" s="309"/>
      <c r="GP279" s="309"/>
      <c r="GQ279" s="309"/>
      <c r="GR279" s="309"/>
      <c r="GS279" s="309"/>
      <c r="GT279" s="309"/>
      <c r="GU279" s="309"/>
      <c r="GV279" s="309"/>
      <c r="GW279" s="309"/>
      <c r="GX279" s="309"/>
      <c r="GY279" s="309"/>
      <c r="GZ279" s="309"/>
      <c r="HA279" s="309"/>
      <c r="HB279" s="309"/>
      <c r="HC279" s="309">
        <f>HC278</f>
        <v>0</v>
      </c>
      <c r="HD279" s="309"/>
      <c r="HE279" s="309"/>
      <c r="HF279" s="309"/>
      <c r="HG279" s="309"/>
      <c r="HH279" s="309"/>
      <c r="HI279" s="309"/>
      <c r="HJ279" s="309">
        <f>HJ278</f>
        <v>0</v>
      </c>
      <c r="HK279" s="309"/>
      <c r="HL279" s="309"/>
      <c r="HM279" s="309"/>
      <c r="HN279" s="309"/>
      <c r="HO279" s="309"/>
      <c r="HP279" s="309"/>
      <c r="HQ279" s="309"/>
      <c r="HR279" s="309">
        <f>HR278</f>
        <v>0</v>
      </c>
      <c r="HS279" s="309"/>
      <c r="HT279" s="309"/>
      <c r="HU279" s="309"/>
      <c r="HV279" s="309"/>
      <c r="HW279" s="309"/>
      <c r="HX279" s="309"/>
      <c r="HY279" s="309">
        <f>HY278</f>
        <v>69.796999999999997</v>
      </c>
      <c r="HZ279" s="309"/>
      <c r="IA279" s="309"/>
      <c r="IB279" s="309"/>
      <c r="IC279" s="309"/>
      <c r="ID279" s="309"/>
      <c r="IE279" s="309"/>
      <c r="IF279" s="309">
        <f>IF278</f>
        <v>0</v>
      </c>
      <c r="IG279" s="309"/>
      <c r="IH279" s="309"/>
      <c r="II279" s="309"/>
      <c r="IJ279" s="309"/>
      <c r="IK279" s="309"/>
      <c r="IL279" s="309"/>
      <c r="IM279" s="309">
        <f>IM278</f>
        <v>58.250999999999998</v>
      </c>
      <c r="IN279" s="309"/>
      <c r="IO279" s="309"/>
      <c r="IP279" s="309"/>
      <c r="IQ279" s="309"/>
      <c r="IR279" s="309"/>
      <c r="IS279" s="309"/>
      <c r="IT279" s="309"/>
      <c r="IU279" s="309"/>
      <c r="IV279" s="309"/>
      <c r="IW279" s="309"/>
      <c r="IX279" s="309"/>
      <c r="IY279" s="309"/>
      <c r="IZ279" s="309"/>
      <c r="JA279" s="309"/>
      <c r="JB279" s="309"/>
      <c r="JC279" s="309"/>
      <c r="JD279" s="309"/>
      <c r="JE279" s="309"/>
      <c r="JF279" s="309"/>
      <c r="JG279" s="309"/>
      <c r="JH279" s="309"/>
      <c r="JI279" s="309"/>
      <c r="JJ279" s="309"/>
      <c r="JK279" s="309"/>
      <c r="JL279" s="309"/>
      <c r="JM279" s="309">
        <f>JM278</f>
        <v>1342.7919999999999</v>
      </c>
      <c r="JN279" s="309"/>
      <c r="JO279" s="309"/>
      <c r="JP279" s="309"/>
      <c r="JQ279" s="309"/>
      <c r="JR279" s="309"/>
      <c r="JS279" s="309">
        <f>JS278</f>
        <v>1506.376</v>
      </c>
      <c r="JT279" s="309"/>
      <c r="JU279" s="309"/>
      <c r="JV279" s="309"/>
      <c r="JW279" s="309"/>
      <c r="JX279" s="309"/>
      <c r="JY279" s="309">
        <f>JY278</f>
        <v>128.334</v>
      </c>
      <c r="JZ279" s="309"/>
      <c r="KA279" s="309"/>
      <c r="KB279" s="309"/>
      <c r="KC279" s="309"/>
      <c r="KD279" s="309"/>
      <c r="KE279" s="309">
        <f>KE278</f>
        <v>0.88800000000000001</v>
      </c>
      <c r="KF279" s="309"/>
    </row>
    <row r="280" spans="2:292" x14ac:dyDescent="0.25">
      <c r="B280" s="16">
        <v>11</v>
      </c>
      <c r="C280" s="166">
        <f>C268</f>
        <v>3</v>
      </c>
      <c r="D280" s="166">
        <f t="shared" ca="1" si="504"/>
        <v>38.4</v>
      </c>
      <c r="E280" s="166"/>
      <c r="F280" s="166"/>
      <c r="G280" s="166">
        <f t="shared" ca="1" si="505"/>
        <v>38.4</v>
      </c>
      <c r="H280" s="166">
        <f>H268</f>
        <v>3</v>
      </c>
      <c r="I280" s="166">
        <f t="shared" ca="1" si="506"/>
        <v>-9612.5593999999401</v>
      </c>
      <c r="J280" s="166"/>
      <c r="K280" s="166"/>
      <c r="L280" s="166">
        <f t="shared" ref="L280:L289" ca="1" si="569">IFERROR(X65-AE65+IT108-IO108+BE65-AZ65+D237,"")</f>
        <v>-9612.5593999999401</v>
      </c>
      <c r="M280" s="166">
        <f>M268</f>
        <v>3</v>
      </c>
      <c r="N280" s="166">
        <f t="shared" ca="1" si="508"/>
        <v>2419.6314600000583</v>
      </c>
      <c r="O280" s="166"/>
      <c r="P280" s="166"/>
      <c r="Q280" s="166">
        <f t="shared" ref="Q280:Q289" ca="1" si="570">IFERROR(EE237+FT409,"")</f>
        <v>2419.6314600000583</v>
      </c>
      <c r="R280" s="166">
        <f>R268</f>
        <v>3</v>
      </c>
      <c r="S280" s="166">
        <f t="shared" ca="1" si="510"/>
        <v>559.45438039281703</v>
      </c>
      <c r="T280" s="166"/>
      <c r="U280" s="166"/>
      <c r="V280" s="166">
        <f t="shared" ref="V280:V289" ca="1" si="571">IFERROR(BF452+BK452,"")</f>
        <v>559.45438039281703</v>
      </c>
      <c r="W280" s="166">
        <f>W268</f>
        <v>3</v>
      </c>
      <c r="X280" s="166">
        <f t="shared" ca="1" si="512"/>
        <v>1170.8345399999091</v>
      </c>
      <c r="Y280" s="166"/>
      <c r="Z280" s="166"/>
      <c r="AA280" s="166">
        <f t="shared" ca="1" si="513"/>
        <v>1170.8345399999091</v>
      </c>
      <c r="AB280" s="166">
        <f>AB268</f>
        <v>4</v>
      </c>
      <c r="AC280" s="166">
        <f t="shared" ca="1" si="514"/>
        <v>87.372000000010303</v>
      </c>
      <c r="AD280" s="166"/>
      <c r="AE280" s="166"/>
      <c r="AF280" s="166">
        <f t="shared" ref="AF280:AF289" ca="1" si="572">IFERROR(FC323+EV323,"")</f>
        <v>58.248000000006869</v>
      </c>
      <c r="AG280" s="166">
        <v>87.372000000010303</v>
      </c>
      <c r="AH280" s="166">
        <f>AH268</f>
        <v>3</v>
      </c>
      <c r="AI280" s="166">
        <f t="shared" ca="1" si="516"/>
        <v>2009.5797000000709</v>
      </c>
      <c r="AJ280" s="166"/>
      <c r="AK280" s="166"/>
      <c r="AL280" s="166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66">
        <f t="shared" ca="1" si="518"/>
        <v>2871.6669999999999</v>
      </c>
      <c r="AN280" s="166">
        <f>AN268</f>
        <v>1</v>
      </c>
      <c r="AO280" s="166">
        <f t="shared" ca="1" si="519"/>
        <v>2871.6669999999999</v>
      </c>
      <c r="AP280" s="166">
        <f t="shared" si="520"/>
        <v>2871.6669999999999</v>
      </c>
      <c r="AQ280" s="166">
        <v>2871.6669999999999</v>
      </c>
      <c r="AR280" s="166"/>
      <c r="AS280" s="166">
        <f>AS268</f>
        <v>3</v>
      </c>
      <c r="AT280" s="166">
        <f t="shared" ca="1" si="521"/>
        <v>2291.462966203163</v>
      </c>
      <c r="AU280" s="166"/>
      <c r="AV280" s="166"/>
      <c r="AW280" s="166">
        <f t="shared" ca="1" si="522"/>
        <v>2291.462966203163</v>
      </c>
      <c r="AX280" s="166">
        <f>AX268</f>
        <v>3</v>
      </c>
      <c r="AY280" s="166">
        <f t="shared" ca="1" si="523"/>
        <v>0</v>
      </c>
      <c r="AZ280" s="166"/>
      <c r="BA280" s="166"/>
      <c r="BB280" s="166">
        <v>0</v>
      </c>
      <c r="BC280" s="166">
        <f>BC268</f>
        <v>3</v>
      </c>
      <c r="BD280" s="166">
        <f t="shared" ca="1" si="524"/>
        <v>1067.6769999999999</v>
      </c>
      <c r="BE280" s="166"/>
      <c r="BF280" s="166"/>
      <c r="BG280" s="166">
        <f t="shared" ca="1" si="525"/>
        <v>1067.6769999999999</v>
      </c>
      <c r="BH280" s="166">
        <f>BH268</f>
        <v>3</v>
      </c>
      <c r="BI280" s="166">
        <f t="shared" ca="1" si="526"/>
        <v>0</v>
      </c>
      <c r="BJ280" s="166"/>
      <c r="BK280" s="166"/>
      <c r="BL280" s="166">
        <f t="shared" ca="1" si="527"/>
        <v>0</v>
      </c>
      <c r="BM280" s="166">
        <f>BM268</f>
        <v>1</v>
      </c>
      <c r="BN280" s="166">
        <f t="shared" ca="1" si="528"/>
        <v>0</v>
      </c>
      <c r="BO280" s="166">
        <f t="shared" si="529"/>
        <v>0</v>
      </c>
      <c r="BP280" s="166">
        <v>0</v>
      </c>
      <c r="BQ280" s="166"/>
      <c r="BR280" s="166">
        <f>BR268</f>
        <v>4</v>
      </c>
      <c r="BS280" s="166">
        <f t="shared" ca="1" si="530"/>
        <v>38.33199999999124</v>
      </c>
      <c r="BT280" s="166"/>
      <c r="BU280" s="166"/>
      <c r="BV280" s="166">
        <v>28148.262999999999</v>
      </c>
      <c r="BW280" s="166">
        <f>IF(OR(ISBLANK(BV280),ISBLANK(BW268)),"",(BV280-BV279)*BW268)</f>
        <v>38.33199999999124</v>
      </c>
      <c r="BX280" s="109">
        <f>BX268</f>
        <v>4</v>
      </c>
      <c r="BY280" s="109">
        <f t="shared" ca="1" si="531"/>
        <v>0</v>
      </c>
      <c r="BZ280" s="109"/>
      <c r="CA280" s="109"/>
      <c r="CB280" s="109">
        <v>2.3620000000000001</v>
      </c>
      <c r="CC280" s="109">
        <f>IF(OR(ISBLANK(CB280),ISBLANK(CC268)),"",(CB280-CB279)*CC268)</f>
        <v>0</v>
      </c>
      <c r="CD280" s="109">
        <f>CD268</f>
        <v>4</v>
      </c>
      <c r="CE280" s="109">
        <f t="shared" ca="1" si="532"/>
        <v>3469.4000000004962</v>
      </c>
      <c r="CF280" s="109"/>
      <c r="CG280" s="109"/>
      <c r="CH280" s="109">
        <v>3259.78</v>
      </c>
      <c r="CI280" s="109">
        <f>IF(OR(ISBLANK(CH280),ISBLANK(CI268)),"",(CH280-CH279)*CI268)</f>
        <v>3469.4000000004962</v>
      </c>
      <c r="CJ280" s="109">
        <f>CJ268</f>
        <v>5</v>
      </c>
      <c r="CK280" s="109">
        <f t="shared" ca="1" si="533"/>
        <v>4.5519999999996799</v>
      </c>
      <c r="CL280" s="109"/>
      <c r="CM280" s="109"/>
      <c r="CN280" s="109"/>
      <c r="CO280" s="109">
        <v>1156.4069999999999</v>
      </c>
      <c r="CP280" s="109">
        <f>IF(OR(ISBLANK(CO280),ISBLANK(CP268)),"",(CO280-CO279)*CP268)</f>
        <v>4.5519999999996799</v>
      </c>
      <c r="CQ280" s="109">
        <f>CQ268</f>
        <v>5</v>
      </c>
      <c r="CR280" s="109">
        <f t="shared" ca="1" si="534"/>
        <v>0</v>
      </c>
      <c r="CS280" s="109"/>
      <c r="CT280" s="109"/>
      <c r="CU280" s="109"/>
      <c r="CV280" s="109">
        <v>918.15599999999995</v>
      </c>
      <c r="CW280" s="109">
        <f>IF(OR(ISBLANK(CV280),ISBLANK(CW268)),"",(CV280-CV279)*CW268)</f>
        <v>0</v>
      </c>
      <c r="CX280" s="109">
        <f>CX268</f>
        <v>5</v>
      </c>
      <c r="CY280" s="109">
        <f t="shared" ca="1" si="535"/>
        <v>0</v>
      </c>
      <c r="CZ280" s="109"/>
      <c r="DA280" s="109"/>
      <c r="DB280" s="109"/>
      <c r="DC280" s="109">
        <v>3087.6979999999999</v>
      </c>
      <c r="DD280" s="109">
        <f>IF(OR(ISBLANK(DC280),ISBLANK(DD268)),"",(DC280-DC279)*DD268)</f>
        <v>0</v>
      </c>
      <c r="DE280" s="123">
        <f>DE268</f>
        <v>5</v>
      </c>
      <c r="DF280" s="123">
        <f t="shared" ca="1" si="536"/>
        <v>0</v>
      </c>
      <c r="DG280" s="123"/>
      <c r="DH280" s="123"/>
      <c r="DI280" s="123"/>
      <c r="DJ280" s="123">
        <v>2.1000000000000001E-2</v>
      </c>
      <c r="DK280" s="123">
        <f>IF(OR(ISBLANK(DJ280),ISBLANK(DK268)),"",(DJ280-DJ279)*DK268)</f>
        <v>0</v>
      </c>
      <c r="DL280" s="109">
        <f>DL268</f>
        <v>5</v>
      </c>
      <c r="DM280" s="109">
        <f t="shared" ca="1" si="537"/>
        <v>0</v>
      </c>
      <c r="DN280" s="109"/>
      <c r="DO280" s="109"/>
      <c r="DP280" s="109"/>
      <c r="DQ280" s="109">
        <v>5921.6180000000004</v>
      </c>
      <c r="DR280" s="109">
        <f>IF(OR(ISBLANK(DQ280),ISBLANK(DR268)),"",(DQ280-DQ279)*DR268)</f>
        <v>0</v>
      </c>
      <c r="DS280" s="109">
        <f>DS268</f>
        <v>5</v>
      </c>
      <c r="DT280" s="109">
        <f t="shared" ca="1" si="538"/>
        <v>21.989999999999782</v>
      </c>
      <c r="DU280" s="109"/>
      <c r="DV280" s="109"/>
      <c r="DW280" s="109"/>
      <c r="DX280" s="109">
        <v>4964.277</v>
      </c>
      <c r="DY280" s="109">
        <f>IF(OR(ISBLANK(DX280),ISBLANK(DY268)),"",(DX280-DX279)*DY268)</f>
        <v>21.989999999999782</v>
      </c>
      <c r="DZ280" s="109">
        <f>DZ268</f>
        <v>5</v>
      </c>
      <c r="EA280" s="109">
        <f t="shared" ca="1" si="539"/>
        <v>0.21599999999966712</v>
      </c>
      <c r="EB280" s="109"/>
      <c r="EC280" s="109"/>
      <c r="ED280" s="109"/>
      <c r="EE280" s="109">
        <v>1068.2639999999999</v>
      </c>
      <c r="EF280" s="109">
        <f>IF(OR(ISBLANK(EE280),ISBLANK(EF268)),"",(EE280-EE279)*EF268)</f>
        <v>0.21599999999966712</v>
      </c>
      <c r="EG280" s="109">
        <f>EG268</f>
        <v>5</v>
      </c>
      <c r="EH280" s="109">
        <f t="shared" ca="1" si="540"/>
        <v>4.2000000000030013E-2</v>
      </c>
      <c r="EI280" s="109"/>
      <c r="EJ280" s="109"/>
      <c r="EK280" s="109"/>
      <c r="EL280" s="109">
        <v>121.205</v>
      </c>
      <c r="EM280" s="109">
        <f>IF(OR(ISBLANK(EL280),ISBLANK(EM268)),"",(EL280-EL279)*EM268)</f>
        <v>4.2000000000030013E-2</v>
      </c>
      <c r="EN280" s="109">
        <f>EN268</f>
        <v>5</v>
      </c>
      <c r="EO280" s="109">
        <f t="shared" ca="1" si="541"/>
        <v>0</v>
      </c>
      <c r="EP280" s="109"/>
      <c r="EQ280" s="109"/>
      <c r="ER280" s="109"/>
      <c r="ES280" s="109">
        <v>0</v>
      </c>
      <c r="ET280" s="109">
        <f>IF(OR(ISBLANK(ES280),ISBLANK(ET268)),"",(ES280-ES279)*ET268)</f>
        <v>0</v>
      </c>
      <c r="EU280" s="109">
        <f>EU268</f>
        <v>3</v>
      </c>
      <c r="EV280" s="109">
        <f t="shared" ca="1" si="542"/>
        <v>34.774500000000003</v>
      </c>
      <c r="EW280" s="109"/>
      <c r="EX280" s="109"/>
      <c r="EY280" s="109">
        <v>34.774500000000003</v>
      </c>
      <c r="EZ280" s="123">
        <f>EZ268</f>
        <v>3</v>
      </c>
      <c r="FA280" s="123">
        <f t="shared" ca="1" si="543"/>
        <v>38.341000000000001</v>
      </c>
      <c r="FB280" s="123"/>
      <c r="FC280" s="123"/>
      <c r="FD280" s="123">
        <v>38.341000000000001</v>
      </c>
      <c r="FE280" s="109">
        <f>FE268</f>
        <v>3</v>
      </c>
      <c r="FF280" s="109">
        <f t="shared" ca="1" si="544"/>
        <v>0</v>
      </c>
      <c r="FG280" s="109"/>
      <c r="FH280" s="109"/>
      <c r="FI280" s="109">
        <v>0</v>
      </c>
      <c r="FJ280" s="109">
        <f>FJ268</f>
        <v>2</v>
      </c>
      <c r="FK280" s="109">
        <f t="shared" ca="1" si="545"/>
        <v>0</v>
      </c>
      <c r="FL280" s="109"/>
      <c r="FM280" s="109">
        <v>0</v>
      </c>
      <c r="FN280" s="109"/>
      <c r="FO280" s="109">
        <f>FO268</f>
        <v>3</v>
      </c>
      <c r="FP280" s="109">
        <f t="shared" ca="1" si="546"/>
        <v>26.6399999999994</v>
      </c>
      <c r="FQ280" s="109"/>
      <c r="FR280" s="109"/>
      <c r="FS280" s="109">
        <v>26.6399999999994</v>
      </c>
      <c r="FT280" s="123">
        <f>FT268</f>
        <v>3</v>
      </c>
      <c r="FU280" s="123">
        <f t="shared" ca="1" si="547"/>
        <v>24.497399999999999</v>
      </c>
      <c r="FV280" s="123"/>
      <c r="FW280" s="123"/>
      <c r="FX280" s="123">
        <v>24.497399999999999</v>
      </c>
      <c r="FY280" s="123">
        <f>FY268</f>
        <v>3</v>
      </c>
      <c r="FZ280" s="123">
        <f t="shared" ca="1" si="548"/>
        <v>1.413</v>
      </c>
      <c r="GA280" s="123"/>
      <c r="GB280" s="123"/>
      <c r="GC280" s="123">
        <v>1.413</v>
      </c>
      <c r="GD280" s="123">
        <f t="shared" ca="1" si="549"/>
        <v>13.3</v>
      </c>
      <c r="GE280" s="123">
        <f>GE268</f>
        <v>1</v>
      </c>
      <c r="GF280" s="123">
        <f t="shared" ca="1" si="550"/>
        <v>13.3</v>
      </c>
      <c r="GG280" s="123">
        <f t="shared" si="551"/>
        <v>13.3</v>
      </c>
      <c r="GH280" s="123">
        <v>13.3</v>
      </c>
      <c r="GI280" s="123"/>
      <c r="GJ280" s="109">
        <f>GJ268</f>
        <v>3</v>
      </c>
      <c r="GK280" s="109">
        <f t="shared" ca="1" si="552"/>
        <v>11.786</v>
      </c>
      <c r="GL280" s="109"/>
      <c r="GM280" s="109"/>
      <c r="GN280" s="109">
        <v>11.786</v>
      </c>
      <c r="GO280" s="123">
        <f>GO268</f>
        <v>3</v>
      </c>
      <c r="GP280" s="123">
        <f t="shared" ca="1" si="553"/>
        <v>6.710432</v>
      </c>
      <c r="GQ280" s="123"/>
      <c r="GR280" s="123"/>
      <c r="GS280" s="123">
        <v>6.710432</v>
      </c>
      <c r="GT280" s="109">
        <f>GT268</f>
        <v>3</v>
      </c>
      <c r="GU280" s="109">
        <f t="shared" ca="1" si="554"/>
        <v>14.5400000000009</v>
      </c>
      <c r="GV280" s="109"/>
      <c r="GW280" s="109"/>
      <c r="GX280" s="109">
        <v>14.5400000000009</v>
      </c>
      <c r="GY280" s="123">
        <f>GY268</f>
        <v>5</v>
      </c>
      <c r="GZ280" s="123">
        <f t="shared" ca="1" si="555"/>
        <v>0</v>
      </c>
      <c r="HA280" s="123"/>
      <c r="HB280" s="123"/>
      <c r="HC280" s="123"/>
      <c r="HD280" s="123" t="str">
        <f>IF(OR(ISBLANK(HC280),ISBLANK(HD268)),"",(HC280-HC279)*HD268)</f>
        <v/>
      </c>
      <c r="HE280" s="123">
        <v>0</v>
      </c>
      <c r="HF280" s="123">
        <f>HF268</f>
        <v>5</v>
      </c>
      <c r="HG280" s="123">
        <f t="shared" ca="1" si="556"/>
        <v>10421.5</v>
      </c>
      <c r="HH280" s="123"/>
      <c r="HI280" s="123"/>
      <c r="HJ280" s="123"/>
      <c r="HK280" s="123" t="str">
        <f>IF(OR(ISBLANK(HJ280),ISBLANK(HK268)),"",(HJ280-HJ279)*HK268)</f>
        <v/>
      </c>
      <c r="HL280" s="123">
        <v>10421.5</v>
      </c>
      <c r="HM280" s="109">
        <f>HM268</f>
        <v>5</v>
      </c>
      <c r="HN280" s="109">
        <f t="shared" ca="1" si="557"/>
        <v>0</v>
      </c>
      <c r="HO280" s="109"/>
      <c r="HP280" s="109"/>
      <c r="HQ280" s="109"/>
      <c r="HR280" s="109">
        <v>0</v>
      </c>
      <c r="HS280" s="109">
        <f>IF(OR(ISBLANK(HR280),ISBLANK(HS268)),"",(HR280-HR279)*HS268)</f>
        <v>0</v>
      </c>
      <c r="HT280" s="109">
        <f>HT268</f>
        <v>5</v>
      </c>
      <c r="HU280" s="109">
        <f t="shared" ca="1" si="558"/>
        <v>123.19999999999425</v>
      </c>
      <c r="HV280" s="109"/>
      <c r="HW280" s="109"/>
      <c r="HX280" s="109"/>
      <c r="HY280" s="109">
        <v>69.852999999999994</v>
      </c>
      <c r="HZ280" s="109">
        <f>IF(OR(ISBLANK(HY280),ISBLANK(HZ268)),"",(HY280-HY279)*HZ268)</f>
        <v>123.19999999999425</v>
      </c>
      <c r="IA280" s="109">
        <f>IA268</f>
        <v>5</v>
      </c>
      <c r="IB280" s="109">
        <f t="shared" ca="1" si="559"/>
        <v>0</v>
      </c>
      <c r="IC280" s="109"/>
      <c r="ID280" s="109"/>
      <c r="IE280" s="109"/>
      <c r="IF280" s="109">
        <v>0</v>
      </c>
      <c r="IG280" s="109">
        <f>IF(OR(ISBLANK(IF280),ISBLANK(IG268)),"",(IF280-IF279)*IG268)</f>
        <v>0</v>
      </c>
      <c r="IH280" s="109">
        <f>IH268</f>
        <v>5</v>
      </c>
      <c r="II280" s="109">
        <f t="shared" ca="1" si="560"/>
        <v>125.40000000000475</v>
      </c>
      <c r="IJ280" s="109"/>
      <c r="IK280" s="109"/>
      <c r="IL280" s="109"/>
      <c r="IM280" s="109">
        <v>58.308</v>
      </c>
      <c r="IN280" s="109">
        <f>IF(OR(ISBLANK(IM280),ISBLANK(IN268)),"",(IM280-IM279)*IN268)</f>
        <v>125.40000000000475</v>
      </c>
      <c r="IO280" s="123">
        <f>IO268</f>
        <v>3</v>
      </c>
      <c r="IP280" s="123">
        <f t="shared" ca="1" si="561"/>
        <v>0</v>
      </c>
      <c r="IQ280" s="123"/>
      <c r="IR280" s="123"/>
      <c r="IS280" s="123">
        <v>0</v>
      </c>
      <c r="IT280" s="123">
        <f>IT268</f>
        <v>3</v>
      </c>
      <c r="IU280" s="123">
        <f t="shared" ca="1" si="562"/>
        <v>0</v>
      </c>
      <c r="IV280" s="123"/>
      <c r="IW280" s="123"/>
      <c r="IX280" s="123">
        <v>0</v>
      </c>
      <c r="IY280" s="123">
        <f>IY268</f>
        <v>3</v>
      </c>
      <c r="IZ280" s="123">
        <f t="shared" ca="1" si="563"/>
        <v>0</v>
      </c>
      <c r="JA280" s="123"/>
      <c r="JB280" s="123"/>
      <c r="JC280" s="123">
        <v>0</v>
      </c>
      <c r="JD280" s="123">
        <f>JD268</f>
        <v>3</v>
      </c>
      <c r="JE280" s="123">
        <f t="shared" ca="1" si="564"/>
        <v>0</v>
      </c>
      <c r="JF280" s="123"/>
      <c r="JG280" s="123"/>
      <c r="JH280" s="123">
        <v>0</v>
      </c>
      <c r="JI280" s="109">
        <f>JI268</f>
        <v>4</v>
      </c>
      <c r="JJ280" s="109">
        <f t="shared" ca="1" si="565"/>
        <v>21.252000000007683</v>
      </c>
      <c r="JK280" s="109"/>
      <c r="JL280" s="109"/>
      <c r="JM280" s="109">
        <v>1342.953</v>
      </c>
      <c r="JN280" s="109">
        <f>IF(OR(ISBLANK(JM280),ISBLANK(JN268)),"",(JM280-JM279)*JN268)</f>
        <v>21.252000000007683</v>
      </c>
      <c r="JO280" s="109">
        <f>JO268</f>
        <v>4</v>
      </c>
      <c r="JP280" s="109">
        <f t="shared" ca="1" si="566"/>
        <v>70.091999999993277</v>
      </c>
      <c r="JQ280" s="109"/>
      <c r="JR280" s="109"/>
      <c r="JS280" s="109">
        <v>1506.9069999999999</v>
      </c>
      <c r="JT280" s="109">
        <f>IF(OR(ISBLANK(JS280),ISBLANK(JT268)),"",(JS280-JS279)*JT268)</f>
        <v>70.091999999993277</v>
      </c>
      <c r="JU280" s="109">
        <f>JU268</f>
        <v>4</v>
      </c>
      <c r="JV280" s="109">
        <f t="shared" ca="1" si="567"/>
        <v>402.59999999998399</v>
      </c>
      <c r="JW280" s="109"/>
      <c r="JX280" s="109"/>
      <c r="JY280" s="109">
        <v>128.517</v>
      </c>
      <c r="JZ280" s="109">
        <f>IF(OR(ISBLANK(JY280),ISBLANK(JZ268)),"",(JY280-JY279)*JZ268)</f>
        <v>402.59999999998399</v>
      </c>
      <c r="KA280" s="109">
        <f>KA268</f>
        <v>4</v>
      </c>
      <c r="KB280" s="109">
        <f t="shared" ca="1" si="568"/>
        <v>2.200000000000002</v>
      </c>
      <c r="KC280" s="109"/>
      <c r="KD280" s="109"/>
      <c r="KE280" s="109">
        <v>0.88900000000000001</v>
      </c>
      <c r="KF280" s="109">
        <f>IF(OR(ISBLANK(KE280),ISBLANK(KF268)),"",(KE280-KE279)*KF268)</f>
        <v>2.200000000000002</v>
      </c>
    </row>
    <row r="281" spans="2:292" x14ac:dyDescent="0.25">
      <c r="B281" s="166">
        <v>12</v>
      </c>
      <c r="C281" s="166">
        <f>C268</f>
        <v>3</v>
      </c>
      <c r="D281" s="166">
        <f t="shared" ca="1" si="504"/>
        <v>43.2</v>
      </c>
      <c r="E281" s="166"/>
      <c r="F281" s="166"/>
      <c r="G281" s="166">
        <f t="shared" ca="1" si="505"/>
        <v>43.2</v>
      </c>
      <c r="H281" s="166">
        <f>H268</f>
        <v>3</v>
      </c>
      <c r="I281" s="166">
        <f t="shared" ca="1" si="506"/>
        <v>-9739.4642000000058</v>
      </c>
      <c r="J281" s="166"/>
      <c r="K281" s="166"/>
      <c r="L281" s="166">
        <f t="shared" ca="1" si="569"/>
        <v>-9739.4642000000058</v>
      </c>
      <c r="M281" s="166">
        <f>M268</f>
        <v>3</v>
      </c>
      <c r="N281" s="166">
        <f t="shared" ca="1" si="508"/>
        <v>2378.2600999999822</v>
      </c>
      <c r="O281" s="166"/>
      <c r="P281" s="166"/>
      <c r="Q281" s="166">
        <f t="shared" ca="1" si="570"/>
        <v>2378.2600999999822</v>
      </c>
      <c r="R281" s="166">
        <f>R268</f>
        <v>3</v>
      </c>
      <c r="S281" s="166">
        <f t="shared" ca="1" si="510"/>
        <v>541.91956669301362</v>
      </c>
      <c r="T281" s="166"/>
      <c r="U281" s="166"/>
      <c r="V281" s="166">
        <f t="shared" ca="1" si="571"/>
        <v>541.91956669301362</v>
      </c>
      <c r="W281" s="166">
        <f>W268</f>
        <v>3</v>
      </c>
      <c r="X281" s="166">
        <f t="shared" ca="1" si="512"/>
        <v>1182.4759000000404</v>
      </c>
      <c r="Y281" s="166"/>
      <c r="Z281" s="166"/>
      <c r="AA281" s="166">
        <f t="shared" ca="1" si="513"/>
        <v>1182.4759000000404</v>
      </c>
      <c r="AB281" s="166">
        <f>AB268</f>
        <v>4</v>
      </c>
      <c r="AC281" s="166">
        <f t="shared" ca="1" si="514"/>
        <v>91.559999999990396</v>
      </c>
      <c r="AD281" s="166"/>
      <c r="AE281" s="166"/>
      <c r="AF281" s="166">
        <f t="shared" ca="1" si="572"/>
        <v>61.039999999993597</v>
      </c>
      <c r="AG281" s="166">
        <v>91.559999999990396</v>
      </c>
      <c r="AH281" s="166">
        <f>AH268</f>
        <v>3</v>
      </c>
      <c r="AI281" s="166">
        <f t="shared" ca="1" si="516"/>
        <v>2511.6142000000377</v>
      </c>
      <c r="AJ281" s="166"/>
      <c r="AK281" s="166"/>
      <c r="AL281" s="166">
        <f t="shared" ca="1" si="573"/>
        <v>2511.6142000000377</v>
      </c>
      <c r="AM281" s="166">
        <f t="shared" ca="1" si="518"/>
        <v>2393.1869999999999</v>
      </c>
      <c r="AN281" s="166">
        <f>AN268</f>
        <v>1</v>
      </c>
      <c r="AO281" s="166">
        <f t="shared" ca="1" si="519"/>
        <v>2393.1869999999999</v>
      </c>
      <c r="AP281" s="166">
        <f t="shared" si="520"/>
        <v>2393.1869999999999</v>
      </c>
      <c r="AQ281" s="166">
        <v>2393.1869999999999</v>
      </c>
      <c r="AR281" s="166"/>
      <c r="AS281" s="166">
        <f>AS268</f>
        <v>3</v>
      </c>
      <c r="AT281" s="166">
        <f t="shared" ca="1" si="521"/>
        <v>2608.8578014955024</v>
      </c>
      <c r="AU281" s="166"/>
      <c r="AV281" s="166"/>
      <c r="AW281" s="166">
        <f t="shared" ca="1" si="522"/>
        <v>2608.8578014955024</v>
      </c>
      <c r="AX281" s="166">
        <f>AX268</f>
        <v>3</v>
      </c>
      <c r="AY281" s="166">
        <f t="shared" ca="1" si="523"/>
        <v>0.28799999999999998</v>
      </c>
      <c r="AZ281" s="166"/>
      <c r="BA281" s="166"/>
      <c r="BB281" s="166">
        <v>0.28799999999999998</v>
      </c>
      <c r="BC281" s="166">
        <f>BC268</f>
        <v>3</v>
      </c>
      <c r="BD281" s="166">
        <f t="shared" ca="1" si="524"/>
        <v>1095.7060000000001</v>
      </c>
      <c r="BE281" s="166"/>
      <c r="BF281" s="166"/>
      <c r="BG281" s="166">
        <f t="shared" ca="1" si="525"/>
        <v>1095.7060000000001</v>
      </c>
      <c r="BH281" s="166">
        <f>BH268</f>
        <v>3</v>
      </c>
      <c r="BI281" s="166">
        <f t="shared" ca="1" si="526"/>
        <v>0</v>
      </c>
      <c r="BJ281" s="166"/>
      <c r="BK281" s="166"/>
      <c r="BL281" s="166">
        <f t="shared" ca="1" si="527"/>
        <v>0</v>
      </c>
      <c r="BM281" s="166">
        <f>BM268</f>
        <v>1</v>
      </c>
      <c r="BN281" s="166">
        <f t="shared" ca="1" si="528"/>
        <v>0</v>
      </c>
      <c r="BO281" s="166">
        <f t="shared" si="529"/>
        <v>0</v>
      </c>
      <c r="BP281" s="166">
        <v>0</v>
      </c>
      <c r="BQ281" s="166"/>
      <c r="BR281" s="166">
        <f>BR268</f>
        <v>4</v>
      </c>
      <c r="BS281" s="166">
        <f t="shared" ca="1" si="530"/>
        <v>34.60800000000927</v>
      </c>
      <c r="BT281" s="166"/>
      <c r="BU281" s="166"/>
      <c r="BV281" s="166">
        <v>28158.151000000002</v>
      </c>
      <c r="BW281" s="166">
        <f>IF(OR(ISBLANK(BV281),ISBLANK(BW268)),"",(BV281-BV280)*BW268)</f>
        <v>34.60800000000927</v>
      </c>
      <c r="BX281" s="123">
        <f>BX268</f>
        <v>4</v>
      </c>
      <c r="BY281" s="123">
        <f t="shared" ca="1" si="531"/>
        <v>0</v>
      </c>
      <c r="BZ281" s="123"/>
      <c r="CA281" s="123"/>
      <c r="CB281" s="123">
        <v>2.3620000000000001</v>
      </c>
      <c r="CC281" s="123">
        <f>IF(OR(ISBLANK(CB281),ISBLANK(CC268)),"",(CB281-CB280)*CC268)</f>
        <v>0</v>
      </c>
      <c r="CD281" s="123">
        <f>CD268</f>
        <v>4</v>
      </c>
      <c r="CE281" s="123">
        <f t="shared" ca="1" si="532"/>
        <v>3458.3999999992557</v>
      </c>
      <c r="CF281" s="123"/>
      <c r="CG281" s="123"/>
      <c r="CH281" s="123">
        <v>3261.3519999999999</v>
      </c>
      <c r="CI281" s="123">
        <f>IF(OR(ISBLANK(CH281),ISBLANK(CI268)),"",(CH281-CH280)*CI268)</f>
        <v>3458.3999999992557</v>
      </c>
      <c r="CJ281" s="123">
        <f>CJ268</f>
        <v>5</v>
      </c>
      <c r="CK281" s="123">
        <f t="shared" ca="1" si="533"/>
        <v>4.272000000000844</v>
      </c>
      <c r="CL281" s="123"/>
      <c r="CM281" s="123"/>
      <c r="CN281" s="123"/>
      <c r="CO281" s="123">
        <v>1156.941</v>
      </c>
      <c r="CP281" s="123">
        <f>IF(OR(ISBLANK(CO281),ISBLANK(CP268)),"",(CO281-CO280)*CP268)</f>
        <v>4.272000000000844</v>
      </c>
      <c r="CQ281" s="123">
        <f>CQ268</f>
        <v>5</v>
      </c>
      <c r="CR281" s="123">
        <f t="shared" ca="1" si="534"/>
        <v>0</v>
      </c>
      <c r="CS281" s="123"/>
      <c r="CT281" s="123"/>
      <c r="CU281" s="123"/>
      <c r="CV281" s="123">
        <v>918.15599999999995</v>
      </c>
      <c r="CW281" s="123">
        <f>IF(OR(ISBLANK(CV281),ISBLANK(CW268)),"",(CV281-CV280)*CW268)</f>
        <v>0</v>
      </c>
      <c r="CX281" s="123">
        <f>CX268</f>
        <v>5</v>
      </c>
      <c r="CY281" s="123">
        <f t="shared" ca="1" si="535"/>
        <v>0</v>
      </c>
      <c r="CZ281" s="123"/>
      <c r="DA281" s="123"/>
      <c r="DB281" s="123"/>
      <c r="DC281" s="123">
        <v>3087.6979999999999</v>
      </c>
      <c r="DD281" s="123">
        <f>IF(OR(ISBLANK(DC281),ISBLANK(DD268)),"",(DC281-DC280)*DD268)</f>
        <v>0</v>
      </c>
      <c r="DE281" s="123">
        <f>DE268</f>
        <v>5</v>
      </c>
      <c r="DF281" s="123">
        <f t="shared" ca="1" si="536"/>
        <v>0</v>
      </c>
      <c r="DG281" s="123"/>
      <c r="DH281" s="123"/>
      <c r="DI281" s="123"/>
      <c r="DJ281" s="123">
        <v>2.1000000000000001E-2</v>
      </c>
      <c r="DK281" s="123">
        <f>IF(OR(ISBLANK(DJ281),ISBLANK(DK268)),"",(DJ281-DJ280)*DK268)</f>
        <v>0</v>
      </c>
      <c r="DL281" s="123">
        <f>DL268</f>
        <v>5</v>
      </c>
      <c r="DM281" s="123">
        <f t="shared" ca="1" si="537"/>
        <v>0</v>
      </c>
      <c r="DN281" s="123"/>
      <c r="DO281" s="123"/>
      <c r="DP281" s="123"/>
      <c r="DQ281" s="123">
        <v>5921.6180000000004</v>
      </c>
      <c r="DR281" s="123">
        <f>IF(OR(ISBLANK(DQ281),ISBLANK(DR268)),"",(DQ281-DQ280)*DR268)</f>
        <v>0</v>
      </c>
      <c r="DS281" s="123">
        <f>DS268</f>
        <v>5</v>
      </c>
      <c r="DT281" s="123">
        <f t="shared" ca="1" si="538"/>
        <v>20.015999999999622</v>
      </c>
      <c r="DU281" s="123"/>
      <c r="DV281" s="123"/>
      <c r="DW281" s="123"/>
      <c r="DX281" s="123">
        <v>4974.2849999999999</v>
      </c>
      <c r="DY281" s="123">
        <f>IF(OR(ISBLANK(DX281),ISBLANK(DY268)),"",(DX281-DX280)*DY268)</f>
        <v>20.015999999999622</v>
      </c>
      <c r="DZ281" s="123">
        <f>DZ268</f>
        <v>5</v>
      </c>
      <c r="EA281" s="123">
        <f t="shared" ca="1" si="539"/>
        <v>0.20700000000056207</v>
      </c>
      <c r="EB281" s="123"/>
      <c r="EC281" s="123"/>
      <c r="ED281" s="123"/>
      <c r="EE281" s="123">
        <v>1068.3330000000001</v>
      </c>
      <c r="EF281" s="123">
        <f>IF(OR(ISBLANK(EE281),ISBLANK(EF268)),"",(EE281-EE280)*EF268)</f>
        <v>0.20700000000056207</v>
      </c>
      <c r="EG281" s="123">
        <f>EG268</f>
        <v>5</v>
      </c>
      <c r="EH281" s="123">
        <f t="shared" ca="1" si="540"/>
        <v>4.2000000000030013E-2</v>
      </c>
      <c r="EI281" s="123"/>
      <c r="EJ281" s="123"/>
      <c r="EK281" s="123"/>
      <c r="EL281" s="123">
        <v>121.212</v>
      </c>
      <c r="EM281" s="123">
        <f>IF(OR(ISBLANK(EL281),ISBLANK(EM268)),"",(EL281-EL280)*EM268)</f>
        <v>4.2000000000030013E-2</v>
      </c>
      <c r="EN281" s="123">
        <f>EN268</f>
        <v>5</v>
      </c>
      <c r="EO281" s="123">
        <f t="shared" ca="1" si="541"/>
        <v>0</v>
      </c>
      <c r="EP281" s="123"/>
      <c r="EQ281" s="123"/>
      <c r="ER281" s="123"/>
      <c r="ES281" s="123">
        <v>0</v>
      </c>
      <c r="ET281" s="123">
        <f>IF(OR(ISBLANK(ES281),ISBLANK(ET268)),"",(ES281-ES280)*ET268)</f>
        <v>0</v>
      </c>
      <c r="EU281" s="123">
        <f>EU268</f>
        <v>3</v>
      </c>
      <c r="EV281" s="123">
        <f t="shared" ca="1" si="542"/>
        <v>32.917499999999997</v>
      </c>
      <c r="EW281" s="123"/>
      <c r="EX281" s="123"/>
      <c r="EY281" s="123">
        <v>32.917499999999997</v>
      </c>
      <c r="EZ281" s="123">
        <f>EZ268</f>
        <v>3</v>
      </c>
      <c r="FA281" s="123">
        <f t="shared" ca="1" si="543"/>
        <v>76.915999999999997</v>
      </c>
      <c r="FB281" s="123"/>
      <c r="FC281" s="123"/>
      <c r="FD281" s="123">
        <v>76.915999999999997</v>
      </c>
      <c r="FE281" s="123">
        <f>FE268</f>
        <v>3</v>
      </c>
      <c r="FF281" s="123">
        <f t="shared" ca="1" si="544"/>
        <v>35.488</v>
      </c>
      <c r="FG281" s="123"/>
      <c r="FH281" s="123"/>
      <c r="FI281" s="123">
        <v>35.488</v>
      </c>
      <c r="FJ281" s="123">
        <f>FJ268</f>
        <v>2</v>
      </c>
      <c r="FK281" s="123">
        <f t="shared" ca="1" si="545"/>
        <v>0</v>
      </c>
      <c r="FL281" s="123"/>
      <c r="FM281" s="123">
        <v>0</v>
      </c>
      <c r="FN281" s="123"/>
      <c r="FO281" s="123">
        <f>FO268</f>
        <v>3</v>
      </c>
      <c r="FP281" s="123">
        <f t="shared" ca="1" si="546"/>
        <v>26.7200000000012</v>
      </c>
      <c r="FQ281" s="123"/>
      <c r="FR281" s="123"/>
      <c r="FS281" s="123">
        <v>26.7200000000012</v>
      </c>
      <c r="FT281" s="123">
        <f>FT268</f>
        <v>3</v>
      </c>
      <c r="FU281" s="123">
        <f t="shared" ca="1" si="547"/>
        <v>15.871499999999999</v>
      </c>
      <c r="FV281" s="123"/>
      <c r="FW281" s="123"/>
      <c r="FX281" s="123">
        <v>15.871499999999999</v>
      </c>
      <c r="FY281" s="123">
        <f>FY268</f>
        <v>3</v>
      </c>
      <c r="FZ281" s="123">
        <f t="shared" ca="1" si="548"/>
        <v>12.287000000000001</v>
      </c>
      <c r="GA281" s="123"/>
      <c r="GB281" s="123"/>
      <c r="GC281" s="123">
        <v>12.287000000000001</v>
      </c>
      <c r="GD281" s="123">
        <f t="shared" ca="1" si="549"/>
        <v>11.238</v>
      </c>
      <c r="GE281" s="123">
        <f>GE268</f>
        <v>1</v>
      </c>
      <c r="GF281" s="123">
        <f t="shared" ca="1" si="550"/>
        <v>11.238</v>
      </c>
      <c r="GG281" s="123">
        <f t="shared" si="551"/>
        <v>11.238</v>
      </c>
      <c r="GH281" s="123">
        <v>11.238</v>
      </c>
      <c r="GI281" s="123"/>
      <c r="GJ281" s="123">
        <f>GJ268</f>
        <v>3</v>
      </c>
      <c r="GK281" s="123">
        <f t="shared" ca="1" si="552"/>
        <v>12.114000000000001</v>
      </c>
      <c r="GL281" s="123"/>
      <c r="GM281" s="123"/>
      <c r="GN281" s="123">
        <v>12.114000000000001</v>
      </c>
      <c r="GO281" s="123">
        <f>GO268</f>
        <v>3</v>
      </c>
      <c r="GP281" s="123">
        <f t="shared" ca="1" si="553"/>
        <v>2.305704</v>
      </c>
      <c r="GQ281" s="123"/>
      <c r="GR281" s="123"/>
      <c r="GS281" s="123">
        <v>2.305704</v>
      </c>
      <c r="GT281" s="123">
        <f>GT268</f>
        <v>3</v>
      </c>
      <c r="GU281" s="123">
        <f t="shared" ca="1" si="554"/>
        <v>14.7200000000012</v>
      </c>
      <c r="GV281" s="123"/>
      <c r="GW281" s="123"/>
      <c r="GX281" s="123">
        <v>14.7200000000012</v>
      </c>
      <c r="GY281" s="123">
        <f>GY268</f>
        <v>5</v>
      </c>
      <c r="GZ281" s="123">
        <f t="shared" ca="1" si="555"/>
        <v>0</v>
      </c>
      <c r="HA281" s="123"/>
      <c r="HB281" s="123"/>
      <c r="HC281" s="123"/>
      <c r="HD281" s="123" t="str">
        <f>IF(OR(ISBLANK(HC281),ISBLANK(HD268)),"",(HC281-HC280)*HD268)</f>
        <v/>
      </c>
      <c r="HE281" s="123">
        <v>0</v>
      </c>
      <c r="HF281" s="123">
        <f>HF268</f>
        <v>5</v>
      </c>
      <c r="HG281" s="123">
        <f t="shared" ca="1" si="556"/>
        <v>10485</v>
      </c>
      <c r="HH281" s="123"/>
      <c r="HI281" s="123"/>
      <c r="HJ281" s="123"/>
      <c r="HK281" s="123" t="str">
        <f>IF(OR(ISBLANK(HJ281),ISBLANK(HK268)),"",(HJ281-HJ280)*HK268)</f>
        <v/>
      </c>
      <c r="HL281" s="123">
        <v>10485</v>
      </c>
      <c r="HM281" s="123">
        <f>HM268</f>
        <v>5</v>
      </c>
      <c r="HN281" s="123">
        <f t="shared" ca="1" si="557"/>
        <v>0</v>
      </c>
      <c r="HO281" s="123"/>
      <c r="HP281" s="123"/>
      <c r="HQ281" s="123"/>
      <c r="HR281" s="123">
        <v>0</v>
      </c>
      <c r="HS281" s="123">
        <f>IF(OR(ISBLANK(HR281),ISBLANK(HS268)),"",(HR281-HR280)*HS268)</f>
        <v>0</v>
      </c>
      <c r="HT281" s="123">
        <f>HT268</f>
        <v>5</v>
      </c>
      <c r="HU281" s="123">
        <f t="shared" ca="1" si="558"/>
        <v>127.60000000001526</v>
      </c>
      <c r="HV281" s="123"/>
      <c r="HW281" s="123"/>
      <c r="HX281" s="123"/>
      <c r="HY281" s="123">
        <v>69.911000000000001</v>
      </c>
      <c r="HZ281" s="123">
        <f>IF(OR(ISBLANK(HY281),ISBLANK(HZ268)),"",(HY281-HY280)*HZ268)</f>
        <v>127.60000000001526</v>
      </c>
      <c r="IA281" s="123">
        <f>IA268</f>
        <v>5</v>
      </c>
      <c r="IB281" s="123">
        <f t="shared" ca="1" si="559"/>
        <v>0</v>
      </c>
      <c r="IC281" s="123"/>
      <c r="ID281" s="123"/>
      <c r="IE281" s="123"/>
      <c r="IF281" s="123">
        <v>0</v>
      </c>
      <c r="IG281" s="123">
        <f>IF(OR(ISBLANK(IF281),ISBLANK(IG268)),"",(IF281-IF280)*IG268)</f>
        <v>0</v>
      </c>
      <c r="IH281" s="123">
        <f>IH268</f>
        <v>5</v>
      </c>
      <c r="II281" s="123">
        <f t="shared" ca="1" si="560"/>
        <v>129.7999999999945</v>
      </c>
      <c r="IJ281" s="123"/>
      <c r="IK281" s="123"/>
      <c r="IL281" s="123"/>
      <c r="IM281" s="123">
        <v>58.366999999999997</v>
      </c>
      <c r="IN281" s="123">
        <f>IF(OR(ISBLANK(IM281),ISBLANK(IN268)),"",(IM281-IM280)*IN268)</f>
        <v>129.7999999999945</v>
      </c>
      <c r="IO281" s="123">
        <f>IO268</f>
        <v>3</v>
      </c>
      <c r="IP281" s="123">
        <f t="shared" ca="1" si="561"/>
        <v>0</v>
      </c>
      <c r="IQ281" s="123"/>
      <c r="IR281" s="123"/>
      <c r="IS281" s="123">
        <v>0</v>
      </c>
      <c r="IT281" s="123">
        <f>IT268</f>
        <v>3</v>
      </c>
      <c r="IU281" s="123">
        <f t="shared" ca="1" si="562"/>
        <v>0</v>
      </c>
      <c r="IV281" s="123"/>
      <c r="IW281" s="123"/>
      <c r="IX281" s="123">
        <v>0</v>
      </c>
      <c r="IY281" s="123">
        <f>IY268</f>
        <v>3</v>
      </c>
      <c r="IZ281" s="123">
        <f t="shared" ca="1" si="563"/>
        <v>0</v>
      </c>
      <c r="JA281" s="123"/>
      <c r="JB281" s="123"/>
      <c r="JC281" s="123">
        <v>0</v>
      </c>
      <c r="JD281" s="123">
        <f>JD268</f>
        <v>3</v>
      </c>
      <c r="JE281" s="123">
        <f t="shared" ca="1" si="564"/>
        <v>0</v>
      </c>
      <c r="JF281" s="123"/>
      <c r="JG281" s="123"/>
      <c r="JH281" s="123">
        <v>0</v>
      </c>
      <c r="JI281" s="123">
        <f>JI268</f>
        <v>4</v>
      </c>
      <c r="JJ281" s="123">
        <f t="shared" ca="1" si="565"/>
        <v>21.120000000010805</v>
      </c>
      <c r="JK281" s="123"/>
      <c r="JL281" s="123"/>
      <c r="JM281" s="123">
        <v>1343.1130000000001</v>
      </c>
      <c r="JN281" s="123">
        <f>IF(OR(ISBLANK(JM281),ISBLANK(JN268)),"",(JM281-JM280)*JN268)</f>
        <v>21.120000000010805</v>
      </c>
      <c r="JO281" s="123">
        <f>JO268</f>
        <v>4</v>
      </c>
      <c r="JP281" s="123">
        <f t="shared" ca="1" si="566"/>
        <v>69.959999999996398</v>
      </c>
      <c r="JQ281" s="123"/>
      <c r="JR281" s="123"/>
      <c r="JS281" s="123">
        <v>1507.4369999999999</v>
      </c>
      <c r="JT281" s="123">
        <f>IF(OR(ISBLANK(JS281),ISBLANK(JT268)),"",(JS281-JS280)*JT268)</f>
        <v>69.959999999996398</v>
      </c>
      <c r="JU281" s="123">
        <f>JU268</f>
        <v>4</v>
      </c>
      <c r="JV281" s="123">
        <f t="shared" ca="1" si="567"/>
        <v>589.6000000000015</v>
      </c>
      <c r="JW281" s="123"/>
      <c r="JX281" s="123"/>
      <c r="JY281" s="123">
        <v>128.785</v>
      </c>
      <c r="JZ281" s="123">
        <f>IF(OR(ISBLANK(JY281),ISBLANK(JZ268)),"",(JY281-JY280)*JZ268)</f>
        <v>589.6000000000015</v>
      </c>
      <c r="KA281" s="123">
        <f>KA268</f>
        <v>4</v>
      </c>
      <c r="KB281" s="123">
        <f t="shared" ca="1" si="568"/>
        <v>0</v>
      </c>
      <c r="KC281" s="123"/>
      <c r="KD281" s="123"/>
      <c r="KE281" s="123">
        <v>0.88900000000000001</v>
      </c>
      <c r="KF281" s="123">
        <f>IF(OR(ISBLANK(KE281),ISBLANK(KF268)),"",(KE281-KE280)*KF268)</f>
        <v>0</v>
      </c>
    </row>
    <row r="282" spans="2:292" x14ac:dyDescent="0.25">
      <c r="B282" s="166">
        <v>13</v>
      </c>
      <c r="C282" s="166">
        <f>C268</f>
        <v>3</v>
      </c>
      <c r="D282" s="166">
        <f t="shared" ca="1" si="504"/>
        <v>36</v>
      </c>
      <c r="E282" s="166"/>
      <c r="F282" s="166"/>
      <c r="G282" s="166">
        <f t="shared" ca="1" si="505"/>
        <v>36</v>
      </c>
      <c r="H282" s="166">
        <f>H268</f>
        <v>3</v>
      </c>
      <c r="I282" s="166">
        <f t="shared" ca="1" si="506"/>
        <v>-8476.6449999999677</v>
      </c>
      <c r="J282" s="166"/>
      <c r="K282" s="166"/>
      <c r="L282" s="166">
        <f t="shared" ca="1" si="569"/>
        <v>-8476.6449999999677</v>
      </c>
      <c r="M282" s="166">
        <f>M268</f>
        <v>3</v>
      </c>
      <c r="N282" s="166">
        <f t="shared" ca="1" si="508"/>
        <v>2272.39885000002</v>
      </c>
      <c r="O282" s="166"/>
      <c r="P282" s="166"/>
      <c r="Q282" s="166">
        <f t="shared" ca="1" si="570"/>
        <v>2272.39885000002</v>
      </c>
      <c r="R282" s="166">
        <f>R268</f>
        <v>3</v>
      </c>
      <c r="S282" s="166">
        <f t="shared" ca="1" si="510"/>
        <v>516.56221225908564</v>
      </c>
      <c r="T282" s="166"/>
      <c r="U282" s="166"/>
      <c r="V282" s="166">
        <f t="shared" ca="1" si="571"/>
        <v>516.56221225908564</v>
      </c>
      <c r="W282" s="166">
        <f>W268</f>
        <v>3</v>
      </c>
      <c r="X282" s="166">
        <f t="shared" ca="1" si="512"/>
        <v>1095.8671500000778</v>
      </c>
      <c r="Y282" s="166"/>
      <c r="Z282" s="166"/>
      <c r="AA282" s="166">
        <f t="shared" ca="1" si="513"/>
        <v>1095.8671500000778</v>
      </c>
      <c r="AB282" s="166">
        <f>AB268</f>
        <v>4</v>
      </c>
      <c r="AC282" s="166">
        <f t="shared" ca="1" si="514"/>
        <v>90.876000000003799</v>
      </c>
      <c r="AD282" s="166"/>
      <c r="AE282" s="166"/>
      <c r="AF282" s="166">
        <f t="shared" ca="1" si="572"/>
        <v>60.584000000002561</v>
      </c>
      <c r="AG282" s="166">
        <v>90.876000000003799</v>
      </c>
      <c r="AH282" s="166">
        <f>AH268</f>
        <v>3</v>
      </c>
      <c r="AI282" s="166">
        <f t="shared" ca="1" si="516"/>
        <v>2461.1247000000103</v>
      </c>
      <c r="AJ282" s="166"/>
      <c r="AK282" s="166"/>
      <c r="AL282" s="166">
        <f t="shared" ca="1" si="573"/>
        <v>2461.1247000000103</v>
      </c>
      <c r="AM282" s="166">
        <f t="shared" ca="1" si="518"/>
        <v>2128.7049999999999</v>
      </c>
      <c r="AN282" s="166">
        <f>AN268</f>
        <v>1</v>
      </c>
      <c r="AO282" s="166">
        <f t="shared" ca="1" si="519"/>
        <v>2128.7049999999999</v>
      </c>
      <c r="AP282" s="166">
        <f t="shared" si="520"/>
        <v>2128.7049999999999</v>
      </c>
      <c r="AQ282" s="166">
        <v>2128.7049999999999</v>
      </c>
      <c r="AR282" s="166"/>
      <c r="AS282" s="166">
        <f>AS268</f>
        <v>3</v>
      </c>
      <c r="AT282" s="166">
        <f t="shared" ca="1" si="521"/>
        <v>2367.1247973405816</v>
      </c>
      <c r="AU282" s="166"/>
      <c r="AV282" s="166"/>
      <c r="AW282" s="166">
        <f t="shared" ca="1" si="522"/>
        <v>2367.1247973405816</v>
      </c>
      <c r="AX282" s="166">
        <f>AX268</f>
        <v>3</v>
      </c>
      <c r="AY282" s="166">
        <f t="shared" ca="1" si="523"/>
        <v>3.5999999999999997E-2</v>
      </c>
      <c r="AZ282" s="166"/>
      <c r="BA282" s="166"/>
      <c r="BB282" s="166">
        <v>3.5999999999999997E-2</v>
      </c>
      <c r="BC282" s="166">
        <f>BC268</f>
        <v>3</v>
      </c>
      <c r="BD282" s="166">
        <f t="shared" ca="1" si="524"/>
        <v>1070.2590000000002</v>
      </c>
      <c r="BE282" s="166"/>
      <c r="BF282" s="166"/>
      <c r="BG282" s="166">
        <f t="shared" ca="1" si="525"/>
        <v>1070.2590000000002</v>
      </c>
      <c r="BH282" s="166">
        <f>BH268</f>
        <v>3</v>
      </c>
      <c r="BI282" s="166">
        <f t="shared" ca="1" si="526"/>
        <v>0</v>
      </c>
      <c r="BJ282" s="166"/>
      <c r="BK282" s="166"/>
      <c r="BL282" s="166">
        <f t="shared" ca="1" si="527"/>
        <v>0</v>
      </c>
      <c r="BM282" s="166">
        <f>BM268</f>
        <v>1</v>
      </c>
      <c r="BN282" s="166">
        <f t="shared" ca="1" si="528"/>
        <v>0</v>
      </c>
      <c r="BO282" s="166">
        <f t="shared" si="529"/>
        <v>0</v>
      </c>
      <c r="BP282" s="166">
        <v>0</v>
      </c>
      <c r="BQ282" s="166"/>
      <c r="BR282" s="166">
        <f>BR268</f>
        <v>4</v>
      </c>
      <c r="BS282" s="166">
        <f t="shared" ca="1" si="530"/>
        <v>34.513499999990017</v>
      </c>
      <c r="BT282" s="166"/>
      <c r="BU282" s="166"/>
      <c r="BV282" s="166">
        <v>28168.011999999999</v>
      </c>
      <c r="BW282" s="166">
        <f>IF(OR(ISBLANK(BV282),ISBLANK(BW268)),"",(BV282-BV281)*BW268)</f>
        <v>34.513499999990017</v>
      </c>
      <c r="BX282" s="123">
        <f>BX268</f>
        <v>4</v>
      </c>
      <c r="BY282" s="123">
        <f t="shared" ca="1" si="531"/>
        <v>0</v>
      </c>
      <c r="BZ282" s="123"/>
      <c r="CA282" s="123"/>
      <c r="CB282" s="123">
        <v>2.3620000000000001</v>
      </c>
      <c r="CC282" s="123">
        <f>IF(OR(ISBLANK(CB282),ISBLANK(CC268)),"",(CB282-CB281)*CC268)</f>
        <v>0</v>
      </c>
      <c r="CD282" s="123">
        <f>CD268</f>
        <v>4</v>
      </c>
      <c r="CE282" s="123">
        <f t="shared" ca="1" si="532"/>
        <v>3489.2000000005282</v>
      </c>
      <c r="CF282" s="123"/>
      <c r="CG282" s="123"/>
      <c r="CH282" s="123">
        <v>3262.9380000000001</v>
      </c>
      <c r="CI282" s="123">
        <f>IF(OR(ISBLANK(CH282),ISBLANK(CI268)),"",(CH282-CH281)*CI268)</f>
        <v>3489.2000000005282</v>
      </c>
      <c r="CJ282" s="123">
        <f>CJ268</f>
        <v>5</v>
      </c>
      <c r="CK282" s="123">
        <f t="shared" ca="1" si="533"/>
        <v>3.9279999999998836</v>
      </c>
      <c r="CL282" s="123"/>
      <c r="CM282" s="123"/>
      <c r="CN282" s="123"/>
      <c r="CO282" s="123">
        <v>1157.432</v>
      </c>
      <c r="CP282" s="123">
        <f>IF(OR(ISBLANK(CO282),ISBLANK(CP268)),"",(CO282-CO281)*CP268)</f>
        <v>3.9279999999998836</v>
      </c>
      <c r="CQ282" s="123">
        <f>CQ268</f>
        <v>5</v>
      </c>
      <c r="CR282" s="123">
        <f t="shared" ca="1" si="534"/>
        <v>0</v>
      </c>
      <c r="CS282" s="123"/>
      <c r="CT282" s="123"/>
      <c r="CU282" s="123"/>
      <c r="CV282" s="123">
        <v>918.15599999999995</v>
      </c>
      <c r="CW282" s="123">
        <f>IF(OR(ISBLANK(CV282),ISBLANK(CW268)),"",(CV282-CV281)*CW268)</f>
        <v>0</v>
      </c>
      <c r="CX282" s="123">
        <f>CX268</f>
        <v>5</v>
      </c>
      <c r="CY282" s="123">
        <f t="shared" ca="1" si="535"/>
        <v>0</v>
      </c>
      <c r="CZ282" s="123"/>
      <c r="DA282" s="123"/>
      <c r="DB282" s="123"/>
      <c r="DC282" s="123">
        <v>3087.6979999999999</v>
      </c>
      <c r="DD282" s="123">
        <f>IF(OR(ISBLANK(DC282),ISBLANK(DD268)),"",(DC282-DC281)*DD268)</f>
        <v>0</v>
      </c>
      <c r="DE282" s="123">
        <f>DE268</f>
        <v>5</v>
      </c>
      <c r="DF282" s="123">
        <f t="shared" ca="1" si="536"/>
        <v>0</v>
      </c>
      <c r="DG282" s="123"/>
      <c r="DH282" s="123"/>
      <c r="DI282" s="123"/>
      <c r="DJ282" s="123">
        <v>2.1000000000000001E-2</v>
      </c>
      <c r="DK282" s="123">
        <f>IF(OR(ISBLANK(DJ282),ISBLANK(DK268)),"",(DJ282-DJ281)*DK268)</f>
        <v>0</v>
      </c>
      <c r="DL282" s="123">
        <f>DL268</f>
        <v>5</v>
      </c>
      <c r="DM282" s="123">
        <f t="shared" ca="1" si="537"/>
        <v>0</v>
      </c>
      <c r="DN282" s="123"/>
      <c r="DO282" s="123"/>
      <c r="DP282" s="123"/>
      <c r="DQ282" s="123">
        <v>5921.6180000000004</v>
      </c>
      <c r="DR282" s="123">
        <f>IF(OR(ISBLANK(DQ282),ISBLANK(DR268)),"",(DQ282-DQ281)*DR268)</f>
        <v>0</v>
      </c>
      <c r="DS282" s="123">
        <f>DS268</f>
        <v>5</v>
      </c>
      <c r="DT282" s="123">
        <f t="shared" ca="1" si="538"/>
        <v>21.494000000000597</v>
      </c>
      <c r="DU282" s="123"/>
      <c r="DV282" s="123"/>
      <c r="DW282" s="123"/>
      <c r="DX282" s="123">
        <v>4985.0320000000002</v>
      </c>
      <c r="DY282" s="123">
        <f>IF(OR(ISBLANK(DX282),ISBLANK(DY268)),"",(DX282-DX281)*DY268)</f>
        <v>21.494000000000597</v>
      </c>
      <c r="DZ282" s="123">
        <f>DZ268</f>
        <v>5</v>
      </c>
      <c r="EA282" s="123">
        <f t="shared" ca="1" si="539"/>
        <v>0.25499999999942702</v>
      </c>
      <c r="EB282" s="123"/>
      <c r="EC282" s="123"/>
      <c r="ED282" s="123"/>
      <c r="EE282" s="123">
        <v>1068.4179999999999</v>
      </c>
      <c r="EF282" s="123">
        <f>IF(OR(ISBLANK(EE282),ISBLANK(EF268)),"",(EE282-EE281)*EF268)</f>
        <v>0.25499999999942702</v>
      </c>
      <c r="EG282" s="123">
        <f>EG268</f>
        <v>5</v>
      </c>
      <c r="EH282" s="123">
        <f t="shared" ca="1" si="540"/>
        <v>4.7999999999973397E-2</v>
      </c>
      <c r="EI282" s="123"/>
      <c r="EJ282" s="123"/>
      <c r="EK282" s="123"/>
      <c r="EL282" s="123">
        <v>121.22</v>
      </c>
      <c r="EM282" s="123">
        <f>IF(OR(ISBLANK(EL282),ISBLANK(EM268)),"",(EL282-EL281)*EM268)</f>
        <v>4.7999999999973397E-2</v>
      </c>
      <c r="EN282" s="123">
        <f>EN268</f>
        <v>5</v>
      </c>
      <c r="EO282" s="123">
        <f t="shared" ca="1" si="541"/>
        <v>0</v>
      </c>
      <c r="EP282" s="123"/>
      <c r="EQ282" s="123"/>
      <c r="ER282" s="123"/>
      <c r="ES282" s="123">
        <v>0</v>
      </c>
      <c r="ET282" s="123">
        <f>IF(OR(ISBLANK(ES282),ISBLANK(ET268)),"",(ES282-ES281)*ET268)</f>
        <v>0</v>
      </c>
      <c r="EU282" s="123">
        <f>EU268</f>
        <v>3</v>
      </c>
      <c r="EV282" s="123">
        <f t="shared" ca="1" si="542"/>
        <v>36.116700000000002</v>
      </c>
      <c r="EW282" s="123"/>
      <c r="EX282" s="123"/>
      <c r="EY282" s="123">
        <v>36.116700000000002</v>
      </c>
      <c r="EZ282" s="123">
        <f>EZ268</f>
        <v>3</v>
      </c>
      <c r="FA282" s="123">
        <f t="shared" ca="1" si="543"/>
        <v>79.323999999999998</v>
      </c>
      <c r="FB282" s="123"/>
      <c r="FC282" s="123"/>
      <c r="FD282" s="123">
        <v>79.323999999999998</v>
      </c>
      <c r="FE282" s="123">
        <f>FE268</f>
        <v>3</v>
      </c>
      <c r="FF282" s="123">
        <f t="shared" ca="1" si="544"/>
        <v>4.0140000000000002</v>
      </c>
      <c r="FG282" s="123"/>
      <c r="FH282" s="123"/>
      <c r="FI282" s="123">
        <v>4.0140000000000002</v>
      </c>
      <c r="FJ282" s="123">
        <f>FJ268</f>
        <v>2</v>
      </c>
      <c r="FK282" s="123">
        <f t="shared" ca="1" si="545"/>
        <v>0</v>
      </c>
      <c r="FL282" s="123"/>
      <c r="FM282" s="123">
        <v>0</v>
      </c>
      <c r="FN282" s="123"/>
      <c r="FO282" s="123">
        <f>FO268</f>
        <v>3</v>
      </c>
      <c r="FP282" s="123">
        <f t="shared" ca="1" si="546"/>
        <v>26.680000000000302</v>
      </c>
      <c r="FQ282" s="123"/>
      <c r="FR282" s="123"/>
      <c r="FS282" s="123">
        <v>26.680000000000302</v>
      </c>
      <c r="FT282" s="123">
        <f>FT268</f>
        <v>3</v>
      </c>
      <c r="FU282" s="123">
        <f t="shared" ca="1" si="547"/>
        <v>0.54059999999999997</v>
      </c>
      <c r="FV282" s="123"/>
      <c r="FW282" s="123"/>
      <c r="FX282" s="123">
        <v>0.54059999999999997</v>
      </c>
      <c r="FY282" s="123">
        <f>FY268</f>
        <v>3</v>
      </c>
      <c r="FZ282" s="123">
        <f t="shared" ca="1" si="548"/>
        <v>7.798</v>
      </c>
      <c r="GA282" s="123"/>
      <c r="GB282" s="123"/>
      <c r="GC282" s="123">
        <v>7.798</v>
      </c>
      <c r="GD282" s="123">
        <f t="shared" ca="1" si="549"/>
        <v>6.6680000000000001</v>
      </c>
      <c r="GE282" s="123">
        <f>GE268</f>
        <v>1</v>
      </c>
      <c r="GF282" s="123">
        <f t="shared" ca="1" si="550"/>
        <v>6.6680000000000001</v>
      </c>
      <c r="GG282" s="123">
        <f t="shared" si="551"/>
        <v>6.6680000000000001</v>
      </c>
      <c r="GH282" s="123">
        <v>6.6680000000000001</v>
      </c>
      <c r="GI282" s="123"/>
      <c r="GJ282" s="123">
        <f>GJ268</f>
        <v>3</v>
      </c>
      <c r="GK282" s="123">
        <f t="shared" ca="1" si="552"/>
        <v>13.356</v>
      </c>
      <c r="GL282" s="123"/>
      <c r="GM282" s="123"/>
      <c r="GN282" s="123">
        <v>13.356</v>
      </c>
      <c r="GO282" s="123">
        <f>GO268</f>
        <v>3</v>
      </c>
      <c r="GP282" s="123">
        <f t="shared" ca="1" si="553"/>
        <v>5.7958400000000001</v>
      </c>
      <c r="GQ282" s="123"/>
      <c r="GR282" s="123"/>
      <c r="GS282" s="123">
        <v>5.7958400000000001</v>
      </c>
      <c r="GT282" s="123">
        <f>GT268</f>
        <v>3</v>
      </c>
      <c r="GU282" s="123">
        <f t="shared" ca="1" si="554"/>
        <v>12.939999999999101</v>
      </c>
      <c r="GV282" s="123"/>
      <c r="GW282" s="123"/>
      <c r="GX282" s="123">
        <v>12.939999999999101</v>
      </c>
      <c r="GY282" s="123">
        <f>GY268</f>
        <v>5</v>
      </c>
      <c r="GZ282" s="123">
        <f t="shared" ca="1" si="555"/>
        <v>0</v>
      </c>
      <c r="HA282" s="123"/>
      <c r="HB282" s="123"/>
      <c r="HC282" s="123"/>
      <c r="HD282" s="123" t="str">
        <f>IF(OR(ISBLANK(HC282),ISBLANK(HD268)),"",(HC282-HC281)*HD268)</f>
        <v/>
      </c>
      <c r="HE282" s="123">
        <v>0</v>
      </c>
      <c r="HF282" s="123">
        <f>HF268</f>
        <v>5</v>
      </c>
      <c r="HG282" s="123">
        <f t="shared" ca="1" si="556"/>
        <v>8948.25</v>
      </c>
      <c r="HH282" s="123"/>
      <c r="HI282" s="123"/>
      <c r="HJ282" s="123"/>
      <c r="HK282" s="123" t="str">
        <f>IF(OR(ISBLANK(HJ282),ISBLANK(HK268)),"",(HJ282-HJ281)*HK268)</f>
        <v/>
      </c>
      <c r="HL282" s="123">
        <v>8948.25</v>
      </c>
      <c r="HM282" s="123">
        <f>HM268</f>
        <v>5</v>
      </c>
      <c r="HN282" s="123">
        <f t="shared" ca="1" si="557"/>
        <v>0</v>
      </c>
      <c r="HO282" s="123"/>
      <c r="HP282" s="123"/>
      <c r="HQ282" s="123"/>
      <c r="HR282" s="123">
        <v>0</v>
      </c>
      <c r="HS282" s="123">
        <f>IF(OR(ISBLANK(HR282),ISBLANK(HS268)),"",(HR282-HR281)*HS268)</f>
        <v>0</v>
      </c>
      <c r="HT282" s="123">
        <f>HT268</f>
        <v>5</v>
      </c>
      <c r="HU282" s="123">
        <f t="shared" ca="1" si="558"/>
        <v>118.8000000000045</v>
      </c>
      <c r="HV282" s="123"/>
      <c r="HW282" s="123"/>
      <c r="HX282" s="123"/>
      <c r="HY282" s="123">
        <v>69.965000000000003</v>
      </c>
      <c r="HZ282" s="123">
        <f>IF(OR(ISBLANK(HY282),ISBLANK(HZ268)),"",(HY282-HY281)*HZ268)</f>
        <v>118.8000000000045</v>
      </c>
      <c r="IA282" s="123">
        <f>IA268</f>
        <v>5</v>
      </c>
      <c r="IB282" s="123">
        <f t="shared" ca="1" si="559"/>
        <v>0</v>
      </c>
      <c r="IC282" s="123"/>
      <c r="ID282" s="123"/>
      <c r="IE282" s="123"/>
      <c r="IF282" s="123">
        <v>0</v>
      </c>
      <c r="IG282" s="123">
        <f>IF(OR(ISBLANK(IF282),ISBLANK(IG268)),"",(IF282-IF281)*IG268)</f>
        <v>0</v>
      </c>
      <c r="IH282" s="123">
        <f>IH268</f>
        <v>5</v>
      </c>
      <c r="II282" s="123">
        <f t="shared" ca="1" si="560"/>
        <v>123.20000000000988</v>
      </c>
      <c r="IJ282" s="123"/>
      <c r="IK282" s="123"/>
      <c r="IL282" s="123"/>
      <c r="IM282" s="123">
        <v>58.423000000000002</v>
      </c>
      <c r="IN282" s="123">
        <f>IF(OR(ISBLANK(IM282),ISBLANK(IN268)),"",(IM282-IM281)*IN268)</f>
        <v>123.20000000000988</v>
      </c>
      <c r="IO282" s="123">
        <f>IO268</f>
        <v>3</v>
      </c>
      <c r="IP282" s="123">
        <f t="shared" ca="1" si="561"/>
        <v>0</v>
      </c>
      <c r="IQ282" s="123"/>
      <c r="IR282" s="123"/>
      <c r="IS282" s="123">
        <v>0</v>
      </c>
      <c r="IT282" s="123">
        <f>IT268</f>
        <v>3</v>
      </c>
      <c r="IU282" s="123">
        <f t="shared" ca="1" si="562"/>
        <v>0</v>
      </c>
      <c r="IV282" s="123"/>
      <c r="IW282" s="123"/>
      <c r="IX282" s="123">
        <v>0</v>
      </c>
      <c r="IY282" s="123">
        <f>IY268</f>
        <v>3</v>
      </c>
      <c r="IZ282" s="123">
        <f t="shared" ca="1" si="563"/>
        <v>0</v>
      </c>
      <c r="JA282" s="123"/>
      <c r="JB282" s="123"/>
      <c r="JC282" s="123">
        <v>0</v>
      </c>
      <c r="JD282" s="123">
        <f>JD268</f>
        <v>3</v>
      </c>
      <c r="JE282" s="123">
        <f t="shared" ca="1" si="564"/>
        <v>0</v>
      </c>
      <c r="JF282" s="123"/>
      <c r="JG282" s="123"/>
      <c r="JH282" s="123">
        <v>0</v>
      </c>
      <c r="JI282" s="123">
        <f>JI268</f>
        <v>4</v>
      </c>
      <c r="JJ282" s="123">
        <f t="shared" ca="1" si="565"/>
        <v>19.799999999981992</v>
      </c>
      <c r="JK282" s="123"/>
      <c r="JL282" s="123"/>
      <c r="JM282" s="123">
        <v>1343.2629999999999</v>
      </c>
      <c r="JN282" s="123">
        <f>IF(OR(ISBLANK(JM282),ISBLANK(JN268)),"",(JM282-JM281)*JN268)</f>
        <v>19.799999999981992</v>
      </c>
      <c r="JO282" s="123">
        <f>JO268</f>
        <v>4</v>
      </c>
      <c r="JP282" s="123">
        <f t="shared" ca="1" si="566"/>
        <v>102.03600000001825</v>
      </c>
      <c r="JQ282" s="123"/>
      <c r="JR282" s="123"/>
      <c r="JS282" s="123">
        <v>1508.21</v>
      </c>
      <c r="JT282" s="123">
        <f>IF(OR(ISBLANK(JS282),ISBLANK(JT268)),"",(JS282-JS281)*JT268)</f>
        <v>102.03600000001825</v>
      </c>
      <c r="JU282" s="123">
        <f>JU268</f>
        <v>4</v>
      </c>
      <c r="JV282" s="123">
        <f t="shared" ca="1" si="567"/>
        <v>569.80000000003201</v>
      </c>
      <c r="JW282" s="123"/>
      <c r="JX282" s="123"/>
      <c r="JY282" s="123">
        <v>129.04400000000001</v>
      </c>
      <c r="JZ282" s="123">
        <f>IF(OR(ISBLANK(JY282),ISBLANK(JZ268)),"",(JY282-JY281)*JZ268)</f>
        <v>569.80000000003201</v>
      </c>
      <c r="KA282" s="123">
        <f>KA268</f>
        <v>4</v>
      </c>
      <c r="KB282" s="123">
        <f t="shared" ca="1" si="568"/>
        <v>0</v>
      </c>
      <c r="KC282" s="123"/>
      <c r="KD282" s="123"/>
      <c r="KE282" s="123">
        <v>0.88900000000000001</v>
      </c>
      <c r="KF282" s="123">
        <f>IF(OR(ISBLANK(KE282),ISBLANK(KF268)),"",(KE282-KE281)*KF268)</f>
        <v>0</v>
      </c>
    </row>
    <row r="283" spans="2:292" x14ac:dyDescent="0.25">
      <c r="B283" s="166">
        <v>14</v>
      </c>
      <c r="C283" s="166">
        <f>C268</f>
        <v>3</v>
      </c>
      <c r="D283" s="166">
        <f t="shared" ca="1" si="504"/>
        <v>28.8</v>
      </c>
      <c r="E283" s="166"/>
      <c r="F283" s="166"/>
      <c r="G283" s="166">
        <f t="shared" ca="1" si="505"/>
        <v>28.8</v>
      </c>
      <c r="H283" s="166">
        <f>H268</f>
        <v>3</v>
      </c>
      <c r="I283" s="166">
        <f t="shared" ca="1" si="506"/>
        <v>-9640.7594000000372</v>
      </c>
      <c r="J283" s="166"/>
      <c r="K283" s="166"/>
      <c r="L283" s="166">
        <f t="shared" ca="1" si="569"/>
        <v>-9640.7594000000372</v>
      </c>
      <c r="M283" s="166">
        <f>M268</f>
        <v>3</v>
      </c>
      <c r="N283" s="166">
        <f t="shared" ca="1" si="508"/>
        <v>2265.174419999943</v>
      </c>
      <c r="O283" s="166"/>
      <c r="P283" s="166"/>
      <c r="Q283" s="166">
        <f t="shared" ca="1" si="570"/>
        <v>2265.174419999943</v>
      </c>
      <c r="R283" s="166">
        <f>R268</f>
        <v>3</v>
      </c>
      <c r="S283" s="166">
        <f t="shared" ca="1" si="510"/>
        <v>527.27469199268421</v>
      </c>
      <c r="T283" s="166"/>
      <c r="U283" s="166"/>
      <c r="V283" s="166">
        <f t="shared" ca="1" si="571"/>
        <v>527.27469199268421</v>
      </c>
      <c r="W283" s="166">
        <f>W268</f>
        <v>3</v>
      </c>
      <c r="X283" s="166">
        <f t="shared" ca="1" si="512"/>
        <v>1104.7665799999154</v>
      </c>
      <c r="Y283" s="166"/>
      <c r="Z283" s="166"/>
      <c r="AA283" s="166">
        <f t="shared" ca="1" si="513"/>
        <v>1104.7665799999154</v>
      </c>
      <c r="AB283" s="166">
        <f>AB268</f>
        <v>4</v>
      </c>
      <c r="AC283" s="166">
        <f t="shared" ca="1" si="514"/>
        <v>92.879999999997395</v>
      </c>
      <c r="AD283" s="166"/>
      <c r="AE283" s="166"/>
      <c r="AF283" s="166">
        <f t="shared" ca="1" si="572"/>
        <v>61.919999999998254</v>
      </c>
      <c r="AG283" s="166">
        <v>92.879999999997395</v>
      </c>
      <c r="AH283" s="166">
        <f>AH268</f>
        <v>3</v>
      </c>
      <c r="AI283" s="166">
        <f t="shared" ca="1" si="516"/>
        <v>2561.5084999999667</v>
      </c>
      <c r="AJ283" s="166"/>
      <c r="AK283" s="166"/>
      <c r="AL283" s="166">
        <f t="shared" ca="1" si="573"/>
        <v>2561.5084999999667</v>
      </c>
      <c r="AM283" s="166">
        <f t="shared" ca="1" si="518"/>
        <v>2150.12</v>
      </c>
      <c r="AN283" s="166">
        <f>AN268</f>
        <v>1</v>
      </c>
      <c r="AO283" s="166">
        <f t="shared" ca="1" si="519"/>
        <v>2150.12</v>
      </c>
      <c r="AP283" s="166">
        <f t="shared" si="520"/>
        <v>2150.12</v>
      </c>
      <c r="AQ283" s="166">
        <v>2150.12</v>
      </c>
      <c r="AR283" s="166"/>
      <c r="AS283" s="166">
        <f>AS268</f>
        <v>3</v>
      </c>
      <c r="AT283" s="166">
        <f t="shared" ca="1" si="521"/>
        <v>2559.447753249523</v>
      </c>
      <c r="AU283" s="166"/>
      <c r="AV283" s="166"/>
      <c r="AW283" s="166">
        <f t="shared" ca="1" si="522"/>
        <v>2559.447753249523</v>
      </c>
      <c r="AX283" s="166">
        <f>AX268</f>
        <v>3</v>
      </c>
      <c r="AY283" s="166">
        <f t="shared" ca="1" si="523"/>
        <v>0.254</v>
      </c>
      <c r="AZ283" s="166"/>
      <c r="BA283" s="166"/>
      <c r="BB283" s="166">
        <v>0.254</v>
      </c>
      <c r="BC283" s="166">
        <f>BC268</f>
        <v>3</v>
      </c>
      <c r="BD283" s="166">
        <f t="shared" ca="1" si="524"/>
        <v>1154.0070000000001</v>
      </c>
      <c r="BE283" s="166"/>
      <c r="BF283" s="166"/>
      <c r="BG283" s="166">
        <f t="shared" ca="1" si="525"/>
        <v>1154.0070000000001</v>
      </c>
      <c r="BH283" s="166">
        <f>BH268</f>
        <v>3</v>
      </c>
      <c r="BI283" s="166">
        <f t="shared" ca="1" si="526"/>
        <v>0</v>
      </c>
      <c r="BJ283" s="166"/>
      <c r="BK283" s="166"/>
      <c r="BL283" s="166">
        <f t="shared" ca="1" si="527"/>
        <v>0</v>
      </c>
      <c r="BM283" s="166">
        <f>BM268</f>
        <v>1</v>
      </c>
      <c r="BN283" s="166">
        <f t="shared" ca="1" si="528"/>
        <v>0</v>
      </c>
      <c r="BO283" s="166">
        <f t="shared" si="529"/>
        <v>0</v>
      </c>
      <c r="BP283" s="166">
        <v>0</v>
      </c>
      <c r="BQ283" s="166"/>
      <c r="BR283" s="166">
        <f>BR268</f>
        <v>4</v>
      </c>
      <c r="BS283" s="166">
        <f t="shared" ca="1" si="530"/>
        <v>30.152500000005602</v>
      </c>
      <c r="BT283" s="166"/>
      <c r="BU283" s="166"/>
      <c r="BV283" s="166">
        <v>28176.627</v>
      </c>
      <c r="BW283" s="166">
        <f>IF(OR(ISBLANK(BV283),ISBLANK(BW268)),"",(BV283-BV282)*BW268)</f>
        <v>30.152500000005602</v>
      </c>
      <c r="BX283" s="123">
        <f>BX268</f>
        <v>4</v>
      </c>
      <c r="BY283" s="123">
        <f t="shared" ca="1" si="531"/>
        <v>0</v>
      </c>
      <c r="BZ283" s="123"/>
      <c r="CA283" s="123"/>
      <c r="CB283" s="123">
        <v>2.3620000000000001</v>
      </c>
      <c r="CC283" s="123">
        <f>IF(OR(ISBLANK(CB283),ISBLANK(CC268)),"",(CB283-CB282)*CC268)</f>
        <v>0</v>
      </c>
      <c r="CD283" s="123">
        <f>CD268</f>
        <v>4</v>
      </c>
      <c r="CE283" s="123">
        <f t="shared" ca="1" si="532"/>
        <v>3489.1999999995278</v>
      </c>
      <c r="CF283" s="123"/>
      <c r="CG283" s="123"/>
      <c r="CH283" s="123">
        <v>3264.5239999999999</v>
      </c>
      <c r="CI283" s="123">
        <f>IF(OR(ISBLANK(CH283),ISBLANK(CI268)),"",(CH283-CH282)*CI268)</f>
        <v>3489.1999999995278</v>
      </c>
      <c r="CJ283" s="123">
        <f>CJ268</f>
        <v>5</v>
      </c>
      <c r="CK283" s="123">
        <f t="shared" ca="1" si="533"/>
        <v>4.5679999999993015</v>
      </c>
      <c r="CL283" s="123"/>
      <c r="CM283" s="123"/>
      <c r="CN283" s="123"/>
      <c r="CO283" s="123">
        <v>1158.0029999999999</v>
      </c>
      <c r="CP283" s="123">
        <f>IF(OR(ISBLANK(CO283),ISBLANK(CP268)),"",(CO283-CO282)*CP268)</f>
        <v>4.5679999999993015</v>
      </c>
      <c r="CQ283" s="123">
        <f>CQ268</f>
        <v>5</v>
      </c>
      <c r="CR283" s="123">
        <f t="shared" ca="1" si="534"/>
        <v>0</v>
      </c>
      <c r="CS283" s="123"/>
      <c r="CT283" s="123"/>
      <c r="CU283" s="123"/>
      <c r="CV283" s="123">
        <v>918.15599999999995</v>
      </c>
      <c r="CW283" s="123">
        <f>IF(OR(ISBLANK(CV283),ISBLANK(CW268)),"",(CV283-CV282)*CW268)</f>
        <v>0</v>
      </c>
      <c r="CX283" s="123">
        <f>CX268</f>
        <v>5</v>
      </c>
      <c r="CY283" s="123">
        <f t="shared" ca="1" si="535"/>
        <v>0</v>
      </c>
      <c r="CZ283" s="123"/>
      <c r="DA283" s="123"/>
      <c r="DB283" s="123"/>
      <c r="DC283" s="123">
        <v>3087.6979999999999</v>
      </c>
      <c r="DD283" s="123">
        <f>IF(OR(ISBLANK(DC283),ISBLANK(DD268)),"",(DC283-DC282)*DD268)</f>
        <v>0</v>
      </c>
      <c r="DE283" s="123">
        <f>DE268</f>
        <v>5</v>
      </c>
      <c r="DF283" s="123">
        <f t="shared" ca="1" si="536"/>
        <v>0</v>
      </c>
      <c r="DG283" s="123"/>
      <c r="DH283" s="123"/>
      <c r="DI283" s="123"/>
      <c r="DJ283" s="123">
        <v>2.1000000000000001E-2</v>
      </c>
      <c r="DK283" s="123">
        <f>IF(OR(ISBLANK(DJ283),ISBLANK(DK268)),"",(DJ283-DJ282)*DK268)</f>
        <v>0</v>
      </c>
      <c r="DL283" s="123">
        <f>DL268</f>
        <v>5</v>
      </c>
      <c r="DM283" s="123">
        <f t="shared" ca="1" si="537"/>
        <v>0</v>
      </c>
      <c r="DN283" s="123"/>
      <c r="DO283" s="123"/>
      <c r="DP283" s="123"/>
      <c r="DQ283" s="123">
        <v>5921.6180000000004</v>
      </c>
      <c r="DR283" s="123">
        <f>IF(OR(ISBLANK(DQ283),ISBLANK(DR268)),"",(DQ283-DQ282)*DR268)</f>
        <v>0</v>
      </c>
      <c r="DS283" s="123">
        <f>DS268</f>
        <v>5</v>
      </c>
      <c r="DT283" s="123">
        <f t="shared" ca="1" si="538"/>
        <v>21.981999999999971</v>
      </c>
      <c r="DU283" s="123"/>
      <c r="DV283" s="123"/>
      <c r="DW283" s="123"/>
      <c r="DX283" s="123">
        <v>4996.0230000000001</v>
      </c>
      <c r="DY283" s="123">
        <f>IF(OR(ISBLANK(DX283),ISBLANK(DY268)),"",(DX283-DX282)*DY268)</f>
        <v>21.981999999999971</v>
      </c>
      <c r="DZ283" s="123">
        <f>DZ268</f>
        <v>5</v>
      </c>
      <c r="EA283" s="123">
        <f t="shared" ca="1" si="539"/>
        <v>0.84300000000052933</v>
      </c>
      <c r="EB283" s="123"/>
      <c r="EC283" s="123"/>
      <c r="ED283" s="123"/>
      <c r="EE283" s="123">
        <v>1068.6990000000001</v>
      </c>
      <c r="EF283" s="123">
        <f>IF(OR(ISBLANK(EE283),ISBLANK(EF268)),"",(EE283-EE282)*EF268)</f>
        <v>0.84300000000052933</v>
      </c>
      <c r="EG283" s="123">
        <f>EG268</f>
        <v>5</v>
      </c>
      <c r="EH283" s="123">
        <f t="shared" ca="1" si="540"/>
        <v>3.6000000000001364E-2</v>
      </c>
      <c r="EI283" s="123"/>
      <c r="EJ283" s="123"/>
      <c r="EK283" s="123"/>
      <c r="EL283" s="123">
        <v>121.226</v>
      </c>
      <c r="EM283" s="123">
        <f>IF(OR(ISBLANK(EL283),ISBLANK(EM268)),"",(EL283-EL282)*EM268)</f>
        <v>3.6000000000001364E-2</v>
      </c>
      <c r="EN283" s="123">
        <f>EN268</f>
        <v>5</v>
      </c>
      <c r="EO283" s="123">
        <f t="shared" ca="1" si="541"/>
        <v>0</v>
      </c>
      <c r="EP283" s="123"/>
      <c r="EQ283" s="123"/>
      <c r="ER283" s="123"/>
      <c r="ES283" s="123">
        <v>0</v>
      </c>
      <c r="ET283" s="123">
        <f>IF(OR(ISBLANK(ES283),ISBLANK(ET268)),"",(ES283-ES282)*ET268)</f>
        <v>0</v>
      </c>
      <c r="EU283" s="123">
        <f>EU268</f>
        <v>3</v>
      </c>
      <c r="EV283" s="123">
        <f t="shared" ca="1" si="542"/>
        <v>42.126899999999999</v>
      </c>
      <c r="EW283" s="123"/>
      <c r="EX283" s="123"/>
      <c r="EY283" s="123">
        <v>42.126899999999999</v>
      </c>
      <c r="EZ283" s="123">
        <f>EZ268</f>
        <v>3</v>
      </c>
      <c r="FA283" s="123">
        <f t="shared" ca="1" si="543"/>
        <v>87.778000000000006</v>
      </c>
      <c r="FB283" s="123"/>
      <c r="FC283" s="123"/>
      <c r="FD283" s="123">
        <v>87.778000000000006</v>
      </c>
      <c r="FE283" s="123">
        <f>FE268</f>
        <v>3</v>
      </c>
      <c r="FF283" s="123">
        <f t="shared" ca="1" si="544"/>
        <v>34.386000000000003</v>
      </c>
      <c r="FG283" s="123"/>
      <c r="FH283" s="123"/>
      <c r="FI283" s="123">
        <v>34.386000000000003</v>
      </c>
      <c r="FJ283" s="123">
        <f>FJ268</f>
        <v>2</v>
      </c>
      <c r="FK283" s="123">
        <f t="shared" ca="1" si="545"/>
        <v>0</v>
      </c>
      <c r="FL283" s="123"/>
      <c r="FM283" s="123">
        <v>0</v>
      </c>
      <c r="FN283" s="123"/>
      <c r="FO283" s="123">
        <f>FO268</f>
        <v>3</v>
      </c>
      <c r="FP283" s="123">
        <f t="shared" ca="1" si="546"/>
        <v>26.719999999997501</v>
      </c>
      <c r="FQ283" s="123"/>
      <c r="FR283" s="123"/>
      <c r="FS283" s="123">
        <v>26.719999999997501</v>
      </c>
      <c r="FT283" s="123">
        <f>FT268</f>
        <v>3</v>
      </c>
      <c r="FU283" s="123">
        <f t="shared" ca="1" si="547"/>
        <v>5.3265000000000002</v>
      </c>
      <c r="FV283" s="123"/>
      <c r="FW283" s="123"/>
      <c r="FX283" s="123">
        <v>5.3265000000000002</v>
      </c>
      <c r="FY283" s="123">
        <f>FY268</f>
        <v>3</v>
      </c>
      <c r="FZ283" s="123">
        <f t="shared" ca="1" si="548"/>
        <v>11.138999999999999</v>
      </c>
      <c r="GA283" s="123"/>
      <c r="GB283" s="123"/>
      <c r="GC283" s="123">
        <v>11.138999999999999</v>
      </c>
      <c r="GD283" s="123">
        <f t="shared" ca="1" si="549"/>
        <v>5.0739999999999998</v>
      </c>
      <c r="GE283" s="123">
        <f>GE268</f>
        <v>1</v>
      </c>
      <c r="GF283" s="123">
        <f t="shared" ca="1" si="550"/>
        <v>5.0739999999999998</v>
      </c>
      <c r="GG283" s="123">
        <f t="shared" si="551"/>
        <v>5.0739999999999998</v>
      </c>
      <c r="GH283" s="123">
        <v>5.0739999999999998</v>
      </c>
      <c r="GI283" s="123"/>
      <c r="GJ283" s="123">
        <f>GJ268</f>
        <v>3</v>
      </c>
      <c r="GK283" s="123">
        <f t="shared" ca="1" si="552"/>
        <v>13.625999999999999</v>
      </c>
      <c r="GL283" s="123"/>
      <c r="GM283" s="123"/>
      <c r="GN283" s="123">
        <v>13.625999999999999</v>
      </c>
      <c r="GO283" s="123">
        <f>GO268</f>
        <v>3</v>
      </c>
      <c r="GP283" s="123">
        <f t="shared" ca="1" si="553"/>
        <v>6.537452</v>
      </c>
      <c r="GQ283" s="123"/>
      <c r="GR283" s="123"/>
      <c r="GS283" s="123">
        <v>6.537452</v>
      </c>
      <c r="GT283" s="123">
        <f>GT268</f>
        <v>3</v>
      </c>
      <c r="GU283" s="123">
        <f t="shared" ca="1" si="554"/>
        <v>14.5</v>
      </c>
      <c r="GV283" s="123"/>
      <c r="GW283" s="123"/>
      <c r="GX283" s="123">
        <v>14.5</v>
      </c>
      <c r="GY283" s="123">
        <f>GY268</f>
        <v>5</v>
      </c>
      <c r="GZ283" s="123">
        <f t="shared" ca="1" si="555"/>
        <v>0</v>
      </c>
      <c r="HA283" s="123"/>
      <c r="HB283" s="123"/>
      <c r="HC283" s="123"/>
      <c r="HD283" s="123" t="str">
        <f>IF(OR(ISBLANK(HC283),ISBLANK(HD268)),"",(HC283-HC282)*HD268)</f>
        <v/>
      </c>
      <c r="HE283" s="123">
        <v>0</v>
      </c>
      <c r="HF283" s="123">
        <f>HF268</f>
        <v>5</v>
      </c>
      <c r="HG283" s="123">
        <f t="shared" ca="1" si="556"/>
        <v>10056</v>
      </c>
      <c r="HH283" s="123"/>
      <c r="HI283" s="123"/>
      <c r="HJ283" s="123"/>
      <c r="HK283" s="123" t="str">
        <f>IF(OR(ISBLANK(HJ283),ISBLANK(HK268)),"",(HJ283-HJ282)*HK268)</f>
        <v/>
      </c>
      <c r="HL283" s="123">
        <v>10056</v>
      </c>
      <c r="HM283" s="123">
        <f>HM268</f>
        <v>5</v>
      </c>
      <c r="HN283" s="123">
        <f t="shared" ca="1" si="557"/>
        <v>0</v>
      </c>
      <c r="HO283" s="123"/>
      <c r="HP283" s="123"/>
      <c r="HQ283" s="123"/>
      <c r="HR283" s="123">
        <v>0</v>
      </c>
      <c r="HS283" s="123">
        <f>IF(OR(ISBLANK(HR283),ISBLANK(HS268)),"",(HR283-HR282)*HS268)</f>
        <v>0</v>
      </c>
      <c r="HT283" s="123">
        <f>HT268</f>
        <v>5</v>
      </c>
      <c r="HU283" s="123">
        <f t="shared" ca="1" si="558"/>
        <v>125.40000000000475</v>
      </c>
      <c r="HV283" s="123"/>
      <c r="HW283" s="123"/>
      <c r="HX283" s="123"/>
      <c r="HY283" s="123">
        <v>70.022000000000006</v>
      </c>
      <c r="HZ283" s="123">
        <f>IF(OR(ISBLANK(HY283),ISBLANK(HZ268)),"",(HY283-HY282)*HZ268)</f>
        <v>125.40000000000475</v>
      </c>
      <c r="IA283" s="123">
        <f>IA268</f>
        <v>5</v>
      </c>
      <c r="IB283" s="123">
        <f t="shared" ca="1" si="559"/>
        <v>0</v>
      </c>
      <c r="IC283" s="123"/>
      <c r="ID283" s="123"/>
      <c r="IE283" s="123"/>
      <c r="IF283" s="123">
        <v>0</v>
      </c>
      <c r="IG283" s="123">
        <f>IF(OR(ISBLANK(IF283),ISBLANK(IG268)),"",(IF283-IF282)*IG268)</f>
        <v>0</v>
      </c>
      <c r="IH283" s="123">
        <f>IH268</f>
        <v>5</v>
      </c>
      <c r="II283" s="123">
        <f t="shared" ca="1" si="560"/>
        <v>127.59999999999962</v>
      </c>
      <c r="IJ283" s="123"/>
      <c r="IK283" s="123"/>
      <c r="IL283" s="123"/>
      <c r="IM283" s="123">
        <v>58.481000000000002</v>
      </c>
      <c r="IN283" s="123">
        <f>IF(OR(ISBLANK(IM283),ISBLANK(IN268)),"",(IM283-IM282)*IN268)</f>
        <v>127.59999999999962</v>
      </c>
      <c r="IO283" s="123">
        <f>IO268</f>
        <v>3</v>
      </c>
      <c r="IP283" s="123">
        <f t="shared" ca="1" si="561"/>
        <v>0</v>
      </c>
      <c r="IQ283" s="123"/>
      <c r="IR283" s="123"/>
      <c r="IS283" s="123">
        <v>0</v>
      </c>
      <c r="IT283" s="123">
        <f>IT268</f>
        <v>3</v>
      </c>
      <c r="IU283" s="123">
        <f t="shared" ca="1" si="562"/>
        <v>0</v>
      </c>
      <c r="IV283" s="123"/>
      <c r="IW283" s="123"/>
      <c r="IX283" s="123">
        <v>0</v>
      </c>
      <c r="IY283" s="123">
        <f>IY268</f>
        <v>3</v>
      </c>
      <c r="IZ283" s="123">
        <f t="shared" ca="1" si="563"/>
        <v>0</v>
      </c>
      <c r="JA283" s="123"/>
      <c r="JB283" s="123"/>
      <c r="JC283" s="123">
        <v>0</v>
      </c>
      <c r="JD283" s="123">
        <f>JD268</f>
        <v>3</v>
      </c>
      <c r="JE283" s="123">
        <f t="shared" ca="1" si="564"/>
        <v>0</v>
      </c>
      <c r="JF283" s="123"/>
      <c r="JG283" s="123"/>
      <c r="JH283" s="123">
        <v>0</v>
      </c>
      <c r="JI283" s="123">
        <f>JI268</f>
        <v>4</v>
      </c>
      <c r="JJ283" s="123">
        <f t="shared" ca="1" si="565"/>
        <v>12.408000000006723</v>
      </c>
      <c r="JK283" s="123"/>
      <c r="JL283" s="123"/>
      <c r="JM283" s="123">
        <v>1343.357</v>
      </c>
      <c r="JN283" s="123">
        <f>IF(OR(ISBLANK(JM283),ISBLANK(JN268)),"",(JM283-JM282)*JN268)</f>
        <v>12.408000000006723</v>
      </c>
      <c r="JO283" s="123">
        <f>JO268</f>
        <v>4</v>
      </c>
      <c r="JP283" s="123">
        <f t="shared" ca="1" si="566"/>
        <v>102.82799999999952</v>
      </c>
      <c r="JQ283" s="123"/>
      <c r="JR283" s="123"/>
      <c r="JS283" s="123">
        <v>1508.989</v>
      </c>
      <c r="JT283" s="123">
        <f>IF(OR(ISBLANK(JS283),ISBLANK(JT268)),"",(JS283-JS282)*JT268)</f>
        <v>102.82799999999952</v>
      </c>
      <c r="JU283" s="123">
        <f>JU268</f>
        <v>4</v>
      </c>
      <c r="JV283" s="123">
        <f t="shared" ca="1" si="567"/>
        <v>637.99999999998249</v>
      </c>
      <c r="JW283" s="123"/>
      <c r="JX283" s="123"/>
      <c r="JY283" s="123">
        <v>129.334</v>
      </c>
      <c r="JZ283" s="123">
        <f>IF(OR(ISBLANK(JY283),ISBLANK(JZ268)),"",(JY283-JY282)*JZ268)</f>
        <v>637.99999999998249</v>
      </c>
      <c r="KA283" s="123">
        <f>KA268</f>
        <v>4</v>
      </c>
      <c r="KB283" s="123">
        <f t="shared" ca="1" si="568"/>
        <v>2.200000000000002</v>
      </c>
      <c r="KC283" s="123"/>
      <c r="KD283" s="123"/>
      <c r="KE283" s="123">
        <v>0.89</v>
      </c>
      <c r="KF283" s="123">
        <f>IF(OR(ISBLANK(KE283),ISBLANK(KF268)),"",(KE283-KE282)*KF268)</f>
        <v>2.200000000000002</v>
      </c>
    </row>
    <row r="284" spans="2:292" x14ac:dyDescent="0.25">
      <c r="B284" s="166">
        <v>15</v>
      </c>
      <c r="C284" s="166">
        <f>C268</f>
        <v>3</v>
      </c>
      <c r="D284" s="166">
        <f t="shared" ca="1" si="504"/>
        <v>33.6</v>
      </c>
      <c r="E284" s="166"/>
      <c r="F284" s="166"/>
      <c r="G284" s="166">
        <f t="shared" ca="1" si="505"/>
        <v>33.6</v>
      </c>
      <c r="H284" s="166">
        <f>H268</f>
        <v>3</v>
      </c>
      <c r="I284" s="166">
        <f t="shared" ca="1" si="506"/>
        <v>-9731.5244000000221</v>
      </c>
      <c r="J284" s="166"/>
      <c r="K284" s="166"/>
      <c r="L284" s="166">
        <f t="shared" ca="1" si="569"/>
        <v>-9731.5244000000221</v>
      </c>
      <c r="M284" s="166">
        <f>M268</f>
        <v>3</v>
      </c>
      <c r="N284" s="166">
        <f t="shared" ca="1" si="508"/>
        <v>2077.5159200000389</v>
      </c>
      <c r="O284" s="166"/>
      <c r="P284" s="166"/>
      <c r="Q284" s="166">
        <f t="shared" ca="1" si="570"/>
        <v>2077.5159200000389</v>
      </c>
      <c r="R284" s="166">
        <f>R268</f>
        <v>3</v>
      </c>
      <c r="S284" s="166">
        <f t="shared" ca="1" si="510"/>
        <v>515.41241945786101</v>
      </c>
      <c r="T284" s="166"/>
      <c r="U284" s="166"/>
      <c r="V284" s="166">
        <f t="shared" ca="1" si="571"/>
        <v>515.41241945786101</v>
      </c>
      <c r="W284" s="166">
        <f>W268</f>
        <v>3</v>
      </c>
      <c r="X284" s="166">
        <f t="shared" ca="1" si="512"/>
        <v>1099.3560800000287</v>
      </c>
      <c r="Y284" s="166"/>
      <c r="Z284" s="166"/>
      <c r="AA284" s="166">
        <f t="shared" ca="1" si="513"/>
        <v>1099.3560800000287</v>
      </c>
      <c r="AB284" s="166">
        <f>AB268</f>
        <v>4</v>
      </c>
      <c r="AC284" s="166">
        <f t="shared" ca="1" si="514"/>
        <v>92.544000000016197</v>
      </c>
      <c r="AD284" s="166"/>
      <c r="AE284" s="166"/>
      <c r="AF284" s="166">
        <f t="shared" ca="1" si="572"/>
        <v>61.696000000010827</v>
      </c>
      <c r="AG284" s="166">
        <v>92.544000000016197</v>
      </c>
      <c r="AH284" s="166">
        <f>AH268</f>
        <v>3</v>
      </c>
      <c r="AI284" s="166">
        <f t="shared" ca="1" si="516"/>
        <v>2808.2622999999289</v>
      </c>
      <c r="AJ284" s="166"/>
      <c r="AK284" s="166"/>
      <c r="AL284" s="166">
        <f t="shared" ca="1" si="573"/>
        <v>2808.2622999999289</v>
      </c>
      <c r="AM284" s="166">
        <f t="shared" ca="1" si="518"/>
        <v>2416.3000000000002</v>
      </c>
      <c r="AN284" s="166">
        <f>AN268</f>
        <v>1</v>
      </c>
      <c r="AO284" s="166">
        <f t="shared" ca="1" si="519"/>
        <v>2416.3000000000002</v>
      </c>
      <c r="AP284" s="166">
        <f t="shared" si="520"/>
        <v>2416.3000000000002</v>
      </c>
      <c r="AQ284" s="166">
        <v>2416.3000000000002</v>
      </c>
      <c r="AR284" s="166"/>
      <c r="AS284" s="166">
        <f>AS268</f>
        <v>3</v>
      </c>
      <c r="AT284" s="166">
        <f t="shared" ca="1" si="521"/>
        <v>2588.6757661563379</v>
      </c>
      <c r="AU284" s="166"/>
      <c r="AV284" s="166"/>
      <c r="AW284" s="166">
        <f t="shared" ca="1" si="522"/>
        <v>2588.6757661563379</v>
      </c>
      <c r="AX284" s="166">
        <f>AX268</f>
        <v>3</v>
      </c>
      <c r="AY284" s="166">
        <f t="shared" ca="1" si="523"/>
        <v>0.34599999999999997</v>
      </c>
      <c r="AZ284" s="166"/>
      <c r="BA284" s="166"/>
      <c r="BB284" s="166">
        <v>0.34599999999999997</v>
      </c>
      <c r="BC284" s="166">
        <f>BC268</f>
        <v>3</v>
      </c>
      <c r="BD284" s="166">
        <f t="shared" ca="1" si="524"/>
        <v>981.37</v>
      </c>
      <c r="BE284" s="166"/>
      <c r="BF284" s="166"/>
      <c r="BG284" s="166">
        <f t="shared" ca="1" si="525"/>
        <v>981.37</v>
      </c>
      <c r="BH284" s="166">
        <f>BH268</f>
        <v>3</v>
      </c>
      <c r="BI284" s="166">
        <f t="shared" ca="1" si="526"/>
        <v>0</v>
      </c>
      <c r="BJ284" s="166"/>
      <c r="BK284" s="166"/>
      <c r="BL284" s="166">
        <f t="shared" ca="1" si="527"/>
        <v>0</v>
      </c>
      <c r="BM284" s="166">
        <f>BM268</f>
        <v>1</v>
      </c>
      <c r="BN284" s="166">
        <f t="shared" ca="1" si="528"/>
        <v>0</v>
      </c>
      <c r="BO284" s="166">
        <f t="shared" si="529"/>
        <v>0</v>
      </c>
      <c r="BP284" s="166">
        <v>0</v>
      </c>
      <c r="BQ284" s="166"/>
      <c r="BR284" s="166">
        <f>BR268</f>
        <v>4</v>
      </c>
      <c r="BS284" s="166">
        <f t="shared" ca="1" si="530"/>
        <v>8.4839999999967404</v>
      </c>
      <c r="BT284" s="166"/>
      <c r="BU284" s="166"/>
      <c r="BV284" s="166">
        <v>28179.050999999999</v>
      </c>
      <c r="BW284" s="166">
        <f>IF(OR(ISBLANK(BV284),ISBLANK(BW268)),"",(BV284-BV283)*BW268)</f>
        <v>8.4839999999967404</v>
      </c>
      <c r="BX284" s="123">
        <f>BX268</f>
        <v>4</v>
      </c>
      <c r="BY284" s="123">
        <f t="shared" ca="1" si="531"/>
        <v>0</v>
      </c>
      <c r="BZ284" s="123"/>
      <c r="CA284" s="123"/>
      <c r="CB284" s="123">
        <v>2.3620000000000001</v>
      </c>
      <c r="CC284" s="123">
        <f>IF(OR(ISBLANK(CB284),ISBLANK(CC268)),"",(CB284-CB283)*CC268)</f>
        <v>0</v>
      </c>
      <c r="CD284" s="123">
        <f>CD268</f>
        <v>4</v>
      </c>
      <c r="CE284" s="123">
        <f t="shared" ca="1" si="532"/>
        <v>3511.200000000008</v>
      </c>
      <c r="CF284" s="123"/>
      <c r="CG284" s="123"/>
      <c r="CH284" s="123">
        <v>3266.12</v>
      </c>
      <c r="CI284" s="123">
        <f>IF(OR(ISBLANK(CH284),ISBLANK(CI268)),"",(CH284-CH283)*CI268)</f>
        <v>3511.200000000008</v>
      </c>
      <c r="CJ284" s="123">
        <f>CJ268</f>
        <v>5</v>
      </c>
      <c r="CK284" s="123">
        <f t="shared" ca="1" si="533"/>
        <v>0.3680000000003929</v>
      </c>
      <c r="CL284" s="123"/>
      <c r="CM284" s="123"/>
      <c r="CN284" s="123"/>
      <c r="CO284" s="123">
        <v>1158.049</v>
      </c>
      <c r="CP284" s="123">
        <f>IF(OR(ISBLANK(CO284),ISBLANK(CP268)),"",(CO284-CO283)*CP268)</f>
        <v>0.3680000000003929</v>
      </c>
      <c r="CQ284" s="123">
        <f>CQ268</f>
        <v>5</v>
      </c>
      <c r="CR284" s="123">
        <f t="shared" ca="1" si="534"/>
        <v>0</v>
      </c>
      <c r="CS284" s="123"/>
      <c r="CT284" s="123"/>
      <c r="CU284" s="123"/>
      <c r="CV284" s="123">
        <v>918.15599999999995</v>
      </c>
      <c r="CW284" s="123">
        <f>IF(OR(ISBLANK(CV284),ISBLANK(CW268)),"",(CV284-CV283)*CW268)</f>
        <v>0</v>
      </c>
      <c r="CX284" s="123">
        <f>CX268</f>
        <v>5</v>
      </c>
      <c r="CY284" s="123">
        <f t="shared" ca="1" si="535"/>
        <v>0</v>
      </c>
      <c r="CZ284" s="123"/>
      <c r="DA284" s="123"/>
      <c r="DB284" s="123"/>
      <c r="DC284" s="123">
        <v>3087.6979999999999</v>
      </c>
      <c r="DD284" s="123">
        <f>IF(OR(ISBLANK(DC284),ISBLANK(DD268)),"",(DC284-DC283)*DD268)</f>
        <v>0</v>
      </c>
      <c r="DE284" s="123">
        <f>DE268</f>
        <v>5</v>
      </c>
      <c r="DF284" s="123">
        <f t="shared" ca="1" si="536"/>
        <v>0</v>
      </c>
      <c r="DG284" s="123"/>
      <c r="DH284" s="123"/>
      <c r="DI284" s="123"/>
      <c r="DJ284" s="123">
        <v>2.1000000000000001E-2</v>
      </c>
      <c r="DK284" s="123">
        <f>IF(OR(ISBLANK(DJ284),ISBLANK(DK268)),"",(DJ284-DJ283)*DK268)</f>
        <v>0</v>
      </c>
      <c r="DL284" s="123">
        <f>DL268</f>
        <v>5</v>
      </c>
      <c r="DM284" s="123">
        <f t="shared" ca="1" si="537"/>
        <v>0</v>
      </c>
      <c r="DN284" s="123"/>
      <c r="DO284" s="123"/>
      <c r="DP284" s="123"/>
      <c r="DQ284" s="123">
        <v>5921.6180000000004</v>
      </c>
      <c r="DR284" s="123">
        <f>IF(OR(ISBLANK(DQ284),ISBLANK(DR268)),"",(DQ284-DQ283)*DR268)</f>
        <v>0</v>
      </c>
      <c r="DS284" s="123">
        <f>DS268</f>
        <v>5</v>
      </c>
      <c r="DT284" s="123">
        <f t="shared" ca="1" si="538"/>
        <v>19.556000000000495</v>
      </c>
      <c r="DU284" s="123"/>
      <c r="DV284" s="123"/>
      <c r="DW284" s="123"/>
      <c r="DX284" s="123">
        <v>5005.8010000000004</v>
      </c>
      <c r="DY284" s="123">
        <f>IF(OR(ISBLANK(DX284),ISBLANK(DY268)),"",(DX284-DX283)*DY268)</f>
        <v>19.556000000000495</v>
      </c>
      <c r="DZ284" s="123">
        <f>DZ268</f>
        <v>5</v>
      </c>
      <c r="EA284" s="123">
        <f t="shared" ca="1" si="539"/>
        <v>0.2489999999995689</v>
      </c>
      <c r="EB284" s="123"/>
      <c r="EC284" s="123"/>
      <c r="ED284" s="123"/>
      <c r="EE284" s="123">
        <v>1068.7819999999999</v>
      </c>
      <c r="EF284" s="123">
        <f>IF(OR(ISBLANK(EE284),ISBLANK(EF268)),"",(EE284-EE283)*EF268)</f>
        <v>0.2489999999995689</v>
      </c>
      <c r="EG284" s="123">
        <f>EG268</f>
        <v>5</v>
      </c>
      <c r="EH284" s="123">
        <f t="shared" ca="1" si="540"/>
        <v>4.2000000000030013E-2</v>
      </c>
      <c r="EI284" s="123"/>
      <c r="EJ284" s="123"/>
      <c r="EK284" s="123"/>
      <c r="EL284" s="123">
        <v>121.233</v>
      </c>
      <c r="EM284" s="123">
        <f>IF(OR(ISBLANK(EL284),ISBLANK(EM268)),"",(EL284-EL283)*EM268)</f>
        <v>4.2000000000030013E-2</v>
      </c>
      <c r="EN284" s="123">
        <f>EN268</f>
        <v>5</v>
      </c>
      <c r="EO284" s="123">
        <f t="shared" ca="1" si="541"/>
        <v>0</v>
      </c>
      <c r="EP284" s="123"/>
      <c r="EQ284" s="123"/>
      <c r="ER284" s="123"/>
      <c r="ES284" s="123">
        <v>0</v>
      </c>
      <c r="ET284" s="123">
        <f>IF(OR(ISBLANK(ES284),ISBLANK(ET268)),"",(ES284-ES283)*ET268)</f>
        <v>0</v>
      </c>
      <c r="EU284" s="123">
        <f>EU268</f>
        <v>3</v>
      </c>
      <c r="EV284" s="123">
        <f t="shared" ca="1" si="542"/>
        <v>49.117800000000003</v>
      </c>
      <c r="EW284" s="123"/>
      <c r="EX284" s="123"/>
      <c r="EY284" s="123">
        <v>49.117800000000003</v>
      </c>
      <c r="EZ284" s="123">
        <f>EZ268</f>
        <v>3</v>
      </c>
      <c r="FA284" s="123">
        <f t="shared" ca="1" si="543"/>
        <v>87.599000000000004</v>
      </c>
      <c r="FB284" s="123"/>
      <c r="FC284" s="123"/>
      <c r="FD284" s="123">
        <v>87.599000000000004</v>
      </c>
      <c r="FE284" s="123">
        <f>FE268</f>
        <v>3</v>
      </c>
      <c r="FF284" s="123">
        <f t="shared" ca="1" si="544"/>
        <v>41.433</v>
      </c>
      <c r="FG284" s="123"/>
      <c r="FH284" s="123"/>
      <c r="FI284" s="123">
        <v>41.433</v>
      </c>
      <c r="FJ284" s="123">
        <f>FJ268</f>
        <v>2</v>
      </c>
      <c r="FK284" s="123">
        <f t="shared" ca="1" si="545"/>
        <v>0</v>
      </c>
      <c r="FL284" s="123"/>
      <c r="FM284" s="123">
        <v>0</v>
      </c>
      <c r="FN284" s="123"/>
      <c r="FO284" s="123">
        <f>FO268</f>
        <v>3</v>
      </c>
      <c r="FP284" s="123">
        <f t="shared" ca="1" si="546"/>
        <v>26.600000000002201</v>
      </c>
      <c r="FQ284" s="123"/>
      <c r="FR284" s="123"/>
      <c r="FS284" s="123">
        <v>26.600000000002201</v>
      </c>
      <c r="FT284" s="123">
        <f>FT268</f>
        <v>3</v>
      </c>
      <c r="FU284" s="123">
        <f t="shared" ca="1" si="547"/>
        <v>2.4597000000000002</v>
      </c>
      <c r="FV284" s="123"/>
      <c r="FW284" s="123"/>
      <c r="FX284" s="123">
        <v>2.4597000000000002</v>
      </c>
      <c r="FY284" s="123">
        <f>FY268</f>
        <v>3</v>
      </c>
      <c r="FZ284" s="123">
        <f t="shared" ca="1" si="548"/>
        <v>9.83</v>
      </c>
      <c r="GA284" s="123"/>
      <c r="GB284" s="123"/>
      <c r="GC284" s="123">
        <v>9.83</v>
      </c>
      <c r="GD284" s="123">
        <f t="shared" ca="1" si="549"/>
        <v>7.7249999999999996</v>
      </c>
      <c r="GE284" s="123">
        <f>GE268</f>
        <v>1</v>
      </c>
      <c r="GF284" s="123">
        <f t="shared" ca="1" si="550"/>
        <v>7.7249999999999996</v>
      </c>
      <c r="GG284" s="123">
        <f t="shared" si="551"/>
        <v>7.7249999999999996</v>
      </c>
      <c r="GH284" s="123">
        <v>7.7249999999999996</v>
      </c>
      <c r="GI284" s="123"/>
      <c r="GJ284" s="123">
        <f>GJ268</f>
        <v>3</v>
      </c>
      <c r="GK284" s="123">
        <f t="shared" ca="1" si="552"/>
        <v>15.212</v>
      </c>
      <c r="GL284" s="123"/>
      <c r="GM284" s="123"/>
      <c r="GN284" s="123">
        <v>15.212</v>
      </c>
      <c r="GO284" s="123">
        <f>GO268</f>
        <v>3</v>
      </c>
      <c r="GP284" s="123">
        <f t="shared" ca="1" si="553"/>
        <v>0</v>
      </c>
      <c r="GQ284" s="123"/>
      <c r="GR284" s="123"/>
      <c r="GS284" s="123">
        <v>0</v>
      </c>
      <c r="GT284" s="123">
        <f>GT268</f>
        <v>3</v>
      </c>
      <c r="GU284" s="123">
        <f t="shared" ca="1" si="554"/>
        <v>14.8399999999965</v>
      </c>
      <c r="GV284" s="123"/>
      <c r="GW284" s="123"/>
      <c r="GX284" s="123">
        <v>14.8399999999965</v>
      </c>
      <c r="GY284" s="123">
        <f>GY268</f>
        <v>5</v>
      </c>
      <c r="GZ284" s="123">
        <f t="shared" ca="1" si="555"/>
        <v>0</v>
      </c>
      <c r="HA284" s="123"/>
      <c r="HB284" s="123"/>
      <c r="HC284" s="123"/>
      <c r="HD284" s="123" t="str">
        <f>IF(OR(ISBLANK(HC284),ISBLANK(HD268)),"",(HC284-HC283)*HD268)</f>
        <v/>
      </c>
      <c r="HE284" s="123">
        <v>0</v>
      </c>
      <c r="HF284" s="123">
        <f>HF268</f>
        <v>5</v>
      </c>
      <c r="HG284" s="123">
        <f t="shared" ca="1" si="556"/>
        <v>10066</v>
      </c>
      <c r="HH284" s="123"/>
      <c r="HI284" s="123"/>
      <c r="HJ284" s="123"/>
      <c r="HK284" s="123" t="str">
        <f>IF(OR(ISBLANK(HJ284),ISBLANK(HK268)),"",(HJ284-HJ283)*HK268)</f>
        <v/>
      </c>
      <c r="HL284" s="123">
        <v>10066</v>
      </c>
      <c r="HM284" s="123">
        <f>HM268</f>
        <v>5</v>
      </c>
      <c r="HN284" s="123">
        <f t="shared" ca="1" si="557"/>
        <v>0</v>
      </c>
      <c r="HO284" s="123"/>
      <c r="HP284" s="123"/>
      <c r="HQ284" s="123"/>
      <c r="HR284" s="123">
        <v>0</v>
      </c>
      <c r="HS284" s="123">
        <f>IF(OR(ISBLANK(HR284),ISBLANK(HS268)),"",(HR284-HR283)*HS268)</f>
        <v>0</v>
      </c>
      <c r="HT284" s="123">
        <f>HT268</f>
        <v>5</v>
      </c>
      <c r="HU284" s="123">
        <f t="shared" ca="1" si="558"/>
        <v>140.79999999998449</v>
      </c>
      <c r="HV284" s="123"/>
      <c r="HW284" s="123"/>
      <c r="HX284" s="123"/>
      <c r="HY284" s="123">
        <v>70.085999999999999</v>
      </c>
      <c r="HZ284" s="123">
        <f>IF(OR(ISBLANK(HY284),ISBLANK(HZ268)),"",(HY284-HY283)*HZ268)</f>
        <v>140.79999999998449</v>
      </c>
      <c r="IA284" s="123">
        <f>IA268</f>
        <v>5</v>
      </c>
      <c r="IB284" s="123">
        <f t="shared" ca="1" si="559"/>
        <v>0</v>
      </c>
      <c r="IC284" s="123"/>
      <c r="ID284" s="123"/>
      <c r="IE284" s="123"/>
      <c r="IF284" s="123">
        <v>0</v>
      </c>
      <c r="IG284" s="123">
        <f>IF(OR(ISBLANK(IF284),ISBLANK(IG268)),"",(IF284-IF283)*IG268)</f>
        <v>0</v>
      </c>
      <c r="IH284" s="123">
        <f>IH268</f>
        <v>5</v>
      </c>
      <c r="II284" s="123">
        <f t="shared" ca="1" si="560"/>
        <v>142.999999999995</v>
      </c>
      <c r="IJ284" s="123"/>
      <c r="IK284" s="123"/>
      <c r="IL284" s="123"/>
      <c r="IM284" s="123">
        <v>58.545999999999999</v>
      </c>
      <c r="IN284" s="123">
        <f>IF(OR(ISBLANK(IM284),ISBLANK(IN268)),"",(IM284-IM283)*IN268)</f>
        <v>142.999999999995</v>
      </c>
      <c r="IO284" s="123">
        <f>IO268</f>
        <v>3</v>
      </c>
      <c r="IP284" s="123">
        <f t="shared" ca="1" si="561"/>
        <v>0</v>
      </c>
      <c r="IQ284" s="123"/>
      <c r="IR284" s="123"/>
      <c r="IS284" s="123">
        <v>0</v>
      </c>
      <c r="IT284" s="123">
        <f>IT268</f>
        <v>3</v>
      </c>
      <c r="IU284" s="123">
        <f t="shared" ca="1" si="562"/>
        <v>0</v>
      </c>
      <c r="IV284" s="123"/>
      <c r="IW284" s="123"/>
      <c r="IX284" s="123">
        <v>0</v>
      </c>
      <c r="IY284" s="123">
        <f>IY268</f>
        <v>3</v>
      </c>
      <c r="IZ284" s="123">
        <f t="shared" ca="1" si="563"/>
        <v>0</v>
      </c>
      <c r="JA284" s="123"/>
      <c r="JB284" s="123"/>
      <c r="JC284" s="123">
        <v>0</v>
      </c>
      <c r="JD284" s="123">
        <f>JD268</f>
        <v>3</v>
      </c>
      <c r="JE284" s="123">
        <f t="shared" ca="1" si="564"/>
        <v>0</v>
      </c>
      <c r="JF284" s="123"/>
      <c r="JG284" s="123"/>
      <c r="JH284" s="123">
        <v>0</v>
      </c>
      <c r="JI284" s="123">
        <f>JI268</f>
        <v>4</v>
      </c>
      <c r="JJ284" s="123">
        <f t="shared" ca="1" si="565"/>
        <v>19.800000000012005</v>
      </c>
      <c r="JK284" s="123"/>
      <c r="JL284" s="123"/>
      <c r="JM284" s="123">
        <v>1343.5070000000001</v>
      </c>
      <c r="JN284" s="123">
        <f>IF(OR(ISBLANK(JM284),ISBLANK(JN268)),"",(JM284-JM283)*JN268)</f>
        <v>19.800000000012005</v>
      </c>
      <c r="JO284" s="123">
        <f>JO268</f>
        <v>4</v>
      </c>
      <c r="JP284" s="123">
        <f t="shared" ca="1" si="566"/>
        <v>68.376000000003842</v>
      </c>
      <c r="JQ284" s="123"/>
      <c r="JR284" s="123"/>
      <c r="JS284" s="123">
        <v>1509.5070000000001</v>
      </c>
      <c r="JT284" s="123">
        <f>IF(OR(ISBLANK(JS284),ISBLANK(JT268)),"",(JS284-JS283)*JT268)</f>
        <v>68.376000000003842</v>
      </c>
      <c r="JU284" s="123">
        <f>JU268</f>
        <v>4</v>
      </c>
      <c r="JV284" s="123">
        <f t="shared" ca="1" si="567"/>
        <v>618.20000000001301</v>
      </c>
      <c r="JW284" s="123"/>
      <c r="JX284" s="123"/>
      <c r="JY284" s="123">
        <v>129.61500000000001</v>
      </c>
      <c r="JZ284" s="123">
        <f>IF(OR(ISBLANK(JY284),ISBLANK(JZ268)),"",(JY284-JY283)*JZ268)</f>
        <v>618.20000000001301</v>
      </c>
      <c r="KA284" s="123">
        <f>KA268</f>
        <v>4</v>
      </c>
      <c r="KB284" s="123">
        <f t="shared" ca="1" si="568"/>
        <v>0</v>
      </c>
      <c r="KC284" s="123"/>
      <c r="KD284" s="123"/>
      <c r="KE284" s="123">
        <v>0.89</v>
      </c>
      <c r="KF284" s="123">
        <f>IF(OR(ISBLANK(KE284),ISBLANK(KF268)),"",(KE284-KE283)*KF268)</f>
        <v>0</v>
      </c>
    </row>
    <row r="285" spans="2:292" x14ac:dyDescent="0.25">
      <c r="B285" s="166">
        <v>16</v>
      </c>
      <c r="C285" s="166">
        <f>C268</f>
        <v>3</v>
      </c>
      <c r="D285" s="166">
        <f t="shared" ca="1" si="504"/>
        <v>28.8</v>
      </c>
      <c r="E285" s="166"/>
      <c r="F285" s="166"/>
      <c r="G285" s="166">
        <f t="shared" ca="1" si="505"/>
        <v>28.8</v>
      </c>
      <c r="H285" s="166">
        <f>H268</f>
        <v>3</v>
      </c>
      <c r="I285" s="166">
        <f t="shared" ca="1" si="506"/>
        <v>-8546.3124000000116</v>
      </c>
      <c r="J285" s="166"/>
      <c r="K285" s="166"/>
      <c r="L285" s="166">
        <f t="shared" ca="1" si="569"/>
        <v>-8546.3124000000116</v>
      </c>
      <c r="M285" s="166">
        <f>M268</f>
        <v>3</v>
      </c>
      <c r="N285" s="166">
        <f t="shared" ca="1" si="508"/>
        <v>2212.9611199998185</v>
      </c>
      <c r="O285" s="166"/>
      <c r="P285" s="166"/>
      <c r="Q285" s="166">
        <f t="shared" ca="1" si="570"/>
        <v>2212.9611199998185</v>
      </c>
      <c r="R285" s="166">
        <f>R268</f>
        <v>3</v>
      </c>
      <c r="S285" s="166">
        <f t="shared" ca="1" si="510"/>
        <v>492.6931961624519</v>
      </c>
      <c r="T285" s="166"/>
      <c r="U285" s="166"/>
      <c r="V285" s="166">
        <f t="shared" ca="1" si="571"/>
        <v>492.6931961624519</v>
      </c>
      <c r="W285" s="166">
        <f>W268</f>
        <v>3</v>
      </c>
      <c r="X285" s="166">
        <f t="shared" ca="1" si="512"/>
        <v>908.84307999998475</v>
      </c>
      <c r="Y285" s="166"/>
      <c r="Z285" s="166"/>
      <c r="AA285" s="166">
        <f t="shared" ca="1" si="513"/>
        <v>908.84307999998475</v>
      </c>
      <c r="AB285" s="166">
        <f>AB268</f>
        <v>4</v>
      </c>
      <c r="AC285" s="166">
        <f t="shared" ca="1" si="514"/>
        <v>2.2319999999745099</v>
      </c>
      <c r="AD285" s="166"/>
      <c r="AE285" s="166"/>
      <c r="AF285" s="166">
        <f t="shared" ca="1" si="572"/>
        <v>1.4879999999830034</v>
      </c>
      <c r="AG285" s="166">
        <v>2.2319999999745099</v>
      </c>
      <c r="AH285" s="166">
        <f>AH268</f>
        <v>3</v>
      </c>
      <c r="AI285" s="166">
        <f t="shared" ca="1" si="516"/>
        <v>2841.7019500000101</v>
      </c>
      <c r="AJ285" s="166"/>
      <c r="AK285" s="166"/>
      <c r="AL285" s="166">
        <f t="shared" ca="1" si="573"/>
        <v>2841.7019500000101</v>
      </c>
      <c r="AM285" s="166">
        <f t="shared" ca="1" si="518"/>
        <v>2528.4209999999998</v>
      </c>
      <c r="AN285" s="166">
        <f>AN268</f>
        <v>1</v>
      </c>
      <c r="AO285" s="166">
        <f t="shared" ca="1" si="519"/>
        <v>2528.4209999999998</v>
      </c>
      <c r="AP285" s="166">
        <f t="shared" si="520"/>
        <v>2528.4209999999998</v>
      </c>
      <c r="AQ285" s="166">
        <v>2528.4209999999998</v>
      </c>
      <c r="AR285" s="166"/>
      <c r="AS285" s="166">
        <f>AS268</f>
        <v>3</v>
      </c>
      <c r="AT285" s="166">
        <f t="shared" ca="1" si="521"/>
        <v>2391.5302652494856</v>
      </c>
      <c r="AU285" s="166"/>
      <c r="AV285" s="166"/>
      <c r="AW285" s="166">
        <f t="shared" ca="1" si="522"/>
        <v>2391.5302652494856</v>
      </c>
      <c r="AX285" s="166">
        <f>AX268</f>
        <v>3</v>
      </c>
      <c r="AY285" s="166">
        <f t="shared" ca="1" si="523"/>
        <v>0.27300000000000002</v>
      </c>
      <c r="AZ285" s="166"/>
      <c r="BA285" s="166"/>
      <c r="BB285" s="166">
        <v>0.27300000000000002</v>
      </c>
      <c r="BC285" s="166">
        <f>BC268</f>
        <v>3</v>
      </c>
      <c r="BD285" s="166">
        <f t="shared" ca="1" si="524"/>
        <v>1053.1130000000001</v>
      </c>
      <c r="BE285" s="166"/>
      <c r="BF285" s="166"/>
      <c r="BG285" s="166">
        <f t="shared" ca="1" si="525"/>
        <v>1053.1130000000001</v>
      </c>
      <c r="BH285" s="166">
        <f>BH268</f>
        <v>3</v>
      </c>
      <c r="BI285" s="166">
        <f t="shared" ca="1" si="526"/>
        <v>0</v>
      </c>
      <c r="BJ285" s="166"/>
      <c r="BK285" s="166"/>
      <c r="BL285" s="166">
        <f t="shared" ca="1" si="527"/>
        <v>0</v>
      </c>
      <c r="BM285" s="166">
        <f>BM268</f>
        <v>1</v>
      </c>
      <c r="BN285" s="166">
        <f t="shared" ca="1" si="528"/>
        <v>0</v>
      </c>
      <c r="BO285" s="166">
        <f t="shared" si="529"/>
        <v>0</v>
      </c>
      <c r="BP285" s="166">
        <v>0</v>
      </c>
      <c r="BQ285" s="166"/>
      <c r="BR285" s="166">
        <f>BR268</f>
        <v>4</v>
      </c>
      <c r="BS285" s="166">
        <f t="shared" ca="1" si="530"/>
        <v>17.80449999999837</v>
      </c>
      <c r="BT285" s="166"/>
      <c r="BU285" s="166"/>
      <c r="BV285" s="166">
        <v>28184.137999999999</v>
      </c>
      <c r="BW285" s="166">
        <f>IF(OR(ISBLANK(BV285),ISBLANK(BW268)),"",(BV285-BV284)*BW268)</f>
        <v>17.80449999999837</v>
      </c>
      <c r="BX285" s="123">
        <f>BX268</f>
        <v>4</v>
      </c>
      <c r="BY285" s="123">
        <f t="shared" ca="1" si="531"/>
        <v>0</v>
      </c>
      <c r="BZ285" s="123"/>
      <c r="CA285" s="123"/>
      <c r="CB285" s="123">
        <v>2.3620000000000001</v>
      </c>
      <c r="CC285" s="123">
        <f>IF(OR(ISBLANK(CB285),ISBLANK(CC268)),"",(CB285-CB284)*CC268)</f>
        <v>0</v>
      </c>
      <c r="CD285" s="123">
        <f>CD268</f>
        <v>4</v>
      </c>
      <c r="CE285" s="123">
        <f t="shared" ca="1" si="532"/>
        <v>3401.2000000006083</v>
      </c>
      <c r="CF285" s="123"/>
      <c r="CG285" s="123"/>
      <c r="CH285" s="123">
        <v>3267.6660000000002</v>
      </c>
      <c r="CI285" s="123">
        <f>IF(OR(ISBLANK(CH285),ISBLANK(CI268)),"",(CH285-CH284)*CI268)</f>
        <v>3401.2000000006083</v>
      </c>
      <c r="CJ285" s="123">
        <f>CJ268</f>
        <v>5</v>
      </c>
      <c r="CK285" s="123">
        <f t="shared" ca="1" si="533"/>
        <v>0.37600000000020373</v>
      </c>
      <c r="CL285" s="123"/>
      <c r="CM285" s="123"/>
      <c r="CN285" s="123"/>
      <c r="CO285" s="123">
        <v>1158.096</v>
      </c>
      <c r="CP285" s="123">
        <f>IF(OR(ISBLANK(CO285),ISBLANK(CP268)),"",(CO285-CO284)*CP268)</f>
        <v>0.37600000000020373</v>
      </c>
      <c r="CQ285" s="123">
        <f>CQ268</f>
        <v>5</v>
      </c>
      <c r="CR285" s="123">
        <f t="shared" ca="1" si="534"/>
        <v>0</v>
      </c>
      <c r="CS285" s="123"/>
      <c r="CT285" s="123"/>
      <c r="CU285" s="123"/>
      <c r="CV285" s="123">
        <v>918.15599999999995</v>
      </c>
      <c r="CW285" s="123">
        <f>IF(OR(ISBLANK(CV285),ISBLANK(CW268)),"",(CV285-CV284)*CW268)</f>
        <v>0</v>
      </c>
      <c r="CX285" s="123">
        <f>CX268</f>
        <v>5</v>
      </c>
      <c r="CY285" s="123">
        <f t="shared" ca="1" si="535"/>
        <v>0</v>
      </c>
      <c r="CZ285" s="123"/>
      <c r="DA285" s="123"/>
      <c r="DB285" s="123"/>
      <c r="DC285" s="123">
        <v>3087.6979999999999</v>
      </c>
      <c r="DD285" s="123">
        <f>IF(OR(ISBLANK(DC285),ISBLANK(DD268)),"",(DC285-DC284)*DD268)</f>
        <v>0</v>
      </c>
      <c r="DE285" s="123">
        <f>DE268</f>
        <v>5</v>
      </c>
      <c r="DF285" s="123">
        <f t="shared" ca="1" si="536"/>
        <v>0</v>
      </c>
      <c r="DG285" s="123"/>
      <c r="DH285" s="123"/>
      <c r="DI285" s="123"/>
      <c r="DJ285" s="123">
        <v>2.1000000000000001E-2</v>
      </c>
      <c r="DK285" s="123">
        <f>IF(OR(ISBLANK(DJ285),ISBLANK(DK268)),"",(DJ285-DJ284)*DK268)</f>
        <v>0</v>
      </c>
      <c r="DL285" s="123">
        <f>DL268</f>
        <v>5</v>
      </c>
      <c r="DM285" s="123">
        <f t="shared" ca="1" si="537"/>
        <v>0</v>
      </c>
      <c r="DN285" s="123"/>
      <c r="DO285" s="123"/>
      <c r="DP285" s="123"/>
      <c r="DQ285" s="123">
        <v>5921.6180000000004</v>
      </c>
      <c r="DR285" s="123">
        <f>IF(OR(ISBLANK(DQ285),ISBLANK(DR268)),"",(DQ285-DQ284)*DR268)</f>
        <v>0</v>
      </c>
      <c r="DS285" s="123">
        <f>DS268</f>
        <v>5</v>
      </c>
      <c r="DT285" s="123">
        <f t="shared" ca="1" si="538"/>
        <v>20.949999999998909</v>
      </c>
      <c r="DU285" s="123"/>
      <c r="DV285" s="123"/>
      <c r="DW285" s="123"/>
      <c r="DX285" s="123">
        <v>5016.2759999999998</v>
      </c>
      <c r="DY285" s="123">
        <f>IF(OR(ISBLANK(DX285),ISBLANK(DY268)),"",(DX285-DX284)*DY268)</f>
        <v>20.949999999998909</v>
      </c>
      <c r="DZ285" s="123">
        <f>DZ268</f>
        <v>5</v>
      </c>
      <c r="EA285" s="123">
        <f t="shared" ca="1" si="539"/>
        <v>0.25500000000010914</v>
      </c>
      <c r="EB285" s="123"/>
      <c r="EC285" s="123"/>
      <c r="ED285" s="123"/>
      <c r="EE285" s="123">
        <v>1068.867</v>
      </c>
      <c r="EF285" s="123">
        <f>IF(OR(ISBLANK(EE285),ISBLANK(EF268)),"",(EE285-EE284)*EF268)</f>
        <v>0.25500000000010914</v>
      </c>
      <c r="EG285" s="123">
        <f>EG268</f>
        <v>5</v>
      </c>
      <c r="EH285" s="123">
        <f t="shared" ca="1" si="540"/>
        <v>3.6000000000001364E-2</v>
      </c>
      <c r="EI285" s="123"/>
      <c r="EJ285" s="123"/>
      <c r="EK285" s="123"/>
      <c r="EL285" s="123">
        <v>121.239</v>
      </c>
      <c r="EM285" s="123">
        <f>IF(OR(ISBLANK(EL285),ISBLANK(EM268)),"",(EL285-EL284)*EM268)</f>
        <v>3.6000000000001364E-2</v>
      </c>
      <c r="EN285" s="123">
        <f>EN268</f>
        <v>5</v>
      </c>
      <c r="EO285" s="123">
        <f t="shared" ca="1" si="541"/>
        <v>0</v>
      </c>
      <c r="EP285" s="123"/>
      <c r="EQ285" s="123"/>
      <c r="ER285" s="123"/>
      <c r="ES285" s="123">
        <v>0</v>
      </c>
      <c r="ET285" s="123">
        <f>IF(OR(ISBLANK(ES285),ISBLANK(ET268)),"",(ES285-ES284)*ET268)</f>
        <v>0</v>
      </c>
      <c r="EU285" s="123">
        <f>EU268</f>
        <v>3</v>
      </c>
      <c r="EV285" s="123">
        <f t="shared" ca="1" si="542"/>
        <v>48.570300000000003</v>
      </c>
      <c r="EW285" s="123"/>
      <c r="EX285" s="123"/>
      <c r="EY285" s="123">
        <v>48.570300000000003</v>
      </c>
      <c r="EZ285" s="123">
        <f>EZ268</f>
        <v>3</v>
      </c>
      <c r="FA285" s="123">
        <f t="shared" ca="1" si="543"/>
        <v>81.22</v>
      </c>
      <c r="FB285" s="123"/>
      <c r="FC285" s="123"/>
      <c r="FD285" s="123">
        <v>81.22</v>
      </c>
      <c r="FE285" s="123">
        <f>FE268</f>
        <v>3</v>
      </c>
      <c r="FF285" s="123">
        <f t="shared" ca="1" si="544"/>
        <v>33.680999999999997</v>
      </c>
      <c r="FG285" s="123"/>
      <c r="FH285" s="123"/>
      <c r="FI285" s="123">
        <v>33.680999999999997</v>
      </c>
      <c r="FJ285" s="123">
        <f>FJ268</f>
        <v>2</v>
      </c>
      <c r="FK285" s="123">
        <f t="shared" ca="1" si="545"/>
        <v>0</v>
      </c>
      <c r="FL285" s="123"/>
      <c r="FM285" s="123">
        <v>0</v>
      </c>
      <c r="FN285" s="123"/>
      <c r="FO285" s="123">
        <f>FO268</f>
        <v>3</v>
      </c>
      <c r="FP285" s="123">
        <f t="shared" ca="1" si="546"/>
        <v>26.599999999998499</v>
      </c>
      <c r="FQ285" s="123"/>
      <c r="FR285" s="123"/>
      <c r="FS285" s="123">
        <v>26.599999999998499</v>
      </c>
      <c r="FT285" s="123">
        <f>FT268</f>
        <v>3</v>
      </c>
      <c r="FU285" s="123">
        <f t="shared" ca="1" si="547"/>
        <v>3.2197499999999999</v>
      </c>
      <c r="FV285" s="123"/>
      <c r="FW285" s="123"/>
      <c r="FX285" s="123">
        <v>3.2197499999999999</v>
      </c>
      <c r="FY285" s="123">
        <f>FY268</f>
        <v>3</v>
      </c>
      <c r="FZ285" s="123">
        <f t="shared" ca="1" si="548"/>
        <v>11.115</v>
      </c>
      <c r="GA285" s="123"/>
      <c r="GB285" s="123"/>
      <c r="GC285" s="123">
        <v>11.115</v>
      </c>
      <c r="GD285" s="123">
        <f t="shared" ca="1" si="549"/>
        <v>8.7050000000000001</v>
      </c>
      <c r="GE285" s="123">
        <f>GE268</f>
        <v>1</v>
      </c>
      <c r="GF285" s="123">
        <f t="shared" ca="1" si="550"/>
        <v>8.7050000000000001</v>
      </c>
      <c r="GG285" s="123">
        <f t="shared" si="551"/>
        <v>8.7050000000000001</v>
      </c>
      <c r="GH285" s="123">
        <v>8.7050000000000001</v>
      </c>
      <c r="GI285" s="123"/>
      <c r="GJ285" s="123">
        <f>GJ268</f>
        <v>3</v>
      </c>
      <c r="GK285" s="123">
        <f t="shared" ca="1" si="552"/>
        <v>16.247</v>
      </c>
      <c r="GL285" s="123"/>
      <c r="GM285" s="123"/>
      <c r="GN285" s="123">
        <v>16.247</v>
      </c>
      <c r="GO285" s="123">
        <f>GO268</f>
        <v>3</v>
      </c>
      <c r="GP285" s="123">
        <f t="shared" ca="1" si="553"/>
        <v>6.8120039999999999</v>
      </c>
      <c r="GQ285" s="123"/>
      <c r="GR285" s="123"/>
      <c r="GS285" s="123">
        <v>6.8120039999999999</v>
      </c>
      <c r="GT285" s="123">
        <f>GT268</f>
        <v>3</v>
      </c>
      <c r="GU285" s="123">
        <f t="shared" ca="1" si="554"/>
        <v>14.4199999999983</v>
      </c>
      <c r="GV285" s="123"/>
      <c r="GW285" s="123"/>
      <c r="GX285" s="123">
        <v>14.4199999999983</v>
      </c>
      <c r="GY285" s="123">
        <f>GY268</f>
        <v>5</v>
      </c>
      <c r="GZ285" s="123">
        <f t="shared" ca="1" si="555"/>
        <v>0.5</v>
      </c>
      <c r="HA285" s="123"/>
      <c r="HB285" s="123"/>
      <c r="HC285" s="123"/>
      <c r="HD285" s="123" t="str">
        <f>IF(OR(ISBLANK(HC285),ISBLANK(HD268)),"",(HC285-HC284)*HD268)</f>
        <v/>
      </c>
      <c r="HE285" s="123">
        <v>0.5</v>
      </c>
      <c r="HF285" s="123">
        <f>HF268</f>
        <v>5</v>
      </c>
      <c r="HG285" s="123">
        <f t="shared" ca="1" si="556"/>
        <v>8892.5</v>
      </c>
      <c r="HH285" s="123"/>
      <c r="HI285" s="123"/>
      <c r="HJ285" s="123"/>
      <c r="HK285" s="123" t="str">
        <f>IF(OR(ISBLANK(HJ285),ISBLANK(HK268)),"",(HJ285-HJ284)*HK268)</f>
        <v/>
      </c>
      <c r="HL285" s="123">
        <v>8892.5</v>
      </c>
      <c r="HM285" s="123">
        <f>HM268</f>
        <v>5</v>
      </c>
      <c r="HN285" s="123">
        <f t="shared" ca="1" si="557"/>
        <v>0</v>
      </c>
      <c r="HO285" s="123"/>
      <c r="HP285" s="123"/>
      <c r="HQ285" s="123"/>
      <c r="HR285" s="123">
        <v>0</v>
      </c>
      <c r="HS285" s="123">
        <f>IF(OR(ISBLANK(HR285),ISBLANK(HS268)),"",(HR285-HR284)*HS268)</f>
        <v>0</v>
      </c>
      <c r="HT285" s="123">
        <f>HT268</f>
        <v>5</v>
      </c>
      <c r="HU285" s="123">
        <f t="shared" ca="1" si="558"/>
        <v>127.60000000001526</v>
      </c>
      <c r="HV285" s="123"/>
      <c r="HW285" s="123"/>
      <c r="HX285" s="123"/>
      <c r="HY285" s="123">
        <v>70.144000000000005</v>
      </c>
      <c r="HZ285" s="123">
        <f>IF(OR(ISBLANK(HY285),ISBLANK(HZ268)),"",(HY285-HY284)*HZ268)</f>
        <v>127.60000000001526</v>
      </c>
      <c r="IA285" s="123">
        <f>IA268</f>
        <v>5</v>
      </c>
      <c r="IB285" s="123">
        <f t="shared" ca="1" si="559"/>
        <v>0</v>
      </c>
      <c r="IC285" s="123"/>
      <c r="ID285" s="123"/>
      <c r="IE285" s="123"/>
      <c r="IF285" s="123">
        <v>0</v>
      </c>
      <c r="IG285" s="123">
        <f>IF(OR(ISBLANK(IF285),ISBLANK(IG268)),"",(IF285-IF284)*IG268)</f>
        <v>0</v>
      </c>
      <c r="IH285" s="123">
        <f>IH268</f>
        <v>5</v>
      </c>
      <c r="II285" s="123">
        <f t="shared" ca="1" si="560"/>
        <v>129.7999999999945</v>
      </c>
      <c r="IJ285" s="123"/>
      <c r="IK285" s="123"/>
      <c r="IL285" s="123"/>
      <c r="IM285" s="123">
        <v>58.604999999999997</v>
      </c>
      <c r="IN285" s="123">
        <f>IF(OR(ISBLANK(IM285),ISBLANK(IN268)),"",(IM285-IM284)*IN268)</f>
        <v>129.7999999999945</v>
      </c>
      <c r="IO285" s="123">
        <f>IO268</f>
        <v>3</v>
      </c>
      <c r="IP285" s="123">
        <f t="shared" ca="1" si="561"/>
        <v>0</v>
      </c>
      <c r="IQ285" s="123"/>
      <c r="IR285" s="123"/>
      <c r="IS285" s="123">
        <v>0</v>
      </c>
      <c r="IT285" s="123">
        <f>IT268</f>
        <v>3</v>
      </c>
      <c r="IU285" s="123">
        <f t="shared" ca="1" si="562"/>
        <v>0</v>
      </c>
      <c r="IV285" s="123"/>
      <c r="IW285" s="123"/>
      <c r="IX285" s="123">
        <v>0</v>
      </c>
      <c r="IY285" s="123">
        <f>IY268</f>
        <v>3</v>
      </c>
      <c r="IZ285" s="123">
        <f t="shared" ca="1" si="563"/>
        <v>0</v>
      </c>
      <c r="JA285" s="123"/>
      <c r="JB285" s="123"/>
      <c r="JC285" s="123">
        <v>0</v>
      </c>
      <c r="JD285" s="123">
        <f>JD268</f>
        <v>3</v>
      </c>
      <c r="JE285" s="123">
        <f t="shared" ca="1" si="564"/>
        <v>0</v>
      </c>
      <c r="JF285" s="123"/>
      <c r="JG285" s="123"/>
      <c r="JH285" s="123">
        <v>0</v>
      </c>
      <c r="JI285" s="123">
        <f>JI268</f>
        <v>4</v>
      </c>
      <c r="JJ285" s="123">
        <f t="shared" ca="1" si="565"/>
        <v>19.271999999994478</v>
      </c>
      <c r="JK285" s="123"/>
      <c r="JL285" s="123"/>
      <c r="JM285" s="123">
        <v>1343.653</v>
      </c>
      <c r="JN285" s="123">
        <f>IF(OR(ISBLANK(JM285),ISBLANK(JN268)),"",(JM285-JM284)*JN268)</f>
        <v>19.271999999994478</v>
      </c>
      <c r="JO285" s="123">
        <f>JO268</f>
        <v>4</v>
      </c>
      <c r="JP285" s="123">
        <f t="shared" ca="1" si="566"/>
        <v>69.696000000002641</v>
      </c>
      <c r="JQ285" s="123"/>
      <c r="JR285" s="123"/>
      <c r="JS285" s="123">
        <v>1510.0350000000001</v>
      </c>
      <c r="JT285" s="123">
        <f>IF(OR(ISBLANK(JS285),ISBLANK(JT268)),"",(JS285-JS284)*JT268)</f>
        <v>69.696000000002641</v>
      </c>
      <c r="JU285" s="123">
        <f>JU268</f>
        <v>4</v>
      </c>
      <c r="JV285" s="123">
        <f t="shared" ca="1" si="567"/>
        <v>598.39999999998099</v>
      </c>
      <c r="JW285" s="123"/>
      <c r="JX285" s="123"/>
      <c r="JY285" s="123">
        <v>129.887</v>
      </c>
      <c r="JZ285" s="123">
        <f>IF(OR(ISBLANK(JY285),ISBLANK(JZ268)),"",(JY285-JY284)*JZ268)</f>
        <v>598.39999999998099</v>
      </c>
      <c r="KA285" s="123">
        <f>KA268</f>
        <v>4</v>
      </c>
      <c r="KB285" s="123">
        <f t="shared" ca="1" si="568"/>
        <v>0</v>
      </c>
      <c r="KC285" s="123"/>
      <c r="KD285" s="123"/>
      <c r="KE285" s="123">
        <v>0.89</v>
      </c>
      <c r="KF285" s="123">
        <f>IF(OR(ISBLANK(KE285),ISBLANK(KF268)),"",(KE285-KE284)*KF268)</f>
        <v>0</v>
      </c>
    </row>
    <row r="286" spans="2:292" x14ac:dyDescent="0.25">
      <c r="B286" s="166">
        <v>17</v>
      </c>
      <c r="C286" s="166">
        <f>C268</f>
        <v>3</v>
      </c>
      <c r="D286" s="166">
        <f t="shared" ca="1" si="504"/>
        <v>28.8</v>
      </c>
      <c r="E286" s="166"/>
      <c r="F286" s="166"/>
      <c r="G286" s="166">
        <f t="shared" ca="1" si="505"/>
        <v>28.8</v>
      </c>
      <c r="H286" s="166">
        <f>H268</f>
        <v>3</v>
      </c>
      <c r="I286" s="166">
        <f t="shared" ca="1" si="506"/>
        <v>-11289.684399999976</v>
      </c>
      <c r="J286" s="166"/>
      <c r="K286" s="166"/>
      <c r="L286" s="166">
        <f t="shared" ca="1" si="569"/>
        <v>-11289.684399999976</v>
      </c>
      <c r="M286" s="166">
        <f>M268</f>
        <v>3</v>
      </c>
      <c r="N286" s="166">
        <f t="shared" ca="1" si="508"/>
        <v>2475.2137200002239</v>
      </c>
      <c r="O286" s="166"/>
      <c r="P286" s="166"/>
      <c r="Q286" s="166">
        <f t="shared" ca="1" si="570"/>
        <v>2475.2137200002239</v>
      </c>
      <c r="R286" s="166">
        <f>R268</f>
        <v>3</v>
      </c>
      <c r="S286" s="166">
        <f t="shared" ca="1" si="510"/>
        <v>546.93638798554935</v>
      </c>
      <c r="T286" s="166"/>
      <c r="U286" s="166"/>
      <c r="V286" s="166">
        <f t="shared" ca="1" si="571"/>
        <v>546.93638798554935</v>
      </c>
      <c r="W286" s="166">
        <f>W268</f>
        <v>3</v>
      </c>
      <c r="X286" s="166">
        <f t="shared" ca="1" si="512"/>
        <v>1025.3432799999769</v>
      </c>
      <c r="Y286" s="166"/>
      <c r="Z286" s="166"/>
      <c r="AA286" s="166">
        <f t="shared" ca="1" si="513"/>
        <v>1025.3432799999769</v>
      </c>
      <c r="AB286" s="166">
        <f>AB268</f>
        <v>4</v>
      </c>
      <c r="AC286" s="166">
        <f t="shared" ca="1" si="514"/>
        <v>2.1000000000130998</v>
      </c>
      <c r="AD286" s="166"/>
      <c r="AE286" s="166"/>
      <c r="AF286" s="166">
        <f t="shared" ca="1" si="572"/>
        <v>1.4000000000087311</v>
      </c>
      <c r="AG286" s="166">
        <v>2.1000000000130998</v>
      </c>
      <c r="AH286" s="166">
        <f>AH268</f>
        <v>3</v>
      </c>
      <c r="AI286" s="166">
        <f t="shared" ca="1" si="516"/>
        <v>3089.7817000000273</v>
      </c>
      <c r="AJ286" s="166"/>
      <c r="AK286" s="166"/>
      <c r="AL286" s="166">
        <f t="shared" ca="1" si="573"/>
        <v>3089.7817000000273</v>
      </c>
      <c r="AM286" s="166">
        <f t="shared" ca="1" si="518"/>
        <v>2508.348</v>
      </c>
      <c r="AN286" s="166">
        <f>AN268</f>
        <v>1</v>
      </c>
      <c r="AO286" s="166">
        <f t="shared" ca="1" si="519"/>
        <v>2508.348</v>
      </c>
      <c r="AP286" s="166">
        <f t="shared" si="520"/>
        <v>2508.348</v>
      </c>
      <c r="AQ286" s="166">
        <v>2508.348</v>
      </c>
      <c r="AR286" s="166"/>
      <c r="AS286" s="166">
        <f>AS268</f>
        <v>3</v>
      </c>
      <c r="AT286" s="166">
        <f t="shared" ca="1" si="521"/>
        <v>2143.6799007713394</v>
      </c>
      <c r="AU286" s="166"/>
      <c r="AV286" s="166"/>
      <c r="AW286" s="166">
        <f t="shared" ca="1" si="522"/>
        <v>2143.6799007713394</v>
      </c>
      <c r="AX286" s="166">
        <f>AX268</f>
        <v>3</v>
      </c>
      <c r="AY286" s="166">
        <f t="shared" ca="1" si="523"/>
        <v>0.35599999999999998</v>
      </c>
      <c r="AZ286" s="166"/>
      <c r="BA286" s="166"/>
      <c r="BB286" s="166">
        <v>0.35599999999999998</v>
      </c>
      <c r="BC286" s="166">
        <f>BC268</f>
        <v>3</v>
      </c>
      <c r="BD286" s="166">
        <f t="shared" ca="1" si="524"/>
        <v>1080.4309999999998</v>
      </c>
      <c r="BE286" s="166"/>
      <c r="BF286" s="166"/>
      <c r="BG286" s="166">
        <f t="shared" ca="1" si="525"/>
        <v>1080.4309999999998</v>
      </c>
      <c r="BH286" s="166">
        <f>BH268</f>
        <v>3</v>
      </c>
      <c r="BI286" s="166">
        <f t="shared" ca="1" si="526"/>
        <v>0</v>
      </c>
      <c r="BJ286" s="166"/>
      <c r="BK286" s="166"/>
      <c r="BL286" s="166">
        <f t="shared" ca="1" si="527"/>
        <v>0</v>
      </c>
      <c r="BM286" s="166">
        <f>BM268</f>
        <v>1</v>
      </c>
      <c r="BN286" s="166">
        <f t="shared" ca="1" si="528"/>
        <v>0</v>
      </c>
      <c r="BO286" s="166">
        <f t="shared" si="529"/>
        <v>0</v>
      </c>
      <c r="BP286" s="166">
        <v>0</v>
      </c>
      <c r="BQ286" s="166"/>
      <c r="BR286" s="166">
        <f>BR268</f>
        <v>4</v>
      </c>
      <c r="BS286" s="166">
        <f t="shared" ca="1" si="530"/>
        <v>37.992499999998472</v>
      </c>
      <c r="BT286" s="166"/>
      <c r="BU286" s="166"/>
      <c r="BV286" s="166">
        <v>28194.992999999999</v>
      </c>
      <c r="BW286" s="166">
        <f>IF(OR(ISBLANK(BV286),ISBLANK(BW268)),"",(BV286-BV285)*BW268)</f>
        <v>37.992499999998472</v>
      </c>
      <c r="BX286" s="123">
        <f>BX268</f>
        <v>4</v>
      </c>
      <c r="BY286" s="123">
        <f t="shared" ca="1" si="531"/>
        <v>0</v>
      </c>
      <c r="BZ286" s="123"/>
      <c r="CA286" s="123"/>
      <c r="CB286" s="123">
        <v>2.3620000000000001</v>
      </c>
      <c r="CC286" s="123">
        <f>IF(OR(ISBLANK(CB286),ISBLANK(CC268)),"",(CB286-CB285)*CC268)</f>
        <v>0</v>
      </c>
      <c r="CD286" s="123">
        <f>CD268</f>
        <v>4</v>
      </c>
      <c r="CE286" s="123">
        <f t="shared" ca="1" si="532"/>
        <v>3262.5999999993837</v>
      </c>
      <c r="CF286" s="123"/>
      <c r="CG286" s="123"/>
      <c r="CH286" s="123">
        <v>3269.1489999999999</v>
      </c>
      <c r="CI286" s="123">
        <f>IF(OR(ISBLANK(CH286),ISBLANK(CI268)),"",(CH286-CH285)*CI268)</f>
        <v>3262.5999999993837</v>
      </c>
      <c r="CJ286" s="123">
        <f>CJ268</f>
        <v>5</v>
      </c>
      <c r="CK286" s="123">
        <f t="shared" ca="1" si="533"/>
        <v>3.9840000000003783</v>
      </c>
      <c r="CL286" s="123"/>
      <c r="CM286" s="123"/>
      <c r="CN286" s="123"/>
      <c r="CO286" s="123">
        <v>1158.5940000000001</v>
      </c>
      <c r="CP286" s="123">
        <f>IF(OR(ISBLANK(CO286),ISBLANK(CP268)),"",(CO286-CO285)*CP268)</f>
        <v>3.9840000000003783</v>
      </c>
      <c r="CQ286" s="123">
        <f>CQ268</f>
        <v>5</v>
      </c>
      <c r="CR286" s="123">
        <f t="shared" ca="1" si="534"/>
        <v>0</v>
      </c>
      <c r="CS286" s="123"/>
      <c r="CT286" s="123"/>
      <c r="CU286" s="123"/>
      <c r="CV286" s="123">
        <v>918.15599999999995</v>
      </c>
      <c r="CW286" s="123">
        <f>IF(OR(ISBLANK(CV286),ISBLANK(CW268)),"",(CV286-CV285)*CW268)</f>
        <v>0</v>
      </c>
      <c r="CX286" s="123">
        <f>CX268</f>
        <v>5</v>
      </c>
      <c r="CY286" s="123">
        <f t="shared" ca="1" si="535"/>
        <v>0</v>
      </c>
      <c r="CZ286" s="123"/>
      <c r="DA286" s="123"/>
      <c r="DB286" s="123"/>
      <c r="DC286" s="123">
        <v>3087.6979999999999</v>
      </c>
      <c r="DD286" s="123">
        <f>IF(OR(ISBLANK(DC286),ISBLANK(DD268)),"",(DC286-DC285)*DD268)</f>
        <v>0</v>
      </c>
      <c r="DE286" s="123">
        <f>DE268</f>
        <v>5</v>
      </c>
      <c r="DF286" s="123">
        <f t="shared" ca="1" si="536"/>
        <v>0</v>
      </c>
      <c r="DG286" s="123"/>
      <c r="DH286" s="123"/>
      <c r="DI286" s="123"/>
      <c r="DJ286" s="123">
        <v>2.1000000000000001E-2</v>
      </c>
      <c r="DK286" s="123">
        <f>IF(OR(ISBLANK(DJ286),ISBLANK(DK268)),"",(DJ286-DJ285)*DK268)</f>
        <v>0</v>
      </c>
      <c r="DL286" s="123">
        <f>DL268</f>
        <v>5</v>
      </c>
      <c r="DM286" s="123">
        <f t="shared" ca="1" si="537"/>
        <v>0</v>
      </c>
      <c r="DN286" s="123"/>
      <c r="DO286" s="123"/>
      <c r="DP286" s="123"/>
      <c r="DQ286" s="123">
        <v>5921.6180000000004</v>
      </c>
      <c r="DR286" s="123">
        <f>IF(OR(ISBLANK(DQ286),ISBLANK(DR268)),"",(DQ286-DQ285)*DR268)</f>
        <v>0</v>
      </c>
      <c r="DS286" s="123">
        <f>DS268</f>
        <v>5</v>
      </c>
      <c r="DT286" s="123">
        <f t="shared" ca="1" si="538"/>
        <v>20.634000000000015</v>
      </c>
      <c r="DU286" s="123"/>
      <c r="DV286" s="123"/>
      <c r="DW286" s="123"/>
      <c r="DX286" s="123">
        <v>5026.5929999999998</v>
      </c>
      <c r="DY286" s="123">
        <f>IF(OR(ISBLANK(DX286),ISBLANK(DY268)),"",(DX286-DX285)*DY268)</f>
        <v>20.634000000000015</v>
      </c>
      <c r="DZ286" s="123">
        <f>DZ268</f>
        <v>5</v>
      </c>
      <c r="EA286" s="123">
        <f t="shared" ca="1" si="539"/>
        <v>0.29099999999993997</v>
      </c>
      <c r="EB286" s="123"/>
      <c r="EC286" s="123"/>
      <c r="ED286" s="123"/>
      <c r="EE286" s="123">
        <v>1068.9639999999999</v>
      </c>
      <c r="EF286" s="123">
        <f>IF(OR(ISBLANK(EE286),ISBLANK(EF268)),"",(EE286-EE285)*EF268)</f>
        <v>0.29099999999993997</v>
      </c>
      <c r="EG286" s="123">
        <f>EG268</f>
        <v>5</v>
      </c>
      <c r="EH286" s="123">
        <f t="shared" ca="1" si="540"/>
        <v>4.1999999999944748E-2</v>
      </c>
      <c r="EI286" s="123"/>
      <c r="EJ286" s="123"/>
      <c r="EK286" s="123"/>
      <c r="EL286" s="123">
        <v>121.246</v>
      </c>
      <c r="EM286" s="123">
        <f>IF(OR(ISBLANK(EL286),ISBLANK(EM268)),"",(EL286-EL285)*EM268)</f>
        <v>4.1999999999944748E-2</v>
      </c>
      <c r="EN286" s="123">
        <f>EN268</f>
        <v>5</v>
      </c>
      <c r="EO286" s="123">
        <f t="shared" ca="1" si="541"/>
        <v>0</v>
      </c>
      <c r="EP286" s="123"/>
      <c r="EQ286" s="123"/>
      <c r="ER286" s="123"/>
      <c r="ES286" s="123">
        <v>0</v>
      </c>
      <c r="ET286" s="123">
        <f>IF(OR(ISBLANK(ES286),ISBLANK(ET268)),"",(ES286-ES285)*ET268)</f>
        <v>0</v>
      </c>
      <c r="EU286" s="123">
        <f>EU268</f>
        <v>3</v>
      </c>
      <c r="EV286" s="123">
        <f t="shared" ca="1" si="542"/>
        <v>45.736199999999997</v>
      </c>
      <c r="EW286" s="123"/>
      <c r="EX286" s="123"/>
      <c r="EY286" s="123">
        <v>45.736199999999997</v>
      </c>
      <c r="EZ286" s="123">
        <f>EZ268</f>
        <v>3</v>
      </c>
      <c r="FA286" s="123">
        <f t="shared" ca="1" si="543"/>
        <v>83.793000000000006</v>
      </c>
      <c r="FB286" s="123"/>
      <c r="FC286" s="123"/>
      <c r="FD286" s="123">
        <v>83.793000000000006</v>
      </c>
      <c r="FE286" s="123">
        <f>FE268</f>
        <v>3</v>
      </c>
      <c r="FF286" s="123">
        <f t="shared" ca="1" si="544"/>
        <v>43.671999999999997</v>
      </c>
      <c r="FG286" s="123"/>
      <c r="FH286" s="123"/>
      <c r="FI286" s="123">
        <v>43.671999999999997</v>
      </c>
      <c r="FJ286" s="123">
        <f>FJ268</f>
        <v>2</v>
      </c>
      <c r="FK286" s="123">
        <f t="shared" ca="1" si="545"/>
        <v>0</v>
      </c>
      <c r="FL286" s="123"/>
      <c r="FM286" s="123">
        <v>0</v>
      </c>
      <c r="FN286" s="123"/>
      <c r="FO286" s="123">
        <f>FO268</f>
        <v>3</v>
      </c>
      <c r="FP286" s="123">
        <f t="shared" ca="1" si="546"/>
        <v>26.600000000002201</v>
      </c>
      <c r="FQ286" s="123"/>
      <c r="FR286" s="123"/>
      <c r="FS286" s="123">
        <v>26.600000000002201</v>
      </c>
      <c r="FT286" s="123">
        <f>FT268</f>
        <v>3</v>
      </c>
      <c r="FU286" s="123">
        <f t="shared" ca="1" si="547"/>
        <v>7.6262999999999996</v>
      </c>
      <c r="FV286" s="123"/>
      <c r="FW286" s="123"/>
      <c r="FX286" s="123">
        <v>7.6262999999999996</v>
      </c>
      <c r="FY286" s="123">
        <f>FY268</f>
        <v>3</v>
      </c>
      <c r="FZ286" s="123">
        <f t="shared" ca="1" si="548"/>
        <v>24.488</v>
      </c>
      <c r="GA286" s="123"/>
      <c r="GB286" s="123"/>
      <c r="GC286" s="123">
        <v>24.488</v>
      </c>
      <c r="GD286" s="123">
        <f t="shared" ca="1" si="549"/>
        <v>14.502000000000001</v>
      </c>
      <c r="GE286" s="123">
        <f>GE268</f>
        <v>1</v>
      </c>
      <c r="GF286" s="123">
        <f t="shared" ca="1" si="550"/>
        <v>14.502000000000001</v>
      </c>
      <c r="GG286" s="123">
        <f t="shared" si="551"/>
        <v>14.502000000000001</v>
      </c>
      <c r="GH286" s="123">
        <v>14.502000000000001</v>
      </c>
      <c r="GI286" s="123"/>
      <c r="GJ286" s="123">
        <f>GJ268</f>
        <v>3</v>
      </c>
      <c r="GK286" s="123">
        <f t="shared" ca="1" si="552"/>
        <v>15.914999999999999</v>
      </c>
      <c r="GL286" s="123"/>
      <c r="GM286" s="123"/>
      <c r="GN286" s="123">
        <v>15.914999999999999</v>
      </c>
      <c r="GO286" s="123">
        <f>GO268</f>
        <v>3</v>
      </c>
      <c r="GP286" s="123">
        <f t="shared" ca="1" si="553"/>
        <v>6.4086759999999998</v>
      </c>
      <c r="GQ286" s="123"/>
      <c r="GR286" s="123"/>
      <c r="GS286" s="123">
        <v>6.4086759999999998</v>
      </c>
      <c r="GT286" s="123">
        <f>GT268</f>
        <v>3</v>
      </c>
      <c r="GU286" s="123">
        <f t="shared" ca="1" si="554"/>
        <v>14.9800000000032</v>
      </c>
      <c r="GV286" s="123"/>
      <c r="GW286" s="123"/>
      <c r="GX286" s="123">
        <v>14.9800000000032</v>
      </c>
      <c r="GY286" s="123">
        <f>GY268</f>
        <v>5</v>
      </c>
      <c r="GZ286" s="123">
        <f t="shared" ca="1" si="555"/>
        <v>0</v>
      </c>
      <c r="HA286" s="123"/>
      <c r="HB286" s="123"/>
      <c r="HC286" s="123"/>
      <c r="HD286" s="123" t="str">
        <f>IF(OR(ISBLANK(HC286),ISBLANK(HD268)),"",(HC286-HC285)*HD268)</f>
        <v/>
      </c>
      <c r="HE286" s="123">
        <v>0</v>
      </c>
      <c r="HF286" s="123">
        <f>HF268</f>
        <v>5</v>
      </c>
      <c r="HG286" s="123">
        <f t="shared" ca="1" si="556"/>
        <v>11949.25</v>
      </c>
      <c r="HH286" s="123"/>
      <c r="HI286" s="123"/>
      <c r="HJ286" s="123"/>
      <c r="HK286" s="123" t="str">
        <f>IF(OR(ISBLANK(HJ286),ISBLANK(HK268)),"",(HJ286-HJ285)*HK268)</f>
        <v/>
      </c>
      <c r="HL286" s="123">
        <v>11949.25</v>
      </c>
      <c r="HM286" s="123">
        <f>HM268</f>
        <v>5</v>
      </c>
      <c r="HN286" s="123">
        <f t="shared" ca="1" si="557"/>
        <v>0</v>
      </c>
      <c r="HO286" s="123"/>
      <c r="HP286" s="123"/>
      <c r="HQ286" s="123"/>
      <c r="HR286" s="123">
        <v>0</v>
      </c>
      <c r="HS286" s="123">
        <f>IF(OR(ISBLANK(HR286),ISBLANK(HS268)),"",(HR286-HR285)*HS268)</f>
        <v>0</v>
      </c>
      <c r="HT286" s="123">
        <f>HT268</f>
        <v>5</v>
      </c>
      <c r="HU286" s="123">
        <f t="shared" ca="1" si="558"/>
        <v>136.39999999999475</v>
      </c>
      <c r="HV286" s="123"/>
      <c r="HW286" s="123"/>
      <c r="HX286" s="123"/>
      <c r="HY286" s="123">
        <v>70.206000000000003</v>
      </c>
      <c r="HZ286" s="123">
        <f>IF(OR(ISBLANK(HY286),ISBLANK(HZ268)),"",(HY286-HY285)*HZ268)</f>
        <v>136.39999999999475</v>
      </c>
      <c r="IA286" s="123">
        <f>IA268</f>
        <v>5</v>
      </c>
      <c r="IB286" s="123">
        <f t="shared" ca="1" si="559"/>
        <v>0</v>
      </c>
      <c r="IC286" s="123"/>
      <c r="ID286" s="123"/>
      <c r="IE286" s="123"/>
      <c r="IF286" s="123">
        <v>0</v>
      </c>
      <c r="IG286" s="123">
        <f>IF(OR(ISBLANK(IF286),ISBLANK(IG268)),"",(IF286-IF285)*IG268)</f>
        <v>0</v>
      </c>
      <c r="IH286" s="123">
        <f>IH268</f>
        <v>5</v>
      </c>
      <c r="II286" s="123">
        <f t="shared" ca="1" si="560"/>
        <v>138.60000000000525</v>
      </c>
      <c r="IJ286" s="123"/>
      <c r="IK286" s="123"/>
      <c r="IL286" s="123"/>
      <c r="IM286" s="123">
        <v>58.667999999999999</v>
      </c>
      <c r="IN286" s="123">
        <f>IF(OR(ISBLANK(IM286),ISBLANK(IN268)),"",(IM286-IM285)*IN268)</f>
        <v>138.60000000000525</v>
      </c>
      <c r="IO286" s="123">
        <f>IO268</f>
        <v>3</v>
      </c>
      <c r="IP286" s="123">
        <f t="shared" ca="1" si="561"/>
        <v>0</v>
      </c>
      <c r="IQ286" s="123"/>
      <c r="IR286" s="123"/>
      <c r="IS286" s="123">
        <v>0</v>
      </c>
      <c r="IT286" s="123">
        <f>IT268</f>
        <v>3</v>
      </c>
      <c r="IU286" s="123">
        <f t="shared" ca="1" si="562"/>
        <v>0</v>
      </c>
      <c r="IV286" s="123"/>
      <c r="IW286" s="123"/>
      <c r="IX286" s="123">
        <v>0</v>
      </c>
      <c r="IY286" s="123">
        <f>IY268</f>
        <v>3</v>
      </c>
      <c r="IZ286" s="123">
        <f t="shared" ca="1" si="563"/>
        <v>0</v>
      </c>
      <c r="JA286" s="123"/>
      <c r="JB286" s="123"/>
      <c r="JC286" s="123">
        <v>0</v>
      </c>
      <c r="JD286" s="123">
        <f>JD268</f>
        <v>3</v>
      </c>
      <c r="JE286" s="123">
        <f t="shared" ca="1" si="564"/>
        <v>0</v>
      </c>
      <c r="JF286" s="123"/>
      <c r="JG286" s="123"/>
      <c r="JH286" s="123">
        <v>0</v>
      </c>
      <c r="JI286" s="123">
        <f>JI268</f>
        <v>4</v>
      </c>
      <c r="JJ286" s="123">
        <f t="shared" ca="1" si="565"/>
        <v>12.143999999982952</v>
      </c>
      <c r="JK286" s="123"/>
      <c r="JL286" s="123"/>
      <c r="JM286" s="123">
        <v>1343.7449999999999</v>
      </c>
      <c r="JN286" s="123">
        <f>IF(OR(ISBLANK(JM286),ISBLANK(JN268)),"",(JM286-JM285)*JN268)</f>
        <v>12.143999999982952</v>
      </c>
      <c r="JO286" s="123">
        <f>JO268</f>
        <v>4</v>
      </c>
      <c r="JP286" s="123">
        <f t="shared" ca="1" si="566"/>
        <v>69.696000000002641</v>
      </c>
      <c r="JQ286" s="123"/>
      <c r="JR286" s="123"/>
      <c r="JS286" s="123">
        <v>1510.5630000000001</v>
      </c>
      <c r="JT286" s="123">
        <f>IF(OR(ISBLANK(JS286),ISBLANK(JT268)),"",(JS286-JS285)*JT268)</f>
        <v>69.696000000002641</v>
      </c>
      <c r="JU286" s="123">
        <f>JU268</f>
        <v>4</v>
      </c>
      <c r="JV286" s="123">
        <f t="shared" ca="1" si="567"/>
        <v>519.19999999997799</v>
      </c>
      <c r="JW286" s="123"/>
      <c r="JX286" s="123"/>
      <c r="JY286" s="123">
        <v>130.12299999999999</v>
      </c>
      <c r="JZ286" s="123">
        <f>IF(OR(ISBLANK(JY286),ISBLANK(JZ268)),"",(JY286-JY285)*JZ268)</f>
        <v>519.19999999997799</v>
      </c>
      <c r="KA286" s="123">
        <f>KA268</f>
        <v>4</v>
      </c>
      <c r="KB286" s="123">
        <f t="shared" ca="1" si="568"/>
        <v>0</v>
      </c>
      <c r="KC286" s="123"/>
      <c r="KD286" s="123"/>
      <c r="KE286" s="123">
        <v>0.89</v>
      </c>
      <c r="KF286" s="123">
        <f>IF(OR(ISBLANK(KE286),ISBLANK(KF268)),"",(KE286-KE285)*KF268)</f>
        <v>0</v>
      </c>
    </row>
    <row r="287" spans="2:292" x14ac:dyDescent="0.25">
      <c r="B287" s="166">
        <v>18</v>
      </c>
      <c r="C287" s="166">
        <f>C268</f>
        <v>3</v>
      </c>
      <c r="D287" s="166">
        <f t="shared" ca="1" si="504"/>
        <v>28.8</v>
      </c>
      <c r="E287" s="166"/>
      <c r="F287" s="166"/>
      <c r="G287" s="166">
        <f t="shared" ca="1" si="505"/>
        <v>28.8</v>
      </c>
      <c r="H287" s="166">
        <f>H268</f>
        <v>3</v>
      </c>
      <c r="I287" s="166">
        <f t="shared" ca="1" si="506"/>
        <v>-12079.002000000008</v>
      </c>
      <c r="J287" s="166"/>
      <c r="K287" s="166"/>
      <c r="L287" s="166">
        <f t="shared" ca="1" si="569"/>
        <v>-12079.002000000008</v>
      </c>
      <c r="M287" s="166">
        <f>M268</f>
        <v>3</v>
      </c>
      <c r="N287" s="166">
        <f t="shared" ca="1" si="508"/>
        <v>2507.7007899999635</v>
      </c>
      <c r="O287" s="166"/>
      <c r="P287" s="166"/>
      <c r="Q287" s="166">
        <f t="shared" ca="1" si="570"/>
        <v>2507.7007899999635</v>
      </c>
      <c r="R287" s="166">
        <f>R268</f>
        <v>3</v>
      </c>
      <c r="S287" s="166">
        <f t="shared" ca="1" si="510"/>
        <v>557.21606568898778</v>
      </c>
      <c r="T287" s="166"/>
      <c r="U287" s="166"/>
      <c r="V287" s="166">
        <f t="shared" ca="1" si="571"/>
        <v>557.21606568898778</v>
      </c>
      <c r="W287" s="166">
        <f>W268</f>
        <v>3</v>
      </c>
      <c r="X287" s="166">
        <f t="shared" ca="1" si="512"/>
        <v>1162.6602100000434</v>
      </c>
      <c r="Y287" s="166"/>
      <c r="Z287" s="166"/>
      <c r="AA287" s="166">
        <f t="shared" ca="1" si="513"/>
        <v>1162.6602100000434</v>
      </c>
      <c r="AB287" s="166">
        <f>AB268</f>
        <v>4</v>
      </c>
      <c r="AC287" s="166">
        <f t="shared" ca="1" si="514"/>
        <v>76.632000000005107</v>
      </c>
      <c r="AD287" s="166"/>
      <c r="AE287" s="166"/>
      <c r="AF287" s="166">
        <f t="shared" ca="1" si="572"/>
        <v>51.088000000003376</v>
      </c>
      <c r="AG287" s="166">
        <v>76.632000000005107</v>
      </c>
      <c r="AH287" s="166">
        <f>AH268</f>
        <v>3</v>
      </c>
      <c r="AI287" s="166">
        <f t="shared" ca="1" si="516"/>
        <v>2644.1306000000172</v>
      </c>
      <c r="AJ287" s="166"/>
      <c r="AK287" s="166"/>
      <c r="AL287" s="166">
        <f t="shared" ca="1" si="573"/>
        <v>2644.1306000000172</v>
      </c>
      <c r="AM287" s="166">
        <f t="shared" ca="1" si="518"/>
        <v>2829.9830000000002</v>
      </c>
      <c r="AN287" s="166">
        <f>AN268</f>
        <v>1</v>
      </c>
      <c r="AO287" s="166">
        <f t="shared" ca="1" si="519"/>
        <v>2829.9830000000002</v>
      </c>
      <c r="AP287" s="166">
        <f t="shared" si="520"/>
        <v>2829.9830000000002</v>
      </c>
      <c r="AQ287" s="166">
        <v>2829.9830000000002</v>
      </c>
      <c r="AR287" s="166"/>
      <c r="AS287" s="166">
        <f>AS268</f>
        <v>3</v>
      </c>
      <c r="AT287" s="166">
        <f t="shared" ca="1" si="521"/>
        <v>2267.5218294349347</v>
      </c>
      <c r="AU287" s="166"/>
      <c r="AV287" s="166"/>
      <c r="AW287" s="166">
        <f t="shared" ca="1" si="522"/>
        <v>2267.5218294349347</v>
      </c>
      <c r="AX287" s="166">
        <f>AX268</f>
        <v>3</v>
      </c>
      <c r="AY287" s="166">
        <f t="shared" ca="1" si="523"/>
        <v>0.33200000000000002</v>
      </c>
      <c r="AZ287" s="166"/>
      <c r="BA287" s="166"/>
      <c r="BB287" s="166">
        <v>0.33200000000000002</v>
      </c>
      <c r="BC287" s="166">
        <f>BC268</f>
        <v>3</v>
      </c>
      <c r="BD287" s="166">
        <f t="shared" ca="1" si="524"/>
        <v>1093.8089999999997</v>
      </c>
      <c r="BE287" s="166"/>
      <c r="BF287" s="166"/>
      <c r="BG287" s="166">
        <f t="shared" ca="1" si="525"/>
        <v>1093.8089999999997</v>
      </c>
      <c r="BH287" s="166">
        <f>BH268</f>
        <v>3</v>
      </c>
      <c r="BI287" s="166">
        <f t="shared" ca="1" si="526"/>
        <v>0</v>
      </c>
      <c r="BJ287" s="166"/>
      <c r="BK287" s="166"/>
      <c r="BL287" s="166">
        <f t="shared" ca="1" si="527"/>
        <v>0</v>
      </c>
      <c r="BM287" s="166">
        <f>BM268</f>
        <v>1</v>
      </c>
      <c r="BN287" s="166">
        <f t="shared" ca="1" si="528"/>
        <v>0</v>
      </c>
      <c r="BO287" s="166">
        <f t="shared" si="529"/>
        <v>0</v>
      </c>
      <c r="BP287" s="166">
        <v>0</v>
      </c>
      <c r="BQ287" s="166"/>
      <c r="BR287" s="166">
        <f>BR268</f>
        <v>4</v>
      </c>
      <c r="BS287" s="166">
        <f t="shared" ca="1" si="530"/>
        <v>39.392500000003565</v>
      </c>
      <c r="BT287" s="166"/>
      <c r="BU287" s="166"/>
      <c r="BV287" s="166">
        <v>28206.248</v>
      </c>
      <c r="BW287" s="166">
        <f>IF(OR(ISBLANK(BV287),ISBLANK(BW268)),"",(BV287-BV286)*BW268)</f>
        <v>39.392500000003565</v>
      </c>
      <c r="BX287" s="123">
        <f>BX268</f>
        <v>4</v>
      </c>
      <c r="BY287" s="123">
        <f t="shared" ca="1" si="531"/>
        <v>0</v>
      </c>
      <c r="BZ287" s="123"/>
      <c r="CA287" s="123"/>
      <c r="CB287" s="123">
        <v>2.3620000000000001</v>
      </c>
      <c r="CC287" s="123">
        <f>IF(OR(ISBLANK(CB287),ISBLANK(CC268)),"",(CB287-CB286)*CC268)</f>
        <v>0</v>
      </c>
      <c r="CD287" s="123">
        <f>CD268</f>
        <v>4</v>
      </c>
      <c r="CE287" s="123">
        <f t="shared" ca="1" si="532"/>
        <v>3343.99999999996</v>
      </c>
      <c r="CF287" s="123"/>
      <c r="CG287" s="123"/>
      <c r="CH287" s="123">
        <v>3270.6689999999999</v>
      </c>
      <c r="CI287" s="123">
        <f>IF(OR(ISBLANK(CH287),ISBLANK(CI268)),"",(CH287-CH286)*CI268)</f>
        <v>3343.99999999996</v>
      </c>
      <c r="CJ287" s="123">
        <f>CJ268</f>
        <v>5</v>
      </c>
      <c r="CK287" s="123">
        <f t="shared" ca="1" si="533"/>
        <v>4.0159999999996217</v>
      </c>
      <c r="CL287" s="123"/>
      <c r="CM287" s="123"/>
      <c r="CN287" s="123"/>
      <c r="CO287" s="123">
        <v>1159.096</v>
      </c>
      <c r="CP287" s="123">
        <f>IF(OR(ISBLANK(CO287),ISBLANK(CP268)),"",(CO287-CO286)*CP268)</f>
        <v>4.0159999999996217</v>
      </c>
      <c r="CQ287" s="123">
        <f>CQ268</f>
        <v>5</v>
      </c>
      <c r="CR287" s="123">
        <f t="shared" ca="1" si="534"/>
        <v>0</v>
      </c>
      <c r="CS287" s="123"/>
      <c r="CT287" s="123"/>
      <c r="CU287" s="123"/>
      <c r="CV287" s="123">
        <v>918.15599999999995</v>
      </c>
      <c r="CW287" s="123">
        <f>IF(OR(ISBLANK(CV287),ISBLANK(CW268)),"",(CV287-CV286)*CW268)</f>
        <v>0</v>
      </c>
      <c r="CX287" s="123">
        <f>CX268</f>
        <v>5</v>
      </c>
      <c r="CY287" s="123">
        <f t="shared" ca="1" si="535"/>
        <v>0</v>
      </c>
      <c r="CZ287" s="123"/>
      <c r="DA287" s="123"/>
      <c r="DB287" s="123"/>
      <c r="DC287" s="123">
        <v>3087.6979999999999</v>
      </c>
      <c r="DD287" s="123">
        <f>IF(OR(ISBLANK(DC287),ISBLANK(DD268)),"",(DC287-DC286)*DD268)</f>
        <v>0</v>
      </c>
      <c r="DE287" s="123">
        <f>DE268</f>
        <v>5</v>
      </c>
      <c r="DF287" s="123">
        <f t="shared" ca="1" si="536"/>
        <v>0</v>
      </c>
      <c r="DG287" s="123"/>
      <c r="DH287" s="123"/>
      <c r="DI287" s="123"/>
      <c r="DJ287" s="123">
        <v>2.1000000000000001E-2</v>
      </c>
      <c r="DK287" s="123">
        <f>IF(OR(ISBLANK(DJ287),ISBLANK(DK268)),"",(DJ287-DJ286)*DK268)</f>
        <v>0</v>
      </c>
      <c r="DL287" s="123">
        <f>DL268</f>
        <v>5</v>
      </c>
      <c r="DM287" s="123">
        <f t="shared" ca="1" si="537"/>
        <v>0</v>
      </c>
      <c r="DN287" s="123"/>
      <c r="DO287" s="123"/>
      <c r="DP287" s="123"/>
      <c r="DQ287" s="123">
        <v>5921.6180000000004</v>
      </c>
      <c r="DR287" s="123">
        <f>IF(OR(ISBLANK(DQ287),ISBLANK(DR268)),"",(DQ287-DQ286)*DR268)</f>
        <v>0</v>
      </c>
      <c r="DS287" s="123">
        <f>DS268</f>
        <v>5</v>
      </c>
      <c r="DT287" s="123">
        <f t="shared" ca="1" si="538"/>
        <v>21.496000000001004</v>
      </c>
      <c r="DU287" s="123"/>
      <c r="DV287" s="123"/>
      <c r="DW287" s="123"/>
      <c r="DX287" s="123">
        <v>5037.3410000000003</v>
      </c>
      <c r="DY287" s="123">
        <f>IF(OR(ISBLANK(DX287),ISBLANK(DY268)),"",(DX287-DX286)*DY268)</f>
        <v>21.496000000001004</v>
      </c>
      <c r="DZ287" s="123">
        <f>DZ268</f>
        <v>5</v>
      </c>
      <c r="EA287" s="123">
        <f t="shared" ca="1" si="539"/>
        <v>0.27300000000036562</v>
      </c>
      <c r="EB287" s="123"/>
      <c r="EC287" s="123"/>
      <c r="ED287" s="123"/>
      <c r="EE287" s="123">
        <v>1069.0550000000001</v>
      </c>
      <c r="EF287" s="123">
        <f>IF(OR(ISBLANK(EE287),ISBLANK(EF268)),"",(EE287-EE286)*EF268)</f>
        <v>0.27300000000036562</v>
      </c>
      <c r="EG287" s="123">
        <f>EG268</f>
        <v>5</v>
      </c>
      <c r="EH287" s="123">
        <f t="shared" ca="1" si="540"/>
        <v>4.2000000000030013E-2</v>
      </c>
      <c r="EI287" s="123"/>
      <c r="EJ287" s="123"/>
      <c r="EK287" s="123"/>
      <c r="EL287" s="123">
        <v>121.253</v>
      </c>
      <c r="EM287" s="123">
        <f>IF(OR(ISBLANK(EL287),ISBLANK(EM268)),"",(EL287-EL286)*EM268)</f>
        <v>4.2000000000030013E-2</v>
      </c>
      <c r="EN287" s="123">
        <f>EN268</f>
        <v>5</v>
      </c>
      <c r="EO287" s="123">
        <f t="shared" ca="1" si="541"/>
        <v>0</v>
      </c>
      <c r="EP287" s="123"/>
      <c r="EQ287" s="123"/>
      <c r="ER287" s="123"/>
      <c r="ES287" s="123">
        <v>0</v>
      </c>
      <c r="ET287" s="123">
        <f>IF(OR(ISBLANK(ES287),ISBLANK(ET268)),"",(ES287-ES286)*ET268)</f>
        <v>0</v>
      </c>
      <c r="EU287" s="123">
        <f>EU268</f>
        <v>3</v>
      </c>
      <c r="EV287" s="123">
        <f t="shared" ca="1" si="542"/>
        <v>29.4618</v>
      </c>
      <c r="EW287" s="123"/>
      <c r="EX287" s="123"/>
      <c r="EY287" s="123">
        <v>29.4618</v>
      </c>
      <c r="EZ287" s="123">
        <f>EZ268</f>
        <v>3</v>
      </c>
      <c r="FA287" s="123">
        <f t="shared" ca="1" si="543"/>
        <v>87.097999999999999</v>
      </c>
      <c r="FB287" s="123"/>
      <c r="FC287" s="123"/>
      <c r="FD287" s="123">
        <v>87.097999999999999</v>
      </c>
      <c r="FE287" s="123">
        <f>FE268</f>
        <v>3</v>
      </c>
      <c r="FF287" s="123">
        <f t="shared" ca="1" si="544"/>
        <v>41.249000000000002</v>
      </c>
      <c r="FG287" s="123"/>
      <c r="FH287" s="123"/>
      <c r="FI287" s="123">
        <v>41.249000000000002</v>
      </c>
      <c r="FJ287" s="123">
        <f>FJ268</f>
        <v>2</v>
      </c>
      <c r="FK287" s="123">
        <f t="shared" ca="1" si="545"/>
        <v>0</v>
      </c>
      <c r="FL287" s="123"/>
      <c r="FM287" s="123">
        <v>0</v>
      </c>
      <c r="FN287" s="123"/>
      <c r="FO287" s="123">
        <f>FO268</f>
        <v>3</v>
      </c>
      <c r="FP287" s="123">
        <f t="shared" ca="1" si="546"/>
        <v>26.479999999999599</v>
      </c>
      <c r="FQ287" s="123"/>
      <c r="FR287" s="123"/>
      <c r="FS287" s="123">
        <v>26.479999999999599</v>
      </c>
      <c r="FT287" s="123">
        <f>FT268</f>
        <v>3</v>
      </c>
      <c r="FU287" s="123">
        <f t="shared" ca="1" si="547"/>
        <v>11.2212</v>
      </c>
      <c r="FV287" s="123"/>
      <c r="FW287" s="123"/>
      <c r="FX287" s="123">
        <v>11.2212</v>
      </c>
      <c r="FY287" s="123">
        <f>FY268</f>
        <v>3</v>
      </c>
      <c r="FZ287" s="123">
        <f t="shared" ca="1" si="548"/>
        <v>19.513999999999999</v>
      </c>
      <c r="GA287" s="123"/>
      <c r="GB287" s="123"/>
      <c r="GC287" s="123">
        <v>19.513999999999999</v>
      </c>
      <c r="GD287" s="123">
        <f t="shared" ca="1" si="549"/>
        <v>19.399999999999999</v>
      </c>
      <c r="GE287" s="123">
        <f>GE268</f>
        <v>1</v>
      </c>
      <c r="GF287" s="123">
        <f t="shared" ca="1" si="550"/>
        <v>19.399999999999999</v>
      </c>
      <c r="GG287" s="123">
        <f t="shared" si="551"/>
        <v>19.399999999999999</v>
      </c>
      <c r="GH287" s="123">
        <v>19.399999999999999</v>
      </c>
      <c r="GI287" s="123"/>
      <c r="GJ287" s="123">
        <f>GJ268</f>
        <v>3</v>
      </c>
      <c r="GK287" s="123">
        <f t="shared" ca="1" si="552"/>
        <v>11.849</v>
      </c>
      <c r="GL287" s="123"/>
      <c r="GM287" s="123"/>
      <c r="GN287" s="123">
        <v>11.849</v>
      </c>
      <c r="GO287" s="123">
        <f>GO268</f>
        <v>3</v>
      </c>
      <c r="GP287" s="123">
        <f t="shared" ca="1" si="553"/>
        <v>6.6995319999999996</v>
      </c>
      <c r="GQ287" s="123"/>
      <c r="GR287" s="123"/>
      <c r="GS287" s="123">
        <v>6.6995319999999996</v>
      </c>
      <c r="GT287" s="123">
        <f>GT268</f>
        <v>3</v>
      </c>
      <c r="GU287" s="123">
        <f t="shared" ca="1" si="554"/>
        <v>14.5400000000009</v>
      </c>
      <c r="GV287" s="123"/>
      <c r="GW287" s="123"/>
      <c r="GX287" s="123">
        <v>14.5400000000009</v>
      </c>
      <c r="GY287" s="123">
        <f>GY268</f>
        <v>5</v>
      </c>
      <c r="GZ287" s="123">
        <f t="shared" ca="1" si="555"/>
        <v>0</v>
      </c>
      <c r="HA287" s="123"/>
      <c r="HB287" s="123"/>
      <c r="HC287" s="123"/>
      <c r="HD287" s="123" t="str">
        <f>IF(OR(ISBLANK(HC287),ISBLANK(HD268)),"",(HC287-HC286)*HD268)</f>
        <v/>
      </c>
      <c r="HE287" s="123">
        <v>0</v>
      </c>
      <c r="HF287" s="123">
        <f>HF268</f>
        <v>5</v>
      </c>
      <c r="HG287" s="123">
        <f t="shared" ca="1" si="556"/>
        <v>12660.75</v>
      </c>
      <c r="HH287" s="123"/>
      <c r="HI287" s="123"/>
      <c r="HJ287" s="123"/>
      <c r="HK287" s="123" t="str">
        <f>IF(OR(ISBLANK(HJ287),ISBLANK(HK268)),"",(HJ287-HJ286)*HK268)</f>
        <v/>
      </c>
      <c r="HL287" s="123">
        <v>12660.75</v>
      </c>
      <c r="HM287" s="123">
        <f>HM268</f>
        <v>5</v>
      </c>
      <c r="HN287" s="123">
        <f t="shared" ca="1" si="557"/>
        <v>0</v>
      </c>
      <c r="HO287" s="123"/>
      <c r="HP287" s="123"/>
      <c r="HQ287" s="123"/>
      <c r="HR287" s="123">
        <v>0</v>
      </c>
      <c r="HS287" s="123">
        <f>IF(OR(ISBLANK(HR287),ISBLANK(HS268)),"",(HR287-HR286)*HS268)</f>
        <v>0</v>
      </c>
      <c r="HT287" s="123">
        <f>HT268</f>
        <v>5</v>
      </c>
      <c r="HU287" s="123">
        <f t="shared" ca="1" si="558"/>
        <v>132.000000000005</v>
      </c>
      <c r="HV287" s="123"/>
      <c r="HW287" s="123"/>
      <c r="HX287" s="123"/>
      <c r="HY287" s="123">
        <v>70.266000000000005</v>
      </c>
      <c r="HZ287" s="123">
        <f>IF(OR(ISBLANK(HY287),ISBLANK(HZ268)),"",(HY287-HY286)*HZ268)</f>
        <v>132.000000000005</v>
      </c>
      <c r="IA287" s="123">
        <f>IA268</f>
        <v>5</v>
      </c>
      <c r="IB287" s="123">
        <f t="shared" ca="1" si="559"/>
        <v>0</v>
      </c>
      <c r="IC287" s="123"/>
      <c r="ID287" s="123"/>
      <c r="IE287" s="123"/>
      <c r="IF287" s="123">
        <v>0</v>
      </c>
      <c r="IG287" s="123">
        <f>IF(OR(ISBLANK(IF287),ISBLANK(IG268)),"",(IF287-IF286)*IG268)</f>
        <v>0</v>
      </c>
      <c r="IH287" s="123">
        <f>IH268</f>
        <v>5</v>
      </c>
      <c r="II287" s="123">
        <f t="shared" ca="1" si="560"/>
        <v>134.19999999999987</v>
      </c>
      <c r="IJ287" s="123"/>
      <c r="IK287" s="123"/>
      <c r="IL287" s="123"/>
      <c r="IM287" s="123">
        <v>58.728999999999999</v>
      </c>
      <c r="IN287" s="123">
        <f>IF(OR(ISBLANK(IM287),ISBLANK(IN268)),"",(IM287-IM286)*IN268)</f>
        <v>134.19999999999987</v>
      </c>
      <c r="IO287" s="123">
        <f>IO268</f>
        <v>3</v>
      </c>
      <c r="IP287" s="123">
        <f t="shared" ca="1" si="561"/>
        <v>0</v>
      </c>
      <c r="IQ287" s="123"/>
      <c r="IR287" s="123"/>
      <c r="IS287" s="123">
        <v>0</v>
      </c>
      <c r="IT287" s="123">
        <f>IT268</f>
        <v>3</v>
      </c>
      <c r="IU287" s="123">
        <f t="shared" ca="1" si="562"/>
        <v>0</v>
      </c>
      <c r="IV287" s="123"/>
      <c r="IW287" s="123"/>
      <c r="IX287" s="123">
        <v>0</v>
      </c>
      <c r="IY287" s="123">
        <f>IY268</f>
        <v>3</v>
      </c>
      <c r="IZ287" s="123">
        <f t="shared" ca="1" si="563"/>
        <v>0</v>
      </c>
      <c r="JA287" s="123"/>
      <c r="JB287" s="123"/>
      <c r="JC287" s="123">
        <v>0</v>
      </c>
      <c r="JD287" s="123">
        <f>JD268</f>
        <v>3</v>
      </c>
      <c r="JE287" s="123">
        <f t="shared" ca="1" si="564"/>
        <v>0</v>
      </c>
      <c r="JF287" s="123"/>
      <c r="JG287" s="123"/>
      <c r="JH287" s="123">
        <v>0</v>
      </c>
      <c r="JI287" s="123">
        <f>JI268</f>
        <v>4</v>
      </c>
      <c r="JJ287" s="123">
        <f t="shared" ca="1" si="565"/>
        <v>20.856000000017048</v>
      </c>
      <c r="JK287" s="123"/>
      <c r="JL287" s="123"/>
      <c r="JM287" s="123">
        <v>1343.903</v>
      </c>
      <c r="JN287" s="123">
        <f>IF(OR(ISBLANK(JM287),ISBLANK(JN268)),"",(JM287-JM286)*JN268)</f>
        <v>20.856000000017048</v>
      </c>
      <c r="JO287" s="123">
        <f>JO268</f>
        <v>4</v>
      </c>
      <c r="JP287" s="123">
        <f t="shared" ca="1" si="566"/>
        <v>71.807999999982712</v>
      </c>
      <c r="JQ287" s="123"/>
      <c r="JR287" s="123"/>
      <c r="JS287" s="123">
        <v>1511.107</v>
      </c>
      <c r="JT287" s="123">
        <f>IF(OR(ISBLANK(JS287),ISBLANK(JT268)),"",(JS287-JS286)*JT268)</f>
        <v>71.807999999982712</v>
      </c>
      <c r="JU287" s="123">
        <f>JU268</f>
        <v>4</v>
      </c>
      <c r="JV287" s="123">
        <f t="shared" ca="1" si="567"/>
        <v>479.60000000003902</v>
      </c>
      <c r="JW287" s="123"/>
      <c r="JX287" s="123"/>
      <c r="JY287" s="123">
        <v>130.34100000000001</v>
      </c>
      <c r="JZ287" s="123">
        <f>IF(OR(ISBLANK(JY287),ISBLANK(JZ268)),"",(JY287-JY286)*JZ268)</f>
        <v>479.60000000003902</v>
      </c>
      <c r="KA287" s="123">
        <f>KA268</f>
        <v>4</v>
      </c>
      <c r="KB287" s="123">
        <f t="shared" ca="1" si="568"/>
        <v>2.200000000000002</v>
      </c>
      <c r="KC287" s="123"/>
      <c r="KD287" s="123"/>
      <c r="KE287" s="123">
        <v>0.89100000000000001</v>
      </c>
      <c r="KF287" s="123">
        <f>IF(OR(ISBLANK(KE287),ISBLANK(KF268)),"",(KE287-KE286)*KF268)</f>
        <v>2.200000000000002</v>
      </c>
    </row>
    <row r="288" spans="2:292" x14ac:dyDescent="0.25">
      <c r="B288" s="166">
        <v>19</v>
      </c>
      <c r="C288" s="166">
        <f>C268</f>
        <v>3</v>
      </c>
      <c r="D288" s="166">
        <f t="shared" ca="1" si="504"/>
        <v>40.799999999999997</v>
      </c>
      <c r="E288" s="166"/>
      <c r="F288" s="166"/>
      <c r="G288" s="166">
        <f t="shared" ca="1" si="505"/>
        <v>40.799999999999997</v>
      </c>
      <c r="H288" s="166">
        <f>H268</f>
        <v>3</v>
      </c>
      <c r="I288" s="166">
        <f t="shared" ca="1" si="506"/>
        <v>-12232.47299999998</v>
      </c>
      <c r="J288" s="166"/>
      <c r="K288" s="166"/>
      <c r="L288" s="166">
        <f t="shared" ca="1" si="569"/>
        <v>-12232.47299999998</v>
      </c>
      <c r="M288" s="166">
        <f>M268</f>
        <v>3</v>
      </c>
      <c r="N288" s="166">
        <f t="shared" ca="1" si="508"/>
        <v>2631.5290800001021</v>
      </c>
      <c r="O288" s="166"/>
      <c r="P288" s="166"/>
      <c r="Q288" s="166">
        <f t="shared" ca="1" si="570"/>
        <v>2631.5290800001021</v>
      </c>
      <c r="R288" s="166">
        <f>R268</f>
        <v>3</v>
      </c>
      <c r="S288" s="166">
        <f t="shared" ca="1" si="510"/>
        <v>560.18102047033619</v>
      </c>
      <c r="T288" s="166"/>
      <c r="U288" s="166"/>
      <c r="V288" s="166">
        <f t="shared" ca="1" si="571"/>
        <v>560.18102047033619</v>
      </c>
      <c r="W288" s="166">
        <f>W268</f>
        <v>3</v>
      </c>
      <c r="X288" s="166">
        <f t="shared" ca="1" si="512"/>
        <v>1073.3771199999253</v>
      </c>
      <c r="Y288" s="166"/>
      <c r="Z288" s="166"/>
      <c r="AA288" s="166">
        <f t="shared" ca="1" si="513"/>
        <v>1073.3771199999253</v>
      </c>
      <c r="AB288" s="166">
        <f>AB268</f>
        <v>4</v>
      </c>
      <c r="AC288" s="166">
        <f t="shared" ca="1" si="514"/>
        <v>85.343999999990004</v>
      </c>
      <c r="AD288" s="166"/>
      <c r="AE288" s="166"/>
      <c r="AF288" s="166">
        <f t="shared" ca="1" si="572"/>
        <v>56.895999999993364</v>
      </c>
      <c r="AG288" s="166">
        <v>85.343999999990004</v>
      </c>
      <c r="AH288" s="166">
        <f>AH268</f>
        <v>3</v>
      </c>
      <c r="AI288" s="166">
        <f t="shared" ca="1" si="516"/>
        <v>2517.1760499999959</v>
      </c>
      <c r="AJ288" s="166"/>
      <c r="AK288" s="166"/>
      <c r="AL288" s="166">
        <f t="shared" ca="1" si="573"/>
        <v>2517.1760499999959</v>
      </c>
      <c r="AM288" s="166">
        <f t="shared" ca="1" si="518"/>
        <v>3088.31</v>
      </c>
      <c r="AN288" s="166">
        <f>AN268</f>
        <v>1</v>
      </c>
      <c r="AO288" s="166">
        <f t="shared" ca="1" si="519"/>
        <v>3088.31</v>
      </c>
      <c r="AP288" s="166">
        <f t="shared" si="520"/>
        <v>3088.31</v>
      </c>
      <c r="AQ288" s="166">
        <v>3088.31</v>
      </c>
      <c r="AR288" s="166"/>
      <c r="AS288" s="166">
        <f>AS268</f>
        <v>3</v>
      </c>
      <c r="AT288" s="166">
        <f t="shared" ca="1" si="521"/>
        <v>2218.6027300353135</v>
      </c>
      <c r="AU288" s="166"/>
      <c r="AV288" s="166"/>
      <c r="AW288" s="166">
        <f t="shared" ca="1" si="522"/>
        <v>2218.6027300353135</v>
      </c>
      <c r="AX288" s="166">
        <f>AX268</f>
        <v>3</v>
      </c>
      <c r="AY288" s="166">
        <f t="shared" ca="1" si="523"/>
        <v>0.33100000000000002</v>
      </c>
      <c r="AZ288" s="166"/>
      <c r="BA288" s="166"/>
      <c r="BB288" s="166">
        <v>0.33100000000000002</v>
      </c>
      <c r="BC288" s="166">
        <f>BC268</f>
        <v>3</v>
      </c>
      <c r="BD288" s="166">
        <f t="shared" ca="1" si="524"/>
        <v>1052.973</v>
      </c>
      <c r="BE288" s="166"/>
      <c r="BF288" s="166"/>
      <c r="BG288" s="166">
        <f t="shared" ca="1" si="525"/>
        <v>1052.973</v>
      </c>
      <c r="BH288" s="166">
        <f>BH268</f>
        <v>3</v>
      </c>
      <c r="BI288" s="166">
        <f t="shared" ca="1" si="526"/>
        <v>0</v>
      </c>
      <c r="BJ288" s="166"/>
      <c r="BK288" s="166"/>
      <c r="BL288" s="166">
        <f t="shared" ca="1" si="527"/>
        <v>0</v>
      </c>
      <c r="BM288" s="166">
        <f>BM268</f>
        <v>1</v>
      </c>
      <c r="BN288" s="166">
        <f t="shared" ca="1" si="528"/>
        <v>0</v>
      </c>
      <c r="BO288" s="166">
        <f t="shared" si="529"/>
        <v>0</v>
      </c>
      <c r="BP288" s="166">
        <v>0</v>
      </c>
      <c r="BQ288" s="166"/>
      <c r="BR288" s="166">
        <f>BR268</f>
        <v>4</v>
      </c>
      <c r="BS288" s="166">
        <f t="shared" ca="1" si="530"/>
        <v>38.055499999998574</v>
      </c>
      <c r="BT288" s="166"/>
      <c r="BU288" s="166"/>
      <c r="BV288" s="166">
        <v>28217.120999999999</v>
      </c>
      <c r="BW288" s="166">
        <f>IF(OR(ISBLANK(BV288),ISBLANK(BW268)),"",(BV288-BV287)*BW268)</f>
        <v>38.055499999998574</v>
      </c>
      <c r="BX288" s="123">
        <f>BX268</f>
        <v>4</v>
      </c>
      <c r="BY288" s="123">
        <f t="shared" ca="1" si="531"/>
        <v>0</v>
      </c>
      <c r="BZ288" s="123"/>
      <c r="CA288" s="123"/>
      <c r="CB288" s="123">
        <v>2.3620000000000001</v>
      </c>
      <c r="CC288" s="123">
        <f>IF(OR(ISBLANK(CB288),ISBLANK(CC268)),"",(CB288-CB287)*CC268)</f>
        <v>0</v>
      </c>
      <c r="CD288" s="123">
        <f>CD268</f>
        <v>4</v>
      </c>
      <c r="CE288" s="123">
        <f t="shared" ca="1" si="532"/>
        <v>3465.0000000006003</v>
      </c>
      <c r="CF288" s="123"/>
      <c r="CG288" s="123"/>
      <c r="CH288" s="123">
        <v>3272.2440000000001</v>
      </c>
      <c r="CI288" s="123">
        <f>IF(OR(ISBLANK(CH288),ISBLANK(CI268)),"",(CH288-CH287)*CI268)</f>
        <v>3465.0000000006003</v>
      </c>
      <c r="CJ288" s="123">
        <f>CJ268</f>
        <v>5</v>
      </c>
      <c r="CK288" s="123">
        <f t="shared" ca="1" si="533"/>
        <v>5.2080000000005384</v>
      </c>
      <c r="CL288" s="123"/>
      <c r="CM288" s="123"/>
      <c r="CN288" s="123"/>
      <c r="CO288" s="123">
        <v>1159.7470000000001</v>
      </c>
      <c r="CP288" s="123">
        <f>IF(OR(ISBLANK(CO288),ISBLANK(CP268)),"",(CO288-CO287)*CP268)</f>
        <v>5.2080000000005384</v>
      </c>
      <c r="CQ288" s="123">
        <f>CQ268</f>
        <v>5</v>
      </c>
      <c r="CR288" s="123">
        <f t="shared" ca="1" si="534"/>
        <v>0</v>
      </c>
      <c r="CS288" s="123"/>
      <c r="CT288" s="123"/>
      <c r="CU288" s="123"/>
      <c r="CV288" s="123">
        <v>918.15599999999995</v>
      </c>
      <c r="CW288" s="123">
        <f>IF(OR(ISBLANK(CV288),ISBLANK(CW268)),"",(CV288-CV287)*CW268)</f>
        <v>0</v>
      </c>
      <c r="CX288" s="123">
        <f>CX268</f>
        <v>5</v>
      </c>
      <c r="CY288" s="123">
        <f t="shared" ca="1" si="535"/>
        <v>0</v>
      </c>
      <c r="CZ288" s="123"/>
      <c r="DA288" s="123"/>
      <c r="DB288" s="123"/>
      <c r="DC288" s="123">
        <v>3087.6979999999999</v>
      </c>
      <c r="DD288" s="123">
        <f>IF(OR(ISBLANK(DC288),ISBLANK(DD268)),"",(DC288-DC287)*DD268)</f>
        <v>0</v>
      </c>
      <c r="DE288" s="123">
        <f>DE268</f>
        <v>5</v>
      </c>
      <c r="DF288" s="123">
        <f t="shared" ca="1" si="536"/>
        <v>0</v>
      </c>
      <c r="DG288" s="123"/>
      <c r="DH288" s="123"/>
      <c r="DI288" s="123"/>
      <c r="DJ288" s="123">
        <v>2.1000000000000001E-2</v>
      </c>
      <c r="DK288" s="123">
        <f>IF(OR(ISBLANK(DJ288),ISBLANK(DK268)),"",(DJ288-DJ287)*DK268)</f>
        <v>0</v>
      </c>
      <c r="DL288" s="123">
        <f>DL268</f>
        <v>5</v>
      </c>
      <c r="DM288" s="123">
        <f t="shared" ca="1" si="537"/>
        <v>0</v>
      </c>
      <c r="DN288" s="123"/>
      <c r="DO288" s="123"/>
      <c r="DP288" s="123"/>
      <c r="DQ288" s="123">
        <v>5921.6180000000004</v>
      </c>
      <c r="DR288" s="123">
        <f>IF(OR(ISBLANK(DQ288),ISBLANK(DR268)),"",(DQ288-DQ287)*DR268)</f>
        <v>0</v>
      </c>
      <c r="DS288" s="123">
        <f>DS268</f>
        <v>5</v>
      </c>
      <c r="DT288" s="123">
        <f t="shared" ca="1" si="538"/>
        <v>20.617999999998574</v>
      </c>
      <c r="DU288" s="123"/>
      <c r="DV288" s="123"/>
      <c r="DW288" s="123"/>
      <c r="DX288" s="123">
        <v>5047.6499999999996</v>
      </c>
      <c r="DY288" s="123">
        <f>IF(OR(ISBLANK(DX288),ISBLANK(DY268)),"",(DX288-DX287)*DY268)</f>
        <v>20.617999999998574</v>
      </c>
      <c r="DZ288" s="123">
        <f>DZ268</f>
        <v>5</v>
      </c>
      <c r="EA288" s="123">
        <f t="shared" ca="1" si="539"/>
        <v>0.2580000000000382</v>
      </c>
      <c r="EB288" s="123"/>
      <c r="EC288" s="123"/>
      <c r="ED288" s="123"/>
      <c r="EE288" s="123">
        <v>1069.1410000000001</v>
      </c>
      <c r="EF288" s="123">
        <f>IF(OR(ISBLANK(EE288),ISBLANK(EF268)),"",(EE288-EE287)*EF268)</f>
        <v>0.2580000000000382</v>
      </c>
      <c r="EG288" s="123">
        <f>EG268</f>
        <v>5</v>
      </c>
      <c r="EH288" s="123">
        <f t="shared" ca="1" si="540"/>
        <v>4.2000000000030013E-2</v>
      </c>
      <c r="EI288" s="123"/>
      <c r="EJ288" s="123"/>
      <c r="EK288" s="123"/>
      <c r="EL288" s="123">
        <v>121.26</v>
      </c>
      <c r="EM288" s="123">
        <f>IF(OR(ISBLANK(EL288),ISBLANK(EM268)),"",(EL288-EL287)*EM268)</f>
        <v>4.2000000000030013E-2</v>
      </c>
      <c r="EN288" s="123">
        <f>EN268</f>
        <v>5</v>
      </c>
      <c r="EO288" s="123">
        <f t="shared" ca="1" si="541"/>
        <v>0</v>
      </c>
      <c r="EP288" s="123"/>
      <c r="EQ288" s="123"/>
      <c r="ER288" s="123"/>
      <c r="ES288" s="123">
        <v>0</v>
      </c>
      <c r="ET288" s="123">
        <f>IF(OR(ISBLANK(ES288),ISBLANK(ET268)),"",(ES288-ES287)*ET268)</f>
        <v>0</v>
      </c>
      <c r="EU288" s="123">
        <f>EU268</f>
        <v>3</v>
      </c>
      <c r="EV288" s="123">
        <f t="shared" ca="1" si="542"/>
        <v>34.851300000000002</v>
      </c>
      <c r="EW288" s="123"/>
      <c r="EX288" s="123"/>
      <c r="EY288" s="123">
        <v>34.851300000000002</v>
      </c>
      <c r="EZ288" s="123">
        <f>EZ268</f>
        <v>3</v>
      </c>
      <c r="FA288" s="123">
        <f t="shared" ca="1" si="543"/>
        <v>84.971999999999994</v>
      </c>
      <c r="FB288" s="123"/>
      <c r="FC288" s="123"/>
      <c r="FD288" s="123">
        <v>84.971999999999994</v>
      </c>
      <c r="FE288" s="123">
        <f>FE268</f>
        <v>3</v>
      </c>
      <c r="FF288" s="123">
        <f t="shared" ca="1" si="544"/>
        <v>40.543999999999997</v>
      </c>
      <c r="FG288" s="123"/>
      <c r="FH288" s="123"/>
      <c r="FI288" s="123">
        <v>40.543999999999997</v>
      </c>
      <c r="FJ288" s="123">
        <f>FJ268</f>
        <v>2</v>
      </c>
      <c r="FK288" s="123">
        <f t="shared" ca="1" si="545"/>
        <v>0</v>
      </c>
      <c r="FL288" s="123"/>
      <c r="FM288" s="123">
        <v>0</v>
      </c>
      <c r="FN288" s="123"/>
      <c r="FO288" s="123">
        <f>FO268</f>
        <v>3</v>
      </c>
      <c r="FP288" s="123">
        <f t="shared" ca="1" si="546"/>
        <v>26.520000000000401</v>
      </c>
      <c r="FQ288" s="123"/>
      <c r="FR288" s="123"/>
      <c r="FS288" s="123">
        <v>26.520000000000401</v>
      </c>
      <c r="FT288" s="123">
        <f>FT268</f>
        <v>3</v>
      </c>
      <c r="FU288" s="123">
        <f t="shared" ca="1" si="547"/>
        <v>4.8148499999999999</v>
      </c>
      <c r="FV288" s="123"/>
      <c r="FW288" s="123"/>
      <c r="FX288" s="123">
        <v>4.8148499999999999</v>
      </c>
      <c r="FY288" s="123">
        <f>FY268</f>
        <v>3</v>
      </c>
      <c r="FZ288" s="123">
        <f t="shared" ca="1" si="548"/>
        <v>9.7189999999999994</v>
      </c>
      <c r="GA288" s="123"/>
      <c r="GB288" s="123"/>
      <c r="GC288" s="123">
        <v>9.7189999999999994</v>
      </c>
      <c r="GD288" s="123">
        <f t="shared" ca="1" si="549"/>
        <v>32.902999999999999</v>
      </c>
      <c r="GE288" s="123">
        <f>GE268</f>
        <v>1</v>
      </c>
      <c r="GF288" s="123">
        <f t="shared" ca="1" si="550"/>
        <v>32.902999999999999</v>
      </c>
      <c r="GG288" s="123">
        <f t="shared" si="551"/>
        <v>32.902999999999999</v>
      </c>
      <c r="GH288" s="123">
        <v>32.902999999999999</v>
      </c>
      <c r="GI288" s="123"/>
      <c r="GJ288" s="123">
        <f>GJ268</f>
        <v>3</v>
      </c>
      <c r="GK288" s="123">
        <f t="shared" ca="1" si="552"/>
        <v>12.23</v>
      </c>
      <c r="GL288" s="123"/>
      <c r="GM288" s="123"/>
      <c r="GN288" s="123">
        <v>12.23</v>
      </c>
      <c r="GO288" s="123">
        <f>GO268</f>
        <v>3</v>
      </c>
      <c r="GP288" s="123">
        <f t="shared" ca="1" si="553"/>
        <v>6.4502319999999997</v>
      </c>
      <c r="GQ288" s="123"/>
      <c r="GR288" s="123"/>
      <c r="GS288" s="123">
        <v>6.4502319999999997</v>
      </c>
      <c r="GT288" s="123">
        <f>GT268</f>
        <v>3</v>
      </c>
      <c r="GU288" s="123">
        <f t="shared" ca="1" si="554"/>
        <v>14.659999999996201</v>
      </c>
      <c r="GV288" s="123"/>
      <c r="GW288" s="123"/>
      <c r="GX288" s="123">
        <v>14.659999999996201</v>
      </c>
      <c r="GY288" s="123">
        <f>GY268</f>
        <v>5</v>
      </c>
      <c r="GZ288" s="123">
        <f t="shared" ca="1" si="555"/>
        <v>0</v>
      </c>
      <c r="HA288" s="123"/>
      <c r="HB288" s="123"/>
      <c r="HC288" s="123"/>
      <c r="HD288" s="123" t="str">
        <f>IF(OR(ISBLANK(HC288),ISBLANK(HD268)),"",(HC288-HC287)*HD268)</f>
        <v/>
      </c>
      <c r="HE288" s="123">
        <v>0</v>
      </c>
      <c r="HF288" s="123">
        <f>HF268</f>
        <v>5</v>
      </c>
      <c r="HG288" s="123">
        <f t="shared" ca="1" si="556"/>
        <v>12473.25</v>
      </c>
      <c r="HH288" s="123"/>
      <c r="HI288" s="123"/>
      <c r="HJ288" s="123"/>
      <c r="HK288" s="123" t="str">
        <f>IF(OR(ISBLANK(HJ288),ISBLANK(HK268)),"",(HJ288-HJ287)*HK268)</f>
        <v/>
      </c>
      <c r="HL288" s="123">
        <v>12473.25</v>
      </c>
      <c r="HM288" s="123">
        <f>HM268</f>
        <v>5</v>
      </c>
      <c r="HN288" s="123">
        <f t="shared" ca="1" si="557"/>
        <v>0</v>
      </c>
      <c r="HO288" s="123"/>
      <c r="HP288" s="123"/>
      <c r="HQ288" s="123"/>
      <c r="HR288" s="123">
        <v>0</v>
      </c>
      <c r="HS288" s="123">
        <f>IF(OR(ISBLANK(HR288),ISBLANK(HS268)),"",(HR288-HR287)*HS268)</f>
        <v>0</v>
      </c>
      <c r="HT288" s="123">
        <f>HT268</f>
        <v>5</v>
      </c>
      <c r="HU288" s="123">
        <f t="shared" ca="1" si="558"/>
        <v>129.7999999999945</v>
      </c>
      <c r="HV288" s="123"/>
      <c r="HW288" s="123"/>
      <c r="HX288" s="123"/>
      <c r="HY288" s="123">
        <v>70.325000000000003</v>
      </c>
      <c r="HZ288" s="123">
        <f>IF(OR(ISBLANK(HY288),ISBLANK(HZ268)),"",(HY288-HY287)*HZ268)</f>
        <v>129.7999999999945</v>
      </c>
      <c r="IA288" s="123">
        <f>IA268</f>
        <v>5</v>
      </c>
      <c r="IB288" s="123">
        <f t="shared" ca="1" si="559"/>
        <v>0</v>
      </c>
      <c r="IC288" s="123"/>
      <c r="ID288" s="123"/>
      <c r="IE288" s="123"/>
      <c r="IF288" s="123">
        <v>0</v>
      </c>
      <c r="IG288" s="123">
        <f>IF(OR(ISBLANK(IF288),ISBLANK(IG268)),"",(IF288-IF287)*IG268)</f>
        <v>0</v>
      </c>
      <c r="IH288" s="123">
        <f>IH268</f>
        <v>5</v>
      </c>
      <c r="II288" s="123">
        <f t="shared" ca="1" si="560"/>
        <v>134.19999999999987</v>
      </c>
      <c r="IJ288" s="123"/>
      <c r="IK288" s="123"/>
      <c r="IL288" s="123"/>
      <c r="IM288" s="123">
        <v>58.79</v>
      </c>
      <c r="IN288" s="123">
        <f>IF(OR(ISBLANK(IM288),ISBLANK(IN268)),"",(IM288-IM287)*IN268)</f>
        <v>134.19999999999987</v>
      </c>
      <c r="IO288" s="123">
        <f>IO268</f>
        <v>3</v>
      </c>
      <c r="IP288" s="123">
        <f t="shared" ca="1" si="561"/>
        <v>0</v>
      </c>
      <c r="IQ288" s="123"/>
      <c r="IR288" s="123"/>
      <c r="IS288" s="123">
        <v>0</v>
      </c>
      <c r="IT288" s="123">
        <f>IT268</f>
        <v>3</v>
      </c>
      <c r="IU288" s="123">
        <f t="shared" ca="1" si="562"/>
        <v>0</v>
      </c>
      <c r="IV288" s="123"/>
      <c r="IW288" s="123"/>
      <c r="IX288" s="123">
        <v>0</v>
      </c>
      <c r="IY288" s="123">
        <f>IY268</f>
        <v>3</v>
      </c>
      <c r="IZ288" s="123">
        <f t="shared" ca="1" si="563"/>
        <v>0</v>
      </c>
      <c r="JA288" s="123"/>
      <c r="JB288" s="123"/>
      <c r="JC288" s="123">
        <v>0</v>
      </c>
      <c r="JD288" s="123">
        <f>JD268</f>
        <v>3</v>
      </c>
      <c r="JE288" s="123">
        <f t="shared" ca="1" si="564"/>
        <v>0</v>
      </c>
      <c r="JF288" s="123"/>
      <c r="JG288" s="123"/>
      <c r="JH288" s="123">
        <v>0</v>
      </c>
      <c r="JI288" s="123">
        <f>JI268</f>
        <v>4</v>
      </c>
      <c r="JJ288" s="123">
        <f t="shared" ca="1" si="565"/>
        <v>22.043999999988955</v>
      </c>
      <c r="JK288" s="123"/>
      <c r="JL288" s="123"/>
      <c r="JM288" s="123">
        <v>1344.07</v>
      </c>
      <c r="JN288" s="123">
        <f>IF(OR(ISBLANK(JM288),ISBLANK(JN268)),"",(JM288-JM287)*JN268)</f>
        <v>22.043999999988955</v>
      </c>
      <c r="JO288" s="123">
        <f>JO268</f>
        <v>4</v>
      </c>
      <c r="JP288" s="123">
        <f t="shared" ca="1" si="566"/>
        <v>64.811999999998079</v>
      </c>
      <c r="JQ288" s="123"/>
      <c r="JR288" s="123"/>
      <c r="JS288" s="123">
        <v>1511.598</v>
      </c>
      <c r="JT288" s="123">
        <f>IF(OR(ISBLANK(JS288),ISBLANK(JT268)),"",(JS288-JS287)*JT268)</f>
        <v>64.811999999998079</v>
      </c>
      <c r="JU288" s="123">
        <f>JU268</f>
        <v>4</v>
      </c>
      <c r="JV288" s="123">
        <f t="shared" ca="1" si="567"/>
        <v>571.99999999997999</v>
      </c>
      <c r="JW288" s="123"/>
      <c r="JX288" s="123"/>
      <c r="JY288" s="123">
        <v>130.601</v>
      </c>
      <c r="JZ288" s="123">
        <f>IF(OR(ISBLANK(JY288),ISBLANK(JZ268)),"",(JY288-JY287)*JZ268)</f>
        <v>571.99999999997999</v>
      </c>
      <c r="KA288" s="123">
        <f>KA268</f>
        <v>4</v>
      </c>
      <c r="KB288" s="123">
        <f t="shared" ca="1" si="568"/>
        <v>2.200000000000002</v>
      </c>
      <c r="KC288" s="123"/>
      <c r="KD288" s="123"/>
      <c r="KE288" s="123">
        <v>0.89200000000000002</v>
      </c>
      <c r="KF288" s="123">
        <f>IF(OR(ISBLANK(KE288),ISBLANK(KF268)),"",(KE288-KE287)*KF268)</f>
        <v>2.200000000000002</v>
      </c>
    </row>
    <row r="289" spans="2:292" ht="15.75" thickBot="1" x14ac:dyDescent="0.3">
      <c r="B289" s="121">
        <v>20</v>
      </c>
      <c r="C289" s="166">
        <f>C268</f>
        <v>3</v>
      </c>
      <c r="D289" s="166">
        <f t="shared" ca="1" si="504"/>
        <v>38.4</v>
      </c>
      <c r="E289" s="166"/>
      <c r="F289" s="166"/>
      <c r="G289" s="166">
        <f t="shared" ca="1" si="505"/>
        <v>38.4</v>
      </c>
      <c r="H289" s="166">
        <f>H268</f>
        <v>3</v>
      </c>
      <c r="I289" s="166">
        <f t="shared" ca="1" si="506"/>
        <v>-10739.271399999961</v>
      </c>
      <c r="J289" s="166"/>
      <c r="K289" s="166"/>
      <c r="L289" s="166">
        <f t="shared" ca="1" si="569"/>
        <v>-10739.271399999961</v>
      </c>
      <c r="M289" s="166">
        <f>M268</f>
        <v>3</v>
      </c>
      <c r="N289" s="166">
        <f t="shared" ca="1" si="508"/>
        <v>2581.123589999997</v>
      </c>
      <c r="O289" s="166"/>
      <c r="P289" s="166"/>
      <c r="Q289" s="166">
        <f t="shared" ca="1" si="570"/>
        <v>2581.123589999997</v>
      </c>
      <c r="R289" s="166">
        <f>R268</f>
        <v>3</v>
      </c>
      <c r="S289" s="166">
        <f t="shared" ca="1" si="510"/>
        <v>566.94753282525892</v>
      </c>
      <c r="T289" s="166"/>
      <c r="U289" s="166"/>
      <c r="V289" s="166">
        <f t="shared" ca="1" si="571"/>
        <v>566.94753282525892</v>
      </c>
      <c r="W289" s="166">
        <f>W268</f>
        <v>3</v>
      </c>
      <c r="X289" s="166">
        <f t="shared" ca="1" si="512"/>
        <v>1051.5384100000324</v>
      </c>
      <c r="Y289" s="166"/>
      <c r="Z289" s="166"/>
      <c r="AA289" s="166">
        <f t="shared" ca="1" si="513"/>
        <v>1051.5384100000324</v>
      </c>
      <c r="AB289" s="166">
        <f>AB268</f>
        <v>4</v>
      </c>
      <c r="AC289" s="166">
        <f t="shared" ca="1" si="514"/>
        <v>91.320000000006999</v>
      </c>
      <c r="AD289" s="166"/>
      <c r="AE289" s="166"/>
      <c r="AF289" s="166">
        <f t="shared" ca="1" si="572"/>
        <v>60.880000000004657</v>
      </c>
      <c r="AG289" s="166">
        <v>91.320000000006999</v>
      </c>
      <c r="AH289" s="166">
        <f>AH268</f>
        <v>3</v>
      </c>
      <c r="AI289" s="166">
        <f t="shared" ca="1" si="516"/>
        <v>2311.0092499999578</v>
      </c>
      <c r="AJ289" s="166"/>
      <c r="AK289" s="166"/>
      <c r="AL289" s="166">
        <f t="shared" ca="1" si="573"/>
        <v>2311.0092499999578</v>
      </c>
      <c r="AM289" s="166">
        <f t="shared" ca="1" si="518"/>
        <v>2551.3310000000001</v>
      </c>
      <c r="AN289" s="166">
        <f>AN268</f>
        <v>1</v>
      </c>
      <c r="AO289" s="166">
        <f t="shared" ca="1" si="519"/>
        <v>2551.3310000000001</v>
      </c>
      <c r="AP289" s="166">
        <f t="shared" si="520"/>
        <v>2551.3310000000001</v>
      </c>
      <c r="AQ289" s="166">
        <v>2551.3310000000001</v>
      </c>
      <c r="AR289" s="166"/>
      <c r="AS289" s="166">
        <f>AS268</f>
        <v>3</v>
      </c>
      <c r="AT289" s="166">
        <f t="shared" ca="1" si="521"/>
        <v>2528.324037903154</v>
      </c>
      <c r="AU289" s="166"/>
      <c r="AV289" s="166"/>
      <c r="AW289" s="166">
        <f t="shared" ca="1" si="522"/>
        <v>2528.324037903154</v>
      </c>
      <c r="AX289" s="166">
        <f>AX268</f>
        <v>3</v>
      </c>
      <c r="AY289" s="166">
        <f t="shared" ca="1" si="523"/>
        <v>0.375</v>
      </c>
      <c r="AZ289" s="166"/>
      <c r="BA289" s="166"/>
      <c r="BB289" s="166">
        <v>0.375</v>
      </c>
      <c r="BC289" s="166">
        <f>BC268</f>
        <v>3</v>
      </c>
      <c r="BD289" s="166">
        <f t="shared" ca="1" si="524"/>
        <v>1084.828</v>
      </c>
      <c r="BE289" s="166"/>
      <c r="BF289" s="166"/>
      <c r="BG289" s="166">
        <f t="shared" ca="1" si="525"/>
        <v>1084.828</v>
      </c>
      <c r="BH289" s="166">
        <f>BH268</f>
        <v>3</v>
      </c>
      <c r="BI289" s="166">
        <f t="shared" ca="1" si="526"/>
        <v>0</v>
      </c>
      <c r="BJ289" s="166"/>
      <c r="BK289" s="166"/>
      <c r="BL289" s="166">
        <f t="shared" ca="1" si="527"/>
        <v>0</v>
      </c>
      <c r="BM289" s="166">
        <f>BM268</f>
        <v>1</v>
      </c>
      <c r="BN289" s="166">
        <f t="shared" ca="1" si="528"/>
        <v>0</v>
      </c>
      <c r="BO289" s="166">
        <f t="shared" si="529"/>
        <v>0</v>
      </c>
      <c r="BP289" s="166">
        <v>0</v>
      </c>
      <c r="BQ289" s="166"/>
      <c r="BR289" s="166">
        <f>BR268</f>
        <v>4</v>
      </c>
      <c r="BS289" s="166">
        <f t="shared" ca="1" si="530"/>
        <v>36.627500000000509</v>
      </c>
      <c r="BT289" s="166"/>
      <c r="BU289" s="166"/>
      <c r="BV289" s="166">
        <v>28227.585999999999</v>
      </c>
      <c r="BW289" s="166">
        <f>IF(OR(ISBLANK(BV289),ISBLANK(BW268)),"",(BV289-BV288)*BW268)</f>
        <v>36.627500000000509</v>
      </c>
      <c r="BX289" s="120">
        <f>BX268</f>
        <v>4</v>
      </c>
      <c r="BY289" s="120">
        <f t="shared" ca="1" si="531"/>
        <v>0</v>
      </c>
      <c r="BZ289" s="120"/>
      <c r="CA289" s="120"/>
      <c r="CB289" s="120">
        <v>2.3620000000000001</v>
      </c>
      <c r="CC289" s="120">
        <f>IF(OR(ISBLANK(CB289),ISBLANK(CC268)),"",(CB289-CB288)*CC268)</f>
        <v>0</v>
      </c>
      <c r="CD289" s="120">
        <f>CD268</f>
        <v>4</v>
      </c>
      <c r="CE289" s="120">
        <f t="shared" ca="1" si="532"/>
        <v>3570.600000000104</v>
      </c>
      <c r="CF289" s="120"/>
      <c r="CG289" s="120"/>
      <c r="CH289" s="120">
        <v>3273.8670000000002</v>
      </c>
      <c r="CI289" s="120">
        <f>IF(OR(ISBLANK(CH289),ISBLANK(CI268)),"",(CH289-CH288)*CI268)</f>
        <v>3570.600000000104</v>
      </c>
      <c r="CJ289" s="120">
        <f>CJ268</f>
        <v>5</v>
      </c>
      <c r="CK289" s="120">
        <f t="shared" ca="1" si="533"/>
        <v>5.5280000000002474</v>
      </c>
      <c r="CL289" s="120"/>
      <c r="CM289" s="120"/>
      <c r="CN289" s="120"/>
      <c r="CO289" s="120">
        <v>1160.4380000000001</v>
      </c>
      <c r="CP289" s="120">
        <f>IF(OR(ISBLANK(CO289),ISBLANK(CP268)),"",(CO289-CO288)*CP268)</f>
        <v>5.5280000000002474</v>
      </c>
      <c r="CQ289" s="120">
        <f>CQ268</f>
        <v>5</v>
      </c>
      <c r="CR289" s="120">
        <f t="shared" ca="1" si="534"/>
        <v>0</v>
      </c>
      <c r="CS289" s="120"/>
      <c r="CT289" s="120"/>
      <c r="CU289" s="120"/>
      <c r="CV289" s="120">
        <v>918.15599999999995</v>
      </c>
      <c r="CW289" s="120">
        <f>IF(OR(ISBLANK(CV289),ISBLANK(CW268)),"",(CV289-CV288)*CW268)</f>
        <v>0</v>
      </c>
      <c r="CX289" s="120">
        <f>CX268</f>
        <v>5</v>
      </c>
      <c r="CY289" s="120">
        <f t="shared" ca="1" si="535"/>
        <v>0</v>
      </c>
      <c r="CZ289" s="120"/>
      <c r="DA289" s="120"/>
      <c r="DB289" s="120"/>
      <c r="DC289" s="120">
        <v>3087.6979999999999</v>
      </c>
      <c r="DD289" s="120">
        <f>IF(OR(ISBLANK(DC289),ISBLANK(DD268)),"",(DC289-DC288)*DD268)</f>
        <v>0</v>
      </c>
      <c r="DE289" s="123">
        <f>DE268</f>
        <v>5</v>
      </c>
      <c r="DF289" s="123">
        <f t="shared" ca="1" si="536"/>
        <v>0</v>
      </c>
      <c r="DG289" s="123"/>
      <c r="DH289" s="123"/>
      <c r="DI289" s="123"/>
      <c r="DJ289" s="123">
        <v>2.1000000000000001E-2</v>
      </c>
      <c r="DK289" s="123">
        <f>IF(OR(ISBLANK(DJ289),ISBLANK(DK268)),"",(DJ289-DJ288)*DK268)</f>
        <v>0</v>
      </c>
      <c r="DL289" s="120">
        <f>DL268</f>
        <v>5</v>
      </c>
      <c r="DM289" s="120">
        <f t="shared" ca="1" si="537"/>
        <v>0</v>
      </c>
      <c r="DN289" s="120"/>
      <c r="DO289" s="120"/>
      <c r="DP289" s="120"/>
      <c r="DQ289" s="120">
        <v>5921.6180000000004</v>
      </c>
      <c r="DR289" s="120">
        <f>IF(OR(ISBLANK(DQ289),ISBLANK(DR268)),"",(DQ289-DQ288)*DR268)</f>
        <v>0</v>
      </c>
      <c r="DS289" s="120">
        <f>DS268</f>
        <v>5</v>
      </c>
      <c r="DT289" s="120">
        <f t="shared" ca="1" si="538"/>
        <v>21.244000000000597</v>
      </c>
      <c r="DU289" s="120"/>
      <c r="DV289" s="120"/>
      <c r="DW289" s="120"/>
      <c r="DX289" s="120">
        <v>5058.2719999999999</v>
      </c>
      <c r="DY289" s="120">
        <f>IF(OR(ISBLANK(DX289),ISBLANK(DY268)),"",(DX289-DX288)*DY268)</f>
        <v>21.244000000000597</v>
      </c>
      <c r="DZ289" s="120">
        <f>DZ268</f>
        <v>5</v>
      </c>
      <c r="EA289" s="120">
        <f t="shared" ca="1" si="539"/>
        <v>0.28500000000008185</v>
      </c>
      <c r="EB289" s="120"/>
      <c r="EC289" s="120"/>
      <c r="ED289" s="120"/>
      <c r="EE289" s="120">
        <v>1069.2360000000001</v>
      </c>
      <c r="EF289" s="120">
        <f>IF(OR(ISBLANK(EE289),ISBLANK(EF268)),"",(EE289-EE288)*EF268)</f>
        <v>0.28500000000008185</v>
      </c>
      <c r="EG289" s="120">
        <f>EG268</f>
        <v>5</v>
      </c>
      <c r="EH289" s="120">
        <f t="shared" ca="1" si="540"/>
        <v>4.1999999999944748E-2</v>
      </c>
      <c r="EI289" s="120"/>
      <c r="EJ289" s="120"/>
      <c r="EK289" s="120"/>
      <c r="EL289" s="120">
        <v>121.267</v>
      </c>
      <c r="EM289" s="120">
        <f>IF(OR(ISBLANK(EL289),ISBLANK(EM268)),"",(EL289-EL288)*EM268)</f>
        <v>4.1999999999944748E-2</v>
      </c>
      <c r="EN289" s="120">
        <f>EN268</f>
        <v>5</v>
      </c>
      <c r="EO289" s="120">
        <f t="shared" ca="1" si="541"/>
        <v>0</v>
      </c>
      <c r="EP289" s="120"/>
      <c r="EQ289" s="120"/>
      <c r="ER289" s="120"/>
      <c r="ES289" s="120">
        <v>0</v>
      </c>
      <c r="ET289" s="120">
        <f>IF(OR(ISBLANK(ES289),ISBLANK(ET268)),"",(ES289-ES288)*ET268)</f>
        <v>0</v>
      </c>
      <c r="EU289" s="120">
        <f>EU268</f>
        <v>3</v>
      </c>
      <c r="EV289" s="120">
        <f t="shared" ca="1" si="542"/>
        <v>48.992699999999999</v>
      </c>
      <c r="EW289" s="120"/>
      <c r="EX289" s="120"/>
      <c r="EY289" s="120">
        <v>48.992699999999999</v>
      </c>
      <c r="EZ289" s="123">
        <f>EZ268</f>
        <v>3</v>
      </c>
      <c r="FA289" s="123">
        <f t="shared" ca="1" si="543"/>
        <v>51.113</v>
      </c>
      <c r="FB289" s="123"/>
      <c r="FC289" s="123"/>
      <c r="FD289" s="123">
        <v>51.113</v>
      </c>
      <c r="FE289" s="120">
        <f>FE268</f>
        <v>3</v>
      </c>
      <c r="FF289" s="120">
        <f t="shared" ca="1" si="544"/>
        <v>36.652000000000001</v>
      </c>
      <c r="FG289" s="120"/>
      <c r="FH289" s="120"/>
      <c r="FI289" s="120">
        <v>36.652000000000001</v>
      </c>
      <c r="FJ289" s="120">
        <f>FJ268</f>
        <v>2</v>
      </c>
      <c r="FK289" s="120">
        <f t="shared" ca="1" si="545"/>
        <v>0</v>
      </c>
      <c r="FL289" s="120"/>
      <c r="FM289" s="120">
        <v>0</v>
      </c>
      <c r="FN289" s="120"/>
      <c r="FO289" s="120">
        <f>FO268</f>
        <v>3</v>
      </c>
      <c r="FP289" s="120">
        <f t="shared" ca="1" si="546"/>
        <v>26.5599999999977</v>
      </c>
      <c r="FQ289" s="120"/>
      <c r="FR289" s="120"/>
      <c r="FS289" s="120">
        <v>26.5599999999977</v>
      </c>
      <c r="FT289" s="123">
        <f>FT268</f>
        <v>3</v>
      </c>
      <c r="FU289" s="123">
        <f t="shared" ca="1" si="547"/>
        <v>3.7573500000000002</v>
      </c>
      <c r="FV289" s="123"/>
      <c r="FW289" s="123"/>
      <c r="FX289" s="123">
        <v>3.7573500000000002</v>
      </c>
      <c r="FY289" s="123">
        <f>FY268</f>
        <v>3</v>
      </c>
      <c r="FZ289" s="123">
        <f t="shared" ca="1" si="548"/>
        <v>1.6930000000000001</v>
      </c>
      <c r="GA289" s="123"/>
      <c r="GB289" s="123"/>
      <c r="GC289" s="123">
        <v>1.6930000000000001</v>
      </c>
      <c r="GD289" s="123">
        <f t="shared" ca="1" si="549"/>
        <v>3.5329999999999999</v>
      </c>
      <c r="GE289" s="123">
        <f>GE268</f>
        <v>1</v>
      </c>
      <c r="GF289" s="123">
        <f t="shared" ca="1" si="550"/>
        <v>3.5329999999999999</v>
      </c>
      <c r="GG289" s="123">
        <f t="shared" si="551"/>
        <v>3.5329999999999999</v>
      </c>
      <c r="GH289" s="123">
        <v>3.5329999999999999</v>
      </c>
      <c r="GI289" s="123"/>
      <c r="GJ289" s="120">
        <f>GJ268</f>
        <v>3</v>
      </c>
      <c r="GK289" s="120">
        <f t="shared" ca="1" si="552"/>
        <v>16.707999999999998</v>
      </c>
      <c r="GL289" s="120"/>
      <c r="GM289" s="120"/>
      <c r="GN289" s="120">
        <v>16.707999999999998</v>
      </c>
      <c r="GO289" s="123">
        <f>GO268</f>
        <v>3</v>
      </c>
      <c r="GP289" s="123">
        <f t="shared" ca="1" si="553"/>
        <v>6.3113039999999998</v>
      </c>
      <c r="GQ289" s="123"/>
      <c r="GR289" s="123"/>
      <c r="GS289" s="123">
        <v>6.3113039999999998</v>
      </c>
      <c r="GT289" s="120">
        <f>GT268</f>
        <v>3</v>
      </c>
      <c r="GU289" s="120">
        <f t="shared" ca="1" si="554"/>
        <v>7.9799999999999898</v>
      </c>
      <c r="GV289" s="120"/>
      <c r="GW289" s="120"/>
      <c r="GX289" s="120">
        <v>7.9799999999999898</v>
      </c>
      <c r="GY289" s="123">
        <f>GY268</f>
        <v>5</v>
      </c>
      <c r="GZ289" s="123">
        <f t="shared" ca="1" si="555"/>
        <v>0</v>
      </c>
      <c r="HA289" s="123"/>
      <c r="HB289" s="123"/>
      <c r="HC289" s="123"/>
      <c r="HD289" s="123" t="str">
        <f>IF(OR(ISBLANK(HC289),ISBLANK(HD268)),"",(HC289-HC288)*HD268)</f>
        <v/>
      </c>
      <c r="HE289" s="123">
        <v>0</v>
      </c>
      <c r="HF289" s="123">
        <f>HF268</f>
        <v>5</v>
      </c>
      <c r="HG289" s="123">
        <f t="shared" ca="1" si="556"/>
        <v>11307</v>
      </c>
      <c r="HH289" s="123"/>
      <c r="HI289" s="123"/>
      <c r="HJ289" s="123"/>
      <c r="HK289" s="123" t="str">
        <f>IF(OR(ISBLANK(HJ289),ISBLANK(HK268)),"",(HJ289-HJ288)*HK268)</f>
        <v/>
      </c>
      <c r="HL289" s="123">
        <v>11307</v>
      </c>
      <c r="HM289" s="120">
        <f>HM268</f>
        <v>5</v>
      </c>
      <c r="HN289" s="120">
        <f t="shared" ca="1" si="557"/>
        <v>0</v>
      </c>
      <c r="HO289" s="120"/>
      <c r="HP289" s="120"/>
      <c r="HQ289" s="120"/>
      <c r="HR289" s="120">
        <v>0</v>
      </c>
      <c r="HS289" s="120">
        <f>IF(OR(ISBLANK(HR289),ISBLANK(HS268)),"",(HR289-HR288)*HS268)</f>
        <v>0</v>
      </c>
      <c r="HT289" s="120">
        <f>HT268</f>
        <v>5</v>
      </c>
      <c r="HU289" s="120">
        <f t="shared" ca="1" si="558"/>
        <v>134.19999999998424</v>
      </c>
      <c r="HV289" s="120"/>
      <c r="HW289" s="120"/>
      <c r="HX289" s="120"/>
      <c r="HY289" s="120">
        <v>70.385999999999996</v>
      </c>
      <c r="HZ289" s="120">
        <f>IF(OR(ISBLANK(HY289),ISBLANK(HZ268)),"",(HY289-HY288)*HZ268)</f>
        <v>134.19999999998424</v>
      </c>
      <c r="IA289" s="120">
        <f>IA268</f>
        <v>5</v>
      </c>
      <c r="IB289" s="120">
        <f t="shared" ca="1" si="559"/>
        <v>0</v>
      </c>
      <c r="IC289" s="120"/>
      <c r="ID289" s="120"/>
      <c r="IE289" s="120"/>
      <c r="IF289" s="120">
        <v>0</v>
      </c>
      <c r="IG289" s="120">
        <f>IF(OR(ISBLANK(IF289),ISBLANK(IG268)),"",(IF289-IF288)*IG268)</f>
        <v>0</v>
      </c>
      <c r="IH289" s="120">
        <f>IH268</f>
        <v>5</v>
      </c>
      <c r="II289" s="120">
        <f t="shared" ca="1" si="560"/>
        <v>136.39999999999475</v>
      </c>
      <c r="IJ289" s="120"/>
      <c r="IK289" s="120"/>
      <c r="IL289" s="120"/>
      <c r="IM289" s="120">
        <v>58.851999999999997</v>
      </c>
      <c r="IN289" s="120">
        <f>IF(OR(ISBLANK(IM289),ISBLANK(IN268)),"",(IM289-IM288)*IN268)</f>
        <v>136.39999999999475</v>
      </c>
      <c r="IO289" s="123">
        <f>IO268</f>
        <v>3</v>
      </c>
      <c r="IP289" s="123">
        <f t="shared" ca="1" si="561"/>
        <v>0</v>
      </c>
      <c r="IQ289" s="123"/>
      <c r="IR289" s="123"/>
      <c r="IS289" s="123">
        <v>0</v>
      </c>
      <c r="IT289" s="123">
        <f>IT268</f>
        <v>3</v>
      </c>
      <c r="IU289" s="123">
        <f t="shared" ca="1" si="562"/>
        <v>0</v>
      </c>
      <c r="IV289" s="123"/>
      <c r="IW289" s="123"/>
      <c r="IX289" s="123">
        <v>0</v>
      </c>
      <c r="IY289" s="123">
        <f>IY268</f>
        <v>3</v>
      </c>
      <c r="IZ289" s="123">
        <f t="shared" ca="1" si="563"/>
        <v>0</v>
      </c>
      <c r="JA289" s="123"/>
      <c r="JB289" s="123"/>
      <c r="JC289" s="123">
        <v>0</v>
      </c>
      <c r="JD289" s="123">
        <f>JD268</f>
        <v>3</v>
      </c>
      <c r="JE289" s="123">
        <f t="shared" ca="1" si="564"/>
        <v>0</v>
      </c>
      <c r="JF289" s="123"/>
      <c r="JG289" s="123"/>
      <c r="JH289" s="123">
        <v>0</v>
      </c>
      <c r="JI289" s="120">
        <f>JI268</f>
        <v>4</v>
      </c>
      <c r="JJ289" s="120">
        <f t="shared" ca="1" si="565"/>
        <v>21.647999999998319</v>
      </c>
      <c r="JK289" s="120"/>
      <c r="JL289" s="120"/>
      <c r="JM289" s="120">
        <v>1344.2339999999999</v>
      </c>
      <c r="JN289" s="120">
        <f>IF(OR(ISBLANK(JM289),ISBLANK(JN268)),"",(JM289-JM288)*JN268)</f>
        <v>21.647999999998319</v>
      </c>
      <c r="JO289" s="120">
        <f>JO268</f>
        <v>4</v>
      </c>
      <c r="JP289" s="120">
        <f t="shared" ca="1" si="566"/>
        <v>85.00800000000072</v>
      </c>
      <c r="JQ289" s="120"/>
      <c r="JR289" s="120"/>
      <c r="JS289" s="120">
        <v>1512.242</v>
      </c>
      <c r="JT289" s="120">
        <f>IF(OR(ISBLANK(JS289),ISBLANK(JT268)),"",(JS289-JS288)*JT268)</f>
        <v>85.00800000000072</v>
      </c>
      <c r="JU289" s="120">
        <f>JU268</f>
        <v>4</v>
      </c>
      <c r="JV289" s="120">
        <f t="shared" ca="1" si="567"/>
        <v>611.59999999998149</v>
      </c>
      <c r="JW289" s="120"/>
      <c r="JX289" s="120"/>
      <c r="JY289" s="120">
        <v>130.87899999999999</v>
      </c>
      <c r="JZ289" s="120">
        <f>IF(OR(ISBLANK(JY289),ISBLANK(JZ268)),"",(JY289-JY288)*JZ268)</f>
        <v>611.59999999998149</v>
      </c>
      <c r="KA289" s="120">
        <f>KA268</f>
        <v>4</v>
      </c>
      <c r="KB289" s="120">
        <f t="shared" ca="1" si="568"/>
        <v>0</v>
      </c>
      <c r="KC289" s="120"/>
      <c r="KD289" s="120"/>
      <c r="KE289" s="120">
        <v>0.89200000000000002</v>
      </c>
      <c r="KF289" s="120">
        <f>IF(OR(ISBLANK(KE289),ISBLANK(KF268)),"",(KE289-KE288)*KF268)</f>
        <v>0</v>
      </c>
    </row>
    <row r="290" spans="2:292" ht="15.75" thickBot="1" x14ac:dyDescent="0.3">
      <c r="B290" s="110" t="s">
        <v>76</v>
      </c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307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307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307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307"/>
      <c r="BV290" s="307">
        <f>BV289</f>
        <v>28227.585999999999</v>
      </c>
      <c r="BW290" s="307"/>
      <c r="BX290" s="309"/>
      <c r="BY290" s="309"/>
      <c r="BZ290" s="309"/>
      <c r="CA290" s="309"/>
      <c r="CB290" s="309">
        <f>CB289</f>
        <v>2.3620000000000001</v>
      </c>
      <c r="CC290" s="309"/>
      <c r="CD290" s="309"/>
      <c r="CE290" s="309"/>
      <c r="CF290" s="309"/>
      <c r="CG290" s="309"/>
      <c r="CH290" s="309">
        <f>CH289</f>
        <v>3273.8670000000002</v>
      </c>
      <c r="CI290" s="309"/>
      <c r="CJ290" s="309"/>
      <c r="CK290" s="309"/>
      <c r="CL290" s="309"/>
      <c r="CM290" s="309"/>
      <c r="CN290" s="309"/>
      <c r="CO290" s="309">
        <f>CO289</f>
        <v>1160.4380000000001</v>
      </c>
      <c r="CP290" s="309"/>
      <c r="CQ290" s="309"/>
      <c r="CR290" s="309"/>
      <c r="CS290" s="309"/>
      <c r="CT290" s="309"/>
      <c r="CU290" s="309"/>
      <c r="CV290" s="309">
        <f>CV289</f>
        <v>918.15599999999995</v>
      </c>
      <c r="CW290" s="309"/>
      <c r="CX290" s="309"/>
      <c r="CY290" s="309"/>
      <c r="CZ290" s="309"/>
      <c r="DA290" s="309"/>
      <c r="DB290" s="309"/>
      <c r="DC290" s="309">
        <f>DC289</f>
        <v>3087.6979999999999</v>
      </c>
      <c r="DD290" s="309"/>
      <c r="DE290" s="309"/>
      <c r="DF290" s="309"/>
      <c r="DG290" s="309"/>
      <c r="DH290" s="309"/>
      <c r="DI290" s="309"/>
      <c r="DJ290" s="309">
        <f>DJ289</f>
        <v>2.1000000000000001E-2</v>
      </c>
      <c r="DK290" s="309"/>
      <c r="DL290" s="309"/>
      <c r="DM290" s="309"/>
      <c r="DN290" s="309"/>
      <c r="DO290" s="309"/>
      <c r="DP290" s="309"/>
      <c r="DQ290" s="309">
        <f>DQ289</f>
        <v>5921.6180000000004</v>
      </c>
      <c r="DR290" s="309"/>
      <c r="DS290" s="309"/>
      <c r="DT290" s="309"/>
      <c r="DU290" s="309"/>
      <c r="DV290" s="309"/>
      <c r="DW290" s="309"/>
      <c r="DX290" s="309">
        <f>DX289</f>
        <v>5058.2719999999999</v>
      </c>
      <c r="DY290" s="309"/>
      <c r="DZ290" s="309"/>
      <c r="EA290" s="309"/>
      <c r="EB290" s="309"/>
      <c r="EC290" s="309"/>
      <c r="ED290" s="309"/>
      <c r="EE290" s="309">
        <f>EE289</f>
        <v>1069.2360000000001</v>
      </c>
      <c r="EF290" s="309"/>
      <c r="EG290" s="309"/>
      <c r="EH290" s="309"/>
      <c r="EI290" s="309"/>
      <c r="EJ290" s="309"/>
      <c r="EK290" s="309"/>
      <c r="EL290" s="309">
        <f>EL289</f>
        <v>121.267</v>
      </c>
      <c r="EM290" s="309"/>
      <c r="EN290" s="309"/>
      <c r="EO290" s="309"/>
      <c r="EP290" s="309"/>
      <c r="EQ290" s="309"/>
      <c r="ER290" s="309"/>
      <c r="ES290" s="309">
        <f>ES289</f>
        <v>0</v>
      </c>
      <c r="ET290" s="309"/>
      <c r="EU290" s="309"/>
      <c r="EV290" s="309"/>
      <c r="EW290" s="309"/>
      <c r="EX290" s="309"/>
      <c r="EY290" s="309"/>
      <c r="EZ290" s="309"/>
      <c r="FA290" s="309"/>
      <c r="FB290" s="309"/>
      <c r="FC290" s="309"/>
      <c r="FD290" s="309"/>
      <c r="FE290" s="309"/>
      <c r="FF290" s="309"/>
      <c r="FG290" s="309"/>
      <c r="FH290" s="309"/>
      <c r="FI290" s="309"/>
      <c r="FJ290" s="309"/>
      <c r="FK290" s="309"/>
      <c r="FL290" s="309"/>
      <c r="FM290" s="309"/>
      <c r="FN290" s="309"/>
      <c r="FO290" s="309"/>
      <c r="FP290" s="309"/>
      <c r="FQ290" s="309"/>
      <c r="FR290" s="309"/>
      <c r="FS290" s="309"/>
      <c r="FT290" s="309"/>
      <c r="FU290" s="309"/>
      <c r="FV290" s="309"/>
      <c r="FW290" s="309"/>
      <c r="FX290" s="309"/>
      <c r="FY290" s="309"/>
      <c r="FZ290" s="309"/>
      <c r="GA290" s="309"/>
      <c r="GB290" s="309"/>
      <c r="GC290" s="309"/>
      <c r="GD290" s="309"/>
      <c r="GE290" s="309"/>
      <c r="GF290" s="309"/>
      <c r="GG290" s="309"/>
      <c r="GH290" s="309"/>
      <c r="GI290" s="309"/>
      <c r="GJ290" s="309"/>
      <c r="GK290" s="309"/>
      <c r="GL290" s="309"/>
      <c r="GM290" s="309"/>
      <c r="GN290" s="309"/>
      <c r="GO290" s="309"/>
      <c r="GP290" s="309"/>
      <c r="GQ290" s="309"/>
      <c r="GR290" s="309"/>
      <c r="GS290" s="309"/>
      <c r="GT290" s="309"/>
      <c r="GU290" s="309"/>
      <c r="GV290" s="309"/>
      <c r="GW290" s="309"/>
      <c r="GX290" s="309"/>
      <c r="GY290" s="309"/>
      <c r="GZ290" s="309"/>
      <c r="HA290" s="309"/>
      <c r="HB290" s="309"/>
      <c r="HC290" s="309">
        <f>HC289</f>
        <v>0</v>
      </c>
      <c r="HD290" s="309"/>
      <c r="HE290" s="309"/>
      <c r="HF290" s="309"/>
      <c r="HG290" s="309"/>
      <c r="HH290" s="309"/>
      <c r="HI290" s="309"/>
      <c r="HJ290" s="309">
        <f>HJ289</f>
        <v>0</v>
      </c>
      <c r="HK290" s="309"/>
      <c r="HL290" s="309"/>
      <c r="HM290" s="309"/>
      <c r="HN290" s="309"/>
      <c r="HO290" s="309"/>
      <c r="HP290" s="309"/>
      <c r="HQ290" s="309"/>
      <c r="HR290" s="309">
        <f>HR289</f>
        <v>0</v>
      </c>
      <c r="HS290" s="309"/>
      <c r="HT290" s="309"/>
      <c r="HU290" s="309"/>
      <c r="HV290" s="309"/>
      <c r="HW290" s="309"/>
      <c r="HX290" s="309"/>
      <c r="HY290" s="309">
        <f>HY289</f>
        <v>70.385999999999996</v>
      </c>
      <c r="HZ290" s="309"/>
      <c r="IA290" s="309"/>
      <c r="IB290" s="309"/>
      <c r="IC290" s="309"/>
      <c r="ID290" s="309"/>
      <c r="IE290" s="309"/>
      <c r="IF290" s="309">
        <f>IF289</f>
        <v>0</v>
      </c>
      <c r="IG290" s="309"/>
      <c r="IH290" s="309"/>
      <c r="II290" s="309"/>
      <c r="IJ290" s="309"/>
      <c r="IK290" s="309"/>
      <c r="IL290" s="309"/>
      <c r="IM290" s="309">
        <f>IM289</f>
        <v>58.851999999999997</v>
      </c>
      <c r="IN290" s="309"/>
      <c r="IO290" s="309"/>
      <c r="IP290" s="309"/>
      <c r="IQ290" s="309"/>
      <c r="IR290" s="309"/>
      <c r="IS290" s="309"/>
      <c r="IT290" s="309"/>
      <c r="IU290" s="309"/>
      <c r="IV290" s="309"/>
      <c r="IW290" s="309"/>
      <c r="IX290" s="309"/>
      <c r="IY290" s="309"/>
      <c r="IZ290" s="309"/>
      <c r="JA290" s="309"/>
      <c r="JB290" s="309"/>
      <c r="JC290" s="309"/>
      <c r="JD290" s="309"/>
      <c r="JE290" s="309"/>
      <c r="JF290" s="309"/>
      <c r="JG290" s="309"/>
      <c r="JH290" s="309"/>
      <c r="JI290" s="309"/>
      <c r="JJ290" s="309"/>
      <c r="JK290" s="309"/>
      <c r="JL290" s="309"/>
      <c r="JM290" s="309">
        <f>JM289</f>
        <v>1344.2339999999999</v>
      </c>
      <c r="JN290" s="309"/>
      <c r="JO290" s="309"/>
      <c r="JP290" s="309"/>
      <c r="JQ290" s="309"/>
      <c r="JR290" s="309"/>
      <c r="JS290" s="309">
        <f>JS289</f>
        <v>1512.242</v>
      </c>
      <c r="JT290" s="309"/>
      <c r="JU290" s="309"/>
      <c r="JV290" s="309"/>
      <c r="JW290" s="309"/>
      <c r="JX290" s="309"/>
      <c r="JY290" s="309">
        <f>JY289</f>
        <v>130.87899999999999</v>
      </c>
      <c r="JZ290" s="309"/>
      <c r="KA290" s="309"/>
      <c r="KB290" s="309"/>
      <c r="KC290" s="309"/>
      <c r="KD290" s="309"/>
      <c r="KE290" s="309">
        <f>KE289</f>
        <v>0.89200000000000002</v>
      </c>
      <c r="KF290" s="309"/>
    </row>
    <row r="291" spans="2:292" ht="15.75" thickBot="1" x14ac:dyDescent="0.3">
      <c r="B291" s="165" t="s">
        <v>77</v>
      </c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307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307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307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307"/>
      <c r="BV291" s="307">
        <f>BV290</f>
        <v>28227.585999999999</v>
      </c>
      <c r="BW291" s="307"/>
      <c r="BX291" s="309"/>
      <c r="BY291" s="309"/>
      <c r="BZ291" s="309"/>
      <c r="CA291" s="309"/>
      <c r="CB291" s="309">
        <f>CB290</f>
        <v>2.3620000000000001</v>
      </c>
      <c r="CC291" s="309"/>
      <c r="CD291" s="309"/>
      <c r="CE291" s="309"/>
      <c r="CF291" s="309"/>
      <c r="CG291" s="309"/>
      <c r="CH291" s="309">
        <f>CH290</f>
        <v>3273.8670000000002</v>
      </c>
      <c r="CI291" s="309"/>
      <c r="CJ291" s="309"/>
      <c r="CK291" s="309"/>
      <c r="CL291" s="309"/>
      <c r="CM291" s="309"/>
      <c r="CN291" s="309"/>
      <c r="CO291" s="309">
        <f>CO290</f>
        <v>1160.4380000000001</v>
      </c>
      <c r="CP291" s="309"/>
      <c r="CQ291" s="309"/>
      <c r="CR291" s="309"/>
      <c r="CS291" s="309"/>
      <c r="CT291" s="309"/>
      <c r="CU291" s="309"/>
      <c r="CV291" s="309">
        <f>CV290</f>
        <v>918.15599999999995</v>
      </c>
      <c r="CW291" s="309"/>
      <c r="CX291" s="309"/>
      <c r="CY291" s="309"/>
      <c r="CZ291" s="309"/>
      <c r="DA291" s="309"/>
      <c r="DB291" s="309"/>
      <c r="DC291" s="309">
        <f>DC290</f>
        <v>3087.6979999999999</v>
      </c>
      <c r="DD291" s="309"/>
      <c r="DE291" s="309"/>
      <c r="DF291" s="309"/>
      <c r="DG291" s="309"/>
      <c r="DH291" s="309"/>
      <c r="DI291" s="309"/>
      <c r="DJ291" s="309">
        <f>DJ290</f>
        <v>2.1000000000000001E-2</v>
      </c>
      <c r="DK291" s="309"/>
      <c r="DL291" s="309"/>
      <c r="DM291" s="309"/>
      <c r="DN291" s="309"/>
      <c r="DO291" s="309"/>
      <c r="DP291" s="309"/>
      <c r="DQ291" s="309">
        <f>DQ290</f>
        <v>5921.6180000000004</v>
      </c>
      <c r="DR291" s="309"/>
      <c r="DS291" s="309"/>
      <c r="DT291" s="309"/>
      <c r="DU291" s="309"/>
      <c r="DV291" s="309"/>
      <c r="DW291" s="309"/>
      <c r="DX291" s="309">
        <f>DX290</f>
        <v>5058.2719999999999</v>
      </c>
      <c r="DY291" s="309"/>
      <c r="DZ291" s="309"/>
      <c r="EA291" s="309"/>
      <c r="EB291" s="309"/>
      <c r="EC291" s="309"/>
      <c r="ED291" s="309"/>
      <c r="EE291" s="309">
        <f>EE290</f>
        <v>1069.2360000000001</v>
      </c>
      <c r="EF291" s="309"/>
      <c r="EG291" s="309"/>
      <c r="EH291" s="309"/>
      <c r="EI291" s="309"/>
      <c r="EJ291" s="309"/>
      <c r="EK291" s="309"/>
      <c r="EL291" s="309">
        <f>EL290</f>
        <v>121.267</v>
      </c>
      <c r="EM291" s="309"/>
      <c r="EN291" s="309"/>
      <c r="EO291" s="309"/>
      <c r="EP291" s="309"/>
      <c r="EQ291" s="309"/>
      <c r="ER291" s="309"/>
      <c r="ES291" s="309">
        <f>ES290</f>
        <v>0</v>
      </c>
      <c r="ET291" s="309"/>
      <c r="EU291" s="309"/>
      <c r="EV291" s="309"/>
      <c r="EW291" s="309"/>
      <c r="EX291" s="309"/>
      <c r="EY291" s="309"/>
      <c r="EZ291" s="309"/>
      <c r="FA291" s="309"/>
      <c r="FB291" s="309"/>
      <c r="FC291" s="309"/>
      <c r="FD291" s="309"/>
      <c r="FE291" s="309"/>
      <c r="FF291" s="309"/>
      <c r="FG291" s="309"/>
      <c r="FH291" s="309"/>
      <c r="FI291" s="309"/>
      <c r="FJ291" s="309"/>
      <c r="FK291" s="309"/>
      <c r="FL291" s="309"/>
      <c r="FM291" s="309"/>
      <c r="FN291" s="309"/>
      <c r="FO291" s="309"/>
      <c r="FP291" s="309"/>
      <c r="FQ291" s="309"/>
      <c r="FR291" s="309"/>
      <c r="FS291" s="309"/>
      <c r="FT291" s="309"/>
      <c r="FU291" s="309"/>
      <c r="FV291" s="309"/>
      <c r="FW291" s="309"/>
      <c r="FX291" s="309"/>
      <c r="FY291" s="309"/>
      <c r="FZ291" s="309"/>
      <c r="GA291" s="309"/>
      <c r="GB291" s="309"/>
      <c r="GC291" s="309"/>
      <c r="GD291" s="309"/>
      <c r="GE291" s="309"/>
      <c r="GF291" s="309"/>
      <c r="GG291" s="309"/>
      <c r="GH291" s="309"/>
      <c r="GI291" s="309"/>
      <c r="GJ291" s="309"/>
      <c r="GK291" s="309"/>
      <c r="GL291" s="309"/>
      <c r="GM291" s="309"/>
      <c r="GN291" s="309"/>
      <c r="GO291" s="309"/>
      <c r="GP291" s="309"/>
      <c r="GQ291" s="309"/>
      <c r="GR291" s="309"/>
      <c r="GS291" s="309"/>
      <c r="GT291" s="309"/>
      <c r="GU291" s="309"/>
      <c r="GV291" s="309"/>
      <c r="GW291" s="309"/>
      <c r="GX291" s="309"/>
      <c r="GY291" s="309"/>
      <c r="GZ291" s="309"/>
      <c r="HA291" s="309"/>
      <c r="HB291" s="309"/>
      <c r="HC291" s="309">
        <f>HC290</f>
        <v>0</v>
      </c>
      <c r="HD291" s="309"/>
      <c r="HE291" s="309"/>
      <c r="HF291" s="309"/>
      <c r="HG291" s="309"/>
      <c r="HH291" s="309"/>
      <c r="HI291" s="309"/>
      <c r="HJ291" s="309">
        <f>HJ290</f>
        <v>0</v>
      </c>
      <c r="HK291" s="309"/>
      <c r="HL291" s="309"/>
      <c r="HM291" s="309"/>
      <c r="HN291" s="309"/>
      <c r="HO291" s="309"/>
      <c r="HP291" s="309"/>
      <c r="HQ291" s="309"/>
      <c r="HR291" s="309">
        <f>HR290</f>
        <v>0</v>
      </c>
      <c r="HS291" s="309"/>
      <c r="HT291" s="309"/>
      <c r="HU291" s="309"/>
      <c r="HV291" s="309"/>
      <c r="HW291" s="309"/>
      <c r="HX291" s="309"/>
      <c r="HY291" s="309">
        <f>HY290</f>
        <v>70.385999999999996</v>
      </c>
      <c r="HZ291" s="309"/>
      <c r="IA291" s="309"/>
      <c r="IB291" s="309"/>
      <c r="IC291" s="309"/>
      <c r="ID291" s="309"/>
      <c r="IE291" s="309"/>
      <c r="IF291" s="309">
        <f>IF290</f>
        <v>0</v>
      </c>
      <c r="IG291" s="309"/>
      <c r="IH291" s="309"/>
      <c r="II291" s="309"/>
      <c r="IJ291" s="309"/>
      <c r="IK291" s="309"/>
      <c r="IL291" s="309"/>
      <c r="IM291" s="309">
        <f>IM290</f>
        <v>58.851999999999997</v>
      </c>
      <c r="IN291" s="309"/>
      <c r="IO291" s="309"/>
      <c r="IP291" s="309"/>
      <c r="IQ291" s="309"/>
      <c r="IR291" s="309"/>
      <c r="IS291" s="309"/>
      <c r="IT291" s="309"/>
      <c r="IU291" s="309"/>
      <c r="IV291" s="309"/>
      <c r="IW291" s="309"/>
      <c r="IX291" s="309"/>
      <c r="IY291" s="309"/>
      <c r="IZ291" s="309"/>
      <c r="JA291" s="309"/>
      <c r="JB291" s="309"/>
      <c r="JC291" s="309"/>
      <c r="JD291" s="309"/>
      <c r="JE291" s="309"/>
      <c r="JF291" s="309"/>
      <c r="JG291" s="309"/>
      <c r="JH291" s="309"/>
      <c r="JI291" s="309"/>
      <c r="JJ291" s="309"/>
      <c r="JK291" s="309"/>
      <c r="JL291" s="309"/>
      <c r="JM291" s="309">
        <f>JM290</f>
        <v>1344.2339999999999</v>
      </c>
      <c r="JN291" s="309"/>
      <c r="JO291" s="309"/>
      <c r="JP291" s="309"/>
      <c r="JQ291" s="309"/>
      <c r="JR291" s="309"/>
      <c r="JS291" s="309">
        <f>JS290</f>
        <v>1512.242</v>
      </c>
      <c r="JT291" s="309"/>
      <c r="JU291" s="309"/>
      <c r="JV291" s="309"/>
      <c r="JW291" s="309"/>
      <c r="JX291" s="309"/>
      <c r="JY291" s="309">
        <f>JY290</f>
        <v>130.87899999999999</v>
      </c>
      <c r="JZ291" s="309"/>
      <c r="KA291" s="309"/>
      <c r="KB291" s="309"/>
      <c r="KC291" s="309"/>
      <c r="KD291" s="309"/>
      <c r="KE291" s="309">
        <f>KE290</f>
        <v>0.89200000000000002</v>
      </c>
      <c r="KF291" s="309"/>
    </row>
    <row r="292" spans="2:292" x14ac:dyDescent="0.25">
      <c r="B292" s="110">
        <v>21</v>
      </c>
      <c r="C292" s="166">
        <f>C268</f>
        <v>3</v>
      </c>
      <c r="D292" s="166">
        <f t="shared" ca="1" si="504"/>
        <v>38.4</v>
      </c>
      <c r="E292" s="166"/>
      <c r="F292" s="166"/>
      <c r="G292" s="166">
        <f t="shared" ca="1" si="505"/>
        <v>38.4</v>
      </c>
      <c r="H292" s="166">
        <f>H268</f>
        <v>3</v>
      </c>
      <c r="I292" s="166">
        <f t="shared" ca="1" si="506"/>
        <v>-12608.628600000049</v>
      </c>
      <c r="J292" s="166"/>
      <c r="K292" s="166"/>
      <c r="L292" s="166">
        <f t="shared" ref="L292:L302" ca="1" si="574">IFERROR(X77-AE77+IT120-IO120+BE77-AZ77+D249,"")</f>
        <v>-12608.628600000049</v>
      </c>
      <c r="M292" s="166">
        <f>M268</f>
        <v>3</v>
      </c>
      <c r="N292" s="166">
        <f t="shared" ca="1" si="508"/>
        <v>2964.6568299999644</v>
      </c>
      <c r="O292" s="166"/>
      <c r="P292" s="166"/>
      <c r="Q292" s="166">
        <f t="shared" ref="Q292:Q302" ca="1" si="575">IFERROR(EE249+FT421,"")</f>
        <v>2964.6568299999644</v>
      </c>
      <c r="R292" s="166">
        <f>R268</f>
        <v>3</v>
      </c>
      <c r="S292" s="166">
        <f t="shared" ca="1" si="510"/>
        <v>577.78269998895973</v>
      </c>
      <c r="T292" s="166"/>
      <c r="U292" s="166"/>
      <c r="V292" s="166">
        <f t="shared" ref="V292:V302" ca="1" si="576">IFERROR(BF464+BK464,"")</f>
        <v>577.78269998895973</v>
      </c>
      <c r="W292" s="166">
        <f>W268</f>
        <v>3</v>
      </c>
      <c r="X292" s="166">
        <f t="shared" ca="1" si="512"/>
        <v>1068.9131700001303</v>
      </c>
      <c r="Y292" s="166"/>
      <c r="Z292" s="166"/>
      <c r="AA292" s="166">
        <f t="shared" ca="1" si="513"/>
        <v>1068.9131700001303</v>
      </c>
      <c r="AB292" s="166">
        <f>AB268</f>
        <v>4</v>
      </c>
      <c r="AC292" s="166">
        <f t="shared" ca="1" si="514"/>
        <v>87.7080000000133</v>
      </c>
      <c r="AD292" s="166"/>
      <c r="AE292" s="166"/>
      <c r="AF292" s="166">
        <f t="shared" ref="AF292:AF302" ca="1" si="577">IFERROR(FC335+EV335,"")</f>
        <v>58.472000000008848</v>
      </c>
      <c r="AG292" s="166">
        <v>87.7080000000133</v>
      </c>
      <c r="AH292" s="166">
        <f>AH268</f>
        <v>3</v>
      </c>
      <c r="AI292" s="166">
        <f t="shared" ca="1" si="516"/>
        <v>2664.2180500000159</v>
      </c>
      <c r="AJ292" s="166"/>
      <c r="AK292" s="166"/>
      <c r="AL292" s="166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66">
        <f t="shared" ca="1" si="518"/>
        <v>2576.123</v>
      </c>
      <c r="AN292" s="166">
        <f>AN268</f>
        <v>1</v>
      </c>
      <c r="AO292" s="166">
        <f t="shared" ca="1" si="519"/>
        <v>2576.123</v>
      </c>
      <c r="AP292" s="166">
        <f t="shared" si="520"/>
        <v>2576.123</v>
      </c>
      <c r="AQ292" s="166">
        <v>2576.123</v>
      </c>
      <c r="AR292" s="166"/>
      <c r="AS292" s="166">
        <f>AS268</f>
        <v>3</v>
      </c>
      <c r="AT292" s="166">
        <f t="shared" ca="1" si="521"/>
        <v>2622.4740762961515</v>
      </c>
      <c r="AU292" s="166"/>
      <c r="AV292" s="166"/>
      <c r="AW292" s="166">
        <f t="shared" ca="1" si="522"/>
        <v>2622.4740762961515</v>
      </c>
      <c r="AX292" s="166">
        <f>AX268</f>
        <v>3</v>
      </c>
      <c r="AY292" s="166">
        <f t="shared" ca="1" si="523"/>
        <v>0.26800000000000002</v>
      </c>
      <c r="AZ292" s="166"/>
      <c r="BA292" s="166"/>
      <c r="BB292" s="166">
        <v>0.26800000000000002</v>
      </c>
      <c r="BC292" s="166">
        <f>BC268</f>
        <v>3</v>
      </c>
      <c r="BD292" s="166">
        <f t="shared" ca="1" si="524"/>
        <v>1109.818</v>
      </c>
      <c r="BE292" s="166"/>
      <c r="BF292" s="166"/>
      <c r="BG292" s="166">
        <f t="shared" ca="1" si="525"/>
        <v>1109.818</v>
      </c>
      <c r="BH292" s="166">
        <f>BH268</f>
        <v>3</v>
      </c>
      <c r="BI292" s="166">
        <f t="shared" ca="1" si="526"/>
        <v>0</v>
      </c>
      <c r="BJ292" s="166"/>
      <c r="BK292" s="166"/>
      <c r="BL292" s="166">
        <f t="shared" ca="1" si="527"/>
        <v>0</v>
      </c>
      <c r="BM292" s="166">
        <f>BM268</f>
        <v>1</v>
      </c>
      <c r="BN292" s="166">
        <f t="shared" ca="1" si="528"/>
        <v>0</v>
      </c>
      <c r="BO292" s="166">
        <f t="shared" si="529"/>
        <v>0</v>
      </c>
      <c r="BP292" s="166">
        <v>0</v>
      </c>
      <c r="BQ292" s="166"/>
      <c r="BR292" s="166">
        <f>BR268</f>
        <v>4</v>
      </c>
      <c r="BS292" s="166">
        <f t="shared" ca="1" si="530"/>
        <v>38.780000000006112</v>
      </c>
      <c r="BT292" s="166"/>
      <c r="BU292" s="166"/>
      <c r="BV292" s="166">
        <v>28238.666000000001</v>
      </c>
      <c r="BW292" s="166">
        <f>IF(OR(ISBLANK(BV292),ISBLANK(BW268)),"",(BV292-BV291)*BW268)</f>
        <v>38.780000000006112</v>
      </c>
      <c r="BX292" s="109">
        <f>BX268</f>
        <v>4</v>
      </c>
      <c r="BY292" s="109">
        <f t="shared" ca="1" si="531"/>
        <v>0</v>
      </c>
      <c r="BZ292" s="109"/>
      <c r="CA292" s="109"/>
      <c r="CB292" s="109">
        <v>2.3620000000000001</v>
      </c>
      <c r="CC292" s="109">
        <f>IF(OR(ISBLANK(CB292),ISBLANK(CC268)),"",(CB292-CB291)*CC268)</f>
        <v>0</v>
      </c>
      <c r="CD292" s="109">
        <f>CD268</f>
        <v>4</v>
      </c>
      <c r="CE292" s="109">
        <f t="shared" ca="1" si="532"/>
        <v>3288.9999999997599</v>
      </c>
      <c r="CF292" s="109"/>
      <c r="CG292" s="109"/>
      <c r="CH292" s="109">
        <v>3275.3620000000001</v>
      </c>
      <c r="CI292" s="109">
        <f>IF(OR(ISBLANK(CH292),ISBLANK(CI268)),"",(CH292-CH291)*CI268)</f>
        <v>3288.9999999997599</v>
      </c>
      <c r="CJ292" s="109">
        <f>CJ268</f>
        <v>5</v>
      </c>
      <c r="CK292" s="109">
        <f t="shared" ca="1" si="533"/>
        <v>3.8719999999993888</v>
      </c>
      <c r="CL292" s="109"/>
      <c r="CM292" s="109"/>
      <c r="CN292" s="109"/>
      <c r="CO292" s="109">
        <v>1160.922</v>
      </c>
      <c r="CP292" s="109">
        <f>IF(OR(ISBLANK(CO292),ISBLANK(CP268)),"",(CO292-CO291)*CP268)</f>
        <v>3.8719999999993888</v>
      </c>
      <c r="CQ292" s="109">
        <f>CQ268</f>
        <v>5</v>
      </c>
      <c r="CR292" s="109">
        <f t="shared" ca="1" si="534"/>
        <v>0</v>
      </c>
      <c r="CS292" s="109"/>
      <c r="CT292" s="109"/>
      <c r="CU292" s="109"/>
      <c r="CV292" s="109">
        <v>918.15599999999995</v>
      </c>
      <c r="CW292" s="109">
        <f>IF(OR(ISBLANK(CV292),ISBLANK(CW268)),"",(CV292-CV291)*CW268)</f>
        <v>0</v>
      </c>
      <c r="CX292" s="109">
        <f>CX268</f>
        <v>5</v>
      </c>
      <c r="CY292" s="109">
        <f t="shared" ca="1" si="535"/>
        <v>0</v>
      </c>
      <c r="CZ292" s="109"/>
      <c r="DA292" s="109"/>
      <c r="DB292" s="109"/>
      <c r="DC292" s="109">
        <v>3087.6979999999999</v>
      </c>
      <c r="DD292" s="109">
        <f>IF(OR(ISBLANK(DC292),ISBLANK(DD268)),"",(DC292-DC291)*DD268)</f>
        <v>0</v>
      </c>
      <c r="DE292" s="123">
        <f>DE268</f>
        <v>5</v>
      </c>
      <c r="DF292" s="123">
        <f t="shared" ca="1" si="536"/>
        <v>0</v>
      </c>
      <c r="DG292" s="123"/>
      <c r="DH292" s="123"/>
      <c r="DI292" s="123"/>
      <c r="DJ292" s="123">
        <v>2.1000000000000001E-2</v>
      </c>
      <c r="DK292" s="123">
        <f>IF(OR(ISBLANK(DJ292),ISBLANK(DK268)),"",(DJ292-DJ291)*DK268)</f>
        <v>0</v>
      </c>
      <c r="DL292" s="109">
        <f>DL268</f>
        <v>5</v>
      </c>
      <c r="DM292" s="109">
        <f t="shared" ca="1" si="537"/>
        <v>0</v>
      </c>
      <c r="DN292" s="109"/>
      <c r="DO292" s="109"/>
      <c r="DP292" s="109"/>
      <c r="DQ292" s="109">
        <v>5921.6180000000004</v>
      </c>
      <c r="DR292" s="109">
        <f>IF(OR(ISBLANK(DQ292),ISBLANK(DR268)),"",(DQ292-DQ291)*DR268)</f>
        <v>0</v>
      </c>
      <c r="DS292" s="109">
        <f>DS268</f>
        <v>5</v>
      </c>
      <c r="DT292" s="109">
        <f t="shared" ca="1" si="538"/>
        <v>17.602000000000771</v>
      </c>
      <c r="DU292" s="109"/>
      <c r="DV292" s="109"/>
      <c r="DW292" s="109"/>
      <c r="DX292" s="109">
        <v>5067.0730000000003</v>
      </c>
      <c r="DY292" s="109">
        <f>IF(OR(ISBLANK(DX292),ISBLANK(DY268)),"",(DX292-DX291)*DY268)</f>
        <v>17.602000000000771</v>
      </c>
      <c r="DZ292" s="109">
        <f>DZ268</f>
        <v>5</v>
      </c>
      <c r="EA292" s="109">
        <f t="shared" ca="1" si="539"/>
        <v>0.25499999999942702</v>
      </c>
      <c r="EB292" s="109"/>
      <c r="EC292" s="109"/>
      <c r="ED292" s="109"/>
      <c r="EE292" s="109">
        <v>1069.3209999999999</v>
      </c>
      <c r="EF292" s="109">
        <f>IF(OR(ISBLANK(EE292),ISBLANK(EF268)),"",(EE292-EE291)*EF268)</f>
        <v>0.25499999999942702</v>
      </c>
      <c r="EG292" s="109">
        <f>EG268</f>
        <v>5</v>
      </c>
      <c r="EH292" s="109">
        <f t="shared" ca="1" si="540"/>
        <v>4.8000000000058662E-2</v>
      </c>
      <c r="EI292" s="109"/>
      <c r="EJ292" s="109"/>
      <c r="EK292" s="109"/>
      <c r="EL292" s="109">
        <v>121.27500000000001</v>
      </c>
      <c r="EM292" s="109">
        <f>IF(OR(ISBLANK(EL292),ISBLANK(EM268)),"",(EL292-EL291)*EM268)</f>
        <v>4.8000000000058662E-2</v>
      </c>
      <c r="EN292" s="109">
        <f>EN268</f>
        <v>5</v>
      </c>
      <c r="EO292" s="109">
        <f t="shared" ca="1" si="541"/>
        <v>0</v>
      </c>
      <c r="EP292" s="109"/>
      <c r="EQ292" s="109"/>
      <c r="ER292" s="109"/>
      <c r="ES292" s="109">
        <v>0</v>
      </c>
      <c r="ET292" s="109">
        <f>IF(OR(ISBLANK(ES292),ISBLANK(ET268)),"",(ES292-ES291)*ET268)</f>
        <v>0</v>
      </c>
      <c r="EU292" s="109">
        <f>EU268</f>
        <v>3</v>
      </c>
      <c r="EV292" s="109">
        <f t="shared" ca="1" si="542"/>
        <v>38.495100000000001</v>
      </c>
      <c r="EW292" s="109"/>
      <c r="EX292" s="109"/>
      <c r="EY292" s="109">
        <v>38.495100000000001</v>
      </c>
      <c r="EZ292" s="123">
        <f>EZ268</f>
        <v>3</v>
      </c>
      <c r="FA292" s="123">
        <f t="shared" ca="1" si="543"/>
        <v>47.432000000000002</v>
      </c>
      <c r="FB292" s="123"/>
      <c r="FC292" s="123"/>
      <c r="FD292" s="123">
        <v>47.432000000000002</v>
      </c>
      <c r="FE292" s="109">
        <f>FE268</f>
        <v>3</v>
      </c>
      <c r="FF292" s="109">
        <f t="shared" ca="1" si="544"/>
        <v>31.847000000000001</v>
      </c>
      <c r="FG292" s="109"/>
      <c r="FH292" s="109"/>
      <c r="FI292" s="109">
        <v>31.847000000000001</v>
      </c>
      <c r="FJ292" s="109">
        <f>FJ268</f>
        <v>2</v>
      </c>
      <c r="FK292" s="109">
        <f t="shared" ca="1" si="545"/>
        <v>0</v>
      </c>
      <c r="FL292" s="109"/>
      <c r="FM292" s="109">
        <v>0</v>
      </c>
      <c r="FN292" s="109"/>
      <c r="FO292" s="109">
        <f>FO268</f>
        <v>3</v>
      </c>
      <c r="FP292" s="109">
        <f t="shared" ca="1" si="546"/>
        <v>26.479999999999599</v>
      </c>
      <c r="FQ292" s="109"/>
      <c r="FR292" s="109"/>
      <c r="FS292" s="109">
        <v>26.479999999999599</v>
      </c>
      <c r="FT292" s="123">
        <f>FT268</f>
        <v>3</v>
      </c>
      <c r="FU292" s="123">
        <f t="shared" ca="1" si="547"/>
        <v>14.579549999999999</v>
      </c>
      <c r="FV292" s="123"/>
      <c r="FW292" s="123"/>
      <c r="FX292" s="123">
        <v>14.579549999999999</v>
      </c>
      <c r="FY292" s="123">
        <f>FY268</f>
        <v>3</v>
      </c>
      <c r="FZ292" s="123">
        <f t="shared" ca="1" si="548"/>
        <v>19.844999999999999</v>
      </c>
      <c r="GA292" s="123"/>
      <c r="GB292" s="123"/>
      <c r="GC292" s="123">
        <v>19.844999999999999</v>
      </c>
      <c r="GD292" s="123">
        <f t="shared" ca="1" si="549"/>
        <v>20.093</v>
      </c>
      <c r="GE292" s="123">
        <f>GE268</f>
        <v>1</v>
      </c>
      <c r="GF292" s="123">
        <f t="shared" ca="1" si="550"/>
        <v>20.093</v>
      </c>
      <c r="GG292" s="123">
        <f t="shared" si="551"/>
        <v>20.093</v>
      </c>
      <c r="GH292" s="123">
        <v>20.093</v>
      </c>
      <c r="GI292" s="123"/>
      <c r="GJ292" s="109">
        <f>GJ268</f>
        <v>3</v>
      </c>
      <c r="GK292" s="109">
        <f t="shared" ca="1" si="552"/>
        <v>16.067</v>
      </c>
      <c r="GL292" s="109"/>
      <c r="GM292" s="109"/>
      <c r="GN292" s="109">
        <v>16.067</v>
      </c>
      <c r="GO292" s="123">
        <f>GO268</f>
        <v>3</v>
      </c>
      <c r="GP292" s="123">
        <f t="shared" ca="1" si="553"/>
        <v>6.4820080000000004</v>
      </c>
      <c r="GQ292" s="123"/>
      <c r="GR292" s="123"/>
      <c r="GS292" s="123">
        <v>6.4820080000000004</v>
      </c>
      <c r="GT292" s="109">
        <f>GT268</f>
        <v>3</v>
      </c>
      <c r="GU292" s="109">
        <f t="shared" ca="1" si="554"/>
        <v>7.9000000000014596</v>
      </c>
      <c r="GV292" s="109"/>
      <c r="GW292" s="109"/>
      <c r="GX292" s="109">
        <v>7.9000000000014596</v>
      </c>
      <c r="GY292" s="123">
        <f>GY268</f>
        <v>5</v>
      </c>
      <c r="GZ292" s="123">
        <f t="shared" ca="1" si="555"/>
        <v>0</v>
      </c>
      <c r="HA292" s="123"/>
      <c r="HB292" s="123"/>
      <c r="HC292" s="123"/>
      <c r="HD292" s="123" t="str">
        <f>IF(OR(ISBLANK(HC292),ISBLANK(HD268)),"",(HC292-HC291)*HD268)</f>
        <v/>
      </c>
      <c r="HE292" s="123">
        <v>0</v>
      </c>
      <c r="HF292" s="123">
        <f>HF268</f>
        <v>5</v>
      </c>
      <c r="HG292" s="123">
        <f t="shared" ca="1" si="556"/>
        <v>13221.5</v>
      </c>
      <c r="HH292" s="123"/>
      <c r="HI292" s="123"/>
      <c r="HJ292" s="123"/>
      <c r="HK292" s="123" t="str">
        <f>IF(OR(ISBLANK(HJ292),ISBLANK(HK268)),"",(HJ292-HJ291)*HK268)</f>
        <v/>
      </c>
      <c r="HL292" s="123">
        <v>13221.5</v>
      </c>
      <c r="HM292" s="109">
        <f>HM268</f>
        <v>5</v>
      </c>
      <c r="HN292" s="109">
        <f t="shared" ca="1" si="557"/>
        <v>0</v>
      </c>
      <c r="HO292" s="109"/>
      <c r="HP292" s="109"/>
      <c r="HQ292" s="109"/>
      <c r="HR292" s="109">
        <v>0</v>
      </c>
      <c r="HS292" s="109">
        <f>IF(OR(ISBLANK(HR292),ISBLANK(HS268)),"",(HR292-HR291)*HS268)</f>
        <v>0</v>
      </c>
      <c r="HT292" s="109">
        <f>HT268</f>
        <v>5</v>
      </c>
      <c r="HU292" s="109">
        <f t="shared" ca="1" si="558"/>
        <v>136.39999999999475</v>
      </c>
      <c r="HV292" s="109"/>
      <c r="HW292" s="109"/>
      <c r="HX292" s="109"/>
      <c r="HY292" s="109">
        <v>70.447999999999993</v>
      </c>
      <c r="HZ292" s="109">
        <f>IF(OR(ISBLANK(HY292),ISBLANK(HZ268)),"",(HY292-HY291)*HZ268)</f>
        <v>136.39999999999475</v>
      </c>
      <c r="IA292" s="109">
        <f>IA268</f>
        <v>5</v>
      </c>
      <c r="IB292" s="109">
        <f t="shared" ca="1" si="559"/>
        <v>0</v>
      </c>
      <c r="IC292" s="109"/>
      <c r="ID292" s="109"/>
      <c r="IE292" s="109"/>
      <c r="IF292" s="109">
        <v>0</v>
      </c>
      <c r="IG292" s="109">
        <f>IF(OR(ISBLANK(IF292),ISBLANK(IG268)),"",(IF292-IF291)*IG268)</f>
        <v>0</v>
      </c>
      <c r="IH292" s="109">
        <f>IH268</f>
        <v>5</v>
      </c>
      <c r="II292" s="109">
        <f t="shared" ca="1" si="560"/>
        <v>140.80000000000013</v>
      </c>
      <c r="IJ292" s="109"/>
      <c r="IK292" s="109"/>
      <c r="IL292" s="109"/>
      <c r="IM292" s="109">
        <v>58.915999999999997</v>
      </c>
      <c r="IN292" s="109">
        <f>IF(OR(ISBLANK(IM292),ISBLANK(IN268)),"",(IM292-IM291)*IN268)</f>
        <v>140.80000000000013</v>
      </c>
      <c r="IO292" s="123">
        <f>IO268</f>
        <v>3</v>
      </c>
      <c r="IP292" s="123">
        <f t="shared" ca="1" si="561"/>
        <v>0</v>
      </c>
      <c r="IQ292" s="123"/>
      <c r="IR292" s="123"/>
      <c r="IS292" s="123">
        <v>0</v>
      </c>
      <c r="IT292" s="123">
        <f>IT268</f>
        <v>3</v>
      </c>
      <c r="IU292" s="123">
        <f t="shared" ca="1" si="562"/>
        <v>0</v>
      </c>
      <c r="IV292" s="123"/>
      <c r="IW292" s="123"/>
      <c r="IX292" s="123">
        <v>0</v>
      </c>
      <c r="IY292" s="123">
        <f>IY268</f>
        <v>3</v>
      </c>
      <c r="IZ292" s="123">
        <f t="shared" ca="1" si="563"/>
        <v>854.31500000000005</v>
      </c>
      <c r="JA292" s="123"/>
      <c r="JB292" s="123"/>
      <c r="JC292" s="123">
        <v>854.31500000000005</v>
      </c>
      <c r="JD292" s="123">
        <f>JD268</f>
        <v>3</v>
      </c>
      <c r="JE292" s="123">
        <f t="shared" ca="1" si="564"/>
        <v>0</v>
      </c>
      <c r="JF292" s="123"/>
      <c r="JG292" s="123"/>
      <c r="JH292" s="123">
        <v>0</v>
      </c>
      <c r="JI292" s="109">
        <f>JI268</f>
        <v>4</v>
      </c>
      <c r="JJ292" s="109">
        <f t="shared" ca="1" si="565"/>
        <v>21.779999999995198</v>
      </c>
      <c r="JK292" s="109"/>
      <c r="JL292" s="109"/>
      <c r="JM292" s="109">
        <v>1344.3989999999999</v>
      </c>
      <c r="JN292" s="109">
        <f>IF(OR(ISBLANK(JM292),ISBLANK(JN268)),"",(JM292-JM291)*JN268)</f>
        <v>21.779999999995198</v>
      </c>
      <c r="JO292" s="109">
        <f>JO268</f>
        <v>4</v>
      </c>
      <c r="JP292" s="109">
        <f t="shared" ca="1" si="566"/>
        <v>98.075999999991836</v>
      </c>
      <c r="JQ292" s="109"/>
      <c r="JR292" s="109"/>
      <c r="JS292" s="109">
        <v>1512.9849999999999</v>
      </c>
      <c r="JT292" s="109">
        <f>IF(OR(ISBLANK(JS292),ISBLANK(JT268)),"",(JS292-JS291)*JT268)</f>
        <v>98.075999999991836</v>
      </c>
      <c r="JU292" s="109">
        <f>JU268</f>
        <v>4</v>
      </c>
      <c r="JV292" s="109">
        <f t="shared" ca="1" si="567"/>
        <v>228.80000000002951</v>
      </c>
      <c r="JW292" s="109"/>
      <c r="JX292" s="109"/>
      <c r="JY292" s="109">
        <v>130.983</v>
      </c>
      <c r="JZ292" s="109">
        <f>IF(OR(ISBLANK(JY292),ISBLANK(JZ268)),"",(JY292-JY291)*JZ268)</f>
        <v>228.80000000002951</v>
      </c>
      <c r="KA292" s="109">
        <f>KA268</f>
        <v>4</v>
      </c>
      <c r="KB292" s="109">
        <f t="shared" ca="1" si="568"/>
        <v>0</v>
      </c>
      <c r="KC292" s="109"/>
      <c r="KD292" s="109"/>
      <c r="KE292" s="109">
        <v>0.89200000000000002</v>
      </c>
      <c r="KF292" s="109">
        <f>IF(OR(ISBLANK(KE292),ISBLANK(KF268)),"",(KE292-KE291)*KF268)</f>
        <v>0</v>
      </c>
    </row>
    <row r="293" spans="2:292" x14ac:dyDescent="0.25">
      <c r="B293" s="166">
        <v>22</v>
      </c>
      <c r="C293" s="166">
        <f>C268</f>
        <v>3</v>
      </c>
      <c r="D293" s="166">
        <f t="shared" ca="1" si="504"/>
        <v>40.799999999999997</v>
      </c>
      <c r="E293" s="166"/>
      <c r="F293" s="166"/>
      <c r="G293" s="166">
        <f t="shared" ca="1" si="505"/>
        <v>40.799999999999997</v>
      </c>
      <c r="H293" s="166">
        <f>H268</f>
        <v>3</v>
      </c>
      <c r="I293" s="166">
        <f t="shared" ca="1" si="506"/>
        <v>-12172.92899999998</v>
      </c>
      <c r="J293" s="166"/>
      <c r="K293" s="166"/>
      <c r="L293" s="166">
        <f t="shared" ca="1" si="574"/>
        <v>-12172.92899999998</v>
      </c>
      <c r="M293" s="166">
        <f>M268</f>
        <v>3</v>
      </c>
      <c r="N293" s="166">
        <f t="shared" ca="1" si="508"/>
        <v>2542.9349599999332</v>
      </c>
      <c r="O293" s="166"/>
      <c r="P293" s="166"/>
      <c r="Q293" s="166">
        <f t="shared" ca="1" si="575"/>
        <v>2542.9349599999332</v>
      </c>
      <c r="R293" s="166">
        <f>R268</f>
        <v>3</v>
      </c>
      <c r="S293" s="166">
        <f t="shared" ca="1" si="510"/>
        <v>535.49165826660612</v>
      </c>
      <c r="T293" s="166"/>
      <c r="U293" s="166"/>
      <c r="V293" s="166">
        <f t="shared" ca="1" si="576"/>
        <v>535.49165826660612</v>
      </c>
      <c r="W293" s="166">
        <f>W268</f>
        <v>3</v>
      </c>
      <c r="X293" s="166">
        <f t="shared" ca="1" si="512"/>
        <v>951.09643999996956</v>
      </c>
      <c r="Y293" s="166"/>
      <c r="Z293" s="166"/>
      <c r="AA293" s="166">
        <f t="shared" ca="1" si="513"/>
        <v>951.09643999996956</v>
      </c>
      <c r="AB293" s="166">
        <f>AB268</f>
        <v>4</v>
      </c>
      <c r="AC293" s="166">
        <f t="shared" ca="1" si="514"/>
        <v>76.619999999980806</v>
      </c>
      <c r="AD293" s="166"/>
      <c r="AE293" s="166"/>
      <c r="AF293" s="166">
        <f t="shared" ca="1" si="577"/>
        <v>51.079999999987194</v>
      </c>
      <c r="AG293" s="166">
        <v>76.619999999980806</v>
      </c>
      <c r="AH293" s="166">
        <f>AH268</f>
        <v>3</v>
      </c>
      <c r="AI293" s="166">
        <f t="shared" ca="1" si="516"/>
        <v>2410.6394000000519</v>
      </c>
      <c r="AJ293" s="166"/>
      <c r="AK293" s="166"/>
      <c r="AL293" s="166">
        <f t="shared" ca="1" si="578"/>
        <v>2410.6394000000519</v>
      </c>
      <c r="AM293" s="166">
        <f t="shared" ca="1" si="518"/>
        <v>2314.69</v>
      </c>
      <c r="AN293" s="166">
        <f>AN268</f>
        <v>1</v>
      </c>
      <c r="AO293" s="166">
        <f t="shared" ca="1" si="519"/>
        <v>2314.69</v>
      </c>
      <c r="AP293" s="166">
        <f t="shared" si="520"/>
        <v>2314.69</v>
      </c>
      <c r="AQ293" s="166">
        <v>2314.69</v>
      </c>
      <c r="AR293" s="166"/>
      <c r="AS293" s="166">
        <f>AS268</f>
        <v>3</v>
      </c>
      <c r="AT293" s="166">
        <f t="shared" ca="1" si="521"/>
        <v>2574.7448770032697</v>
      </c>
      <c r="AU293" s="166"/>
      <c r="AV293" s="166"/>
      <c r="AW293" s="166">
        <f t="shared" ca="1" si="522"/>
        <v>2574.7448770032697</v>
      </c>
      <c r="AX293" s="166">
        <f>AX268</f>
        <v>3</v>
      </c>
      <c r="AY293" s="166">
        <f t="shared" ca="1" si="523"/>
        <v>0.39900000000000002</v>
      </c>
      <c r="AZ293" s="166"/>
      <c r="BA293" s="166"/>
      <c r="BB293" s="166">
        <v>0.39900000000000002</v>
      </c>
      <c r="BC293" s="166">
        <f>BC268</f>
        <v>3</v>
      </c>
      <c r="BD293" s="166">
        <f t="shared" ca="1" si="524"/>
        <v>1067.627</v>
      </c>
      <c r="BE293" s="166"/>
      <c r="BF293" s="166"/>
      <c r="BG293" s="166">
        <f t="shared" ca="1" si="525"/>
        <v>1067.627</v>
      </c>
      <c r="BH293" s="166">
        <f>BH268</f>
        <v>3</v>
      </c>
      <c r="BI293" s="166">
        <f t="shared" ca="1" si="526"/>
        <v>0</v>
      </c>
      <c r="BJ293" s="166"/>
      <c r="BK293" s="166"/>
      <c r="BL293" s="166">
        <f t="shared" ca="1" si="527"/>
        <v>0</v>
      </c>
      <c r="BM293" s="166">
        <f>BM268</f>
        <v>1</v>
      </c>
      <c r="BN293" s="166">
        <f t="shared" ca="1" si="528"/>
        <v>0</v>
      </c>
      <c r="BO293" s="166">
        <f t="shared" si="529"/>
        <v>0</v>
      </c>
      <c r="BP293" s="166">
        <v>0</v>
      </c>
      <c r="BQ293" s="166"/>
      <c r="BR293" s="166">
        <f>BR268</f>
        <v>4</v>
      </c>
      <c r="BS293" s="166">
        <f t="shared" ca="1" si="530"/>
        <v>39.710999999992055</v>
      </c>
      <c r="BT293" s="166"/>
      <c r="BU293" s="166"/>
      <c r="BV293" s="166">
        <v>28250.011999999999</v>
      </c>
      <c r="BW293" s="166">
        <f>IF(OR(ISBLANK(BV293),ISBLANK(BW268)),"",(BV293-BV292)*BW268)</f>
        <v>39.710999999992055</v>
      </c>
      <c r="BX293" s="123">
        <f>BX268</f>
        <v>4</v>
      </c>
      <c r="BY293" s="123">
        <f t="shared" ca="1" si="531"/>
        <v>0</v>
      </c>
      <c r="BZ293" s="123"/>
      <c r="CA293" s="123"/>
      <c r="CB293" s="123">
        <v>2.3620000000000001</v>
      </c>
      <c r="CC293" s="123">
        <f>IF(OR(ISBLANK(CB293),ISBLANK(CC268)),"",(CB293-CB292)*CC268)</f>
        <v>0</v>
      </c>
      <c r="CD293" s="123">
        <f>CD268</f>
        <v>4</v>
      </c>
      <c r="CE293" s="123">
        <f t="shared" ca="1" si="532"/>
        <v>3007.3999999994157</v>
      </c>
      <c r="CF293" s="123"/>
      <c r="CG293" s="123"/>
      <c r="CH293" s="123">
        <v>3276.7289999999998</v>
      </c>
      <c r="CI293" s="123">
        <f>IF(OR(ISBLANK(CH293),ISBLANK(CI268)),"",(CH293-CH292)*CI268)</f>
        <v>3007.3999999994157</v>
      </c>
      <c r="CJ293" s="123">
        <f>CJ268</f>
        <v>5</v>
      </c>
      <c r="CK293" s="123">
        <f t="shared" ca="1" si="533"/>
        <v>1.4320000000006985</v>
      </c>
      <c r="CL293" s="123"/>
      <c r="CM293" s="123"/>
      <c r="CN293" s="123"/>
      <c r="CO293" s="123">
        <v>1161.1010000000001</v>
      </c>
      <c r="CP293" s="123">
        <f>IF(OR(ISBLANK(CO293),ISBLANK(CP268)),"",(CO293-CO292)*CP268)</f>
        <v>1.4320000000006985</v>
      </c>
      <c r="CQ293" s="123">
        <f>CQ268</f>
        <v>5</v>
      </c>
      <c r="CR293" s="123">
        <f t="shared" ca="1" si="534"/>
        <v>0</v>
      </c>
      <c r="CS293" s="123"/>
      <c r="CT293" s="123"/>
      <c r="CU293" s="123"/>
      <c r="CV293" s="123">
        <v>918.15599999999995</v>
      </c>
      <c r="CW293" s="123">
        <f>IF(OR(ISBLANK(CV293),ISBLANK(CW268)),"",(CV293-CV292)*CW268)</f>
        <v>0</v>
      </c>
      <c r="CX293" s="123">
        <f>CX268</f>
        <v>5</v>
      </c>
      <c r="CY293" s="123">
        <f t="shared" ca="1" si="535"/>
        <v>0</v>
      </c>
      <c r="CZ293" s="123"/>
      <c r="DA293" s="123"/>
      <c r="DB293" s="123"/>
      <c r="DC293" s="123">
        <v>3087.6979999999999</v>
      </c>
      <c r="DD293" s="123">
        <f>IF(OR(ISBLANK(DC293),ISBLANK(DD268)),"",(DC293-DC292)*DD268)</f>
        <v>0</v>
      </c>
      <c r="DE293" s="123">
        <f>DE268</f>
        <v>5</v>
      </c>
      <c r="DF293" s="123">
        <f t="shared" ca="1" si="536"/>
        <v>0</v>
      </c>
      <c r="DG293" s="123"/>
      <c r="DH293" s="123"/>
      <c r="DI293" s="123"/>
      <c r="DJ293" s="123">
        <v>2.1000000000000001E-2</v>
      </c>
      <c r="DK293" s="123">
        <f>IF(OR(ISBLANK(DJ293),ISBLANK(DK268)),"",(DJ293-DJ292)*DK268)</f>
        <v>0</v>
      </c>
      <c r="DL293" s="123">
        <f>DL268</f>
        <v>5</v>
      </c>
      <c r="DM293" s="123">
        <f t="shared" ca="1" si="537"/>
        <v>0</v>
      </c>
      <c r="DN293" s="123"/>
      <c r="DO293" s="123"/>
      <c r="DP293" s="123"/>
      <c r="DQ293" s="123">
        <v>5921.6180000000004</v>
      </c>
      <c r="DR293" s="123">
        <f>IF(OR(ISBLANK(DQ293),ISBLANK(DR268)),"",(DQ293-DQ292)*DR268)</f>
        <v>0</v>
      </c>
      <c r="DS293" s="123">
        <f>DS268</f>
        <v>5</v>
      </c>
      <c r="DT293" s="123">
        <f t="shared" ca="1" si="538"/>
        <v>20.644000000000233</v>
      </c>
      <c r="DU293" s="123"/>
      <c r="DV293" s="123"/>
      <c r="DW293" s="123"/>
      <c r="DX293" s="123">
        <v>5077.3950000000004</v>
      </c>
      <c r="DY293" s="123">
        <f>IF(OR(ISBLANK(DX293),ISBLANK(DY268)),"",(DX293-DX292)*DY268)</f>
        <v>20.644000000000233</v>
      </c>
      <c r="DZ293" s="123">
        <f>DZ268</f>
        <v>5</v>
      </c>
      <c r="EA293" s="123">
        <f t="shared" ca="1" si="539"/>
        <v>0.27900000000022374</v>
      </c>
      <c r="EB293" s="123"/>
      <c r="EC293" s="123"/>
      <c r="ED293" s="123"/>
      <c r="EE293" s="123">
        <v>1069.414</v>
      </c>
      <c r="EF293" s="123">
        <f>IF(OR(ISBLANK(EE293),ISBLANK(EF268)),"",(EE293-EE292)*EF268)</f>
        <v>0.27900000000022374</v>
      </c>
      <c r="EG293" s="123">
        <f>EG268</f>
        <v>5</v>
      </c>
      <c r="EH293" s="123">
        <f t="shared" ca="1" si="540"/>
        <v>4.1999999999944748E-2</v>
      </c>
      <c r="EI293" s="123"/>
      <c r="EJ293" s="123"/>
      <c r="EK293" s="123"/>
      <c r="EL293" s="123">
        <v>121.282</v>
      </c>
      <c r="EM293" s="123">
        <f>IF(OR(ISBLANK(EL293),ISBLANK(EM268)),"",(EL293-EL292)*EM268)</f>
        <v>4.1999999999944748E-2</v>
      </c>
      <c r="EN293" s="123">
        <f>EN268</f>
        <v>5</v>
      </c>
      <c r="EO293" s="123">
        <f t="shared" ca="1" si="541"/>
        <v>0</v>
      </c>
      <c r="EP293" s="123"/>
      <c r="EQ293" s="123"/>
      <c r="ER293" s="123"/>
      <c r="ES293" s="123">
        <v>0</v>
      </c>
      <c r="ET293" s="123">
        <f>IF(OR(ISBLANK(ES293),ISBLANK(ET268)),"",(ES293-ES292)*ET268)</f>
        <v>0</v>
      </c>
      <c r="EU293" s="123">
        <f>EU268</f>
        <v>3</v>
      </c>
      <c r="EV293" s="123">
        <f t="shared" ca="1" si="542"/>
        <v>18.6144</v>
      </c>
      <c r="EW293" s="123"/>
      <c r="EX293" s="123"/>
      <c r="EY293" s="123">
        <v>18.6144</v>
      </c>
      <c r="EZ293" s="123">
        <f>EZ268</f>
        <v>3</v>
      </c>
      <c r="FA293" s="123">
        <f t="shared" ca="1" si="543"/>
        <v>84.344999999999999</v>
      </c>
      <c r="FB293" s="123"/>
      <c r="FC293" s="123"/>
      <c r="FD293" s="123">
        <v>84.344999999999999</v>
      </c>
      <c r="FE293" s="123">
        <f>FE268</f>
        <v>3</v>
      </c>
      <c r="FF293" s="123">
        <f t="shared" ca="1" si="544"/>
        <v>43.235999999999997</v>
      </c>
      <c r="FG293" s="123"/>
      <c r="FH293" s="123"/>
      <c r="FI293" s="123">
        <v>43.235999999999997</v>
      </c>
      <c r="FJ293" s="123">
        <f>FJ268</f>
        <v>2</v>
      </c>
      <c r="FK293" s="123">
        <f t="shared" ca="1" si="545"/>
        <v>0</v>
      </c>
      <c r="FL293" s="123"/>
      <c r="FM293" s="123">
        <v>0</v>
      </c>
      <c r="FN293" s="123"/>
      <c r="FO293" s="123">
        <f>FO268</f>
        <v>3</v>
      </c>
      <c r="FP293" s="123">
        <f t="shared" ca="1" si="546"/>
        <v>26.4400000000023</v>
      </c>
      <c r="FQ293" s="123"/>
      <c r="FR293" s="123"/>
      <c r="FS293" s="123">
        <v>26.4400000000023</v>
      </c>
      <c r="FT293" s="123">
        <f>FT268</f>
        <v>3</v>
      </c>
      <c r="FU293" s="123">
        <f t="shared" ca="1" si="547"/>
        <v>7.7652000000000001</v>
      </c>
      <c r="FV293" s="123"/>
      <c r="FW293" s="123"/>
      <c r="FX293" s="123">
        <v>7.7652000000000001</v>
      </c>
      <c r="FY293" s="123">
        <f>FY268</f>
        <v>3</v>
      </c>
      <c r="FZ293" s="123">
        <f t="shared" ca="1" si="548"/>
        <v>22.329000000000001</v>
      </c>
      <c r="GA293" s="123"/>
      <c r="GB293" s="123"/>
      <c r="GC293" s="123">
        <v>22.329000000000001</v>
      </c>
      <c r="GD293" s="123">
        <f t="shared" ca="1" si="549"/>
        <v>15.77</v>
      </c>
      <c r="GE293" s="123">
        <f>GE268</f>
        <v>1</v>
      </c>
      <c r="GF293" s="123">
        <f t="shared" ca="1" si="550"/>
        <v>15.77</v>
      </c>
      <c r="GG293" s="123">
        <f t="shared" si="551"/>
        <v>15.77</v>
      </c>
      <c r="GH293" s="123">
        <v>15.77</v>
      </c>
      <c r="GI293" s="123"/>
      <c r="GJ293" s="123">
        <f>GJ268</f>
        <v>3</v>
      </c>
      <c r="GK293" s="123">
        <f t="shared" ca="1" si="552"/>
        <v>6.516</v>
      </c>
      <c r="GL293" s="123"/>
      <c r="GM293" s="123"/>
      <c r="GN293" s="123">
        <v>6.516</v>
      </c>
      <c r="GO293" s="123">
        <f>GO268</f>
        <v>3</v>
      </c>
      <c r="GP293" s="123">
        <f t="shared" ca="1" si="553"/>
        <v>0</v>
      </c>
      <c r="GQ293" s="123"/>
      <c r="GR293" s="123"/>
      <c r="GS293" s="123">
        <v>0</v>
      </c>
      <c r="GT293" s="123">
        <f>GT268</f>
        <v>3</v>
      </c>
      <c r="GU293" s="123">
        <f t="shared" ca="1" si="554"/>
        <v>13.880000000004699</v>
      </c>
      <c r="GV293" s="123"/>
      <c r="GW293" s="123"/>
      <c r="GX293" s="123">
        <v>13.880000000004699</v>
      </c>
      <c r="GY293" s="123">
        <f>GY268</f>
        <v>5</v>
      </c>
      <c r="GZ293" s="123">
        <f t="shared" ca="1" si="555"/>
        <v>0</v>
      </c>
      <c r="HA293" s="123"/>
      <c r="HB293" s="123"/>
      <c r="HC293" s="123"/>
      <c r="HD293" s="123" t="str">
        <f>IF(OR(ISBLANK(HC293),ISBLANK(HD268)),"",(HC293-HC292)*HD268)</f>
        <v/>
      </c>
      <c r="HE293" s="123">
        <v>0</v>
      </c>
      <c r="HF293" s="123">
        <f>HF268</f>
        <v>5</v>
      </c>
      <c r="HG293" s="123">
        <f t="shared" ca="1" si="556"/>
        <v>12384.5</v>
      </c>
      <c r="HH293" s="123"/>
      <c r="HI293" s="123"/>
      <c r="HJ293" s="123"/>
      <c r="HK293" s="123" t="str">
        <f>IF(OR(ISBLANK(HJ293),ISBLANK(HK268)),"",(HJ293-HJ292)*HK268)</f>
        <v/>
      </c>
      <c r="HL293" s="123">
        <v>12384.5</v>
      </c>
      <c r="HM293" s="123">
        <f>HM268</f>
        <v>5</v>
      </c>
      <c r="HN293" s="123">
        <f t="shared" ca="1" si="557"/>
        <v>0</v>
      </c>
      <c r="HO293" s="123"/>
      <c r="HP293" s="123"/>
      <c r="HQ293" s="123"/>
      <c r="HR293" s="123">
        <v>0</v>
      </c>
      <c r="HS293" s="123">
        <f>IF(OR(ISBLANK(HR293),ISBLANK(HS268)),"",(HR293-HR292)*HS268)</f>
        <v>0</v>
      </c>
      <c r="HT293" s="123">
        <f>HT268</f>
        <v>5</v>
      </c>
      <c r="HU293" s="123">
        <f t="shared" ca="1" si="558"/>
        <v>132.000000000005</v>
      </c>
      <c r="HV293" s="123"/>
      <c r="HW293" s="123"/>
      <c r="HX293" s="123"/>
      <c r="HY293" s="123">
        <v>70.507999999999996</v>
      </c>
      <c r="HZ293" s="123">
        <f>IF(OR(ISBLANK(HY293),ISBLANK(HZ268)),"",(HY293-HY292)*HZ268)</f>
        <v>132.000000000005</v>
      </c>
      <c r="IA293" s="123">
        <f>IA268</f>
        <v>5</v>
      </c>
      <c r="IB293" s="123">
        <f t="shared" ca="1" si="559"/>
        <v>0</v>
      </c>
      <c r="IC293" s="123"/>
      <c r="ID293" s="123"/>
      <c r="IE293" s="123"/>
      <c r="IF293" s="123">
        <v>0</v>
      </c>
      <c r="IG293" s="123">
        <f>IF(OR(ISBLANK(IF293),ISBLANK(IG268)),"",(IF293-IF292)*IG268)</f>
        <v>0</v>
      </c>
      <c r="IH293" s="123">
        <f>IH268</f>
        <v>5</v>
      </c>
      <c r="II293" s="123">
        <f t="shared" ca="1" si="560"/>
        <v>134.19999999999987</v>
      </c>
      <c r="IJ293" s="123"/>
      <c r="IK293" s="123"/>
      <c r="IL293" s="123"/>
      <c r="IM293" s="123">
        <v>58.976999999999997</v>
      </c>
      <c r="IN293" s="123">
        <f>IF(OR(ISBLANK(IM293),ISBLANK(IN268)),"",(IM293-IM292)*IN268)</f>
        <v>134.19999999999987</v>
      </c>
      <c r="IO293" s="123">
        <f>IO268</f>
        <v>3</v>
      </c>
      <c r="IP293" s="123">
        <f t="shared" ca="1" si="561"/>
        <v>0</v>
      </c>
      <c r="IQ293" s="123"/>
      <c r="IR293" s="123"/>
      <c r="IS293" s="123">
        <v>0</v>
      </c>
      <c r="IT293" s="123">
        <f>IT268</f>
        <v>3</v>
      </c>
      <c r="IU293" s="123">
        <f t="shared" ca="1" si="562"/>
        <v>0</v>
      </c>
      <c r="IV293" s="123"/>
      <c r="IW293" s="123"/>
      <c r="IX293" s="123">
        <v>0</v>
      </c>
      <c r="IY293" s="123">
        <f>IY268</f>
        <v>3</v>
      </c>
      <c r="IZ293" s="123">
        <f t="shared" ca="1" si="563"/>
        <v>265.15499999999997</v>
      </c>
      <c r="JA293" s="123"/>
      <c r="JB293" s="123"/>
      <c r="JC293" s="123">
        <v>265.15499999999997</v>
      </c>
      <c r="JD293" s="123">
        <f>JD268</f>
        <v>3</v>
      </c>
      <c r="JE293" s="123">
        <f t="shared" ca="1" si="564"/>
        <v>179.41</v>
      </c>
      <c r="JF293" s="123"/>
      <c r="JG293" s="123"/>
      <c r="JH293" s="123">
        <v>179.41</v>
      </c>
      <c r="JI293" s="123">
        <f>JI268</f>
        <v>4</v>
      </c>
      <c r="JJ293" s="123">
        <f t="shared" ca="1" si="565"/>
        <v>22.308000000012726</v>
      </c>
      <c r="JK293" s="123"/>
      <c r="JL293" s="123"/>
      <c r="JM293" s="123">
        <v>1344.568</v>
      </c>
      <c r="JN293" s="123">
        <f>IF(OR(ISBLANK(JM293),ISBLANK(JN268)),"",(JM293-JM292)*JN268)</f>
        <v>22.308000000012726</v>
      </c>
      <c r="JO293" s="123">
        <f>JO268</f>
        <v>4</v>
      </c>
      <c r="JP293" s="123">
        <f t="shared" ca="1" si="566"/>
        <v>124.87200000001849</v>
      </c>
      <c r="JQ293" s="123"/>
      <c r="JR293" s="123"/>
      <c r="JS293" s="123">
        <v>1513.931</v>
      </c>
      <c r="JT293" s="123">
        <f>IF(OR(ISBLANK(JS293),ISBLANK(JT268)),"",(JS293-JS292)*JT268)</f>
        <v>124.87200000001849</v>
      </c>
      <c r="JU293" s="123">
        <f>JU268</f>
        <v>4</v>
      </c>
      <c r="JV293" s="123">
        <f t="shared" ca="1" si="567"/>
        <v>217.79999999997699</v>
      </c>
      <c r="JW293" s="123"/>
      <c r="JX293" s="123"/>
      <c r="JY293" s="123">
        <v>131.08199999999999</v>
      </c>
      <c r="JZ293" s="123">
        <f>IF(OR(ISBLANK(JY293),ISBLANK(JZ268)),"",(JY293-JY292)*JZ268)</f>
        <v>217.79999999997699</v>
      </c>
      <c r="KA293" s="123">
        <f>KA268</f>
        <v>4</v>
      </c>
      <c r="KB293" s="123">
        <f t="shared" ca="1" si="568"/>
        <v>0</v>
      </c>
      <c r="KC293" s="123"/>
      <c r="KD293" s="123"/>
      <c r="KE293" s="123">
        <v>0.89200000000000002</v>
      </c>
      <c r="KF293" s="123">
        <f>IF(OR(ISBLANK(KE293),ISBLANK(KF268)),"",(KE293-KE292)*KF268)</f>
        <v>0</v>
      </c>
    </row>
    <row r="294" spans="2:292" x14ac:dyDescent="0.25">
      <c r="B294" s="166">
        <v>23</v>
      </c>
      <c r="C294" s="166">
        <f>C268</f>
        <v>3</v>
      </c>
      <c r="D294" s="166">
        <f t="shared" ca="1" si="504"/>
        <v>36</v>
      </c>
      <c r="E294" s="166"/>
      <c r="F294" s="166"/>
      <c r="G294" s="166">
        <f t="shared" ca="1" si="505"/>
        <v>36</v>
      </c>
      <c r="H294" s="166">
        <f>H268</f>
        <v>3</v>
      </c>
      <c r="I294" s="166">
        <f t="shared" ca="1" si="506"/>
        <v>-10977.458000000006</v>
      </c>
      <c r="J294" s="166"/>
      <c r="K294" s="166"/>
      <c r="L294" s="166">
        <f t="shared" ca="1" si="574"/>
        <v>-10977.458000000006</v>
      </c>
      <c r="M294" s="166">
        <f>M268</f>
        <v>3</v>
      </c>
      <c r="N294" s="166">
        <f t="shared" ca="1" si="508"/>
        <v>2515.4011299999893</v>
      </c>
      <c r="O294" s="166"/>
      <c r="P294" s="166"/>
      <c r="Q294" s="166">
        <f t="shared" ca="1" si="575"/>
        <v>2515.4011299999893</v>
      </c>
      <c r="R294" s="166">
        <f>R268</f>
        <v>3</v>
      </c>
      <c r="S294" s="166">
        <f t="shared" ca="1" si="510"/>
        <v>530.59024212813165</v>
      </c>
      <c r="T294" s="166"/>
      <c r="U294" s="166"/>
      <c r="V294" s="166">
        <f t="shared" ca="1" si="576"/>
        <v>530.59024212813165</v>
      </c>
      <c r="W294" s="166">
        <f>W268</f>
        <v>3</v>
      </c>
      <c r="X294" s="166">
        <f t="shared" ca="1" si="512"/>
        <v>934.48987000003285</v>
      </c>
      <c r="Y294" s="166"/>
      <c r="Z294" s="166"/>
      <c r="AA294" s="166">
        <f t="shared" ca="1" si="513"/>
        <v>934.48987000003285</v>
      </c>
      <c r="AB294" s="166">
        <f>AB268</f>
        <v>4</v>
      </c>
      <c r="AC294" s="166">
        <f t="shared" ca="1" si="514"/>
        <v>92.196000000010798</v>
      </c>
      <c r="AD294" s="166"/>
      <c r="AE294" s="166"/>
      <c r="AF294" s="166">
        <f t="shared" ca="1" si="577"/>
        <v>61.464000000007218</v>
      </c>
      <c r="AG294" s="166">
        <v>92.196000000010798</v>
      </c>
      <c r="AH294" s="166">
        <f>AH268</f>
        <v>3</v>
      </c>
      <c r="AI294" s="166">
        <f t="shared" ca="1" si="516"/>
        <v>2307.8469999999948</v>
      </c>
      <c r="AJ294" s="166"/>
      <c r="AK294" s="166"/>
      <c r="AL294" s="166">
        <f t="shared" ca="1" si="578"/>
        <v>2307.8469999999948</v>
      </c>
      <c r="AM294" s="166">
        <f t="shared" ca="1" si="518"/>
        <v>2282.4079999999999</v>
      </c>
      <c r="AN294" s="166">
        <f>AN268</f>
        <v>1</v>
      </c>
      <c r="AO294" s="166">
        <f t="shared" ca="1" si="519"/>
        <v>2282.4079999999999</v>
      </c>
      <c r="AP294" s="166">
        <f t="shared" si="520"/>
        <v>2282.4079999999999</v>
      </c>
      <c r="AQ294" s="166">
        <v>2282.4079999999999</v>
      </c>
      <c r="AR294" s="166"/>
      <c r="AS294" s="166">
        <f>AS268</f>
        <v>3</v>
      </c>
      <c r="AT294" s="166">
        <f t="shared" ca="1" si="521"/>
        <v>2291.2908711134019</v>
      </c>
      <c r="AU294" s="166"/>
      <c r="AV294" s="166"/>
      <c r="AW294" s="166">
        <f t="shared" ca="1" si="522"/>
        <v>2291.2908711134019</v>
      </c>
      <c r="AX294" s="166">
        <f>AX268</f>
        <v>3</v>
      </c>
      <c r="AY294" s="166">
        <f t="shared" ca="1" si="523"/>
        <v>0.36</v>
      </c>
      <c r="AZ294" s="166"/>
      <c r="BA294" s="166"/>
      <c r="BB294" s="166">
        <v>0.36</v>
      </c>
      <c r="BC294" s="166">
        <f>BC268</f>
        <v>3</v>
      </c>
      <c r="BD294" s="166">
        <f t="shared" ca="1" si="524"/>
        <v>1037.0119999999999</v>
      </c>
      <c r="BE294" s="166"/>
      <c r="BF294" s="166"/>
      <c r="BG294" s="166">
        <f t="shared" ca="1" si="525"/>
        <v>1037.0119999999999</v>
      </c>
      <c r="BH294" s="166">
        <f>BH268</f>
        <v>3</v>
      </c>
      <c r="BI294" s="166">
        <f t="shared" ca="1" si="526"/>
        <v>0</v>
      </c>
      <c r="BJ294" s="166"/>
      <c r="BK294" s="166"/>
      <c r="BL294" s="166">
        <f t="shared" ca="1" si="527"/>
        <v>0</v>
      </c>
      <c r="BM294" s="166">
        <f>BM268</f>
        <v>1</v>
      </c>
      <c r="BN294" s="166">
        <f t="shared" ca="1" si="528"/>
        <v>0</v>
      </c>
      <c r="BO294" s="166">
        <f t="shared" si="529"/>
        <v>0</v>
      </c>
      <c r="BP294" s="166">
        <v>0</v>
      </c>
      <c r="BQ294" s="166"/>
      <c r="BR294" s="166">
        <f>BR268</f>
        <v>4</v>
      </c>
      <c r="BS294" s="166">
        <f t="shared" ca="1" si="530"/>
        <v>41.751500000000306</v>
      </c>
      <c r="BT294" s="166"/>
      <c r="BU294" s="166"/>
      <c r="BV294" s="166">
        <v>28261.940999999999</v>
      </c>
      <c r="BW294" s="166">
        <f>IF(OR(ISBLANK(BV294),ISBLANK(BW268)),"",(BV294-BV293)*BW268)</f>
        <v>41.751500000000306</v>
      </c>
      <c r="BX294" s="123">
        <f>BX268</f>
        <v>4</v>
      </c>
      <c r="BY294" s="123">
        <f t="shared" ca="1" si="531"/>
        <v>0</v>
      </c>
      <c r="BZ294" s="123"/>
      <c r="CA294" s="123"/>
      <c r="CB294" s="123">
        <v>2.3620000000000001</v>
      </c>
      <c r="CC294" s="123">
        <f>IF(OR(ISBLANK(CB294),ISBLANK(CC268)),"",(CB294-CB293)*CC268)</f>
        <v>0</v>
      </c>
      <c r="CD294" s="123">
        <f>CD268</f>
        <v>4</v>
      </c>
      <c r="CE294" s="123">
        <f t="shared" ca="1" si="532"/>
        <v>3130.6000000005042</v>
      </c>
      <c r="CF294" s="123"/>
      <c r="CG294" s="123"/>
      <c r="CH294" s="123">
        <v>3278.152</v>
      </c>
      <c r="CI294" s="123">
        <f>IF(OR(ISBLANK(CH294),ISBLANK(CI268)),"",(CH294-CH293)*CI268)</f>
        <v>3130.6000000005042</v>
      </c>
      <c r="CJ294" s="123">
        <f>CJ268</f>
        <v>5</v>
      </c>
      <c r="CK294" s="123">
        <f t="shared" ca="1" si="533"/>
        <v>0.35999999999876309</v>
      </c>
      <c r="CL294" s="123"/>
      <c r="CM294" s="123"/>
      <c r="CN294" s="123"/>
      <c r="CO294" s="123">
        <v>1161.146</v>
      </c>
      <c r="CP294" s="123">
        <f>IF(OR(ISBLANK(CO294),ISBLANK(CP268)),"",(CO294-CO293)*CP268)</f>
        <v>0.35999999999876309</v>
      </c>
      <c r="CQ294" s="123">
        <f>CQ268</f>
        <v>5</v>
      </c>
      <c r="CR294" s="123">
        <f t="shared" ca="1" si="534"/>
        <v>0</v>
      </c>
      <c r="CS294" s="123"/>
      <c r="CT294" s="123"/>
      <c r="CU294" s="123"/>
      <c r="CV294" s="123">
        <v>918.15599999999995</v>
      </c>
      <c r="CW294" s="123">
        <f>IF(OR(ISBLANK(CV294),ISBLANK(CW268)),"",(CV294-CV293)*CW268)</f>
        <v>0</v>
      </c>
      <c r="CX294" s="123">
        <f>CX268</f>
        <v>5</v>
      </c>
      <c r="CY294" s="123">
        <f t="shared" ca="1" si="535"/>
        <v>0</v>
      </c>
      <c r="CZ294" s="123"/>
      <c r="DA294" s="123"/>
      <c r="DB294" s="123"/>
      <c r="DC294" s="123">
        <v>3087.6979999999999</v>
      </c>
      <c r="DD294" s="123">
        <f>IF(OR(ISBLANK(DC294),ISBLANK(DD268)),"",(DC294-DC293)*DD268)</f>
        <v>0</v>
      </c>
      <c r="DE294" s="123">
        <f>DE268</f>
        <v>5</v>
      </c>
      <c r="DF294" s="123">
        <f t="shared" ca="1" si="536"/>
        <v>0</v>
      </c>
      <c r="DG294" s="123"/>
      <c r="DH294" s="123"/>
      <c r="DI294" s="123"/>
      <c r="DJ294" s="123">
        <v>2.1000000000000001E-2</v>
      </c>
      <c r="DK294" s="123">
        <f>IF(OR(ISBLANK(DJ294),ISBLANK(DK268)),"",(DJ294-DJ293)*DK268)</f>
        <v>0</v>
      </c>
      <c r="DL294" s="123">
        <f>DL268</f>
        <v>5</v>
      </c>
      <c r="DM294" s="123">
        <f t="shared" ca="1" si="537"/>
        <v>0</v>
      </c>
      <c r="DN294" s="123"/>
      <c r="DO294" s="123"/>
      <c r="DP294" s="123"/>
      <c r="DQ294" s="123">
        <v>5921.6180000000004</v>
      </c>
      <c r="DR294" s="123">
        <f>IF(OR(ISBLANK(DQ294),ISBLANK(DR268)),"",(DQ294-DQ293)*DR268)</f>
        <v>0</v>
      </c>
      <c r="DS294" s="123">
        <f>DS268</f>
        <v>5</v>
      </c>
      <c r="DT294" s="123">
        <f t="shared" ca="1" si="538"/>
        <v>21.121999999999389</v>
      </c>
      <c r="DU294" s="123"/>
      <c r="DV294" s="123"/>
      <c r="DW294" s="123"/>
      <c r="DX294" s="123">
        <v>5087.9560000000001</v>
      </c>
      <c r="DY294" s="123">
        <f>IF(OR(ISBLANK(DX294),ISBLANK(DY268)),"",(DX294-DX293)*DY268)</f>
        <v>21.121999999999389</v>
      </c>
      <c r="DZ294" s="123">
        <f>DZ268</f>
        <v>5</v>
      </c>
      <c r="EA294" s="123">
        <f t="shared" ca="1" si="539"/>
        <v>0.24900000000025102</v>
      </c>
      <c r="EB294" s="123"/>
      <c r="EC294" s="123"/>
      <c r="ED294" s="123"/>
      <c r="EE294" s="123">
        <v>1069.4970000000001</v>
      </c>
      <c r="EF294" s="123">
        <f>IF(OR(ISBLANK(EE294),ISBLANK(EF268)),"",(EE294-EE293)*EF268)</f>
        <v>0.24900000000025102</v>
      </c>
      <c r="EG294" s="123">
        <f>EG268</f>
        <v>5</v>
      </c>
      <c r="EH294" s="123">
        <f t="shared" ca="1" si="540"/>
        <v>3.6000000000001364E-2</v>
      </c>
      <c r="EI294" s="123"/>
      <c r="EJ294" s="123"/>
      <c r="EK294" s="123"/>
      <c r="EL294" s="123">
        <v>121.288</v>
      </c>
      <c r="EM294" s="123">
        <f>IF(OR(ISBLANK(EL294),ISBLANK(EM268)),"",(EL294-EL293)*EM268)</f>
        <v>3.6000000000001364E-2</v>
      </c>
      <c r="EN294" s="123">
        <f>EN268</f>
        <v>5</v>
      </c>
      <c r="EO294" s="123">
        <f t="shared" ca="1" si="541"/>
        <v>0</v>
      </c>
      <c r="EP294" s="123"/>
      <c r="EQ294" s="123"/>
      <c r="ER294" s="123"/>
      <c r="ES294" s="123">
        <v>0</v>
      </c>
      <c r="ET294" s="123">
        <f>IF(OR(ISBLANK(ES294),ISBLANK(ET268)),"",(ES294-ES293)*ET268)</f>
        <v>0</v>
      </c>
      <c r="EU294" s="123">
        <f>EU268</f>
        <v>3</v>
      </c>
      <c r="EV294" s="123">
        <f t="shared" ca="1" si="542"/>
        <v>33.003599999999999</v>
      </c>
      <c r="EW294" s="123"/>
      <c r="EX294" s="123"/>
      <c r="EY294" s="123">
        <v>33.003599999999999</v>
      </c>
      <c r="EZ294" s="123">
        <f>EZ268</f>
        <v>3</v>
      </c>
      <c r="FA294" s="123">
        <f t="shared" ca="1" si="543"/>
        <v>86.870999999999995</v>
      </c>
      <c r="FB294" s="123"/>
      <c r="FC294" s="123"/>
      <c r="FD294" s="123">
        <v>86.870999999999995</v>
      </c>
      <c r="FE294" s="123">
        <f>FE268</f>
        <v>3</v>
      </c>
      <c r="FF294" s="123">
        <f t="shared" ca="1" si="544"/>
        <v>41.063000000000002</v>
      </c>
      <c r="FG294" s="123"/>
      <c r="FH294" s="123"/>
      <c r="FI294" s="123">
        <v>41.063000000000002</v>
      </c>
      <c r="FJ294" s="123">
        <f>FJ268</f>
        <v>2</v>
      </c>
      <c r="FK294" s="123">
        <f t="shared" ca="1" si="545"/>
        <v>0</v>
      </c>
      <c r="FL294" s="123"/>
      <c r="FM294" s="123">
        <v>0</v>
      </c>
      <c r="FN294" s="123"/>
      <c r="FO294" s="123">
        <f>FO268</f>
        <v>3</v>
      </c>
      <c r="FP294" s="123">
        <f t="shared" ca="1" si="546"/>
        <v>26.399999999997799</v>
      </c>
      <c r="FQ294" s="123"/>
      <c r="FR294" s="123"/>
      <c r="FS294" s="123">
        <v>26.399999999997799</v>
      </c>
      <c r="FT294" s="123">
        <f>FT268</f>
        <v>3</v>
      </c>
      <c r="FU294" s="123">
        <f t="shared" ca="1" si="547"/>
        <v>11.0259</v>
      </c>
      <c r="FV294" s="123"/>
      <c r="FW294" s="123"/>
      <c r="FX294" s="123">
        <v>11.0259</v>
      </c>
      <c r="FY294" s="123">
        <f>FY268</f>
        <v>3</v>
      </c>
      <c r="FZ294" s="123">
        <f t="shared" ca="1" si="548"/>
        <v>7.2119999999999997</v>
      </c>
      <c r="GA294" s="123"/>
      <c r="GB294" s="123"/>
      <c r="GC294" s="123">
        <v>7.2119999999999997</v>
      </c>
      <c r="GD294" s="123">
        <f t="shared" ca="1" si="549"/>
        <v>5.5069999999999997</v>
      </c>
      <c r="GE294" s="123">
        <f>GE268</f>
        <v>1</v>
      </c>
      <c r="GF294" s="123">
        <f t="shared" ca="1" si="550"/>
        <v>5.5069999999999997</v>
      </c>
      <c r="GG294" s="123">
        <f t="shared" si="551"/>
        <v>5.5069999999999997</v>
      </c>
      <c r="GH294" s="123">
        <v>5.5069999999999997</v>
      </c>
      <c r="GI294" s="123"/>
      <c r="GJ294" s="123">
        <f>GJ268</f>
        <v>3</v>
      </c>
      <c r="GK294" s="123">
        <f t="shared" ca="1" si="552"/>
        <v>13.728999999999999</v>
      </c>
      <c r="GL294" s="123"/>
      <c r="GM294" s="123"/>
      <c r="GN294" s="123">
        <v>13.728999999999999</v>
      </c>
      <c r="GO294" s="123">
        <f>GO268</f>
        <v>3</v>
      </c>
      <c r="GP294" s="123">
        <f t="shared" ca="1" si="553"/>
        <v>6.7146119999999998</v>
      </c>
      <c r="GQ294" s="123"/>
      <c r="GR294" s="123"/>
      <c r="GS294" s="123">
        <v>6.7146119999999998</v>
      </c>
      <c r="GT294" s="123">
        <f>GT268</f>
        <v>3</v>
      </c>
      <c r="GU294" s="123">
        <f t="shared" ca="1" si="554"/>
        <v>14.5999999999985</v>
      </c>
      <c r="GV294" s="123"/>
      <c r="GW294" s="123"/>
      <c r="GX294" s="123">
        <v>14.5999999999985</v>
      </c>
      <c r="GY294" s="123">
        <f>GY268</f>
        <v>5</v>
      </c>
      <c r="GZ294" s="123">
        <f t="shared" ca="1" si="555"/>
        <v>0</v>
      </c>
      <c r="HA294" s="123"/>
      <c r="HB294" s="123"/>
      <c r="HC294" s="123"/>
      <c r="HD294" s="123" t="str">
        <f>IF(OR(ISBLANK(HC294),ISBLANK(HD268)),"",(HC294-HC293)*HD268)</f>
        <v/>
      </c>
      <c r="HE294" s="123">
        <v>0</v>
      </c>
      <c r="HF294" s="123">
        <f>HF268</f>
        <v>5</v>
      </c>
      <c r="HG294" s="123">
        <f t="shared" ca="1" si="556"/>
        <v>11406.75</v>
      </c>
      <c r="HH294" s="123"/>
      <c r="HI294" s="123"/>
      <c r="HJ294" s="123"/>
      <c r="HK294" s="123" t="str">
        <f>IF(OR(ISBLANK(HJ294),ISBLANK(HK268)),"",(HJ294-HJ293)*HK268)</f>
        <v/>
      </c>
      <c r="HL294" s="123">
        <v>11406.75</v>
      </c>
      <c r="HM294" s="123">
        <f>HM268</f>
        <v>5</v>
      </c>
      <c r="HN294" s="123">
        <f t="shared" ca="1" si="557"/>
        <v>0</v>
      </c>
      <c r="HO294" s="123"/>
      <c r="HP294" s="123"/>
      <c r="HQ294" s="123"/>
      <c r="HR294" s="123">
        <v>0</v>
      </c>
      <c r="HS294" s="123">
        <f>IF(OR(ISBLANK(HR294),ISBLANK(HS268)),"",(HR294-HR293)*HS268)</f>
        <v>0</v>
      </c>
      <c r="HT294" s="123">
        <f>HT268</f>
        <v>5</v>
      </c>
      <c r="HU294" s="123">
        <f t="shared" ca="1" si="558"/>
        <v>127.60000000001526</v>
      </c>
      <c r="HV294" s="123"/>
      <c r="HW294" s="123"/>
      <c r="HX294" s="123"/>
      <c r="HY294" s="123">
        <v>70.566000000000003</v>
      </c>
      <c r="HZ294" s="123">
        <f>IF(OR(ISBLANK(HY294),ISBLANK(HZ268)),"",(HY294-HY293)*HZ268)</f>
        <v>127.60000000001526</v>
      </c>
      <c r="IA294" s="123">
        <f>IA268</f>
        <v>5</v>
      </c>
      <c r="IB294" s="123">
        <f t="shared" ca="1" si="559"/>
        <v>0</v>
      </c>
      <c r="IC294" s="123"/>
      <c r="ID294" s="123"/>
      <c r="IE294" s="123"/>
      <c r="IF294" s="123">
        <v>0</v>
      </c>
      <c r="IG294" s="123">
        <f>IF(OR(ISBLANK(IF294),ISBLANK(IG268)),"",(IF294-IF293)*IG268)</f>
        <v>0</v>
      </c>
      <c r="IH294" s="123">
        <f>IH268</f>
        <v>5</v>
      </c>
      <c r="II294" s="123">
        <f t="shared" ca="1" si="560"/>
        <v>129.80000000001013</v>
      </c>
      <c r="IJ294" s="123"/>
      <c r="IK294" s="123"/>
      <c r="IL294" s="123"/>
      <c r="IM294" s="123">
        <v>59.036000000000001</v>
      </c>
      <c r="IN294" s="123">
        <f>IF(OR(ISBLANK(IM294),ISBLANK(IN268)),"",(IM294-IM293)*IN268)</f>
        <v>129.80000000001013</v>
      </c>
      <c r="IO294" s="123">
        <f>IO268</f>
        <v>3</v>
      </c>
      <c r="IP294" s="123">
        <f t="shared" ca="1" si="561"/>
        <v>0</v>
      </c>
      <c r="IQ294" s="123"/>
      <c r="IR294" s="123"/>
      <c r="IS294" s="123">
        <v>0</v>
      </c>
      <c r="IT294" s="123">
        <f>IT268</f>
        <v>3</v>
      </c>
      <c r="IU294" s="123">
        <f t="shared" ca="1" si="562"/>
        <v>0</v>
      </c>
      <c r="IV294" s="123"/>
      <c r="IW294" s="123"/>
      <c r="IX294" s="123">
        <v>0</v>
      </c>
      <c r="IY294" s="123">
        <f>IY268</f>
        <v>3</v>
      </c>
      <c r="IZ294" s="123">
        <f t="shared" ca="1" si="563"/>
        <v>87.67</v>
      </c>
      <c r="JA294" s="123"/>
      <c r="JB294" s="123"/>
      <c r="JC294" s="123">
        <v>87.67</v>
      </c>
      <c r="JD294" s="123">
        <f>JD268</f>
        <v>3</v>
      </c>
      <c r="JE294" s="123">
        <f t="shared" ca="1" si="564"/>
        <v>0.99</v>
      </c>
      <c r="JF294" s="123"/>
      <c r="JG294" s="123"/>
      <c r="JH294" s="123">
        <v>0.99</v>
      </c>
      <c r="JI294" s="123">
        <f>JI268</f>
        <v>4</v>
      </c>
      <c r="JJ294" s="123">
        <f t="shared" ca="1" si="565"/>
        <v>21.779999999995198</v>
      </c>
      <c r="JK294" s="123"/>
      <c r="JL294" s="123"/>
      <c r="JM294" s="123">
        <v>1344.7329999999999</v>
      </c>
      <c r="JN294" s="123">
        <f>IF(OR(ISBLANK(JM294),ISBLANK(JN268)),"",(JM294-JM293)*JN268)</f>
        <v>21.779999999995198</v>
      </c>
      <c r="JO294" s="123">
        <f>JO268</f>
        <v>4</v>
      </c>
      <c r="JP294" s="123">
        <f t="shared" ca="1" si="566"/>
        <v>122.36399999998775</v>
      </c>
      <c r="JQ294" s="123"/>
      <c r="JR294" s="123"/>
      <c r="JS294" s="123">
        <v>1514.8579999999999</v>
      </c>
      <c r="JT294" s="123">
        <f>IF(OR(ISBLANK(JS294),ISBLANK(JT268)),"",(JS294-JS293)*JT268)</f>
        <v>122.36399999998775</v>
      </c>
      <c r="JU294" s="123">
        <f>JU268</f>
        <v>4</v>
      </c>
      <c r="JV294" s="123">
        <f t="shared" ca="1" si="567"/>
        <v>453.20000000003802</v>
      </c>
      <c r="JW294" s="123"/>
      <c r="JX294" s="123"/>
      <c r="JY294" s="123">
        <v>131.28800000000001</v>
      </c>
      <c r="JZ294" s="123">
        <f>IF(OR(ISBLANK(JY294),ISBLANK(JZ268)),"",(JY294-JY293)*JZ268)</f>
        <v>453.20000000003802</v>
      </c>
      <c r="KA294" s="123">
        <f>KA268</f>
        <v>4</v>
      </c>
      <c r="KB294" s="123">
        <f t="shared" ca="1" si="568"/>
        <v>2.200000000000002</v>
      </c>
      <c r="KC294" s="123"/>
      <c r="KD294" s="123"/>
      <c r="KE294" s="123">
        <v>0.89300000000000002</v>
      </c>
      <c r="KF294" s="123">
        <f>IF(OR(ISBLANK(KE294),ISBLANK(KF268)),"",(KE294-KE293)*KF268)</f>
        <v>2.200000000000002</v>
      </c>
    </row>
    <row r="295" spans="2:292" x14ac:dyDescent="0.25">
      <c r="B295" s="166">
        <v>24</v>
      </c>
      <c r="C295" s="166">
        <f>C268</f>
        <v>3</v>
      </c>
      <c r="D295" s="166">
        <f t="shared" ca="1" si="504"/>
        <v>36</v>
      </c>
      <c r="E295" s="166"/>
      <c r="F295" s="166"/>
      <c r="G295" s="166">
        <f t="shared" ca="1" si="505"/>
        <v>36</v>
      </c>
      <c r="H295" s="166">
        <f>H268</f>
        <v>3</v>
      </c>
      <c r="I295" s="166">
        <f t="shared" ca="1" si="506"/>
        <v>-12232.607000000027</v>
      </c>
      <c r="J295" s="166"/>
      <c r="K295" s="166"/>
      <c r="L295" s="166">
        <f t="shared" ca="1" si="574"/>
        <v>-12232.607000000027</v>
      </c>
      <c r="M295" s="166">
        <f>M268</f>
        <v>3</v>
      </c>
      <c r="N295" s="166">
        <f t="shared" ca="1" si="508"/>
        <v>2795.2056499999953</v>
      </c>
      <c r="O295" s="166"/>
      <c r="P295" s="166"/>
      <c r="Q295" s="166">
        <f t="shared" ca="1" si="575"/>
        <v>2795.2056499999953</v>
      </c>
      <c r="R295" s="166">
        <f>R268</f>
        <v>3</v>
      </c>
      <c r="S295" s="166">
        <f t="shared" ca="1" si="510"/>
        <v>558.83360913454726</v>
      </c>
      <c r="T295" s="166"/>
      <c r="U295" s="166"/>
      <c r="V295" s="166">
        <f t="shared" ca="1" si="576"/>
        <v>558.83360913454726</v>
      </c>
      <c r="W295" s="166">
        <f>W268</f>
        <v>3</v>
      </c>
      <c r="X295" s="166">
        <f t="shared" ca="1" si="512"/>
        <v>1017.7153500000645</v>
      </c>
      <c r="Y295" s="166"/>
      <c r="Z295" s="166"/>
      <c r="AA295" s="166">
        <f t="shared" ca="1" si="513"/>
        <v>1017.7153500000645</v>
      </c>
      <c r="AB295" s="166">
        <f>AB268</f>
        <v>4</v>
      </c>
      <c r="AC295" s="166">
        <f t="shared" ca="1" si="514"/>
        <v>87.168000000012398</v>
      </c>
      <c r="AD295" s="166"/>
      <c r="AE295" s="166"/>
      <c r="AF295" s="166">
        <f t="shared" ca="1" si="577"/>
        <v>58.112000000008265</v>
      </c>
      <c r="AG295" s="166">
        <v>87.168000000012398</v>
      </c>
      <c r="AH295" s="166">
        <f>AH268</f>
        <v>3</v>
      </c>
      <c r="AI295" s="166">
        <f t="shared" ca="1" si="516"/>
        <v>1770.807699999933</v>
      </c>
      <c r="AJ295" s="166"/>
      <c r="AK295" s="166"/>
      <c r="AL295" s="166">
        <f t="shared" ca="1" si="578"/>
        <v>1770.807699999933</v>
      </c>
      <c r="AM295" s="166">
        <f t="shared" ca="1" si="518"/>
        <v>1919.6569999999999</v>
      </c>
      <c r="AN295" s="166">
        <f>AN268</f>
        <v>1</v>
      </c>
      <c r="AO295" s="166">
        <f t="shared" ca="1" si="519"/>
        <v>1919.6569999999999</v>
      </c>
      <c r="AP295" s="166">
        <f t="shared" si="520"/>
        <v>1919.6569999999999</v>
      </c>
      <c r="AQ295" s="166">
        <v>1919.6569999999999</v>
      </c>
      <c r="AR295" s="166"/>
      <c r="AS295" s="166">
        <f>AS268</f>
        <v>3</v>
      </c>
      <c r="AT295" s="166">
        <f t="shared" ca="1" si="521"/>
        <v>2452.7653713459267</v>
      </c>
      <c r="AU295" s="166"/>
      <c r="AV295" s="166"/>
      <c r="AW295" s="166">
        <f t="shared" ca="1" si="522"/>
        <v>2452.7653713459267</v>
      </c>
      <c r="AX295" s="166">
        <f>AX268</f>
        <v>3</v>
      </c>
      <c r="AY295" s="166">
        <f t="shared" ca="1" si="523"/>
        <v>0.40200000000000002</v>
      </c>
      <c r="AZ295" s="166"/>
      <c r="BA295" s="166"/>
      <c r="BB295" s="166">
        <v>0.40200000000000002</v>
      </c>
      <c r="BC295" s="166">
        <f>BC268</f>
        <v>3</v>
      </c>
      <c r="BD295" s="166">
        <f t="shared" ca="1" si="524"/>
        <v>1117.1130000000001</v>
      </c>
      <c r="BE295" s="166"/>
      <c r="BF295" s="166"/>
      <c r="BG295" s="166">
        <f t="shared" ca="1" si="525"/>
        <v>1117.1130000000001</v>
      </c>
      <c r="BH295" s="166">
        <f>BH268</f>
        <v>3</v>
      </c>
      <c r="BI295" s="166">
        <f t="shared" ca="1" si="526"/>
        <v>0</v>
      </c>
      <c r="BJ295" s="166"/>
      <c r="BK295" s="166"/>
      <c r="BL295" s="166">
        <f t="shared" ca="1" si="527"/>
        <v>0</v>
      </c>
      <c r="BM295" s="166">
        <f>BM268</f>
        <v>1</v>
      </c>
      <c r="BN295" s="166">
        <f t="shared" ca="1" si="528"/>
        <v>0</v>
      </c>
      <c r="BO295" s="166">
        <f t="shared" si="529"/>
        <v>0</v>
      </c>
      <c r="BP295" s="166">
        <v>0</v>
      </c>
      <c r="BQ295" s="166"/>
      <c r="BR295" s="166">
        <f>BR268</f>
        <v>4</v>
      </c>
      <c r="BS295" s="166">
        <f t="shared" ca="1" si="530"/>
        <v>38.5</v>
      </c>
      <c r="BT295" s="166"/>
      <c r="BU295" s="166"/>
      <c r="BV295" s="166">
        <v>28272.940999999999</v>
      </c>
      <c r="BW295" s="166">
        <f>IF(OR(ISBLANK(BV295),ISBLANK(BW268)),"",(BV295-BV294)*BW268)</f>
        <v>38.5</v>
      </c>
      <c r="BX295" s="123">
        <f>BX268</f>
        <v>4</v>
      </c>
      <c r="BY295" s="123">
        <f t="shared" ca="1" si="531"/>
        <v>0</v>
      </c>
      <c r="BZ295" s="123"/>
      <c r="CA295" s="123"/>
      <c r="CB295" s="123">
        <v>2.3620000000000001</v>
      </c>
      <c r="CC295" s="123">
        <f>IF(OR(ISBLANK(CB295),ISBLANK(CC268)),"",(CB295-CB294)*CC268)</f>
        <v>0</v>
      </c>
      <c r="CD295" s="123">
        <f>CD268</f>
        <v>4</v>
      </c>
      <c r="CE295" s="123">
        <f t="shared" ca="1" si="532"/>
        <v>2969.9999999997999</v>
      </c>
      <c r="CF295" s="123"/>
      <c r="CG295" s="123"/>
      <c r="CH295" s="123">
        <v>3279.502</v>
      </c>
      <c r="CI295" s="123">
        <f>IF(OR(ISBLANK(CH295),ISBLANK(CI268)),"",(CH295-CH294)*CI268)</f>
        <v>2969.9999999997999</v>
      </c>
      <c r="CJ295" s="123">
        <f>CJ268</f>
        <v>5</v>
      </c>
      <c r="CK295" s="123">
        <f t="shared" ca="1" si="533"/>
        <v>3.4320000000006985</v>
      </c>
      <c r="CL295" s="123"/>
      <c r="CM295" s="123"/>
      <c r="CN295" s="123"/>
      <c r="CO295" s="123">
        <v>1161.575</v>
      </c>
      <c r="CP295" s="123">
        <f>IF(OR(ISBLANK(CO295),ISBLANK(CP268)),"",(CO295-CO294)*CP268)</f>
        <v>3.4320000000006985</v>
      </c>
      <c r="CQ295" s="123">
        <f>CQ268</f>
        <v>5</v>
      </c>
      <c r="CR295" s="123">
        <f t="shared" ca="1" si="534"/>
        <v>0</v>
      </c>
      <c r="CS295" s="123"/>
      <c r="CT295" s="123"/>
      <c r="CU295" s="123"/>
      <c r="CV295" s="123">
        <v>918.15599999999995</v>
      </c>
      <c r="CW295" s="123">
        <f>IF(OR(ISBLANK(CV295),ISBLANK(CW268)),"",(CV295-CV294)*CW268)</f>
        <v>0</v>
      </c>
      <c r="CX295" s="123">
        <f>CX268</f>
        <v>5</v>
      </c>
      <c r="CY295" s="123">
        <f t="shared" ca="1" si="535"/>
        <v>0</v>
      </c>
      <c r="CZ295" s="123"/>
      <c r="DA295" s="123"/>
      <c r="DB295" s="123"/>
      <c r="DC295" s="123">
        <v>3087.6979999999999</v>
      </c>
      <c r="DD295" s="123">
        <f>IF(OR(ISBLANK(DC295),ISBLANK(DD268)),"",(DC295-DC294)*DD268)</f>
        <v>0</v>
      </c>
      <c r="DE295" s="123">
        <f>DE268</f>
        <v>5</v>
      </c>
      <c r="DF295" s="123">
        <f t="shared" ca="1" si="536"/>
        <v>0</v>
      </c>
      <c r="DG295" s="123"/>
      <c r="DH295" s="123"/>
      <c r="DI295" s="123"/>
      <c r="DJ295" s="123">
        <v>2.1000000000000001E-2</v>
      </c>
      <c r="DK295" s="123">
        <f>IF(OR(ISBLANK(DJ295),ISBLANK(DK268)),"",(DJ295-DJ294)*DK268)</f>
        <v>0</v>
      </c>
      <c r="DL295" s="123">
        <f>DL268</f>
        <v>5</v>
      </c>
      <c r="DM295" s="123">
        <f t="shared" ca="1" si="537"/>
        <v>0</v>
      </c>
      <c r="DN295" s="123"/>
      <c r="DO295" s="123"/>
      <c r="DP295" s="123"/>
      <c r="DQ295" s="123">
        <v>5921.6180000000004</v>
      </c>
      <c r="DR295" s="123">
        <f>IF(OR(ISBLANK(DQ295),ISBLANK(DR268)),"",(DQ295-DQ294)*DR268)</f>
        <v>0</v>
      </c>
      <c r="DS295" s="123">
        <f>DS268</f>
        <v>5</v>
      </c>
      <c r="DT295" s="123">
        <f t="shared" ca="1" si="538"/>
        <v>20.314000000000306</v>
      </c>
      <c r="DU295" s="123"/>
      <c r="DV295" s="123"/>
      <c r="DW295" s="123"/>
      <c r="DX295" s="123">
        <v>5098.1130000000003</v>
      </c>
      <c r="DY295" s="123">
        <f>IF(OR(ISBLANK(DX295),ISBLANK(DY268)),"",(DX295-DX294)*DY268)</f>
        <v>20.314000000000306</v>
      </c>
      <c r="DZ295" s="123">
        <f>DZ268</f>
        <v>5</v>
      </c>
      <c r="EA295" s="123">
        <f t="shared" ca="1" si="539"/>
        <v>8.0999999999448846E-2</v>
      </c>
      <c r="EB295" s="123"/>
      <c r="EC295" s="123"/>
      <c r="ED295" s="123"/>
      <c r="EE295" s="123">
        <v>1069.5239999999999</v>
      </c>
      <c r="EF295" s="123">
        <f>IF(OR(ISBLANK(EE295),ISBLANK(EF268)),"",(EE295-EE294)*EF268)</f>
        <v>8.0999999999448846E-2</v>
      </c>
      <c r="EG295" s="123">
        <f>EG268</f>
        <v>5</v>
      </c>
      <c r="EH295" s="123">
        <f t="shared" ca="1" si="540"/>
        <v>4.8000000000058662E-2</v>
      </c>
      <c r="EI295" s="123"/>
      <c r="EJ295" s="123"/>
      <c r="EK295" s="123"/>
      <c r="EL295" s="123">
        <v>121.29600000000001</v>
      </c>
      <c r="EM295" s="123">
        <f>IF(OR(ISBLANK(EL295),ISBLANK(EM268)),"",(EL295-EL294)*EM268)</f>
        <v>4.8000000000058662E-2</v>
      </c>
      <c r="EN295" s="123">
        <f>EN268</f>
        <v>5</v>
      </c>
      <c r="EO295" s="123">
        <f t="shared" ca="1" si="541"/>
        <v>0</v>
      </c>
      <c r="EP295" s="123"/>
      <c r="EQ295" s="123"/>
      <c r="ER295" s="123"/>
      <c r="ES295" s="123">
        <v>0</v>
      </c>
      <c r="ET295" s="123">
        <f>IF(OR(ISBLANK(ES295),ISBLANK(ET268)),"",(ES295-ES294)*ET268)</f>
        <v>0</v>
      </c>
      <c r="EU295" s="123">
        <f>EU268</f>
        <v>3</v>
      </c>
      <c r="EV295" s="123">
        <f t="shared" ca="1" si="542"/>
        <v>18.221699999999998</v>
      </c>
      <c r="EW295" s="123"/>
      <c r="EX295" s="123"/>
      <c r="EY295" s="123">
        <v>18.221699999999998</v>
      </c>
      <c r="EZ295" s="123">
        <f>EZ268</f>
        <v>3</v>
      </c>
      <c r="FA295" s="123">
        <f t="shared" ca="1" si="543"/>
        <v>81.313999999999993</v>
      </c>
      <c r="FB295" s="123"/>
      <c r="FC295" s="123"/>
      <c r="FD295" s="123">
        <v>81.313999999999993</v>
      </c>
      <c r="FE295" s="123">
        <f>FE268</f>
        <v>3</v>
      </c>
      <c r="FF295" s="123">
        <f t="shared" ca="1" si="544"/>
        <v>45.975999999999999</v>
      </c>
      <c r="FG295" s="123"/>
      <c r="FH295" s="123"/>
      <c r="FI295" s="123">
        <v>45.975999999999999</v>
      </c>
      <c r="FJ295" s="123">
        <f>FJ268</f>
        <v>2</v>
      </c>
      <c r="FK295" s="123">
        <f t="shared" ca="1" si="545"/>
        <v>0</v>
      </c>
      <c r="FL295" s="123"/>
      <c r="FM295" s="123">
        <v>0</v>
      </c>
      <c r="FN295" s="123"/>
      <c r="FO295" s="123">
        <f>FO268</f>
        <v>3</v>
      </c>
      <c r="FP295" s="123">
        <f t="shared" ca="1" si="546"/>
        <v>26.0800000000017</v>
      </c>
      <c r="FQ295" s="123"/>
      <c r="FR295" s="123"/>
      <c r="FS295" s="123">
        <v>26.0800000000017</v>
      </c>
      <c r="FT295" s="123">
        <f>FT268</f>
        <v>3</v>
      </c>
      <c r="FU295" s="123">
        <f t="shared" ca="1" si="547"/>
        <v>5.0406000000000004</v>
      </c>
      <c r="FV295" s="123"/>
      <c r="FW295" s="123"/>
      <c r="FX295" s="123">
        <v>5.0406000000000004</v>
      </c>
      <c r="FY295" s="123">
        <f>FY268</f>
        <v>3</v>
      </c>
      <c r="FZ295" s="123">
        <f t="shared" ca="1" si="548"/>
        <v>19.13</v>
      </c>
      <c r="GA295" s="123"/>
      <c r="GB295" s="123"/>
      <c r="GC295" s="123">
        <v>19.13</v>
      </c>
      <c r="GD295" s="123">
        <f t="shared" ca="1" si="549"/>
        <v>13.385999999999999</v>
      </c>
      <c r="GE295" s="123">
        <f>GE268</f>
        <v>1</v>
      </c>
      <c r="GF295" s="123">
        <f t="shared" ca="1" si="550"/>
        <v>13.385999999999999</v>
      </c>
      <c r="GG295" s="123">
        <f t="shared" si="551"/>
        <v>13.385999999999999</v>
      </c>
      <c r="GH295" s="123">
        <v>13.385999999999999</v>
      </c>
      <c r="GI295" s="123"/>
      <c r="GJ295" s="123">
        <f>GJ268</f>
        <v>3</v>
      </c>
      <c r="GK295" s="123">
        <f t="shared" ca="1" si="552"/>
        <v>6.5049999999999999</v>
      </c>
      <c r="GL295" s="123"/>
      <c r="GM295" s="123"/>
      <c r="GN295" s="123">
        <v>6.5049999999999999</v>
      </c>
      <c r="GO295" s="123">
        <f>GO268</f>
        <v>3</v>
      </c>
      <c r="GP295" s="123">
        <f t="shared" ca="1" si="553"/>
        <v>6.3661760000000003</v>
      </c>
      <c r="GQ295" s="123"/>
      <c r="GR295" s="123"/>
      <c r="GS295" s="123">
        <v>6.3661760000000003</v>
      </c>
      <c r="GT295" s="123">
        <f>GT268</f>
        <v>3</v>
      </c>
      <c r="GU295" s="123">
        <f t="shared" ca="1" si="554"/>
        <v>14.7599999999948</v>
      </c>
      <c r="GV295" s="123"/>
      <c r="GW295" s="123"/>
      <c r="GX295" s="123">
        <v>14.7599999999948</v>
      </c>
      <c r="GY295" s="123">
        <f>GY268</f>
        <v>5</v>
      </c>
      <c r="GZ295" s="123">
        <f t="shared" ca="1" si="555"/>
        <v>0</v>
      </c>
      <c r="HA295" s="123"/>
      <c r="HB295" s="123"/>
      <c r="HC295" s="123"/>
      <c r="HD295" s="123" t="str">
        <f>IF(OR(ISBLANK(HC295),ISBLANK(HD268)),"",(HC295-HC294)*HD268)</f>
        <v/>
      </c>
      <c r="HE295" s="123">
        <v>0</v>
      </c>
      <c r="HF295" s="123">
        <f>HF268</f>
        <v>5</v>
      </c>
      <c r="HG295" s="123">
        <f t="shared" ca="1" si="556"/>
        <v>13033.25</v>
      </c>
      <c r="HH295" s="123"/>
      <c r="HI295" s="123"/>
      <c r="HJ295" s="123"/>
      <c r="HK295" s="123" t="str">
        <f>IF(OR(ISBLANK(HJ295),ISBLANK(HK268)),"",(HJ295-HJ294)*HK268)</f>
        <v/>
      </c>
      <c r="HL295" s="123">
        <v>13033.25</v>
      </c>
      <c r="HM295" s="123">
        <f>HM268</f>
        <v>5</v>
      </c>
      <c r="HN295" s="123">
        <f t="shared" ca="1" si="557"/>
        <v>0</v>
      </c>
      <c r="HO295" s="123"/>
      <c r="HP295" s="123"/>
      <c r="HQ295" s="123"/>
      <c r="HR295" s="123">
        <v>0</v>
      </c>
      <c r="HS295" s="123">
        <f>IF(OR(ISBLANK(HR295),ISBLANK(HS268)),"",(HR295-HR294)*HS268)</f>
        <v>0</v>
      </c>
      <c r="HT295" s="123">
        <f>HT268</f>
        <v>5</v>
      </c>
      <c r="HU295" s="123">
        <f t="shared" ca="1" si="558"/>
        <v>129.7999999999945</v>
      </c>
      <c r="HV295" s="123"/>
      <c r="HW295" s="123"/>
      <c r="HX295" s="123"/>
      <c r="HY295" s="123">
        <v>70.625</v>
      </c>
      <c r="HZ295" s="123">
        <f>IF(OR(ISBLANK(HY295),ISBLANK(HZ268)),"",(HY295-HY294)*HZ268)</f>
        <v>129.7999999999945</v>
      </c>
      <c r="IA295" s="123">
        <f>IA268</f>
        <v>5</v>
      </c>
      <c r="IB295" s="123">
        <f t="shared" ca="1" si="559"/>
        <v>0</v>
      </c>
      <c r="IC295" s="123"/>
      <c r="ID295" s="123"/>
      <c r="IE295" s="123"/>
      <c r="IF295" s="123">
        <v>0</v>
      </c>
      <c r="IG295" s="123">
        <f>IF(OR(ISBLANK(IF295),ISBLANK(IG268)),"",(IF295-IF294)*IG268)</f>
        <v>0</v>
      </c>
      <c r="IH295" s="123">
        <f>IH268</f>
        <v>5</v>
      </c>
      <c r="II295" s="123">
        <f t="shared" ca="1" si="560"/>
        <v>134.19999999999987</v>
      </c>
      <c r="IJ295" s="123"/>
      <c r="IK295" s="123"/>
      <c r="IL295" s="123"/>
      <c r="IM295" s="123">
        <v>59.097000000000001</v>
      </c>
      <c r="IN295" s="123">
        <f>IF(OR(ISBLANK(IM295),ISBLANK(IN268)),"",(IM295-IM294)*IN268)</f>
        <v>134.19999999999987</v>
      </c>
      <c r="IO295" s="123">
        <f>IO268</f>
        <v>3</v>
      </c>
      <c r="IP295" s="123">
        <f t="shared" ca="1" si="561"/>
        <v>0</v>
      </c>
      <c r="IQ295" s="123"/>
      <c r="IR295" s="123"/>
      <c r="IS295" s="123">
        <v>0</v>
      </c>
      <c r="IT295" s="123">
        <f>IT268</f>
        <v>3</v>
      </c>
      <c r="IU295" s="123">
        <f t="shared" ca="1" si="562"/>
        <v>0</v>
      </c>
      <c r="IV295" s="123"/>
      <c r="IW295" s="123"/>
      <c r="IX295" s="123">
        <v>0</v>
      </c>
      <c r="IY295" s="123">
        <f>IY268</f>
        <v>3</v>
      </c>
      <c r="IZ295" s="123">
        <f t="shared" ca="1" si="563"/>
        <v>0</v>
      </c>
      <c r="JA295" s="123"/>
      <c r="JB295" s="123"/>
      <c r="JC295" s="123">
        <v>0</v>
      </c>
      <c r="JD295" s="123">
        <f>JD268</f>
        <v>3</v>
      </c>
      <c r="JE295" s="123">
        <f t="shared" ca="1" si="564"/>
        <v>1200.7049999999999</v>
      </c>
      <c r="JF295" s="123"/>
      <c r="JG295" s="123"/>
      <c r="JH295" s="123">
        <v>1200.7049999999999</v>
      </c>
      <c r="JI295" s="123">
        <f>JI268</f>
        <v>4</v>
      </c>
      <c r="JJ295" s="123">
        <f t="shared" ca="1" si="565"/>
        <v>21.120000000010805</v>
      </c>
      <c r="JK295" s="123"/>
      <c r="JL295" s="123"/>
      <c r="JM295" s="123">
        <v>1344.893</v>
      </c>
      <c r="JN295" s="123">
        <f>IF(OR(ISBLANK(JM295),ISBLANK(JN268)),"",(JM295-JM294)*JN268)</f>
        <v>21.120000000010805</v>
      </c>
      <c r="JO295" s="123">
        <f>JO268</f>
        <v>4</v>
      </c>
      <c r="JP295" s="123">
        <f t="shared" ca="1" si="566"/>
        <v>128.30399999999736</v>
      </c>
      <c r="JQ295" s="123"/>
      <c r="JR295" s="123"/>
      <c r="JS295" s="123">
        <v>1515.83</v>
      </c>
      <c r="JT295" s="123">
        <f>IF(OR(ISBLANK(JS295),ISBLANK(JT268)),"",(JS295-JS294)*JT268)</f>
        <v>128.30399999999736</v>
      </c>
      <c r="JU295" s="123">
        <f>JU268</f>
        <v>4</v>
      </c>
      <c r="JV295" s="123">
        <f t="shared" ca="1" si="567"/>
        <v>173.79999999995448</v>
      </c>
      <c r="JW295" s="123"/>
      <c r="JX295" s="123"/>
      <c r="JY295" s="123">
        <v>131.36699999999999</v>
      </c>
      <c r="JZ295" s="123">
        <f>IF(OR(ISBLANK(JY295),ISBLANK(JZ268)),"",(JY295-JY294)*JZ268)</f>
        <v>173.79999999995448</v>
      </c>
      <c r="KA295" s="123">
        <f>KA268</f>
        <v>4</v>
      </c>
      <c r="KB295" s="123">
        <f t="shared" ca="1" si="568"/>
        <v>0</v>
      </c>
      <c r="KC295" s="123"/>
      <c r="KD295" s="123"/>
      <c r="KE295" s="123">
        <v>0.89300000000000002</v>
      </c>
      <c r="KF295" s="123">
        <f>IF(OR(ISBLANK(KE295),ISBLANK(KF268)),"",(KE295-KE294)*KF268)</f>
        <v>0</v>
      </c>
    </row>
    <row r="296" spans="2:292" x14ac:dyDescent="0.25">
      <c r="B296" s="166">
        <v>25</v>
      </c>
      <c r="C296" s="166">
        <f>C268</f>
        <v>3</v>
      </c>
      <c r="D296" s="166">
        <f t="shared" ca="1" si="504"/>
        <v>36</v>
      </c>
      <c r="E296" s="166"/>
      <c r="F296" s="166"/>
      <c r="G296" s="166">
        <f t="shared" ca="1" si="505"/>
        <v>36</v>
      </c>
      <c r="H296" s="166">
        <f>H268</f>
        <v>3</v>
      </c>
      <c r="I296" s="166" t="str">
        <f t="shared" ca="1" si="506"/>
        <v/>
      </c>
      <c r="J296" s="166"/>
      <c r="K296" s="166"/>
      <c r="L296" s="166" t="str">
        <f t="shared" ca="1" si="574"/>
        <v/>
      </c>
      <c r="M296" s="166">
        <f>M268</f>
        <v>3</v>
      </c>
      <c r="N296" s="166" t="str">
        <f t="shared" ca="1" si="508"/>
        <v/>
      </c>
      <c r="O296" s="166"/>
      <c r="P296" s="166"/>
      <c r="Q296" s="166" t="str">
        <f t="shared" ca="1" si="575"/>
        <v/>
      </c>
      <c r="R296" s="166">
        <f>R268</f>
        <v>3</v>
      </c>
      <c r="S296" s="166" t="str">
        <f t="shared" ca="1" si="510"/>
        <v/>
      </c>
      <c r="T296" s="166"/>
      <c r="U296" s="166"/>
      <c r="V296" s="166" t="str">
        <f t="shared" ca="1" si="576"/>
        <v/>
      </c>
      <c r="W296" s="166">
        <f>W268</f>
        <v>3</v>
      </c>
      <c r="X296" s="166" t="str">
        <f t="shared" ca="1" si="512"/>
        <v/>
      </c>
      <c r="Y296" s="166"/>
      <c r="Z296" s="166"/>
      <c r="AA296" s="166" t="str">
        <f t="shared" ca="1" si="513"/>
        <v/>
      </c>
      <c r="AB296" s="166">
        <f>AB268</f>
        <v>4</v>
      </c>
      <c r="AC296" s="166" t="str">
        <f t="shared" ca="1" si="514"/>
        <v/>
      </c>
      <c r="AD296" s="166"/>
      <c r="AE296" s="166"/>
      <c r="AF296" s="166" t="str">
        <f t="shared" ca="1" si="577"/>
        <v/>
      </c>
      <c r="AG296" s="166"/>
      <c r="AH296" s="166">
        <f>AH268</f>
        <v>3</v>
      </c>
      <c r="AI296" s="166" t="str">
        <f t="shared" ca="1" si="516"/>
        <v/>
      </c>
      <c r="AJ296" s="166"/>
      <c r="AK296" s="166"/>
      <c r="AL296" s="166" t="str">
        <f t="shared" ca="1" si="578"/>
        <v/>
      </c>
      <c r="AM296" s="166">
        <f t="shared" ca="1" si="518"/>
        <v>2744.46</v>
      </c>
      <c r="AN296" s="166">
        <f>AN268</f>
        <v>1</v>
      </c>
      <c r="AO296" s="166">
        <f t="shared" ca="1" si="519"/>
        <v>2744.46</v>
      </c>
      <c r="AP296" s="166">
        <f t="shared" si="520"/>
        <v>2744.46</v>
      </c>
      <c r="AQ296" s="166">
        <v>2744.46</v>
      </c>
      <c r="AR296" s="166"/>
      <c r="AS296" s="166">
        <f>AS268</f>
        <v>3</v>
      </c>
      <c r="AT296" s="166" t="str">
        <f t="shared" ca="1" si="521"/>
        <v/>
      </c>
      <c r="AU296" s="166"/>
      <c r="AV296" s="166"/>
      <c r="AW296" s="166" t="str">
        <f t="shared" ca="1" si="522"/>
        <v/>
      </c>
      <c r="AX296" s="166">
        <f>AX268</f>
        <v>3</v>
      </c>
      <c r="AY296" s="166" t="str">
        <f t="shared" ca="1" si="523"/>
        <v/>
      </c>
      <c r="AZ296" s="166"/>
      <c r="BA296" s="166"/>
      <c r="BB296" s="166"/>
      <c r="BC296" s="166">
        <f>BC268</f>
        <v>3</v>
      </c>
      <c r="BD296" s="166" t="str">
        <f t="shared" ca="1" si="524"/>
        <v/>
      </c>
      <c r="BE296" s="166"/>
      <c r="BF296" s="166"/>
      <c r="BG296" s="166" t="str">
        <f t="shared" ca="1" si="525"/>
        <v/>
      </c>
      <c r="BH296" s="166">
        <f>BH268</f>
        <v>3</v>
      </c>
      <c r="BI296" s="166">
        <f t="shared" ca="1" si="526"/>
        <v>0</v>
      </c>
      <c r="BJ296" s="166"/>
      <c r="BK296" s="166"/>
      <c r="BL296" s="166">
        <f t="shared" ca="1" si="527"/>
        <v>0</v>
      </c>
      <c r="BM296" s="166">
        <f>BM268</f>
        <v>1</v>
      </c>
      <c r="BN296" s="166">
        <f t="shared" ca="1" si="528"/>
        <v>0</v>
      </c>
      <c r="BO296" s="166">
        <f t="shared" si="529"/>
        <v>0</v>
      </c>
      <c r="BP296" s="166">
        <v>0</v>
      </c>
      <c r="BQ296" s="166"/>
      <c r="BR296" s="166">
        <f>BR268</f>
        <v>4</v>
      </c>
      <c r="BS296" s="166" t="str">
        <f t="shared" ca="1" si="530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1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2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3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4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5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6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7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38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39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0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1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2"/>
        <v/>
      </c>
      <c r="EW296" s="123"/>
      <c r="EX296" s="123"/>
      <c r="EY296" s="123"/>
      <c r="EZ296" s="123">
        <f>EZ268</f>
        <v>3</v>
      </c>
      <c r="FA296" s="123" t="str">
        <f t="shared" ca="1" si="543"/>
        <v/>
      </c>
      <c r="FB296" s="123"/>
      <c r="FC296" s="123"/>
      <c r="FD296" s="123"/>
      <c r="FE296" s="123">
        <f>FE268</f>
        <v>3</v>
      </c>
      <c r="FF296" s="123" t="str">
        <f t="shared" ca="1" si="544"/>
        <v/>
      </c>
      <c r="FG296" s="123"/>
      <c r="FH296" s="123"/>
      <c r="FI296" s="123"/>
      <c r="FJ296" s="123">
        <f>FJ268</f>
        <v>2</v>
      </c>
      <c r="FK296" s="123">
        <f t="shared" ca="1" si="545"/>
        <v>0</v>
      </c>
      <c r="FL296" s="123"/>
      <c r="FM296" s="123">
        <v>0</v>
      </c>
      <c r="FN296" s="123"/>
      <c r="FO296" s="123">
        <f>FO268</f>
        <v>3</v>
      </c>
      <c r="FP296" s="123" t="str">
        <f t="shared" ca="1" si="546"/>
        <v/>
      </c>
      <c r="FQ296" s="123"/>
      <c r="FR296" s="123"/>
      <c r="FS296" s="123"/>
      <c r="FT296" s="123">
        <f>FT268</f>
        <v>3</v>
      </c>
      <c r="FU296" s="123" t="str">
        <f t="shared" ca="1" si="547"/>
        <v/>
      </c>
      <c r="FV296" s="123"/>
      <c r="FW296" s="123"/>
      <c r="FX296" s="123"/>
      <c r="FY296" s="123">
        <f>FY268</f>
        <v>3</v>
      </c>
      <c r="FZ296" s="123" t="str">
        <f t="shared" ca="1" si="548"/>
        <v/>
      </c>
      <c r="GA296" s="123"/>
      <c r="GB296" s="123"/>
      <c r="GC296" s="123"/>
      <c r="GD296" s="123">
        <f t="shared" ca="1" si="549"/>
        <v>7.391</v>
      </c>
      <c r="GE296" s="123">
        <f>GE268</f>
        <v>1</v>
      </c>
      <c r="GF296" s="123">
        <f t="shared" ca="1" si="550"/>
        <v>7.391</v>
      </c>
      <c r="GG296" s="123">
        <f t="shared" si="551"/>
        <v>7.391</v>
      </c>
      <c r="GH296" s="123">
        <v>7.391</v>
      </c>
      <c r="GI296" s="123"/>
      <c r="GJ296" s="123">
        <f>GJ268</f>
        <v>3</v>
      </c>
      <c r="GK296" s="123" t="str">
        <f t="shared" ca="1" si="552"/>
        <v/>
      </c>
      <c r="GL296" s="123"/>
      <c r="GM296" s="123"/>
      <c r="GN296" s="123"/>
      <c r="GO296" s="123">
        <f>GO268</f>
        <v>3</v>
      </c>
      <c r="GP296" s="123" t="str">
        <f t="shared" ca="1" si="553"/>
        <v/>
      </c>
      <c r="GQ296" s="123"/>
      <c r="GR296" s="123"/>
      <c r="GS296" s="123"/>
      <c r="GT296" s="123">
        <f>GT268</f>
        <v>3</v>
      </c>
      <c r="GU296" s="123" t="str">
        <f t="shared" ca="1" si="554"/>
        <v/>
      </c>
      <c r="GV296" s="123"/>
      <c r="GW296" s="123"/>
      <c r="GX296" s="116"/>
      <c r="GY296" s="123">
        <f>GY268</f>
        <v>5</v>
      </c>
      <c r="GZ296" s="123" t="str">
        <f t="shared" ca="1" si="555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6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7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58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59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0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1"/>
        <v/>
      </c>
      <c r="IQ296" s="123"/>
      <c r="IR296" s="123"/>
      <c r="IS296" s="123"/>
      <c r="IT296" s="123">
        <f>IT268</f>
        <v>3</v>
      </c>
      <c r="IU296" s="123" t="str">
        <f t="shared" ca="1" si="562"/>
        <v/>
      </c>
      <c r="IV296" s="123"/>
      <c r="IW296" s="123"/>
      <c r="IX296" s="123"/>
      <c r="IY296" s="123">
        <f>IY268</f>
        <v>3</v>
      </c>
      <c r="IZ296" s="123" t="str">
        <f t="shared" ca="1" si="563"/>
        <v/>
      </c>
      <c r="JA296" s="123"/>
      <c r="JB296" s="123"/>
      <c r="JC296" s="123"/>
      <c r="JD296" s="123">
        <f>JD268</f>
        <v>3</v>
      </c>
      <c r="JE296" s="123" t="str">
        <f t="shared" ca="1" si="564"/>
        <v/>
      </c>
      <c r="JF296" s="123"/>
      <c r="JG296" s="123"/>
      <c r="JH296" s="123"/>
      <c r="JI296" s="123">
        <f>JI268</f>
        <v>4</v>
      </c>
      <c r="JJ296" s="123" t="str">
        <f t="shared" ca="1" si="565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6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7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68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4"/>
        <v/>
      </c>
      <c r="E297" s="166"/>
      <c r="F297" s="166"/>
      <c r="G297" s="166" t="str">
        <f t="shared" ca="1" si="505"/>
        <v/>
      </c>
      <c r="H297" s="166">
        <f>H268</f>
        <v>3</v>
      </c>
      <c r="I297" s="166" t="str">
        <f t="shared" ca="1" si="506"/>
        <v/>
      </c>
      <c r="J297" s="166"/>
      <c r="K297" s="166"/>
      <c r="L297" s="166" t="str">
        <f t="shared" ca="1" si="574"/>
        <v/>
      </c>
      <c r="M297" s="166">
        <f>M268</f>
        <v>3</v>
      </c>
      <c r="N297" s="166" t="str">
        <f t="shared" ca="1" si="508"/>
        <v/>
      </c>
      <c r="O297" s="166"/>
      <c r="P297" s="166"/>
      <c r="Q297" s="166" t="str">
        <f t="shared" ca="1" si="575"/>
        <v/>
      </c>
      <c r="R297" s="166">
        <f>R268</f>
        <v>3</v>
      </c>
      <c r="S297" s="166" t="str">
        <f t="shared" ca="1" si="510"/>
        <v/>
      </c>
      <c r="T297" s="166"/>
      <c r="U297" s="166"/>
      <c r="V297" s="166" t="str">
        <f t="shared" ca="1" si="576"/>
        <v/>
      </c>
      <c r="W297" s="166">
        <f>W268</f>
        <v>3</v>
      </c>
      <c r="X297" s="166" t="str">
        <f t="shared" ca="1" si="512"/>
        <v/>
      </c>
      <c r="Y297" s="166"/>
      <c r="Z297" s="166"/>
      <c r="AA297" s="166" t="str">
        <f t="shared" ca="1" si="513"/>
        <v/>
      </c>
      <c r="AB297" s="166">
        <f>AB268</f>
        <v>4</v>
      </c>
      <c r="AC297" s="166" t="str">
        <f t="shared" ca="1" si="514"/>
        <v/>
      </c>
      <c r="AD297" s="166"/>
      <c r="AE297" s="166"/>
      <c r="AF297" s="166" t="str">
        <f t="shared" ca="1" si="577"/>
        <v/>
      </c>
      <c r="AG297" s="166"/>
      <c r="AH297" s="166">
        <f>AH268</f>
        <v>3</v>
      </c>
      <c r="AI297" s="166" t="str">
        <f t="shared" ca="1" si="516"/>
        <v/>
      </c>
      <c r="AJ297" s="166"/>
      <c r="AK297" s="166"/>
      <c r="AL297" s="166" t="str">
        <f t="shared" ca="1" si="578"/>
        <v/>
      </c>
      <c r="AM297" s="166" t="str">
        <f t="shared" ca="1" si="518"/>
        <v/>
      </c>
      <c r="AN297" s="166">
        <f>AN268</f>
        <v>1</v>
      </c>
      <c r="AO297" s="166" t="str">
        <f t="shared" ca="1" si="519"/>
        <v/>
      </c>
      <c r="AP297" s="166" t="str">
        <f t="shared" si="520"/>
        <v/>
      </c>
      <c r="AQ297" s="166"/>
      <c r="AR297" s="166"/>
      <c r="AS297" s="166">
        <f>AS268</f>
        <v>3</v>
      </c>
      <c r="AT297" s="166" t="str">
        <f t="shared" ca="1" si="521"/>
        <v/>
      </c>
      <c r="AU297" s="166"/>
      <c r="AV297" s="166"/>
      <c r="AW297" s="166" t="str">
        <f t="shared" ca="1" si="522"/>
        <v/>
      </c>
      <c r="AX297" s="166">
        <f>AX268</f>
        <v>3</v>
      </c>
      <c r="AY297" s="166" t="str">
        <f t="shared" ca="1" si="523"/>
        <v/>
      </c>
      <c r="AZ297" s="166"/>
      <c r="BA297" s="166"/>
      <c r="BB297" s="166"/>
      <c r="BC297" s="166">
        <f>BC268</f>
        <v>3</v>
      </c>
      <c r="BD297" s="166" t="str">
        <f t="shared" ca="1" si="524"/>
        <v/>
      </c>
      <c r="BE297" s="166"/>
      <c r="BF297" s="166"/>
      <c r="BG297" s="166" t="str">
        <f t="shared" ca="1" si="525"/>
        <v/>
      </c>
      <c r="BH297" s="166">
        <f>BH268</f>
        <v>3</v>
      </c>
      <c r="BI297" s="166" t="str">
        <f t="shared" ca="1" si="526"/>
        <v/>
      </c>
      <c r="BJ297" s="166"/>
      <c r="BK297" s="166"/>
      <c r="BL297" s="166" t="str">
        <f t="shared" ca="1" si="527"/>
        <v/>
      </c>
      <c r="BM297" s="166">
        <f>BM268</f>
        <v>1</v>
      </c>
      <c r="BN297" s="166" t="str">
        <f t="shared" ca="1" si="528"/>
        <v/>
      </c>
      <c r="BO297" s="166" t="str">
        <f t="shared" si="529"/>
        <v/>
      </c>
      <c r="BP297" s="166"/>
      <c r="BQ297" s="166"/>
      <c r="BR297" s="166">
        <f>BR268</f>
        <v>4</v>
      </c>
      <c r="BS297" s="166" t="str">
        <f t="shared" ca="1" si="530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1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2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3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4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5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6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7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38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39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0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1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2"/>
        <v/>
      </c>
      <c r="EW297" s="123"/>
      <c r="EX297" s="123"/>
      <c r="EY297" s="123"/>
      <c r="EZ297" s="123">
        <f>EZ268</f>
        <v>3</v>
      </c>
      <c r="FA297" s="123" t="str">
        <f t="shared" ca="1" si="543"/>
        <v/>
      </c>
      <c r="FB297" s="123"/>
      <c r="FC297" s="123"/>
      <c r="FD297" s="123"/>
      <c r="FE297" s="123">
        <f>FE268</f>
        <v>3</v>
      </c>
      <c r="FF297" s="123" t="str">
        <f t="shared" ca="1" si="544"/>
        <v/>
      </c>
      <c r="FG297" s="123"/>
      <c r="FH297" s="123"/>
      <c r="FI297" s="123"/>
      <c r="FJ297" s="123">
        <f>FJ268</f>
        <v>2</v>
      </c>
      <c r="FK297" s="123">
        <f t="shared" ca="1" si="545"/>
        <v>0</v>
      </c>
      <c r="FL297" s="123"/>
      <c r="FM297" s="123">
        <v>0</v>
      </c>
      <c r="FN297" s="123"/>
      <c r="FO297" s="123">
        <f>FO268</f>
        <v>3</v>
      </c>
      <c r="FP297" s="123" t="str">
        <f t="shared" ca="1" si="546"/>
        <v/>
      </c>
      <c r="FQ297" s="123"/>
      <c r="FR297" s="123"/>
      <c r="FS297" s="123"/>
      <c r="FT297" s="123">
        <f>FT268</f>
        <v>3</v>
      </c>
      <c r="FU297" s="123" t="str">
        <f t="shared" ca="1" si="547"/>
        <v/>
      </c>
      <c r="FV297" s="123"/>
      <c r="FW297" s="123"/>
      <c r="FX297" s="123"/>
      <c r="FY297" s="123">
        <f>FY268</f>
        <v>3</v>
      </c>
      <c r="FZ297" s="123" t="str">
        <f t="shared" ca="1" si="548"/>
        <v/>
      </c>
      <c r="GA297" s="123"/>
      <c r="GB297" s="123"/>
      <c r="GC297" s="123"/>
      <c r="GD297" s="123" t="str">
        <f t="shared" ca="1" si="549"/>
        <v/>
      </c>
      <c r="GE297" s="123">
        <f>GE268</f>
        <v>1</v>
      </c>
      <c r="GF297" s="123" t="str">
        <f t="shared" ca="1" si="550"/>
        <v/>
      </c>
      <c r="GG297" s="123" t="str">
        <f t="shared" si="551"/>
        <v/>
      </c>
      <c r="GH297" s="123"/>
      <c r="GI297" s="123"/>
      <c r="GJ297" s="123">
        <f>GJ268</f>
        <v>3</v>
      </c>
      <c r="GK297" s="123" t="str">
        <f t="shared" ca="1" si="552"/>
        <v/>
      </c>
      <c r="GL297" s="123"/>
      <c r="GM297" s="123"/>
      <c r="GN297" s="123"/>
      <c r="GO297" s="123">
        <f>GO268</f>
        <v>3</v>
      </c>
      <c r="GP297" s="123" t="str">
        <f t="shared" ca="1" si="553"/>
        <v/>
      </c>
      <c r="GQ297" s="123"/>
      <c r="GR297" s="123"/>
      <c r="GS297" s="123"/>
      <c r="GT297" s="123">
        <f>GT268</f>
        <v>3</v>
      </c>
      <c r="GU297" s="123" t="str">
        <f t="shared" ca="1" si="554"/>
        <v/>
      </c>
      <c r="GV297" s="123"/>
      <c r="GW297" s="123"/>
      <c r="GX297" s="123"/>
      <c r="GY297" s="123">
        <f>GY268</f>
        <v>5</v>
      </c>
      <c r="GZ297" s="123" t="str">
        <f t="shared" ca="1" si="555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6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7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58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59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0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1"/>
        <v/>
      </c>
      <c r="IQ297" s="123"/>
      <c r="IR297" s="123"/>
      <c r="IS297" s="123"/>
      <c r="IT297" s="123">
        <f>IT268</f>
        <v>3</v>
      </c>
      <c r="IU297" s="123" t="str">
        <f t="shared" ca="1" si="562"/>
        <v/>
      </c>
      <c r="IV297" s="123"/>
      <c r="IW297" s="123"/>
      <c r="IX297" s="123"/>
      <c r="IY297" s="123">
        <f>IY268</f>
        <v>3</v>
      </c>
      <c r="IZ297" s="123" t="str">
        <f t="shared" ca="1" si="563"/>
        <v/>
      </c>
      <c r="JA297" s="123"/>
      <c r="JB297" s="123"/>
      <c r="JC297" s="123"/>
      <c r="JD297" s="123">
        <f>JD268</f>
        <v>3</v>
      </c>
      <c r="JE297" s="123" t="str">
        <f t="shared" ca="1" si="564"/>
        <v/>
      </c>
      <c r="JF297" s="123"/>
      <c r="JG297" s="123"/>
      <c r="JH297" s="123"/>
      <c r="JI297" s="123">
        <f>JI268</f>
        <v>4</v>
      </c>
      <c r="JJ297" s="123" t="str">
        <f t="shared" ca="1" si="565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6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7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68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4"/>
        <v/>
      </c>
      <c r="E298" s="166"/>
      <c r="F298" s="166"/>
      <c r="G298" s="166" t="str">
        <f t="shared" ca="1" si="505"/>
        <v/>
      </c>
      <c r="H298" s="166">
        <f>H268</f>
        <v>3</v>
      </c>
      <c r="I298" s="166" t="str">
        <f t="shared" ca="1" si="506"/>
        <v/>
      </c>
      <c r="J298" s="166"/>
      <c r="K298" s="166"/>
      <c r="L298" s="166" t="str">
        <f t="shared" ca="1" si="574"/>
        <v/>
      </c>
      <c r="M298" s="166">
        <f>M268</f>
        <v>3</v>
      </c>
      <c r="N298" s="166" t="str">
        <f t="shared" ca="1" si="508"/>
        <v/>
      </c>
      <c r="O298" s="166"/>
      <c r="P298" s="166"/>
      <c r="Q298" s="166" t="str">
        <f t="shared" ca="1" si="575"/>
        <v/>
      </c>
      <c r="R298" s="166">
        <f>R268</f>
        <v>3</v>
      </c>
      <c r="S298" s="166" t="str">
        <f t="shared" ca="1" si="510"/>
        <v/>
      </c>
      <c r="T298" s="166"/>
      <c r="U298" s="166"/>
      <c r="V298" s="166" t="str">
        <f t="shared" ca="1" si="576"/>
        <v/>
      </c>
      <c r="W298" s="166">
        <f>W268</f>
        <v>3</v>
      </c>
      <c r="X298" s="166" t="str">
        <f t="shared" ca="1" si="512"/>
        <v/>
      </c>
      <c r="Y298" s="166"/>
      <c r="Z298" s="166"/>
      <c r="AA298" s="166" t="str">
        <f t="shared" ca="1" si="513"/>
        <v/>
      </c>
      <c r="AB298" s="166">
        <f>AB268</f>
        <v>4</v>
      </c>
      <c r="AC298" s="166" t="str">
        <f t="shared" ca="1" si="514"/>
        <v/>
      </c>
      <c r="AD298" s="166"/>
      <c r="AE298" s="166"/>
      <c r="AF298" s="166" t="str">
        <f t="shared" ca="1" si="577"/>
        <v/>
      </c>
      <c r="AG298" s="166"/>
      <c r="AH298" s="166">
        <f>AH268</f>
        <v>3</v>
      </c>
      <c r="AI298" s="166" t="str">
        <f t="shared" ca="1" si="516"/>
        <v/>
      </c>
      <c r="AJ298" s="166"/>
      <c r="AK298" s="166"/>
      <c r="AL298" s="166" t="str">
        <f t="shared" ca="1" si="578"/>
        <v/>
      </c>
      <c r="AM298" s="166" t="str">
        <f t="shared" ca="1" si="518"/>
        <v/>
      </c>
      <c r="AN298" s="166">
        <f>AN268</f>
        <v>1</v>
      </c>
      <c r="AO298" s="166" t="str">
        <f t="shared" ca="1" si="519"/>
        <v/>
      </c>
      <c r="AP298" s="166" t="str">
        <f t="shared" si="520"/>
        <v/>
      </c>
      <c r="AQ298" s="166"/>
      <c r="AR298" s="166"/>
      <c r="AS298" s="166">
        <f>AS268</f>
        <v>3</v>
      </c>
      <c r="AT298" s="166" t="str">
        <f t="shared" ca="1" si="521"/>
        <v/>
      </c>
      <c r="AU298" s="166"/>
      <c r="AV298" s="166"/>
      <c r="AW298" s="166" t="str">
        <f t="shared" ca="1" si="522"/>
        <v/>
      </c>
      <c r="AX298" s="166">
        <f>AX268</f>
        <v>3</v>
      </c>
      <c r="AY298" s="166" t="str">
        <f t="shared" ca="1" si="523"/>
        <v/>
      </c>
      <c r="AZ298" s="166"/>
      <c r="BA298" s="166"/>
      <c r="BB298" s="166"/>
      <c r="BC298" s="166">
        <f>BC268</f>
        <v>3</v>
      </c>
      <c r="BD298" s="166" t="str">
        <f t="shared" ca="1" si="524"/>
        <v/>
      </c>
      <c r="BE298" s="166"/>
      <c r="BF298" s="166"/>
      <c r="BG298" s="166" t="str">
        <f t="shared" ca="1" si="525"/>
        <v/>
      </c>
      <c r="BH298" s="166">
        <f>BH268</f>
        <v>3</v>
      </c>
      <c r="BI298" s="166" t="str">
        <f t="shared" ca="1" si="526"/>
        <v/>
      </c>
      <c r="BJ298" s="166"/>
      <c r="BK298" s="166"/>
      <c r="BL298" s="166" t="str">
        <f t="shared" ca="1" si="527"/>
        <v/>
      </c>
      <c r="BM298" s="166">
        <f>BM268</f>
        <v>1</v>
      </c>
      <c r="BN298" s="166" t="str">
        <f t="shared" ca="1" si="528"/>
        <v/>
      </c>
      <c r="BO298" s="166" t="str">
        <f t="shared" si="529"/>
        <v/>
      </c>
      <c r="BP298" s="166"/>
      <c r="BQ298" s="166"/>
      <c r="BR298" s="166">
        <f>BR268</f>
        <v>4</v>
      </c>
      <c r="BS298" s="166" t="str">
        <f t="shared" ca="1" si="530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1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2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3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4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5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6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7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38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39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0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1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2"/>
        <v/>
      </c>
      <c r="EW298" s="123"/>
      <c r="EX298" s="123"/>
      <c r="EY298" s="123"/>
      <c r="EZ298" s="123">
        <f>EZ268</f>
        <v>3</v>
      </c>
      <c r="FA298" s="123" t="str">
        <f t="shared" ca="1" si="543"/>
        <v/>
      </c>
      <c r="FB298" s="123"/>
      <c r="FC298" s="123"/>
      <c r="FD298" s="123"/>
      <c r="FE298" s="123">
        <f>FE268</f>
        <v>3</v>
      </c>
      <c r="FF298" s="123" t="str">
        <f t="shared" ca="1" si="544"/>
        <v/>
      </c>
      <c r="FG298" s="123"/>
      <c r="FH298" s="123"/>
      <c r="FI298" s="123"/>
      <c r="FJ298" s="123">
        <f>FJ268</f>
        <v>2</v>
      </c>
      <c r="FK298" s="123">
        <f t="shared" ca="1" si="545"/>
        <v>0</v>
      </c>
      <c r="FL298" s="123"/>
      <c r="FM298" s="123">
        <v>0</v>
      </c>
      <c r="FN298" s="123"/>
      <c r="FO298" s="123">
        <f>FO268</f>
        <v>3</v>
      </c>
      <c r="FP298" s="123" t="str">
        <f t="shared" ca="1" si="546"/>
        <v/>
      </c>
      <c r="FQ298" s="123"/>
      <c r="FR298" s="123"/>
      <c r="FS298" s="123"/>
      <c r="FT298" s="123">
        <f>FT268</f>
        <v>3</v>
      </c>
      <c r="FU298" s="123" t="str">
        <f t="shared" ca="1" si="547"/>
        <v/>
      </c>
      <c r="FV298" s="123"/>
      <c r="FW298" s="123"/>
      <c r="FX298" s="123"/>
      <c r="FY298" s="123">
        <f>FY268</f>
        <v>3</v>
      </c>
      <c r="FZ298" s="123" t="str">
        <f t="shared" ca="1" si="548"/>
        <v/>
      </c>
      <c r="GA298" s="123"/>
      <c r="GB298" s="123"/>
      <c r="GC298" s="123"/>
      <c r="GD298" s="123" t="str">
        <f t="shared" ca="1" si="549"/>
        <v/>
      </c>
      <c r="GE298" s="123">
        <f>GE268</f>
        <v>1</v>
      </c>
      <c r="GF298" s="123" t="str">
        <f t="shared" ca="1" si="550"/>
        <v/>
      </c>
      <c r="GG298" s="123" t="str">
        <f t="shared" si="551"/>
        <v/>
      </c>
      <c r="GH298" s="123"/>
      <c r="GI298" s="123"/>
      <c r="GJ298" s="123">
        <f>GJ268</f>
        <v>3</v>
      </c>
      <c r="GK298" s="123" t="str">
        <f t="shared" ca="1" si="552"/>
        <v/>
      </c>
      <c r="GL298" s="123"/>
      <c r="GM298" s="123"/>
      <c r="GN298" s="123"/>
      <c r="GO298" s="123">
        <f>GO268</f>
        <v>3</v>
      </c>
      <c r="GP298" s="123" t="str">
        <f t="shared" ca="1" si="553"/>
        <v/>
      </c>
      <c r="GQ298" s="123"/>
      <c r="GR298" s="123"/>
      <c r="GS298" s="123"/>
      <c r="GT298" s="123">
        <f>GT268</f>
        <v>3</v>
      </c>
      <c r="GU298" s="123" t="str">
        <f t="shared" ca="1" si="554"/>
        <v/>
      </c>
      <c r="GV298" s="123"/>
      <c r="GW298" s="123"/>
      <c r="GX298" s="123"/>
      <c r="GY298" s="123">
        <f>GY268</f>
        <v>5</v>
      </c>
      <c r="GZ298" s="123" t="str">
        <f t="shared" ca="1" si="555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6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7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58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59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0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1"/>
        <v/>
      </c>
      <c r="IQ298" s="123"/>
      <c r="IR298" s="123"/>
      <c r="IS298" s="123"/>
      <c r="IT298" s="123">
        <f>IT268</f>
        <v>3</v>
      </c>
      <c r="IU298" s="123" t="str">
        <f t="shared" ca="1" si="562"/>
        <v/>
      </c>
      <c r="IV298" s="123"/>
      <c r="IW298" s="123"/>
      <c r="IX298" s="123"/>
      <c r="IY298" s="123">
        <f>IY268</f>
        <v>3</v>
      </c>
      <c r="IZ298" s="123" t="str">
        <f t="shared" ca="1" si="563"/>
        <v/>
      </c>
      <c r="JA298" s="123"/>
      <c r="JB298" s="123"/>
      <c r="JC298" s="123"/>
      <c r="JD298" s="123">
        <f>JD268</f>
        <v>3</v>
      </c>
      <c r="JE298" s="123" t="str">
        <f t="shared" ca="1" si="564"/>
        <v/>
      </c>
      <c r="JF298" s="123"/>
      <c r="JG298" s="123"/>
      <c r="JH298" s="123"/>
      <c r="JI298" s="123">
        <f>JI268</f>
        <v>4</v>
      </c>
      <c r="JJ298" s="123" t="str">
        <f t="shared" ca="1" si="565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6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7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68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4"/>
        <v/>
      </c>
      <c r="E299" s="166"/>
      <c r="F299" s="166"/>
      <c r="G299" s="166" t="str">
        <f t="shared" ca="1" si="505"/>
        <v/>
      </c>
      <c r="H299" s="166">
        <f>H268</f>
        <v>3</v>
      </c>
      <c r="I299" s="166" t="str">
        <f t="shared" ca="1" si="506"/>
        <v/>
      </c>
      <c r="J299" s="166"/>
      <c r="K299" s="166"/>
      <c r="L299" s="166" t="str">
        <f t="shared" ca="1" si="574"/>
        <v/>
      </c>
      <c r="M299" s="166">
        <f>M268</f>
        <v>3</v>
      </c>
      <c r="N299" s="166" t="str">
        <f t="shared" ca="1" si="508"/>
        <v/>
      </c>
      <c r="O299" s="166"/>
      <c r="P299" s="166"/>
      <c r="Q299" s="166" t="str">
        <f t="shared" ca="1" si="575"/>
        <v/>
      </c>
      <c r="R299" s="166">
        <f>R268</f>
        <v>3</v>
      </c>
      <c r="S299" s="166" t="str">
        <f t="shared" ca="1" si="510"/>
        <v/>
      </c>
      <c r="T299" s="166"/>
      <c r="U299" s="166"/>
      <c r="V299" s="166" t="str">
        <f t="shared" ca="1" si="576"/>
        <v/>
      </c>
      <c r="W299" s="166">
        <f>W268</f>
        <v>3</v>
      </c>
      <c r="X299" s="166" t="str">
        <f t="shared" ca="1" si="512"/>
        <v/>
      </c>
      <c r="Y299" s="166"/>
      <c r="Z299" s="166"/>
      <c r="AA299" s="166" t="str">
        <f t="shared" ca="1" si="513"/>
        <v/>
      </c>
      <c r="AB299" s="166">
        <f>AB268</f>
        <v>4</v>
      </c>
      <c r="AC299" s="166" t="str">
        <f t="shared" ca="1" si="514"/>
        <v/>
      </c>
      <c r="AD299" s="166"/>
      <c r="AE299" s="166"/>
      <c r="AF299" s="166" t="str">
        <f t="shared" ca="1" si="577"/>
        <v/>
      </c>
      <c r="AG299" s="166"/>
      <c r="AH299" s="166">
        <f>AH268</f>
        <v>3</v>
      </c>
      <c r="AI299" s="166" t="str">
        <f t="shared" ca="1" si="516"/>
        <v/>
      </c>
      <c r="AJ299" s="166"/>
      <c r="AK299" s="166"/>
      <c r="AL299" s="166" t="str">
        <f t="shared" ca="1" si="578"/>
        <v/>
      </c>
      <c r="AM299" s="166" t="str">
        <f t="shared" ca="1" si="518"/>
        <v/>
      </c>
      <c r="AN299" s="166">
        <f>AN268</f>
        <v>1</v>
      </c>
      <c r="AO299" s="166" t="str">
        <f t="shared" ca="1" si="519"/>
        <v/>
      </c>
      <c r="AP299" s="166" t="str">
        <f t="shared" si="520"/>
        <v/>
      </c>
      <c r="AQ299" s="166"/>
      <c r="AR299" s="166"/>
      <c r="AS299" s="166">
        <f>AS268</f>
        <v>3</v>
      </c>
      <c r="AT299" s="166" t="str">
        <f t="shared" ca="1" si="521"/>
        <v/>
      </c>
      <c r="AU299" s="166"/>
      <c r="AV299" s="166"/>
      <c r="AW299" s="166" t="str">
        <f t="shared" ca="1" si="522"/>
        <v/>
      </c>
      <c r="AX299" s="166">
        <f>AX268</f>
        <v>3</v>
      </c>
      <c r="AY299" s="166" t="str">
        <f t="shared" ca="1" si="523"/>
        <v/>
      </c>
      <c r="AZ299" s="166"/>
      <c r="BA299" s="166"/>
      <c r="BB299" s="166"/>
      <c r="BC299" s="166">
        <f>BC268</f>
        <v>3</v>
      </c>
      <c r="BD299" s="166" t="str">
        <f t="shared" ca="1" si="524"/>
        <v/>
      </c>
      <c r="BE299" s="166"/>
      <c r="BF299" s="166"/>
      <c r="BG299" s="166" t="str">
        <f t="shared" ca="1" si="525"/>
        <v/>
      </c>
      <c r="BH299" s="166">
        <f>BH268</f>
        <v>3</v>
      </c>
      <c r="BI299" s="166" t="str">
        <f t="shared" ca="1" si="526"/>
        <v/>
      </c>
      <c r="BJ299" s="166"/>
      <c r="BK299" s="166"/>
      <c r="BL299" s="166" t="str">
        <f t="shared" ca="1" si="527"/>
        <v/>
      </c>
      <c r="BM299" s="166">
        <f>BM268</f>
        <v>1</v>
      </c>
      <c r="BN299" s="166" t="str">
        <f t="shared" ca="1" si="528"/>
        <v/>
      </c>
      <c r="BO299" s="166" t="str">
        <f t="shared" si="529"/>
        <v/>
      </c>
      <c r="BP299" s="166"/>
      <c r="BQ299" s="166"/>
      <c r="BR299" s="166">
        <f>BR268</f>
        <v>4</v>
      </c>
      <c r="BS299" s="166" t="str">
        <f t="shared" ca="1" si="530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1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2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3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4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5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6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7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38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39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0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1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2"/>
        <v/>
      </c>
      <c r="EW299" s="123"/>
      <c r="EX299" s="123"/>
      <c r="EY299" s="123"/>
      <c r="EZ299" s="123">
        <f>EZ268</f>
        <v>3</v>
      </c>
      <c r="FA299" s="123" t="str">
        <f t="shared" ca="1" si="543"/>
        <v/>
      </c>
      <c r="FB299" s="123"/>
      <c r="FC299" s="123"/>
      <c r="FD299" s="123"/>
      <c r="FE299" s="123">
        <f>FE268</f>
        <v>3</v>
      </c>
      <c r="FF299" s="123" t="str">
        <f t="shared" ca="1" si="544"/>
        <v/>
      </c>
      <c r="FG299" s="123"/>
      <c r="FH299" s="123"/>
      <c r="FI299" s="123"/>
      <c r="FJ299" s="123">
        <f>FJ268</f>
        <v>2</v>
      </c>
      <c r="FK299" s="123">
        <f t="shared" ca="1" si="545"/>
        <v>0</v>
      </c>
      <c r="FL299" s="123"/>
      <c r="FM299" s="123">
        <v>0</v>
      </c>
      <c r="FN299" s="123"/>
      <c r="FO299" s="123">
        <f>FO268</f>
        <v>3</v>
      </c>
      <c r="FP299" s="123" t="str">
        <f t="shared" ca="1" si="546"/>
        <v/>
      </c>
      <c r="FQ299" s="123"/>
      <c r="FR299" s="123"/>
      <c r="FS299" s="123"/>
      <c r="FT299" s="123">
        <f>FT268</f>
        <v>3</v>
      </c>
      <c r="FU299" s="123" t="str">
        <f t="shared" ca="1" si="547"/>
        <v/>
      </c>
      <c r="FV299" s="123"/>
      <c r="FW299" s="123"/>
      <c r="FX299" s="123"/>
      <c r="FY299" s="123">
        <f>FY268</f>
        <v>3</v>
      </c>
      <c r="FZ299" s="123" t="str">
        <f t="shared" ca="1" si="548"/>
        <v/>
      </c>
      <c r="GA299" s="123"/>
      <c r="GB299" s="123"/>
      <c r="GC299" s="123"/>
      <c r="GD299" s="123" t="str">
        <f t="shared" ca="1" si="549"/>
        <v/>
      </c>
      <c r="GE299" s="123">
        <f>GE268</f>
        <v>1</v>
      </c>
      <c r="GF299" s="123" t="str">
        <f t="shared" ca="1" si="550"/>
        <v/>
      </c>
      <c r="GG299" s="123" t="str">
        <f t="shared" si="551"/>
        <v/>
      </c>
      <c r="GH299" s="123"/>
      <c r="GI299" s="123"/>
      <c r="GJ299" s="123">
        <f>GJ268</f>
        <v>3</v>
      </c>
      <c r="GK299" s="123" t="str">
        <f t="shared" ca="1" si="552"/>
        <v/>
      </c>
      <c r="GL299" s="123"/>
      <c r="GM299" s="123"/>
      <c r="GN299" s="123"/>
      <c r="GO299" s="123">
        <f>GO268</f>
        <v>3</v>
      </c>
      <c r="GP299" s="123" t="str">
        <f t="shared" ca="1" si="553"/>
        <v/>
      </c>
      <c r="GQ299" s="123"/>
      <c r="GR299" s="123"/>
      <c r="GS299" s="123"/>
      <c r="GT299" s="123">
        <f>GT268</f>
        <v>3</v>
      </c>
      <c r="GU299" s="123" t="str">
        <f t="shared" ca="1" si="554"/>
        <v/>
      </c>
      <c r="GV299" s="123"/>
      <c r="GW299" s="123"/>
      <c r="GX299" s="123"/>
      <c r="GY299" s="123">
        <f>GY268</f>
        <v>5</v>
      </c>
      <c r="GZ299" s="123" t="str">
        <f t="shared" ca="1" si="555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6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7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58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59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0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1"/>
        <v/>
      </c>
      <c r="IQ299" s="123"/>
      <c r="IR299" s="123"/>
      <c r="IS299" s="123"/>
      <c r="IT299" s="123">
        <f>IT268</f>
        <v>3</v>
      </c>
      <c r="IU299" s="123" t="str">
        <f t="shared" ca="1" si="562"/>
        <v/>
      </c>
      <c r="IV299" s="123"/>
      <c r="IW299" s="123"/>
      <c r="IX299" s="123"/>
      <c r="IY299" s="123">
        <f>IY268</f>
        <v>3</v>
      </c>
      <c r="IZ299" s="123" t="str">
        <f t="shared" ca="1" si="563"/>
        <v/>
      </c>
      <c r="JA299" s="123"/>
      <c r="JB299" s="123"/>
      <c r="JC299" s="123"/>
      <c r="JD299" s="123">
        <f>JD268</f>
        <v>3</v>
      </c>
      <c r="JE299" s="123" t="str">
        <f t="shared" ca="1" si="564"/>
        <v/>
      </c>
      <c r="JF299" s="123"/>
      <c r="JG299" s="123"/>
      <c r="JH299" s="123"/>
      <c r="JI299" s="123">
        <f>JI268</f>
        <v>4</v>
      </c>
      <c r="JJ299" s="123" t="str">
        <f t="shared" ca="1" si="565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6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7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68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4"/>
        <v/>
      </c>
      <c r="E300" s="166"/>
      <c r="F300" s="166"/>
      <c r="G300" s="166" t="str">
        <f t="shared" ca="1" si="505"/>
        <v/>
      </c>
      <c r="H300" s="166">
        <f>H268</f>
        <v>3</v>
      </c>
      <c r="I300" s="166" t="str">
        <f t="shared" ca="1" si="506"/>
        <v/>
      </c>
      <c r="J300" s="166"/>
      <c r="K300" s="166"/>
      <c r="L300" s="166" t="str">
        <f t="shared" ca="1" si="574"/>
        <v/>
      </c>
      <c r="M300" s="166">
        <f>M268</f>
        <v>3</v>
      </c>
      <c r="N300" s="166" t="str">
        <f t="shared" ca="1" si="508"/>
        <v/>
      </c>
      <c r="O300" s="166"/>
      <c r="P300" s="166"/>
      <c r="Q300" s="166" t="str">
        <f t="shared" ca="1" si="575"/>
        <v/>
      </c>
      <c r="R300" s="166">
        <f>R268</f>
        <v>3</v>
      </c>
      <c r="S300" s="166" t="str">
        <f t="shared" ca="1" si="510"/>
        <v/>
      </c>
      <c r="T300" s="166"/>
      <c r="U300" s="166"/>
      <c r="V300" s="166" t="str">
        <f t="shared" ca="1" si="576"/>
        <v/>
      </c>
      <c r="W300" s="166">
        <f>W268</f>
        <v>3</v>
      </c>
      <c r="X300" s="166" t="str">
        <f t="shared" ca="1" si="512"/>
        <v/>
      </c>
      <c r="Y300" s="166"/>
      <c r="Z300" s="166"/>
      <c r="AA300" s="166" t="str">
        <f t="shared" ca="1" si="513"/>
        <v/>
      </c>
      <c r="AB300" s="166">
        <f>AB268</f>
        <v>4</v>
      </c>
      <c r="AC300" s="166" t="str">
        <f t="shared" ca="1" si="514"/>
        <v/>
      </c>
      <c r="AD300" s="166"/>
      <c r="AE300" s="166"/>
      <c r="AF300" s="166">
        <f t="shared" ca="1" si="577"/>
        <v>0</v>
      </c>
      <c r="AG300" s="166"/>
      <c r="AH300" s="166">
        <f>AH268</f>
        <v>3</v>
      </c>
      <c r="AI300" s="166" t="str">
        <f t="shared" ca="1" si="516"/>
        <v/>
      </c>
      <c r="AJ300" s="166"/>
      <c r="AK300" s="166"/>
      <c r="AL300" s="166" t="str">
        <f t="shared" ca="1" si="578"/>
        <v/>
      </c>
      <c r="AM300" s="166" t="str">
        <f t="shared" ca="1" si="518"/>
        <v/>
      </c>
      <c r="AN300" s="166">
        <f>AN268</f>
        <v>1</v>
      </c>
      <c r="AO300" s="166" t="str">
        <f t="shared" ca="1" si="519"/>
        <v/>
      </c>
      <c r="AP300" s="166" t="str">
        <f t="shared" si="520"/>
        <v/>
      </c>
      <c r="AQ300" s="166"/>
      <c r="AR300" s="166"/>
      <c r="AS300" s="166">
        <f>AS268</f>
        <v>3</v>
      </c>
      <c r="AT300" s="166" t="str">
        <f t="shared" ca="1" si="521"/>
        <v/>
      </c>
      <c r="AU300" s="166"/>
      <c r="AV300" s="166"/>
      <c r="AW300" s="166" t="str">
        <f t="shared" ca="1" si="522"/>
        <v/>
      </c>
      <c r="AX300" s="166">
        <f>AX268</f>
        <v>3</v>
      </c>
      <c r="AY300" s="166" t="str">
        <f t="shared" ca="1" si="523"/>
        <v/>
      </c>
      <c r="AZ300" s="166"/>
      <c r="BA300" s="166"/>
      <c r="BB300" s="166"/>
      <c r="BC300" s="166">
        <f>BC268</f>
        <v>3</v>
      </c>
      <c r="BD300" s="166" t="str">
        <f t="shared" ca="1" si="524"/>
        <v/>
      </c>
      <c r="BE300" s="166"/>
      <c r="BF300" s="166"/>
      <c r="BG300" s="166" t="str">
        <f t="shared" ca="1" si="525"/>
        <v/>
      </c>
      <c r="BH300" s="166">
        <f>BH268</f>
        <v>3</v>
      </c>
      <c r="BI300" s="166" t="str">
        <f t="shared" ca="1" si="526"/>
        <v/>
      </c>
      <c r="BJ300" s="166"/>
      <c r="BK300" s="166"/>
      <c r="BL300" s="166" t="str">
        <f t="shared" ca="1" si="527"/>
        <v/>
      </c>
      <c r="BM300" s="166">
        <f>BM268</f>
        <v>1</v>
      </c>
      <c r="BN300" s="166" t="str">
        <f t="shared" ca="1" si="528"/>
        <v/>
      </c>
      <c r="BO300" s="166" t="str">
        <f t="shared" si="529"/>
        <v/>
      </c>
      <c r="BP300" s="166"/>
      <c r="BQ300" s="166"/>
      <c r="BR300" s="166">
        <f>BR268</f>
        <v>4</v>
      </c>
      <c r="BS300" s="166">
        <f t="shared" ca="1" si="530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1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2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3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4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5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6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7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38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39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0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1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2"/>
        <v/>
      </c>
      <c r="EW300" s="123"/>
      <c r="EX300" s="123"/>
      <c r="EY300" s="123"/>
      <c r="EZ300" s="123">
        <f>EZ268</f>
        <v>3</v>
      </c>
      <c r="FA300" s="123" t="str">
        <f t="shared" ca="1" si="543"/>
        <v/>
      </c>
      <c r="FB300" s="123"/>
      <c r="FC300" s="123"/>
      <c r="FD300" s="123"/>
      <c r="FE300" s="123">
        <f>FE268</f>
        <v>3</v>
      </c>
      <c r="FF300" s="123" t="str">
        <f t="shared" ca="1" si="544"/>
        <v/>
      </c>
      <c r="FG300" s="123"/>
      <c r="FH300" s="123"/>
      <c r="FI300" s="123"/>
      <c r="FJ300" s="123">
        <f>FJ268</f>
        <v>2</v>
      </c>
      <c r="FK300" s="123">
        <f t="shared" ca="1" si="545"/>
        <v>0</v>
      </c>
      <c r="FL300" s="123"/>
      <c r="FM300" s="123">
        <v>0</v>
      </c>
      <c r="FN300" s="123"/>
      <c r="FO300" s="123">
        <f>FO268</f>
        <v>3</v>
      </c>
      <c r="FP300" s="123" t="str">
        <f t="shared" ca="1" si="546"/>
        <v/>
      </c>
      <c r="FQ300" s="123"/>
      <c r="FR300" s="123"/>
      <c r="FS300" s="123"/>
      <c r="FT300" s="123">
        <f>FT268</f>
        <v>3</v>
      </c>
      <c r="FU300" s="123" t="str">
        <f t="shared" ca="1" si="547"/>
        <v/>
      </c>
      <c r="FV300" s="123"/>
      <c r="FW300" s="123"/>
      <c r="FX300" s="123"/>
      <c r="FY300" s="123">
        <f>FY268</f>
        <v>3</v>
      </c>
      <c r="FZ300" s="123" t="str">
        <f t="shared" ca="1" si="548"/>
        <v/>
      </c>
      <c r="GA300" s="123"/>
      <c r="GB300" s="123"/>
      <c r="GC300" s="123"/>
      <c r="GD300" s="123" t="str">
        <f t="shared" ca="1" si="549"/>
        <v/>
      </c>
      <c r="GE300" s="123">
        <f>GE268</f>
        <v>1</v>
      </c>
      <c r="GF300" s="123" t="str">
        <f t="shared" ca="1" si="550"/>
        <v/>
      </c>
      <c r="GG300" s="123" t="str">
        <f t="shared" si="551"/>
        <v/>
      </c>
      <c r="GH300" s="123"/>
      <c r="GI300" s="123"/>
      <c r="GJ300" s="123">
        <f>GJ268</f>
        <v>3</v>
      </c>
      <c r="GK300" s="123" t="str">
        <f t="shared" ca="1" si="552"/>
        <v/>
      </c>
      <c r="GL300" s="123"/>
      <c r="GM300" s="123"/>
      <c r="GN300" s="123"/>
      <c r="GO300" s="123">
        <f>GO268</f>
        <v>3</v>
      </c>
      <c r="GP300" s="123" t="str">
        <f t="shared" ca="1" si="553"/>
        <v/>
      </c>
      <c r="GQ300" s="123"/>
      <c r="GR300" s="123"/>
      <c r="GS300" s="123"/>
      <c r="GT300" s="123">
        <f>GT268</f>
        <v>3</v>
      </c>
      <c r="GU300" s="123" t="str">
        <f t="shared" ca="1" si="554"/>
        <v/>
      </c>
      <c r="GV300" s="123"/>
      <c r="GW300" s="123"/>
      <c r="GX300" s="123"/>
      <c r="GY300" s="123">
        <f>GY268</f>
        <v>5</v>
      </c>
      <c r="GZ300" s="123" t="str">
        <f t="shared" ca="1" si="555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6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7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58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59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0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1"/>
        <v/>
      </c>
      <c r="IQ300" s="123"/>
      <c r="IR300" s="123"/>
      <c r="IS300" s="123"/>
      <c r="IT300" s="123">
        <f>IT268</f>
        <v>3</v>
      </c>
      <c r="IU300" s="123" t="str">
        <f t="shared" ca="1" si="562"/>
        <v/>
      </c>
      <c r="IV300" s="123"/>
      <c r="IW300" s="123"/>
      <c r="IX300" s="123"/>
      <c r="IY300" s="123">
        <f>IY268</f>
        <v>3</v>
      </c>
      <c r="IZ300" s="123" t="str">
        <f t="shared" ca="1" si="563"/>
        <v/>
      </c>
      <c r="JA300" s="123"/>
      <c r="JB300" s="123"/>
      <c r="JC300" s="123"/>
      <c r="JD300" s="123">
        <f>JD268</f>
        <v>3</v>
      </c>
      <c r="JE300" s="123" t="str">
        <f t="shared" ca="1" si="564"/>
        <v/>
      </c>
      <c r="JF300" s="123"/>
      <c r="JG300" s="123"/>
      <c r="JH300" s="123"/>
      <c r="JI300" s="123">
        <f>JI268</f>
        <v>4</v>
      </c>
      <c r="JJ300" s="123">
        <f t="shared" ca="1" si="565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6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7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68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4"/>
        <v/>
      </c>
      <c r="E301" s="166"/>
      <c r="F301" s="166"/>
      <c r="G301" s="166" t="str">
        <f t="shared" ca="1" si="505"/>
        <v/>
      </c>
      <c r="H301" s="166">
        <f>H268</f>
        <v>3</v>
      </c>
      <c r="I301" s="166" t="str">
        <f t="shared" ca="1" si="506"/>
        <v/>
      </c>
      <c r="J301" s="166"/>
      <c r="K301" s="166"/>
      <c r="L301" s="166" t="str">
        <f t="shared" ca="1" si="574"/>
        <v/>
      </c>
      <c r="M301" s="166">
        <f>M268</f>
        <v>3</v>
      </c>
      <c r="N301" s="166" t="str">
        <f t="shared" ca="1" si="508"/>
        <v/>
      </c>
      <c r="O301" s="166"/>
      <c r="P301" s="166"/>
      <c r="Q301" s="166" t="str">
        <f t="shared" ca="1" si="575"/>
        <v/>
      </c>
      <c r="R301" s="166">
        <f>R268</f>
        <v>3</v>
      </c>
      <c r="S301" s="166" t="str">
        <f t="shared" ca="1" si="510"/>
        <v/>
      </c>
      <c r="T301" s="166"/>
      <c r="U301" s="166"/>
      <c r="V301" s="166" t="str">
        <f t="shared" ca="1" si="576"/>
        <v/>
      </c>
      <c r="W301" s="166">
        <f>W268</f>
        <v>3</v>
      </c>
      <c r="X301" s="166" t="str">
        <f t="shared" ca="1" si="512"/>
        <v/>
      </c>
      <c r="Y301" s="166"/>
      <c r="Z301" s="166"/>
      <c r="AA301" s="166" t="str">
        <f t="shared" ca="1" si="513"/>
        <v/>
      </c>
      <c r="AB301" s="166">
        <f>AB268</f>
        <v>4</v>
      </c>
      <c r="AC301" s="166" t="str">
        <f t="shared" ca="1" si="514"/>
        <v/>
      </c>
      <c r="AD301" s="166"/>
      <c r="AE301" s="166"/>
      <c r="AF301" s="166">
        <f t="shared" ca="1" si="577"/>
        <v>0</v>
      </c>
      <c r="AG301" s="166"/>
      <c r="AH301" s="166">
        <f>AH268</f>
        <v>3</v>
      </c>
      <c r="AI301" s="166" t="str">
        <f t="shared" ca="1" si="516"/>
        <v/>
      </c>
      <c r="AJ301" s="166"/>
      <c r="AK301" s="166"/>
      <c r="AL301" s="166" t="str">
        <f t="shared" ca="1" si="578"/>
        <v/>
      </c>
      <c r="AM301" s="166" t="str">
        <f t="shared" ca="1" si="518"/>
        <v/>
      </c>
      <c r="AN301" s="166">
        <f>AN268</f>
        <v>1</v>
      </c>
      <c r="AO301" s="166" t="str">
        <f t="shared" ca="1" si="519"/>
        <v/>
      </c>
      <c r="AP301" s="166" t="str">
        <f t="shared" si="520"/>
        <v/>
      </c>
      <c r="AQ301" s="166"/>
      <c r="AR301" s="166"/>
      <c r="AS301" s="166">
        <f>AS268</f>
        <v>3</v>
      </c>
      <c r="AT301" s="166" t="str">
        <f t="shared" ca="1" si="521"/>
        <v/>
      </c>
      <c r="AU301" s="166"/>
      <c r="AV301" s="166"/>
      <c r="AW301" s="166" t="str">
        <f t="shared" ca="1" si="522"/>
        <v/>
      </c>
      <c r="AX301" s="166">
        <f>AX268</f>
        <v>3</v>
      </c>
      <c r="AY301" s="166" t="str">
        <f t="shared" ca="1" si="523"/>
        <v/>
      </c>
      <c r="AZ301" s="166"/>
      <c r="BA301" s="166"/>
      <c r="BB301" s="166"/>
      <c r="BC301" s="166">
        <f>BC268</f>
        <v>3</v>
      </c>
      <c r="BD301" s="166" t="str">
        <f t="shared" ca="1" si="524"/>
        <v/>
      </c>
      <c r="BE301" s="166"/>
      <c r="BF301" s="166"/>
      <c r="BG301" s="166" t="str">
        <f t="shared" ca="1" si="525"/>
        <v/>
      </c>
      <c r="BH301" s="166">
        <f>BH268</f>
        <v>3</v>
      </c>
      <c r="BI301" s="166" t="str">
        <f t="shared" ca="1" si="526"/>
        <v/>
      </c>
      <c r="BJ301" s="166"/>
      <c r="BK301" s="166"/>
      <c r="BL301" s="166" t="str">
        <f t="shared" ca="1" si="527"/>
        <v/>
      </c>
      <c r="BM301" s="166">
        <f>BM268</f>
        <v>1</v>
      </c>
      <c r="BN301" s="166" t="str">
        <f t="shared" ca="1" si="528"/>
        <v/>
      </c>
      <c r="BO301" s="166" t="str">
        <f t="shared" si="529"/>
        <v/>
      </c>
      <c r="BP301" s="166"/>
      <c r="BQ301" s="166"/>
      <c r="BR301" s="166">
        <f>BR268</f>
        <v>4</v>
      </c>
      <c r="BS301" s="166">
        <f t="shared" ca="1" si="530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1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2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3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4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5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6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7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38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39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0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1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2"/>
        <v/>
      </c>
      <c r="EW301" s="123"/>
      <c r="EX301" s="123"/>
      <c r="EY301" s="123"/>
      <c r="EZ301" s="123">
        <f>EZ268</f>
        <v>3</v>
      </c>
      <c r="FA301" s="123" t="str">
        <f t="shared" ca="1" si="543"/>
        <v/>
      </c>
      <c r="FB301" s="123"/>
      <c r="FC301" s="123"/>
      <c r="FD301" s="123"/>
      <c r="FE301" s="123">
        <f>FE268</f>
        <v>3</v>
      </c>
      <c r="FF301" s="123" t="str">
        <f t="shared" ca="1" si="544"/>
        <v/>
      </c>
      <c r="FG301" s="123"/>
      <c r="FH301" s="123"/>
      <c r="FI301" s="123"/>
      <c r="FJ301" s="123">
        <f>FJ268</f>
        <v>2</v>
      </c>
      <c r="FK301" s="123">
        <f t="shared" ca="1" si="545"/>
        <v>0</v>
      </c>
      <c r="FL301" s="123"/>
      <c r="FM301" s="123">
        <v>0</v>
      </c>
      <c r="FN301" s="123"/>
      <c r="FO301" s="123">
        <f>FO268</f>
        <v>3</v>
      </c>
      <c r="FP301" s="123" t="str">
        <f t="shared" ca="1" si="546"/>
        <v/>
      </c>
      <c r="FQ301" s="123"/>
      <c r="FR301" s="123"/>
      <c r="FS301" s="123"/>
      <c r="FT301" s="123">
        <f>FT268</f>
        <v>3</v>
      </c>
      <c r="FU301" s="123" t="str">
        <f t="shared" ca="1" si="547"/>
        <v/>
      </c>
      <c r="FV301" s="123"/>
      <c r="FW301" s="123"/>
      <c r="FX301" s="123"/>
      <c r="FY301" s="123">
        <f>FY268</f>
        <v>3</v>
      </c>
      <c r="FZ301" s="123" t="str">
        <f t="shared" ca="1" si="548"/>
        <v/>
      </c>
      <c r="GA301" s="123"/>
      <c r="GB301" s="123"/>
      <c r="GC301" s="123"/>
      <c r="GD301" s="123" t="str">
        <f t="shared" ca="1" si="549"/>
        <v/>
      </c>
      <c r="GE301" s="123">
        <f>GE268</f>
        <v>1</v>
      </c>
      <c r="GF301" s="123" t="str">
        <f t="shared" ca="1" si="550"/>
        <v/>
      </c>
      <c r="GG301" s="123" t="str">
        <f t="shared" si="551"/>
        <v/>
      </c>
      <c r="GH301" s="123"/>
      <c r="GI301" s="123"/>
      <c r="GJ301" s="123">
        <f>GJ268</f>
        <v>3</v>
      </c>
      <c r="GK301" s="123" t="str">
        <f t="shared" ca="1" si="552"/>
        <v/>
      </c>
      <c r="GL301" s="123"/>
      <c r="GM301" s="123"/>
      <c r="GN301" s="123"/>
      <c r="GO301" s="123">
        <f>GO268</f>
        <v>3</v>
      </c>
      <c r="GP301" s="123" t="str">
        <f t="shared" ca="1" si="553"/>
        <v/>
      </c>
      <c r="GQ301" s="123"/>
      <c r="GR301" s="123"/>
      <c r="GS301" s="123"/>
      <c r="GT301" s="123">
        <f>GT268</f>
        <v>3</v>
      </c>
      <c r="GU301" s="123" t="str">
        <f t="shared" ca="1" si="554"/>
        <v/>
      </c>
      <c r="GV301" s="123"/>
      <c r="GW301" s="123"/>
      <c r="GX301" s="123"/>
      <c r="GY301" s="123">
        <f>GY268</f>
        <v>5</v>
      </c>
      <c r="GZ301" s="123" t="str">
        <f t="shared" ca="1" si="555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6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7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58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59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0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1"/>
        <v/>
      </c>
      <c r="IQ301" s="123"/>
      <c r="IR301" s="123"/>
      <c r="IS301" s="123"/>
      <c r="IT301" s="123">
        <f>IT268</f>
        <v>3</v>
      </c>
      <c r="IU301" s="123" t="str">
        <f t="shared" ca="1" si="562"/>
        <v/>
      </c>
      <c r="IV301" s="123"/>
      <c r="IW301" s="123"/>
      <c r="IX301" s="123"/>
      <c r="IY301" s="123">
        <f>IY268</f>
        <v>3</v>
      </c>
      <c r="IZ301" s="123" t="str">
        <f t="shared" ca="1" si="563"/>
        <v/>
      </c>
      <c r="JA301" s="123"/>
      <c r="JB301" s="123"/>
      <c r="JC301" s="123"/>
      <c r="JD301" s="123">
        <f>JD268</f>
        <v>3</v>
      </c>
      <c r="JE301" s="123" t="str">
        <f t="shared" ca="1" si="564"/>
        <v/>
      </c>
      <c r="JF301" s="123"/>
      <c r="JG301" s="123"/>
      <c r="JH301" s="123"/>
      <c r="JI301" s="123">
        <f>JI268</f>
        <v>4</v>
      </c>
      <c r="JJ301" s="123">
        <f t="shared" ca="1" si="565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6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7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68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ht="15.75" thickBot="1" x14ac:dyDescent="0.3">
      <c r="B302" s="121">
        <v>31</v>
      </c>
      <c r="C302" s="166">
        <f>C268</f>
        <v>3</v>
      </c>
      <c r="D302" s="166" t="str">
        <f t="shared" ca="1" si="504"/>
        <v/>
      </c>
      <c r="E302" s="166"/>
      <c r="F302" s="166"/>
      <c r="G302" s="166" t="str">
        <f t="shared" ca="1" si="505"/>
        <v/>
      </c>
      <c r="H302" s="166">
        <f>H268</f>
        <v>3</v>
      </c>
      <c r="I302" s="166" t="str">
        <f t="shared" ca="1" si="506"/>
        <v/>
      </c>
      <c r="J302" s="166"/>
      <c r="K302" s="166"/>
      <c r="L302" s="166" t="str">
        <f t="shared" ca="1" si="574"/>
        <v/>
      </c>
      <c r="M302" s="166">
        <f>M268</f>
        <v>3</v>
      </c>
      <c r="N302" s="166" t="str">
        <f t="shared" ca="1" si="508"/>
        <v/>
      </c>
      <c r="O302" s="166"/>
      <c r="P302" s="166"/>
      <c r="Q302" s="166" t="str">
        <f t="shared" ca="1" si="575"/>
        <v/>
      </c>
      <c r="R302" s="166">
        <f>R268</f>
        <v>3</v>
      </c>
      <c r="S302" s="166" t="str">
        <f t="shared" ca="1" si="510"/>
        <v/>
      </c>
      <c r="T302" s="166"/>
      <c r="U302" s="166"/>
      <c r="V302" s="166" t="str">
        <f t="shared" ca="1" si="576"/>
        <v/>
      </c>
      <c r="W302" s="166">
        <f>W268</f>
        <v>3</v>
      </c>
      <c r="X302" s="166" t="str">
        <f t="shared" ca="1" si="512"/>
        <v/>
      </c>
      <c r="Y302" s="166"/>
      <c r="Z302" s="166"/>
      <c r="AA302" s="166" t="str">
        <f t="shared" ca="1" si="513"/>
        <v/>
      </c>
      <c r="AB302" s="166">
        <f>AB268</f>
        <v>4</v>
      </c>
      <c r="AC302" s="166" t="str">
        <f t="shared" ca="1" si="514"/>
        <v/>
      </c>
      <c r="AD302" s="166"/>
      <c r="AE302" s="166"/>
      <c r="AF302" s="166">
        <f t="shared" ca="1" si="577"/>
        <v>0</v>
      </c>
      <c r="AG302" s="166"/>
      <c r="AH302" s="166">
        <f>AH268</f>
        <v>3</v>
      </c>
      <c r="AI302" s="166" t="str">
        <f t="shared" ca="1" si="516"/>
        <v/>
      </c>
      <c r="AJ302" s="166"/>
      <c r="AK302" s="166"/>
      <c r="AL302" s="166" t="str">
        <f t="shared" ca="1" si="578"/>
        <v/>
      </c>
      <c r="AM302" s="166" t="str">
        <f t="shared" ca="1" si="518"/>
        <v/>
      </c>
      <c r="AN302" s="166">
        <f>AN268</f>
        <v>1</v>
      </c>
      <c r="AO302" s="166" t="str">
        <f t="shared" ca="1" si="519"/>
        <v/>
      </c>
      <c r="AP302" s="166" t="str">
        <f t="shared" si="520"/>
        <v/>
      </c>
      <c r="AQ302" s="166"/>
      <c r="AR302" s="166"/>
      <c r="AS302" s="166">
        <f>AS268</f>
        <v>3</v>
      </c>
      <c r="AT302" s="166" t="str">
        <f t="shared" ca="1" si="521"/>
        <v/>
      </c>
      <c r="AU302" s="166"/>
      <c r="AV302" s="166"/>
      <c r="AW302" s="166" t="str">
        <f t="shared" ca="1" si="522"/>
        <v/>
      </c>
      <c r="AX302" s="166">
        <f>AX268</f>
        <v>3</v>
      </c>
      <c r="AY302" s="166" t="str">
        <f t="shared" ca="1" si="523"/>
        <v/>
      </c>
      <c r="AZ302" s="166"/>
      <c r="BA302" s="166"/>
      <c r="BB302" s="166"/>
      <c r="BC302" s="166">
        <f>BC268</f>
        <v>3</v>
      </c>
      <c r="BD302" s="166" t="str">
        <f t="shared" ca="1" si="524"/>
        <v/>
      </c>
      <c r="BE302" s="166"/>
      <c r="BF302" s="166"/>
      <c r="BG302" s="166" t="str">
        <f t="shared" ca="1" si="525"/>
        <v/>
      </c>
      <c r="BH302" s="166">
        <f>BH268</f>
        <v>3</v>
      </c>
      <c r="BI302" s="166" t="str">
        <f t="shared" ca="1" si="526"/>
        <v/>
      </c>
      <c r="BJ302" s="166"/>
      <c r="BK302" s="166"/>
      <c r="BL302" s="166" t="str">
        <f t="shared" ca="1" si="527"/>
        <v/>
      </c>
      <c r="BM302" s="166">
        <f>BM268</f>
        <v>1</v>
      </c>
      <c r="BN302" s="166" t="str">
        <f t="shared" ca="1" si="528"/>
        <v/>
      </c>
      <c r="BO302" s="166" t="str">
        <f t="shared" si="529"/>
        <v/>
      </c>
      <c r="BP302" s="166"/>
      <c r="BQ302" s="166"/>
      <c r="BR302" s="166">
        <f>BR268</f>
        <v>4</v>
      </c>
      <c r="BS302" s="166">
        <f t="shared" ca="1" si="530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1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2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3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4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5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6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7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38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39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0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1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2"/>
        <v/>
      </c>
      <c r="EW302" s="120"/>
      <c r="EX302" s="120"/>
      <c r="EY302" s="120"/>
      <c r="EZ302" s="123">
        <f>EZ268</f>
        <v>3</v>
      </c>
      <c r="FA302" s="123" t="str">
        <f t="shared" ca="1" si="543"/>
        <v/>
      </c>
      <c r="FB302" s="123"/>
      <c r="FC302" s="123"/>
      <c r="FD302" s="123"/>
      <c r="FE302" s="120">
        <f>FE268</f>
        <v>3</v>
      </c>
      <c r="FF302" s="120" t="str">
        <f t="shared" ca="1" si="544"/>
        <v/>
      </c>
      <c r="FG302" s="120"/>
      <c r="FH302" s="120"/>
      <c r="FI302" s="120"/>
      <c r="FJ302" s="120">
        <f>FJ268</f>
        <v>2</v>
      </c>
      <c r="FK302" s="120">
        <f t="shared" ca="1" si="545"/>
        <v>0</v>
      </c>
      <c r="FL302" s="120"/>
      <c r="FM302" s="120">
        <v>0</v>
      </c>
      <c r="FN302" s="120"/>
      <c r="FO302" s="120">
        <f>FO268</f>
        <v>3</v>
      </c>
      <c r="FP302" s="120" t="str">
        <f t="shared" ca="1" si="546"/>
        <v/>
      </c>
      <c r="FQ302" s="120"/>
      <c r="FR302" s="120"/>
      <c r="FS302" s="120"/>
      <c r="FT302" s="123">
        <f>FT268</f>
        <v>3</v>
      </c>
      <c r="FU302" s="123" t="str">
        <f t="shared" ca="1" si="547"/>
        <v/>
      </c>
      <c r="FV302" s="123"/>
      <c r="FW302" s="123"/>
      <c r="FX302" s="123"/>
      <c r="FY302" s="123">
        <f>FY268</f>
        <v>3</v>
      </c>
      <c r="FZ302" s="123" t="str">
        <f t="shared" ca="1" si="548"/>
        <v/>
      </c>
      <c r="GA302" s="123"/>
      <c r="GB302" s="123"/>
      <c r="GC302" s="123"/>
      <c r="GD302" s="123" t="str">
        <f t="shared" ca="1" si="549"/>
        <v/>
      </c>
      <c r="GE302" s="123">
        <f>GE268</f>
        <v>1</v>
      </c>
      <c r="GF302" s="123" t="str">
        <f t="shared" ca="1" si="550"/>
        <v/>
      </c>
      <c r="GG302" s="123" t="str">
        <f t="shared" si="551"/>
        <v/>
      </c>
      <c r="GH302" s="123"/>
      <c r="GI302" s="123"/>
      <c r="GJ302" s="120">
        <f>GJ268</f>
        <v>3</v>
      </c>
      <c r="GK302" s="120" t="str">
        <f t="shared" ca="1" si="552"/>
        <v/>
      </c>
      <c r="GL302" s="120"/>
      <c r="GM302" s="120"/>
      <c r="GN302" s="120"/>
      <c r="GO302" s="123">
        <f>GO268</f>
        <v>3</v>
      </c>
      <c r="GP302" s="123" t="str">
        <f t="shared" ca="1" si="553"/>
        <v/>
      </c>
      <c r="GQ302" s="123"/>
      <c r="GR302" s="123"/>
      <c r="GS302" s="123"/>
      <c r="GT302" s="120">
        <f>GT268</f>
        <v>3</v>
      </c>
      <c r="GU302" s="120" t="str">
        <f t="shared" ca="1" si="554"/>
        <v/>
      </c>
      <c r="GV302" s="120"/>
      <c r="GW302" s="120"/>
      <c r="GX302" s="120"/>
      <c r="GY302" s="123">
        <f>GY268</f>
        <v>5</v>
      </c>
      <c r="GZ302" s="123" t="str">
        <f t="shared" ca="1" si="555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6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7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58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59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0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1"/>
        <v/>
      </c>
      <c r="IQ302" s="123"/>
      <c r="IR302" s="123"/>
      <c r="IS302" s="123"/>
      <c r="IT302" s="123">
        <f>IT268</f>
        <v>3</v>
      </c>
      <c r="IU302" s="123" t="str">
        <f t="shared" ca="1" si="562"/>
        <v/>
      </c>
      <c r="IV302" s="123"/>
      <c r="IW302" s="123"/>
      <c r="IX302" s="123"/>
      <c r="IY302" s="123">
        <f>IY268</f>
        <v>3</v>
      </c>
      <c r="IZ302" s="123" t="str">
        <f t="shared" ca="1" si="563"/>
        <v/>
      </c>
      <c r="JA302" s="123"/>
      <c r="JB302" s="123"/>
      <c r="JC302" s="123"/>
      <c r="JD302" s="123">
        <f>JD268</f>
        <v>3</v>
      </c>
      <c r="JE302" s="123" t="str">
        <f t="shared" ca="1" si="564"/>
        <v/>
      </c>
      <c r="JF302" s="123"/>
      <c r="JG302" s="123"/>
      <c r="JH302" s="123"/>
      <c r="JI302" s="120">
        <f>JI268</f>
        <v>4</v>
      </c>
      <c r="JJ302" s="120">
        <f t="shared" ca="1" si="565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6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7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68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ht="15.75" thickBot="1" x14ac:dyDescent="0.3">
      <c r="B303" s="110" t="s">
        <v>78</v>
      </c>
      <c r="C303" s="307"/>
      <c r="D303" s="307"/>
      <c r="E303" s="307"/>
      <c r="F303" s="307"/>
      <c r="G303" s="307"/>
      <c r="H303" s="307"/>
      <c r="I303" s="307"/>
      <c r="J303" s="307"/>
      <c r="K303" s="307"/>
      <c r="L303" s="307"/>
      <c r="M303" s="307"/>
      <c r="N303" s="307"/>
      <c r="O303" s="307"/>
      <c r="P303" s="307"/>
      <c r="Q303" s="307"/>
      <c r="R303" s="307"/>
      <c r="S303" s="307"/>
      <c r="T303" s="307"/>
      <c r="U303" s="307"/>
      <c r="V303" s="307"/>
      <c r="W303" s="307"/>
      <c r="X303" s="307"/>
      <c r="Y303" s="307"/>
      <c r="Z303" s="307"/>
      <c r="AA303" s="307"/>
      <c r="AB303" s="307"/>
      <c r="AC303" s="307"/>
      <c r="AD303" s="307"/>
      <c r="AE303" s="307"/>
      <c r="AF303" s="307"/>
      <c r="AG303" s="307"/>
      <c r="AH303" s="307"/>
      <c r="AI303" s="307"/>
      <c r="AJ303" s="307"/>
      <c r="AK303" s="307"/>
      <c r="AL303" s="307"/>
      <c r="AM303" s="307"/>
      <c r="AN303" s="307"/>
      <c r="AO303" s="307"/>
      <c r="AP303" s="307"/>
      <c r="AQ303" s="307"/>
      <c r="AR303" s="307"/>
      <c r="AS303" s="307"/>
      <c r="AT303" s="307"/>
      <c r="AU303" s="307"/>
      <c r="AV303" s="307"/>
      <c r="AW303" s="307"/>
      <c r="AX303" s="307"/>
      <c r="AY303" s="307"/>
      <c r="AZ303" s="307"/>
      <c r="BA303" s="307"/>
      <c r="BB303" s="307"/>
      <c r="BC303" s="307"/>
      <c r="BD303" s="307"/>
      <c r="BE303" s="307"/>
      <c r="BF303" s="307"/>
      <c r="BG303" s="307"/>
      <c r="BH303" s="307"/>
      <c r="BI303" s="307"/>
      <c r="BJ303" s="307"/>
      <c r="BK303" s="307"/>
      <c r="BL303" s="307"/>
      <c r="BM303" s="307"/>
      <c r="BN303" s="307"/>
      <c r="BO303" s="307"/>
      <c r="BP303" s="307"/>
      <c r="BQ303" s="307"/>
      <c r="BR303" s="307"/>
      <c r="BS303" s="307"/>
      <c r="BT303" s="307"/>
      <c r="BU303" s="307"/>
      <c r="BV303" s="307">
        <f>BV302</f>
        <v>0</v>
      </c>
      <c r="BW303" s="307"/>
      <c r="BX303" s="309"/>
      <c r="BY303" s="309"/>
      <c r="BZ303" s="309"/>
      <c r="CA303" s="309"/>
      <c r="CB303" s="309">
        <f>CB302</f>
        <v>0</v>
      </c>
      <c r="CC303" s="309"/>
      <c r="CD303" s="309"/>
      <c r="CE303" s="309"/>
      <c r="CF303" s="309"/>
      <c r="CG303" s="309"/>
      <c r="CH303" s="309">
        <f>CH302</f>
        <v>0</v>
      </c>
      <c r="CI303" s="309"/>
      <c r="CJ303" s="309"/>
      <c r="CK303" s="309"/>
      <c r="CL303" s="309"/>
      <c r="CM303" s="309"/>
      <c r="CN303" s="309"/>
      <c r="CO303" s="309">
        <f>CO302</f>
        <v>0</v>
      </c>
      <c r="CP303" s="309"/>
      <c r="CQ303" s="309"/>
      <c r="CR303" s="309"/>
      <c r="CS303" s="309"/>
      <c r="CT303" s="309"/>
      <c r="CU303" s="309"/>
      <c r="CV303" s="309">
        <f>CV302</f>
        <v>0</v>
      </c>
      <c r="CW303" s="309"/>
      <c r="CX303" s="309"/>
      <c r="CY303" s="309"/>
      <c r="CZ303" s="309"/>
      <c r="DA303" s="309"/>
      <c r="DB303" s="309"/>
      <c r="DC303" s="309">
        <f>DC302</f>
        <v>0</v>
      </c>
      <c r="DD303" s="309"/>
      <c r="DE303" s="309"/>
      <c r="DF303" s="309"/>
      <c r="DG303" s="309"/>
      <c r="DH303" s="309"/>
      <c r="DI303" s="309"/>
      <c r="DJ303" s="309">
        <f>DJ302</f>
        <v>0</v>
      </c>
      <c r="DK303" s="309"/>
      <c r="DL303" s="309"/>
      <c r="DM303" s="309"/>
      <c r="DN303" s="309"/>
      <c r="DO303" s="309"/>
      <c r="DP303" s="309"/>
      <c r="DQ303" s="309">
        <f>DQ302</f>
        <v>0</v>
      </c>
      <c r="DR303" s="309"/>
      <c r="DS303" s="309"/>
      <c r="DT303" s="309"/>
      <c r="DU303" s="309"/>
      <c r="DV303" s="309"/>
      <c r="DW303" s="309"/>
      <c r="DX303" s="309">
        <f>DX302</f>
        <v>0</v>
      </c>
      <c r="DY303" s="309"/>
      <c r="DZ303" s="309"/>
      <c r="EA303" s="309"/>
      <c r="EB303" s="309"/>
      <c r="EC303" s="309"/>
      <c r="ED303" s="309"/>
      <c r="EE303" s="309">
        <f>EE302</f>
        <v>0</v>
      </c>
      <c r="EF303" s="309"/>
      <c r="EG303" s="309"/>
      <c r="EH303" s="309"/>
      <c r="EI303" s="309"/>
      <c r="EJ303" s="309"/>
      <c r="EK303" s="309"/>
      <c r="EL303" s="309">
        <f>EL302</f>
        <v>0</v>
      </c>
      <c r="EM303" s="309"/>
      <c r="EN303" s="309"/>
      <c r="EO303" s="309"/>
      <c r="EP303" s="309"/>
      <c r="EQ303" s="309"/>
      <c r="ER303" s="309"/>
      <c r="ES303" s="309">
        <f>ES302</f>
        <v>0</v>
      </c>
      <c r="ET303" s="309"/>
      <c r="EU303" s="309"/>
      <c r="EV303" s="309"/>
      <c r="EW303" s="309"/>
      <c r="EX303" s="309"/>
      <c r="EY303" s="309"/>
      <c r="EZ303" s="309"/>
      <c r="FA303" s="309"/>
      <c r="FB303" s="309"/>
      <c r="FC303" s="309"/>
      <c r="FD303" s="309"/>
      <c r="FE303" s="309"/>
      <c r="FF303" s="309"/>
      <c r="FG303" s="309"/>
      <c r="FH303" s="309"/>
      <c r="FI303" s="309"/>
      <c r="FJ303" s="309"/>
      <c r="FK303" s="309"/>
      <c r="FL303" s="309"/>
      <c r="FM303" s="309"/>
      <c r="FN303" s="309"/>
      <c r="FO303" s="309"/>
      <c r="FP303" s="309"/>
      <c r="FQ303" s="309"/>
      <c r="FR303" s="309"/>
      <c r="FS303" s="309"/>
      <c r="FT303" s="309"/>
      <c r="FU303" s="309"/>
      <c r="FV303" s="309"/>
      <c r="FW303" s="309"/>
      <c r="FX303" s="309"/>
      <c r="FY303" s="309"/>
      <c r="FZ303" s="309"/>
      <c r="GA303" s="309"/>
      <c r="GB303" s="309"/>
      <c r="GC303" s="309"/>
      <c r="GD303" s="309"/>
      <c r="GE303" s="309"/>
      <c r="GF303" s="309"/>
      <c r="GG303" s="309"/>
      <c r="GH303" s="309"/>
      <c r="GI303" s="309"/>
      <c r="GJ303" s="309"/>
      <c r="GK303" s="309"/>
      <c r="GL303" s="309"/>
      <c r="GM303" s="309"/>
      <c r="GN303" s="309"/>
      <c r="GO303" s="309"/>
      <c r="GP303" s="309"/>
      <c r="GQ303" s="309"/>
      <c r="GR303" s="309"/>
      <c r="GS303" s="309"/>
      <c r="GT303" s="309"/>
      <c r="GU303" s="309"/>
      <c r="GV303" s="309"/>
      <c r="GW303" s="309"/>
      <c r="GX303" s="309"/>
      <c r="GY303" s="309"/>
      <c r="GZ303" s="309"/>
      <c r="HA303" s="309"/>
      <c r="HB303" s="309"/>
      <c r="HC303" s="309">
        <f>HC302</f>
        <v>0</v>
      </c>
      <c r="HD303" s="309"/>
      <c r="HE303" s="309"/>
      <c r="HF303" s="309"/>
      <c r="HG303" s="309"/>
      <c r="HH303" s="309"/>
      <c r="HI303" s="309"/>
      <c r="HJ303" s="309">
        <f>HJ302</f>
        <v>0</v>
      </c>
      <c r="HK303" s="309"/>
      <c r="HL303" s="309"/>
      <c r="HM303" s="309"/>
      <c r="HN303" s="309"/>
      <c r="HO303" s="309"/>
      <c r="HP303" s="309"/>
      <c r="HQ303" s="309"/>
      <c r="HR303" s="309">
        <f>HR302</f>
        <v>0</v>
      </c>
      <c r="HS303" s="309"/>
      <c r="HT303" s="309"/>
      <c r="HU303" s="309"/>
      <c r="HV303" s="309"/>
      <c r="HW303" s="309"/>
      <c r="HX303" s="309"/>
      <c r="HY303" s="309">
        <f>HY302</f>
        <v>0</v>
      </c>
      <c r="HZ303" s="309"/>
      <c r="IA303" s="309"/>
      <c r="IB303" s="309"/>
      <c r="IC303" s="309"/>
      <c r="ID303" s="309"/>
      <c r="IE303" s="309"/>
      <c r="IF303" s="309">
        <f>IF302</f>
        <v>0</v>
      </c>
      <c r="IG303" s="309"/>
      <c r="IH303" s="309"/>
      <c r="II303" s="309"/>
      <c r="IJ303" s="309"/>
      <c r="IK303" s="309"/>
      <c r="IL303" s="309"/>
      <c r="IM303" s="309">
        <f>IM302</f>
        <v>0</v>
      </c>
      <c r="IN303" s="309"/>
      <c r="IO303" s="309"/>
      <c r="IP303" s="309"/>
      <c r="IQ303" s="309"/>
      <c r="IR303" s="309"/>
      <c r="IS303" s="309"/>
      <c r="IT303" s="309"/>
      <c r="IU303" s="309"/>
      <c r="IV303" s="309"/>
      <c r="IW303" s="309"/>
      <c r="IX303" s="309"/>
      <c r="IY303" s="309"/>
      <c r="IZ303" s="309"/>
      <c r="JA303" s="309"/>
      <c r="JB303" s="309"/>
      <c r="JC303" s="309"/>
      <c r="JD303" s="309"/>
      <c r="JE303" s="309"/>
      <c r="JF303" s="309"/>
      <c r="JG303" s="309"/>
      <c r="JH303" s="309"/>
      <c r="JI303" s="309"/>
      <c r="JJ303" s="309"/>
      <c r="JK303" s="309"/>
      <c r="JL303" s="309"/>
      <c r="JM303" s="309">
        <f>JM302</f>
        <v>0</v>
      </c>
      <c r="JN303" s="309"/>
      <c r="JO303" s="309"/>
      <c r="JP303" s="309"/>
      <c r="JQ303" s="309"/>
      <c r="JR303" s="309"/>
      <c r="JS303" s="309">
        <f>JS302</f>
        <v>0</v>
      </c>
      <c r="JT303" s="309"/>
      <c r="JU303" s="309"/>
      <c r="JV303" s="309"/>
      <c r="JW303" s="309"/>
      <c r="JX303" s="309"/>
      <c r="JY303" s="309">
        <f>JY302</f>
        <v>0</v>
      </c>
      <c r="JZ303" s="309"/>
      <c r="KA303" s="309"/>
      <c r="KB303" s="309"/>
      <c r="KC303" s="309"/>
      <c r="KD303" s="309"/>
      <c r="KE303" s="309">
        <f>KE302</f>
        <v>0</v>
      </c>
      <c r="KF303" s="309"/>
    </row>
    <row r="304" spans="2:292" ht="15.75" thickBot="1" x14ac:dyDescent="0.3">
      <c r="B304" s="165" t="s">
        <v>79</v>
      </c>
      <c r="C304" s="307"/>
      <c r="D304" s="307"/>
      <c r="E304" s="307"/>
      <c r="F304" s="307"/>
      <c r="G304" s="307"/>
      <c r="H304" s="307"/>
      <c r="I304" s="307"/>
      <c r="J304" s="307"/>
      <c r="K304" s="307"/>
      <c r="L304" s="307"/>
      <c r="M304" s="307"/>
      <c r="N304" s="307"/>
      <c r="O304" s="307"/>
      <c r="P304" s="307"/>
      <c r="Q304" s="307"/>
      <c r="R304" s="307"/>
      <c r="S304" s="307"/>
      <c r="T304" s="307"/>
      <c r="U304" s="307"/>
      <c r="V304" s="307"/>
      <c r="W304" s="307"/>
      <c r="X304" s="307"/>
      <c r="Y304" s="307"/>
      <c r="Z304" s="307"/>
      <c r="AA304" s="307"/>
      <c r="AB304" s="307"/>
      <c r="AC304" s="307"/>
      <c r="AD304" s="307"/>
      <c r="AE304" s="307"/>
      <c r="AF304" s="307"/>
      <c r="AG304" s="307"/>
      <c r="AH304" s="307"/>
      <c r="AI304" s="307"/>
      <c r="AJ304" s="307"/>
      <c r="AK304" s="307"/>
      <c r="AL304" s="307"/>
      <c r="AM304" s="307"/>
      <c r="AN304" s="307"/>
      <c r="AO304" s="307"/>
      <c r="AP304" s="307"/>
      <c r="AQ304" s="307"/>
      <c r="AR304" s="307"/>
      <c r="AS304" s="307"/>
      <c r="AT304" s="307"/>
      <c r="AU304" s="307"/>
      <c r="AV304" s="307"/>
      <c r="AW304" s="307"/>
      <c r="AX304" s="307"/>
      <c r="AY304" s="307"/>
      <c r="AZ304" s="307"/>
      <c r="BA304" s="307"/>
      <c r="BB304" s="307"/>
      <c r="BC304" s="307"/>
      <c r="BD304" s="307"/>
      <c r="BE304" s="307"/>
      <c r="BF304" s="307"/>
      <c r="BG304" s="307"/>
      <c r="BH304" s="307"/>
      <c r="BI304" s="307"/>
      <c r="BJ304" s="307"/>
      <c r="BK304" s="307"/>
      <c r="BL304" s="307"/>
      <c r="BM304" s="307"/>
      <c r="BN304" s="307"/>
      <c r="BO304" s="307"/>
      <c r="BP304" s="307"/>
      <c r="BQ304" s="307"/>
      <c r="BR304" s="307"/>
      <c r="BS304" s="307"/>
      <c r="BT304" s="307"/>
      <c r="BU304" s="307"/>
      <c r="BV304" s="307">
        <f>BV303</f>
        <v>0</v>
      </c>
      <c r="BW304" s="307"/>
      <c r="BX304" s="309"/>
      <c r="BY304" s="309"/>
      <c r="BZ304" s="309"/>
      <c r="CA304" s="309"/>
      <c r="CB304" s="309">
        <f>CB303</f>
        <v>0</v>
      </c>
      <c r="CC304" s="309"/>
      <c r="CD304" s="309"/>
      <c r="CE304" s="309"/>
      <c r="CF304" s="309"/>
      <c r="CG304" s="309"/>
      <c r="CH304" s="309">
        <f>CH303</f>
        <v>0</v>
      </c>
      <c r="CI304" s="309"/>
      <c r="CJ304" s="309"/>
      <c r="CK304" s="309"/>
      <c r="CL304" s="309"/>
      <c r="CM304" s="309"/>
      <c r="CN304" s="309"/>
      <c r="CO304" s="309">
        <f>CO303</f>
        <v>0</v>
      </c>
      <c r="CP304" s="309"/>
      <c r="CQ304" s="309"/>
      <c r="CR304" s="309"/>
      <c r="CS304" s="309"/>
      <c r="CT304" s="309"/>
      <c r="CU304" s="309"/>
      <c r="CV304" s="309">
        <f>CV303</f>
        <v>0</v>
      </c>
      <c r="CW304" s="309"/>
      <c r="CX304" s="309"/>
      <c r="CY304" s="309"/>
      <c r="CZ304" s="309"/>
      <c r="DA304" s="309"/>
      <c r="DB304" s="309"/>
      <c r="DC304" s="309">
        <f>DC303</f>
        <v>0</v>
      </c>
      <c r="DD304" s="309"/>
      <c r="DE304" s="309"/>
      <c r="DF304" s="309"/>
      <c r="DG304" s="309"/>
      <c r="DH304" s="309"/>
      <c r="DI304" s="309"/>
      <c r="DJ304" s="309">
        <f>DJ303</f>
        <v>0</v>
      </c>
      <c r="DK304" s="309"/>
      <c r="DL304" s="309"/>
      <c r="DM304" s="309"/>
      <c r="DN304" s="309"/>
      <c r="DO304" s="309"/>
      <c r="DP304" s="309"/>
      <c r="DQ304" s="309">
        <f>DQ303</f>
        <v>0</v>
      </c>
      <c r="DR304" s="309"/>
      <c r="DS304" s="309"/>
      <c r="DT304" s="309"/>
      <c r="DU304" s="309"/>
      <c r="DV304" s="309"/>
      <c r="DW304" s="309"/>
      <c r="DX304" s="309">
        <f>DX303</f>
        <v>0</v>
      </c>
      <c r="DY304" s="309"/>
      <c r="DZ304" s="309"/>
      <c r="EA304" s="309"/>
      <c r="EB304" s="309"/>
      <c r="EC304" s="309"/>
      <c r="ED304" s="309"/>
      <c r="EE304" s="309">
        <f>EE303</f>
        <v>0</v>
      </c>
      <c r="EF304" s="309"/>
      <c r="EG304" s="309"/>
      <c r="EH304" s="309"/>
      <c r="EI304" s="309"/>
      <c r="EJ304" s="309"/>
      <c r="EK304" s="309"/>
      <c r="EL304" s="309">
        <f>EL303</f>
        <v>0</v>
      </c>
      <c r="EM304" s="309"/>
      <c r="EN304" s="309"/>
      <c r="EO304" s="309"/>
      <c r="EP304" s="309"/>
      <c r="EQ304" s="309"/>
      <c r="ER304" s="309"/>
      <c r="ES304" s="309">
        <f>ES303</f>
        <v>0</v>
      </c>
      <c r="ET304" s="309"/>
      <c r="EU304" s="309"/>
      <c r="EV304" s="309"/>
      <c r="EW304" s="309"/>
      <c r="EX304" s="309"/>
      <c r="EY304" s="309"/>
      <c r="EZ304" s="309"/>
      <c r="FA304" s="309"/>
      <c r="FB304" s="309"/>
      <c r="FC304" s="309"/>
      <c r="FD304" s="309"/>
      <c r="FE304" s="309"/>
      <c r="FF304" s="309"/>
      <c r="FG304" s="309"/>
      <c r="FH304" s="309"/>
      <c r="FI304" s="309"/>
      <c r="FJ304" s="309"/>
      <c r="FK304" s="309"/>
      <c r="FL304" s="309"/>
      <c r="FM304" s="309"/>
      <c r="FN304" s="309"/>
      <c r="FO304" s="309"/>
      <c r="FP304" s="309"/>
      <c r="FQ304" s="309"/>
      <c r="FR304" s="309"/>
      <c r="FS304" s="309"/>
      <c r="FT304" s="309"/>
      <c r="FU304" s="309"/>
      <c r="FV304" s="309"/>
      <c r="FW304" s="309"/>
      <c r="FX304" s="309"/>
      <c r="FY304" s="309"/>
      <c r="FZ304" s="309"/>
      <c r="GA304" s="309"/>
      <c r="GB304" s="309"/>
      <c r="GC304" s="309"/>
      <c r="GD304" s="309"/>
      <c r="GE304" s="309"/>
      <c r="GF304" s="309"/>
      <c r="GG304" s="309"/>
      <c r="GH304" s="309"/>
      <c r="GI304" s="309"/>
      <c r="GJ304" s="309"/>
      <c r="GK304" s="309"/>
      <c r="GL304" s="309"/>
      <c r="GM304" s="309"/>
      <c r="GN304" s="309"/>
      <c r="GO304" s="309"/>
      <c r="GP304" s="309"/>
      <c r="GQ304" s="309"/>
      <c r="GR304" s="309"/>
      <c r="GS304" s="309"/>
      <c r="GT304" s="309"/>
      <c r="GU304" s="309"/>
      <c r="GV304" s="309"/>
      <c r="GW304" s="309"/>
      <c r="GX304" s="309"/>
      <c r="GY304" s="309"/>
      <c r="GZ304" s="309"/>
      <c r="HA304" s="309"/>
      <c r="HB304" s="309"/>
      <c r="HC304" s="309">
        <f>HC303</f>
        <v>0</v>
      </c>
      <c r="HD304" s="309"/>
      <c r="HE304" s="309"/>
      <c r="HF304" s="309"/>
      <c r="HG304" s="309"/>
      <c r="HH304" s="309"/>
      <c r="HI304" s="309"/>
      <c r="HJ304" s="309">
        <f>HJ303</f>
        <v>0</v>
      </c>
      <c r="HK304" s="309"/>
      <c r="HL304" s="309"/>
      <c r="HM304" s="309"/>
      <c r="HN304" s="309"/>
      <c r="HO304" s="309"/>
      <c r="HP304" s="309"/>
      <c r="HQ304" s="309"/>
      <c r="HR304" s="309">
        <f>HR303</f>
        <v>0</v>
      </c>
      <c r="HS304" s="309"/>
      <c r="HT304" s="309"/>
      <c r="HU304" s="309"/>
      <c r="HV304" s="309"/>
      <c r="HW304" s="309"/>
      <c r="HX304" s="309"/>
      <c r="HY304" s="309">
        <f>HY303</f>
        <v>0</v>
      </c>
      <c r="HZ304" s="309"/>
      <c r="IA304" s="309"/>
      <c r="IB304" s="309"/>
      <c r="IC304" s="309"/>
      <c r="ID304" s="309"/>
      <c r="IE304" s="309"/>
      <c r="IF304" s="309">
        <f>IF303</f>
        <v>0</v>
      </c>
      <c r="IG304" s="309"/>
      <c r="IH304" s="309"/>
      <c r="II304" s="309"/>
      <c r="IJ304" s="309"/>
      <c r="IK304" s="309"/>
      <c r="IL304" s="309"/>
      <c r="IM304" s="309">
        <f>IM303</f>
        <v>0</v>
      </c>
      <c r="IN304" s="309"/>
      <c r="IO304" s="309"/>
      <c r="IP304" s="309"/>
      <c r="IQ304" s="309"/>
      <c r="IR304" s="309"/>
      <c r="IS304" s="309"/>
      <c r="IT304" s="309"/>
      <c r="IU304" s="309"/>
      <c r="IV304" s="309"/>
      <c r="IW304" s="309"/>
      <c r="IX304" s="309"/>
      <c r="IY304" s="309"/>
      <c r="IZ304" s="309"/>
      <c r="JA304" s="309"/>
      <c r="JB304" s="309"/>
      <c r="JC304" s="309"/>
      <c r="JD304" s="309"/>
      <c r="JE304" s="309"/>
      <c r="JF304" s="309"/>
      <c r="JG304" s="309"/>
      <c r="JH304" s="309"/>
      <c r="JI304" s="309"/>
      <c r="JJ304" s="309"/>
      <c r="JK304" s="309"/>
      <c r="JL304" s="309"/>
      <c r="JM304" s="309">
        <f>JM303</f>
        <v>0</v>
      </c>
      <c r="JN304" s="309"/>
      <c r="JO304" s="309"/>
      <c r="JP304" s="309"/>
      <c r="JQ304" s="309"/>
      <c r="JR304" s="309"/>
      <c r="JS304" s="309">
        <f>JS303</f>
        <v>0</v>
      </c>
      <c r="JT304" s="309"/>
      <c r="JU304" s="309"/>
      <c r="JV304" s="309"/>
      <c r="JW304" s="309"/>
      <c r="JX304" s="309"/>
      <c r="JY304" s="309">
        <f>JY303</f>
        <v>0</v>
      </c>
      <c r="JZ304" s="309"/>
      <c r="KA304" s="309"/>
      <c r="KB304" s="309"/>
      <c r="KC304" s="309"/>
      <c r="KD304" s="309"/>
      <c r="KE304" s="309">
        <f>KE303</f>
        <v>0</v>
      </c>
      <c r="KF304" s="309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52" t="s">
        <v>5</v>
      </c>
      <c r="C308" s="302" t="s">
        <v>615</v>
      </c>
      <c r="D308" s="302"/>
      <c r="E308" s="302"/>
      <c r="F308" s="302"/>
      <c r="G308" s="226" t="s">
        <v>251</v>
      </c>
      <c r="H308" s="227"/>
      <c r="I308" s="227"/>
      <c r="J308" s="227"/>
      <c r="K308" s="227"/>
      <c r="L308" s="227"/>
      <c r="M308" s="227"/>
      <c r="N308" s="228"/>
      <c r="O308" s="228"/>
      <c r="P308" s="229"/>
      <c r="Q308" s="226" t="s">
        <v>252</v>
      </c>
      <c r="R308" s="227"/>
      <c r="S308" s="227"/>
      <c r="T308" s="227"/>
      <c r="U308" s="227"/>
      <c r="V308" s="227"/>
      <c r="W308" s="227"/>
      <c r="X308" s="228"/>
      <c r="Y308" s="228"/>
      <c r="Z308" s="229"/>
      <c r="AA308" s="226" t="s">
        <v>253</v>
      </c>
      <c r="AB308" s="227"/>
      <c r="AC308" s="227"/>
      <c r="AD308" s="227"/>
      <c r="AE308" s="227"/>
      <c r="AF308" s="227"/>
      <c r="AG308" s="227"/>
      <c r="AH308" s="228"/>
      <c r="AI308" s="228"/>
      <c r="AJ308" s="229"/>
      <c r="AK308" s="226" t="s">
        <v>254</v>
      </c>
      <c r="AL308" s="227"/>
      <c r="AM308" s="227"/>
      <c r="AN308" s="227"/>
      <c r="AO308" s="227"/>
      <c r="AP308" s="227"/>
      <c r="AQ308" s="227"/>
      <c r="AR308" s="228"/>
      <c r="AS308" s="228"/>
      <c r="AT308" s="229"/>
      <c r="AU308" s="226" t="s">
        <v>255</v>
      </c>
      <c r="AV308" s="227"/>
      <c r="AW308" s="227"/>
      <c r="AX308" s="227"/>
      <c r="AY308" s="227"/>
      <c r="AZ308" s="227"/>
      <c r="BA308" s="227"/>
      <c r="BB308" s="228"/>
      <c r="BC308" s="228"/>
      <c r="BD308" s="229"/>
      <c r="BE308" s="226" t="s">
        <v>256</v>
      </c>
      <c r="BF308" s="227"/>
      <c r="BG308" s="227"/>
      <c r="BH308" s="227"/>
      <c r="BI308" s="227"/>
      <c r="BJ308" s="227"/>
      <c r="BK308" s="227"/>
      <c r="BL308" s="228"/>
      <c r="BM308" s="228"/>
      <c r="BN308" s="229"/>
      <c r="BO308" s="226" t="s">
        <v>257</v>
      </c>
      <c r="BP308" s="227"/>
      <c r="BQ308" s="227"/>
      <c r="BR308" s="227"/>
      <c r="BS308" s="227"/>
      <c r="BT308" s="227"/>
      <c r="BU308" s="227"/>
      <c r="BV308" s="228"/>
      <c r="BW308" s="228"/>
      <c r="BX308" s="229"/>
      <c r="BY308" s="226" t="s">
        <v>258</v>
      </c>
      <c r="BZ308" s="227"/>
      <c r="CA308" s="227"/>
      <c r="CB308" s="227"/>
      <c r="CC308" s="227"/>
      <c r="CD308" s="227"/>
      <c r="CE308" s="227"/>
      <c r="CF308" s="228"/>
      <c r="CG308" s="228"/>
      <c r="CH308" s="229"/>
      <c r="CI308" s="226" t="s">
        <v>372</v>
      </c>
      <c r="CJ308" s="227"/>
      <c r="CK308" s="227"/>
      <c r="CL308" s="227"/>
      <c r="CM308" s="227"/>
      <c r="CN308" s="226" t="s">
        <v>259</v>
      </c>
      <c r="CO308" s="227"/>
      <c r="CP308" s="227"/>
      <c r="CQ308" s="227"/>
      <c r="CR308" s="227"/>
      <c r="CS308" s="227"/>
      <c r="CT308" s="227"/>
      <c r="CU308" s="227"/>
      <c r="CV308" s="227"/>
      <c r="CW308" s="227"/>
      <c r="CX308" s="227"/>
      <c r="CY308" s="229"/>
      <c r="CZ308" s="242" t="s">
        <v>260</v>
      </c>
      <c r="DA308" s="243"/>
      <c r="DB308" s="243"/>
      <c r="DC308" s="243"/>
      <c r="DD308" s="243"/>
      <c r="DE308" s="243"/>
      <c r="DF308" s="243"/>
      <c r="DG308" s="244"/>
      <c r="DH308" s="242" t="s">
        <v>261</v>
      </c>
      <c r="DI308" s="243"/>
      <c r="DJ308" s="243"/>
      <c r="DK308" s="243"/>
      <c r="DL308" s="243"/>
      <c r="DM308" s="243"/>
      <c r="DN308" s="243"/>
      <c r="DO308" s="244"/>
      <c r="DP308" s="242" t="s">
        <v>262</v>
      </c>
      <c r="DQ308" s="243"/>
      <c r="DR308" s="243"/>
      <c r="DS308" s="243"/>
      <c r="DT308" s="243"/>
      <c r="DU308" s="243"/>
      <c r="DV308" s="243"/>
      <c r="DW308" s="244"/>
      <c r="DX308" s="242" t="s">
        <v>263</v>
      </c>
      <c r="DY308" s="243"/>
      <c r="DZ308" s="243"/>
      <c r="EA308" s="243"/>
      <c r="EB308" s="243"/>
      <c r="EC308" s="243"/>
      <c r="ED308" s="243"/>
      <c r="EE308" s="244"/>
      <c r="EF308" s="242" t="s">
        <v>264</v>
      </c>
      <c r="EG308" s="243"/>
      <c r="EH308" s="243"/>
      <c r="EI308" s="244"/>
      <c r="EJ308" s="242" t="s">
        <v>265</v>
      </c>
      <c r="EK308" s="243"/>
      <c r="EL308" s="243"/>
      <c r="EM308" s="244"/>
      <c r="EN308" s="227" t="s">
        <v>266</v>
      </c>
      <c r="EO308" s="227"/>
      <c r="EP308" s="227"/>
      <c r="EQ308" s="227"/>
      <c r="ER308" s="227"/>
      <c r="ES308" s="227"/>
      <c r="ET308" s="229"/>
      <c r="EU308" s="227" t="s">
        <v>267</v>
      </c>
      <c r="EV308" s="227"/>
      <c r="EW308" s="227"/>
      <c r="EX308" s="227"/>
      <c r="EY308" s="227"/>
      <c r="EZ308" s="227"/>
      <c r="FA308" s="229"/>
      <c r="FB308" s="227" t="s">
        <v>268</v>
      </c>
      <c r="FC308" s="227"/>
      <c r="FD308" s="227"/>
      <c r="FE308" s="227"/>
      <c r="FF308" s="227"/>
      <c r="FG308" s="227"/>
      <c r="FH308" s="229"/>
      <c r="FI308" s="226" t="s">
        <v>269</v>
      </c>
      <c r="FJ308" s="227"/>
      <c r="FK308" s="227"/>
      <c r="FL308" s="227"/>
      <c r="FM308" s="227"/>
      <c r="FN308" s="227"/>
      <c r="FO308" s="227"/>
      <c r="FP308" s="227"/>
      <c r="FQ308" s="227"/>
      <c r="FR308" s="227"/>
      <c r="FS308" s="227"/>
      <c r="FT308" s="227"/>
      <c r="FU308" s="227"/>
      <c r="FV308" s="229"/>
      <c r="FW308" s="227" t="s">
        <v>270</v>
      </c>
      <c r="FX308" s="227"/>
      <c r="FY308" s="227"/>
      <c r="FZ308" s="227"/>
      <c r="GA308" s="227"/>
      <c r="GB308" s="227"/>
      <c r="GC308" s="229"/>
      <c r="GD308" s="227" t="s">
        <v>271</v>
      </c>
      <c r="GE308" s="227"/>
      <c r="GF308" s="227"/>
      <c r="GG308" s="227"/>
      <c r="GH308" s="227"/>
      <c r="GI308" s="227"/>
      <c r="GJ308" s="229"/>
      <c r="GK308" s="227" t="s">
        <v>272</v>
      </c>
      <c r="GL308" s="227"/>
      <c r="GM308" s="227"/>
      <c r="GN308" s="227"/>
      <c r="GO308" s="227"/>
      <c r="GP308" s="227"/>
      <c r="GQ308" s="229"/>
      <c r="GR308" s="227" t="s">
        <v>273</v>
      </c>
      <c r="GS308" s="227"/>
      <c r="GT308" s="227"/>
      <c r="GU308" s="227"/>
      <c r="GV308" s="227"/>
      <c r="GW308" s="227"/>
      <c r="GX308" s="229"/>
      <c r="GY308" s="227" t="s">
        <v>274</v>
      </c>
      <c r="GZ308" s="227"/>
      <c r="HA308" s="227"/>
      <c r="HB308" s="227"/>
      <c r="HC308" s="227"/>
      <c r="HD308" s="227"/>
      <c r="HE308" s="229"/>
      <c r="HF308" s="227" t="s">
        <v>275</v>
      </c>
      <c r="HG308" s="227"/>
      <c r="HH308" s="227"/>
      <c r="HI308" s="227"/>
      <c r="HJ308" s="227"/>
      <c r="HK308" s="227"/>
      <c r="HL308" s="229"/>
      <c r="HM308" s="227" t="s">
        <v>276</v>
      </c>
      <c r="HN308" s="227"/>
      <c r="HO308" s="227"/>
      <c r="HP308" s="227"/>
      <c r="HQ308" s="227"/>
      <c r="HR308" s="227"/>
      <c r="HS308" s="229"/>
      <c r="HT308" s="227" t="s">
        <v>277</v>
      </c>
      <c r="HU308" s="227"/>
      <c r="HV308" s="227"/>
      <c r="HW308" s="227"/>
      <c r="HX308" s="227"/>
      <c r="HY308" s="227"/>
      <c r="HZ308" s="229"/>
      <c r="IA308" s="227" t="s">
        <v>278</v>
      </c>
      <c r="IB308" s="227"/>
      <c r="IC308" s="227"/>
      <c r="ID308" s="227"/>
      <c r="IE308" s="227"/>
      <c r="IF308" s="227"/>
      <c r="IG308" s="229"/>
    </row>
    <row r="309" spans="1:241" ht="15.75" thickBot="1" x14ac:dyDescent="0.3">
      <c r="B309" s="253"/>
      <c r="C309" s="302" t="s">
        <v>70</v>
      </c>
      <c r="D309" s="302"/>
      <c r="E309" s="302"/>
      <c r="F309" s="302"/>
      <c r="G309" s="217" t="s">
        <v>70</v>
      </c>
      <c r="H309" s="218"/>
      <c r="I309" s="220"/>
      <c r="J309" s="220"/>
      <c r="K309" s="219"/>
      <c r="L309" s="221" t="s">
        <v>71</v>
      </c>
      <c r="M309" s="218"/>
      <c r="N309" s="220"/>
      <c r="O309" s="220"/>
      <c r="P309" s="219"/>
      <c r="Q309" s="217" t="s">
        <v>70</v>
      </c>
      <c r="R309" s="218"/>
      <c r="S309" s="220"/>
      <c r="T309" s="220"/>
      <c r="U309" s="219"/>
      <c r="V309" s="221" t="s">
        <v>71</v>
      </c>
      <c r="W309" s="218"/>
      <c r="X309" s="220"/>
      <c r="Y309" s="220"/>
      <c r="Z309" s="219"/>
      <c r="AA309" s="217" t="s">
        <v>70</v>
      </c>
      <c r="AB309" s="218"/>
      <c r="AC309" s="220"/>
      <c r="AD309" s="220"/>
      <c r="AE309" s="219"/>
      <c r="AF309" s="221" t="s">
        <v>71</v>
      </c>
      <c r="AG309" s="218"/>
      <c r="AH309" s="220"/>
      <c r="AI309" s="220"/>
      <c r="AJ309" s="219"/>
      <c r="AK309" s="217" t="s">
        <v>70</v>
      </c>
      <c r="AL309" s="218"/>
      <c r="AM309" s="220"/>
      <c r="AN309" s="220"/>
      <c r="AO309" s="219"/>
      <c r="AP309" s="221" t="s">
        <v>71</v>
      </c>
      <c r="AQ309" s="218"/>
      <c r="AR309" s="220"/>
      <c r="AS309" s="220"/>
      <c r="AT309" s="219"/>
      <c r="AU309" s="217" t="s">
        <v>70</v>
      </c>
      <c r="AV309" s="218"/>
      <c r="AW309" s="220"/>
      <c r="AX309" s="220"/>
      <c r="AY309" s="219"/>
      <c r="AZ309" s="221" t="s">
        <v>71</v>
      </c>
      <c r="BA309" s="218"/>
      <c r="BB309" s="220"/>
      <c r="BC309" s="220"/>
      <c r="BD309" s="219"/>
      <c r="BE309" s="217" t="s">
        <v>70</v>
      </c>
      <c r="BF309" s="218"/>
      <c r="BG309" s="220"/>
      <c r="BH309" s="220"/>
      <c r="BI309" s="219"/>
      <c r="BJ309" s="221" t="s">
        <v>71</v>
      </c>
      <c r="BK309" s="218"/>
      <c r="BL309" s="220"/>
      <c r="BM309" s="220"/>
      <c r="BN309" s="219"/>
      <c r="BO309" s="217" t="s">
        <v>70</v>
      </c>
      <c r="BP309" s="218"/>
      <c r="BQ309" s="220"/>
      <c r="BR309" s="220"/>
      <c r="BS309" s="219"/>
      <c r="BT309" s="221" t="s">
        <v>71</v>
      </c>
      <c r="BU309" s="218"/>
      <c r="BV309" s="220"/>
      <c r="BW309" s="220"/>
      <c r="BX309" s="219"/>
      <c r="BY309" s="217" t="s">
        <v>70</v>
      </c>
      <c r="BZ309" s="218"/>
      <c r="CA309" s="220"/>
      <c r="CB309" s="220"/>
      <c r="CC309" s="219"/>
      <c r="CD309" s="221" t="s">
        <v>71</v>
      </c>
      <c r="CE309" s="218"/>
      <c r="CF309" s="220"/>
      <c r="CG309" s="220"/>
      <c r="CH309" s="219"/>
      <c r="CI309" s="217" t="s">
        <v>70</v>
      </c>
      <c r="CJ309" s="218"/>
      <c r="CK309" s="218"/>
      <c r="CL309" s="218"/>
      <c r="CM309" s="218"/>
      <c r="CN309" s="217" t="s">
        <v>70</v>
      </c>
      <c r="CO309" s="218"/>
      <c r="CP309" s="218"/>
      <c r="CQ309" s="218"/>
      <c r="CR309" s="218"/>
      <c r="CS309" s="219"/>
      <c r="CT309" s="221" t="s">
        <v>71</v>
      </c>
      <c r="CU309" s="218"/>
      <c r="CV309" s="218"/>
      <c r="CW309" s="218"/>
      <c r="CX309" s="218"/>
      <c r="CY309" s="219"/>
      <c r="CZ309" s="230" t="s">
        <v>70</v>
      </c>
      <c r="DA309" s="231"/>
      <c r="DB309" s="231"/>
      <c r="DC309" s="232"/>
      <c r="DD309" s="239" t="s">
        <v>71</v>
      </c>
      <c r="DE309" s="240"/>
      <c r="DF309" s="240"/>
      <c r="DG309" s="241"/>
      <c r="DH309" s="230" t="s">
        <v>70</v>
      </c>
      <c r="DI309" s="231"/>
      <c r="DJ309" s="231"/>
      <c r="DK309" s="232"/>
      <c r="DL309" s="239" t="s">
        <v>71</v>
      </c>
      <c r="DM309" s="240"/>
      <c r="DN309" s="240"/>
      <c r="DO309" s="241"/>
      <c r="DP309" s="230" t="s">
        <v>70</v>
      </c>
      <c r="DQ309" s="231"/>
      <c r="DR309" s="231"/>
      <c r="DS309" s="232"/>
      <c r="DT309" s="239" t="s">
        <v>71</v>
      </c>
      <c r="DU309" s="240"/>
      <c r="DV309" s="240"/>
      <c r="DW309" s="241"/>
      <c r="DX309" s="230" t="s">
        <v>70</v>
      </c>
      <c r="DY309" s="231"/>
      <c r="DZ309" s="231"/>
      <c r="EA309" s="232"/>
      <c r="EB309" s="239" t="s">
        <v>71</v>
      </c>
      <c r="EC309" s="240"/>
      <c r="ED309" s="240"/>
      <c r="EE309" s="241"/>
      <c r="EF309" s="230" t="s">
        <v>71</v>
      </c>
      <c r="EG309" s="231"/>
      <c r="EH309" s="231"/>
      <c r="EI309" s="232"/>
      <c r="EJ309" s="230" t="s">
        <v>71</v>
      </c>
      <c r="EK309" s="231"/>
      <c r="EL309" s="231"/>
      <c r="EM309" s="232"/>
      <c r="EN309" s="221" t="s">
        <v>71</v>
      </c>
      <c r="EO309" s="218"/>
      <c r="EP309" s="218"/>
      <c r="EQ309" s="218"/>
      <c r="ER309" s="218"/>
      <c r="ES309" s="218"/>
      <c r="ET309" s="219"/>
      <c r="EU309" s="221" t="s">
        <v>71</v>
      </c>
      <c r="EV309" s="218"/>
      <c r="EW309" s="218"/>
      <c r="EX309" s="218"/>
      <c r="EY309" s="218"/>
      <c r="EZ309" s="218"/>
      <c r="FA309" s="219"/>
      <c r="FB309" s="221" t="s">
        <v>71</v>
      </c>
      <c r="FC309" s="218"/>
      <c r="FD309" s="218"/>
      <c r="FE309" s="218"/>
      <c r="FF309" s="218"/>
      <c r="FG309" s="218"/>
      <c r="FH309" s="219"/>
      <c r="FI309" s="217" t="s">
        <v>70</v>
      </c>
      <c r="FJ309" s="218"/>
      <c r="FK309" s="218"/>
      <c r="FL309" s="218"/>
      <c r="FM309" s="218"/>
      <c r="FN309" s="218"/>
      <c r="FO309" s="219"/>
      <c r="FP309" s="221" t="s">
        <v>71</v>
      </c>
      <c r="FQ309" s="218"/>
      <c r="FR309" s="218"/>
      <c r="FS309" s="218"/>
      <c r="FT309" s="218"/>
      <c r="FU309" s="218"/>
      <c r="FV309" s="219"/>
      <c r="FW309" s="221" t="s">
        <v>71</v>
      </c>
      <c r="FX309" s="218"/>
      <c r="FY309" s="218"/>
      <c r="FZ309" s="218"/>
      <c r="GA309" s="218"/>
      <c r="GB309" s="218"/>
      <c r="GC309" s="219"/>
      <c r="GD309" s="221" t="s">
        <v>71</v>
      </c>
      <c r="GE309" s="218"/>
      <c r="GF309" s="218"/>
      <c r="GG309" s="218"/>
      <c r="GH309" s="218"/>
      <c r="GI309" s="218"/>
      <c r="GJ309" s="219"/>
      <c r="GK309" s="221" t="s">
        <v>71</v>
      </c>
      <c r="GL309" s="218"/>
      <c r="GM309" s="218"/>
      <c r="GN309" s="218"/>
      <c r="GO309" s="218"/>
      <c r="GP309" s="218"/>
      <c r="GQ309" s="219"/>
      <c r="GR309" s="221" t="s">
        <v>71</v>
      </c>
      <c r="GS309" s="218"/>
      <c r="GT309" s="218"/>
      <c r="GU309" s="218"/>
      <c r="GV309" s="218"/>
      <c r="GW309" s="218"/>
      <c r="GX309" s="219"/>
      <c r="GY309" s="221" t="s">
        <v>71</v>
      </c>
      <c r="GZ309" s="218"/>
      <c r="HA309" s="218"/>
      <c r="HB309" s="218"/>
      <c r="HC309" s="218"/>
      <c r="HD309" s="218"/>
      <c r="HE309" s="219"/>
      <c r="HF309" s="221" t="s">
        <v>71</v>
      </c>
      <c r="HG309" s="218"/>
      <c r="HH309" s="218"/>
      <c r="HI309" s="218"/>
      <c r="HJ309" s="218"/>
      <c r="HK309" s="218"/>
      <c r="HL309" s="219"/>
      <c r="HM309" s="221" t="s">
        <v>71</v>
      </c>
      <c r="HN309" s="218"/>
      <c r="HO309" s="218"/>
      <c r="HP309" s="218"/>
      <c r="HQ309" s="218"/>
      <c r="HR309" s="218"/>
      <c r="HS309" s="219"/>
      <c r="HT309" s="221" t="s">
        <v>71</v>
      </c>
      <c r="HU309" s="218"/>
      <c r="HV309" s="218"/>
      <c r="HW309" s="218"/>
      <c r="HX309" s="218"/>
      <c r="HY309" s="218"/>
      <c r="HZ309" s="219"/>
      <c r="IA309" s="221" t="s">
        <v>71</v>
      </c>
      <c r="IB309" s="218"/>
      <c r="IC309" s="218"/>
      <c r="ID309" s="218"/>
      <c r="IE309" s="218"/>
      <c r="IF309" s="218"/>
      <c r="IG309" s="219"/>
    </row>
    <row r="310" spans="1:241" ht="39" thickBot="1" x14ac:dyDescent="0.3">
      <c r="B310" s="254"/>
      <c r="C310" s="308" t="s">
        <v>111</v>
      </c>
      <c r="D310" s="308" t="s">
        <v>112</v>
      </c>
      <c r="E310" s="308" t="s">
        <v>116</v>
      </c>
      <c r="F310" s="308" t="s">
        <v>73</v>
      </c>
      <c r="G310" s="307" t="s">
        <v>111</v>
      </c>
      <c r="H310" s="307" t="s">
        <v>112</v>
      </c>
      <c r="I310" s="307" t="s">
        <v>116</v>
      </c>
      <c r="J310" s="307" t="s">
        <v>73</v>
      </c>
      <c r="K310" s="307" t="s">
        <v>74</v>
      </c>
      <c r="L310" s="307" t="s">
        <v>111</v>
      </c>
      <c r="M310" s="307" t="s">
        <v>112</v>
      </c>
      <c r="N310" s="307" t="s">
        <v>116</v>
      </c>
      <c r="O310" s="307" t="s">
        <v>73</v>
      </c>
      <c r="P310" s="307" t="s">
        <v>74</v>
      </c>
      <c r="Q310" s="307" t="s">
        <v>111</v>
      </c>
      <c r="R310" s="307" t="s">
        <v>112</v>
      </c>
      <c r="S310" s="307" t="s">
        <v>116</v>
      </c>
      <c r="T310" s="307" t="s">
        <v>73</v>
      </c>
      <c r="U310" s="307" t="s">
        <v>74</v>
      </c>
      <c r="V310" s="307" t="s">
        <v>111</v>
      </c>
      <c r="W310" s="307" t="s">
        <v>112</v>
      </c>
      <c r="X310" s="307" t="s">
        <v>116</v>
      </c>
      <c r="Y310" s="307" t="s">
        <v>73</v>
      </c>
      <c r="Z310" s="307" t="s">
        <v>74</v>
      </c>
      <c r="AA310" s="307" t="s">
        <v>111</v>
      </c>
      <c r="AB310" s="307" t="s">
        <v>112</v>
      </c>
      <c r="AC310" s="307" t="s">
        <v>116</v>
      </c>
      <c r="AD310" s="307" t="s">
        <v>73</v>
      </c>
      <c r="AE310" s="307" t="s">
        <v>74</v>
      </c>
      <c r="AF310" s="307" t="s">
        <v>111</v>
      </c>
      <c r="AG310" s="307" t="s">
        <v>112</v>
      </c>
      <c r="AH310" s="307" t="s">
        <v>116</v>
      </c>
      <c r="AI310" s="307" t="s">
        <v>73</v>
      </c>
      <c r="AJ310" s="307" t="s">
        <v>74</v>
      </c>
      <c r="AK310" s="307" t="s">
        <v>111</v>
      </c>
      <c r="AL310" s="307" t="s">
        <v>112</v>
      </c>
      <c r="AM310" s="307" t="s">
        <v>116</v>
      </c>
      <c r="AN310" s="307" t="s">
        <v>73</v>
      </c>
      <c r="AO310" s="307" t="s">
        <v>74</v>
      </c>
      <c r="AP310" s="307" t="s">
        <v>111</v>
      </c>
      <c r="AQ310" s="307" t="s">
        <v>112</v>
      </c>
      <c r="AR310" s="307" t="s">
        <v>116</v>
      </c>
      <c r="AS310" s="307" t="s">
        <v>73</v>
      </c>
      <c r="AT310" s="307" t="s">
        <v>74</v>
      </c>
      <c r="AU310" s="307" t="s">
        <v>111</v>
      </c>
      <c r="AV310" s="307" t="s">
        <v>112</v>
      </c>
      <c r="AW310" s="307" t="s">
        <v>116</v>
      </c>
      <c r="AX310" s="307" t="s">
        <v>73</v>
      </c>
      <c r="AY310" s="307" t="s">
        <v>74</v>
      </c>
      <c r="AZ310" s="307" t="s">
        <v>111</v>
      </c>
      <c r="BA310" s="307" t="s">
        <v>112</v>
      </c>
      <c r="BB310" s="307" t="s">
        <v>116</v>
      </c>
      <c r="BC310" s="307" t="s">
        <v>73</v>
      </c>
      <c r="BD310" s="307" t="s">
        <v>74</v>
      </c>
      <c r="BE310" s="307" t="s">
        <v>111</v>
      </c>
      <c r="BF310" s="307" t="s">
        <v>112</v>
      </c>
      <c r="BG310" s="307" t="s">
        <v>116</v>
      </c>
      <c r="BH310" s="307" t="s">
        <v>73</v>
      </c>
      <c r="BI310" s="307" t="s">
        <v>74</v>
      </c>
      <c r="BJ310" s="307" t="s">
        <v>111</v>
      </c>
      <c r="BK310" s="307" t="s">
        <v>112</v>
      </c>
      <c r="BL310" s="307" t="s">
        <v>116</v>
      </c>
      <c r="BM310" s="307" t="s">
        <v>73</v>
      </c>
      <c r="BN310" s="307" t="s">
        <v>74</v>
      </c>
      <c r="BO310" s="307" t="s">
        <v>111</v>
      </c>
      <c r="BP310" s="307" t="s">
        <v>112</v>
      </c>
      <c r="BQ310" s="307" t="s">
        <v>116</v>
      </c>
      <c r="BR310" s="307" t="s">
        <v>73</v>
      </c>
      <c r="BS310" s="307" t="s">
        <v>74</v>
      </c>
      <c r="BT310" s="307" t="s">
        <v>111</v>
      </c>
      <c r="BU310" s="307" t="s">
        <v>112</v>
      </c>
      <c r="BV310" s="307" t="s">
        <v>116</v>
      </c>
      <c r="BW310" s="307" t="s">
        <v>73</v>
      </c>
      <c r="BX310" s="307" t="s">
        <v>74</v>
      </c>
      <c r="BY310" s="307" t="s">
        <v>111</v>
      </c>
      <c r="BZ310" s="307" t="s">
        <v>112</v>
      </c>
      <c r="CA310" s="307" t="s">
        <v>116</v>
      </c>
      <c r="CB310" s="307" t="s">
        <v>73</v>
      </c>
      <c r="CC310" s="307" t="s">
        <v>74</v>
      </c>
      <c r="CD310" s="307" t="s">
        <v>111</v>
      </c>
      <c r="CE310" s="307" t="s">
        <v>112</v>
      </c>
      <c r="CF310" s="307" t="s">
        <v>116</v>
      </c>
      <c r="CG310" s="307" t="s">
        <v>73</v>
      </c>
      <c r="CH310" s="307" t="s">
        <v>74</v>
      </c>
      <c r="CI310" s="307" t="s">
        <v>111</v>
      </c>
      <c r="CJ310" s="307" t="s">
        <v>112</v>
      </c>
      <c r="CK310" s="307" t="s">
        <v>116</v>
      </c>
      <c r="CL310" s="307" t="s">
        <v>73</v>
      </c>
      <c r="CM310" s="307" t="s">
        <v>72</v>
      </c>
      <c r="CN310" s="307" t="s">
        <v>111</v>
      </c>
      <c r="CO310" s="307" t="s">
        <v>112</v>
      </c>
      <c r="CP310" s="307" t="s">
        <v>116</v>
      </c>
      <c r="CQ310" s="307" t="s">
        <v>73</v>
      </c>
      <c r="CR310" s="307" t="s">
        <v>113</v>
      </c>
      <c r="CS310" s="307" t="s">
        <v>114</v>
      </c>
      <c r="CT310" s="307" t="s">
        <v>111</v>
      </c>
      <c r="CU310" s="307" t="s">
        <v>112</v>
      </c>
      <c r="CV310" s="307" t="s">
        <v>116</v>
      </c>
      <c r="CW310" s="307" t="s">
        <v>73</v>
      </c>
      <c r="CX310" s="307" t="s">
        <v>113</v>
      </c>
      <c r="CY310" s="307" t="s">
        <v>114</v>
      </c>
      <c r="CZ310" s="307" t="s">
        <v>111</v>
      </c>
      <c r="DA310" s="307" t="s">
        <v>112</v>
      </c>
      <c r="DB310" s="307" t="s">
        <v>116</v>
      </c>
      <c r="DC310" s="307" t="s">
        <v>73</v>
      </c>
      <c r="DD310" s="307" t="s">
        <v>111</v>
      </c>
      <c r="DE310" s="307" t="s">
        <v>112</v>
      </c>
      <c r="DF310" s="307" t="s">
        <v>116</v>
      </c>
      <c r="DG310" s="307" t="s">
        <v>73</v>
      </c>
      <c r="DH310" s="307" t="s">
        <v>111</v>
      </c>
      <c r="DI310" s="307" t="s">
        <v>112</v>
      </c>
      <c r="DJ310" s="307" t="s">
        <v>116</v>
      </c>
      <c r="DK310" s="307" t="s">
        <v>73</v>
      </c>
      <c r="DL310" s="307" t="s">
        <v>111</v>
      </c>
      <c r="DM310" s="307" t="s">
        <v>112</v>
      </c>
      <c r="DN310" s="307" t="s">
        <v>116</v>
      </c>
      <c r="DO310" s="307" t="s">
        <v>73</v>
      </c>
      <c r="DP310" s="307" t="s">
        <v>111</v>
      </c>
      <c r="DQ310" s="307" t="s">
        <v>112</v>
      </c>
      <c r="DR310" s="307" t="s">
        <v>116</v>
      </c>
      <c r="DS310" s="307" t="s">
        <v>73</v>
      </c>
      <c r="DT310" s="307" t="s">
        <v>111</v>
      </c>
      <c r="DU310" s="307" t="s">
        <v>112</v>
      </c>
      <c r="DV310" s="307" t="s">
        <v>116</v>
      </c>
      <c r="DW310" s="307" t="s">
        <v>73</v>
      </c>
      <c r="DX310" s="307" t="s">
        <v>111</v>
      </c>
      <c r="DY310" s="307" t="s">
        <v>112</v>
      </c>
      <c r="DZ310" s="307" t="s">
        <v>116</v>
      </c>
      <c r="EA310" s="307" t="s">
        <v>73</v>
      </c>
      <c r="EB310" s="307" t="s">
        <v>111</v>
      </c>
      <c r="EC310" s="307" t="s">
        <v>112</v>
      </c>
      <c r="ED310" s="307" t="s">
        <v>116</v>
      </c>
      <c r="EE310" s="307" t="s">
        <v>73</v>
      </c>
      <c r="EF310" s="307" t="s">
        <v>111</v>
      </c>
      <c r="EG310" s="307" t="s">
        <v>112</v>
      </c>
      <c r="EH310" s="307" t="s">
        <v>116</v>
      </c>
      <c r="EI310" s="307" t="s">
        <v>73</v>
      </c>
      <c r="EJ310" s="307" t="s">
        <v>111</v>
      </c>
      <c r="EK310" s="307" t="s">
        <v>112</v>
      </c>
      <c r="EL310" s="307" t="s">
        <v>116</v>
      </c>
      <c r="EM310" s="307" t="s">
        <v>73</v>
      </c>
      <c r="EN310" s="307" t="s">
        <v>111</v>
      </c>
      <c r="EO310" s="307" t="s">
        <v>112</v>
      </c>
      <c r="EP310" s="307" t="s">
        <v>116</v>
      </c>
      <c r="EQ310" s="307" t="s">
        <v>73</v>
      </c>
      <c r="ER310" s="307" t="s">
        <v>74</v>
      </c>
      <c r="ES310" s="307" t="s">
        <v>113</v>
      </c>
      <c r="ET310" s="307" t="s">
        <v>114</v>
      </c>
      <c r="EU310" s="307" t="s">
        <v>111</v>
      </c>
      <c r="EV310" s="307" t="s">
        <v>112</v>
      </c>
      <c r="EW310" s="307" t="s">
        <v>116</v>
      </c>
      <c r="EX310" s="307" t="s">
        <v>73</v>
      </c>
      <c r="EY310" s="307" t="s">
        <v>74</v>
      </c>
      <c r="EZ310" s="307" t="s">
        <v>113</v>
      </c>
      <c r="FA310" s="307" t="s">
        <v>114</v>
      </c>
      <c r="FB310" s="307" t="s">
        <v>111</v>
      </c>
      <c r="FC310" s="307" t="s">
        <v>112</v>
      </c>
      <c r="FD310" s="307" t="s">
        <v>116</v>
      </c>
      <c r="FE310" s="307" t="s">
        <v>73</v>
      </c>
      <c r="FF310" s="307" t="s">
        <v>74</v>
      </c>
      <c r="FG310" s="307" t="s">
        <v>113</v>
      </c>
      <c r="FH310" s="307" t="s">
        <v>114</v>
      </c>
      <c r="FI310" s="307" t="s">
        <v>111</v>
      </c>
      <c r="FJ310" s="307" t="s">
        <v>112</v>
      </c>
      <c r="FK310" s="307" t="s">
        <v>116</v>
      </c>
      <c r="FL310" s="307" t="s">
        <v>73</v>
      </c>
      <c r="FM310" s="307" t="s">
        <v>74</v>
      </c>
      <c r="FN310" s="307" t="s">
        <v>113</v>
      </c>
      <c r="FO310" s="307" t="s">
        <v>114</v>
      </c>
      <c r="FP310" s="307" t="s">
        <v>111</v>
      </c>
      <c r="FQ310" s="307" t="s">
        <v>112</v>
      </c>
      <c r="FR310" s="307" t="s">
        <v>116</v>
      </c>
      <c r="FS310" s="307" t="s">
        <v>73</v>
      </c>
      <c r="FT310" s="307" t="s">
        <v>74</v>
      </c>
      <c r="FU310" s="307" t="s">
        <v>113</v>
      </c>
      <c r="FV310" s="307" t="s">
        <v>114</v>
      </c>
      <c r="FW310" s="307" t="s">
        <v>111</v>
      </c>
      <c r="FX310" s="307" t="s">
        <v>112</v>
      </c>
      <c r="FY310" s="307" t="s">
        <v>116</v>
      </c>
      <c r="FZ310" s="307" t="s">
        <v>73</v>
      </c>
      <c r="GA310" s="307" t="s">
        <v>74</v>
      </c>
      <c r="GB310" s="307" t="s">
        <v>113</v>
      </c>
      <c r="GC310" s="307" t="s">
        <v>114</v>
      </c>
      <c r="GD310" s="307" t="s">
        <v>111</v>
      </c>
      <c r="GE310" s="307" t="s">
        <v>112</v>
      </c>
      <c r="GF310" s="307" t="s">
        <v>116</v>
      </c>
      <c r="GG310" s="307" t="s">
        <v>73</v>
      </c>
      <c r="GH310" s="307" t="s">
        <v>74</v>
      </c>
      <c r="GI310" s="307" t="s">
        <v>113</v>
      </c>
      <c r="GJ310" s="307" t="s">
        <v>114</v>
      </c>
      <c r="GK310" s="307" t="s">
        <v>111</v>
      </c>
      <c r="GL310" s="307" t="s">
        <v>112</v>
      </c>
      <c r="GM310" s="307" t="s">
        <v>116</v>
      </c>
      <c r="GN310" s="307" t="s">
        <v>73</v>
      </c>
      <c r="GO310" s="307" t="s">
        <v>74</v>
      </c>
      <c r="GP310" s="307" t="s">
        <v>113</v>
      </c>
      <c r="GQ310" s="307" t="s">
        <v>114</v>
      </c>
      <c r="GR310" s="307" t="s">
        <v>111</v>
      </c>
      <c r="GS310" s="307" t="s">
        <v>112</v>
      </c>
      <c r="GT310" s="307" t="s">
        <v>116</v>
      </c>
      <c r="GU310" s="307" t="s">
        <v>73</v>
      </c>
      <c r="GV310" s="307" t="s">
        <v>74</v>
      </c>
      <c r="GW310" s="307" t="s">
        <v>113</v>
      </c>
      <c r="GX310" s="307" t="s">
        <v>114</v>
      </c>
      <c r="GY310" s="307" t="s">
        <v>111</v>
      </c>
      <c r="GZ310" s="307" t="s">
        <v>112</v>
      </c>
      <c r="HA310" s="307" t="s">
        <v>116</v>
      </c>
      <c r="HB310" s="307" t="s">
        <v>73</v>
      </c>
      <c r="HC310" s="307" t="s">
        <v>74</v>
      </c>
      <c r="HD310" s="307" t="s">
        <v>113</v>
      </c>
      <c r="HE310" s="307" t="s">
        <v>114</v>
      </c>
      <c r="HF310" s="307" t="s">
        <v>111</v>
      </c>
      <c r="HG310" s="307" t="s">
        <v>112</v>
      </c>
      <c r="HH310" s="307" t="s">
        <v>116</v>
      </c>
      <c r="HI310" s="307" t="s">
        <v>73</v>
      </c>
      <c r="HJ310" s="307" t="s">
        <v>74</v>
      </c>
      <c r="HK310" s="307" t="s">
        <v>113</v>
      </c>
      <c r="HL310" s="307" t="s">
        <v>114</v>
      </c>
      <c r="HM310" s="307" t="s">
        <v>111</v>
      </c>
      <c r="HN310" s="307" t="s">
        <v>112</v>
      </c>
      <c r="HO310" s="307" t="s">
        <v>116</v>
      </c>
      <c r="HP310" s="307" t="s">
        <v>73</v>
      </c>
      <c r="HQ310" s="307" t="s">
        <v>74</v>
      </c>
      <c r="HR310" s="307" t="s">
        <v>113</v>
      </c>
      <c r="HS310" s="307" t="s">
        <v>114</v>
      </c>
      <c r="HT310" s="307" t="s">
        <v>111</v>
      </c>
      <c r="HU310" s="307" t="s">
        <v>112</v>
      </c>
      <c r="HV310" s="307" t="s">
        <v>116</v>
      </c>
      <c r="HW310" s="307" t="s">
        <v>73</v>
      </c>
      <c r="HX310" s="307" t="s">
        <v>74</v>
      </c>
      <c r="HY310" s="307" t="s">
        <v>113</v>
      </c>
      <c r="HZ310" s="307" t="s">
        <v>114</v>
      </c>
      <c r="IA310" s="307" t="s">
        <v>111</v>
      </c>
      <c r="IB310" s="307" t="s">
        <v>112</v>
      </c>
      <c r="IC310" s="307" t="s">
        <v>116</v>
      </c>
      <c r="ID310" s="307" t="s">
        <v>73</v>
      </c>
      <c r="IE310" s="307" t="s">
        <v>74</v>
      </c>
      <c r="IF310" s="307" t="s">
        <v>113</v>
      </c>
      <c r="IG310" s="307" t="s">
        <v>114</v>
      </c>
    </row>
    <row r="311" spans="1:241" ht="15.75" thickBot="1" x14ac:dyDescent="0.3">
      <c r="B311" s="55"/>
      <c r="C311" s="308">
        <v>2</v>
      </c>
      <c r="D311" s="308"/>
      <c r="E311" s="308"/>
      <c r="F311" s="308"/>
      <c r="G311" s="308">
        <v>3</v>
      </c>
      <c r="H311" s="308"/>
      <c r="I311" s="308"/>
      <c r="J311" s="308"/>
      <c r="K311" s="308"/>
      <c r="L311" s="308">
        <v>3</v>
      </c>
      <c r="M311" s="308"/>
      <c r="N311" s="308"/>
      <c r="O311" s="308"/>
      <c r="P311" s="308"/>
      <c r="Q311" s="308">
        <v>3</v>
      </c>
      <c r="R311" s="308"/>
      <c r="S311" s="308"/>
      <c r="T311" s="308"/>
      <c r="U311" s="308"/>
      <c r="V311" s="308">
        <v>3</v>
      </c>
      <c r="W311" s="308"/>
      <c r="X311" s="308"/>
      <c r="Y311" s="308"/>
      <c r="Z311" s="308"/>
      <c r="AA311" s="308">
        <v>3</v>
      </c>
      <c r="AB311" s="308"/>
      <c r="AC311" s="308"/>
      <c r="AD311" s="308"/>
      <c r="AE311" s="308"/>
      <c r="AF311" s="308">
        <v>3</v>
      </c>
      <c r="AG311" s="308"/>
      <c r="AH311" s="308"/>
      <c r="AI311" s="308"/>
      <c r="AJ311" s="308"/>
      <c r="AK311" s="308">
        <v>3</v>
      </c>
      <c r="AL311" s="308"/>
      <c r="AM311" s="308"/>
      <c r="AN311" s="308"/>
      <c r="AO311" s="308"/>
      <c r="AP311" s="308">
        <v>3</v>
      </c>
      <c r="AQ311" s="308"/>
      <c r="AR311" s="308"/>
      <c r="AS311" s="308"/>
      <c r="AT311" s="308"/>
      <c r="AU311" s="308">
        <v>3</v>
      </c>
      <c r="AV311" s="308"/>
      <c r="AW311" s="308"/>
      <c r="AX311" s="308"/>
      <c r="AY311" s="308"/>
      <c r="AZ311" s="308">
        <v>3</v>
      </c>
      <c r="BA311" s="308"/>
      <c r="BB311" s="308"/>
      <c r="BC311" s="308"/>
      <c r="BD311" s="308"/>
      <c r="BE311" s="308">
        <v>3</v>
      </c>
      <c r="BF311" s="308"/>
      <c r="BG311" s="308"/>
      <c r="BH311" s="308"/>
      <c r="BI311" s="308"/>
      <c r="BJ311" s="308">
        <v>3</v>
      </c>
      <c r="BK311" s="308"/>
      <c r="BL311" s="308"/>
      <c r="BM311" s="308"/>
      <c r="BN311" s="308"/>
      <c r="BO311" s="308">
        <v>3</v>
      </c>
      <c r="BP311" s="308"/>
      <c r="BQ311" s="308"/>
      <c r="BR311" s="308"/>
      <c r="BS311" s="308"/>
      <c r="BT311" s="308">
        <v>3</v>
      </c>
      <c r="BU311" s="308"/>
      <c r="BV311" s="308"/>
      <c r="BW311" s="308"/>
      <c r="BX311" s="308"/>
      <c r="BY311" s="308">
        <v>3</v>
      </c>
      <c r="BZ311" s="308"/>
      <c r="CA311" s="308"/>
      <c r="CB311" s="308"/>
      <c r="CC311" s="308"/>
      <c r="CD311" s="308">
        <v>3</v>
      </c>
      <c r="CE311" s="308"/>
      <c r="CF311" s="308"/>
      <c r="CG311" s="308"/>
      <c r="CH311" s="308"/>
      <c r="CI311" s="308">
        <v>3</v>
      </c>
      <c r="CJ311" s="308"/>
      <c r="CK311" s="308"/>
      <c r="CL311" s="308"/>
      <c r="CM311" s="308"/>
      <c r="CN311" s="308">
        <v>4</v>
      </c>
      <c r="CO311" s="308"/>
      <c r="CP311" s="308"/>
      <c r="CQ311" s="308"/>
      <c r="CR311" s="308">
        <v>3942.4459999999999</v>
      </c>
      <c r="CS311" s="308">
        <v>66</v>
      </c>
      <c r="CT311" s="308">
        <v>4</v>
      </c>
      <c r="CU311" s="308"/>
      <c r="CV311" s="308"/>
      <c r="CW311" s="308"/>
      <c r="CX311" s="308">
        <v>2540.9560000000001</v>
      </c>
      <c r="CY311" s="308">
        <v>66</v>
      </c>
      <c r="CZ311" s="308">
        <v>2</v>
      </c>
      <c r="DA311" s="308"/>
      <c r="DB311" s="308"/>
      <c r="DC311" s="308"/>
      <c r="DD311" s="308">
        <v>2</v>
      </c>
      <c r="DE311" s="308"/>
      <c r="DF311" s="308"/>
      <c r="DG311" s="308"/>
      <c r="DH311" s="308">
        <v>2</v>
      </c>
      <c r="DI311" s="308"/>
      <c r="DJ311" s="308"/>
      <c r="DK311" s="308"/>
      <c r="DL311" s="308">
        <v>2</v>
      </c>
      <c r="DM311" s="308"/>
      <c r="DN311" s="308"/>
      <c r="DO311" s="308"/>
      <c r="DP311" s="308">
        <v>2</v>
      </c>
      <c r="DQ311" s="308"/>
      <c r="DR311" s="308"/>
      <c r="DS311" s="308"/>
      <c r="DT311" s="308">
        <v>2</v>
      </c>
      <c r="DU311" s="308"/>
      <c r="DV311" s="308"/>
      <c r="DW311" s="308"/>
      <c r="DX311" s="308">
        <v>2</v>
      </c>
      <c r="DY311" s="308"/>
      <c r="DZ311" s="308"/>
      <c r="EA311" s="308"/>
      <c r="EB311" s="308">
        <v>2</v>
      </c>
      <c r="EC311" s="308"/>
      <c r="ED311" s="308"/>
      <c r="EE311" s="308"/>
      <c r="EF311" s="308">
        <v>2</v>
      </c>
      <c r="EG311" s="308"/>
      <c r="EH311" s="308"/>
      <c r="EI311" s="308"/>
      <c r="EJ311" s="308">
        <v>2</v>
      </c>
      <c r="EK311" s="308"/>
      <c r="EL311" s="308"/>
      <c r="EM311" s="308"/>
      <c r="EN311" s="308">
        <v>5</v>
      </c>
      <c r="EO311" s="308"/>
      <c r="EP311" s="308"/>
      <c r="EQ311" s="308"/>
      <c r="ER311" s="308"/>
      <c r="ES311" s="308">
        <v>1025.6199999999999</v>
      </c>
      <c r="ET311" s="308">
        <v>3</v>
      </c>
      <c r="EU311" s="308">
        <v>5</v>
      </c>
      <c r="EV311" s="308"/>
      <c r="EW311" s="308"/>
      <c r="EX311" s="308"/>
      <c r="EY311" s="308"/>
      <c r="EZ311" s="308">
        <v>8629.4220000000005</v>
      </c>
      <c r="FA311" s="308">
        <v>8</v>
      </c>
      <c r="FB311" s="308">
        <v>5</v>
      </c>
      <c r="FC311" s="308"/>
      <c r="FD311" s="308"/>
      <c r="FE311" s="308"/>
      <c r="FF311" s="308"/>
      <c r="FG311" s="308">
        <v>10281.717000000001</v>
      </c>
      <c r="FH311" s="308">
        <v>8</v>
      </c>
      <c r="FI311" s="308">
        <v>5</v>
      </c>
      <c r="FJ311" s="308"/>
      <c r="FK311" s="308"/>
      <c r="FL311" s="308"/>
      <c r="FM311" s="308"/>
      <c r="FN311" s="308">
        <v>8878.2649999999994</v>
      </c>
      <c r="FO311" s="308">
        <v>66</v>
      </c>
      <c r="FP311" s="308">
        <v>5</v>
      </c>
      <c r="FQ311" s="308"/>
      <c r="FR311" s="308"/>
      <c r="FS311" s="308"/>
      <c r="FT311" s="308"/>
      <c r="FU311" s="308">
        <v>3228.1469999999999</v>
      </c>
      <c r="FV311" s="308">
        <v>66</v>
      </c>
      <c r="FW311" s="308">
        <v>5</v>
      </c>
      <c r="FX311" s="308"/>
      <c r="FY311" s="308"/>
      <c r="FZ311" s="308"/>
      <c r="GA311" s="308"/>
      <c r="GB311" s="308">
        <v>309.48399999999998</v>
      </c>
      <c r="GC311" s="308">
        <v>6</v>
      </c>
      <c r="GD311" s="308">
        <v>5</v>
      </c>
      <c r="GE311" s="308"/>
      <c r="GF311" s="308"/>
      <c r="GG311" s="308"/>
      <c r="GH311" s="308"/>
      <c r="GI311" s="308">
        <v>294.74900000000002</v>
      </c>
      <c r="GJ311" s="308">
        <v>4</v>
      </c>
      <c r="GK311" s="308">
        <v>5</v>
      </c>
      <c r="GL311" s="308"/>
      <c r="GM311" s="308"/>
      <c r="GN311" s="308"/>
      <c r="GO311" s="308"/>
      <c r="GP311" s="308">
        <v>13561.644</v>
      </c>
      <c r="GQ311" s="308">
        <v>4</v>
      </c>
      <c r="GR311" s="308">
        <v>5</v>
      </c>
      <c r="GS311" s="308"/>
      <c r="GT311" s="308"/>
      <c r="GU311" s="308"/>
      <c r="GV311" s="308"/>
      <c r="GW311" s="308">
        <v>13212.628000000001</v>
      </c>
      <c r="GX311" s="308">
        <v>4</v>
      </c>
      <c r="GY311" s="308">
        <v>5</v>
      </c>
      <c r="GZ311" s="308"/>
      <c r="HA311" s="308"/>
      <c r="HB311" s="308"/>
      <c r="HC311" s="308"/>
      <c r="HD311" s="308">
        <v>18118.084999999999</v>
      </c>
      <c r="HE311" s="308">
        <v>4</v>
      </c>
      <c r="HF311" s="308">
        <v>5</v>
      </c>
      <c r="HG311" s="308"/>
      <c r="HH311" s="308"/>
      <c r="HI311" s="308"/>
      <c r="HJ311" s="308"/>
      <c r="HK311" s="308">
        <v>4765.6390000000001</v>
      </c>
      <c r="HL311" s="308">
        <v>6</v>
      </c>
      <c r="HM311" s="308">
        <v>5</v>
      </c>
      <c r="HN311" s="308"/>
      <c r="HO311" s="308"/>
      <c r="HP311" s="308"/>
      <c r="HQ311" s="308"/>
      <c r="HR311" s="308">
        <v>6649.0169999999998</v>
      </c>
      <c r="HS311" s="308">
        <v>8</v>
      </c>
      <c r="HT311" s="308">
        <v>5</v>
      </c>
      <c r="HU311" s="308"/>
      <c r="HV311" s="308"/>
      <c r="HW311" s="308"/>
      <c r="HX311" s="308"/>
      <c r="HY311" s="308">
        <v>364.036</v>
      </c>
      <c r="HZ311" s="308">
        <v>3</v>
      </c>
      <c r="IA311" s="308">
        <v>5</v>
      </c>
      <c r="IB311" s="308"/>
      <c r="IC311" s="308"/>
      <c r="ID311" s="308"/>
      <c r="IE311" s="308"/>
      <c r="IF311" s="308">
        <v>8328.5609999999997</v>
      </c>
      <c r="IG311" s="30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9"/>
      <c r="J312" s="109"/>
      <c r="K312" s="109">
        <v>322.607999999995</v>
      </c>
      <c r="L312" s="109">
        <f>L311</f>
        <v>3</v>
      </c>
      <c r="M312" s="109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9"/>
      <c r="O312" s="109"/>
      <c r="P312" s="109">
        <v>12.6720000000005</v>
      </c>
      <c r="Q312" s="109">
        <f>Q311</f>
        <v>3</v>
      </c>
      <c r="R312" s="109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9"/>
      <c r="T312" s="109"/>
      <c r="U312" s="109">
        <v>321.55199999999002</v>
      </c>
      <c r="V312" s="109">
        <f>V311</f>
        <v>3</v>
      </c>
      <c r="W312" s="109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9"/>
      <c r="Y312" s="109"/>
      <c r="Z312" s="109">
        <v>12.6720000000005</v>
      </c>
      <c r="AA312" s="109">
        <f>AA311</f>
        <v>3</v>
      </c>
      <c r="AB312" s="109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9"/>
      <c r="AD312" s="109"/>
      <c r="AE312" s="109">
        <v>150.040000000004</v>
      </c>
      <c r="AF312" s="109">
        <f>AF311</f>
        <v>3</v>
      </c>
      <c r="AG312" s="109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9"/>
      <c r="AN312" s="109"/>
      <c r="AO312" s="109">
        <v>118.799999999992</v>
      </c>
      <c r="AP312" s="109">
        <f>AP311</f>
        <v>3</v>
      </c>
      <c r="AQ312" s="109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9"/>
      <c r="AX312" s="109"/>
      <c r="AY312" s="109">
        <v>525.35999999978196</v>
      </c>
      <c r="AZ312" s="109">
        <f>AZ311</f>
        <v>3</v>
      </c>
      <c r="BA312" s="109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9"/>
      <c r="BH312" s="109"/>
      <c r="BI312" s="109">
        <v>1203.17999999981</v>
      </c>
      <c r="BJ312" s="109">
        <f>BJ311</f>
        <v>3</v>
      </c>
      <c r="BK312" s="109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9"/>
      <c r="BR312" s="109"/>
      <c r="BS312" s="109">
        <v>1231.1199999999001</v>
      </c>
      <c r="BT312" s="109">
        <f>BT311</f>
        <v>3</v>
      </c>
      <c r="BU312" s="109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9"/>
      <c r="CB312" s="109"/>
      <c r="CC312" s="109">
        <v>112.991999999969</v>
      </c>
      <c r="CD312" s="109">
        <f>CD311</f>
        <v>3</v>
      </c>
      <c r="CE312" s="109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9"/>
      <c r="CL312" s="109"/>
      <c r="CM312" s="109">
        <f t="shared" ref="CM312:CM321" ca="1" si="597">IFERROR(GN226+GX226+HH226,"")</f>
        <v>178.4049999999412</v>
      </c>
      <c r="CN312" s="109">
        <f>CN311</f>
        <v>4</v>
      </c>
      <c r="CO312" s="109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9"/>
      <c r="CQ312" s="109"/>
      <c r="CR312" s="109">
        <v>3947.2440000000001</v>
      </c>
      <c r="CS312" s="109">
        <f>IF(OR(ISBLANK(CR312),ISBLANK(CS311)),"",(CR312-CR311)*CS311)</f>
        <v>316.66800000001513</v>
      </c>
      <c r="CT312" s="109">
        <f>CT311</f>
        <v>4</v>
      </c>
      <c r="CU312" s="109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9"/>
      <c r="EQ312" s="109"/>
      <c r="ER312" s="109"/>
      <c r="ES312" s="109">
        <v>1027.249</v>
      </c>
      <c r="ET312" s="109">
        <f>IF(OR(ISBLANK(ES312),ISBLANK(ET311)),"",(ES312-ES311)*ET311)</f>
        <v>4.8870000000003984</v>
      </c>
      <c r="EU312" s="109">
        <f>EU311</f>
        <v>5</v>
      </c>
      <c r="EV312" s="109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9"/>
      <c r="EX312" s="109"/>
      <c r="EY312" s="109"/>
      <c r="EZ312" s="109">
        <v>8633.3080000000009</v>
      </c>
      <c r="FA312" s="109">
        <f>IF(OR(ISBLANK(EZ312),ISBLANK(FA311)),"",(EZ312-EZ311)*FA311)</f>
        <v>31.088000000003376</v>
      </c>
      <c r="FB312" s="109">
        <f>FB311</f>
        <v>5</v>
      </c>
      <c r="FC312" s="109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9"/>
      <c r="FE312" s="109"/>
      <c r="FF312" s="109"/>
      <c r="FG312" s="109">
        <v>10284.973</v>
      </c>
      <c r="FH312" s="109">
        <f>IF(OR(ISBLANK(FG312),ISBLANK(FH311)),"",(FG312-FG311)*FH311)</f>
        <v>26.047999999995227</v>
      </c>
      <c r="FI312" s="109">
        <f>FI311</f>
        <v>5</v>
      </c>
      <c r="FJ312" s="109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9"/>
      <c r="FL312" s="109"/>
      <c r="FM312" s="109"/>
      <c r="FN312" s="109">
        <v>8884.1769999999997</v>
      </c>
      <c r="FO312" s="109">
        <f>IF(OR(ISBLANK(FN312),ISBLANK(FO311)),"",(FN312-FN311)*FO311)</f>
        <v>390.19200000001729</v>
      </c>
      <c r="FP312" s="109">
        <f>FP311</f>
        <v>5</v>
      </c>
      <c r="FQ312" s="109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9"/>
      <c r="FZ312" s="109"/>
      <c r="GA312" s="109"/>
      <c r="GB312" s="109">
        <v>309.51499999999999</v>
      </c>
      <c r="GC312" s="109">
        <f>IF(OR(ISBLANK(GB312),ISBLANK(GC311)),"",(GB312-GB311)*GC311)</f>
        <v>0.18600000000003547</v>
      </c>
      <c r="GD312" s="109">
        <f>GD311</f>
        <v>5</v>
      </c>
      <c r="GE312" s="109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9"/>
      <c r="GN312" s="109"/>
      <c r="GO312" s="109"/>
      <c r="GP312" s="109">
        <v>13562.554</v>
      </c>
      <c r="GQ312" s="109">
        <f>IF(OR(ISBLANK(GP312),ISBLANK(GQ311)),"",(GP312-GP311)*GQ311)</f>
        <v>3.6399999999994179</v>
      </c>
      <c r="GR312" s="109">
        <f>GR311</f>
        <v>5</v>
      </c>
      <c r="GS312" s="109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9"/>
      <c r="GU312" s="109"/>
      <c r="GV312" s="109"/>
      <c r="GW312" s="109">
        <v>13212.662</v>
      </c>
      <c r="GX312" s="109">
        <f>IF(OR(ISBLANK(GW312),ISBLANK(GX311)),"",(GW312-GW311)*GX311)</f>
        <v>0.13599999999860302</v>
      </c>
      <c r="GY312" s="109">
        <f>GY311</f>
        <v>5</v>
      </c>
      <c r="GZ312" s="109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9"/>
      <c r="HB312" s="109"/>
      <c r="HC312" s="109"/>
      <c r="HD312" s="109">
        <v>18118.992999999999</v>
      </c>
      <c r="HE312" s="109">
        <f>IF(OR(ISBLANK(HD312),ISBLANK(HE311)),"",(HD312-HD311)*HE311)</f>
        <v>3.6319999999977881</v>
      </c>
      <c r="HF312" s="109">
        <f>HF311</f>
        <v>5</v>
      </c>
      <c r="HG312" s="109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9"/>
      <c r="HI312" s="109"/>
      <c r="HJ312" s="109"/>
      <c r="HK312" s="109">
        <v>4765.6400000000003</v>
      </c>
      <c r="HL312" s="109">
        <f>IF(OR(ISBLANK(HK312),ISBLANK(HL311)),"",(HK312-HK311)*HL311)</f>
        <v>6.0000000012223609E-3</v>
      </c>
      <c r="HM312" s="109">
        <f>HM311</f>
        <v>5</v>
      </c>
      <c r="HN312" s="109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9"/>
      <c r="HP312" s="109"/>
      <c r="HQ312" s="109"/>
      <c r="HR312" s="109">
        <v>6649.4579999999996</v>
      </c>
      <c r="HS312" s="109">
        <f>IF(OR(ISBLANK(HR312),ISBLANK(HS311)),"",(HR312-HR311)*HS311)</f>
        <v>3.5279999999984284</v>
      </c>
      <c r="HT312" s="109">
        <f>HT311</f>
        <v>5</v>
      </c>
      <c r="HU312" s="109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9"/>
      <c r="HW312" s="109"/>
      <c r="HX312" s="109"/>
      <c r="HY312" s="109">
        <v>364.34500000000003</v>
      </c>
      <c r="HZ312" s="109">
        <f>IF(OR(ISBLANK(HY312),ISBLANK(HZ311)),"",(HY312-HY311)*HZ311)</f>
        <v>0.92700000000007776</v>
      </c>
      <c r="IA312" s="109">
        <f>IA311</f>
        <v>5</v>
      </c>
      <c r="IB312" s="109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9"/>
      <c r="ID312" s="109"/>
      <c r="IE312" s="109"/>
      <c r="IF312" s="109">
        <v>8329.1859999999997</v>
      </c>
      <c r="IG312" s="109">
        <f>IF(OR(ISBLANK(IF312),ISBLANK(IG311)),"",(IF312-IF311)*IG311)</f>
        <v>2.5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79"/>
        <v/>
      </c>
      <c r="E313" s="166"/>
      <c r="F313" s="166"/>
      <c r="G313" s="123">
        <f>G311</f>
        <v>3</v>
      </c>
      <c r="H313" s="123">
        <f t="shared" ca="1" si="580"/>
        <v>366.167999999985</v>
      </c>
      <c r="I313" s="123"/>
      <c r="J313" s="123"/>
      <c r="K313" s="123">
        <v>366.167999999985</v>
      </c>
      <c r="L313" s="123">
        <f>L311</f>
        <v>3</v>
      </c>
      <c r="M313" s="123">
        <f t="shared" ca="1" si="581"/>
        <v>32.4720000000125</v>
      </c>
      <c r="N313" s="123"/>
      <c r="O313" s="123"/>
      <c r="P313" s="123">
        <v>32.4720000000125</v>
      </c>
      <c r="Q313" s="123">
        <f>Q311</f>
        <v>3</v>
      </c>
      <c r="R313" s="123">
        <f t="shared" ca="1" si="582"/>
        <v>365.64000000002801</v>
      </c>
      <c r="S313" s="123"/>
      <c r="T313" s="123"/>
      <c r="U313" s="123">
        <v>365.64000000002801</v>
      </c>
      <c r="V313" s="123">
        <f>V311</f>
        <v>3</v>
      </c>
      <c r="W313" s="123">
        <f t="shared" ca="1" si="583"/>
        <v>32.2080000000037</v>
      </c>
      <c r="X313" s="123"/>
      <c r="Y313" s="123"/>
      <c r="Z313" s="123">
        <v>32.2080000000037</v>
      </c>
      <c r="AA313" s="123">
        <f>AA311</f>
        <v>3</v>
      </c>
      <c r="AB313" s="123">
        <f t="shared" ca="1" si="584"/>
        <v>161.92000000002301</v>
      </c>
      <c r="AC313" s="123"/>
      <c r="AD313" s="123"/>
      <c r="AE313" s="123">
        <v>161.92000000002301</v>
      </c>
      <c r="AF313" s="123">
        <f>AF311</f>
        <v>3</v>
      </c>
      <c r="AG313" s="123">
        <f t="shared" ca="1" si="585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86"/>
        <v>115.279999999975</v>
      </c>
      <c r="AM313" s="123"/>
      <c r="AN313" s="123"/>
      <c r="AO313" s="123">
        <v>115.279999999975</v>
      </c>
      <c r="AP313" s="123">
        <f>AP311</f>
        <v>3</v>
      </c>
      <c r="AQ313" s="123">
        <f t="shared" ca="1" si="587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88"/>
        <v>446.38000000009902</v>
      </c>
      <c r="AW313" s="123"/>
      <c r="AX313" s="123"/>
      <c r="AY313" s="123">
        <v>446.38000000009902</v>
      </c>
      <c r="AZ313" s="123">
        <f>AZ311</f>
        <v>3</v>
      </c>
      <c r="BA313" s="123">
        <f t="shared" ca="1" si="589"/>
        <v>0</v>
      </c>
      <c r="BB313" s="123"/>
      <c r="BC313" s="123"/>
      <c r="BD313" s="123">
        <v>0</v>
      </c>
      <c r="BE313" s="123">
        <f>BE311</f>
        <v>3</v>
      </c>
      <c r="BF313" s="123">
        <f t="shared" ca="1" si="590"/>
        <v>1179.4200000001699</v>
      </c>
      <c r="BG313" s="123"/>
      <c r="BH313" s="123"/>
      <c r="BI313" s="123">
        <v>1179.4200000001699</v>
      </c>
      <c r="BJ313" s="123">
        <f>BJ311</f>
        <v>3</v>
      </c>
      <c r="BK313" s="123">
        <f t="shared" ca="1" si="591"/>
        <v>0</v>
      </c>
      <c r="BL313" s="123"/>
      <c r="BM313" s="123"/>
      <c r="BN313" s="123">
        <v>0</v>
      </c>
      <c r="BO313" s="123">
        <f>BO311</f>
        <v>3</v>
      </c>
      <c r="BP313" s="123">
        <f t="shared" ca="1" si="592"/>
        <v>1209.5599999999099</v>
      </c>
      <c r="BQ313" s="123"/>
      <c r="BR313" s="123"/>
      <c r="BS313" s="123">
        <v>1209.5599999999099</v>
      </c>
      <c r="BT313" s="123">
        <f>BT311</f>
        <v>3</v>
      </c>
      <c r="BU313" s="123">
        <f t="shared" ca="1" si="593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594"/>
        <v>105.864000000018</v>
      </c>
      <c r="CA313" s="123"/>
      <c r="CB313" s="123"/>
      <c r="CC313" s="123">
        <v>105.864000000018</v>
      </c>
      <c r="CD313" s="123">
        <f>CD311</f>
        <v>3</v>
      </c>
      <c r="CE313" s="123">
        <f t="shared" ca="1" si="595"/>
        <v>0</v>
      </c>
      <c r="CF313" s="123"/>
      <c r="CG313" s="123"/>
      <c r="CH313" s="123">
        <v>0</v>
      </c>
      <c r="CI313" s="123">
        <f>CI311</f>
        <v>3</v>
      </c>
      <c r="CJ313" s="123">
        <f t="shared" ca="1" si="596"/>
        <v>-87.610999999936894</v>
      </c>
      <c r="CK313" s="123"/>
      <c r="CL313" s="123"/>
      <c r="CM313" s="123">
        <f t="shared" ca="1" si="597"/>
        <v>-87.610999999936894</v>
      </c>
      <c r="CN313" s="123">
        <f>CN311</f>
        <v>4</v>
      </c>
      <c r="CO313" s="123">
        <f t="shared" ca="1" si="598"/>
        <v>319.30799999998271</v>
      </c>
      <c r="CP313" s="123"/>
      <c r="CQ313" s="123"/>
      <c r="CR313" s="123">
        <v>3952.0819999999999</v>
      </c>
      <c r="CS313" s="123">
        <f>IF(OR(ISBLANK(CR313),ISBLANK(CS311)),"",(CR313-CR312)*CS311)</f>
        <v>319.30799999998271</v>
      </c>
      <c r="CT313" s="123">
        <f>CT311</f>
        <v>4</v>
      </c>
      <c r="CU313" s="123">
        <f t="shared" ca="1" si="599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0"/>
        <v/>
      </c>
      <c r="DB313" s="123"/>
      <c r="DC313" s="123"/>
      <c r="DD313" s="123">
        <f>DD311</f>
        <v>2</v>
      </c>
      <c r="DE313" s="123" t="str">
        <f t="shared" ca="1" si="601"/>
        <v/>
      </c>
      <c r="DF313" s="123"/>
      <c r="DG313" s="123"/>
      <c r="DH313" s="123">
        <f>DH311</f>
        <v>2</v>
      </c>
      <c r="DI313" s="123" t="str">
        <f t="shared" ca="1" si="602"/>
        <v/>
      </c>
      <c r="DJ313" s="123"/>
      <c r="DK313" s="123"/>
      <c r="DL313" s="123">
        <f>DL311</f>
        <v>2</v>
      </c>
      <c r="DM313" s="123" t="str">
        <f t="shared" ca="1" si="603"/>
        <v/>
      </c>
      <c r="DN313" s="123"/>
      <c r="DO313" s="123"/>
      <c r="DP313" s="123">
        <f>DP311</f>
        <v>2</v>
      </c>
      <c r="DQ313" s="123" t="str">
        <f t="shared" ca="1" si="604"/>
        <v/>
      </c>
      <c r="DR313" s="123"/>
      <c r="DS313" s="123"/>
      <c r="DT313" s="123">
        <f>DT311</f>
        <v>2</v>
      </c>
      <c r="DU313" s="123" t="str">
        <f t="shared" ca="1" si="605"/>
        <v/>
      </c>
      <c r="DV313" s="123"/>
      <c r="DW313" s="123"/>
      <c r="DX313" s="123">
        <f>DX311</f>
        <v>2</v>
      </c>
      <c r="DY313" s="123" t="str">
        <f t="shared" ca="1" si="606"/>
        <v/>
      </c>
      <c r="DZ313" s="123"/>
      <c r="EA313" s="123"/>
      <c r="EB313" s="123">
        <f>EB311</f>
        <v>2</v>
      </c>
      <c r="EC313" s="123" t="str">
        <f t="shared" ca="1" si="607"/>
        <v/>
      </c>
      <c r="ED313" s="123"/>
      <c r="EE313" s="123"/>
      <c r="EF313" s="123">
        <f>EF311</f>
        <v>2</v>
      </c>
      <c r="EG313" s="123" t="str">
        <f t="shared" ca="1" si="608"/>
        <v/>
      </c>
      <c r="EH313" s="123"/>
      <c r="EI313" s="123"/>
      <c r="EJ313" s="123">
        <f>EJ311</f>
        <v>2</v>
      </c>
      <c r="EK313" s="123" t="str">
        <f t="shared" ca="1" si="609"/>
        <v/>
      </c>
      <c r="EL313" s="123"/>
      <c r="EM313" s="123"/>
      <c r="EN313" s="123">
        <f>EN311</f>
        <v>5</v>
      </c>
      <c r="EO313" s="123">
        <f t="shared" ca="1" si="610"/>
        <v>5.0339999999996508</v>
      </c>
      <c r="EP313" s="123"/>
      <c r="EQ313" s="123"/>
      <c r="ER313" s="123"/>
      <c r="ES313" s="123">
        <v>1028.9269999999999</v>
      </c>
      <c r="ET313" s="123">
        <f>IF(OR(ISBLANK(ES313),ISBLANK(ET311)),"",(ES313-ES312)*ET311)</f>
        <v>5.0339999999996508</v>
      </c>
      <c r="EU313" s="123">
        <f>EU311</f>
        <v>5</v>
      </c>
      <c r="EV313" s="123">
        <f t="shared" ca="1" si="611"/>
        <v>33.423999999999069</v>
      </c>
      <c r="EW313" s="123"/>
      <c r="EX313" s="123"/>
      <c r="EY313" s="123"/>
      <c r="EZ313" s="123">
        <v>8637.4860000000008</v>
      </c>
      <c r="FA313" s="123">
        <f>IF(OR(ISBLANK(EZ313),ISBLANK(FA311)),"",(EZ313-EZ312)*FA311)</f>
        <v>33.423999999999069</v>
      </c>
      <c r="FB313" s="123">
        <f>FB311</f>
        <v>5</v>
      </c>
      <c r="FC313" s="123">
        <f t="shared" ca="1" si="612"/>
        <v>26.384000000005472</v>
      </c>
      <c r="FD313" s="123"/>
      <c r="FE313" s="123"/>
      <c r="FF313" s="123"/>
      <c r="FG313" s="123">
        <v>10288.271000000001</v>
      </c>
      <c r="FH313" s="123">
        <f>IF(OR(ISBLANK(FG313),ISBLANK(FH311)),"",(FG313-FG312)*FH311)</f>
        <v>26.384000000005472</v>
      </c>
      <c r="FI313" s="123">
        <f>FI311</f>
        <v>5</v>
      </c>
      <c r="FJ313" s="123">
        <f t="shared" ca="1" si="613"/>
        <v>389.59800000001633</v>
      </c>
      <c r="FK313" s="123"/>
      <c r="FL313" s="123"/>
      <c r="FM313" s="123"/>
      <c r="FN313" s="123">
        <v>8890.08</v>
      </c>
      <c r="FO313" s="123">
        <f>IF(OR(ISBLANK(FN313),ISBLANK(FO311)),"",(FN313-FN312)*FO311)</f>
        <v>389.59800000001633</v>
      </c>
      <c r="FP313" s="123">
        <f>FP311</f>
        <v>5</v>
      </c>
      <c r="FQ313" s="123">
        <f t="shared" ca="1" si="614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15"/>
        <v>0.19200000000023465</v>
      </c>
      <c r="FY313" s="123"/>
      <c r="FZ313" s="123"/>
      <c r="GA313" s="123"/>
      <c r="GB313" s="123">
        <v>309.54700000000003</v>
      </c>
      <c r="GC313" s="123">
        <f>IF(OR(ISBLANK(GB313),ISBLANK(GC311)),"",(GB313-GB312)*GC311)</f>
        <v>0.19200000000023465</v>
      </c>
      <c r="GD313" s="123">
        <f>GD311</f>
        <v>5</v>
      </c>
      <c r="GE313" s="123">
        <f t="shared" ca="1" si="616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17"/>
        <v>3.4680000000007567</v>
      </c>
      <c r="GM313" s="123"/>
      <c r="GN313" s="123"/>
      <c r="GO313" s="123"/>
      <c r="GP313" s="123">
        <v>13563.421</v>
      </c>
      <c r="GQ313" s="123">
        <f>IF(OR(ISBLANK(GP313),ISBLANK(GQ311)),"",(GP313-GP312)*GQ311)</f>
        <v>3.4680000000007567</v>
      </c>
      <c r="GR313" s="123">
        <f>GR311</f>
        <v>5</v>
      </c>
      <c r="GS313" s="123">
        <f t="shared" ca="1" si="618"/>
        <v>6.3999999998486601E-2</v>
      </c>
      <c r="GT313" s="123"/>
      <c r="GU313" s="123"/>
      <c r="GV313" s="123"/>
      <c r="GW313" s="123">
        <v>13212.678</v>
      </c>
      <c r="GX313" s="123">
        <f>IF(OR(ISBLANK(GW313),ISBLANK(GX311)),"",(GW313-GW312)*GX311)</f>
        <v>6.3999999998486601E-2</v>
      </c>
      <c r="GY313" s="123">
        <f>GY311</f>
        <v>5</v>
      </c>
      <c r="GZ313" s="123">
        <f t="shared" ca="1" si="619"/>
        <v>2.2040000000124564</v>
      </c>
      <c r="HA313" s="123"/>
      <c r="HB313" s="123"/>
      <c r="HC313" s="123"/>
      <c r="HD313" s="123">
        <v>18119.544000000002</v>
      </c>
      <c r="HE313" s="123">
        <f>IF(OR(ISBLANK(HD313),ISBLANK(HE311)),"",(HD313-HD312)*HE311)</f>
        <v>2.2040000000124564</v>
      </c>
      <c r="HF313" s="123">
        <f>HF311</f>
        <v>5</v>
      </c>
      <c r="HG313" s="123">
        <f t="shared" ca="1" si="620"/>
        <v>5.9999999957653927E-3</v>
      </c>
      <c r="HH313" s="123"/>
      <c r="HI313" s="123"/>
      <c r="HJ313" s="123"/>
      <c r="HK313" s="123">
        <v>4765.6409999999996</v>
      </c>
      <c r="HL313" s="123">
        <f>IF(OR(ISBLANK(HK313),ISBLANK(HL311)),"",(HK313-HK312)*HL311)</f>
        <v>5.9999999957653927E-3</v>
      </c>
      <c r="HM313" s="123">
        <f>HM311</f>
        <v>5</v>
      </c>
      <c r="HN313" s="123">
        <f t="shared" ca="1" si="621"/>
        <v>1.1600000000034925</v>
      </c>
      <c r="HO313" s="123"/>
      <c r="HP313" s="123"/>
      <c r="HQ313" s="123"/>
      <c r="HR313" s="123">
        <v>6649.6030000000001</v>
      </c>
      <c r="HS313" s="123">
        <f>IF(OR(ISBLANK(HR313),ISBLANK(HS311)),"",(HR313-HR312)*HS311)</f>
        <v>1.1600000000034925</v>
      </c>
      <c r="HT313" s="123">
        <f>HT311</f>
        <v>5</v>
      </c>
      <c r="HU313" s="123">
        <f t="shared" ca="1" si="622"/>
        <v>0.53699999999992087</v>
      </c>
      <c r="HV313" s="123"/>
      <c r="HW313" s="123"/>
      <c r="HX313" s="123"/>
      <c r="HY313" s="123">
        <v>364.524</v>
      </c>
      <c r="HZ313" s="123">
        <f>IF(OR(ISBLANK(HY313),ISBLANK(HZ311)),"",(HY313-HY312)*HZ311)</f>
        <v>0.53699999999992087</v>
      </c>
      <c r="IA313" s="123">
        <f>IA311</f>
        <v>5</v>
      </c>
      <c r="IB313" s="123">
        <f t="shared" ca="1" si="623"/>
        <v>2.092000000004191</v>
      </c>
      <c r="IC313" s="123"/>
      <c r="ID313" s="123"/>
      <c r="IE313" s="123"/>
      <c r="IF313" s="123">
        <v>8329.7090000000007</v>
      </c>
      <c r="IG313" s="123">
        <f>IF(OR(ISBLANK(IF313),ISBLANK(IG311)),"",(IF313-IF312)*IG311)</f>
        <v>2.092000000004191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79"/>
        <v/>
      </c>
      <c r="E314" s="166"/>
      <c r="F314" s="166"/>
      <c r="G314" s="123">
        <f>G311</f>
        <v>3</v>
      </c>
      <c r="H314" s="123">
        <f t="shared" ca="1" si="580"/>
        <v>229.680000000001</v>
      </c>
      <c r="I314" s="123"/>
      <c r="J314" s="123"/>
      <c r="K314" s="123">
        <v>229.680000000001</v>
      </c>
      <c r="L314" s="123">
        <f>L311</f>
        <v>3</v>
      </c>
      <c r="M314" s="123">
        <f t="shared" ca="1" si="581"/>
        <v>220.17600000000101</v>
      </c>
      <c r="N314" s="123"/>
      <c r="O314" s="123"/>
      <c r="P314" s="123">
        <v>220.17600000000101</v>
      </c>
      <c r="Q314" s="123">
        <f>Q311</f>
        <v>3</v>
      </c>
      <c r="R314" s="123">
        <f t="shared" ca="1" si="582"/>
        <v>228.62399999999599</v>
      </c>
      <c r="S314" s="123"/>
      <c r="T314" s="123"/>
      <c r="U314" s="123">
        <v>228.62399999999599</v>
      </c>
      <c r="V314" s="123">
        <f>V311</f>
        <v>3</v>
      </c>
      <c r="W314" s="123">
        <f t="shared" ca="1" si="583"/>
        <v>188.23199999999099</v>
      </c>
      <c r="X314" s="123"/>
      <c r="Y314" s="123"/>
      <c r="Z314" s="123">
        <v>188.23199999999099</v>
      </c>
      <c r="AA314" s="123">
        <f>AA311</f>
        <v>3</v>
      </c>
      <c r="AB314" s="123">
        <f t="shared" ca="1" si="584"/>
        <v>158.400000000006</v>
      </c>
      <c r="AC314" s="123"/>
      <c r="AD314" s="123"/>
      <c r="AE314" s="123">
        <v>158.400000000006</v>
      </c>
      <c r="AF314" s="123">
        <f>AF311</f>
        <v>3</v>
      </c>
      <c r="AG314" s="123">
        <f t="shared" ca="1" si="585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86"/>
        <v>124.08000000001699</v>
      </c>
      <c r="AM314" s="123"/>
      <c r="AN314" s="123"/>
      <c r="AO314" s="123">
        <v>124.08000000001699</v>
      </c>
      <c r="AP314" s="123">
        <f>AP311</f>
        <v>3</v>
      </c>
      <c r="AQ314" s="123">
        <f t="shared" ca="1" si="587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88"/>
        <v>468.159999999734</v>
      </c>
      <c r="AW314" s="123"/>
      <c r="AX314" s="123"/>
      <c r="AY314" s="123">
        <v>468.159999999734</v>
      </c>
      <c r="AZ314" s="123">
        <f>AZ311</f>
        <v>3</v>
      </c>
      <c r="BA314" s="123">
        <f t="shared" ca="1" si="589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0"/>
        <v>1321.5399999999099</v>
      </c>
      <c r="BG314" s="123"/>
      <c r="BH314" s="123"/>
      <c r="BI314" s="123">
        <v>1321.5399999999099</v>
      </c>
      <c r="BJ314" s="123">
        <f>BJ311</f>
        <v>3</v>
      </c>
      <c r="BK314" s="123">
        <f t="shared" ca="1" si="591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592"/>
        <v>1364.0000000001601</v>
      </c>
      <c r="BQ314" s="123"/>
      <c r="BR314" s="123"/>
      <c r="BS314" s="123">
        <v>1364.0000000001601</v>
      </c>
      <c r="BT314" s="123">
        <f>BT311</f>
        <v>3</v>
      </c>
      <c r="BU314" s="123">
        <f t="shared" ca="1" si="593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594"/>
        <v>105.863999999958</v>
      </c>
      <c r="CA314" s="123"/>
      <c r="CB314" s="123"/>
      <c r="CC314" s="123">
        <v>105.863999999958</v>
      </c>
      <c r="CD314" s="123">
        <f>CD311</f>
        <v>3</v>
      </c>
      <c r="CE314" s="123">
        <f t="shared" ca="1" si="595"/>
        <v>0</v>
      </c>
      <c r="CF314" s="123"/>
      <c r="CG314" s="123"/>
      <c r="CH314" s="123">
        <v>0</v>
      </c>
      <c r="CI314" s="123">
        <f>CI311</f>
        <v>3</v>
      </c>
      <c r="CJ314" s="123">
        <f t="shared" ca="1" si="596"/>
        <v>35.877999999995154</v>
      </c>
      <c r="CK314" s="123"/>
      <c r="CL314" s="123"/>
      <c r="CM314" s="123">
        <f t="shared" ca="1" si="597"/>
        <v>35.877999999995154</v>
      </c>
      <c r="CN314" s="123">
        <f>CN311</f>
        <v>4</v>
      </c>
      <c r="CO314" s="123">
        <f t="shared" ca="1" si="598"/>
        <v>72.732000000020889</v>
      </c>
      <c r="CP314" s="123"/>
      <c r="CQ314" s="123"/>
      <c r="CR314" s="123">
        <v>3953.1840000000002</v>
      </c>
      <c r="CS314" s="123">
        <f>IF(OR(ISBLANK(CR314),ISBLANK(CS311)),"",(CR314-CR313)*CS311)</f>
        <v>72.732000000020889</v>
      </c>
      <c r="CT314" s="123">
        <f>CT311</f>
        <v>4</v>
      </c>
      <c r="CU314" s="123">
        <f t="shared" ca="1" si="599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0"/>
        <v/>
      </c>
      <c r="DB314" s="123"/>
      <c r="DC314" s="123"/>
      <c r="DD314" s="123">
        <f>DD311</f>
        <v>2</v>
      </c>
      <c r="DE314" s="123" t="str">
        <f t="shared" ca="1" si="601"/>
        <v/>
      </c>
      <c r="DF314" s="123"/>
      <c r="DG314" s="123"/>
      <c r="DH314" s="123">
        <f>DH311</f>
        <v>2</v>
      </c>
      <c r="DI314" s="123" t="str">
        <f t="shared" ca="1" si="602"/>
        <v/>
      </c>
      <c r="DJ314" s="123"/>
      <c r="DK314" s="123"/>
      <c r="DL314" s="123">
        <f>DL311</f>
        <v>2</v>
      </c>
      <c r="DM314" s="123" t="str">
        <f t="shared" ca="1" si="603"/>
        <v/>
      </c>
      <c r="DN314" s="123"/>
      <c r="DO314" s="123"/>
      <c r="DP314" s="123">
        <f>DP311</f>
        <v>2</v>
      </c>
      <c r="DQ314" s="123" t="str">
        <f t="shared" ca="1" si="604"/>
        <v/>
      </c>
      <c r="DR314" s="123"/>
      <c r="DS314" s="123"/>
      <c r="DT314" s="123">
        <f>DT311</f>
        <v>2</v>
      </c>
      <c r="DU314" s="123" t="str">
        <f t="shared" ca="1" si="605"/>
        <v/>
      </c>
      <c r="DV314" s="123"/>
      <c r="DW314" s="123"/>
      <c r="DX314" s="123">
        <f>DX311</f>
        <v>2</v>
      </c>
      <c r="DY314" s="123" t="str">
        <f t="shared" ca="1" si="606"/>
        <v/>
      </c>
      <c r="DZ314" s="123"/>
      <c r="EA314" s="123"/>
      <c r="EB314" s="123">
        <f>EB311</f>
        <v>2</v>
      </c>
      <c r="EC314" s="123" t="str">
        <f t="shared" ca="1" si="607"/>
        <v/>
      </c>
      <c r="ED314" s="123"/>
      <c r="EE314" s="123"/>
      <c r="EF314" s="123">
        <f>EF311</f>
        <v>2</v>
      </c>
      <c r="EG314" s="123" t="str">
        <f t="shared" ca="1" si="608"/>
        <v/>
      </c>
      <c r="EH314" s="123"/>
      <c r="EI314" s="123"/>
      <c r="EJ314" s="123">
        <f>EJ311</f>
        <v>2</v>
      </c>
      <c r="EK314" s="123" t="str">
        <f t="shared" ca="1" si="609"/>
        <v/>
      </c>
      <c r="EL314" s="123"/>
      <c r="EM314" s="123"/>
      <c r="EN314" s="123">
        <f>EN311</f>
        <v>5</v>
      </c>
      <c r="EO314" s="123">
        <f t="shared" ca="1" si="610"/>
        <v>11.301000000000158</v>
      </c>
      <c r="EP314" s="123"/>
      <c r="EQ314" s="123"/>
      <c r="ER314" s="123"/>
      <c r="ES314" s="123">
        <v>1032.694</v>
      </c>
      <c r="ET314" s="123">
        <f>IF(OR(ISBLANK(ES314),ISBLANK(ET311)),"",(ES314-ES313)*ET311)</f>
        <v>11.301000000000158</v>
      </c>
      <c r="EU314" s="123">
        <f>EU311</f>
        <v>5</v>
      </c>
      <c r="EV314" s="123">
        <f t="shared" ca="1" si="611"/>
        <v>34.047999999995227</v>
      </c>
      <c r="EW314" s="123"/>
      <c r="EX314" s="123"/>
      <c r="EY314" s="123"/>
      <c r="EZ314" s="123">
        <v>8641.7420000000002</v>
      </c>
      <c r="FA314" s="123">
        <f>IF(OR(ISBLANK(EZ314),ISBLANK(FA311)),"",(EZ314-EZ313)*FA311)</f>
        <v>34.047999999995227</v>
      </c>
      <c r="FB314" s="123">
        <f>FB311</f>
        <v>5</v>
      </c>
      <c r="FC314" s="123">
        <f t="shared" ca="1" si="612"/>
        <v>25.927999999999884</v>
      </c>
      <c r="FD314" s="123"/>
      <c r="FE314" s="123"/>
      <c r="FF314" s="123"/>
      <c r="FG314" s="123">
        <v>10291.512000000001</v>
      </c>
      <c r="FH314" s="123">
        <f>IF(OR(ISBLANK(FG314),ISBLANK(FH311)),"",(FG314-FG313)*FH311)</f>
        <v>25.927999999999884</v>
      </c>
      <c r="FI314" s="123">
        <f>FI311</f>
        <v>5</v>
      </c>
      <c r="FJ314" s="123">
        <f t="shared" ca="1" si="613"/>
        <v>391.5120000000461</v>
      </c>
      <c r="FK314" s="123"/>
      <c r="FL314" s="123"/>
      <c r="FM314" s="123"/>
      <c r="FN314" s="123">
        <v>8896.0120000000006</v>
      </c>
      <c r="FO314" s="123">
        <f>IF(OR(ISBLANK(FN314),ISBLANK(FO311)),"",(FN314-FN313)*FO311)</f>
        <v>391.5120000000461</v>
      </c>
      <c r="FP314" s="123">
        <f>FP311</f>
        <v>5</v>
      </c>
      <c r="FQ314" s="123">
        <f t="shared" ca="1" si="614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15"/>
        <v>0.34799999999995634</v>
      </c>
      <c r="FY314" s="123"/>
      <c r="FZ314" s="123"/>
      <c r="GA314" s="123"/>
      <c r="GB314" s="123">
        <v>309.60500000000002</v>
      </c>
      <c r="GC314" s="123">
        <f>IF(OR(ISBLANK(GB314),ISBLANK(GC311)),"",(GB314-GB313)*GC311)</f>
        <v>0.34799999999995634</v>
      </c>
      <c r="GD314" s="123">
        <f>GD311</f>
        <v>5</v>
      </c>
      <c r="GE314" s="123">
        <f t="shared" ca="1" si="616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17"/>
        <v>4.7520000000004075</v>
      </c>
      <c r="GM314" s="123"/>
      <c r="GN314" s="123"/>
      <c r="GO314" s="123"/>
      <c r="GP314" s="123">
        <v>13564.609</v>
      </c>
      <c r="GQ314" s="123">
        <f>IF(OR(ISBLANK(GP314),ISBLANK(GQ311)),"",(GP314-GP313)*GQ311)</f>
        <v>4.7520000000004075</v>
      </c>
      <c r="GR314" s="123">
        <f>GR311</f>
        <v>5</v>
      </c>
      <c r="GS314" s="123">
        <f t="shared" ca="1" si="618"/>
        <v>8.8000000003376044E-2</v>
      </c>
      <c r="GT314" s="123"/>
      <c r="GU314" s="123"/>
      <c r="GV314" s="123"/>
      <c r="GW314" s="123">
        <v>13212.7</v>
      </c>
      <c r="GX314" s="123">
        <f>IF(OR(ISBLANK(GW314),ISBLANK(GX311)),"",(GW314-GW313)*GX311)</f>
        <v>8.8000000003376044E-2</v>
      </c>
      <c r="GY314" s="123">
        <f>GY311</f>
        <v>5</v>
      </c>
      <c r="GZ314" s="123">
        <f t="shared" ca="1" si="619"/>
        <v>15.611999999993714</v>
      </c>
      <c r="HA314" s="123"/>
      <c r="HB314" s="123"/>
      <c r="HC314" s="123"/>
      <c r="HD314" s="123">
        <v>18123.447</v>
      </c>
      <c r="HE314" s="123">
        <f>IF(OR(ISBLANK(HD314),ISBLANK(HE311)),"",(HD314-HD313)*HE311)</f>
        <v>15.611999999993714</v>
      </c>
      <c r="HF314" s="123">
        <f>HF311</f>
        <v>5</v>
      </c>
      <c r="HG314" s="123">
        <f t="shared" ca="1" si="620"/>
        <v>6.0000000012223609E-3</v>
      </c>
      <c r="HH314" s="123"/>
      <c r="HI314" s="123"/>
      <c r="HJ314" s="123"/>
      <c r="HK314" s="123">
        <v>4765.6419999999998</v>
      </c>
      <c r="HL314" s="123">
        <f>IF(OR(ISBLANK(HK314),ISBLANK(HL311)),"",(HK314-HK313)*HL311)</f>
        <v>6.0000000012223609E-3</v>
      </c>
      <c r="HM314" s="123">
        <f>HM311</f>
        <v>5</v>
      </c>
      <c r="HN314" s="123">
        <f t="shared" ca="1" si="621"/>
        <v>12.504000000000815</v>
      </c>
      <c r="HO314" s="123"/>
      <c r="HP314" s="123"/>
      <c r="HQ314" s="123"/>
      <c r="HR314" s="123">
        <v>6651.1660000000002</v>
      </c>
      <c r="HS314" s="123">
        <f>IF(OR(ISBLANK(HR314),ISBLANK(HS311)),"",(HR314-HR313)*HS311)</f>
        <v>12.504000000000815</v>
      </c>
      <c r="HT314" s="123">
        <f>HT311</f>
        <v>5</v>
      </c>
      <c r="HU314" s="123">
        <f t="shared" ca="1" si="622"/>
        <v>5.7000000000016371E-2</v>
      </c>
      <c r="HV314" s="123"/>
      <c r="HW314" s="123"/>
      <c r="HX314" s="123"/>
      <c r="HY314" s="123">
        <v>364.54300000000001</v>
      </c>
      <c r="HZ314" s="123">
        <f>IF(OR(ISBLANK(HY314),ISBLANK(HZ311)),"",(HY314-HY313)*HZ311)</f>
        <v>5.7000000000016371E-2</v>
      </c>
      <c r="IA314" s="123">
        <f>IA311</f>
        <v>5</v>
      </c>
      <c r="IB314" s="123">
        <f t="shared" ca="1" si="623"/>
        <v>3.3759999999965657</v>
      </c>
      <c r="IC314" s="123"/>
      <c r="ID314" s="123"/>
      <c r="IE314" s="123"/>
      <c r="IF314" s="123">
        <v>8330.5529999999999</v>
      </c>
      <c r="IG314" s="123">
        <f>IF(OR(ISBLANK(IF314),ISBLANK(IG311)),"",(IF314-IF313)*IG311)</f>
        <v>3.3759999999965657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79"/>
        <v/>
      </c>
      <c r="E315" s="166"/>
      <c r="F315" s="166"/>
      <c r="G315" s="123">
        <f>G311</f>
        <v>3</v>
      </c>
      <c r="H315" s="123">
        <f t="shared" ca="1" si="580"/>
        <v>138.33600000000001</v>
      </c>
      <c r="I315" s="123"/>
      <c r="J315" s="123"/>
      <c r="K315" s="123">
        <v>138.33600000000001</v>
      </c>
      <c r="L315" s="123">
        <f>L311</f>
        <v>3</v>
      </c>
      <c r="M315" s="123">
        <f t="shared" ca="1" si="581"/>
        <v>86.063999999990799</v>
      </c>
      <c r="N315" s="123"/>
      <c r="O315" s="123"/>
      <c r="P315" s="123">
        <v>86.063999999990799</v>
      </c>
      <c r="Q315" s="123">
        <f>Q311</f>
        <v>3</v>
      </c>
      <c r="R315" s="123">
        <f t="shared" ca="1" si="582"/>
        <v>147.31199999999799</v>
      </c>
      <c r="S315" s="123"/>
      <c r="T315" s="123"/>
      <c r="U315" s="123">
        <v>147.31199999999799</v>
      </c>
      <c r="V315" s="123">
        <f>V311</f>
        <v>3</v>
      </c>
      <c r="W315" s="123">
        <f t="shared" ca="1" si="583"/>
        <v>108.768000000009</v>
      </c>
      <c r="X315" s="123"/>
      <c r="Y315" s="123"/>
      <c r="Z315" s="123">
        <v>108.768000000009</v>
      </c>
      <c r="AA315" s="123">
        <f>AA311</f>
        <v>3</v>
      </c>
      <c r="AB315" s="123">
        <f t="shared" ca="1" si="584"/>
        <v>165.87999999997899</v>
      </c>
      <c r="AC315" s="123"/>
      <c r="AD315" s="123"/>
      <c r="AE315" s="123">
        <v>165.87999999997899</v>
      </c>
      <c r="AF315" s="123">
        <f>AF311</f>
        <v>3</v>
      </c>
      <c r="AG315" s="123">
        <f t="shared" ca="1" si="585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86"/>
        <v>128.920000000003</v>
      </c>
      <c r="AM315" s="123"/>
      <c r="AN315" s="123"/>
      <c r="AO315" s="123">
        <v>128.920000000003</v>
      </c>
      <c r="AP315" s="123">
        <f>AP311</f>
        <v>3</v>
      </c>
      <c r="AQ315" s="123">
        <f t="shared" ca="1" si="587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88"/>
        <v>484.66000000029499</v>
      </c>
      <c r="AW315" s="123"/>
      <c r="AX315" s="123"/>
      <c r="AY315" s="123">
        <v>484.66000000029499</v>
      </c>
      <c r="AZ315" s="123">
        <f>AZ311</f>
        <v>3</v>
      </c>
      <c r="BA315" s="123">
        <f t="shared" ca="1" si="589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0"/>
        <v>1332.1000000000599</v>
      </c>
      <c r="BG315" s="123"/>
      <c r="BH315" s="123"/>
      <c r="BI315" s="123">
        <v>1332.1000000000599</v>
      </c>
      <c r="BJ315" s="123">
        <f>BJ311</f>
        <v>3</v>
      </c>
      <c r="BK315" s="123">
        <f t="shared" ca="1" si="591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592"/>
        <v>1373.02</v>
      </c>
      <c r="BQ315" s="123"/>
      <c r="BR315" s="123"/>
      <c r="BS315" s="123">
        <v>1373.02</v>
      </c>
      <c r="BT315" s="123">
        <f>BT311</f>
        <v>3</v>
      </c>
      <c r="BU315" s="123">
        <f t="shared" ca="1" si="593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594"/>
        <v>111.14400000001299</v>
      </c>
      <c r="CA315" s="123"/>
      <c r="CB315" s="123"/>
      <c r="CC315" s="123">
        <v>111.14400000001299</v>
      </c>
      <c r="CD315" s="123">
        <f>CD311</f>
        <v>3</v>
      </c>
      <c r="CE315" s="123">
        <f t="shared" ca="1" si="595"/>
        <v>0</v>
      </c>
      <c r="CF315" s="123"/>
      <c r="CG315" s="123"/>
      <c r="CH315" s="123">
        <v>0</v>
      </c>
      <c r="CI315" s="123">
        <f>CI311</f>
        <v>3</v>
      </c>
      <c r="CJ315" s="123">
        <f t="shared" ca="1" si="596"/>
        <v>26.749999999927809</v>
      </c>
      <c r="CK315" s="123"/>
      <c r="CL315" s="123"/>
      <c r="CM315" s="123">
        <f t="shared" ca="1" si="597"/>
        <v>26.749999999927809</v>
      </c>
      <c r="CN315" s="123">
        <f>CN311</f>
        <v>4</v>
      </c>
      <c r="CO315" s="123">
        <f t="shared" ca="1" si="598"/>
        <v>133.3199999999988</v>
      </c>
      <c r="CP315" s="123"/>
      <c r="CQ315" s="123"/>
      <c r="CR315" s="123">
        <v>3955.2040000000002</v>
      </c>
      <c r="CS315" s="123">
        <f>IF(OR(ISBLANK(CR315),ISBLANK(CS311)),"",(CR315-CR314)*CS311)</f>
        <v>133.3199999999988</v>
      </c>
      <c r="CT315" s="123">
        <f>CT311</f>
        <v>4</v>
      </c>
      <c r="CU315" s="123">
        <f t="shared" ca="1" si="599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0"/>
        <v/>
      </c>
      <c r="DB315" s="123"/>
      <c r="DC315" s="123"/>
      <c r="DD315" s="123">
        <f>DD311</f>
        <v>2</v>
      </c>
      <c r="DE315" s="123" t="str">
        <f t="shared" ca="1" si="601"/>
        <v/>
      </c>
      <c r="DF315" s="123"/>
      <c r="DG315" s="123"/>
      <c r="DH315" s="123">
        <f>DH311</f>
        <v>2</v>
      </c>
      <c r="DI315" s="123" t="str">
        <f t="shared" ca="1" si="602"/>
        <v/>
      </c>
      <c r="DJ315" s="123"/>
      <c r="DK315" s="123"/>
      <c r="DL315" s="123">
        <f>DL311</f>
        <v>2</v>
      </c>
      <c r="DM315" s="123" t="str">
        <f t="shared" ca="1" si="603"/>
        <v/>
      </c>
      <c r="DN315" s="123"/>
      <c r="DO315" s="123"/>
      <c r="DP315" s="123">
        <f>DP311</f>
        <v>2</v>
      </c>
      <c r="DQ315" s="123" t="str">
        <f t="shared" ca="1" si="604"/>
        <v/>
      </c>
      <c r="DR315" s="123"/>
      <c r="DS315" s="123"/>
      <c r="DT315" s="123">
        <f>DT311</f>
        <v>2</v>
      </c>
      <c r="DU315" s="123" t="str">
        <f t="shared" ca="1" si="605"/>
        <v/>
      </c>
      <c r="DV315" s="123"/>
      <c r="DW315" s="123"/>
      <c r="DX315" s="123">
        <f>DX311</f>
        <v>2</v>
      </c>
      <c r="DY315" s="123" t="str">
        <f t="shared" ca="1" si="606"/>
        <v/>
      </c>
      <c r="DZ315" s="123"/>
      <c r="EA315" s="123"/>
      <c r="EB315" s="123">
        <f>EB311</f>
        <v>2</v>
      </c>
      <c r="EC315" s="123" t="str">
        <f t="shared" ca="1" si="607"/>
        <v/>
      </c>
      <c r="ED315" s="123"/>
      <c r="EE315" s="123"/>
      <c r="EF315" s="123">
        <f>EF311</f>
        <v>2</v>
      </c>
      <c r="EG315" s="123" t="str">
        <f t="shared" ca="1" si="608"/>
        <v/>
      </c>
      <c r="EH315" s="123"/>
      <c r="EI315" s="123"/>
      <c r="EJ315" s="123">
        <f>EJ311</f>
        <v>2</v>
      </c>
      <c r="EK315" s="123" t="str">
        <f t="shared" ca="1" si="609"/>
        <v/>
      </c>
      <c r="EL315" s="123"/>
      <c r="EM315" s="123"/>
      <c r="EN315" s="123">
        <f>EN311</f>
        <v>5</v>
      </c>
      <c r="EO315" s="123">
        <f t="shared" ca="1" si="610"/>
        <v>10.551000000000158</v>
      </c>
      <c r="EP315" s="123"/>
      <c r="EQ315" s="123"/>
      <c r="ER315" s="123"/>
      <c r="ES315" s="123">
        <v>1036.211</v>
      </c>
      <c r="ET315" s="123">
        <f>IF(OR(ISBLANK(ES315),ISBLANK(ET311)),"",(ES315-ES314)*ET311)</f>
        <v>10.551000000000158</v>
      </c>
      <c r="EU315" s="123">
        <f>EU311</f>
        <v>5</v>
      </c>
      <c r="EV315" s="123">
        <f t="shared" ca="1" si="611"/>
        <v>30.936000000001513</v>
      </c>
      <c r="EW315" s="123"/>
      <c r="EX315" s="123"/>
      <c r="EY315" s="123"/>
      <c r="EZ315" s="123">
        <v>8645.6090000000004</v>
      </c>
      <c r="FA315" s="123">
        <f>IF(OR(ISBLANK(EZ315),ISBLANK(FA311)),"",(EZ315-EZ314)*FA311)</f>
        <v>30.936000000001513</v>
      </c>
      <c r="FB315" s="123">
        <f>FB311</f>
        <v>5</v>
      </c>
      <c r="FC315" s="123">
        <f t="shared" ca="1" si="612"/>
        <v>28.063999999998487</v>
      </c>
      <c r="FD315" s="123"/>
      <c r="FE315" s="123"/>
      <c r="FF315" s="123"/>
      <c r="FG315" s="123">
        <v>10295.02</v>
      </c>
      <c r="FH315" s="123">
        <f>IF(OR(ISBLANK(FG315),ISBLANK(FH311)),"",(FG315-FG314)*FH311)</f>
        <v>28.063999999998487</v>
      </c>
      <c r="FI315" s="123">
        <f>FI311</f>
        <v>5</v>
      </c>
      <c r="FJ315" s="123">
        <f t="shared" ca="1" si="613"/>
        <v>381.6779999999635</v>
      </c>
      <c r="FK315" s="123"/>
      <c r="FL315" s="123"/>
      <c r="FM315" s="123"/>
      <c r="FN315" s="123">
        <v>8901.7950000000001</v>
      </c>
      <c r="FO315" s="123">
        <f>IF(OR(ISBLANK(FN315),ISBLANK(FO311)),"",(FN315-FN314)*FO311)</f>
        <v>381.6779999999635</v>
      </c>
      <c r="FP315" s="123">
        <f>FP311</f>
        <v>5</v>
      </c>
      <c r="FQ315" s="123">
        <f t="shared" ca="1" si="614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15"/>
        <v>0.33000000000004093</v>
      </c>
      <c r="FY315" s="123"/>
      <c r="FZ315" s="123"/>
      <c r="GA315" s="123"/>
      <c r="GB315" s="123">
        <v>309.66000000000003</v>
      </c>
      <c r="GC315" s="123">
        <f>IF(OR(ISBLANK(GB315),ISBLANK(GC311)),"",(GB315-GB314)*GC311)</f>
        <v>0.33000000000004093</v>
      </c>
      <c r="GD315" s="123">
        <f>GD311</f>
        <v>5</v>
      </c>
      <c r="GE315" s="123">
        <f t="shared" ca="1" si="616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17"/>
        <v>6.2439999999987776</v>
      </c>
      <c r="GM315" s="123"/>
      <c r="GN315" s="123"/>
      <c r="GO315" s="123"/>
      <c r="GP315" s="123">
        <v>13566.17</v>
      </c>
      <c r="GQ315" s="123">
        <f>IF(OR(ISBLANK(GP315),ISBLANK(GQ311)),"",(GP315-GP314)*GQ311)</f>
        <v>6.2439999999987776</v>
      </c>
      <c r="GR315" s="123">
        <f>GR311</f>
        <v>5</v>
      </c>
      <c r="GS315" s="123">
        <f t="shared" ca="1" si="618"/>
        <v>9.1999999996914994E-2</v>
      </c>
      <c r="GT315" s="123"/>
      <c r="GU315" s="123"/>
      <c r="GV315" s="123"/>
      <c r="GW315" s="123">
        <v>13212.723</v>
      </c>
      <c r="GX315" s="123">
        <f>IF(OR(ISBLANK(GW315),ISBLANK(GX311)),"",(GW315-GW314)*GX311)</f>
        <v>9.1999999996914994E-2</v>
      </c>
      <c r="GY315" s="123">
        <f>GY311</f>
        <v>5</v>
      </c>
      <c r="GZ315" s="123">
        <f t="shared" ca="1" si="619"/>
        <v>11.944000000003143</v>
      </c>
      <c r="HA315" s="123"/>
      <c r="HB315" s="123"/>
      <c r="HC315" s="123"/>
      <c r="HD315" s="123">
        <v>18126.433000000001</v>
      </c>
      <c r="HE315" s="123">
        <f>IF(OR(ISBLANK(HD315),ISBLANK(HE311)),"",(HD315-HD314)*HE311)</f>
        <v>11.944000000003143</v>
      </c>
      <c r="HF315" s="123">
        <f>HF311</f>
        <v>5</v>
      </c>
      <c r="HG315" s="123">
        <f t="shared" ca="1" si="620"/>
        <v>0</v>
      </c>
      <c r="HH315" s="123"/>
      <c r="HI315" s="123"/>
      <c r="HJ315" s="123"/>
      <c r="HK315" s="123">
        <v>4765.6419999999998</v>
      </c>
      <c r="HL315" s="123">
        <f>IF(OR(ISBLANK(HK315),ISBLANK(HL311)),"",(HK315-HK314)*HL311)</f>
        <v>0</v>
      </c>
      <c r="HM315" s="123">
        <f>HM311</f>
        <v>5</v>
      </c>
      <c r="HN315" s="123">
        <f t="shared" ca="1" si="621"/>
        <v>13.703999999997905</v>
      </c>
      <c r="HO315" s="123"/>
      <c r="HP315" s="123"/>
      <c r="HQ315" s="123"/>
      <c r="HR315" s="123">
        <v>6652.8789999999999</v>
      </c>
      <c r="HS315" s="123">
        <f>IF(OR(ISBLANK(HR315),ISBLANK(HS311)),"",(HR315-HR314)*HS311)</f>
        <v>13.703999999997905</v>
      </c>
      <c r="HT315" s="123">
        <f>HT311</f>
        <v>5</v>
      </c>
      <c r="HU315" s="123">
        <f t="shared" ca="1" si="622"/>
        <v>5.999999999994543E-2</v>
      </c>
      <c r="HV315" s="123"/>
      <c r="HW315" s="123"/>
      <c r="HX315" s="123"/>
      <c r="HY315" s="123">
        <v>364.56299999999999</v>
      </c>
      <c r="HZ315" s="123">
        <f>IF(OR(ISBLANK(HY315),ISBLANK(HZ311)),"",(HY315-HY314)*HZ311)</f>
        <v>5.999999999994543E-2</v>
      </c>
      <c r="IA315" s="123">
        <f>IA311</f>
        <v>5</v>
      </c>
      <c r="IB315" s="123">
        <f t="shared" ca="1" si="623"/>
        <v>3.5040000000008149</v>
      </c>
      <c r="IC315" s="123"/>
      <c r="ID315" s="123"/>
      <c r="IE315" s="123"/>
      <c r="IF315" s="123">
        <v>8331.4290000000001</v>
      </c>
      <c r="IG315" s="123">
        <f>IF(OR(ISBLANK(IF315),ISBLANK(IG311)),"",(IF315-IF314)*IG311)</f>
        <v>3.5040000000008149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79"/>
        <v/>
      </c>
      <c r="E316" s="166"/>
      <c r="F316" s="166"/>
      <c r="G316" s="123">
        <f>G311</f>
        <v>3</v>
      </c>
      <c r="H316" s="123">
        <f t="shared" ca="1" si="580"/>
        <v>422.66399999999999</v>
      </c>
      <c r="I316" s="123"/>
      <c r="J316" s="123"/>
      <c r="K316" s="123">
        <v>422.66399999999999</v>
      </c>
      <c r="L316" s="123">
        <f>L311</f>
        <v>3</v>
      </c>
      <c r="M316" s="123">
        <f t="shared" ca="1" si="581"/>
        <v>0</v>
      </c>
      <c r="N316" s="123"/>
      <c r="O316" s="123"/>
      <c r="P316" s="123">
        <v>0</v>
      </c>
      <c r="Q316" s="123">
        <f>Q311</f>
        <v>3</v>
      </c>
      <c r="R316" s="123">
        <f t="shared" ca="1" si="582"/>
        <v>421.34400000000102</v>
      </c>
      <c r="S316" s="123"/>
      <c r="T316" s="123"/>
      <c r="U316" s="123">
        <v>421.34400000000102</v>
      </c>
      <c r="V316" s="123">
        <f>V311</f>
        <v>3</v>
      </c>
      <c r="W316" s="123">
        <f t="shared" ca="1" si="583"/>
        <v>0.26399999999375701</v>
      </c>
      <c r="X316" s="123"/>
      <c r="Y316" s="123"/>
      <c r="Z316" s="123">
        <v>0.26399999999375701</v>
      </c>
      <c r="AA316" s="123">
        <f>AA311</f>
        <v>3</v>
      </c>
      <c r="AB316" s="123">
        <f t="shared" ca="1" si="584"/>
        <v>168.960000000006</v>
      </c>
      <c r="AC316" s="123"/>
      <c r="AD316" s="123"/>
      <c r="AE316" s="123">
        <v>168.960000000006</v>
      </c>
      <c r="AF316" s="123">
        <f>AF311</f>
        <v>3</v>
      </c>
      <c r="AG316" s="123">
        <f t="shared" ca="1" si="585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86"/>
        <v>129.359999999992</v>
      </c>
      <c r="AM316" s="123"/>
      <c r="AN316" s="123"/>
      <c r="AO316" s="123">
        <v>129.359999999992</v>
      </c>
      <c r="AP316" s="123">
        <f>AP311</f>
        <v>3</v>
      </c>
      <c r="AQ316" s="123">
        <f t="shared" ca="1" si="587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88"/>
        <v>537.01999999975703</v>
      </c>
      <c r="AW316" s="123"/>
      <c r="AX316" s="123"/>
      <c r="AY316" s="123">
        <v>537.01999999975703</v>
      </c>
      <c r="AZ316" s="123">
        <f>AZ311</f>
        <v>3</v>
      </c>
      <c r="BA316" s="123">
        <f t="shared" ca="1" si="589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0"/>
        <v>1286.5599999999899</v>
      </c>
      <c r="BG316" s="123"/>
      <c r="BH316" s="123"/>
      <c r="BI316" s="123">
        <v>1286.5599999999899</v>
      </c>
      <c r="BJ316" s="123">
        <f>BJ311</f>
        <v>3</v>
      </c>
      <c r="BK316" s="123">
        <f t="shared" ca="1" si="591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592"/>
        <v>1321.0999999998201</v>
      </c>
      <c r="BQ316" s="123"/>
      <c r="BR316" s="123"/>
      <c r="BS316" s="123">
        <v>1321.0999999998201</v>
      </c>
      <c r="BT316" s="123">
        <f>BT311</f>
        <v>3</v>
      </c>
      <c r="BU316" s="123">
        <f t="shared" ca="1" si="593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594"/>
        <v>117.21599999998899</v>
      </c>
      <c r="CA316" s="123"/>
      <c r="CB316" s="123"/>
      <c r="CC316" s="123">
        <v>117.21599999998899</v>
      </c>
      <c r="CD316" s="123">
        <f>CD311</f>
        <v>3</v>
      </c>
      <c r="CE316" s="123">
        <f t="shared" ca="1" si="595"/>
        <v>0</v>
      </c>
      <c r="CF316" s="123"/>
      <c r="CG316" s="123"/>
      <c r="CH316" s="123">
        <v>0</v>
      </c>
      <c r="CI316" s="123">
        <f>CI311</f>
        <v>3</v>
      </c>
      <c r="CJ316" s="123">
        <f t="shared" ca="1" si="596"/>
        <v>112.09900000000209</v>
      </c>
      <c r="CK316" s="123"/>
      <c r="CL316" s="123"/>
      <c r="CM316" s="123">
        <f t="shared" ca="1" si="597"/>
        <v>112.09900000000209</v>
      </c>
      <c r="CN316" s="123">
        <f>CN311</f>
        <v>4</v>
      </c>
      <c r="CO316" s="123">
        <f t="shared" ca="1" si="598"/>
        <v>315.01799999997911</v>
      </c>
      <c r="CP316" s="123"/>
      <c r="CQ316" s="123"/>
      <c r="CR316" s="123">
        <v>3959.9769999999999</v>
      </c>
      <c r="CS316" s="123">
        <f>IF(OR(ISBLANK(CR316),ISBLANK(CS311)),"",(CR316-CR315)*CS311)</f>
        <v>315.01799999997911</v>
      </c>
      <c r="CT316" s="123">
        <f>CT311</f>
        <v>4</v>
      </c>
      <c r="CU316" s="123">
        <f t="shared" ca="1" si="599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0"/>
        <v/>
      </c>
      <c r="DB316" s="123"/>
      <c r="DC316" s="123"/>
      <c r="DD316" s="123">
        <f>DD311</f>
        <v>2</v>
      </c>
      <c r="DE316" s="123" t="str">
        <f t="shared" ca="1" si="601"/>
        <v/>
      </c>
      <c r="DF316" s="123"/>
      <c r="DG316" s="123"/>
      <c r="DH316" s="123">
        <f>DH311</f>
        <v>2</v>
      </c>
      <c r="DI316" s="123" t="str">
        <f t="shared" ca="1" si="602"/>
        <v/>
      </c>
      <c r="DJ316" s="123"/>
      <c r="DK316" s="123"/>
      <c r="DL316" s="123">
        <f>DL311</f>
        <v>2</v>
      </c>
      <c r="DM316" s="123" t="str">
        <f t="shared" ca="1" si="603"/>
        <v/>
      </c>
      <c r="DN316" s="123"/>
      <c r="DO316" s="123"/>
      <c r="DP316" s="123">
        <f>DP311</f>
        <v>2</v>
      </c>
      <c r="DQ316" s="123" t="str">
        <f t="shared" ca="1" si="604"/>
        <v/>
      </c>
      <c r="DR316" s="123"/>
      <c r="DS316" s="123"/>
      <c r="DT316" s="123">
        <f>DT311</f>
        <v>2</v>
      </c>
      <c r="DU316" s="123" t="str">
        <f t="shared" ca="1" si="605"/>
        <v/>
      </c>
      <c r="DV316" s="123"/>
      <c r="DW316" s="123"/>
      <c r="DX316" s="123">
        <f>DX311</f>
        <v>2</v>
      </c>
      <c r="DY316" s="123" t="str">
        <f t="shared" ca="1" si="606"/>
        <v/>
      </c>
      <c r="DZ316" s="123"/>
      <c r="EA316" s="123"/>
      <c r="EB316" s="123">
        <f>EB311</f>
        <v>2</v>
      </c>
      <c r="EC316" s="123" t="str">
        <f t="shared" ca="1" si="607"/>
        <v/>
      </c>
      <c r="ED316" s="123"/>
      <c r="EE316" s="123"/>
      <c r="EF316" s="123">
        <f>EF311</f>
        <v>2</v>
      </c>
      <c r="EG316" s="123" t="str">
        <f t="shared" ca="1" si="608"/>
        <v/>
      </c>
      <c r="EH316" s="123"/>
      <c r="EI316" s="123"/>
      <c r="EJ316" s="123">
        <f>EJ311</f>
        <v>2</v>
      </c>
      <c r="EK316" s="123" t="str">
        <f t="shared" ca="1" si="609"/>
        <v/>
      </c>
      <c r="EL316" s="123"/>
      <c r="EM316" s="123"/>
      <c r="EN316" s="123">
        <f>EN311</f>
        <v>5</v>
      </c>
      <c r="EO316" s="123">
        <f t="shared" ca="1" si="610"/>
        <v>9.8459999999997763</v>
      </c>
      <c r="EP316" s="123"/>
      <c r="EQ316" s="123"/>
      <c r="ER316" s="123"/>
      <c r="ES316" s="123">
        <v>1039.4929999999999</v>
      </c>
      <c r="ET316" s="123">
        <f>IF(OR(ISBLANK(ES316),ISBLANK(ET311)),"",(ES316-ES315)*ET311)</f>
        <v>9.8459999999997763</v>
      </c>
      <c r="EU316" s="123">
        <f>EU311</f>
        <v>5</v>
      </c>
      <c r="EV316" s="123">
        <f t="shared" ca="1" si="611"/>
        <v>31.512000000002445</v>
      </c>
      <c r="EW316" s="123"/>
      <c r="EX316" s="123"/>
      <c r="EY316" s="123"/>
      <c r="EZ316" s="123">
        <v>8649.5480000000007</v>
      </c>
      <c r="FA316" s="123">
        <f>IF(OR(ISBLANK(EZ316),ISBLANK(FA311)),"",(EZ316-EZ315)*FA311)</f>
        <v>31.512000000002445</v>
      </c>
      <c r="FB316" s="123">
        <f>FB311</f>
        <v>5</v>
      </c>
      <c r="FC316" s="123">
        <f t="shared" ca="1" si="612"/>
        <v>26.512000000002445</v>
      </c>
      <c r="FD316" s="123"/>
      <c r="FE316" s="123"/>
      <c r="FF316" s="123"/>
      <c r="FG316" s="123">
        <v>10298.334000000001</v>
      </c>
      <c r="FH316" s="123">
        <f>IF(OR(ISBLANK(FG316),ISBLANK(FH311)),"",(FG316-FG315)*FH311)</f>
        <v>26.512000000002445</v>
      </c>
      <c r="FI316" s="123">
        <f>FI311</f>
        <v>5</v>
      </c>
      <c r="FJ316" s="123">
        <f t="shared" ca="1" si="613"/>
        <v>394.28400000001056</v>
      </c>
      <c r="FK316" s="123"/>
      <c r="FL316" s="123"/>
      <c r="FM316" s="123"/>
      <c r="FN316" s="123">
        <v>8907.7690000000002</v>
      </c>
      <c r="FO316" s="123">
        <f>IF(OR(ISBLANK(FN316),ISBLANK(FO311)),"",(FN316-FN315)*FO311)</f>
        <v>394.28400000001056</v>
      </c>
      <c r="FP316" s="123">
        <f>FP311</f>
        <v>5</v>
      </c>
      <c r="FQ316" s="123">
        <f t="shared" ca="1" si="614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15"/>
        <v>0.35399999999981446</v>
      </c>
      <c r="FY316" s="123"/>
      <c r="FZ316" s="123"/>
      <c r="GA316" s="123"/>
      <c r="GB316" s="123">
        <v>309.71899999999999</v>
      </c>
      <c r="GC316" s="123">
        <f>IF(OR(ISBLANK(GB316),ISBLANK(GC311)),"",(GB316-GB315)*GC311)</f>
        <v>0.35399999999981446</v>
      </c>
      <c r="GD316" s="123">
        <f>GD311</f>
        <v>5</v>
      </c>
      <c r="GE316" s="123">
        <f t="shared" ca="1" si="616"/>
        <v>3.9999999999054126E-3</v>
      </c>
      <c r="GF316" s="123"/>
      <c r="GG316" s="123"/>
      <c r="GH316" s="123"/>
      <c r="GI316" s="123">
        <v>294.75</v>
      </c>
      <c r="GJ316" s="123">
        <f>IF(OR(ISBLANK(GI316),ISBLANK(GJ311)),"",(GI316-GI315)*GJ311)</f>
        <v>3.9999999999054126E-3</v>
      </c>
      <c r="GK316" s="123">
        <f>GK311</f>
        <v>5</v>
      </c>
      <c r="GL316" s="123">
        <f t="shared" ca="1" si="617"/>
        <v>5.1200000000026193</v>
      </c>
      <c r="GM316" s="123"/>
      <c r="GN316" s="123"/>
      <c r="GO316" s="123"/>
      <c r="GP316" s="123">
        <v>13567.45</v>
      </c>
      <c r="GQ316" s="123">
        <f>IF(OR(ISBLANK(GP316),ISBLANK(GQ311)),"",(GP316-GP315)*GQ311)</f>
        <v>5.1200000000026193</v>
      </c>
      <c r="GR316" s="123">
        <f>GR311</f>
        <v>5</v>
      </c>
      <c r="GS316" s="123">
        <f t="shared" ca="1" si="618"/>
        <v>8.000000000174623E-2</v>
      </c>
      <c r="GT316" s="123"/>
      <c r="GU316" s="123"/>
      <c r="GV316" s="123"/>
      <c r="GW316" s="123">
        <v>13212.743</v>
      </c>
      <c r="GX316" s="123">
        <f>IF(OR(ISBLANK(GW316),ISBLANK(GX311)),"",(GW316-GW315)*GX311)</f>
        <v>8.000000000174623E-2</v>
      </c>
      <c r="GY316" s="123">
        <f>GY311</f>
        <v>5</v>
      </c>
      <c r="GZ316" s="123">
        <f t="shared" ca="1" si="619"/>
        <v>12.767999999996391</v>
      </c>
      <c r="HA316" s="123"/>
      <c r="HB316" s="123"/>
      <c r="HC316" s="123"/>
      <c r="HD316" s="123">
        <v>18129.625</v>
      </c>
      <c r="HE316" s="123">
        <f>IF(OR(ISBLANK(HD316),ISBLANK(HE311)),"",(HD316-HD315)*HE311)</f>
        <v>12.767999999996391</v>
      </c>
      <c r="HF316" s="123">
        <f>HF311</f>
        <v>5</v>
      </c>
      <c r="HG316" s="123">
        <f t="shared" ca="1" si="620"/>
        <v>6.0000000012223609E-3</v>
      </c>
      <c r="HH316" s="123"/>
      <c r="HI316" s="123"/>
      <c r="HJ316" s="123"/>
      <c r="HK316" s="123">
        <v>4765.643</v>
      </c>
      <c r="HL316" s="123">
        <f>IF(OR(ISBLANK(HK316),ISBLANK(HL311)),"",(HK316-HK315)*HL311)</f>
        <v>6.0000000012223609E-3</v>
      </c>
      <c r="HM316" s="123">
        <f>HM311</f>
        <v>5</v>
      </c>
      <c r="HN316" s="123">
        <f t="shared" ca="1" si="621"/>
        <v>12.728000000002794</v>
      </c>
      <c r="HO316" s="123"/>
      <c r="HP316" s="123"/>
      <c r="HQ316" s="123"/>
      <c r="HR316" s="123">
        <v>6654.47</v>
      </c>
      <c r="HS316" s="123">
        <f>IF(OR(ISBLANK(HR316),ISBLANK(HS311)),"",(HR316-HR315)*HS311)</f>
        <v>12.728000000002794</v>
      </c>
      <c r="HT316" s="123">
        <f>HT311</f>
        <v>5</v>
      </c>
      <c r="HU316" s="123">
        <f t="shared" ca="1" si="622"/>
        <v>0.76800000000008595</v>
      </c>
      <c r="HV316" s="123"/>
      <c r="HW316" s="123"/>
      <c r="HX316" s="123"/>
      <c r="HY316" s="123">
        <v>364.81900000000002</v>
      </c>
      <c r="HZ316" s="123">
        <f>IF(OR(ISBLANK(HY316),ISBLANK(HZ311)),"",(HY316-HY315)*HZ311)</f>
        <v>0.76800000000008595</v>
      </c>
      <c r="IA316" s="123">
        <f>IA311</f>
        <v>5</v>
      </c>
      <c r="IB316" s="123">
        <f t="shared" ca="1" si="623"/>
        <v>2.9599999999991269</v>
      </c>
      <c r="IC316" s="123"/>
      <c r="ID316" s="123"/>
      <c r="IE316" s="123"/>
      <c r="IF316" s="123">
        <v>8332.1689999999999</v>
      </c>
      <c r="IG316" s="123">
        <f>IF(OR(ISBLANK(IF316),ISBLANK(IG311)),"",(IF316-IF315)*IG311)</f>
        <v>2.9599999999991269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79"/>
        <v/>
      </c>
      <c r="E317" s="166"/>
      <c r="F317" s="166"/>
      <c r="G317" s="123">
        <f>G311</f>
        <v>3</v>
      </c>
      <c r="H317" s="123">
        <f t="shared" ca="1" si="580"/>
        <v>232.05600000000501</v>
      </c>
      <c r="I317" s="123"/>
      <c r="J317" s="123"/>
      <c r="K317" s="123">
        <v>232.05600000000501</v>
      </c>
      <c r="L317" s="123">
        <f>L311</f>
        <v>3</v>
      </c>
      <c r="M317" s="123">
        <f t="shared" ca="1" si="581"/>
        <v>23.495999999999601</v>
      </c>
      <c r="N317" s="123"/>
      <c r="O317" s="123"/>
      <c r="P317" s="123">
        <v>23.495999999999601</v>
      </c>
      <c r="Q317" s="123">
        <f>Q311</f>
        <v>3</v>
      </c>
      <c r="R317" s="123">
        <f t="shared" ca="1" si="582"/>
        <v>231</v>
      </c>
      <c r="S317" s="123"/>
      <c r="T317" s="123"/>
      <c r="U317" s="123">
        <v>231</v>
      </c>
      <c r="V317" s="123">
        <f>V311</f>
        <v>3</v>
      </c>
      <c r="W317" s="123">
        <f t="shared" ca="1" si="583"/>
        <v>23.495999999999601</v>
      </c>
      <c r="X317" s="123"/>
      <c r="Y317" s="123"/>
      <c r="Z317" s="123">
        <v>23.495999999999601</v>
      </c>
      <c r="AA317" s="123">
        <f>AA311</f>
        <v>3</v>
      </c>
      <c r="AB317" s="123">
        <f t="shared" ca="1" si="584"/>
        <v>173.360000000002</v>
      </c>
      <c r="AC317" s="123"/>
      <c r="AD317" s="123"/>
      <c r="AE317" s="123">
        <v>173.360000000002</v>
      </c>
      <c r="AF317" s="123">
        <f>AF311</f>
        <v>3</v>
      </c>
      <c r="AG317" s="123">
        <f t="shared" ca="1" si="585"/>
        <v>0</v>
      </c>
      <c r="AH317" s="123"/>
      <c r="AI317" s="123"/>
      <c r="AJ317" s="123">
        <v>0</v>
      </c>
      <c r="AK317" s="123">
        <f>AK311</f>
        <v>3</v>
      </c>
      <c r="AL317" s="123">
        <f t="shared" ca="1" si="586"/>
        <v>131.99999999997999</v>
      </c>
      <c r="AM317" s="123"/>
      <c r="AN317" s="123"/>
      <c r="AO317" s="123">
        <v>131.99999999997999</v>
      </c>
      <c r="AP317" s="123">
        <f>AP311</f>
        <v>3</v>
      </c>
      <c r="AQ317" s="123">
        <f t="shared" ca="1" si="587"/>
        <v>0</v>
      </c>
      <c r="AR317" s="123"/>
      <c r="AS317" s="123"/>
      <c r="AT317" s="123">
        <v>0</v>
      </c>
      <c r="AU317" s="123">
        <f>AU311</f>
        <v>3</v>
      </c>
      <c r="AV317" s="123">
        <f t="shared" ca="1" si="588"/>
        <v>548.46000000008598</v>
      </c>
      <c r="AW317" s="123"/>
      <c r="AX317" s="123"/>
      <c r="AY317" s="123">
        <v>548.46000000008598</v>
      </c>
      <c r="AZ317" s="123">
        <f>AZ311</f>
        <v>3</v>
      </c>
      <c r="BA317" s="123">
        <f t="shared" ca="1" si="589"/>
        <v>0</v>
      </c>
      <c r="BB317" s="123"/>
      <c r="BC317" s="123"/>
      <c r="BD317" s="123">
        <v>0</v>
      </c>
      <c r="BE317" s="123">
        <f>BE311</f>
        <v>3</v>
      </c>
      <c r="BF317" s="123">
        <f t="shared" ca="1" si="590"/>
        <v>460.89999999985599</v>
      </c>
      <c r="BG317" s="123"/>
      <c r="BH317" s="123"/>
      <c r="BI317" s="123">
        <v>460.89999999985599</v>
      </c>
      <c r="BJ317" s="123">
        <f>BJ311</f>
        <v>3</v>
      </c>
      <c r="BK317" s="123">
        <f t="shared" ca="1" si="591"/>
        <v>5.4999999999950004</v>
      </c>
      <c r="BL317" s="123"/>
      <c r="BM317" s="123"/>
      <c r="BN317" s="123">
        <v>5.4999999999950004</v>
      </c>
      <c r="BO317" s="123">
        <f>BO311</f>
        <v>3</v>
      </c>
      <c r="BP317" s="123">
        <f t="shared" ca="1" si="592"/>
        <v>482.02000000015698</v>
      </c>
      <c r="BQ317" s="123"/>
      <c r="BR317" s="123"/>
      <c r="BS317" s="123">
        <v>482.02000000015698</v>
      </c>
      <c r="BT317" s="123">
        <f>BT311</f>
        <v>3</v>
      </c>
      <c r="BU317" s="123">
        <f t="shared" ca="1" si="593"/>
        <v>4.6200000000032997</v>
      </c>
      <c r="BV317" s="123"/>
      <c r="BW317" s="123"/>
      <c r="BX317" s="123">
        <v>4.6200000000032997</v>
      </c>
      <c r="BY317" s="123">
        <f>BY311</f>
        <v>3</v>
      </c>
      <c r="BZ317" s="123">
        <f t="shared" ca="1" si="594"/>
        <v>123.288000000026</v>
      </c>
      <c r="CA317" s="123"/>
      <c r="CB317" s="123"/>
      <c r="CC317" s="123">
        <v>123.288000000026</v>
      </c>
      <c r="CD317" s="123">
        <f>CD311</f>
        <v>3</v>
      </c>
      <c r="CE317" s="123">
        <f t="shared" ca="1" si="595"/>
        <v>0</v>
      </c>
      <c r="CF317" s="123"/>
      <c r="CG317" s="123"/>
      <c r="CH317" s="123">
        <v>0</v>
      </c>
      <c r="CI317" s="123">
        <f>CI311</f>
        <v>3</v>
      </c>
      <c r="CJ317" s="123">
        <f t="shared" ca="1" si="596"/>
        <v>402.38300000008564</v>
      </c>
      <c r="CK317" s="123"/>
      <c r="CL317" s="123"/>
      <c r="CM317" s="123">
        <f t="shared" ca="1" si="597"/>
        <v>402.38300000008564</v>
      </c>
      <c r="CN317" s="123">
        <f>CN311</f>
        <v>4</v>
      </c>
      <c r="CO317" s="123">
        <f t="shared" ca="1" si="598"/>
        <v>307.42800000002353</v>
      </c>
      <c r="CP317" s="123"/>
      <c r="CQ317" s="123"/>
      <c r="CR317" s="123">
        <v>3964.6350000000002</v>
      </c>
      <c r="CS317" s="123">
        <f>IF(OR(ISBLANK(CR317),ISBLANK(CS311)),"",(CR317-CR316)*CS311)</f>
        <v>307.42800000002353</v>
      </c>
      <c r="CT317" s="123">
        <f>CT311</f>
        <v>4</v>
      </c>
      <c r="CU317" s="123">
        <f t="shared" ca="1" si="599"/>
        <v>0</v>
      </c>
      <c r="CV317" s="123"/>
      <c r="CW317" s="123"/>
      <c r="CX317" s="123">
        <v>2540.9560000000001</v>
      </c>
      <c r="CY317" s="123">
        <f>IF(OR(ISBLANK(CX317),ISBLANK(CY311)),"",(CX317-CX316)*CY311)</f>
        <v>0</v>
      </c>
      <c r="CZ317" s="123">
        <f>CZ311</f>
        <v>2</v>
      </c>
      <c r="DA317" s="123" t="str">
        <f t="shared" ca="1" si="600"/>
        <v/>
      </c>
      <c r="DB317" s="123"/>
      <c r="DC317" s="123"/>
      <c r="DD317" s="123">
        <f>DD311</f>
        <v>2</v>
      </c>
      <c r="DE317" s="123" t="str">
        <f t="shared" ca="1" si="601"/>
        <v/>
      </c>
      <c r="DF317" s="123"/>
      <c r="DG317" s="123"/>
      <c r="DH317" s="123">
        <f>DH311</f>
        <v>2</v>
      </c>
      <c r="DI317" s="123" t="str">
        <f t="shared" ca="1" si="602"/>
        <v/>
      </c>
      <c r="DJ317" s="123"/>
      <c r="DK317" s="123"/>
      <c r="DL317" s="123">
        <f>DL311</f>
        <v>2</v>
      </c>
      <c r="DM317" s="123" t="str">
        <f t="shared" ca="1" si="603"/>
        <v/>
      </c>
      <c r="DN317" s="123"/>
      <c r="DO317" s="123"/>
      <c r="DP317" s="123">
        <f>DP311</f>
        <v>2</v>
      </c>
      <c r="DQ317" s="123" t="str">
        <f t="shared" ca="1" si="604"/>
        <v/>
      </c>
      <c r="DR317" s="123"/>
      <c r="DS317" s="123"/>
      <c r="DT317" s="123">
        <f>DT311</f>
        <v>2</v>
      </c>
      <c r="DU317" s="123" t="str">
        <f t="shared" ca="1" si="605"/>
        <v/>
      </c>
      <c r="DV317" s="123"/>
      <c r="DW317" s="123"/>
      <c r="DX317" s="123">
        <f>DX311</f>
        <v>2</v>
      </c>
      <c r="DY317" s="123" t="str">
        <f t="shared" ca="1" si="606"/>
        <v/>
      </c>
      <c r="DZ317" s="123"/>
      <c r="EA317" s="123"/>
      <c r="EB317" s="123">
        <f>EB311</f>
        <v>2</v>
      </c>
      <c r="EC317" s="123" t="str">
        <f t="shared" ca="1" si="607"/>
        <v/>
      </c>
      <c r="ED317" s="123"/>
      <c r="EE317" s="123"/>
      <c r="EF317" s="123">
        <f>EF311</f>
        <v>2</v>
      </c>
      <c r="EG317" s="123" t="str">
        <f t="shared" ca="1" si="608"/>
        <v/>
      </c>
      <c r="EH317" s="123"/>
      <c r="EI317" s="123"/>
      <c r="EJ317" s="123">
        <f>EJ311</f>
        <v>2</v>
      </c>
      <c r="EK317" s="123" t="str">
        <f t="shared" ca="1" si="609"/>
        <v/>
      </c>
      <c r="EL317" s="123"/>
      <c r="EM317" s="123"/>
      <c r="EN317" s="123">
        <f>EN311</f>
        <v>5</v>
      </c>
      <c r="EO317" s="123">
        <f t="shared" ca="1" si="610"/>
        <v>11.711999999999989</v>
      </c>
      <c r="EP317" s="123"/>
      <c r="EQ317" s="123"/>
      <c r="ER317" s="123"/>
      <c r="ES317" s="123">
        <v>1043.3969999999999</v>
      </c>
      <c r="ET317" s="123">
        <f>IF(OR(ISBLANK(ES317),ISBLANK(ET311)),"",(ES317-ES316)*ET311)</f>
        <v>11.711999999999989</v>
      </c>
      <c r="EU317" s="123">
        <f>EU311</f>
        <v>5</v>
      </c>
      <c r="EV317" s="123">
        <f t="shared" ca="1" si="611"/>
        <v>28.711999999999534</v>
      </c>
      <c r="EW317" s="123"/>
      <c r="EX317" s="123"/>
      <c r="EY317" s="123"/>
      <c r="EZ317" s="123">
        <v>8653.1370000000006</v>
      </c>
      <c r="FA317" s="123">
        <f>IF(OR(ISBLANK(EZ317),ISBLANK(FA311)),"",(EZ317-EZ316)*FA311)</f>
        <v>28.711999999999534</v>
      </c>
      <c r="FB317" s="123">
        <f>FB311</f>
        <v>5</v>
      </c>
      <c r="FC317" s="123">
        <f t="shared" ca="1" si="612"/>
        <v>23.095999999990454</v>
      </c>
      <c r="FD317" s="123"/>
      <c r="FE317" s="123"/>
      <c r="FF317" s="123"/>
      <c r="FG317" s="123">
        <v>10301.221</v>
      </c>
      <c r="FH317" s="123">
        <f>IF(OR(ISBLANK(FG317),ISBLANK(FH311)),"",(FG317-FG316)*FH311)</f>
        <v>23.095999999990454</v>
      </c>
      <c r="FI317" s="123">
        <f>FI311</f>
        <v>5</v>
      </c>
      <c r="FJ317" s="123">
        <f t="shared" ca="1" si="613"/>
        <v>384.71399999998175</v>
      </c>
      <c r="FK317" s="123"/>
      <c r="FL317" s="123"/>
      <c r="FM317" s="123"/>
      <c r="FN317" s="123">
        <v>8913.598</v>
      </c>
      <c r="FO317" s="123">
        <f>IF(OR(ISBLANK(FN317),ISBLANK(FO311)),"",(FN317-FN316)*FO311)</f>
        <v>384.71399999998175</v>
      </c>
      <c r="FP317" s="123">
        <f>FP311</f>
        <v>5</v>
      </c>
      <c r="FQ317" s="123">
        <f t="shared" ca="1" si="614"/>
        <v>0</v>
      </c>
      <c r="FR317" s="123"/>
      <c r="FS317" s="123"/>
      <c r="FT317" s="123"/>
      <c r="FU317" s="123">
        <v>3228.1469999999999</v>
      </c>
      <c r="FV317" s="123">
        <f>IF(OR(ISBLANK(FU317),ISBLANK(FV311)),"",(FU317-FU316)*FV311)</f>
        <v>0</v>
      </c>
      <c r="FW317" s="123">
        <f>FW311</f>
        <v>5</v>
      </c>
      <c r="FX317" s="123">
        <f t="shared" ca="1" si="615"/>
        <v>0.37799999999992906</v>
      </c>
      <c r="FY317" s="123"/>
      <c r="FZ317" s="123"/>
      <c r="GA317" s="123"/>
      <c r="GB317" s="123">
        <v>309.78199999999998</v>
      </c>
      <c r="GC317" s="123">
        <f>IF(OR(ISBLANK(GB317),ISBLANK(GC311)),"",(GB317-GB316)*GC311)</f>
        <v>0.37799999999992906</v>
      </c>
      <c r="GD317" s="123">
        <f>GD311</f>
        <v>5</v>
      </c>
      <c r="GE317" s="123">
        <f t="shared" ca="1" si="616"/>
        <v>0</v>
      </c>
      <c r="GF317" s="123"/>
      <c r="GG317" s="123"/>
      <c r="GH317" s="123"/>
      <c r="GI317" s="123">
        <v>294.75</v>
      </c>
      <c r="GJ317" s="123">
        <f>IF(OR(ISBLANK(GI317),ISBLANK(GJ311)),"",(GI317-GI316)*GJ311)</f>
        <v>0</v>
      </c>
      <c r="GK317" s="123">
        <f>GK311</f>
        <v>5</v>
      </c>
      <c r="GL317" s="123">
        <f t="shared" ca="1" si="617"/>
        <v>5.4039999999949941</v>
      </c>
      <c r="GM317" s="123"/>
      <c r="GN317" s="123"/>
      <c r="GO317" s="123"/>
      <c r="GP317" s="123">
        <v>13568.800999999999</v>
      </c>
      <c r="GQ317" s="123">
        <f>IF(OR(ISBLANK(GP317),ISBLANK(GQ311)),"",(GP317-GP316)*GQ311)</f>
        <v>5.4039999999949941</v>
      </c>
      <c r="GR317" s="123">
        <f>GR311</f>
        <v>5</v>
      </c>
      <c r="GS317" s="123">
        <f t="shared" ca="1" si="618"/>
        <v>4.0000000000873115E-2</v>
      </c>
      <c r="GT317" s="123"/>
      <c r="GU317" s="123"/>
      <c r="GV317" s="123"/>
      <c r="GW317" s="123">
        <v>13212.753000000001</v>
      </c>
      <c r="GX317" s="123">
        <f>IF(OR(ISBLANK(GW317),ISBLANK(GX311)),"",(GW317-GW316)*GX311)</f>
        <v>4.0000000000873115E-2</v>
      </c>
      <c r="GY317" s="123">
        <f>GY311</f>
        <v>5</v>
      </c>
      <c r="GZ317" s="123">
        <f t="shared" ca="1" si="619"/>
        <v>12.376000000003842</v>
      </c>
      <c r="HA317" s="123"/>
      <c r="HB317" s="123"/>
      <c r="HC317" s="123"/>
      <c r="HD317" s="123">
        <v>18132.719000000001</v>
      </c>
      <c r="HE317" s="123">
        <f>IF(OR(ISBLANK(HD317),ISBLANK(HE311)),"",(HD317-HD316)*HE311)</f>
        <v>12.376000000003842</v>
      </c>
      <c r="HF317" s="123">
        <f>HF311</f>
        <v>5</v>
      </c>
      <c r="HG317" s="123">
        <f t="shared" ca="1" si="620"/>
        <v>6.0000000012223609E-3</v>
      </c>
      <c r="HH317" s="123"/>
      <c r="HI317" s="123"/>
      <c r="HJ317" s="123"/>
      <c r="HK317" s="123">
        <v>4765.6440000000002</v>
      </c>
      <c r="HL317" s="123">
        <f>IF(OR(ISBLANK(HK317),ISBLANK(HL311)),"",(HK317-HK316)*HL311)</f>
        <v>6.0000000012223609E-3</v>
      </c>
      <c r="HM317" s="123">
        <f>HM311</f>
        <v>5</v>
      </c>
      <c r="HN317" s="123">
        <f t="shared" ca="1" si="621"/>
        <v>12.335999999995693</v>
      </c>
      <c r="HO317" s="123"/>
      <c r="HP317" s="123"/>
      <c r="HQ317" s="123"/>
      <c r="HR317" s="123">
        <v>6656.0119999999997</v>
      </c>
      <c r="HS317" s="123">
        <f>IF(OR(ISBLANK(HR317),ISBLANK(HS311)),"",(HR317-HR316)*HS311)</f>
        <v>12.335999999995693</v>
      </c>
      <c r="HT317" s="123">
        <f>HT311</f>
        <v>5</v>
      </c>
      <c r="HU317" s="123">
        <f t="shared" ca="1" si="622"/>
        <v>0.68099999999992633</v>
      </c>
      <c r="HV317" s="123"/>
      <c r="HW317" s="123"/>
      <c r="HX317" s="123"/>
      <c r="HY317" s="123">
        <v>365.04599999999999</v>
      </c>
      <c r="HZ317" s="123">
        <f>IF(OR(ISBLANK(HY317),ISBLANK(HZ311)),"",(HY317-HY316)*HZ311)</f>
        <v>0.68099999999992633</v>
      </c>
      <c r="IA317" s="123">
        <f>IA311</f>
        <v>5</v>
      </c>
      <c r="IB317" s="123">
        <f t="shared" ca="1" si="623"/>
        <v>3.1719999999986612</v>
      </c>
      <c r="IC317" s="123"/>
      <c r="ID317" s="123"/>
      <c r="IE317" s="123"/>
      <c r="IF317" s="123">
        <v>8332.9619999999995</v>
      </c>
      <c r="IG317" s="123">
        <f>IF(OR(ISBLANK(IF317),ISBLANK(IG311)),"",(IF317-IF316)*IG311)</f>
        <v>3.1719999999986612</v>
      </c>
    </row>
    <row r="318" spans="1:241" x14ac:dyDescent="0.25">
      <c r="B318" s="166">
        <v>7</v>
      </c>
      <c r="C318" s="166">
        <f>C311</f>
        <v>2</v>
      </c>
      <c r="D318" s="166" t="str">
        <f t="shared" ca="1" si="579"/>
        <v/>
      </c>
      <c r="E318" s="166"/>
      <c r="F318" s="166"/>
      <c r="G318" s="123">
        <f>G311</f>
        <v>3</v>
      </c>
      <c r="H318" s="123">
        <f t="shared" ca="1" si="580"/>
        <v>407.08800000000798</v>
      </c>
      <c r="I318" s="123"/>
      <c r="J318" s="123"/>
      <c r="K318" s="123">
        <v>407.08800000000798</v>
      </c>
      <c r="L318" s="123">
        <f>L311</f>
        <v>3</v>
      </c>
      <c r="M318" s="123">
        <f t="shared" ca="1" si="581"/>
        <v>0</v>
      </c>
      <c r="N318" s="123"/>
      <c r="O318" s="123"/>
      <c r="P318" s="123">
        <v>0</v>
      </c>
      <c r="Q318" s="123">
        <f>Q311</f>
        <v>3</v>
      </c>
      <c r="R318" s="123">
        <f t="shared" ca="1" si="582"/>
        <v>405.767999999979</v>
      </c>
      <c r="S318" s="123"/>
      <c r="T318" s="123"/>
      <c r="U318" s="123">
        <v>405.767999999979</v>
      </c>
      <c r="V318" s="123">
        <f>V311</f>
        <v>3</v>
      </c>
      <c r="W318" s="123">
        <f t="shared" ca="1" si="583"/>
        <v>0</v>
      </c>
      <c r="X318" s="123"/>
      <c r="Y318" s="123"/>
      <c r="Z318" s="123">
        <v>0</v>
      </c>
      <c r="AA318" s="123">
        <f>AA311</f>
        <v>3</v>
      </c>
      <c r="AB318" s="123">
        <f t="shared" ca="1" si="584"/>
        <v>194.040000000014</v>
      </c>
      <c r="AC318" s="123"/>
      <c r="AD318" s="123"/>
      <c r="AE318" s="123">
        <v>194.040000000014</v>
      </c>
      <c r="AF318" s="123">
        <f>AF311</f>
        <v>3</v>
      </c>
      <c r="AG318" s="123">
        <f t="shared" ca="1" si="585"/>
        <v>0</v>
      </c>
      <c r="AH318" s="123"/>
      <c r="AI318" s="123"/>
      <c r="AJ318" s="123">
        <v>0</v>
      </c>
      <c r="AK318" s="123">
        <f>AK311</f>
        <v>3</v>
      </c>
      <c r="AL318" s="123">
        <f t="shared" ca="1" si="586"/>
        <v>132.44000000002001</v>
      </c>
      <c r="AM318" s="123"/>
      <c r="AN318" s="123"/>
      <c r="AO318" s="123">
        <v>132.44000000002001</v>
      </c>
      <c r="AP318" s="123">
        <f>AP311</f>
        <v>3</v>
      </c>
      <c r="AQ318" s="123">
        <f t="shared" ca="1" si="587"/>
        <v>0</v>
      </c>
      <c r="AR318" s="123"/>
      <c r="AS318" s="123"/>
      <c r="AT318" s="123">
        <v>0</v>
      </c>
      <c r="AU318" s="123">
        <f>AU311</f>
        <v>3</v>
      </c>
      <c r="AV318" s="123">
        <f t="shared" ca="1" si="588"/>
        <v>554.40000000009604</v>
      </c>
      <c r="AW318" s="123"/>
      <c r="AX318" s="123"/>
      <c r="AY318" s="123">
        <v>554.40000000009604</v>
      </c>
      <c r="AZ318" s="123">
        <f>AZ311</f>
        <v>3</v>
      </c>
      <c r="BA318" s="123">
        <f t="shared" ca="1" si="589"/>
        <v>0</v>
      </c>
      <c r="BB318" s="123"/>
      <c r="BC318" s="123"/>
      <c r="BD318" s="123">
        <v>0</v>
      </c>
      <c r="BE318" s="123">
        <f>BE311</f>
        <v>3</v>
      </c>
      <c r="BF318" s="123">
        <f t="shared" ca="1" si="590"/>
        <v>467.5</v>
      </c>
      <c r="BG318" s="123"/>
      <c r="BH318" s="123"/>
      <c r="BI318" s="123">
        <v>467.5</v>
      </c>
      <c r="BJ318" s="123">
        <f>BJ311</f>
        <v>3</v>
      </c>
      <c r="BK318" s="123">
        <f t="shared" ca="1" si="591"/>
        <v>22.880000000009201</v>
      </c>
      <c r="BL318" s="123"/>
      <c r="BM318" s="123"/>
      <c r="BN318" s="123">
        <v>22.880000000009201</v>
      </c>
      <c r="BO318" s="123">
        <f>BO311</f>
        <v>3</v>
      </c>
      <c r="BP318" s="123">
        <f t="shared" ca="1" si="592"/>
        <v>494.55999999991002</v>
      </c>
      <c r="BQ318" s="123"/>
      <c r="BR318" s="123"/>
      <c r="BS318" s="123">
        <v>494.55999999991002</v>
      </c>
      <c r="BT318" s="123">
        <f>BT311</f>
        <v>3</v>
      </c>
      <c r="BU318" s="123">
        <f t="shared" ca="1" si="593"/>
        <v>21.339999999995602</v>
      </c>
      <c r="BV318" s="123"/>
      <c r="BW318" s="123"/>
      <c r="BX318" s="123">
        <v>21.339999999995602</v>
      </c>
      <c r="BY318" s="123">
        <f>BY311</f>
        <v>3</v>
      </c>
      <c r="BZ318" s="123">
        <f t="shared" ca="1" si="594"/>
        <v>127.77599999998</v>
      </c>
      <c r="CA318" s="123"/>
      <c r="CB318" s="123"/>
      <c r="CC318" s="123">
        <v>127.77599999998</v>
      </c>
      <c r="CD318" s="123">
        <f>CD311</f>
        <v>3</v>
      </c>
      <c r="CE318" s="123">
        <f t="shared" ca="1" si="595"/>
        <v>0</v>
      </c>
      <c r="CF318" s="123"/>
      <c r="CG318" s="123"/>
      <c r="CH318" s="123">
        <v>0</v>
      </c>
      <c r="CI318" s="123">
        <f>CI311</f>
        <v>3</v>
      </c>
      <c r="CJ318" s="123">
        <f t="shared" ca="1" si="596"/>
        <v>468.98199999996746</v>
      </c>
      <c r="CK318" s="123"/>
      <c r="CL318" s="123"/>
      <c r="CM318" s="123">
        <f t="shared" ca="1" si="597"/>
        <v>468.98199999996746</v>
      </c>
      <c r="CN318" s="123">
        <f>CN311</f>
        <v>4</v>
      </c>
      <c r="CO318" s="123">
        <f t="shared" ca="1" si="598"/>
        <v>323.99399999997695</v>
      </c>
      <c r="CP318" s="123"/>
      <c r="CQ318" s="123"/>
      <c r="CR318" s="123">
        <v>3969.5439999999999</v>
      </c>
      <c r="CS318" s="123">
        <f>IF(OR(ISBLANK(CR318),ISBLANK(CS311)),"",(CR318-CR317)*CS311)</f>
        <v>323.99399999997695</v>
      </c>
      <c r="CT318" s="123">
        <f>CT311</f>
        <v>4</v>
      </c>
      <c r="CU318" s="123">
        <f t="shared" ca="1" si="599"/>
        <v>0</v>
      </c>
      <c r="CV318" s="123"/>
      <c r="CW318" s="123"/>
      <c r="CX318" s="123">
        <v>2540.9560000000001</v>
      </c>
      <c r="CY318" s="123">
        <f>IF(OR(ISBLANK(CX318),ISBLANK(CY311)),"",(CX318-CX317)*CY311)</f>
        <v>0</v>
      </c>
      <c r="CZ318" s="123">
        <f>CZ311</f>
        <v>2</v>
      </c>
      <c r="DA318" s="123" t="str">
        <f t="shared" ca="1" si="600"/>
        <v/>
      </c>
      <c r="DB318" s="123"/>
      <c r="DC318" s="123"/>
      <c r="DD318" s="123">
        <f>DD311</f>
        <v>2</v>
      </c>
      <c r="DE318" s="123" t="str">
        <f t="shared" ca="1" si="601"/>
        <v/>
      </c>
      <c r="DF318" s="123"/>
      <c r="DG318" s="123"/>
      <c r="DH318" s="123">
        <f>DH311</f>
        <v>2</v>
      </c>
      <c r="DI318" s="123" t="str">
        <f t="shared" ca="1" si="602"/>
        <v/>
      </c>
      <c r="DJ318" s="123"/>
      <c r="DK318" s="123"/>
      <c r="DL318" s="123">
        <f>DL311</f>
        <v>2</v>
      </c>
      <c r="DM318" s="123" t="str">
        <f t="shared" ca="1" si="603"/>
        <v/>
      </c>
      <c r="DN318" s="123"/>
      <c r="DO318" s="123"/>
      <c r="DP318" s="123">
        <f>DP311</f>
        <v>2</v>
      </c>
      <c r="DQ318" s="123" t="str">
        <f t="shared" ca="1" si="604"/>
        <v/>
      </c>
      <c r="DR318" s="123"/>
      <c r="DS318" s="123"/>
      <c r="DT318" s="123">
        <f>DT311</f>
        <v>2</v>
      </c>
      <c r="DU318" s="123" t="str">
        <f t="shared" ca="1" si="605"/>
        <v/>
      </c>
      <c r="DV318" s="123"/>
      <c r="DW318" s="123"/>
      <c r="DX318" s="123">
        <f>DX311</f>
        <v>2</v>
      </c>
      <c r="DY318" s="123" t="str">
        <f t="shared" ca="1" si="606"/>
        <v/>
      </c>
      <c r="DZ318" s="123"/>
      <c r="EA318" s="123"/>
      <c r="EB318" s="123">
        <f>EB311</f>
        <v>2</v>
      </c>
      <c r="EC318" s="123" t="str">
        <f t="shared" ca="1" si="607"/>
        <v/>
      </c>
      <c r="ED318" s="123"/>
      <c r="EE318" s="123"/>
      <c r="EF318" s="123">
        <f>EF311</f>
        <v>2</v>
      </c>
      <c r="EG318" s="123" t="str">
        <f t="shared" ca="1" si="608"/>
        <v/>
      </c>
      <c r="EH318" s="123"/>
      <c r="EI318" s="123"/>
      <c r="EJ318" s="123">
        <f>EJ311</f>
        <v>2</v>
      </c>
      <c r="EK318" s="123" t="str">
        <f t="shared" ca="1" si="609"/>
        <v/>
      </c>
      <c r="EL318" s="123"/>
      <c r="EM318" s="123"/>
      <c r="EN318" s="123">
        <f>EN311</f>
        <v>5</v>
      </c>
      <c r="EO318" s="123">
        <f t="shared" ca="1" si="610"/>
        <v>11.121000000000322</v>
      </c>
      <c r="EP318" s="123"/>
      <c r="EQ318" s="123"/>
      <c r="ER318" s="123"/>
      <c r="ES318" s="123">
        <v>1047.104</v>
      </c>
      <c r="ET318" s="123">
        <f>IF(OR(ISBLANK(ES318),ISBLANK(ET311)),"",(ES318-ES317)*ET311)</f>
        <v>11.121000000000322</v>
      </c>
      <c r="EU318" s="123">
        <f>EU311</f>
        <v>5</v>
      </c>
      <c r="EV318" s="123">
        <f t="shared" ca="1" si="611"/>
        <v>33.216000000000349</v>
      </c>
      <c r="EW318" s="123"/>
      <c r="EX318" s="123"/>
      <c r="EY318" s="123"/>
      <c r="EZ318" s="123">
        <v>8657.2890000000007</v>
      </c>
      <c r="FA318" s="123">
        <f>IF(OR(ISBLANK(EZ318),ISBLANK(FA311)),"",(EZ318-EZ317)*FA311)</f>
        <v>33.216000000000349</v>
      </c>
      <c r="FB318" s="123">
        <f>FB311</f>
        <v>5</v>
      </c>
      <c r="FC318" s="123">
        <f t="shared" ca="1" si="612"/>
        <v>24.184000000008382</v>
      </c>
      <c r="FD318" s="123"/>
      <c r="FE318" s="123"/>
      <c r="FF318" s="123"/>
      <c r="FG318" s="123">
        <v>10304.244000000001</v>
      </c>
      <c r="FH318" s="123">
        <f>IF(OR(ISBLANK(FG318),ISBLANK(FH311)),"",(FG318-FG317)*FH311)</f>
        <v>24.184000000008382</v>
      </c>
      <c r="FI318" s="123">
        <f>FI311</f>
        <v>5</v>
      </c>
      <c r="FJ318" s="123">
        <f t="shared" ca="1" si="613"/>
        <v>404.05199999995966</v>
      </c>
      <c r="FK318" s="123"/>
      <c r="FL318" s="123"/>
      <c r="FM318" s="123"/>
      <c r="FN318" s="123">
        <v>8919.7199999999993</v>
      </c>
      <c r="FO318" s="123">
        <f>IF(OR(ISBLANK(FN318),ISBLANK(FO311)),"",(FN318-FN317)*FO311)</f>
        <v>404.05199999995966</v>
      </c>
      <c r="FP318" s="123">
        <f>FP311</f>
        <v>5</v>
      </c>
      <c r="FQ318" s="123">
        <f t="shared" ca="1" si="614"/>
        <v>0</v>
      </c>
      <c r="FR318" s="123"/>
      <c r="FS318" s="123"/>
      <c r="FT318" s="123"/>
      <c r="FU318" s="123">
        <v>3228.1469999999999</v>
      </c>
      <c r="FV318" s="123">
        <f>IF(OR(ISBLANK(FU318),ISBLANK(FV311)),"",(FU318-FU317)*FV311)</f>
        <v>0</v>
      </c>
      <c r="FW318" s="123">
        <f>FW311</f>
        <v>5</v>
      </c>
      <c r="FX318" s="123">
        <f t="shared" ca="1" si="615"/>
        <v>0.37800000000027012</v>
      </c>
      <c r="FY318" s="123"/>
      <c r="FZ318" s="123"/>
      <c r="GA318" s="123"/>
      <c r="GB318" s="123">
        <v>309.84500000000003</v>
      </c>
      <c r="GC318" s="123">
        <f>IF(OR(ISBLANK(GB318),ISBLANK(GC311)),"",(GB318-GB317)*GC311)</f>
        <v>0.37800000000027012</v>
      </c>
      <c r="GD318" s="123">
        <f>GD311</f>
        <v>5</v>
      </c>
      <c r="GE318" s="123">
        <f t="shared" ca="1" si="616"/>
        <v>0</v>
      </c>
      <c r="GF318" s="123"/>
      <c r="GG318" s="123"/>
      <c r="GH318" s="123"/>
      <c r="GI318" s="123">
        <v>294.75</v>
      </c>
      <c r="GJ318" s="123">
        <f>IF(OR(ISBLANK(GI318),ISBLANK(GJ311)),"",(GI318-GI317)*GJ311)</f>
        <v>0</v>
      </c>
      <c r="GK318" s="123">
        <f>GK311</f>
        <v>5</v>
      </c>
      <c r="GL318" s="123">
        <f t="shared" ca="1" si="617"/>
        <v>9</v>
      </c>
      <c r="GM318" s="123"/>
      <c r="GN318" s="123"/>
      <c r="GO318" s="123"/>
      <c r="GP318" s="123">
        <v>13571.050999999999</v>
      </c>
      <c r="GQ318" s="123">
        <f>IF(OR(ISBLANK(GP318),ISBLANK(GQ311)),"",(GP318-GP317)*GQ311)</f>
        <v>9</v>
      </c>
      <c r="GR318" s="123">
        <f>GR311</f>
        <v>5</v>
      </c>
      <c r="GS318" s="123">
        <f t="shared" ca="1" si="618"/>
        <v>4.3999999994412065E-2</v>
      </c>
      <c r="GT318" s="123"/>
      <c r="GU318" s="123"/>
      <c r="GV318" s="123"/>
      <c r="GW318" s="123">
        <v>13212.763999999999</v>
      </c>
      <c r="GX318" s="123">
        <f>IF(OR(ISBLANK(GW318),ISBLANK(GX311)),"",(GW318-GW317)*GX311)</f>
        <v>4.3999999994412065E-2</v>
      </c>
      <c r="GY318" s="123">
        <f>GY311</f>
        <v>5</v>
      </c>
      <c r="GZ318" s="123">
        <f t="shared" ca="1" si="619"/>
        <v>10.944000000003143</v>
      </c>
      <c r="HA318" s="123"/>
      <c r="HB318" s="123"/>
      <c r="HC318" s="123"/>
      <c r="HD318" s="123">
        <v>18135.455000000002</v>
      </c>
      <c r="HE318" s="123">
        <f>IF(OR(ISBLANK(HD318),ISBLANK(HE311)),"",(HD318-HD317)*HE311)</f>
        <v>10.944000000003143</v>
      </c>
      <c r="HF318" s="123">
        <f>HF311</f>
        <v>5</v>
      </c>
      <c r="HG318" s="123">
        <f t="shared" ca="1" si="620"/>
        <v>0</v>
      </c>
      <c r="HH318" s="123"/>
      <c r="HI318" s="123"/>
      <c r="HJ318" s="123"/>
      <c r="HK318" s="123">
        <v>4765.6440000000002</v>
      </c>
      <c r="HL318" s="123">
        <f>IF(OR(ISBLANK(HK318),ISBLANK(HL311)),"",(HK318-HK317)*HL311)</f>
        <v>0</v>
      </c>
      <c r="HM318" s="123">
        <f>HM311</f>
        <v>5</v>
      </c>
      <c r="HN318" s="123">
        <f t="shared" ca="1" si="621"/>
        <v>12.056000000004133</v>
      </c>
      <c r="HO318" s="123"/>
      <c r="HP318" s="123"/>
      <c r="HQ318" s="123"/>
      <c r="HR318" s="123">
        <v>6657.5190000000002</v>
      </c>
      <c r="HS318" s="123">
        <f>IF(OR(ISBLANK(HR318),ISBLANK(HS311)),"",(HR318-HR317)*HS311)</f>
        <v>12.056000000004133</v>
      </c>
      <c r="HT318" s="123">
        <f>HT311</f>
        <v>5</v>
      </c>
      <c r="HU318" s="123">
        <f t="shared" ca="1" si="622"/>
        <v>5.4000000000087311E-2</v>
      </c>
      <c r="HV318" s="123"/>
      <c r="HW318" s="123"/>
      <c r="HX318" s="123"/>
      <c r="HY318" s="123">
        <v>365.06400000000002</v>
      </c>
      <c r="HZ318" s="123">
        <f>IF(OR(ISBLANK(HY318),ISBLANK(HZ311)),"",(HY318-HY317)*HZ311)</f>
        <v>5.4000000000087311E-2</v>
      </c>
      <c r="IA318" s="123">
        <f>IA311</f>
        <v>5</v>
      </c>
      <c r="IB318" s="123">
        <f t="shared" ca="1" si="623"/>
        <v>0</v>
      </c>
      <c r="IC318" s="123"/>
      <c r="ID318" s="123"/>
      <c r="IE318" s="123"/>
      <c r="IF318" s="123">
        <v>8332.9619999999995</v>
      </c>
      <c r="IG318" s="123">
        <f>IF(OR(ISBLANK(IF318),ISBLANK(IG311)),"",(IF318-IF317)*IG311)</f>
        <v>0</v>
      </c>
    </row>
    <row r="319" spans="1:241" x14ac:dyDescent="0.25">
      <c r="B319" s="166">
        <v>8</v>
      </c>
      <c r="C319" s="166">
        <f>C311</f>
        <v>2</v>
      </c>
      <c r="D319" s="166" t="str">
        <f t="shared" ca="1" si="579"/>
        <v/>
      </c>
      <c r="E319" s="166"/>
      <c r="F319" s="166"/>
      <c r="G319" s="123">
        <f>G311</f>
        <v>3</v>
      </c>
      <c r="H319" s="123">
        <f t="shared" ca="1" si="580"/>
        <v>305.18399999998701</v>
      </c>
      <c r="I319" s="123"/>
      <c r="J319" s="123"/>
      <c r="K319" s="123">
        <v>305.18399999998701</v>
      </c>
      <c r="L319" s="123">
        <f>L311</f>
        <v>3</v>
      </c>
      <c r="M319" s="123">
        <f t="shared" ca="1" si="581"/>
        <v>0</v>
      </c>
      <c r="N319" s="123"/>
      <c r="O319" s="123"/>
      <c r="P319" s="123">
        <v>0</v>
      </c>
      <c r="Q319" s="123">
        <f>Q311</f>
        <v>3</v>
      </c>
      <c r="R319" s="123">
        <f t="shared" ca="1" si="582"/>
        <v>304.12800000001198</v>
      </c>
      <c r="S319" s="123"/>
      <c r="T319" s="123"/>
      <c r="U319" s="123">
        <v>304.12800000001198</v>
      </c>
      <c r="V319" s="123">
        <f>V311</f>
        <v>3</v>
      </c>
      <c r="W319" s="123">
        <f t="shared" ca="1" si="583"/>
        <v>0</v>
      </c>
      <c r="X319" s="123"/>
      <c r="Y319" s="123"/>
      <c r="Z319" s="123">
        <v>0</v>
      </c>
      <c r="AA319" s="123">
        <f>AA311</f>
        <v>3</v>
      </c>
      <c r="AB319" s="123">
        <f t="shared" ca="1" si="584"/>
        <v>197.99999999996999</v>
      </c>
      <c r="AC319" s="123"/>
      <c r="AD319" s="123"/>
      <c r="AE319" s="123">
        <v>197.99999999996999</v>
      </c>
      <c r="AF319" s="123">
        <f>AF311</f>
        <v>3</v>
      </c>
      <c r="AG319" s="123">
        <f t="shared" ca="1" si="585"/>
        <v>0</v>
      </c>
      <c r="AH319" s="123"/>
      <c r="AI319" s="123"/>
      <c r="AJ319" s="123">
        <v>0</v>
      </c>
      <c r="AK319" s="123">
        <f>AK311</f>
        <v>3</v>
      </c>
      <c r="AL319" s="123">
        <f t="shared" ca="1" si="586"/>
        <v>123.640000000028</v>
      </c>
      <c r="AM319" s="123"/>
      <c r="AN319" s="123"/>
      <c r="AO319" s="123">
        <v>123.640000000028</v>
      </c>
      <c r="AP319" s="123">
        <f>AP311</f>
        <v>3</v>
      </c>
      <c r="AQ319" s="123">
        <f t="shared" ca="1" si="587"/>
        <v>0</v>
      </c>
      <c r="AR319" s="123"/>
      <c r="AS319" s="123"/>
      <c r="AT319" s="123">
        <v>0</v>
      </c>
      <c r="AU319" s="123">
        <f>AU311</f>
        <v>3</v>
      </c>
      <c r="AV319" s="123">
        <f t="shared" ca="1" si="588"/>
        <v>516.11999999990098</v>
      </c>
      <c r="AW319" s="123"/>
      <c r="AX319" s="123"/>
      <c r="AY319" s="123">
        <v>516.11999999990098</v>
      </c>
      <c r="AZ319" s="123">
        <f>AZ311</f>
        <v>3</v>
      </c>
      <c r="BA319" s="123">
        <f t="shared" ca="1" si="589"/>
        <v>0</v>
      </c>
      <c r="BB319" s="123"/>
      <c r="BC319" s="123"/>
      <c r="BD319" s="123">
        <v>0</v>
      </c>
      <c r="BE319" s="123">
        <f>BE311</f>
        <v>3</v>
      </c>
      <c r="BF319" s="123">
        <f t="shared" ca="1" si="590"/>
        <v>369.15999999997399</v>
      </c>
      <c r="BG319" s="123"/>
      <c r="BH319" s="123"/>
      <c r="BI319" s="123">
        <v>369.15999999997399</v>
      </c>
      <c r="BJ319" s="123">
        <f>BJ311</f>
        <v>3</v>
      </c>
      <c r="BK319" s="123">
        <f t="shared" ca="1" si="591"/>
        <v>29.479999999990699</v>
      </c>
      <c r="BL319" s="123"/>
      <c r="BM319" s="123"/>
      <c r="BN319" s="123">
        <v>29.479999999990699</v>
      </c>
      <c r="BO319" s="123">
        <f>BO311</f>
        <v>3</v>
      </c>
      <c r="BP319" s="123">
        <f t="shared" ca="1" si="592"/>
        <v>394.02000000023702</v>
      </c>
      <c r="BQ319" s="123"/>
      <c r="BR319" s="123"/>
      <c r="BS319" s="123">
        <v>394.02000000023702</v>
      </c>
      <c r="BT319" s="123">
        <f>BT311</f>
        <v>3</v>
      </c>
      <c r="BU319" s="123">
        <f t="shared" ca="1" si="593"/>
        <v>25.740000000004098</v>
      </c>
      <c r="BV319" s="123"/>
      <c r="BW319" s="123"/>
      <c r="BX319" s="123">
        <v>25.740000000004098</v>
      </c>
      <c r="BY319" s="123">
        <f>BY311</f>
        <v>3</v>
      </c>
      <c r="BZ319" s="123">
        <f t="shared" ca="1" si="594"/>
        <v>135.168000000045</v>
      </c>
      <c r="CA319" s="123"/>
      <c r="CB319" s="123"/>
      <c r="CC319" s="123">
        <v>135.168000000045</v>
      </c>
      <c r="CD319" s="123">
        <f>CD311</f>
        <v>3</v>
      </c>
      <c r="CE319" s="123">
        <f t="shared" ca="1" si="595"/>
        <v>0</v>
      </c>
      <c r="CF319" s="123"/>
      <c r="CG319" s="123"/>
      <c r="CH319" s="123">
        <v>0</v>
      </c>
      <c r="CI319" s="123">
        <f>CI311</f>
        <v>3</v>
      </c>
      <c r="CJ319" s="123">
        <f t="shared" ca="1" si="596"/>
        <v>329.05200000001525</v>
      </c>
      <c r="CK319" s="123"/>
      <c r="CL319" s="123"/>
      <c r="CM319" s="123">
        <f t="shared" ca="1" si="597"/>
        <v>329.05200000001525</v>
      </c>
      <c r="CN319" s="123">
        <f>CN311</f>
        <v>4</v>
      </c>
      <c r="CO319" s="123">
        <f t="shared" ca="1" si="598"/>
        <v>289.93800000000192</v>
      </c>
      <c r="CP319" s="123"/>
      <c r="CQ319" s="123"/>
      <c r="CR319" s="123">
        <v>3973.9369999999999</v>
      </c>
      <c r="CS319" s="123">
        <f>IF(OR(ISBLANK(CR319),ISBLANK(CS311)),"",(CR319-CR318)*CS311)</f>
        <v>289.93800000000192</v>
      </c>
      <c r="CT319" s="123">
        <f>CT311</f>
        <v>4</v>
      </c>
      <c r="CU319" s="123">
        <f t="shared" ca="1" si="599"/>
        <v>0</v>
      </c>
      <c r="CV319" s="123"/>
      <c r="CW319" s="123"/>
      <c r="CX319" s="123">
        <v>2540.9560000000001</v>
      </c>
      <c r="CY319" s="123">
        <f>IF(OR(ISBLANK(CX319),ISBLANK(CY311)),"",(CX319-CX318)*CY311)</f>
        <v>0</v>
      </c>
      <c r="CZ319" s="123">
        <f>CZ311</f>
        <v>2</v>
      </c>
      <c r="DA319" s="123" t="str">
        <f t="shared" ca="1" si="600"/>
        <v/>
      </c>
      <c r="DB319" s="123"/>
      <c r="DC319" s="123"/>
      <c r="DD319" s="123">
        <f>DD311</f>
        <v>2</v>
      </c>
      <c r="DE319" s="123" t="str">
        <f t="shared" ca="1" si="601"/>
        <v/>
      </c>
      <c r="DF319" s="123"/>
      <c r="DG319" s="123"/>
      <c r="DH319" s="123">
        <f>DH311</f>
        <v>2</v>
      </c>
      <c r="DI319" s="123" t="str">
        <f t="shared" ca="1" si="602"/>
        <v/>
      </c>
      <c r="DJ319" s="123"/>
      <c r="DK319" s="123"/>
      <c r="DL319" s="123">
        <f>DL311</f>
        <v>2</v>
      </c>
      <c r="DM319" s="123" t="str">
        <f t="shared" ca="1" si="603"/>
        <v/>
      </c>
      <c r="DN319" s="123"/>
      <c r="DO319" s="123"/>
      <c r="DP319" s="123">
        <f>DP311</f>
        <v>2</v>
      </c>
      <c r="DQ319" s="123" t="str">
        <f t="shared" ca="1" si="604"/>
        <v/>
      </c>
      <c r="DR319" s="123"/>
      <c r="DS319" s="123"/>
      <c r="DT319" s="123">
        <f>DT311</f>
        <v>2</v>
      </c>
      <c r="DU319" s="123" t="str">
        <f t="shared" ca="1" si="605"/>
        <v/>
      </c>
      <c r="DV319" s="123"/>
      <c r="DW319" s="123"/>
      <c r="DX319" s="123">
        <f>DX311</f>
        <v>2</v>
      </c>
      <c r="DY319" s="123" t="str">
        <f t="shared" ca="1" si="606"/>
        <v/>
      </c>
      <c r="DZ319" s="123"/>
      <c r="EA319" s="123"/>
      <c r="EB319" s="123">
        <f>EB311</f>
        <v>2</v>
      </c>
      <c r="EC319" s="123" t="str">
        <f t="shared" ca="1" si="607"/>
        <v/>
      </c>
      <c r="ED319" s="123"/>
      <c r="EE319" s="123"/>
      <c r="EF319" s="123">
        <f>EF311</f>
        <v>2</v>
      </c>
      <c r="EG319" s="123" t="str">
        <f t="shared" ca="1" si="608"/>
        <v/>
      </c>
      <c r="EH319" s="123"/>
      <c r="EI319" s="123"/>
      <c r="EJ319" s="123">
        <f>EJ311</f>
        <v>2</v>
      </c>
      <c r="EK319" s="123" t="str">
        <f t="shared" ca="1" si="609"/>
        <v/>
      </c>
      <c r="EL319" s="123"/>
      <c r="EM319" s="123"/>
      <c r="EN319" s="123">
        <f>EN311</f>
        <v>5</v>
      </c>
      <c r="EO319" s="123">
        <f t="shared" ca="1" si="610"/>
        <v>5.8230000000000928</v>
      </c>
      <c r="EP319" s="123"/>
      <c r="EQ319" s="123"/>
      <c r="ER319" s="123"/>
      <c r="ES319" s="123">
        <v>1049.0450000000001</v>
      </c>
      <c r="ET319" s="123">
        <f>IF(OR(ISBLANK(ES319),ISBLANK(ET311)),"",(ES319-ES318)*ET311)</f>
        <v>5.8230000000000928</v>
      </c>
      <c r="EU319" s="123">
        <f>EU311</f>
        <v>5</v>
      </c>
      <c r="EV319" s="123">
        <f t="shared" ca="1" si="611"/>
        <v>31.648000000001048</v>
      </c>
      <c r="EW319" s="123"/>
      <c r="EX319" s="123"/>
      <c r="EY319" s="123"/>
      <c r="EZ319" s="123">
        <v>8661.2450000000008</v>
      </c>
      <c r="FA319" s="123">
        <f>IF(OR(ISBLANK(EZ319),ISBLANK(FA311)),"",(EZ319-EZ318)*FA311)</f>
        <v>31.648000000001048</v>
      </c>
      <c r="FB319" s="123">
        <f>FB311</f>
        <v>5</v>
      </c>
      <c r="FC319" s="123">
        <f t="shared" ca="1" si="612"/>
        <v>27.103999999992084</v>
      </c>
      <c r="FD319" s="123"/>
      <c r="FE319" s="123"/>
      <c r="FF319" s="123"/>
      <c r="FG319" s="123">
        <v>10307.632</v>
      </c>
      <c r="FH319" s="123">
        <f>IF(OR(ISBLANK(FG319),ISBLANK(FH311)),"",(FG319-FG318)*FH311)</f>
        <v>27.103999999992084</v>
      </c>
      <c r="FI319" s="123">
        <f>FI311</f>
        <v>5</v>
      </c>
      <c r="FJ319" s="123">
        <f t="shared" ca="1" si="613"/>
        <v>359.43599999999424</v>
      </c>
      <c r="FK319" s="123"/>
      <c r="FL319" s="123"/>
      <c r="FM319" s="123"/>
      <c r="FN319" s="123">
        <v>8925.1659999999993</v>
      </c>
      <c r="FO319" s="123">
        <f>IF(OR(ISBLANK(FN319),ISBLANK(FO311)),"",(FN319-FN318)*FO311)</f>
        <v>359.43599999999424</v>
      </c>
      <c r="FP319" s="123">
        <f>FP311</f>
        <v>5</v>
      </c>
      <c r="FQ319" s="123">
        <f t="shared" ca="1" si="614"/>
        <v>0</v>
      </c>
      <c r="FR319" s="123"/>
      <c r="FS319" s="123"/>
      <c r="FT319" s="123"/>
      <c r="FU319" s="123">
        <v>3228.1469999999999</v>
      </c>
      <c r="FV319" s="123">
        <f>IF(OR(ISBLANK(FU319),ISBLANK(FV311)),"",(FU319-FU318)*FV311)</f>
        <v>0</v>
      </c>
      <c r="FW319" s="123">
        <f>FW311</f>
        <v>5</v>
      </c>
      <c r="FX319" s="123">
        <f t="shared" ca="1" si="615"/>
        <v>0.2219999999998663</v>
      </c>
      <c r="FY319" s="123"/>
      <c r="FZ319" s="123"/>
      <c r="GA319" s="123"/>
      <c r="GB319" s="123">
        <v>309.88200000000001</v>
      </c>
      <c r="GC319" s="123">
        <f>IF(OR(ISBLANK(GB319),ISBLANK(GC311)),"",(GB319-GB318)*GC311)</f>
        <v>0.2219999999998663</v>
      </c>
      <c r="GD319" s="123">
        <f>GD311</f>
        <v>5</v>
      </c>
      <c r="GE319" s="123">
        <f t="shared" ca="1" si="616"/>
        <v>0</v>
      </c>
      <c r="GF319" s="123"/>
      <c r="GG319" s="123"/>
      <c r="GH319" s="123"/>
      <c r="GI319" s="123">
        <v>294.75</v>
      </c>
      <c r="GJ319" s="123">
        <f>IF(OR(ISBLANK(GI319),ISBLANK(GJ311)),"",(GI319-GI318)*GJ311)</f>
        <v>0</v>
      </c>
      <c r="GK319" s="123">
        <f>GK311</f>
        <v>5</v>
      </c>
      <c r="GL319" s="123">
        <f t="shared" ca="1" si="617"/>
        <v>6.0040000000008149</v>
      </c>
      <c r="GM319" s="123"/>
      <c r="GN319" s="123"/>
      <c r="GO319" s="123"/>
      <c r="GP319" s="123">
        <v>13572.552</v>
      </c>
      <c r="GQ319" s="123">
        <f>IF(OR(ISBLANK(GP319),ISBLANK(GQ311)),"",(GP319-GP318)*GQ311)</f>
        <v>6.0040000000008149</v>
      </c>
      <c r="GR319" s="123">
        <f>GR311</f>
        <v>5</v>
      </c>
      <c r="GS319" s="123">
        <f t="shared" ca="1" si="618"/>
        <v>7.6000000000931323E-2</v>
      </c>
      <c r="GT319" s="123"/>
      <c r="GU319" s="123"/>
      <c r="GV319" s="123"/>
      <c r="GW319" s="123">
        <v>13212.782999999999</v>
      </c>
      <c r="GX319" s="123">
        <f>IF(OR(ISBLANK(GW319),ISBLANK(GX311)),"",(GW319-GW318)*GX311)</f>
        <v>7.6000000000931323E-2</v>
      </c>
      <c r="GY319" s="123">
        <f>GY311</f>
        <v>5</v>
      </c>
      <c r="GZ319" s="123">
        <f t="shared" ca="1" si="619"/>
        <v>1.8239999999932479</v>
      </c>
      <c r="HA319" s="123"/>
      <c r="HB319" s="123"/>
      <c r="HC319" s="123"/>
      <c r="HD319" s="123">
        <v>18135.911</v>
      </c>
      <c r="HE319" s="123">
        <f>IF(OR(ISBLANK(HD319),ISBLANK(HE311)),"",(HD319-HD318)*HE311)</f>
        <v>1.8239999999932479</v>
      </c>
      <c r="HF319" s="123">
        <f>HF311</f>
        <v>5</v>
      </c>
      <c r="HG319" s="123">
        <f t="shared" ca="1" si="620"/>
        <v>6.0000000012223609E-3</v>
      </c>
      <c r="HH319" s="123"/>
      <c r="HI319" s="123"/>
      <c r="HJ319" s="123"/>
      <c r="HK319" s="123">
        <v>4765.6450000000004</v>
      </c>
      <c r="HL319" s="123">
        <f>IF(OR(ISBLANK(HK319),ISBLANK(HL311)),"",(HK319-HK318)*HL311)</f>
        <v>6.0000000012223609E-3</v>
      </c>
      <c r="HM319" s="123">
        <f>HM311</f>
        <v>5</v>
      </c>
      <c r="HN319" s="123">
        <f t="shared" ca="1" si="621"/>
        <v>3.4159999999974389</v>
      </c>
      <c r="HO319" s="123"/>
      <c r="HP319" s="123"/>
      <c r="HQ319" s="123"/>
      <c r="HR319" s="123">
        <v>6657.9459999999999</v>
      </c>
      <c r="HS319" s="123">
        <f>IF(OR(ISBLANK(HR319),ISBLANK(HS311)),"",(HR319-HR318)*HS311)</f>
        <v>3.4159999999974389</v>
      </c>
      <c r="HT319" s="123">
        <f>HT311</f>
        <v>5</v>
      </c>
      <c r="HU319" s="123">
        <f t="shared" ca="1" si="622"/>
        <v>1.1939999999999031</v>
      </c>
      <c r="HV319" s="123"/>
      <c r="HW319" s="123"/>
      <c r="HX319" s="123"/>
      <c r="HY319" s="123">
        <v>365.46199999999999</v>
      </c>
      <c r="HZ319" s="123">
        <f>IF(OR(ISBLANK(HY319),ISBLANK(HZ311)),"",(HY319-HY318)*HZ311)</f>
        <v>1.1939999999999031</v>
      </c>
      <c r="IA319" s="123">
        <f>IA311</f>
        <v>5</v>
      </c>
      <c r="IB319" s="123">
        <f t="shared" ca="1" si="623"/>
        <v>0</v>
      </c>
      <c r="IC319" s="123"/>
      <c r="ID319" s="123"/>
      <c r="IE319" s="123"/>
      <c r="IF319" s="123">
        <v>8332.9619999999995</v>
      </c>
      <c r="IG319" s="123">
        <f>IF(OR(ISBLANK(IF319),ISBLANK(IG311)),"",(IF319-IF318)*IG311)</f>
        <v>0</v>
      </c>
    </row>
    <row r="320" spans="1:241" x14ac:dyDescent="0.25">
      <c r="B320" s="166">
        <v>9</v>
      </c>
      <c r="C320" s="166">
        <f>C311</f>
        <v>2</v>
      </c>
      <c r="D320" s="166" t="str">
        <f t="shared" ca="1" si="579"/>
        <v/>
      </c>
      <c r="E320" s="166"/>
      <c r="F320" s="166"/>
      <c r="G320" s="123">
        <f>G311</f>
        <v>3</v>
      </c>
      <c r="H320" s="123">
        <f t="shared" ca="1" si="580"/>
        <v>227.56800000002099</v>
      </c>
      <c r="I320" s="123"/>
      <c r="J320" s="123"/>
      <c r="K320" s="123">
        <v>227.56800000002099</v>
      </c>
      <c r="L320" s="123">
        <f>L311</f>
        <v>3</v>
      </c>
      <c r="M320" s="123">
        <f t="shared" ca="1" si="581"/>
        <v>0</v>
      </c>
      <c r="N320" s="123"/>
      <c r="O320" s="123"/>
      <c r="P320" s="123">
        <v>0</v>
      </c>
      <c r="Q320" s="123">
        <f>Q311</f>
        <v>3</v>
      </c>
      <c r="R320" s="123">
        <f t="shared" ca="1" si="582"/>
        <v>226.77600000000999</v>
      </c>
      <c r="S320" s="123"/>
      <c r="T320" s="123"/>
      <c r="U320" s="123">
        <v>226.77600000000999</v>
      </c>
      <c r="V320" s="123">
        <f>V311</f>
        <v>3</v>
      </c>
      <c r="W320" s="123">
        <f t="shared" ca="1" si="583"/>
        <v>0</v>
      </c>
      <c r="X320" s="123"/>
      <c r="Y320" s="123"/>
      <c r="Z320" s="123">
        <v>0</v>
      </c>
      <c r="AA320" s="123">
        <f>AA311</f>
        <v>3</v>
      </c>
      <c r="AB320" s="123">
        <f t="shared" ca="1" si="584"/>
        <v>165</v>
      </c>
      <c r="AC320" s="123"/>
      <c r="AD320" s="123"/>
      <c r="AE320" s="123">
        <v>165</v>
      </c>
      <c r="AF320" s="123">
        <f>AF311</f>
        <v>3</v>
      </c>
      <c r="AG320" s="123">
        <f t="shared" ca="1" si="585"/>
        <v>0</v>
      </c>
      <c r="AH320" s="123"/>
      <c r="AI320" s="123"/>
      <c r="AJ320" s="123">
        <v>0</v>
      </c>
      <c r="AK320" s="123">
        <f>AK311</f>
        <v>3</v>
      </c>
      <c r="AL320" s="123">
        <f t="shared" ca="1" si="586"/>
        <v>116.159999999954</v>
      </c>
      <c r="AM320" s="123"/>
      <c r="AN320" s="123"/>
      <c r="AO320" s="123">
        <v>116.159999999954</v>
      </c>
      <c r="AP320" s="123">
        <f>AP311</f>
        <v>3</v>
      </c>
      <c r="AQ320" s="123">
        <f t="shared" ca="1" si="587"/>
        <v>0</v>
      </c>
      <c r="AR320" s="123"/>
      <c r="AS320" s="123"/>
      <c r="AT320" s="123">
        <v>0</v>
      </c>
      <c r="AU320" s="123">
        <f>AU311</f>
        <v>3</v>
      </c>
      <c r="AV320" s="123">
        <f t="shared" ca="1" si="588"/>
        <v>507.32000000010902</v>
      </c>
      <c r="AW320" s="123"/>
      <c r="AX320" s="123"/>
      <c r="AY320" s="123">
        <v>507.32000000010902</v>
      </c>
      <c r="AZ320" s="123">
        <f>AZ311</f>
        <v>3</v>
      </c>
      <c r="BA320" s="123">
        <f t="shared" ca="1" si="589"/>
        <v>0</v>
      </c>
      <c r="BB320" s="123"/>
      <c r="BC320" s="123"/>
      <c r="BD320" s="123">
        <v>0</v>
      </c>
      <c r="BE320" s="123">
        <f>BE311</f>
        <v>3</v>
      </c>
      <c r="BF320" s="123">
        <f t="shared" ca="1" si="590"/>
        <v>617.32000000010896</v>
      </c>
      <c r="BG320" s="123"/>
      <c r="BH320" s="123"/>
      <c r="BI320" s="123">
        <v>617.32000000010896</v>
      </c>
      <c r="BJ320" s="123">
        <f>BJ311</f>
        <v>3</v>
      </c>
      <c r="BK320" s="123">
        <f t="shared" ca="1" si="591"/>
        <v>27.5</v>
      </c>
      <c r="BL320" s="123"/>
      <c r="BM320" s="123"/>
      <c r="BN320" s="123">
        <v>27.5</v>
      </c>
      <c r="BO320" s="123">
        <f>BO311</f>
        <v>3</v>
      </c>
      <c r="BP320" s="123">
        <f t="shared" ca="1" si="592"/>
        <v>657.57999999990705</v>
      </c>
      <c r="BQ320" s="123"/>
      <c r="BR320" s="123"/>
      <c r="BS320" s="123">
        <v>657.57999999990705</v>
      </c>
      <c r="BT320" s="123">
        <f>BT311</f>
        <v>3</v>
      </c>
      <c r="BU320" s="123">
        <f t="shared" ca="1" si="593"/>
        <v>24.6399999999926</v>
      </c>
      <c r="BV320" s="123"/>
      <c r="BW320" s="123"/>
      <c r="BX320" s="123">
        <v>24.6399999999926</v>
      </c>
      <c r="BY320" s="123">
        <f>BY311</f>
        <v>3</v>
      </c>
      <c r="BZ320" s="123">
        <f t="shared" ca="1" si="594"/>
        <v>136.751999999948</v>
      </c>
      <c r="CA320" s="123"/>
      <c r="CB320" s="123"/>
      <c r="CC320" s="123">
        <v>136.751999999948</v>
      </c>
      <c r="CD320" s="123">
        <f>CD311</f>
        <v>3</v>
      </c>
      <c r="CE320" s="123">
        <f t="shared" ca="1" si="595"/>
        <v>0</v>
      </c>
      <c r="CF320" s="123"/>
      <c r="CG320" s="123"/>
      <c r="CH320" s="123">
        <v>0</v>
      </c>
      <c r="CI320" s="123">
        <f>CI311</f>
        <v>3</v>
      </c>
      <c r="CJ320" s="123">
        <f t="shared" ca="1" si="596"/>
        <v>530.61199999994119</v>
      </c>
      <c r="CK320" s="123"/>
      <c r="CL320" s="123"/>
      <c r="CM320" s="123">
        <f t="shared" ca="1" si="597"/>
        <v>530.61199999994119</v>
      </c>
      <c r="CN320" s="123">
        <f>CN311</f>
        <v>4</v>
      </c>
      <c r="CO320" s="123">
        <f t="shared" ca="1" si="598"/>
        <v>272.18400000001657</v>
      </c>
      <c r="CP320" s="123"/>
      <c r="CQ320" s="123"/>
      <c r="CR320" s="123">
        <v>3978.0610000000001</v>
      </c>
      <c r="CS320" s="123">
        <f>IF(OR(ISBLANK(CR320),ISBLANK(CS311)),"",(CR320-CR319)*CS311)</f>
        <v>272.18400000001657</v>
      </c>
      <c r="CT320" s="123">
        <f>CT311</f>
        <v>4</v>
      </c>
      <c r="CU320" s="123">
        <f t="shared" ca="1" si="599"/>
        <v>0</v>
      </c>
      <c r="CV320" s="123"/>
      <c r="CW320" s="123"/>
      <c r="CX320" s="123">
        <v>2540.9560000000001</v>
      </c>
      <c r="CY320" s="123">
        <f>IF(OR(ISBLANK(CX320),ISBLANK(CY311)),"",(CX320-CX319)*CY311)</f>
        <v>0</v>
      </c>
      <c r="CZ320" s="123">
        <f>CZ311</f>
        <v>2</v>
      </c>
      <c r="DA320" s="123" t="str">
        <f t="shared" ca="1" si="600"/>
        <v/>
      </c>
      <c r="DB320" s="123"/>
      <c r="DC320" s="123"/>
      <c r="DD320" s="123">
        <f>DD311</f>
        <v>2</v>
      </c>
      <c r="DE320" s="123" t="str">
        <f t="shared" ca="1" si="601"/>
        <v/>
      </c>
      <c r="DF320" s="123"/>
      <c r="DG320" s="123"/>
      <c r="DH320" s="123">
        <f>DH311</f>
        <v>2</v>
      </c>
      <c r="DI320" s="123" t="str">
        <f t="shared" ca="1" si="602"/>
        <v/>
      </c>
      <c r="DJ320" s="123"/>
      <c r="DK320" s="123"/>
      <c r="DL320" s="123">
        <f>DL311</f>
        <v>2</v>
      </c>
      <c r="DM320" s="123" t="str">
        <f t="shared" ca="1" si="603"/>
        <v/>
      </c>
      <c r="DN320" s="123"/>
      <c r="DO320" s="123"/>
      <c r="DP320" s="123">
        <f>DP311</f>
        <v>2</v>
      </c>
      <c r="DQ320" s="123" t="str">
        <f t="shared" ca="1" si="604"/>
        <v/>
      </c>
      <c r="DR320" s="123"/>
      <c r="DS320" s="123"/>
      <c r="DT320" s="123">
        <f>DT311</f>
        <v>2</v>
      </c>
      <c r="DU320" s="123" t="str">
        <f t="shared" ca="1" si="605"/>
        <v/>
      </c>
      <c r="DV320" s="123"/>
      <c r="DW320" s="123"/>
      <c r="DX320" s="123">
        <f>DX311</f>
        <v>2</v>
      </c>
      <c r="DY320" s="123" t="str">
        <f t="shared" ca="1" si="606"/>
        <v/>
      </c>
      <c r="DZ320" s="123"/>
      <c r="EA320" s="123"/>
      <c r="EB320" s="123">
        <f>EB311</f>
        <v>2</v>
      </c>
      <c r="EC320" s="123" t="str">
        <f t="shared" ca="1" si="607"/>
        <v/>
      </c>
      <c r="ED320" s="123"/>
      <c r="EE320" s="123"/>
      <c r="EF320" s="123">
        <f>EF311</f>
        <v>2</v>
      </c>
      <c r="EG320" s="123" t="str">
        <f t="shared" ca="1" si="608"/>
        <v/>
      </c>
      <c r="EH320" s="123"/>
      <c r="EI320" s="123"/>
      <c r="EJ320" s="123">
        <f>EJ311</f>
        <v>2</v>
      </c>
      <c r="EK320" s="123" t="str">
        <f t="shared" ca="1" si="609"/>
        <v/>
      </c>
      <c r="EL320" s="123"/>
      <c r="EM320" s="123"/>
      <c r="EN320" s="123">
        <f>EN311</f>
        <v>5</v>
      </c>
      <c r="EO320" s="123">
        <f t="shared" ca="1" si="610"/>
        <v>5.1059999999999945</v>
      </c>
      <c r="EP320" s="123"/>
      <c r="EQ320" s="123"/>
      <c r="ER320" s="123"/>
      <c r="ES320" s="123">
        <v>1050.7470000000001</v>
      </c>
      <c r="ET320" s="123">
        <f>IF(OR(ISBLANK(ES320),ISBLANK(ET311)),"",(ES320-ES319)*ET311)</f>
        <v>5.1059999999999945</v>
      </c>
      <c r="EU320" s="123">
        <f>EU311</f>
        <v>5</v>
      </c>
      <c r="EV320" s="123">
        <f t="shared" ca="1" si="611"/>
        <v>33.327999999994063</v>
      </c>
      <c r="EW320" s="123"/>
      <c r="EX320" s="123"/>
      <c r="EY320" s="123"/>
      <c r="EZ320" s="123">
        <v>8665.4110000000001</v>
      </c>
      <c r="FA320" s="123">
        <f>IF(OR(ISBLANK(EZ320),ISBLANK(FA311)),"",(EZ320-EZ319)*FA311)</f>
        <v>33.327999999994063</v>
      </c>
      <c r="FB320" s="123">
        <f>FB311</f>
        <v>5</v>
      </c>
      <c r="FC320" s="123">
        <f t="shared" ca="1" si="612"/>
        <v>25.639999999999418</v>
      </c>
      <c r="FD320" s="123"/>
      <c r="FE320" s="123"/>
      <c r="FF320" s="123"/>
      <c r="FG320" s="123">
        <v>10310.837</v>
      </c>
      <c r="FH320" s="123">
        <f>IF(OR(ISBLANK(FG320),ISBLANK(FH311)),"",(FG320-FG319)*FH311)</f>
        <v>25.639999999999418</v>
      </c>
      <c r="FI320" s="123">
        <f>FI311</f>
        <v>5</v>
      </c>
      <c r="FJ320" s="123">
        <f t="shared" ca="1" si="613"/>
        <v>335.34600000000864</v>
      </c>
      <c r="FK320" s="123"/>
      <c r="FL320" s="123"/>
      <c r="FM320" s="123"/>
      <c r="FN320" s="123">
        <v>8930.2469999999994</v>
      </c>
      <c r="FO320" s="123">
        <f>IF(OR(ISBLANK(FN320),ISBLANK(FO311)),"",(FN320-FN319)*FO311)</f>
        <v>335.34600000000864</v>
      </c>
      <c r="FP320" s="123">
        <f>FP311</f>
        <v>5</v>
      </c>
      <c r="FQ320" s="123">
        <f t="shared" ca="1" si="614"/>
        <v>0</v>
      </c>
      <c r="FR320" s="123"/>
      <c r="FS320" s="123"/>
      <c r="FT320" s="123"/>
      <c r="FU320" s="123">
        <v>3228.1469999999999</v>
      </c>
      <c r="FV320" s="123">
        <f>IF(OR(ISBLANK(FU320),ISBLANK(FV311)),"",(FU320-FU319)*FV311)</f>
        <v>0</v>
      </c>
      <c r="FW320" s="123">
        <f>FW311</f>
        <v>5</v>
      </c>
      <c r="FX320" s="123">
        <f t="shared" ca="1" si="615"/>
        <v>0.20399999999995089</v>
      </c>
      <c r="FY320" s="123"/>
      <c r="FZ320" s="123"/>
      <c r="GA320" s="123"/>
      <c r="GB320" s="123">
        <v>309.916</v>
      </c>
      <c r="GC320" s="123">
        <f>IF(OR(ISBLANK(GB320),ISBLANK(GC311)),"",(GB320-GB319)*GC311)</f>
        <v>0.20399999999995089</v>
      </c>
      <c r="GD320" s="123">
        <f>GD311</f>
        <v>5</v>
      </c>
      <c r="GE320" s="123">
        <f t="shared" ca="1" si="616"/>
        <v>0</v>
      </c>
      <c r="GF320" s="123"/>
      <c r="GG320" s="123"/>
      <c r="GH320" s="123"/>
      <c r="GI320" s="123">
        <v>294.75</v>
      </c>
      <c r="GJ320" s="123">
        <f>IF(OR(ISBLANK(GI320),ISBLANK(GJ311)),"",(GI320-GI319)*GJ311)</f>
        <v>0</v>
      </c>
      <c r="GK320" s="123">
        <f>GK311</f>
        <v>5</v>
      </c>
      <c r="GL320" s="123">
        <f t="shared" ca="1" si="617"/>
        <v>5.5240000000048894</v>
      </c>
      <c r="GM320" s="123"/>
      <c r="GN320" s="123"/>
      <c r="GO320" s="123"/>
      <c r="GP320" s="123">
        <v>13573.933000000001</v>
      </c>
      <c r="GQ320" s="123">
        <f>IF(OR(ISBLANK(GP320),ISBLANK(GQ311)),"",(GP320-GP319)*GQ311)</f>
        <v>5.5240000000048894</v>
      </c>
      <c r="GR320" s="123">
        <f>GR311</f>
        <v>5</v>
      </c>
      <c r="GS320" s="123">
        <f t="shared" ca="1" si="618"/>
        <v>0.2760000000052969</v>
      </c>
      <c r="GT320" s="123"/>
      <c r="GU320" s="123"/>
      <c r="GV320" s="123"/>
      <c r="GW320" s="123">
        <v>13212.852000000001</v>
      </c>
      <c r="GX320" s="123">
        <f>IF(OR(ISBLANK(GW320),ISBLANK(GX311)),"",(GW320-GW319)*GX311)</f>
        <v>0.2760000000052969</v>
      </c>
      <c r="GY320" s="123">
        <f>GY311</f>
        <v>5</v>
      </c>
      <c r="GZ320" s="123">
        <f t="shared" ca="1" si="619"/>
        <v>1.1799999999930151</v>
      </c>
      <c r="HA320" s="123"/>
      <c r="HB320" s="123"/>
      <c r="HC320" s="123"/>
      <c r="HD320" s="123">
        <v>18136.205999999998</v>
      </c>
      <c r="HE320" s="123">
        <f>IF(OR(ISBLANK(HD320),ISBLANK(HE311)),"",(HD320-HD319)*HE311)</f>
        <v>1.1799999999930151</v>
      </c>
      <c r="HF320" s="123">
        <f>HF311</f>
        <v>5</v>
      </c>
      <c r="HG320" s="123">
        <f t="shared" ca="1" si="620"/>
        <v>5.9999999957653927E-3</v>
      </c>
      <c r="HH320" s="123"/>
      <c r="HI320" s="123"/>
      <c r="HJ320" s="123"/>
      <c r="HK320" s="123">
        <v>4765.6459999999997</v>
      </c>
      <c r="HL320" s="123">
        <f>IF(OR(ISBLANK(HK320),ISBLANK(HL311)),"",(HK320-HK319)*HL311)</f>
        <v>5.9999999957653927E-3</v>
      </c>
      <c r="HM320" s="123">
        <f>HM311</f>
        <v>5</v>
      </c>
      <c r="HN320" s="123">
        <f t="shared" ca="1" si="621"/>
        <v>1.1600000000034925</v>
      </c>
      <c r="HO320" s="123"/>
      <c r="HP320" s="123"/>
      <c r="HQ320" s="123"/>
      <c r="HR320" s="123">
        <v>6658.0910000000003</v>
      </c>
      <c r="HS320" s="123">
        <f>IF(OR(ISBLANK(HR320),ISBLANK(HS311)),"",(HR320-HR319)*HS311)</f>
        <v>1.1600000000034925</v>
      </c>
      <c r="HT320" s="123">
        <f>HT311</f>
        <v>5</v>
      </c>
      <c r="HU320" s="123">
        <f t="shared" ca="1" si="622"/>
        <v>0.15000000000003411</v>
      </c>
      <c r="HV320" s="123"/>
      <c r="HW320" s="123"/>
      <c r="HX320" s="123"/>
      <c r="HY320" s="123">
        <v>365.512</v>
      </c>
      <c r="HZ320" s="123">
        <f>IF(OR(ISBLANK(HY320),ISBLANK(HZ311)),"",(HY320-HY319)*HZ311)</f>
        <v>0.15000000000003411</v>
      </c>
      <c r="IA320" s="123">
        <f>IA311</f>
        <v>5</v>
      </c>
      <c r="IB320" s="123">
        <f t="shared" ca="1" si="623"/>
        <v>0</v>
      </c>
      <c r="IC320" s="123"/>
      <c r="ID320" s="123"/>
      <c r="IE320" s="123"/>
      <c r="IF320" s="123">
        <v>8332.9619999999995</v>
      </c>
      <c r="IG320" s="123">
        <f>IF(OR(ISBLANK(IF320),ISBLANK(IG311)),"",(IF320-IF319)*IG311)</f>
        <v>0</v>
      </c>
    </row>
    <row r="321" spans="2:241" ht="15.75" thickBot="1" x14ac:dyDescent="0.3">
      <c r="B321" s="121">
        <v>10</v>
      </c>
      <c r="C321" s="166">
        <f>C311</f>
        <v>2</v>
      </c>
      <c r="D321" s="166" t="str">
        <f t="shared" ca="1" si="579"/>
        <v/>
      </c>
      <c r="E321" s="166"/>
      <c r="F321" s="166"/>
      <c r="G321" s="120">
        <f>G311</f>
        <v>3</v>
      </c>
      <c r="H321" s="120">
        <f t="shared" ca="1" si="580"/>
        <v>354.28799999999598</v>
      </c>
      <c r="I321" s="120"/>
      <c r="J321" s="120"/>
      <c r="K321" s="120">
        <v>354.28799999999598</v>
      </c>
      <c r="L321" s="120">
        <f>L311</f>
        <v>3</v>
      </c>
      <c r="M321" s="120">
        <f t="shared" ca="1" si="581"/>
        <v>62.831999999999901</v>
      </c>
      <c r="N321" s="120"/>
      <c r="O321" s="120"/>
      <c r="P321" s="120">
        <v>62.831999999999901</v>
      </c>
      <c r="Q321" s="120">
        <f>Q311</f>
        <v>3</v>
      </c>
      <c r="R321" s="120">
        <f t="shared" ca="1" si="582"/>
        <v>353.23199999999099</v>
      </c>
      <c r="S321" s="120"/>
      <c r="T321" s="120"/>
      <c r="U321" s="120">
        <v>353.23199999999099</v>
      </c>
      <c r="V321" s="120">
        <f>V311</f>
        <v>3</v>
      </c>
      <c r="W321" s="120">
        <f t="shared" ca="1" si="583"/>
        <v>62.831999999999901</v>
      </c>
      <c r="X321" s="120"/>
      <c r="Y321" s="120"/>
      <c r="Z321" s="120">
        <v>62.831999999999901</v>
      </c>
      <c r="AA321" s="120">
        <f>AA311</f>
        <v>3</v>
      </c>
      <c r="AB321" s="120">
        <f t="shared" ca="1" si="584"/>
        <v>158.400000000006</v>
      </c>
      <c r="AC321" s="120"/>
      <c r="AD321" s="120"/>
      <c r="AE321" s="120">
        <v>158.400000000006</v>
      </c>
      <c r="AF321" s="120">
        <f>AF311</f>
        <v>3</v>
      </c>
      <c r="AG321" s="120">
        <f t="shared" ca="1" si="585"/>
        <v>0</v>
      </c>
      <c r="AH321" s="120"/>
      <c r="AI321" s="120"/>
      <c r="AJ321" s="120">
        <v>0</v>
      </c>
      <c r="AK321" s="120">
        <f>AK311</f>
        <v>3</v>
      </c>
      <c r="AL321" s="120">
        <f t="shared" ca="1" si="586"/>
        <v>140.36000000003199</v>
      </c>
      <c r="AM321" s="120"/>
      <c r="AN321" s="120"/>
      <c r="AO321" s="120">
        <v>140.36000000003199</v>
      </c>
      <c r="AP321" s="120">
        <f>AP311</f>
        <v>3</v>
      </c>
      <c r="AQ321" s="120">
        <f t="shared" ca="1" si="587"/>
        <v>0</v>
      </c>
      <c r="AR321" s="120"/>
      <c r="AS321" s="120"/>
      <c r="AT321" s="120">
        <v>0</v>
      </c>
      <c r="AU321" s="120">
        <f>AU311</f>
        <v>3</v>
      </c>
      <c r="AV321" s="120">
        <f t="shared" ca="1" si="588"/>
        <v>478.49999999983999</v>
      </c>
      <c r="AW321" s="120"/>
      <c r="AX321" s="120"/>
      <c r="AY321" s="120">
        <v>478.49999999983999</v>
      </c>
      <c r="AZ321" s="120">
        <f>AZ311</f>
        <v>3</v>
      </c>
      <c r="BA321" s="120">
        <f t="shared" ca="1" si="589"/>
        <v>0</v>
      </c>
      <c r="BB321" s="120"/>
      <c r="BC321" s="120"/>
      <c r="BD321" s="120">
        <v>0</v>
      </c>
      <c r="BE321" s="120">
        <f>BE311</f>
        <v>3</v>
      </c>
      <c r="BF321" s="120">
        <f t="shared" ca="1" si="590"/>
        <v>1323.5199999999199</v>
      </c>
      <c r="BG321" s="120"/>
      <c r="BH321" s="120"/>
      <c r="BI321" s="120">
        <v>1323.5199999999199</v>
      </c>
      <c r="BJ321" s="120">
        <f>BJ311</f>
        <v>3</v>
      </c>
      <c r="BK321" s="120">
        <f t="shared" ca="1" si="591"/>
        <v>0</v>
      </c>
      <c r="BL321" s="120"/>
      <c r="BM321" s="120"/>
      <c r="BN321" s="120">
        <v>0</v>
      </c>
      <c r="BO321" s="120">
        <f>BO311</f>
        <v>3</v>
      </c>
      <c r="BP321" s="120">
        <f t="shared" ca="1" si="592"/>
        <v>1366.8599999999401</v>
      </c>
      <c r="BQ321" s="120"/>
      <c r="BR321" s="120"/>
      <c r="BS321" s="120">
        <v>1366.8599999999401</v>
      </c>
      <c r="BT321" s="120">
        <f>BT311</f>
        <v>3</v>
      </c>
      <c r="BU321" s="120">
        <f t="shared" ca="1" si="593"/>
        <v>0</v>
      </c>
      <c r="BV321" s="120"/>
      <c r="BW321" s="120"/>
      <c r="BX321" s="120">
        <v>0</v>
      </c>
      <c r="BY321" s="120">
        <f>BY311</f>
        <v>3</v>
      </c>
      <c r="BZ321" s="120">
        <f t="shared" ca="1" si="594"/>
        <v>137.80800000004299</v>
      </c>
      <c r="CA321" s="120"/>
      <c r="CB321" s="120"/>
      <c r="CC321" s="120">
        <v>137.80800000004299</v>
      </c>
      <c r="CD321" s="120">
        <f>CD311</f>
        <v>3</v>
      </c>
      <c r="CE321" s="120">
        <f t="shared" ca="1" si="595"/>
        <v>0</v>
      </c>
      <c r="CF321" s="120"/>
      <c r="CG321" s="120"/>
      <c r="CH321" s="120">
        <v>0</v>
      </c>
      <c r="CI321" s="120">
        <f>CI311</f>
        <v>3</v>
      </c>
      <c r="CJ321" s="120">
        <f t="shared" ca="1" si="596"/>
        <v>577.55199999999343</v>
      </c>
      <c r="CK321" s="120"/>
      <c r="CL321" s="120"/>
      <c r="CM321" s="120">
        <f t="shared" ca="1" si="597"/>
        <v>577.55199999999343</v>
      </c>
      <c r="CN321" s="120">
        <f>CN311</f>
        <v>4</v>
      </c>
      <c r="CO321" s="120">
        <f t="shared" ca="1" si="598"/>
        <v>296.6699999999928</v>
      </c>
      <c r="CP321" s="120"/>
      <c r="CQ321" s="120"/>
      <c r="CR321" s="120">
        <v>3982.556</v>
      </c>
      <c r="CS321" s="120">
        <f>IF(OR(ISBLANK(CR321),ISBLANK(CS311)),"",(CR321-CR320)*CS311)</f>
        <v>296.6699999999928</v>
      </c>
      <c r="CT321" s="120">
        <f>CT311</f>
        <v>4</v>
      </c>
      <c r="CU321" s="120">
        <f t="shared" ca="1" si="599"/>
        <v>0</v>
      </c>
      <c r="CV321" s="120"/>
      <c r="CW321" s="120"/>
      <c r="CX321" s="120">
        <v>2540.9560000000001</v>
      </c>
      <c r="CY321" s="120">
        <f>IF(OR(ISBLANK(CX321),ISBLANK(CY311)),"",(CX321-CX320)*CY311)</f>
        <v>0</v>
      </c>
      <c r="CZ321" s="120">
        <f>CZ311</f>
        <v>2</v>
      </c>
      <c r="DA321" s="120" t="str">
        <f t="shared" ca="1" si="600"/>
        <v/>
      </c>
      <c r="DB321" s="120"/>
      <c r="DC321" s="120"/>
      <c r="DD321" s="120">
        <f>DD311</f>
        <v>2</v>
      </c>
      <c r="DE321" s="120" t="str">
        <f t="shared" ca="1" si="601"/>
        <v/>
      </c>
      <c r="DF321" s="120"/>
      <c r="DG321" s="120"/>
      <c r="DH321" s="120">
        <f>DH311</f>
        <v>2</v>
      </c>
      <c r="DI321" s="120" t="str">
        <f t="shared" ca="1" si="602"/>
        <v/>
      </c>
      <c r="DJ321" s="120"/>
      <c r="DK321" s="120"/>
      <c r="DL321" s="120">
        <f>DL311</f>
        <v>2</v>
      </c>
      <c r="DM321" s="120" t="str">
        <f t="shared" ca="1" si="603"/>
        <v/>
      </c>
      <c r="DN321" s="120"/>
      <c r="DO321" s="120"/>
      <c r="DP321" s="120">
        <f>DP311</f>
        <v>2</v>
      </c>
      <c r="DQ321" s="120" t="str">
        <f t="shared" ca="1" si="604"/>
        <v/>
      </c>
      <c r="DR321" s="120"/>
      <c r="DS321" s="120"/>
      <c r="DT321" s="120">
        <f>DT311</f>
        <v>2</v>
      </c>
      <c r="DU321" s="120" t="str">
        <f t="shared" ca="1" si="605"/>
        <v/>
      </c>
      <c r="DV321" s="120"/>
      <c r="DW321" s="120"/>
      <c r="DX321" s="120">
        <f>DX311</f>
        <v>2</v>
      </c>
      <c r="DY321" s="120" t="str">
        <f t="shared" ca="1" si="606"/>
        <v/>
      </c>
      <c r="DZ321" s="120"/>
      <c r="EA321" s="120"/>
      <c r="EB321" s="120">
        <f>EB311</f>
        <v>2</v>
      </c>
      <c r="EC321" s="120" t="str">
        <f t="shared" ca="1" si="607"/>
        <v/>
      </c>
      <c r="ED321" s="120"/>
      <c r="EE321" s="120"/>
      <c r="EF321" s="120">
        <f>EF311</f>
        <v>2</v>
      </c>
      <c r="EG321" s="120" t="str">
        <f t="shared" ca="1" si="608"/>
        <v/>
      </c>
      <c r="EH321" s="120"/>
      <c r="EI321" s="120"/>
      <c r="EJ321" s="120">
        <f>EJ311</f>
        <v>2</v>
      </c>
      <c r="EK321" s="120" t="str">
        <f t="shared" ca="1" si="609"/>
        <v/>
      </c>
      <c r="EL321" s="120"/>
      <c r="EM321" s="120"/>
      <c r="EN321" s="120">
        <f>EN311</f>
        <v>5</v>
      </c>
      <c r="EO321" s="120">
        <f t="shared" ca="1" si="610"/>
        <v>12.389999999999645</v>
      </c>
      <c r="EP321" s="120"/>
      <c r="EQ321" s="120"/>
      <c r="ER321" s="120"/>
      <c r="ES321" s="120">
        <v>1054.877</v>
      </c>
      <c r="ET321" s="120">
        <f>IF(OR(ISBLANK(ES321),ISBLANK(ET311)),"",(ES321-ES320)*ET311)</f>
        <v>12.389999999999645</v>
      </c>
      <c r="EU321" s="120">
        <f>EU311</f>
        <v>5</v>
      </c>
      <c r="EV321" s="120">
        <f t="shared" ca="1" si="611"/>
        <v>35.423999999999069</v>
      </c>
      <c r="EW321" s="120"/>
      <c r="EX321" s="120"/>
      <c r="EY321" s="120"/>
      <c r="EZ321" s="120">
        <v>8669.8389999999999</v>
      </c>
      <c r="FA321" s="120">
        <f>IF(OR(ISBLANK(EZ321),ISBLANK(FA311)),"",(EZ321-EZ320)*FA311)</f>
        <v>35.423999999999069</v>
      </c>
      <c r="FB321" s="120">
        <f>FB311</f>
        <v>5</v>
      </c>
      <c r="FC321" s="120">
        <f t="shared" ca="1" si="612"/>
        <v>25.911999999996624</v>
      </c>
      <c r="FD321" s="120"/>
      <c r="FE321" s="120"/>
      <c r="FF321" s="120"/>
      <c r="FG321" s="120">
        <v>10314.075999999999</v>
      </c>
      <c r="FH321" s="120">
        <f>IF(OR(ISBLANK(FG321),ISBLANK(FH311)),"",(FG321-FG320)*FH311)</f>
        <v>25.911999999996624</v>
      </c>
      <c r="FI321" s="120">
        <f>FI311</f>
        <v>5</v>
      </c>
      <c r="FJ321" s="120">
        <f t="shared" ca="1" si="613"/>
        <v>370.65599999999904</v>
      </c>
      <c r="FK321" s="120"/>
      <c r="FL321" s="120"/>
      <c r="FM321" s="120"/>
      <c r="FN321" s="120">
        <v>8935.8629999999994</v>
      </c>
      <c r="FO321" s="120">
        <f>IF(OR(ISBLANK(FN321),ISBLANK(FO311)),"",(FN321-FN320)*FO311)</f>
        <v>370.65599999999904</v>
      </c>
      <c r="FP321" s="120">
        <f>FP311</f>
        <v>5</v>
      </c>
      <c r="FQ321" s="120">
        <f t="shared" ca="1" si="614"/>
        <v>0</v>
      </c>
      <c r="FR321" s="120"/>
      <c r="FS321" s="120"/>
      <c r="FT321" s="120"/>
      <c r="FU321" s="120">
        <v>3228.1469999999999</v>
      </c>
      <c r="FV321" s="120">
        <f>IF(OR(ISBLANK(FU321),ISBLANK(FV311)),"",(FU321-FU320)*FV311)</f>
        <v>0</v>
      </c>
      <c r="FW321" s="120">
        <f>FW311</f>
        <v>5</v>
      </c>
      <c r="FX321" s="120">
        <f t="shared" ca="1" si="615"/>
        <v>0.55800000000010641</v>
      </c>
      <c r="FY321" s="120"/>
      <c r="FZ321" s="120"/>
      <c r="GA321" s="120"/>
      <c r="GB321" s="120">
        <v>310.00900000000001</v>
      </c>
      <c r="GC321" s="120">
        <f>IF(OR(ISBLANK(GB321),ISBLANK(GC311)),"",(GB321-GB320)*GC311)</f>
        <v>0.55800000000010641</v>
      </c>
      <c r="GD321" s="120">
        <f>GD311</f>
        <v>5</v>
      </c>
      <c r="GE321" s="120">
        <f t="shared" ca="1" si="616"/>
        <v>0</v>
      </c>
      <c r="GF321" s="120"/>
      <c r="GG321" s="120"/>
      <c r="GH321" s="120"/>
      <c r="GI321" s="120">
        <v>294.75</v>
      </c>
      <c r="GJ321" s="120">
        <f>IF(OR(ISBLANK(GI321),ISBLANK(GJ311)),"",(GI321-GI320)*GJ311)</f>
        <v>0</v>
      </c>
      <c r="GK321" s="120">
        <f>GK311</f>
        <v>5</v>
      </c>
      <c r="GL321" s="120">
        <f t="shared" ca="1" si="617"/>
        <v>8.5239999999976135</v>
      </c>
      <c r="GM321" s="120"/>
      <c r="GN321" s="120"/>
      <c r="GO321" s="120"/>
      <c r="GP321" s="120">
        <v>13576.064</v>
      </c>
      <c r="GQ321" s="120">
        <f>IF(OR(ISBLANK(GP321),ISBLANK(GQ311)),"",(GP321-GP320)*GQ311)</f>
        <v>8.5239999999976135</v>
      </c>
      <c r="GR321" s="120">
        <f>GR311</f>
        <v>5</v>
      </c>
      <c r="GS321" s="120">
        <f t="shared" ca="1" si="618"/>
        <v>0.16799999999784632</v>
      </c>
      <c r="GT321" s="120"/>
      <c r="GU321" s="120"/>
      <c r="GV321" s="120"/>
      <c r="GW321" s="120">
        <v>13212.894</v>
      </c>
      <c r="GX321" s="120">
        <f>IF(OR(ISBLANK(GW321),ISBLANK(GX311)),"",(GW321-GW320)*GX311)</f>
        <v>0.16799999999784632</v>
      </c>
      <c r="GY321" s="120">
        <f>GY311</f>
        <v>5</v>
      </c>
      <c r="GZ321" s="120">
        <f t="shared" ca="1" si="619"/>
        <v>13.028000000005704</v>
      </c>
      <c r="HA321" s="120"/>
      <c r="HB321" s="120"/>
      <c r="HC321" s="120"/>
      <c r="HD321" s="120">
        <v>18139.463</v>
      </c>
      <c r="HE321" s="120">
        <f>IF(OR(ISBLANK(HD321),ISBLANK(HE311)),"",(HD321-HD320)*HE311)</f>
        <v>13.028000000005704</v>
      </c>
      <c r="HF321" s="120">
        <f>HF311</f>
        <v>5</v>
      </c>
      <c r="HG321" s="120">
        <f t="shared" ca="1" si="620"/>
        <v>6.0000000012223609E-3</v>
      </c>
      <c r="HH321" s="120"/>
      <c r="HI321" s="120"/>
      <c r="HJ321" s="120"/>
      <c r="HK321" s="120">
        <v>4765.6469999999999</v>
      </c>
      <c r="HL321" s="120">
        <f>IF(OR(ISBLANK(HK321),ISBLANK(HL311)),"",(HK321-HK320)*HL311)</f>
        <v>6.0000000012223609E-3</v>
      </c>
      <c r="HM321" s="120">
        <f>HM311</f>
        <v>5</v>
      </c>
      <c r="HN321" s="120">
        <f t="shared" ca="1" si="621"/>
        <v>10.615999999994528</v>
      </c>
      <c r="HO321" s="120"/>
      <c r="HP321" s="120"/>
      <c r="HQ321" s="120"/>
      <c r="HR321" s="120">
        <v>6659.4179999999997</v>
      </c>
      <c r="HS321" s="120">
        <f>IF(OR(ISBLANK(HR321),ISBLANK(HS311)),"",(HR321-HR320)*HS311)</f>
        <v>10.615999999994528</v>
      </c>
      <c r="HT321" s="120">
        <f>HT311</f>
        <v>5</v>
      </c>
      <c r="HU321" s="120">
        <f t="shared" ca="1" si="622"/>
        <v>0.15600000000006276</v>
      </c>
      <c r="HV321" s="120"/>
      <c r="HW321" s="120"/>
      <c r="HX321" s="120"/>
      <c r="HY321" s="120">
        <v>365.56400000000002</v>
      </c>
      <c r="HZ321" s="120">
        <f>IF(OR(ISBLANK(HY321),ISBLANK(HZ311)),"",(HY321-HY320)*HZ311)</f>
        <v>0.15600000000006276</v>
      </c>
      <c r="IA321" s="120">
        <f>IA311</f>
        <v>5</v>
      </c>
      <c r="IB321" s="120">
        <f t="shared" ca="1" si="623"/>
        <v>0</v>
      </c>
      <c r="IC321" s="120"/>
      <c r="ID321" s="120"/>
      <c r="IE321" s="120"/>
      <c r="IF321" s="120">
        <v>8332.9619999999995</v>
      </c>
      <c r="IG321" s="120">
        <f>IF(OR(ISBLANK(IF321),ISBLANK(IG311)),"",(IF321-IF320)*IG311)</f>
        <v>0</v>
      </c>
    </row>
    <row r="322" spans="2:241" ht="15.75" thickBot="1" x14ac:dyDescent="0.3">
      <c r="B322" s="307" t="s">
        <v>75</v>
      </c>
      <c r="C322" s="307"/>
      <c r="D322" s="307"/>
      <c r="E322" s="307"/>
      <c r="F322" s="307"/>
      <c r="G322" s="309"/>
      <c r="H322" s="309"/>
      <c r="I322" s="309"/>
      <c r="J322" s="309"/>
      <c r="K322" s="309"/>
      <c r="L322" s="309"/>
      <c r="M322" s="309"/>
      <c r="N322" s="309"/>
      <c r="O322" s="309"/>
      <c r="P322" s="309"/>
      <c r="Q322" s="309"/>
      <c r="R322" s="309"/>
      <c r="S322" s="309"/>
      <c r="T322" s="309"/>
      <c r="U322" s="309"/>
      <c r="V322" s="309"/>
      <c r="W322" s="309"/>
      <c r="X322" s="309"/>
      <c r="Y322" s="309"/>
      <c r="Z322" s="309"/>
      <c r="AA322" s="309"/>
      <c r="AB322" s="309"/>
      <c r="AC322" s="309"/>
      <c r="AD322" s="309"/>
      <c r="AE322" s="309"/>
      <c r="AF322" s="309"/>
      <c r="AG322" s="309"/>
      <c r="AH322" s="309"/>
      <c r="AI322" s="309"/>
      <c r="AJ322" s="309"/>
      <c r="AK322" s="309"/>
      <c r="AL322" s="309"/>
      <c r="AM322" s="309"/>
      <c r="AN322" s="309"/>
      <c r="AO322" s="309"/>
      <c r="AP322" s="309"/>
      <c r="AQ322" s="309"/>
      <c r="AR322" s="309"/>
      <c r="AS322" s="309"/>
      <c r="AT322" s="309"/>
      <c r="AU322" s="309"/>
      <c r="AV322" s="309"/>
      <c r="AW322" s="309"/>
      <c r="AX322" s="309"/>
      <c r="AY322" s="309"/>
      <c r="AZ322" s="309"/>
      <c r="BA322" s="309"/>
      <c r="BB322" s="309"/>
      <c r="BC322" s="309"/>
      <c r="BD322" s="309"/>
      <c r="BE322" s="309"/>
      <c r="BF322" s="309"/>
      <c r="BG322" s="309"/>
      <c r="BH322" s="309"/>
      <c r="BI322" s="309"/>
      <c r="BJ322" s="309"/>
      <c r="BK322" s="309"/>
      <c r="BL322" s="309"/>
      <c r="BM322" s="309"/>
      <c r="BN322" s="309"/>
      <c r="BO322" s="309"/>
      <c r="BP322" s="309"/>
      <c r="BQ322" s="309"/>
      <c r="BR322" s="309"/>
      <c r="BS322" s="309"/>
      <c r="BT322" s="309"/>
      <c r="BU322" s="309"/>
      <c r="BV322" s="309"/>
      <c r="BW322" s="309"/>
      <c r="BX322" s="309"/>
      <c r="BY322" s="309"/>
      <c r="BZ322" s="309"/>
      <c r="CA322" s="309"/>
      <c r="CB322" s="309"/>
      <c r="CC322" s="309"/>
      <c r="CD322" s="309"/>
      <c r="CE322" s="309"/>
      <c r="CF322" s="309"/>
      <c r="CG322" s="309"/>
      <c r="CH322" s="309"/>
      <c r="CI322" s="309"/>
      <c r="CJ322" s="309"/>
      <c r="CK322" s="309"/>
      <c r="CL322" s="309"/>
      <c r="CM322" s="309"/>
      <c r="CN322" s="309"/>
      <c r="CO322" s="309"/>
      <c r="CP322" s="309"/>
      <c r="CQ322" s="309"/>
      <c r="CR322" s="309">
        <f>CR321</f>
        <v>3982.556</v>
      </c>
      <c r="CS322" s="309"/>
      <c r="CT322" s="309"/>
      <c r="CU322" s="309"/>
      <c r="CV322" s="309"/>
      <c r="CW322" s="309"/>
      <c r="CX322" s="309">
        <f>CX321</f>
        <v>2540.9560000000001</v>
      </c>
      <c r="CY322" s="309"/>
      <c r="CZ322" s="309"/>
      <c r="DA322" s="309"/>
      <c r="DB322" s="309"/>
      <c r="DC322" s="309"/>
      <c r="DD322" s="309"/>
      <c r="DE322" s="309"/>
      <c r="DF322" s="309"/>
      <c r="DG322" s="309"/>
      <c r="DH322" s="309"/>
      <c r="DI322" s="309"/>
      <c r="DJ322" s="309"/>
      <c r="DK322" s="309"/>
      <c r="DL322" s="309"/>
      <c r="DM322" s="309"/>
      <c r="DN322" s="309"/>
      <c r="DO322" s="309"/>
      <c r="DP322" s="309"/>
      <c r="DQ322" s="309"/>
      <c r="DR322" s="309"/>
      <c r="DS322" s="309"/>
      <c r="DT322" s="309"/>
      <c r="DU322" s="309"/>
      <c r="DV322" s="309"/>
      <c r="DW322" s="309"/>
      <c r="DX322" s="309"/>
      <c r="DY322" s="309"/>
      <c r="DZ322" s="309"/>
      <c r="EA322" s="309"/>
      <c r="EB322" s="309"/>
      <c r="EC322" s="309"/>
      <c r="ED322" s="309"/>
      <c r="EE322" s="309"/>
      <c r="EF322" s="309"/>
      <c r="EG322" s="309"/>
      <c r="EH322" s="309"/>
      <c r="EI322" s="309"/>
      <c r="EJ322" s="309"/>
      <c r="EK322" s="309"/>
      <c r="EL322" s="309"/>
      <c r="EM322" s="309"/>
      <c r="EN322" s="309"/>
      <c r="EO322" s="309"/>
      <c r="EP322" s="309"/>
      <c r="EQ322" s="309"/>
      <c r="ER322" s="309"/>
      <c r="ES322" s="309">
        <f>ES321</f>
        <v>1054.877</v>
      </c>
      <c r="ET322" s="309"/>
      <c r="EU322" s="309"/>
      <c r="EV322" s="309"/>
      <c r="EW322" s="309"/>
      <c r="EX322" s="309"/>
      <c r="EY322" s="309"/>
      <c r="EZ322" s="309">
        <f>EZ321</f>
        <v>8669.8389999999999</v>
      </c>
      <c r="FA322" s="309"/>
      <c r="FB322" s="309"/>
      <c r="FC322" s="309"/>
      <c r="FD322" s="309"/>
      <c r="FE322" s="309"/>
      <c r="FF322" s="309"/>
      <c r="FG322" s="309">
        <f>FG321</f>
        <v>10314.075999999999</v>
      </c>
      <c r="FH322" s="309"/>
      <c r="FI322" s="309"/>
      <c r="FJ322" s="309"/>
      <c r="FK322" s="309"/>
      <c r="FL322" s="309"/>
      <c r="FM322" s="309"/>
      <c r="FN322" s="309">
        <f>FN321</f>
        <v>8935.8629999999994</v>
      </c>
      <c r="FO322" s="309"/>
      <c r="FP322" s="309"/>
      <c r="FQ322" s="309"/>
      <c r="FR322" s="309"/>
      <c r="FS322" s="309"/>
      <c r="FT322" s="309"/>
      <c r="FU322" s="309">
        <f>FU321</f>
        <v>3228.1469999999999</v>
      </c>
      <c r="FV322" s="309"/>
      <c r="FW322" s="309"/>
      <c r="FX322" s="309"/>
      <c r="FY322" s="309"/>
      <c r="FZ322" s="309"/>
      <c r="GA322" s="309"/>
      <c r="GB322" s="309">
        <f>GB321</f>
        <v>310.00900000000001</v>
      </c>
      <c r="GC322" s="309"/>
      <c r="GD322" s="309"/>
      <c r="GE322" s="309"/>
      <c r="GF322" s="309"/>
      <c r="GG322" s="309"/>
      <c r="GH322" s="309"/>
      <c r="GI322" s="309">
        <f>GI321</f>
        <v>294.75</v>
      </c>
      <c r="GJ322" s="309"/>
      <c r="GK322" s="309"/>
      <c r="GL322" s="309"/>
      <c r="GM322" s="309"/>
      <c r="GN322" s="309"/>
      <c r="GO322" s="309"/>
      <c r="GP322" s="309">
        <f>GP321</f>
        <v>13576.064</v>
      </c>
      <c r="GQ322" s="309"/>
      <c r="GR322" s="309"/>
      <c r="GS322" s="309"/>
      <c r="GT322" s="309"/>
      <c r="GU322" s="309"/>
      <c r="GV322" s="309"/>
      <c r="GW322" s="309">
        <f>GW321</f>
        <v>13212.894</v>
      </c>
      <c r="GX322" s="309"/>
      <c r="GY322" s="309"/>
      <c r="GZ322" s="309"/>
      <c r="HA322" s="309"/>
      <c r="HB322" s="309"/>
      <c r="HC322" s="309"/>
      <c r="HD322" s="309">
        <f>HD321</f>
        <v>18139.463</v>
      </c>
      <c r="HE322" s="309"/>
      <c r="HF322" s="309"/>
      <c r="HG322" s="309"/>
      <c r="HH322" s="309"/>
      <c r="HI322" s="309"/>
      <c r="HJ322" s="309"/>
      <c r="HK322" s="309">
        <f>HK321</f>
        <v>4765.6469999999999</v>
      </c>
      <c r="HL322" s="309"/>
      <c r="HM322" s="309"/>
      <c r="HN322" s="309"/>
      <c r="HO322" s="309"/>
      <c r="HP322" s="309"/>
      <c r="HQ322" s="309"/>
      <c r="HR322" s="309">
        <f>HR321</f>
        <v>6659.4179999999997</v>
      </c>
      <c r="HS322" s="309"/>
      <c r="HT322" s="309"/>
      <c r="HU322" s="309"/>
      <c r="HV322" s="309"/>
      <c r="HW322" s="309"/>
      <c r="HX322" s="309"/>
      <c r="HY322" s="309">
        <f>HY321</f>
        <v>365.56400000000002</v>
      </c>
      <c r="HZ322" s="309"/>
      <c r="IA322" s="309"/>
      <c r="IB322" s="309"/>
      <c r="IC322" s="309"/>
      <c r="ID322" s="309"/>
      <c r="IE322" s="309"/>
      <c r="IF322" s="309">
        <f>IF321</f>
        <v>8332.9619999999995</v>
      </c>
      <c r="IG322" s="309"/>
    </row>
    <row r="323" spans="2:241" x14ac:dyDescent="0.25">
      <c r="B323" s="16">
        <v>11</v>
      </c>
      <c r="C323" s="166">
        <f>C311</f>
        <v>2</v>
      </c>
      <c r="D323" s="166" t="str">
        <f t="shared" ca="1" si="579"/>
        <v/>
      </c>
      <c r="E323" s="166"/>
      <c r="F323" s="166"/>
      <c r="G323" s="109">
        <f>G311</f>
        <v>3</v>
      </c>
      <c r="H323" s="109">
        <f t="shared" ca="1" si="580"/>
        <v>374.35200000000202</v>
      </c>
      <c r="I323" s="109"/>
      <c r="J323" s="109"/>
      <c r="K323" s="109">
        <v>374.35200000000202</v>
      </c>
      <c r="L323" s="109">
        <f>L311</f>
        <v>3</v>
      </c>
      <c r="M323" s="109">
        <f t="shared" ca="1" si="581"/>
        <v>52.272000000009498</v>
      </c>
      <c r="N323" s="109"/>
      <c r="O323" s="109"/>
      <c r="P323" s="109">
        <v>52.272000000009498</v>
      </c>
      <c r="Q323" s="109">
        <f>Q311</f>
        <v>3</v>
      </c>
      <c r="R323" s="109">
        <f t="shared" ca="1" si="582"/>
        <v>373.29599999999698</v>
      </c>
      <c r="S323" s="109"/>
      <c r="T323" s="109"/>
      <c r="U323" s="109">
        <v>373.29599999999698</v>
      </c>
      <c r="V323" s="109">
        <f>V311</f>
        <v>3</v>
      </c>
      <c r="W323" s="109">
        <f t="shared" ca="1" si="583"/>
        <v>52.271999999994499</v>
      </c>
      <c r="X323" s="109"/>
      <c r="Y323" s="109"/>
      <c r="Z323" s="109">
        <v>52.271999999994499</v>
      </c>
      <c r="AA323" s="109">
        <f>AA311</f>
        <v>3</v>
      </c>
      <c r="AB323" s="109">
        <f t="shared" ca="1" si="584"/>
        <v>163.67999999998099</v>
      </c>
      <c r="AC323" s="109"/>
      <c r="AD323" s="109"/>
      <c r="AE323" s="109">
        <v>163.67999999998099</v>
      </c>
      <c r="AF323" s="109">
        <f>AF311</f>
        <v>3</v>
      </c>
      <c r="AG323" s="109">
        <f t="shared" ca="1" si="585"/>
        <v>0</v>
      </c>
      <c r="AH323" s="109"/>
      <c r="AI323" s="109"/>
      <c r="AJ323" s="109">
        <v>0</v>
      </c>
      <c r="AK323" s="109">
        <f>AK311</f>
        <v>3</v>
      </c>
      <c r="AL323" s="109">
        <f t="shared" ca="1" si="586"/>
        <v>149.60000000001401</v>
      </c>
      <c r="AM323" s="109"/>
      <c r="AN323" s="109"/>
      <c r="AO323" s="109">
        <v>149.60000000001401</v>
      </c>
      <c r="AP323" s="109">
        <f>AP311</f>
        <v>3</v>
      </c>
      <c r="AQ323" s="109">
        <f t="shared" ca="1" si="587"/>
        <v>0</v>
      </c>
      <c r="AR323" s="109"/>
      <c r="AS323" s="109"/>
      <c r="AT323" s="109">
        <v>0</v>
      </c>
      <c r="AU323" s="109">
        <f>AU311</f>
        <v>3</v>
      </c>
      <c r="AV323" s="109">
        <f t="shared" ca="1" si="588"/>
        <v>345.18000000029099</v>
      </c>
      <c r="AW323" s="109"/>
      <c r="AX323" s="109"/>
      <c r="AY323" s="109">
        <v>345.18000000029099</v>
      </c>
      <c r="AZ323" s="109">
        <f>AZ311</f>
        <v>3</v>
      </c>
      <c r="BA323" s="109">
        <f t="shared" ca="1" si="589"/>
        <v>0</v>
      </c>
      <c r="BB323" s="109"/>
      <c r="BC323" s="109"/>
      <c r="BD323" s="109">
        <v>0</v>
      </c>
      <c r="BE323" s="109">
        <f>BE311</f>
        <v>3</v>
      </c>
      <c r="BF323" s="109">
        <f t="shared" ca="1" si="590"/>
        <v>1403.8200000002701</v>
      </c>
      <c r="BG323" s="109"/>
      <c r="BH323" s="109"/>
      <c r="BI323" s="109">
        <v>1403.8200000002701</v>
      </c>
      <c r="BJ323" s="109">
        <f>BJ311</f>
        <v>3</v>
      </c>
      <c r="BK323" s="109">
        <f t="shared" ca="1" si="591"/>
        <v>0</v>
      </c>
      <c r="BL323" s="109"/>
      <c r="BM323" s="109"/>
      <c r="BN323" s="109">
        <v>0</v>
      </c>
      <c r="BO323" s="109">
        <f>BO311</f>
        <v>3</v>
      </c>
      <c r="BP323" s="109">
        <f t="shared" ca="1" si="592"/>
        <v>1427.7999999999499</v>
      </c>
      <c r="BQ323" s="109"/>
      <c r="BR323" s="109"/>
      <c r="BS323" s="109">
        <v>1427.7999999999499</v>
      </c>
      <c r="BT323" s="109">
        <f>BT311</f>
        <v>3</v>
      </c>
      <c r="BU323" s="109">
        <f t="shared" ca="1" si="593"/>
        <v>0</v>
      </c>
      <c r="BV323" s="109"/>
      <c r="BW323" s="109"/>
      <c r="BX323" s="109">
        <v>0</v>
      </c>
      <c r="BY323" s="109">
        <f>BY311</f>
        <v>3</v>
      </c>
      <c r="BZ323" s="109">
        <f t="shared" ca="1" si="594"/>
        <v>133.583999999963</v>
      </c>
      <c r="CA323" s="109"/>
      <c r="CB323" s="109"/>
      <c r="CC323" s="109">
        <v>133.583999999963</v>
      </c>
      <c r="CD323" s="109">
        <f>CD311</f>
        <v>3</v>
      </c>
      <c r="CE323" s="109">
        <f t="shared" ca="1" si="595"/>
        <v>0</v>
      </c>
      <c r="CF323" s="109"/>
      <c r="CG323" s="109"/>
      <c r="CH323" s="109">
        <v>0</v>
      </c>
      <c r="CI323" s="109">
        <f>CI311</f>
        <v>3</v>
      </c>
      <c r="CJ323" s="109">
        <f t="shared" ca="1" si="596"/>
        <v>534.0379999999659</v>
      </c>
      <c r="CK323" s="109"/>
      <c r="CL323" s="109"/>
      <c r="CM323" s="109">
        <f t="shared" ref="CM323:CM332" ca="1" si="624">IFERROR(GN237+GX237+HH237,"")</f>
        <v>534.0379999999659</v>
      </c>
      <c r="CN323" s="109">
        <f>CN311</f>
        <v>4</v>
      </c>
      <c r="CO323" s="109">
        <f t="shared" ca="1" si="598"/>
        <v>280.8300000000072</v>
      </c>
      <c r="CP323" s="109"/>
      <c r="CQ323" s="109"/>
      <c r="CR323" s="109">
        <v>3986.8110000000001</v>
      </c>
      <c r="CS323" s="109">
        <f>IF(OR(ISBLANK(CR323),ISBLANK(CS311)),"",(CR323-CR322)*CS311)</f>
        <v>280.8300000000072</v>
      </c>
      <c r="CT323" s="109">
        <f>CT311</f>
        <v>4</v>
      </c>
      <c r="CU323" s="109">
        <f t="shared" ca="1" si="599"/>
        <v>0</v>
      </c>
      <c r="CV323" s="109"/>
      <c r="CW323" s="109"/>
      <c r="CX323" s="109">
        <v>2540.9560000000001</v>
      </c>
      <c r="CY323" s="109">
        <f>IF(OR(ISBLANK(CX323),ISBLANK(CY311)),"",(CX323-CX322)*CY311)</f>
        <v>0</v>
      </c>
      <c r="CZ323" s="109">
        <f>CZ311</f>
        <v>2</v>
      </c>
      <c r="DA323" s="109" t="str">
        <f t="shared" ca="1" si="600"/>
        <v/>
      </c>
      <c r="DB323" s="109"/>
      <c r="DC323" s="109"/>
      <c r="DD323" s="109">
        <f>DD311</f>
        <v>2</v>
      </c>
      <c r="DE323" s="109" t="str">
        <f t="shared" ca="1" si="601"/>
        <v/>
      </c>
      <c r="DF323" s="109"/>
      <c r="DG323" s="109"/>
      <c r="DH323" s="109">
        <f>DH311</f>
        <v>2</v>
      </c>
      <c r="DI323" s="109" t="str">
        <f t="shared" ca="1" si="602"/>
        <v/>
      </c>
      <c r="DJ323" s="109"/>
      <c r="DK323" s="109"/>
      <c r="DL323" s="109">
        <f>DL311</f>
        <v>2</v>
      </c>
      <c r="DM323" s="109" t="str">
        <f t="shared" ca="1" si="603"/>
        <v/>
      </c>
      <c r="DN323" s="109"/>
      <c r="DO323" s="109"/>
      <c r="DP323" s="109">
        <f>DP311</f>
        <v>2</v>
      </c>
      <c r="DQ323" s="109" t="str">
        <f t="shared" ca="1" si="604"/>
        <v/>
      </c>
      <c r="DR323" s="109"/>
      <c r="DS323" s="109"/>
      <c r="DT323" s="109">
        <f>DT311</f>
        <v>2</v>
      </c>
      <c r="DU323" s="109" t="str">
        <f t="shared" ca="1" si="605"/>
        <v/>
      </c>
      <c r="DV323" s="109"/>
      <c r="DW323" s="109"/>
      <c r="DX323" s="109">
        <f>DX311</f>
        <v>2</v>
      </c>
      <c r="DY323" s="109" t="str">
        <f t="shared" ca="1" si="606"/>
        <v/>
      </c>
      <c r="DZ323" s="109"/>
      <c r="EA323" s="109"/>
      <c r="EB323" s="109">
        <f>EB311</f>
        <v>2</v>
      </c>
      <c r="EC323" s="109" t="str">
        <f t="shared" ca="1" si="607"/>
        <v/>
      </c>
      <c r="ED323" s="109"/>
      <c r="EE323" s="109"/>
      <c r="EF323" s="109">
        <f>EF311</f>
        <v>2</v>
      </c>
      <c r="EG323" s="109" t="str">
        <f t="shared" ca="1" si="608"/>
        <v/>
      </c>
      <c r="EH323" s="109"/>
      <c r="EI323" s="109"/>
      <c r="EJ323" s="109">
        <f>EJ311</f>
        <v>2</v>
      </c>
      <c r="EK323" s="109" t="str">
        <f t="shared" ca="1" si="609"/>
        <v/>
      </c>
      <c r="EL323" s="109"/>
      <c r="EM323" s="109"/>
      <c r="EN323" s="109">
        <f>EN311</f>
        <v>5</v>
      </c>
      <c r="EO323" s="109">
        <f t="shared" ca="1" si="610"/>
        <v>13.673999999999978</v>
      </c>
      <c r="EP323" s="109"/>
      <c r="EQ323" s="109"/>
      <c r="ER323" s="109"/>
      <c r="ES323" s="109">
        <v>1059.4349999999999</v>
      </c>
      <c r="ET323" s="109">
        <f>IF(OR(ISBLANK(ES323),ISBLANK(ET311)),"",(ES323-ES322)*ET311)</f>
        <v>13.673999999999978</v>
      </c>
      <c r="EU323" s="109">
        <f>EU311</f>
        <v>5</v>
      </c>
      <c r="EV323" s="109">
        <f t="shared" ca="1" si="611"/>
        <v>32.903999999994994</v>
      </c>
      <c r="EW323" s="109"/>
      <c r="EX323" s="109"/>
      <c r="EY323" s="109"/>
      <c r="EZ323" s="109">
        <v>8673.9519999999993</v>
      </c>
      <c r="FA323" s="109">
        <f>IF(OR(ISBLANK(EZ323),ISBLANK(FA311)),"",(EZ323-EZ322)*FA311)</f>
        <v>32.903999999994994</v>
      </c>
      <c r="FB323" s="109">
        <f>FB311</f>
        <v>5</v>
      </c>
      <c r="FC323" s="109">
        <f t="shared" ca="1" si="612"/>
        <v>25.344000000011874</v>
      </c>
      <c r="FD323" s="109"/>
      <c r="FE323" s="109"/>
      <c r="FF323" s="109"/>
      <c r="FG323" s="109">
        <v>10317.244000000001</v>
      </c>
      <c r="FH323" s="109">
        <f>IF(OR(ISBLANK(FG323),ISBLANK(FH311)),"",(FG323-FG322)*FH311)</f>
        <v>25.344000000011874</v>
      </c>
      <c r="FI323" s="109">
        <f>FI311</f>
        <v>5</v>
      </c>
      <c r="FJ323" s="109">
        <f t="shared" ca="1" si="613"/>
        <v>353.82600000005186</v>
      </c>
      <c r="FK323" s="109"/>
      <c r="FL323" s="109"/>
      <c r="FM323" s="109"/>
      <c r="FN323" s="109">
        <v>8941.2240000000002</v>
      </c>
      <c r="FO323" s="109">
        <f>IF(OR(ISBLANK(FN323),ISBLANK(FO311)),"",(FN323-FN322)*FO311)</f>
        <v>353.82600000005186</v>
      </c>
      <c r="FP323" s="109">
        <f>FP311</f>
        <v>5</v>
      </c>
      <c r="FQ323" s="109">
        <f t="shared" ca="1" si="614"/>
        <v>0</v>
      </c>
      <c r="FR323" s="109"/>
      <c r="FS323" s="109"/>
      <c r="FT323" s="109"/>
      <c r="FU323" s="109">
        <v>3228.1469999999999</v>
      </c>
      <c r="FV323" s="109">
        <f>IF(OR(ISBLANK(FU323),ISBLANK(FV311)),"",(FU323-FU322)*FV311)</f>
        <v>0</v>
      </c>
      <c r="FW323" s="109">
        <f>FW311</f>
        <v>5</v>
      </c>
      <c r="FX323" s="109">
        <f t="shared" ca="1" si="615"/>
        <v>0.45599999999978991</v>
      </c>
      <c r="FY323" s="109"/>
      <c r="FZ323" s="109"/>
      <c r="GA323" s="109"/>
      <c r="GB323" s="109">
        <v>310.08499999999998</v>
      </c>
      <c r="GC323" s="109">
        <f>IF(OR(ISBLANK(GB323),ISBLANK(GC311)),"",(GB323-GB322)*GC311)</f>
        <v>0.45599999999978991</v>
      </c>
      <c r="GD323" s="109">
        <f>GD311</f>
        <v>5</v>
      </c>
      <c r="GE323" s="109">
        <f t="shared" ca="1" si="616"/>
        <v>0</v>
      </c>
      <c r="GF323" s="109"/>
      <c r="GG323" s="109"/>
      <c r="GH323" s="109"/>
      <c r="GI323" s="109">
        <v>294.75</v>
      </c>
      <c r="GJ323" s="109">
        <f>IF(OR(ISBLANK(GI323),ISBLANK(GJ311)),"",(GI323-GI322)*GJ311)</f>
        <v>0</v>
      </c>
      <c r="GK323" s="109">
        <f>GK311</f>
        <v>5</v>
      </c>
      <c r="GL323" s="109">
        <f t="shared" ca="1" si="617"/>
        <v>8.5319999999992433</v>
      </c>
      <c r="GM323" s="109"/>
      <c r="GN323" s="109"/>
      <c r="GO323" s="109"/>
      <c r="GP323" s="109">
        <v>13578.197</v>
      </c>
      <c r="GQ323" s="109">
        <f>IF(OR(ISBLANK(GP323),ISBLANK(GQ311)),"",(GP323-GP322)*GQ311)</f>
        <v>8.5319999999992433</v>
      </c>
      <c r="GR323" s="109">
        <f>GR311</f>
        <v>5</v>
      </c>
      <c r="GS323" s="109">
        <f t="shared" ca="1" si="618"/>
        <v>0.20799999999871943</v>
      </c>
      <c r="GT323" s="109"/>
      <c r="GU323" s="109"/>
      <c r="GV323" s="109"/>
      <c r="GW323" s="109">
        <v>13212.946</v>
      </c>
      <c r="GX323" s="109">
        <f>IF(OR(ISBLANK(GW323),ISBLANK(GX311)),"",(GW323-GW322)*GX311)</f>
        <v>0.20799999999871943</v>
      </c>
      <c r="GY323" s="109">
        <f>GY311</f>
        <v>5</v>
      </c>
      <c r="GZ323" s="109">
        <f t="shared" ca="1" si="619"/>
        <v>11.160000000003492</v>
      </c>
      <c r="HA323" s="109"/>
      <c r="HB323" s="109"/>
      <c r="HC323" s="109"/>
      <c r="HD323" s="109">
        <v>18142.253000000001</v>
      </c>
      <c r="HE323" s="109">
        <f>IF(OR(ISBLANK(HD323),ISBLANK(HE311)),"",(HD323-HD322)*HE311)</f>
        <v>11.160000000003492</v>
      </c>
      <c r="HF323" s="109">
        <f>HF311</f>
        <v>5</v>
      </c>
      <c r="HG323" s="109">
        <f t="shared" ca="1" si="620"/>
        <v>6.0000000012223609E-3</v>
      </c>
      <c r="HH323" s="109"/>
      <c r="HI323" s="109"/>
      <c r="HJ323" s="109"/>
      <c r="HK323" s="109">
        <v>4765.6480000000001</v>
      </c>
      <c r="HL323" s="109">
        <f>IF(OR(ISBLANK(HK323),ISBLANK(HL311)),"",(HK323-HK322)*HL311)</f>
        <v>6.0000000012223609E-3</v>
      </c>
      <c r="HM323" s="109">
        <f>HM311</f>
        <v>5</v>
      </c>
      <c r="HN323" s="109">
        <f t="shared" ca="1" si="621"/>
        <v>11.848000000005413</v>
      </c>
      <c r="HO323" s="109"/>
      <c r="HP323" s="109"/>
      <c r="HQ323" s="109"/>
      <c r="HR323" s="109">
        <v>6660.8990000000003</v>
      </c>
      <c r="HS323" s="109">
        <f>IF(OR(ISBLANK(HR323),ISBLANK(HS311)),"",(HR323-HR322)*HS311)</f>
        <v>11.848000000005413</v>
      </c>
      <c r="HT323" s="109">
        <f>HT311</f>
        <v>5</v>
      </c>
      <c r="HU323" s="109">
        <f t="shared" ca="1" si="622"/>
        <v>1.3439999999999372</v>
      </c>
      <c r="HV323" s="109"/>
      <c r="HW323" s="109"/>
      <c r="HX323" s="109"/>
      <c r="HY323" s="109">
        <v>366.012</v>
      </c>
      <c r="HZ323" s="109">
        <f>IF(OR(ISBLANK(HY323),ISBLANK(HZ311)),"",(HY323-HY322)*HZ311)</f>
        <v>1.3439999999999372</v>
      </c>
      <c r="IA323" s="109">
        <f>IA311</f>
        <v>5</v>
      </c>
      <c r="IB323" s="109">
        <f t="shared" ca="1" si="623"/>
        <v>0.95599999999831198</v>
      </c>
      <c r="IC323" s="109"/>
      <c r="ID323" s="109"/>
      <c r="IE323" s="109"/>
      <c r="IF323" s="109">
        <v>8333.2009999999991</v>
      </c>
      <c r="IG323" s="109">
        <f>IF(OR(ISBLANK(IF323),ISBLANK(IG311)),"",(IF323-IF322)*IG311)</f>
        <v>0.95599999999831198</v>
      </c>
    </row>
    <row r="324" spans="2:241" x14ac:dyDescent="0.25">
      <c r="B324" s="166">
        <v>12</v>
      </c>
      <c r="C324" s="166">
        <f>C311</f>
        <v>2</v>
      </c>
      <c r="D324" s="166" t="str">
        <f t="shared" ca="1" si="579"/>
        <v/>
      </c>
      <c r="E324" s="166"/>
      <c r="F324" s="166"/>
      <c r="G324" s="123">
        <f>G311</f>
        <v>3</v>
      </c>
      <c r="H324" s="123">
        <f t="shared" ca="1" si="580"/>
        <v>316.53599999998801</v>
      </c>
      <c r="I324" s="123"/>
      <c r="J324" s="123"/>
      <c r="K324" s="123">
        <v>316.53599999998801</v>
      </c>
      <c r="L324" s="123">
        <f>L311</f>
        <v>3</v>
      </c>
      <c r="M324" s="123">
        <f t="shared" ca="1" si="581"/>
        <v>23.495999999999601</v>
      </c>
      <c r="N324" s="123"/>
      <c r="O324" s="123"/>
      <c r="P324" s="123">
        <v>23.495999999999601</v>
      </c>
      <c r="Q324" s="123">
        <f>Q311</f>
        <v>3</v>
      </c>
      <c r="R324" s="123">
        <f t="shared" ca="1" si="582"/>
        <v>315.48000000001298</v>
      </c>
      <c r="S324" s="123"/>
      <c r="T324" s="123"/>
      <c r="U324" s="123">
        <v>315.48000000001298</v>
      </c>
      <c r="V324" s="123">
        <f>V311</f>
        <v>3</v>
      </c>
      <c r="W324" s="123">
        <f t="shared" ca="1" si="583"/>
        <v>23.495999999999601</v>
      </c>
      <c r="X324" s="123"/>
      <c r="Y324" s="123"/>
      <c r="Z324" s="123">
        <v>23.495999999999601</v>
      </c>
      <c r="AA324" s="123">
        <f>AA311</f>
        <v>3</v>
      </c>
      <c r="AB324" s="123">
        <f t="shared" ca="1" si="584"/>
        <v>171.160000000004</v>
      </c>
      <c r="AC324" s="123"/>
      <c r="AD324" s="123"/>
      <c r="AE324" s="123">
        <v>171.160000000004</v>
      </c>
      <c r="AF324" s="123">
        <f>AF311</f>
        <v>3</v>
      </c>
      <c r="AG324" s="123">
        <f t="shared" ca="1" si="585"/>
        <v>0</v>
      </c>
      <c r="AH324" s="123"/>
      <c r="AI324" s="123"/>
      <c r="AJ324" s="123">
        <v>0</v>
      </c>
      <c r="AK324" s="123">
        <f>AK311</f>
        <v>3</v>
      </c>
      <c r="AL324" s="123">
        <f t="shared" ca="1" si="586"/>
        <v>137.27999999995501</v>
      </c>
      <c r="AM324" s="123"/>
      <c r="AN324" s="123"/>
      <c r="AO324" s="123">
        <v>137.27999999995501</v>
      </c>
      <c r="AP324" s="123">
        <f>AP311</f>
        <v>3</v>
      </c>
      <c r="AQ324" s="123">
        <f t="shared" ca="1" si="587"/>
        <v>0</v>
      </c>
      <c r="AR324" s="123"/>
      <c r="AS324" s="123"/>
      <c r="AT324" s="123">
        <v>0</v>
      </c>
      <c r="AU324" s="123">
        <f>AU311</f>
        <v>3</v>
      </c>
      <c r="AV324" s="123">
        <f t="shared" ca="1" si="588"/>
        <v>363.65999999965402</v>
      </c>
      <c r="AW324" s="123"/>
      <c r="AX324" s="123"/>
      <c r="AY324" s="123">
        <v>363.65999999965402</v>
      </c>
      <c r="AZ324" s="123">
        <f>AZ311</f>
        <v>3</v>
      </c>
      <c r="BA324" s="123">
        <f t="shared" ca="1" si="589"/>
        <v>0</v>
      </c>
      <c r="BB324" s="123"/>
      <c r="BC324" s="123"/>
      <c r="BD324" s="123">
        <v>0</v>
      </c>
      <c r="BE324" s="123">
        <f>BE311</f>
        <v>3</v>
      </c>
      <c r="BF324" s="123">
        <f t="shared" ca="1" si="590"/>
        <v>1344.63999999982</v>
      </c>
      <c r="BG324" s="123"/>
      <c r="BH324" s="123"/>
      <c r="BI324" s="123">
        <v>1344.63999999982</v>
      </c>
      <c r="BJ324" s="123">
        <f>BJ311</f>
        <v>3</v>
      </c>
      <c r="BK324" s="123">
        <f t="shared" ca="1" si="591"/>
        <v>0</v>
      </c>
      <c r="BL324" s="123"/>
      <c r="BM324" s="123"/>
      <c r="BN324" s="123">
        <v>0</v>
      </c>
      <c r="BO324" s="123">
        <f>BO311</f>
        <v>3</v>
      </c>
      <c r="BP324" s="123">
        <f t="shared" ca="1" si="592"/>
        <v>1365.9800000001601</v>
      </c>
      <c r="BQ324" s="123"/>
      <c r="BR324" s="123"/>
      <c r="BS324" s="123">
        <v>1365.9800000001601</v>
      </c>
      <c r="BT324" s="123">
        <f>BT311</f>
        <v>3</v>
      </c>
      <c r="BU324" s="123">
        <f t="shared" ca="1" si="593"/>
        <v>0</v>
      </c>
      <c r="BV324" s="123"/>
      <c r="BW324" s="123"/>
      <c r="BX324" s="123">
        <v>0</v>
      </c>
      <c r="BY324" s="123">
        <f>BY311</f>
        <v>3</v>
      </c>
      <c r="BZ324" s="123">
        <f t="shared" ca="1" si="594"/>
        <v>137.279999999995</v>
      </c>
      <c r="CA324" s="123"/>
      <c r="CB324" s="123"/>
      <c r="CC324" s="123">
        <v>137.279999999995</v>
      </c>
      <c r="CD324" s="123">
        <f>CD311</f>
        <v>3</v>
      </c>
      <c r="CE324" s="123">
        <f t="shared" ca="1" si="595"/>
        <v>0</v>
      </c>
      <c r="CF324" s="123"/>
      <c r="CG324" s="123"/>
      <c r="CH324" s="123">
        <v>0</v>
      </c>
      <c r="CI324" s="123">
        <f>CI311</f>
        <v>3</v>
      </c>
      <c r="CJ324" s="123">
        <f t="shared" ca="1" si="596"/>
        <v>489.99100000001931</v>
      </c>
      <c r="CK324" s="123"/>
      <c r="CL324" s="123"/>
      <c r="CM324" s="123">
        <f t="shared" ca="1" si="624"/>
        <v>489.99100000001931</v>
      </c>
      <c r="CN324" s="123">
        <f>CN311</f>
        <v>4</v>
      </c>
      <c r="CO324" s="123">
        <f t="shared" ca="1" si="598"/>
        <v>272.25</v>
      </c>
      <c r="CP324" s="123"/>
      <c r="CQ324" s="123"/>
      <c r="CR324" s="123">
        <v>3990.9360000000001</v>
      </c>
      <c r="CS324" s="123">
        <f>IF(OR(ISBLANK(CR324),ISBLANK(CS311)),"",(CR324-CR323)*CS311)</f>
        <v>272.25</v>
      </c>
      <c r="CT324" s="123">
        <f>CT311</f>
        <v>4</v>
      </c>
      <c r="CU324" s="123">
        <f t="shared" ca="1" si="599"/>
        <v>0</v>
      </c>
      <c r="CV324" s="123"/>
      <c r="CW324" s="123"/>
      <c r="CX324" s="123">
        <v>2540.9560000000001</v>
      </c>
      <c r="CY324" s="123">
        <f>IF(OR(ISBLANK(CX324),ISBLANK(CY311)),"",(CX324-CX323)*CY311)</f>
        <v>0</v>
      </c>
      <c r="CZ324" s="123">
        <f>CZ311</f>
        <v>2</v>
      </c>
      <c r="DA324" s="123" t="str">
        <f t="shared" ca="1" si="600"/>
        <v/>
      </c>
      <c r="DB324" s="123"/>
      <c r="DC324" s="123"/>
      <c r="DD324" s="123">
        <f>DD311</f>
        <v>2</v>
      </c>
      <c r="DE324" s="123" t="str">
        <f t="shared" ca="1" si="601"/>
        <v/>
      </c>
      <c r="DF324" s="123"/>
      <c r="DG324" s="123"/>
      <c r="DH324" s="123">
        <f>DH311</f>
        <v>2</v>
      </c>
      <c r="DI324" s="123" t="str">
        <f t="shared" ca="1" si="602"/>
        <v/>
      </c>
      <c r="DJ324" s="123"/>
      <c r="DK324" s="123"/>
      <c r="DL324" s="123">
        <f>DL311</f>
        <v>2</v>
      </c>
      <c r="DM324" s="123" t="str">
        <f t="shared" ca="1" si="603"/>
        <v/>
      </c>
      <c r="DN324" s="123"/>
      <c r="DO324" s="123"/>
      <c r="DP324" s="123">
        <f>DP311</f>
        <v>2</v>
      </c>
      <c r="DQ324" s="123" t="str">
        <f t="shared" ca="1" si="604"/>
        <v/>
      </c>
      <c r="DR324" s="123"/>
      <c r="DS324" s="123"/>
      <c r="DT324" s="123">
        <f>DT311</f>
        <v>2</v>
      </c>
      <c r="DU324" s="123" t="str">
        <f t="shared" ca="1" si="605"/>
        <v/>
      </c>
      <c r="DV324" s="123"/>
      <c r="DW324" s="123"/>
      <c r="DX324" s="123">
        <f>DX311</f>
        <v>2</v>
      </c>
      <c r="DY324" s="123" t="str">
        <f t="shared" ca="1" si="606"/>
        <v/>
      </c>
      <c r="DZ324" s="123"/>
      <c r="EA324" s="123"/>
      <c r="EB324" s="123">
        <f>EB311</f>
        <v>2</v>
      </c>
      <c r="EC324" s="123" t="str">
        <f t="shared" ca="1" si="607"/>
        <v/>
      </c>
      <c r="ED324" s="123"/>
      <c r="EE324" s="123"/>
      <c r="EF324" s="123">
        <f>EF311</f>
        <v>2</v>
      </c>
      <c r="EG324" s="123" t="str">
        <f t="shared" ca="1" si="608"/>
        <v/>
      </c>
      <c r="EH324" s="123"/>
      <c r="EI324" s="123"/>
      <c r="EJ324" s="123">
        <f>EJ311</f>
        <v>2</v>
      </c>
      <c r="EK324" s="123" t="str">
        <f t="shared" ca="1" si="609"/>
        <v/>
      </c>
      <c r="EL324" s="123"/>
      <c r="EM324" s="123"/>
      <c r="EN324" s="123">
        <f>EN311</f>
        <v>5</v>
      </c>
      <c r="EO324" s="123">
        <f t="shared" ca="1" si="610"/>
        <v>12.852000000000317</v>
      </c>
      <c r="EP324" s="123"/>
      <c r="EQ324" s="123"/>
      <c r="ER324" s="123"/>
      <c r="ES324" s="123">
        <v>1063.7190000000001</v>
      </c>
      <c r="ET324" s="123">
        <f>IF(OR(ISBLANK(ES324),ISBLANK(ET311)),"",(ES324-ES323)*ET311)</f>
        <v>12.852000000000317</v>
      </c>
      <c r="EU324" s="123">
        <f>EU311</f>
        <v>5</v>
      </c>
      <c r="EV324" s="123">
        <f t="shared" ca="1" si="611"/>
        <v>35.567999999999302</v>
      </c>
      <c r="EW324" s="123"/>
      <c r="EX324" s="123"/>
      <c r="EY324" s="123"/>
      <c r="EZ324" s="123">
        <v>8678.3979999999992</v>
      </c>
      <c r="FA324" s="123">
        <f>IF(OR(ISBLANK(EZ324),ISBLANK(FA311)),"",(EZ324-EZ323)*FA311)</f>
        <v>35.567999999999302</v>
      </c>
      <c r="FB324" s="123">
        <f>FB311</f>
        <v>5</v>
      </c>
      <c r="FC324" s="123">
        <f t="shared" ca="1" si="612"/>
        <v>25.471999999994296</v>
      </c>
      <c r="FD324" s="123"/>
      <c r="FE324" s="123"/>
      <c r="FF324" s="123"/>
      <c r="FG324" s="123">
        <v>10320.428</v>
      </c>
      <c r="FH324" s="123">
        <f>IF(OR(ISBLANK(FG324),ISBLANK(FH311)),"",(FG324-FG323)*FH311)</f>
        <v>25.471999999994296</v>
      </c>
      <c r="FI324" s="123">
        <f>FI311</f>
        <v>5</v>
      </c>
      <c r="FJ324" s="123">
        <f t="shared" ca="1" si="613"/>
        <v>343.59600000000864</v>
      </c>
      <c r="FK324" s="123"/>
      <c r="FL324" s="123"/>
      <c r="FM324" s="123"/>
      <c r="FN324" s="123">
        <v>8946.43</v>
      </c>
      <c r="FO324" s="123">
        <f>IF(OR(ISBLANK(FN324),ISBLANK(FO311)),"",(FN324-FN323)*FO311)</f>
        <v>343.59600000000864</v>
      </c>
      <c r="FP324" s="123">
        <f>FP311</f>
        <v>5</v>
      </c>
      <c r="FQ324" s="123">
        <f t="shared" ca="1" si="614"/>
        <v>0</v>
      </c>
      <c r="FR324" s="123"/>
      <c r="FS324" s="123"/>
      <c r="FT324" s="123"/>
      <c r="FU324" s="123">
        <v>3228.1469999999999</v>
      </c>
      <c r="FV324" s="123">
        <f>IF(OR(ISBLANK(FU324),ISBLANK(FV311)),"",(FU324-FU323)*FV311)</f>
        <v>0</v>
      </c>
      <c r="FW324" s="123">
        <f>FW311</f>
        <v>5</v>
      </c>
      <c r="FX324" s="123">
        <f t="shared" ca="1" si="615"/>
        <v>0.48000000000024556</v>
      </c>
      <c r="FY324" s="123"/>
      <c r="FZ324" s="123"/>
      <c r="GA324" s="123"/>
      <c r="GB324" s="123">
        <v>310.16500000000002</v>
      </c>
      <c r="GC324" s="123">
        <f>IF(OR(ISBLANK(GB324),ISBLANK(GC311)),"",(GB324-GB323)*GC311)</f>
        <v>0.48000000000024556</v>
      </c>
      <c r="GD324" s="123">
        <f>GD311</f>
        <v>5</v>
      </c>
      <c r="GE324" s="123">
        <f t="shared" ca="1" si="616"/>
        <v>0</v>
      </c>
      <c r="GF324" s="123"/>
      <c r="GG324" s="123"/>
      <c r="GH324" s="123"/>
      <c r="GI324" s="123">
        <v>294.75</v>
      </c>
      <c r="GJ324" s="123">
        <f>IF(OR(ISBLANK(GI324),ISBLANK(GJ311)),"",(GI324-GI323)*GJ311)</f>
        <v>0</v>
      </c>
      <c r="GK324" s="123">
        <f>GK311</f>
        <v>5</v>
      </c>
      <c r="GL324" s="123">
        <f t="shared" ca="1" si="617"/>
        <v>5.3119999999980791</v>
      </c>
      <c r="GM324" s="123"/>
      <c r="GN324" s="123"/>
      <c r="GO324" s="123"/>
      <c r="GP324" s="123">
        <v>13579.525</v>
      </c>
      <c r="GQ324" s="123">
        <f>IF(OR(ISBLANK(GP324),ISBLANK(GQ311)),"",(GP324-GP323)*GQ311)</f>
        <v>5.3119999999980791</v>
      </c>
      <c r="GR324" s="123">
        <f>GR311</f>
        <v>5</v>
      </c>
      <c r="GS324" s="123">
        <f t="shared" ca="1" si="618"/>
        <v>0.16399999999703141</v>
      </c>
      <c r="GT324" s="123"/>
      <c r="GU324" s="123"/>
      <c r="GV324" s="123"/>
      <c r="GW324" s="123">
        <v>13212.986999999999</v>
      </c>
      <c r="GX324" s="123">
        <f>IF(OR(ISBLANK(GW324),ISBLANK(GX311)),"",(GW324-GW323)*GX311)</f>
        <v>0.16399999999703141</v>
      </c>
      <c r="GY324" s="123">
        <f>GY311</f>
        <v>5</v>
      </c>
      <c r="GZ324" s="123">
        <f t="shared" ca="1" si="619"/>
        <v>10.687999999994645</v>
      </c>
      <c r="HA324" s="123"/>
      <c r="HB324" s="123"/>
      <c r="HC324" s="123"/>
      <c r="HD324" s="123">
        <v>18144.924999999999</v>
      </c>
      <c r="HE324" s="123">
        <f>IF(OR(ISBLANK(HD324),ISBLANK(HE311)),"",(HD324-HD323)*HE311)</f>
        <v>10.687999999994645</v>
      </c>
      <c r="HF324" s="123">
        <f>HF311</f>
        <v>5</v>
      </c>
      <c r="HG324" s="123">
        <f t="shared" ca="1" si="620"/>
        <v>0</v>
      </c>
      <c r="HH324" s="123"/>
      <c r="HI324" s="123"/>
      <c r="HJ324" s="123"/>
      <c r="HK324" s="123">
        <v>4765.6480000000001</v>
      </c>
      <c r="HL324" s="123">
        <f>IF(OR(ISBLANK(HK324),ISBLANK(HL311)),"",(HK324-HK323)*HL311)</f>
        <v>0</v>
      </c>
      <c r="HM324" s="123">
        <f>HM311</f>
        <v>5</v>
      </c>
      <c r="HN324" s="123">
        <f t="shared" ca="1" si="621"/>
        <v>12.29599999999482</v>
      </c>
      <c r="HO324" s="123"/>
      <c r="HP324" s="123"/>
      <c r="HQ324" s="123"/>
      <c r="HR324" s="123">
        <v>6662.4359999999997</v>
      </c>
      <c r="HS324" s="123">
        <f>IF(OR(ISBLANK(HR324),ISBLANK(HS311)),"",(HR324-HR323)*HS311)</f>
        <v>12.29599999999482</v>
      </c>
      <c r="HT324" s="123">
        <f>HT311</f>
        <v>5</v>
      </c>
      <c r="HU324" s="123">
        <f t="shared" ca="1" si="622"/>
        <v>1.3229999999999222</v>
      </c>
      <c r="HV324" s="123"/>
      <c r="HW324" s="123"/>
      <c r="HX324" s="123"/>
      <c r="HY324" s="123">
        <v>366.45299999999997</v>
      </c>
      <c r="HZ324" s="123">
        <f>IF(OR(ISBLANK(HY324),ISBLANK(HZ311)),"",(HY324-HY323)*HZ311)</f>
        <v>1.3229999999999222</v>
      </c>
      <c r="IA324" s="123">
        <f>IA311</f>
        <v>5</v>
      </c>
      <c r="IB324" s="123">
        <f t="shared" ca="1" si="623"/>
        <v>4.1080000000001746</v>
      </c>
      <c r="IC324" s="123"/>
      <c r="ID324" s="123"/>
      <c r="IE324" s="123"/>
      <c r="IF324" s="123">
        <v>8334.2279999999992</v>
      </c>
      <c r="IG324" s="123">
        <f>IF(OR(ISBLANK(IF324),ISBLANK(IG311)),"",(IF324-IF323)*IG311)</f>
        <v>4.1080000000001746</v>
      </c>
    </row>
    <row r="325" spans="2:241" x14ac:dyDescent="0.25">
      <c r="B325" s="166">
        <v>13</v>
      </c>
      <c r="C325" s="166">
        <f>C311</f>
        <v>2</v>
      </c>
      <c r="D325" s="166" t="str">
        <f t="shared" ca="1" si="579"/>
        <v/>
      </c>
      <c r="E325" s="166"/>
      <c r="F325" s="166"/>
      <c r="G325" s="123">
        <f>G311</f>
        <v>3</v>
      </c>
      <c r="H325" s="123">
        <f t="shared" ca="1" si="580"/>
        <v>363.52799999998803</v>
      </c>
      <c r="I325" s="123"/>
      <c r="J325" s="123"/>
      <c r="K325" s="123">
        <v>363.52799999998803</v>
      </c>
      <c r="L325" s="123">
        <f>L311</f>
        <v>3</v>
      </c>
      <c r="M325" s="123">
        <f t="shared" ca="1" si="581"/>
        <v>10.8239999999992</v>
      </c>
      <c r="N325" s="123"/>
      <c r="O325" s="123"/>
      <c r="P325" s="123">
        <v>10.8239999999992</v>
      </c>
      <c r="Q325" s="123">
        <f>Q311</f>
        <v>3</v>
      </c>
      <c r="R325" s="123">
        <f t="shared" ca="1" si="582"/>
        <v>362.207999999989</v>
      </c>
      <c r="S325" s="123"/>
      <c r="T325" s="123"/>
      <c r="U325" s="123">
        <v>362.207999999989</v>
      </c>
      <c r="V325" s="123">
        <f>V311</f>
        <v>3</v>
      </c>
      <c r="W325" s="123">
        <f t="shared" ca="1" si="583"/>
        <v>10.8239999999992</v>
      </c>
      <c r="X325" s="123"/>
      <c r="Y325" s="123"/>
      <c r="Z325" s="123">
        <v>10.8239999999992</v>
      </c>
      <c r="AA325" s="123">
        <f>AA311</f>
        <v>3</v>
      </c>
      <c r="AB325" s="123">
        <f t="shared" ca="1" si="584"/>
        <v>164.12000000002101</v>
      </c>
      <c r="AC325" s="123"/>
      <c r="AD325" s="123"/>
      <c r="AE325" s="123">
        <v>164.12000000002101</v>
      </c>
      <c r="AF325" s="123">
        <f>AF311</f>
        <v>3</v>
      </c>
      <c r="AG325" s="123">
        <f t="shared" ca="1" si="585"/>
        <v>0</v>
      </c>
      <c r="AH325" s="123"/>
      <c r="AI325" s="123"/>
      <c r="AJ325" s="123">
        <v>0</v>
      </c>
      <c r="AK325" s="123">
        <f>AK311</f>
        <v>3</v>
      </c>
      <c r="AL325" s="123">
        <f t="shared" ca="1" si="586"/>
        <v>123.640000000028</v>
      </c>
      <c r="AM325" s="123"/>
      <c r="AN325" s="123"/>
      <c r="AO325" s="123">
        <v>123.640000000028</v>
      </c>
      <c r="AP325" s="123">
        <f>AP311</f>
        <v>3</v>
      </c>
      <c r="AQ325" s="123">
        <f t="shared" ca="1" si="587"/>
        <v>0</v>
      </c>
      <c r="AR325" s="123"/>
      <c r="AS325" s="123"/>
      <c r="AT325" s="123">
        <v>0</v>
      </c>
      <c r="AU325" s="123">
        <f>AU311</f>
        <v>3</v>
      </c>
      <c r="AV325" s="123">
        <f t="shared" ca="1" si="588"/>
        <v>739.86000000026297</v>
      </c>
      <c r="AW325" s="123"/>
      <c r="AX325" s="123"/>
      <c r="AY325" s="123">
        <v>739.86000000026297</v>
      </c>
      <c r="AZ325" s="123">
        <f>AZ311</f>
        <v>3</v>
      </c>
      <c r="BA325" s="123">
        <f t="shared" ca="1" si="589"/>
        <v>0</v>
      </c>
      <c r="BB325" s="123"/>
      <c r="BC325" s="123"/>
      <c r="BD325" s="123">
        <v>0</v>
      </c>
      <c r="BE325" s="123">
        <f>BE311</f>
        <v>3</v>
      </c>
      <c r="BF325" s="123">
        <f t="shared" ca="1" si="590"/>
        <v>1178.0999999999001</v>
      </c>
      <c r="BG325" s="123"/>
      <c r="BH325" s="123"/>
      <c r="BI325" s="123">
        <v>1178.0999999999001</v>
      </c>
      <c r="BJ325" s="123">
        <f>BJ311</f>
        <v>3</v>
      </c>
      <c r="BK325" s="123">
        <f t="shared" ca="1" si="591"/>
        <v>0</v>
      </c>
      <c r="BL325" s="123"/>
      <c r="BM325" s="123"/>
      <c r="BN325" s="123">
        <v>0</v>
      </c>
      <c r="BO325" s="123">
        <f>BO311</f>
        <v>3</v>
      </c>
      <c r="BP325" s="123">
        <f t="shared" ca="1" si="592"/>
        <v>1183.8199999998701</v>
      </c>
      <c r="BQ325" s="123"/>
      <c r="BR325" s="123"/>
      <c r="BS325" s="123">
        <v>1183.8199999998701</v>
      </c>
      <c r="BT325" s="123">
        <f>BT311</f>
        <v>3</v>
      </c>
      <c r="BU325" s="123">
        <f t="shared" ca="1" si="593"/>
        <v>0</v>
      </c>
      <c r="BV325" s="123"/>
      <c r="BW325" s="123"/>
      <c r="BX325" s="123">
        <v>0</v>
      </c>
      <c r="BY325" s="123">
        <f>BY311</f>
        <v>3</v>
      </c>
      <c r="BZ325" s="123">
        <f t="shared" ca="1" si="594"/>
        <v>129.360000000002</v>
      </c>
      <c r="CA325" s="123"/>
      <c r="CB325" s="123"/>
      <c r="CC325" s="123">
        <v>129.360000000002</v>
      </c>
      <c r="CD325" s="123">
        <f>CD311</f>
        <v>3</v>
      </c>
      <c r="CE325" s="123">
        <f t="shared" ca="1" si="595"/>
        <v>0</v>
      </c>
      <c r="CF325" s="123"/>
      <c r="CG325" s="123"/>
      <c r="CH325" s="123">
        <v>0</v>
      </c>
      <c r="CI325" s="123">
        <f>CI311</f>
        <v>3</v>
      </c>
      <c r="CJ325" s="123">
        <f t="shared" ca="1" si="596"/>
        <v>200.73000000010143</v>
      </c>
      <c r="CK325" s="123"/>
      <c r="CL325" s="123"/>
      <c r="CM325" s="123">
        <f t="shared" ca="1" si="624"/>
        <v>200.73000000010143</v>
      </c>
      <c r="CN325" s="123">
        <f>CN311</f>
        <v>4</v>
      </c>
      <c r="CO325" s="123">
        <f t="shared" ca="1" si="598"/>
        <v>332.11199999998007</v>
      </c>
      <c r="CP325" s="123"/>
      <c r="CQ325" s="123"/>
      <c r="CR325" s="123">
        <v>3995.9679999999998</v>
      </c>
      <c r="CS325" s="123">
        <f>IF(OR(ISBLANK(CR325),ISBLANK(CS311)),"",(CR325-CR324)*CS311)</f>
        <v>332.11199999998007</v>
      </c>
      <c r="CT325" s="123">
        <f>CT311</f>
        <v>4</v>
      </c>
      <c r="CU325" s="123">
        <f t="shared" ca="1" si="599"/>
        <v>0</v>
      </c>
      <c r="CV325" s="123"/>
      <c r="CW325" s="123"/>
      <c r="CX325" s="123">
        <v>2540.9560000000001</v>
      </c>
      <c r="CY325" s="123">
        <f>IF(OR(ISBLANK(CX325),ISBLANK(CY311)),"",(CX325-CX324)*CY311)</f>
        <v>0</v>
      </c>
      <c r="CZ325" s="123">
        <f>CZ311</f>
        <v>2</v>
      </c>
      <c r="DA325" s="123" t="str">
        <f t="shared" ca="1" si="600"/>
        <v/>
      </c>
      <c r="DB325" s="123"/>
      <c r="DC325" s="123"/>
      <c r="DD325" s="123">
        <f>DD311</f>
        <v>2</v>
      </c>
      <c r="DE325" s="123" t="str">
        <f t="shared" ca="1" si="601"/>
        <v/>
      </c>
      <c r="DF325" s="123"/>
      <c r="DG325" s="123"/>
      <c r="DH325" s="123">
        <f>DH311</f>
        <v>2</v>
      </c>
      <c r="DI325" s="123" t="str">
        <f t="shared" ca="1" si="602"/>
        <v/>
      </c>
      <c r="DJ325" s="123"/>
      <c r="DK325" s="123"/>
      <c r="DL325" s="123">
        <f>DL311</f>
        <v>2</v>
      </c>
      <c r="DM325" s="123" t="str">
        <f t="shared" ca="1" si="603"/>
        <v/>
      </c>
      <c r="DN325" s="123"/>
      <c r="DO325" s="123"/>
      <c r="DP325" s="123">
        <f>DP311</f>
        <v>2</v>
      </c>
      <c r="DQ325" s="123" t="str">
        <f t="shared" ca="1" si="604"/>
        <v/>
      </c>
      <c r="DR325" s="123"/>
      <c r="DS325" s="123"/>
      <c r="DT325" s="123">
        <f>DT311</f>
        <v>2</v>
      </c>
      <c r="DU325" s="123" t="str">
        <f t="shared" ca="1" si="605"/>
        <v/>
      </c>
      <c r="DV325" s="123"/>
      <c r="DW325" s="123"/>
      <c r="DX325" s="123">
        <f>DX311</f>
        <v>2</v>
      </c>
      <c r="DY325" s="123" t="str">
        <f t="shared" ca="1" si="606"/>
        <v/>
      </c>
      <c r="DZ325" s="123"/>
      <c r="EA325" s="123"/>
      <c r="EB325" s="123">
        <f>EB311</f>
        <v>2</v>
      </c>
      <c r="EC325" s="123" t="str">
        <f t="shared" ca="1" si="607"/>
        <v/>
      </c>
      <c r="ED325" s="123"/>
      <c r="EE325" s="123"/>
      <c r="EF325" s="123">
        <f>EF311</f>
        <v>2</v>
      </c>
      <c r="EG325" s="123" t="str">
        <f t="shared" ca="1" si="608"/>
        <v/>
      </c>
      <c r="EH325" s="123"/>
      <c r="EI325" s="123"/>
      <c r="EJ325" s="123">
        <f>EJ311</f>
        <v>2</v>
      </c>
      <c r="EK325" s="123" t="str">
        <f t="shared" ca="1" si="609"/>
        <v/>
      </c>
      <c r="EL325" s="123"/>
      <c r="EM325" s="123"/>
      <c r="EN325" s="123">
        <f>EN311</f>
        <v>5</v>
      </c>
      <c r="EO325" s="123">
        <f t="shared" ca="1" si="610"/>
        <v>11.823000000000093</v>
      </c>
      <c r="EP325" s="123"/>
      <c r="EQ325" s="123"/>
      <c r="ER325" s="123"/>
      <c r="ES325" s="123">
        <v>1067.6600000000001</v>
      </c>
      <c r="ET325" s="123">
        <f>IF(OR(ISBLANK(ES325),ISBLANK(ET311)),"",(ES325-ES324)*ET311)</f>
        <v>11.823000000000093</v>
      </c>
      <c r="EU325" s="123">
        <f>EU311</f>
        <v>5</v>
      </c>
      <c r="EV325" s="123">
        <f t="shared" ca="1" si="611"/>
        <v>34.360000000000582</v>
      </c>
      <c r="EW325" s="123"/>
      <c r="EX325" s="123"/>
      <c r="EY325" s="123"/>
      <c r="EZ325" s="123">
        <v>8682.6929999999993</v>
      </c>
      <c r="FA325" s="123">
        <f>IF(OR(ISBLANK(EZ325),ISBLANK(FA311)),"",(EZ325-EZ324)*FA311)</f>
        <v>34.360000000000582</v>
      </c>
      <c r="FB325" s="123">
        <f>FB311</f>
        <v>5</v>
      </c>
      <c r="FC325" s="123">
        <f t="shared" ca="1" si="612"/>
        <v>26.224000000001979</v>
      </c>
      <c r="FD325" s="123"/>
      <c r="FE325" s="123"/>
      <c r="FF325" s="123"/>
      <c r="FG325" s="123">
        <v>10323.706</v>
      </c>
      <c r="FH325" s="123">
        <f>IF(OR(ISBLANK(FG325),ISBLANK(FH311)),"",(FG325-FG324)*FH311)</f>
        <v>26.224000000001979</v>
      </c>
      <c r="FI325" s="123">
        <f>FI311</f>
        <v>5</v>
      </c>
      <c r="FJ325" s="123">
        <f t="shared" ca="1" si="613"/>
        <v>399.95999999996639</v>
      </c>
      <c r="FK325" s="123"/>
      <c r="FL325" s="123"/>
      <c r="FM325" s="123"/>
      <c r="FN325" s="123">
        <v>8952.49</v>
      </c>
      <c r="FO325" s="123">
        <f>IF(OR(ISBLANK(FN325),ISBLANK(FO311)),"",(FN325-FN324)*FO311)</f>
        <v>399.95999999996639</v>
      </c>
      <c r="FP325" s="123">
        <f>FP311</f>
        <v>5</v>
      </c>
      <c r="FQ325" s="123">
        <f t="shared" ca="1" si="614"/>
        <v>0</v>
      </c>
      <c r="FR325" s="123"/>
      <c r="FS325" s="123"/>
      <c r="FT325" s="123"/>
      <c r="FU325" s="123">
        <v>3228.1469999999999</v>
      </c>
      <c r="FV325" s="123">
        <f>IF(OR(ISBLANK(FU325),ISBLANK(FV311)),"",(FU325-FU324)*FV311)</f>
        <v>0</v>
      </c>
      <c r="FW325" s="123">
        <f>FW311</f>
        <v>5</v>
      </c>
      <c r="FX325" s="123">
        <f t="shared" ca="1" si="615"/>
        <v>0.41399999999975989</v>
      </c>
      <c r="FY325" s="123"/>
      <c r="FZ325" s="123"/>
      <c r="GA325" s="123"/>
      <c r="GB325" s="123">
        <v>310.23399999999998</v>
      </c>
      <c r="GC325" s="123">
        <f>IF(OR(ISBLANK(GB325),ISBLANK(GC311)),"",(GB325-GB324)*GC311)</f>
        <v>0.41399999999975989</v>
      </c>
      <c r="GD325" s="123">
        <f>GD311</f>
        <v>5</v>
      </c>
      <c r="GE325" s="123">
        <f t="shared" ca="1" si="616"/>
        <v>0</v>
      </c>
      <c r="GF325" s="123"/>
      <c r="GG325" s="123"/>
      <c r="GH325" s="123"/>
      <c r="GI325" s="123">
        <v>294.75</v>
      </c>
      <c r="GJ325" s="123">
        <f>IF(OR(ISBLANK(GI325),ISBLANK(GJ311)),"",(GI325-GI324)*GJ311)</f>
        <v>0</v>
      </c>
      <c r="GK325" s="123">
        <f>GK311</f>
        <v>5</v>
      </c>
      <c r="GL325" s="123">
        <f t="shared" ca="1" si="617"/>
        <v>5.1280000000042492</v>
      </c>
      <c r="GM325" s="123"/>
      <c r="GN325" s="123"/>
      <c r="GO325" s="123"/>
      <c r="GP325" s="123">
        <v>13580.807000000001</v>
      </c>
      <c r="GQ325" s="123">
        <f>IF(OR(ISBLANK(GP325),ISBLANK(GQ311)),"",(GP325-GP324)*GQ311)</f>
        <v>5.1280000000042492</v>
      </c>
      <c r="GR325" s="123">
        <f>GR311</f>
        <v>5</v>
      </c>
      <c r="GS325" s="123">
        <f t="shared" ca="1" si="618"/>
        <v>7.2000000000116415E-2</v>
      </c>
      <c r="GT325" s="123"/>
      <c r="GU325" s="123"/>
      <c r="GV325" s="123"/>
      <c r="GW325" s="123">
        <v>13213.004999999999</v>
      </c>
      <c r="GX325" s="123">
        <f>IF(OR(ISBLANK(GW325),ISBLANK(GX311)),"",(GW325-GW324)*GX311)</f>
        <v>7.2000000000116415E-2</v>
      </c>
      <c r="GY325" s="123">
        <f>GY311</f>
        <v>5</v>
      </c>
      <c r="GZ325" s="123">
        <f t="shared" ca="1" si="619"/>
        <v>11.211999999999534</v>
      </c>
      <c r="HA325" s="123"/>
      <c r="HB325" s="123"/>
      <c r="HC325" s="123"/>
      <c r="HD325" s="123">
        <v>18147.727999999999</v>
      </c>
      <c r="HE325" s="123">
        <f>IF(OR(ISBLANK(HD325),ISBLANK(HE311)),"",(HD325-HD324)*HE311)</f>
        <v>11.211999999999534</v>
      </c>
      <c r="HF325" s="123">
        <f>HF311</f>
        <v>5</v>
      </c>
      <c r="HG325" s="123">
        <f t="shared" ca="1" si="620"/>
        <v>2.7120000000013533</v>
      </c>
      <c r="HH325" s="123"/>
      <c r="HI325" s="123"/>
      <c r="HJ325" s="123"/>
      <c r="HK325" s="123">
        <v>4766.1000000000004</v>
      </c>
      <c r="HL325" s="123">
        <f>IF(OR(ISBLANK(HK325),ISBLANK(HL311)),"",(HK325-HK324)*HL311)</f>
        <v>2.7120000000013533</v>
      </c>
      <c r="HM325" s="123">
        <f>HM311</f>
        <v>5</v>
      </c>
      <c r="HN325" s="123">
        <f t="shared" ca="1" si="621"/>
        <v>12.247999999999593</v>
      </c>
      <c r="HO325" s="123"/>
      <c r="HP325" s="123"/>
      <c r="HQ325" s="123"/>
      <c r="HR325" s="123">
        <v>6663.9669999999996</v>
      </c>
      <c r="HS325" s="123">
        <f>IF(OR(ISBLANK(HR325),ISBLANK(HS311)),"",(HR325-HR324)*HS311)</f>
        <v>12.247999999999593</v>
      </c>
      <c r="HT325" s="123">
        <f>HT311</f>
        <v>5</v>
      </c>
      <c r="HU325" s="123">
        <f t="shared" ca="1" si="622"/>
        <v>0.9030000000001337</v>
      </c>
      <c r="HV325" s="123"/>
      <c r="HW325" s="123"/>
      <c r="HX325" s="123"/>
      <c r="HY325" s="123">
        <v>366.75400000000002</v>
      </c>
      <c r="HZ325" s="123">
        <f>IF(OR(ISBLANK(HY325),ISBLANK(HZ311)),"",(HY325-HY324)*HZ311)</f>
        <v>0.9030000000001337</v>
      </c>
      <c r="IA325" s="123">
        <f>IA311</f>
        <v>5</v>
      </c>
      <c r="IB325" s="123">
        <f t="shared" ca="1" si="623"/>
        <v>6.8520000000062282</v>
      </c>
      <c r="IC325" s="123"/>
      <c r="ID325" s="123"/>
      <c r="IE325" s="123"/>
      <c r="IF325" s="123">
        <v>8335.9410000000007</v>
      </c>
      <c r="IG325" s="123">
        <f>IF(OR(ISBLANK(IF325),ISBLANK(IG311)),"",(IF325-IF324)*IG311)</f>
        <v>6.8520000000062282</v>
      </c>
    </row>
    <row r="326" spans="2:241" x14ac:dyDescent="0.25">
      <c r="B326" s="166">
        <v>14</v>
      </c>
      <c r="C326" s="166">
        <f>C311</f>
        <v>2</v>
      </c>
      <c r="D326" s="166" t="str">
        <f t="shared" ca="1" si="579"/>
        <v/>
      </c>
      <c r="E326" s="166"/>
      <c r="F326" s="166"/>
      <c r="G326" s="123">
        <f>G311</f>
        <v>3</v>
      </c>
      <c r="H326" s="123">
        <f t="shared" ca="1" si="580"/>
        <v>402.07200000000603</v>
      </c>
      <c r="I326" s="123"/>
      <c r="J326" s="123"/>
      <c r="K326" s="123">
        <v>402.07200000000603</v>
      </c>
      <c r="L326" s="123">
        <f>L311</f>
        <v>3</v>
      </c>
      <c r="M326" s="123">
        <f t="shared" ca="1" si="581"/>
        <v>28.512000000001098</v>
      </c>
      <c r="N326" s="123"/>
      <c r="O326" s="123"/>
      <c r="P326" s="123">
        <v>28.512000000001098</v>
      </c>
      <c r="Q326" s="123">
        <f>Q311</f>
        <v>3</v>
      </c>
      <c r="R326" s="123">
        <f t="shared" ca="1" si="582"/>
        <v>400.22399999998999</v>
      </c>
      <c r="S326" s="123"/>
      <c r="T326" s="123"/>
      <c r="U326" s="123">
        <v>400.22399999998999</v>
      </c>
      <c r="V326" s="123">
        <f>V311</f>
        <v>3</v>
      </c>
      <c r="W326" s="123">
        <f t="shared" ca="1" si="583"/>
        <v>28.512000000001098</v>
      </c>
      <c r="X326" s="123"/>
      <c r="Y326" s="123"/>
      <c r="Z326" s="123">
        <v>28.512000000001098</v>
      </c>
      <c r="AA326" s="123">
        <f>AA311</f>
        <v>3</v>
      </c>
      <c r="AB326" s="123">
        <f t="shared" ca="1" si="584"/>
        <v>160.600000000004</v>
      </c>
      <c r="AC326" s="123"/>
      <c r="AD326" s="123"/>
      <c r="AE326" s="123">
        <v>160.600000000004</v>
      </c>
      <c r="AF326" s="123">
        <f>AF311</f>
        <v>3</v>
      </c>
      <c r="AG326" s="123">
        <f t="shared" ca="1" si="585"/>
        <v>0</v>
      </c>
      <c r="AH326" s="123"/>
      <c r="AI326" s="123"/>
      <c r="AJ326" s="123">
        <v>0</v>
      </c>
      <c r="AK326" s="123">
        <f>AK311</f>
        <v>3</v>
      </c>
      <c r="AL326" s="123">
        <f t="shared" ca="1" si="586"/>
        <v>124.520000000007</v>
      </c>
      <c r="AM326" s="123"/>
      <c r="AN326" s="123"/>
      <c r="AO326" s="123">
        <v>124.520000000007</v>
      </c>
      <c r="AP326" s="123">
        <f>AP311</f>
        <v>3</v>
      </c>
      <c r="AQ326" s="123">
        <f t="shared" ca="1" si="587"/>
        <v>0</v>
      </c>
      <c r="AR326" s="123"/>
      <c r="AS326" s="123"/>
      <c r="AT326" s="123">
        <v>0</v>
      </c>
      <c r="AU326" s="123">
        <f>AU311</f>
        <v>3</v>
      </c>
      <c r="AV326" s="123">
        <f t="shared" ca="1" si="588"/>
        <v>738.319999999949</v>
      </c>
      <c r="AW326" s="123"/>
      <c r="AX326" s="123"/>
      <c r="AY326" s="123">
        <v>738.319999999949</v>
      </c>
      <c r="AZ326" s="123">
        <f>AZ311</f>
        <v>3</v>
      </c>
      <c r="BA326" s="123">
        <f t="shared" ca="1" si="589"/>
        <v>0</v>
      </c>
      <c r="BB326" s="123"/>
      <c r="BC326" s="123"/>
      <c r="BD326" s="123">
        <v>0</v>
      </c>
      <c r="BE326" s="123">
        <f>BE311</f>
        <v>3</v>
      </c>
      <c r="BF326" s="123">
        <f t="shared" ca="1" si="590"/>
        <v>1443.8600000000199</v>
      </c>
      <c r="BG326" s="123"/>
      <c r="BH326" s="123"/>
      <c r="BI326" s="123">
        <v>1443.8600000000199</v>
      </c>
      <c r="BJ326" s="123">
        <f>BJ311</f>
        <v>3</v>
      </c>
      <c r="BK326" s="123">
        <f t="shared" ca="1" si="591"/>
        <v>0</v>
      </c>
      <c r="BL326" s="123"/>
      <c r="BM326" s="123"/>
      <c r="BN326" s="123">
        <v>0</v>
      </c>
      <c r="BO326" s="123">
        <f>BO311</f>
        <v>3</v>
      </c>
      <c r="BP326" s="123">
        <f t="shared" ca="1" si="592"/>
        <v>765.59999999990396</v>
      </c>
      <c r="BQ326" s="123"/>
      <c r="BR326" s="123"/>
      <c r="BS326" s="123">
        <v>765.59999999990396</v>
      </c>
      <c r="BT326" s="123">
        <f>BT311</f>
        <v>3</v>
      </c>
      <c r="BU326" s="123">
        <f t="shared" ca="1" si="593"/>
        <v>0</v>
      </c>
      <c r="BV326" s="123"/>
      <c r="BW326" s="123"/>
      <c r="BX326" s="123">
        <v>0</v>
      </c>
      <c r="BY326" s="123">
        <f>BY311</f>
        <v>3</v>
      </c>
      <c r="BZ326" s="123">
        <f t="shared" ca="1" si="594"/>
        <v>134.639999999998</v>
      </c>
      <c r="CA326" s="123"/>
      <c r="CB326" s="123"/>
      <c r="CC326" s="123">
        <v>134.639999999998</v>
      </c>
      <c r="CD326" s="123">
        <f>CD311</f>
        <v>3</v>
      </c>
      <c r="CE326" s="123">
        <f t="shared" ca="1" si="595"/>
        <v>0</v>
      </c>
      <c r="CF326" s="123"/>
      <c r="CG326" s="123"/>
      <c r="CH326" s="123">
        <v>0</v>
      </c>
      <c r="CI326" s="123">
        <f>CI311</f>
        <v>3</v>
      </c>
      <c r="CJ326" s="123">
        <f t="shared" ca="1" si="596"/>
        <v>155.58199999986073</v>
      </c>
      <c r="CK326" s="123"/>
      <c r="CL326" s="123"/>
      <c r="CM326" s="123">
        <f t="shared" ca="1" si="624"/>
        <v>155.58199999986073</v>
      </c>
      <c r="CN326" s="123">
        <f>CN311</f>
        <v>4</v>
      </c>
      <c r="CO326" s="123">
        <f t="shared" ca="1" si="598"/>
        <v>327.09600000000864</v>
      </c>
      <c r="CP326" s="123"/>
      <c r="CQ326" s="123"/>
      <c r="CR326" s="123">
        <v>4000.924</v>
      </c>
      <c r="CS326" s="123">
        <f>IF(OR(ISBLANK(CR326),ISBLANK(CS311)),"",(CR326-CR325)*CS311)</f>
        <v>327.09600000000864</v>
      </c>
      <c r="CT326" s="123">
        <f>CT311</f>
        <v>4</v>
      </c>
      <c r="CU326" s="123">
        <f t="shared" ca="1" si="599"/>
        <v>0</v>
      </c>
      <c r="CV326" s="123"/>
      <c r="CW326" s="123"/>
      <c r="CX326" s="123">
        <v>2540.9560000000001</v>
      </c>
      <c r="CY326" s="123">
        <f>IF(OR(ISBLANK(CX326),ISBLANK(CY311)),"",(CX326-CX325)*CY311)</f>
        <v>0</v>
      </c>
      <c r="CZ326" s="123">
        <f>CZ311</f>
        <v>2</v>
      </c>
      <c r="DA326" s="123" t="str">
        <f t="shared" ca="1" si="600"/>
        <v/>
      </c>
      <c r="DB326" s="123"/>
      <c r="DC326" s="123"/>
      <c r="DD326" s="123">
        <f>DD311</f>
        <v>2</v>
      </c>
      <c r="DE326" s="123" t="str">
        <f t="shared" ca="1" si="601"/>
        <v/>
      </c>
      <c r="DF326" s="123"/>
      <c r="DG326" s="123"/>
      <c r="DH326" s="123">
        <f>DH311</f>
        <v>2</v>
      </c>
      <c r="DI326" s="123" t="str">
        <f t="shared" ca="1" si="602"/>
        <v/>
      </c>
      <c r="DJ326" s="123"/>
      <c r="DK326" s="123"/>
      <c r="DL326" s="123">
        <f>DL311</f>
        <v>2</v>
      </c>
      <c r="DM326" s="123" t="str">
        <f t="shared" ca="1" si="603"/>
        <v/>
      </c>
      <c r="DN326" s="123"/>
      <c r="DO326" s="123"/>
      <c r="DP326" s="123">
        <f>DP311</f>
        <v>2</v>
      </c>
      <c r="DQ326" s="123" t="str">
        <f t="shared" ca="1" si="604"/>
        <v/>
      </c>
      <c r="DR326" s="123"/>
      <c r="DS326" s="123"/>
      <c r="DT326" s="123">
        <f>DT311</f>
        <v>2</v>
      </c>
      <c r="DU326" s="123" t="str">
        <f t="shared" ca="1" si="605"/>
        <v/>
      </c>
      <c r="DV326" s="123"/>
      <c r="DW326" s="123"/>
      <c r="DX326" s="123">
        <f>DX311</f>
        <v>2</v>
      </c>
      <c r="DY326" s="123" t="str">
        <f t="shared" ca="1" si="606"/>
        <v/>
      </c>
      <c r="DZ326" s="123"/>
      <c r="EA326" s="123"/>
      <c r="EB326" s="123">
        <f>EB311</f>
        <v>2</v>
      </c>
      <c r="EC326" s="123" t="str">
        <f t="shared" ca="1" si="607"/>
        <v/>
      </c>
      <c r="ED326" s="123"/>
      <c r="EE326" s="123"/>
      <c r="EF326" s="123">
        <f>EF311</f>
        <v>2</v>
      </c>
      <c r="EG326" s="123" t="str">
        <f t="shared" ca="1" si="608"/>
        <v/>
      </c>
      <c r="EH326" s="123"/>
      <c r="EI326" s="123"/>
      <c r="EJ326" s="123">
        <f>EJ311</f>
        <v>2</v>
      </c>
      <c r="EK326" s="123" t="str">
        <f t="shared" ca="1" si="609"/>
        <v/>
      </c>
      <c r="EL326" s="123"/>
      <c r="EM326" s="123"/>
      <c r="EN326" s="123">
        <f>EN311</f>
        <v>5</v>
      </c>
      <c r="EO326" s="123">
        <f t="shared" ca="1" si="610"/>
        <v>12.308999999999514</v>
      </c>
      <c r="EP326" s="123"/>
      <c r="EQ326" s="123"/>
      <c r="ER326" s="123"/>
      <c r="ES326" s="123">
        <v>1071.7629999999999</v>
      </c>
      <c r="ET326" s="123">
        <f>IF(OR(ISBLANK(ES326),ISBLANK(ET311)),"",(ES326-ES325)*ET311)</f>
        <v>12.308999999999514</v>
      </c>
      <c r="EU326" s="123">
        <f>EU311</f>
        <v>5</v>
      </c>
      <c r="EV326" s="123">
        <f t="shared" ca="1" si="611"/>
        <v>35.664000000004307</v>
      </c>
      <c r="EW326" s="123"/>
      <c r="EX326" s="123"/>
      <c r="EY326" s="123"/>
      <c r="EZ326" s="123">
        <v>8687.1509999999998</v>
      </c>
      <c r="FA326" s="123">
        <f>IF(OR(ISBLANK(EZ326),ISBLANK(FA311)),"",(EZ326-EZ325)*FA311)</f>
        <v>35.664000000004307</v>
      </c>
      <c r="FB326" s="123">
        <f>FB311</f>
        <v>5</v>
      </c>
      <c r="FC326" s="123">
        <f t="shared" ca="1" si="612"/>
        <v>26.255999999993946</v>
      </c>
      <c r="FD326" s="123"/>
      <c r="FE326" s="123"/>
      <c r="FF326" s="123"/>
      <c r="FG326" s="123">
        <v>10326.987999999999</v>
      </c>
      <c r="FH326" s="123">
        <f>IF(OR(ISBLANK(FG326),ISBLANK(FH311)),"",(FG326-FG325)*FH311)</f>
        <v>26.255999999993946</v>
      </c>
      <c r="FI326" s="123">
        <f>FI311</f>
        <v>5</v>
      </c>
      <c r="FJ326" s="123">
        <f t="shared" ca="1" si="613"/>
        <v>393.95400000006339</v>
      </c>
      <c r="FK326" s="123"/>
      <c r="FL326" s="123"/>
      <c r="FM326" s="123"/>
      <c r="FN326" s="123">
        <v>8958.4590000000007</v>
      </c>
      <c r="FO326" s="123">
        <f>IF(OR(ISBLANK(FN326),ISBLANK(FO311)),"",(FN326-FN325)*FO311)</f>
        <v>393.95400000006339</v>
      </c>
      <c r="FP326" s="123">
        <f>FP311</f>
        <v>5</v>
      </c>
      <c r="FQ326" s="123">
        <f t="shared" ca="1" si="614"/>
        <v>0</v>
      </c>
      <c r="FR326" s="123"/>
      <c r="FS326" s="123"/>
      <c r="FT326" s="123"/>
      <c r="FU326" s="123">
        <v>3228.1469999999999</v>
      </c>
      <c r="FV326" s="123">
        <f>IF(OR(ISBLANK(FU326),ISBLANK(FV311)),"",(FU326-FU325)*FV311)</f>
        <v>0</v>
      </c>
      <c r="FW326" s="123">
        <f>FW311</f>
        <v>5</v>
      </c>
      <c r="FX326" s="123">
        <f t="shared" ca="1" si="615"/>
        <v>0.36600000000021282</v>
      </c>
      <c r="FY326" s="123"/>
      <c r="FZ326" s="123"/>
      <c r="GA326" s="123"/>
      <c r="GB326" s="123">
        <v>310.29500000000002</v>
      </c>
      <c r="GC326" s="123">
        <f>IF(OR(ISBLANK(GB326),ISBLANK(GC311)),"",(GB326-GB325)*GC311)</f>
        <v>0.36600000000021282</v>
      </c>
      <c r="GD326" s="123">
        <f>GD311</f>
        <v>5</v>
      </c>
      <c r="GE326" s="123">
        <f t="shared" ca="1" si="616"/>
        <v>0</v>
      </c>
      <c r="GF326" s="123"/>
      <c r="GG326" s="123"/>
      <c r="GH326" s="123"/>
      <c r="GI326" s="123">
        <v>294.75</v>
      </c>
      <c r="GJ326" s="123">
        <f>IF(OR(ISBLANK(GI326),ISBLANK(GJ311)),"",(GI326-GI325)*GJ311)</f>
        <v>0</v>
      </c>
      <c r="GK326" s="123">
        <f>GK311</f>
        <v>5</v>
      </c>
      <c r="GL326" s="123">
        <f t="shared" ca="1" si="617"/>
        <v>4.4359999999942374</v>
      </c>
      <c r="GM326" s="123"/>
      <c r="GN326" s="123"/>
      <c r="GO326" s="123"/>
      <c r="GP326" s="123">
        <v>13581.915999999999</v>
      </c>
      <c r="GQ326" s="123">
        <f>IF(OR(ISBLANK(GP326),ISBLANK(GQ311)),"",(GP326-GP325)*GQ311)</f>
        <v>4.4359999999942374</v>
      </c>
      <c r="GR326" s="123">
        <f>GR311</f>
        <v>5</v>
      </c>
      <c r="GS326" s="123">
        <f t="shared" ca="1" si="618"/>
        <v>0.11200000000098953</v>
      </c>
      <c r="GT326" s="123"/>
      <c r="GU326" s="123"/>
      <c r="GV326" s="123"/>
      <c r="GW326" s="123">
        <v>13213.032999999999</v>
      </c>
      <c r="GX326" s="123">
        <f>IF(OR(ISBLANK(GW326),ISBLANK(GX311)),"",(GW326-GW325)*GX311)</f>
        <v>0.11200000000098953</v>
      </c>
      <c r="GY326" s="123">
        <f>GY311</f>
        <v>5</v>
      </c>
      <c r="GZ326" s="123">
        <f t="shared" ca="1" si="619"/>
        <v>11.752000000007683</v>
      </c>
      <c r="HA326" s="123"/>
      <c r="HB326" s="123"/>
      <c r="HC326" s="123"/>
      <c r="HD326" s="123">
        <v>18150.666000000001</v>
      </c>
      <c r="HE326" s="123">
        <f>IF(OR(ISBLANK(HD326),ISBLANK(HE311)),"",(HD326-HD325)*HE311)</f>
        <v>11.752000000007683</v>
      </c>
      <c r="HF326" s="123">
        <f>HF311</f>
        <v>5</v>
      </c>
      <c r="HG326" s="123">
        <f t="shared" ca="1" si="620"/>
        <v>19.331999999998516</v>
      </c>
      <c r="HH326" s="123"/>
      <c r="HI326" s="123"/>
      <c r="HJ326" s="123"/>
      <c r="HK326" s="123">
        <v>4769.3220000000001</v>
      </c>
      <c r="HL326" s="123">
        <f>IF(OR(ISBLANK(HK326),ISBLANK(HL311)),"",(HK326-HK325)*HL311)</f>
        <v>19.331999999998516</v>
      </c>
      <c r="HM326" s="123">
        <f>HM311</f>
        <v>5</v>
      </c>
      <c r="HN326" s="123">
        <f t="shared" ca="1" si="621"/>
        <v>13.560000000004948</v>
      </c>
      <c r="HO326" s="123"/>
      <c r="HP326" s="123"/>
      <c r="HQ326" s="123"/>
      <c r="HR326" s="123">
        <v>6665.6620000000003</v>
      </c>
      <c r="HS326" s="123">
        <f>IF(OR(ISBLANK(HR326),ISBLANK(HS311)),"",(HR326-HR325)*HS311)</f>
        <v>13.560000000004948</v>
      </c>
      <c r="HT326" s="123">
        <f>HT311</f>
        <v>5</v>
      </c>
      <c r="HU326" s="123">
        <f t="shared" ca="1" si="622"/>
        <v>9.5999999999946795E-2</v>
      </c>
      <c r="HV326" s="123"/>
      <c r="HW326" s="123"/>
      <c r="HX326" s="123"/>
      <c r="HY326" s="123">
        <v>366.786</v>
      </c>
      <c r="HZ326" s="123">
        <f>IF(OR(ISBLANK(HY326),ISBLANK(HZ311)),"",(HY326-HY325)*HZ311)</f>
        <v>9.5999999999946795E-2</v>
      </c>
      <c r="IA326" s="123">
        <f>IA311</f>
        <v>5</v>
      </c>
      <c r="IB326" s="123">
        <f t="shared" ca="1" si="623"/>
        <v>7.7679999999963911</v>
      </c>
      <c r="IC326" s="123"/>
      <c r="ID326" s="123"/>
      <c r="IE326" s="123"/>
      <c r="IF326" s="123">
        <v>8337.8829999999998</v>
      </c>
      <c r="IG326" s="123">
        <f>IF(OR(ISBLANK(IF326),ISBLANK(IG311)),"",(IF326-IF325)*IG311)</f>
        <v>7.7679999999963911</v>
      </c>
    </row>
    <row r="327" spans="2:241" x14ac:dyDescent="0.25">
      <c r="B327" s="166">
        <v>15</v>
      </c>
      <c r="C327" s="166">
        <f>C311</f>
        <v>2</v>
      </c>
      <c r="D327" s="166" t="str">
        <f t="shared" ca="1" si="579"/>
        <v/>
      </c>
      <c r="E327" s="166"/>
      <c r="F327" s="166"/>
      <c r="G327" s="123">
        <f>G311</f>
        <v>3</v>
      </c>
      <c r="H327" s="123">
        <f t="shared" ca="1" si="580"/>
        <v>396</v>
      </c>
      <c r="I327" s="123"/>
      <c r="J327" s="123"/>
      <c r="K327" s="123">
        <v>396</v>
      </c>
      <c r="L327" s="123">
        <f>L311</f>
        <v>3</v>
      </c>
      <c r="M327" s="123">
        <f t="shared" ca="1" si="581"/>
        <v>8.7119999999890805</v>
      </c>
      <c r="N327" s="123"/>
      <c r="O327" s="123"/>
      <c r="P327" s="123">
        <v>8.7119999999890805</v>
      </c>
      <c r="Q327" s="123">
        <f>Q311</f>
        <v>3</v>
      </c>
      <c r="R327" s="123">
        <f t="shared" ca="1" si="582"/>
        <v>396</v>
      </c>
      <c r="S327" s="123"/>
      <c r="T327" s="123"/>
      <c r="U327" s="123">
        <v>396</v>
      </c>
      <c r="V327" s="123">
        <f>V311</f>
        <v>3</v>
      </c>
      <c r="W327" s="123">
        <f t="shared" ca="1" si="583"/>
        <v>8.4480000000103193</v>
      </c>
      <c r="X327" s="123"/>
      <c r="Y327" s="123"/>
      <c r="Z327" s="123">
        <v>8.4480000000103193</v>
      </c>
      <c r="AA327" s="123">
        <f>AA311</f>
        <v>3</v>
      </c>
      <c r="AB327" s="123">
        <f t="shared" ca="1" si="584"/>
        <v>167.63999999998799</v>
      </c>
      <c r="AC327" s="123"/>
      <c r="AD327" s="123"/>
      <c r="AE327" s="123">
        <v>167.63999999998799</v>
      </c>
      <c r="AF327" s="123">
        <f>AF311</f>
        <v>3</v>
      </c>
      <c r="AG327" s="123">
        <f t="shared" ca="1" si="585"/>
        <v>0</v>
      </c>
      <c r="AH327" s="123"/>
      <c r="AI327" s="123"/>
      <c r="AJ327" s="123">
        <v>0</v>
      </c>
      <c r="AK327" s="123">
        <f>AK311</f>
        <v>3</v>
      </c>
      <c r="AL327" s="123">
        <f t="shared" ca="1" si="586"/>
        <v>116.160000000004</v>
      </c>
      <c r="AM327" s="123"/>
      <c r="AN327" s="123"/>
      <c r="AO327" s="123">
        <v>116.160000000004</v>
      </c>
      <c r="AP327" s="123">
        <f>AP311</f>
        <v>3</v>
      </c>
      <c r="AQ327" s="123">
        <f t="shared" ca="1" si="587"/>
        <v>0</v>
      </c>
      <c r="AR327" s="123"/>
      <c r="AS327" s="123"/>
      <c r="AT327" s="123">
        <v>0</v>
      </c>
      <c r="AU327" s="123">
        <f>AU311</f>
        <v>3</v>
      </c>
      <c r="AV327" s="123">
        <f t="shared" ca="1" si="588"/>
        <v>575.29999999995198</v>
      </c>
      <c r="AW327" s="123"/>
      <c r="AX327" s="123"/>
      <c r="AY327" s="123">
        <v>575.29999999995198</v>
      </c>
      <c r="AZ327" s="123">
        <f>AZ311</f>
        <v>3</v>
      </c>
      <c r="BA327" s="123">
        <f t="shared" ca="1" si="589"/>
        <v>0</v>
      </c>
      <c r="BB327" s="123"/>
      <c r="BC327" s="123"/>
      <c r="BD327" s="123">
        <v>0</v>
      </c>
      <c r="BE327" s="123">
        <f>BE311</f>
        <v>3</v>
      </c>
      <c r="BF327" s="123">
        <f t="shared" ca="1" si="590"/>
        <v>1209.12000000022</v>
      </c>
      <c r="BG327" s="123"/>
      <c r="BH327" s="123"/>
      <c r="BI327" s="123">
        <v>1209.12000000022</v>
      </c>
      <c r="BJ327" s="123">
        <f>BJ311</f>
        <v>3</v>
      </c>
      <c r="BK327" s="123">
        <f t="shared" ca="1" si="591"/>
        <v>0</v>
      </c>
      <c r="BL327" s="123"/>
      <c r="BM327" s="123"/>
      <c r="BN327" s="123">
        <v>0</v>
      </c>
      <c r="BO327" s="123">
        <f>BO311</f>
        <v>3</v>
      </c>
      <c r="BP327" s="123">
        <f t="shared" ca="1" si="592"/>
        <v>1242.7800000002801</v>
      </c>
      <c r="BQ327" s="123"/>
      <c r="BR327" s="123"/>
      <c r="BS327" s="123">
        <v>1242.7800000002801</v>
      </c>
      <c r="BT327" s="123">
        <f>BT311</f>
        <v>3</v>
      </c>
      <c r="BU327" s="123">
        <f t="shared" ca="1" si="593"/>
        <v>0</v>
      </c>
      <c r="BV327" s="123"/>
      <c r="BW327" s="123"/>
      <c r="BX327" s="123">
        <v>0</v>
      </c>
      <c r="BY327" s="123">
        <f>BY311</f>
        <v>3</v>
      </c>
      <c r="BZ327" s="123">
        <f t="shared" ca="1" si="594"/>
        <v>131.73600000000599</v>
      </c>
      <c r="CA327" s="123"/>
      <c r="CB327" s="123"/>
      <c r="CC327" s="123">
        <v>131.73600000000599</v>
      </c>
      <c r="CD327" s="123">
        <f>CD311</f>
        <v>3</v>
      </c>
      <c r="CE327" s="123">
        <f t="shared" ca="1" si="595"/>
        <v>0</v>
      </c>
      <c r="CF327" s="123"/>
      <c r="CG327" s="123"/>
      <c r="CH327" s="123">
        <v>0</v>
      </c>
      <c r="CI327" s="123">
        <f>CI311</f>
        <v>3</v>
      </c>
      <c r="CJ327" s="123">
        <f t="shared" ca="1" si="596"/>
        <v>103.11100000006149</v>
      </c>
      <c r="CK327" s="123"/>
      <c r="CL327" s="123"/>
      <c r="CM327" s="123">
        <f t="shared" ca="1" si="624"/>
        <v>103.11100000006149</v>
      </c>
      <c r="CN327" s="123">
        <f>CN311</f>
        <v>4</v>
      </c>
      <c r="CO327" s="123">
        <f t="shared" ca="1" si="598"/>
        <v>369.33600000000024</v>
      </c>
      <c r="CP327" s="123"/>
      <c r="CQ327" s="123"/>
      <c r="CR327" s="123">
        <v>4006.52</v>
      </c>
      <c r="CS327" s="123">
        <f>IF(OR(ISBLANK(CR327),ISBLANK(CS311)),"",(CR327-CR326)*CS311)</f>
        <v>369.33600000000024</v>
      </c>
      <c r="CT327" s="123">
        <f>CT311</f>
        <v>4</v>
      </c>
      <c r="CU327" s="123">
        <f t="shared" ca="1" si="599"/>
        <v>0</v>
      </c>
      <c r="CV327" s="123"/>
      <c r="CW327" s="123"/>
      <c r="CX327" s="123">
        <v>2540.9560000000001</v>
      </c>
      <c r="CY327" s="123">
        <f>IF(OR(ISBLANK(CX327),ISBLANK(CY311)),"",(CX327-CX326)*CY311)</f>
        <v>0</v>
      </c>
      <c r="CZ327" s="123">
        <f>CZ311</f>
        <v>2</v>
      </c>
      <c r="DA327" s="123" t="str">
        <f t="shared" ca="1" si="600"/>
        <v/>
      </c>
      <c r="DB327" s="123"/>
      <c r="DC327" s="123"/>
      <c r="DD327" s="123">
        <f>DD311</f>
        <v>2</v>
      </c>
      <c r="DE327" s="123" t="str">
        <f t="shared" ca="1" si="601"/>
        <v/>
      </c>
      <c r="DF327" s="123"/>
      <c r="DG327" s="123"/>
      <c r="DH327" s="123">
        <f>DH311</f>
        <v>2</v>
      </c>
      <c r="DI327" s="123" t="str">
        <f t="shared" ca="1" si="602"/>
        <v/>
      </c>
      <c r="DJ327" s="123"/>
      <c r="DK327" s="123"/>
      <c r="DL327" s="123">
        <f>DL311</f>
        <v>2</v>
      </c>
      <c r="DM327" s="123" t="str">
        <f t="shared" ca="1" si="603"/>
        <v/>
      </c>
      <c r="DN327" s="123"/>
      <c r="DO327" s="123"/>
      <c r="DP327" s="123">
        <f>DP311</f>
        <v>2</v>
      </c>
      <c r="DQ327" s="123" t="str">
        <f t="shared" ca="1" si="604"/>
        <v/>
      </c>
      <c r="DR327" s="123"/>
      <c r="DS327" s="123"/>
      <c r="DT327" s="123">
        <f>DT311</f>
        <v>2</v>
      </c>
      <c r="DU327" s="123" t="str">
        <f t="shared" ca="1" si="605"/>
        <v/>
      </c>
      <c r="DV327" s="123"/>
      <c r="DW327" s="123"/>
      <c r="DX327" s="123">
        <f>DX311</f>
        <v>2</v>
      </c>
      <c r="DY327" s="123" t="str">
        <f t="shared" ca="1" si="606"/>
        <v/>
      </c>
      <c r="DZ327" s="123"/>
      <c r="EA327" s="123"/>
      <c r="EB327" s="123">
        <f>EB311</f>
        <v>2</v>
      </c>
      <c r="EC327" s="123" t="str">
        <f t="shared" ca="1" si="607"/>
        <v/>
      </c>
      <c r="ED327" s="123"/>
      <c r="EE327" s="123"/>
      <c r="EF327" s="123">
        <f>EF311</f>
        <v>2</v>
      </c>
      <c r="EG327" s="123" t="str">
        <f t="shared" ca="1" si="608"/>
        <v/>
      </c>
      <c r="EH327" s="123"/>
      <c r="EI327" s="123"/>
      <c r="EJ327" s="123">
        <f>EJ311</f>
        <v>2</v>
      </c>
      <c r="EK327" s="123" t="str">
        <f t="shared" ca="1" si="609"/>
        <v/>
      </c>
      <c r="EL327" s="123"/>
      <c r="EM327" s="123"/>
      <c r="EN327" s="123">
        <f>EN311</f>
        <v>5</v>
      </c>
      <c r="EO327" s="123">
        <f t="shared" ca="1" si="610"/>
        <v>5.4360000000003765</v>
      </c>
      <c r="EP327" s="123"/>
      <c r="EQ327" s="123"/>
      <c r="ER327" s="123"/>
      <c r="ES327" s="123">
        <v>1073.575</v>
      </c>
      <c r="ET327" s="123">
        <f>IF(OR(ISBLANK(ES327),ISBLANK(ET311)),"",(ES327-ES326)*ET311)</f>
        <v>5.4360000000003765</v>
      </c>
      <c r="EU327" s="123">
        <f>EU311</f>
        <v>5</v>
      </c>
      <c r="EV327" s="123">
        <f t="shared" ca="1" si="611"/>
        <v>35.360000000000582</v>
      </c>
      <c r="EW327" s="123"/>
      <c r="EX327" s="123"/>
      <c r="EY327" s="123"/>
      <c r="EZ327" s="123">
        <v>8691.5709999999999</v>
      </c>
      <c r="FA327" s="123">
        <f>IF(OR(ISBLANK(EZ327),ISBLANK(FA311)),"",(EZ327-EZ326)*FA311)</f>
        <v>35.360000000000582</v>
      </c>
      <c r="FB327" s="123">
        <f>FB311</f>
        <v>5</v>
      </c>
      <c r="FC327" s="123">
        <f t="shared" ca="1" si="612"/>
        <v>26.336000000010245</v>
      </c>
      <c r="FD327" s="123"/>
      <c r="FE327" s="123"/>
      <c r="FF327" s="123"/>
      <c r="FG327" s="123">
        <v>10330.280000000001</v>
      </c>
      <c r="FH327" s="123">
        <f>IF(OR(ISBLANK(FG327),ISBLANK(FH311)),"",(FG327-FG326)*FH311)</f>
        <v>26.336000000010245</v>
      </c>
      <c r="FI327" s="123">
        <f>FI311</f>
        <v>5</v>
      </c>
      <c r="FJ327" s="123">
        <f t="shared" ca="1" si="613"/>
        <v>441.60599999992701</v>
      </c>
      <c r="FK327" s="123"/>
      <c r="FL327" s="123"/>
      <c r="FM327" s="123"/>
      <c r="FN327" s="123">
        <v>8965.15</v>
      </c>
      <c r="FO327" s="123">
        <f>IF(OR(ISBLANK(FN327),ISBLANK(FO311)),"",(FN327-FN326)*FO311)</f>
        <v>441.60599999992701</v>
      </c>
      <c r="FP327" s="123">
        <f>FP311</f>
        <v>5</v>
      </c>
      <c r="FQ327" s="123">
        <f t="shared" ca="1" si="614"/>
        <v>0</v>
      </c>
      <c r="FR327" s="123"/>
      <c r="FS327" s="123"/>
      <c r="FT327" s="123"/>
      <c r="FU327" s="123">
        <v>3228.1469999999999</v>
      </c>
      <c r="FV327" s="123">
        <f>IF(OR(ISBLANK(FU327),ISBLANK(FV311)),"",(FU327-FU326)*FV311)</f>
        <v>0</v>
      </c>
      <c r="FW327" s="123">
        <f>FW311</f>
        <v>5</v>
      </c>
      <c r="FX327" s="123">
        <f t="shared" ca="1" si="615"/>
        <v>0.18600000000003547</v>
      </c>
      <c r="FY327" s="123"/>
      <c r="FZ327" s="123"/>
      <c r="GA327" s="123"/>
      <c r="GB327" s="123">
        <v>310.32600000000002</v>
      </c>
      <c r="GC327" s="123">
        <f>IF(OR(ISBLANK(GB327),ISBLANK(GC311)),"",(GB327-GB326)*GC311)</f>
        <v>0.18600000000003547</v>
      </c>
      <c r="GD327" s="123">
        <f>GD311</f>
        <v>5</v>
      </c>
      <c r="GE327" s="123">
        <f t="shared" ca="1" si="616"/>
        <v>0</v>
      </c>
      <c r="GF327" s="123"/>
      <c r="GG327" s="123"/>
      <c r="GH327" s="123"/>
      <c r="GI327" s="123">
        <v>294.75</v>
      </c>
      <c r="GJ327" s="123">
        <f>IF(OR(ISBLANK(GI327),ISBLANK(GJ311)),"",(GI327-GI326)*GJ311)</f>
        <v>0</v>
      </c>
      <c r="GK327" s="123">
        <f>GK311</f>
        <v>5</v>
      </c>
      <c r="GL327" s="123">
        <f t="shared" ca="1" si="617"/>
        <v>3.5960000000050059</v>
      </c>
      <c r="GM327" s="123"/>
      <c r="GN327" s="123"/>
      <c r="GO327" s="123"/>
      <c r="GP327" s="123">
        <v>13582.815000000001</v>
      </c>
      <c r="GQ327" s="123">
        <f>IF(OR(ISBLANK(GP327),ISBLANK(GQ311)),"",(GP327-GP326)*GQ311)</f>
        <v>3.5960000000050059</v>
      </c>
      <c r="GR327" s="123">
        <f>GR311</f>
        <v>5</v>
      </c>
      <c r="GS327" s="123">
        <f t="shared" ca="1" si="618"/>
        <v>9.6000000005005859E-2</v>
      </c>
      <c r="GT327" s="123"/>
      <c r="GU327" s="123"/>
      <c r="GV327" s="123"/>
      <c r="GW327" s="123">
        <v>13213.057000000001</v>
      </c>
      <c r="GX327" s="123">
        <f>IF(OR(ISBLANK(GW327),ISBLANK(GX311)),"",(GW327-GW326)*GX311)</f>
        <v>9.6000000005005859E-2</v>
      </c>
      <c r="GY327" s="123">
        <f>GY311</f>
        <v>5</v>
      </c>
      <c r="GZ327" s="123">
        <f t="shared" ca="1" si="619"/>
        <v>1.7960000000020955</v>
      </c>
      <c r="HA327" s="123"/>
      <c r="HB327" s="123"/>
      <c r="HC327" s="123"/>
      <c r="HD327" s="123">
        <v>18151.115000000002</v>
      </c>
      <c r="HE327" s="123">
        <f>IF(OR(ISBLANK(HD327),ISBLANK(HE311)),"",(HD327-HD326)*HE311)</f>
        <v>1.7960000000020955</v>
      </c>
      <c r="HF327" s="123">
        <f>HF311</f>
        <v>5</v>
      </c>
      <c r="HG327" s="123">
        <f t="shared" ca="1" si="620"/>
        <v>16.979999999999563</v>
      </c>
      <c r="HH327" s="123"/>
      <c r="HI327" s="123"/>
      <c r="HJ327" s="123"/>
      <c r="HK327" s="123">
        <v>4772.152</v>
      </c>
      <c r="HL327" s="123">
        <f>IF(OR(ISBLANK(HK327),ISBLANK(HL311)),"",(HK327-HK326)*HL311)</f>
        <v>16.979999999999563</v>
      </c>
      <c r="HM327" s="123">
        <f>HM311</f>
        <v>5</v>
      </c>
      <c r="HN327" s="123">
        <f t="shared" ca="1" si="621"/>
        <v>2.6959999999962747</v>
      </c>
      <c r="HO327" s="123"/>
      <c r="HP327" s="123"/>
      <c r="HQ327" s="123"/>
      <c r="HR327" s="123">
        <v>6665.9989999999998</v>
      </c>
      <c r="HS327" s="123">
        <f>IF(OR(ISBLANK(HR327),ISBLANK(HS311)),"",(HR327-HR326)*HS311)</f>
        <v>2.6959999999962747</v>
      </c>
      <c r="HT327" s="123">
        <f>HT311</f>
        <v>5</v>
      </c>
      <c r="HU327" s="123">
        <f t="shared" ca="1" si="622"/>
        <v>4.4999999999959073E-2</v>
      </c>
      <c r="HV327" s="123"/>
      <c r="HW327" s="123"/>
      <c r="HX327" s="123"/>
      <c r="HY327" s="123">
        <v>366.80099999999999</v>
      </c>
      <c r="HZ327" s="123">
        <f>IF(OR(ISBLANK(HY327),ISBLANK(HZ311)),"",(HY327-HY326)*HZ311)</f>
        <v>4.4999999999959073E-2</v>
      </c>
      <c r="IA327" s="123">
        <f>IA311</f>
        <v>5</v>
      </c>
      <c r="IB327" s="123">
        <f t="shared" ca="1" si="623"/>
        <v>7.6719999999986612</v>
      </c>
      <c r="IC327" s="123"/>
      <c r="ID327" s="123"/>
      <c r="IE327" s="123"/>
      <c r="IF327" s="123">
        <v>8339.8009999999995</v>
      </c>
      <c r="IG327" s="123">
        <f>IF(OR(ISBLANK(IF327),ISBLANK(IG311)),"",(IF327-IF326)*IG311)</f>
        <v>7.6719999999986612</v>
      </c>
    </row>
    <row r="328" spans="2:241" x14ac:dyDescent="0.25">
      <c r="B328" s="166">
        <v>16</v>
      </c>
      <c r="C328" s="166">
        <f>C311</f>
        <v>2</v>
      </c>
      <c r="D328" s="166" t="str">
        <f t="shared" ca="1" si="579"/>
        <v/>
      </c>
      <c r="E328" s="166"/>
      <c r="F328" s="166"/>
      <c r="G328" s="123">
        <f>G311</f>
        <v>3</v>
      </c>
      <c r="H328" s="123">
        <f t="shared" ca="1" si="580"/>
        <v>278.52000000001698</v>
      </c>
      <c r="I328" s="123"/>
      <c r="J328" s="123"/>
      <c r="K328" s="123">
        <v>278.52000000001698</v>
      </c>
      <c r="L328" s="123">
        <f>L311</f>
        <v>3</v>
      </c>
      <c r="M328" s="123">
        <f t="shared" ca="1" si="581"/>
        <v>69.432000000008898</v>
      </c>
      <c r="N328" s="123"/>
      <c r="O328" s="123"/>
      <c r="P328" s="123">
        <v>69.432000000008898</v>
      </c>
      <c r="Q328" s="123">
        <f>Q311</f>
        <v>3</v>
      </c>
      <c r="R328" s="123">
        <f t="shared" ca="1" si="582"/>
        <v>277.46400000001199</v>
      </c>
      <c r="S328" s="123"/>
      <c r="T328" s="123"/>
      <c r="U328" s="123">
        <v>277.46400000001199</v>
      </c>
      <c r="V328" s="123">
        <f>V311</f>
        <v>3</v>
      </c>
      <c r="W328" s="123">
        <f t="shared" ca="1" si="583"/>
        <v>69.431999999993906</v>
      </c>
      <c r="X328" s="123"/>
      <c r="Y328" s="123"/>
      <c r="Z328" s="123">
        <v>69.431999999993906</v>
      </c>
      <c r="AA328" s="123">
        <f>AA311</f>
        <v>3</v>
      </c>
      <c r="AB328" s="123">
        <f t="shared" ca="1" si="584"/>
        <v>154.879999999989</v>
      </c>
      <c r="AC328" s="123"/>
      <c r="AD328" s="123"/>
      <c r="AE328" s="123">
        <v>154.879999999989</v>
      </c>
      <c r="AF328" s="123">
        <f>AF311</f>
        <v>3</v>
      </c>
      <c r="AG328" s="123">
        <f t="shared" ca="1" si="585"/>
        <v>0</v>
      </c>
      <c r="AH328" s="123"/>
      <c r="AI328" s="123"/>
      <c r="AJ328" s="123">
        <v>0</v>
      </c>
      <c r="AK328" s="123">
        <f>AK311</f>
        <v>3</v>
      </c>
      <c r="AL328" s="123">
        <f t="shared" ca="1" si="586"/>
        <v>109.119999999971</v>
      </c>
      <c r="AM328" s="123"/>
      <c r="AN328" s="123"/>
      <c r="AO328" s="123">
        <v>109.119999999971</v>
      </c>
      <c r="AP328" s="123">
        <f>AP311</f>
        <v>3</v>
      </c>
      <c r="AQ328" s="123">
        <f t="shared" ca="1" si="587"/>
        <v>0</v>
      </c>
      <c r="AR328" s="123"/>
      <c r="AS328" s="123"/>
      <c r="AT328" s="123">
        <v>0</v>
      </c>
      <c r="AU328" s="123">
        <f>AU311</f>
        <v>3</v>
      </c>
      <c r="AV328" s="123">
        <f t="shared" ca="1" si="588"/>
        <v>474.759999999878</v>
      </c>
      <c r="AW328" s="123"/>
      <c r="AX328" s="123"/>
      <c r="AY328" s="123">
        <v>474.759999999878</v>
      </c>
      <c r="AZ328" s="123">
        <f>AZ311</f>
        <v>3</v>
      </c>
      <c r="BA328" s="123">
        <f t="shared" ca="1" si="589"/>
        <v>0</v>
      </c>
      <c r="BB328" s="123"/>
      <c r="BC328" s="123"/>
      <c r="BD328" s="123">
        <v>0</v>
      </c>
      <c r="BE328" s="123">
        <f>BE311</f>
        <v>3</v>
      </c>
      <c r="BF328" s="123">
        <f t="shared" ca="1" si="590"/>
        <v>1161.8199999997901</v>
      </c>
      <c r="BG328" s="123"/>
      <c r="BH328" s="123"/>
      <c r="BI328" s="123">
        <v>1161.8199999997901</v>
      </c>
      <c r="BJ328" s="123">
        <f>BJ311</f>
        <v>3</v>
      </c>
      <c r="BK328" s="123">
        <f t="shared" ca="1" si="591"/>
        <v>0</v>
      </c>
      <c r="BL328" s="123"/>
      <c r="BM328" s="123"/>
      <c r="BN328" s="123">
        <v>0</v>
      </c>
      <c r="BO328" s="123">
        <f>BO311</f>
        <v>3</v>
      </c>
      <c r="BP328" s="123">
        <f t="shared" ca="1" si="592"/>
        <v>1195.2599999997999</v>
      </c>
      <c r="BQ328" s="123"/>
      <c r="BR328" s="123"/>
      <c r="BS328" s="123">
        <v>1195.2599999997999</v>
      </c>
      <c r="BT328" s="123">
        <f>BT311</f>
        <v>3</v>
      </c>
      <c r="BU328" s="123">
        <f t="shared" ca="1" si="593"/>
        <v>0</v>
      </c>
      <c r="BV328" s="123"/>
      <c r="BW328" s="123"/>
      <c r="BX328" s="123">
        <v>0</v>
      </c>
      <c r="BY328" s="123">
        <f>BY311</f>
        <v>3</v>
      </c>
      <c r="BZ328" s="123">
        <f t="shared" ca="1" si="594"/>
        <v>133.84800000001599</v>
      </c>
      <c r="CA328" s="123"/>
      <c r="CB328" s="123"/>
      <c r="CC328" s="123">
        <v>133.84800000001599</v>
      </c>
      <c r="CD328" s="123">
        <f>CD311</f>
        <v>3</v>
      </c>
      <c r="CE328" s="123">
        <f t="shared" ca="1" si="595"/>
        <v>0</v>
      </c>
      <c r="CF328" s="123"/>
      <c r="CG328" s="123"/>
      <c r="CH328" s="123">
        <v>0</v>
      </c>
      <c r="CI328" s="123">
        <f>CI311</f>
        <v>3</v>
      </c>
      <c r="CJ328" s="123">
        <f t="shared" ca="1" si="596"/>
        <v>154.83799999980022</v>
      </c>
      <c r="CK328" s="123"/>
      <c r="CL328" s="123"/>
      <c r="CM328" s="123">
        <f t="shared" ca="1" si="624"/>
        <v>154.83799999980022</v>
      </c>
      <c r="CN328" s="123">
        <f>CN311</f>
        <v>4</v>
      </c>
      <c r="CO328" s="123">
        <f t="shared" ca="1" si="598"/>
        <v>344.32200000000648</v>
      </c>
      <c r="CP328" s="123"/>
      <c r="CQ328" s="123"/>
      <c r="CR328" s="123">
        <v>4011.7370000000001</v>
      </c>
      <c r="CS328" s="123">
        <f>IF(OR(ISBLANK(CR328),ISBLANK(CS311)),"",(CR328-CR327)*CS311)</f>
        <v>344.32200000000648</v>
      </c>
      <c r="CT328" s="123">
        <f>CT311</f>
        <v>4</v>
      </c>
      <c r="CU328" s="123">
        <f t="shared" ca="1" si="599"/>
        <v>0</v>
      </c>
      <c r="CV328" s="123"/>
      <c r="CW328" s="123"/>
      <c r="CX328" s="123">
        <v>2540.9560000000001</v>
      </c>
      <c r="CY328" s="123">
        <f>IF(OR(ISBLANK(CX328),ISBLANK(CY311)),"",(CX328-CX327)*CY311)</f>
        <v>0</v>
      </c>
      <c r="CZ328" s="123">
        <f>CZ311</f>
        <v>2</v>
      </c>
      <c r="DA328" s="123" t="str">
        <f t="shared" ca="1" si="600"/>
        <v/>
      </c>
      <c r="DB328" s="123"/>
      <c r="DC328" s="123"/>
      <c r="DD328" s="123">
        <f>DD311</f>
        <v>2</v>
      </c>
      <c r="DE328" s="123" t="str">
        <f t="shared" ca="1" si="601"/>
        <v/>
      </c>
      <c r="DF328" s="123"/>
      <c r="DG328" s="123"/>
      <c r="DH328" s="123">
        <f>DH311</f>
        <v>2</v>
      </c>
      <c r="DI328" s="123" t="str">
        <f t="shared" ca="1" si="602"/>
        <v/>
      </c>
      <c r="DJ328" s="123"/>
      <c r="DK328" s="123"/>
      <c r="DL328" s="123">
        <f>DL311</f>
        <v>2</v>
      </c>
      <c r="DM328" s="123" t="str">
        <f t="shared" ca="1" si="603"/>
        <v/>
      </c>
      <c r="DN328" s="123"/>
      <c r="DO328" s="123"/>
      <c r="DP328" s="123">
        <f>DP311</f>
        <v>2</v>
      </c>
      <c r="DQ328" s="123" t="str">
        <f t="shared" ca="1" si="604"/>
        <v/>
      </c>
      <c r="DR328" s="123"/>
      <c r="DS328" s="123"/>
      <c r="DT328" s="123">
        <f>DT311</f>
        <v>2</v>
      </c>
      <c r="DU328" s="123" t="str">
        <f t="shared" ca="1" si="605"/>
        <v/>
      </c>
      <c r="DV328" s="123"/>
      <c r="DW328" s="123"/>
      <c r="DX328" s="123">
        <f>DX311</f>
        <v>2</v>
      </c>
      <c r="DY328" s="123" t="str">
        <f t="shared" ca="1" si="606"/>
        <v/>
      </c>
      <c r="DZ328" s="123"/>
      <c r="EA328" s="123"/>
      <c r="EB328" s="123">
        <f>EB311</f>
        <v>2</v>
      </c>
      <c r="EC328" s="123" t="str">
        <f t="shared" ca="1" si="607"/>
        <v/>
      </c>
      <c r="ED328" s="123"/>
      <c r="EE328" s="123"/>
      <c r="EF328" s="123">
        <f>EF311</f>
        <v>2</v>
      </c>
      <c r="EG328" s="123" t="str">
        <f t="shared" ca="1" si="608"/>
        <v/>
      </c>
      <c r="EH328" s="123"/>
      <c r="EI328" s="123"/>
      <c r="EJ328" s="123">
        <f>EJ311</f>
        <v>2</v>
      </c>
      <c r="EK328" s="123" t="str">
        <f t="shared" ca="1" si="609"/>
        <v/>
      </c>
      <c r="EL328" s="123"/>
      <c r="EM328" s="123"/>
      <c r="EN328" s="123">
        <f>EN311</f>
        <v>5</v>
      </c>
      <c r="EO328" s="123">
        <f t="shared" ca="1" si="610"/>
        <v>4.9020000000000437</v>
      </c>
      <c r="EP328" s="123"/>
      <c r="EQ328" s="123"/>
      <c r="ER328" s="123"/>
      <c r="ES328" s="123">
        <v>1075.2090000000001</v>
      </c>
      <c r="ET328" s="123">
        <f>IF(OR(ISBLANK(ES328),ISBLANK(ET311)),"",(ES328-ES327)*ET311)</f>
        <v>4.9020000000000437</v>
      </c>
      <c r="EU328" s="123">
        <f>EU311</f>
        <v>5</v>
      </c>
      <c r="EV328" s="123">
        <f t="shared" ca="1" si="611"/>
        <v>0.6879999999946449</v>
      </c>
      <c r="EW328" s="123"/>
      <c r="EX328" s="123"/>
      <c r="EY328" s="123"/>
      <c r="EZ328" s="123">
        <v>8691.6569999999992</v>
      </c>
      <c r="FA328" s="123">
        <f>IF(OR(ISBLANK(EZ328),ISBLANK(FA311)),"",(EZ328-EZ327)*FA311)</f>
        <v>0.6879999999946449</v>
      </c>
      <c r="FB328" s="123">
        <f>FB311</f>
        <v>5</v>
      </c>
      <c r="FC328" s="123">
        <f t="shared" ca="1" si="612"/>
        <v>0.79999999998835847</v>
      </c>
      <c r="FD328" s="123"/>
      <c r="FE328" s="123"/>
      <c r="FF328" s="123"/>
      <c r="FG328" s="123">
        <v>10330.379999999999</v>
      </c>
      <c r="FH328" s="123">
        <f>IF(OR(ISBLANK(FG328),ISBLANK(FH311)),"",(FG328-FG327)*FH311)</f>
        <v>0.79999999998835847</v>
      </c>
      <c r="FI328" s="123">
        <f>FI311</f>
        <v>5</v>
      </c>
      <c r="FJ328" s="123">
        <f t="shared" ca="1" si="613"/>
        <v>411.31199999999808</v>
      </c>
      <c r="FK328" s="123"/>
      <c r="FL328" s="123"/>
      <c r="FM328" s="123"/>
      <c r="FN328" s="123">
        <v>8971.3819999999996</v>
      </c>
      <c r="FO328" s="123">
        <f>IF(OR(ISBLANK(FN328),ISBLANK(FO311)),"",(FN328-FN327)*FO311)</f>
        <v>411.31199999999808</v>
      </c>
      <c r="FP328" s="123">
        <f>FP311</f>
        <v>5</v>
      </c>
      <c r="FQ328" s="123">
        <f t="shared" ca="1" si="614"/>
        <v>0</v>
      </c>
      <c r="FR328" s="123"/>
      <c r="FS328" s="123"/>
      <c r="FT328" s="123"/>
      <c r="FU328" s="123">
        <v>3228.1469999999999</v>
      </c>
      <c r="FV328" s="123">
        <f>IF(OR(ISBLANK(FU328),ISBLANK(FV311)),"",(FU328-FU327)*FV311)</f>
        <v>0</v>
      </c>
      <c r="FW328" s="123">
        <f>FW311</f>
        <v>5</v>
      </c>
      <c r="FX328" s="123">
        <f t="shared" ca="1" si="615"/>
        <v>0.17999999999983629</v>
      </c>
      <c r="FY328" s="123"/>
      <c r="FZ328" s="123"/>
      <c r="GA328" s="123"/>
      <c r="GB328" s="123">
        <v>310.35599999999999</v>
      </c>
      <c r="GC328" s="123">
        <f>IF(OR(ISBLANK(GB328),ISBLANK(GC311)),"",(GB328-GB327)*GC311)</f>
        <v>0.17999999999983629</v>
      </c>
      <c r="GD328" s="123">
        <f>GD311</f>
        <v>5</v>
      </c>
      <c r="GE328" s="123">
        <f t="shared" ca="1" si="616"/>
        <v>0</v>
      </c>
      <c r="GF328" s="123"/>
      <c r="GG328" s="123"/>
      <c r="GH328" s="123"/>
      <c r="GI328" s="123">
        <v>294.75</v>
      </c>
      <c r="GJ328" s="123">
        <f>IF(OR(ISBLANK(GI328),ISBLANK(GJ311)),"",(GI328-GI327)*GJ311)</f>
        <v>0</v>
      </c>
      <c r="GK328" s="123">
        <f>GK311</f>
        <v>5</v>
      </c>
      <c r="GL328" s="123">
        <f t="shared" ca="1" si="617"/>
        <v>3.4720000000015716</v>
      </c>
      <c r="GM328" s="123"/>
      <c r="GN328" s="123"/>
      <c r="GO328" s="123"/>
      <c r="GP328" s="123">
        <v>13583.683000000001</v>
      </c>
      <c r="GQ328" s="123">
        <f>IF(OR(ISBLANK(GP328),ISBLANK(GQ311)),"",(GP328-GP327)*GQ311)</f>
        <v>3.4720000000015716</v>
      </c>
      <c r="GR328" s="123">
        <f>GR311</f>
        <v>5</v>
      </c>
      <c r="GS328" s="123">
        <f t="shared" ca="1" si="618"/>
        <v>8.7999999996100087E-2</v>
      </c>
      <c r="GT328" s="123"/>
      <c r="GU328" s="123"/>
      <c r="GV328" s="123"/>
      <c r="GW328" s="123">
        <v>13213.079</v>
      </c>
      <c r="GX328" s="123">
        <f>IF(OR(ISBLANK(GW328),ISBLANK(GX311)),"",(GW328-GW327)*GX311)</f>
        <v>8.7999999996100087E-2</v>
      </c>
      <c r="GY328" s="123">
        <f>GY311</f>
        <v>5</v>
      </c>
      <c r="GZ328" s="123">
        <f t="shared" ca="1" si="619"/>
        <v>1.7799999999988358</v>
      </c>
      <c r="HA328" s="123"/>
      <c r="HB328" s="123"/>
      <c r="HC328" s="123"/>
      <c r="HD328" s="123">
        <v>18151.560000000001</v>
      </c>
      <c r="HE328" s="123">
        <f>IF(OR(ISBLANK(HD328),ISBLANK(HE311)),"",(HD328-HD327)*HE311)</f>
        <v>1.7799999999988358</v>
      </c>
      <c r="HF328" s="123">
        <f>HF311</f>
        <v>5</v>
      </c>
      <c r="HG328" s="123">
        <f t="shared" ca="1" si="620"/>
        <v>15.678000000001703</v>
      </c>
      <c r="HH328" s="123"/>
      <c r="HI328" s="123"/>
      <c r="HJ328" s="123"/>
      <c r="HK328" s="123">
        <v>4774.7650000000003</v>
      </c>
      <c r="HL328" s="123">
        <f>IF(OR(ISBLANK(HK328),ISBLANK(HL311)),"",(HK328-HK327)*HL311)</f>
        <v>15.678000000001703</v>
      </c>
      <c r="HM328" s="123">
        <f>HM311</f>
        <v>5</v>
      </c>
      <c r="HN328" s="123">
        <f t="shared" ca="1" si="621"/>
        <v>1.8479999999981374</v>
      </c>
      <c r="HO328" s="123"/>
      <c r="HP328" s="123"/>
      <c r="HQ328" s="123"/>
      <c r="HR328" s="123">
        <v>6666.23</v>
      </c>
      <c r="HS328" s="123">
        <f>IF(OR(ISBLANK(HR328),ISBLANK(HS311)),"",(HR328-HR327)*HS311)</f>
        <v>1.8479999999981374</v>
      </c>
      <c r="HT328" s="123">
        <f>HT311</f>
        <v>5</v>
      </c>
      <c r="HU328" s="123">
        <f t="shared" ca="1" si="622"/>
        <v>4.4999999999959073E-2</v>
      </c>
      <c r="HV328" s="123"/>
      <c r="HW328" s="123"/>
      <c r="HX328" s="123"/>
      <c r="HY328" s="123">
        <v>366.81599999999997</v>
      </c>
      <c r="HZ328" s="123">
        <f>IF(OR(ISBLANK(HY328),ISBLANK(HZ311)),"",(HY328-HY327)*HZ311)</f>
        <v>4.4999999999959073E-2</v>
      </c>
      <c r="IA328" s="123">
        <f>IA311</f>
        <v>5</v>
      </c>
      <c r="IB328" s="123">
        <f t="shared" ca="1" si="623"/>
        <v>7.2520000000004075</v>
      </c>
      <c r="IC328" s="123"/>
      <c r="ID328" s="123"/>
      <c r="IE328" s="123"/>
      <c r="IF328" s="123">
        <v>8341.6139999999996</v>
      </c>
      <c r="IG328" s="123">
        <f>IF(OR(ISBLANK(IF328),ISBLANK(IG311)),"",(IF328-IF327)*IG311)</f>
        <v>7.2520000000004075</v>
      </c>
    </row>
    <row r="329" spans="2:241" x14ac:dyDescent="0.25">
      <c r="B329" s="166">
        <v>17</v>
      </c>
      <c r="C329" s="166">
        <f>C311</f>
        <v>2</v>
      </c>
      <c r="D329" s="166" t="str">
        <f t="shared" ca="1" si="579"/>
        <v/>
      </c>
      <c r="E329" s="166"/>
      <c r="F329" s="166"/>
      <c r="G329" s="123">
        <f>G311</f>
        <v>3</v>
      </c>
      <c r="H329" s="123">
        <f t="shared" ca="1" si="580"/>
        <v>102.959999999996</v>
      </c>
      <c r="I329" s="123"/>
      <c r="J329" s="123"/>
      <c r="K329" s="123">
        <v>102.959999999996</v>
      </c>
      <c r="L329" s="123">
        <f>L311</f>
        <v>3</v>
      </c>
      <c r="M329" s="123">
        <f t="shared" ca="1" si="581"/>
        <v>146.25599999999301</v>
      </c>
      <c r="N329" s="123"/>
      <c r="O329" s="123"/>
      <c r="P329" s="123">
        <v>146.25599999999301</v>
      </c>
      <c r="Q329" s="123">
        <f>Q311</f>
        <v>3</v>
      </c>
      <c r="R329" s="123">
        <f t="shared" ca="1" si="582"/>
        <v>102.696000000003</v>
      </c>
      <c r="S329" s="123"/>
      <c r="T329" s="123"/>
      <c r="U329" s="123">
        <v>102.696000000003</v>
      </c>
      <c r="V329" s="123">
        <f>V311</f>
        <v>3</v>
      </c>
      <c r="W329" s="123">
        <f t="shared" ca="1" si="583"/>
        <v>146.520000000002</v>
      </c>
      <c r="X329" s="123"/>
      <c r="Y329" s="123"/>
      <c r="Z329" s="123">
        <v>146.520000000002</v>
      </c>
      <c r="AA329" s="123">
        <f>AA311</f>
        <v>3</v>
      </c>
      <c r="AB329" s="123">
        <f t="shared" ca="1" si="584"/>
        <v>171.160000000004</v>
      </c>
      <c r="AC329" s="123"/>
      <c r="AD329" s="123"/>
      <c r="AE329" s="123">
        <v>171.160000000004</v>
      </c>
      <c r="AF329" s="123">
        <f>AF311</f>
        <v>3</v>
      </c>
      <c r="AG329" s="123">
        <f t="shared" ca="1" si="585"/>
        <v>0</v>
      </c>
      <c r="AH329" s="123"/>
      <c r="AI329" s="123"/>
      <c r="AJ329" s="123">
        <v>0</v>
      </c>
      <c r="AK329" s="123">
        <f>AK311</f>
        <v>3</v>
      </c>
      <c r="AL329" s="123">
        <f t="shared" ca="1" si="586"/>
        <v>126.720000000005</v>
      </c>
      <c r="AM329" s="123"/>
      <c r="AN329" s="123"/>
      <c r="AO329" s="123">
        <v>126.720000000005</v>
      </c>
      <c r="AP329" s="123">
        <f>AP311</f>
        <v>3</v>
      </c>
      <c r="AQ329" s="123">
        <f t="shared" ca="1" si="587"/>
        <v>0</v>
      </c>
      <c r="AR329" s="123"/>
      <c r="AS329" s="123"/>
      <c r="AT329" s="123">
        <v>0</v>
      </c>
      <c r="AU329" s="123">
        <f>AU311</f>
        <v>3</v>
      </c>
      <c r="AV329" s="123">
        <f t="shared" ca="1" si="588"/>
        <v>459.35999999994198</v>
      </c>
      <c r="AW329" s="123"/>
      <c r="AX329" s="123"/>
      <c r="AY329" s="123">
        <v>459.35999999994198</v>
      </c>
      <c r="AZ329" s="123">
        <f>AZ311</f>
        <v>3</v>
      </c>
      <c r="BA329" s="123">
        <f t="shared" ca="1" si="589"/>
        <v>0</v>
      </c>
      <c r="BB329" s="123"/>
      <c r="BC329" s="123"/>
      <c r="BD329" s="123">
        <v>0</v>
      </c>
      <c r="BE329" s="123">
        <f>BE311</f>
        <v>3</v>
      </c>
      <c r="BF329" s="123">
        <f t="shared" ca="1" si="590"/>
        <v>1391.5000000001601</v>
      </c>
      <c r="BG329" s="123"/>
      <c r="BH329" s="123"/>
      <c r="BI329" s="123">
        <v>1391.5000000001601</v>
      </c>
      <c r="BJ329" s="123">
        <f>BJ311</f>
        <v>3</v>
      </c>
      <c r="BK329" s="123">
        <f t="shared" ca="1" si="591"/>
        <v>0</v>
      </c>
      <c r="BL329" s="123"/>
      <c r="BM329" s="123"/>
      <c r="BN329" s="123">
        <v>0</v>
      </c>
      <c r="BO329" s="123">
        <f>BO311</f>
        <v>3</v>
      </c>
      <c r="BP329" s="123">
        <f t="shared" ca="1" si="592"/>
        <v>1431.75999999996</v>
      </c>
      <c r="BQ329" s="123"/>
      <c r="BR329" s="123"/>
      <c r="BS329" s="123">
        <v>1431.75999999996</v>
      </c>
      <c r="BT329" s="123">
        <f>BT311</f>
        <v>3</v>
      </c>
      <c r="BU329" s="123">
        <f t="shared" ca="1" si="593"/>
        <v>0</v>
      </c>
      <c r="BV329" s="123"/>
      <c r="BW329" s="123"/>
      <c r="BX329" s="123">
        <v>0</v>
      </c>
      <c r="BY329" s="123">
        <f>BY311</f>
        <v>3</v>
      </c>
      <c r="BZ329" s="123">
        <f t="shared" ca="1" si="594"/>
        <v>134.90399999999099</v>
      </c>
      <c r="CA329" s="123"/>
      <c r="CB329" s="123"/>
      <c r="CC329" s="123">
        <v>134.90399999999099</v>
      </c>
      <c r="CD329" s="123">
        <f>CD311</f>
        <v>3</v>
      </c>
      <c r="CE329" s="123">
        <f t="shared" ca="1" si="595"/>
        <v>0</v>
      </c>
      <c r="CF329" s="123"/>
      <c r="CG329" s="123"/>
      <c r="CH329" s="123">
        <v>0</v>
      </c>
      <c r="CI329" s="123">
        <f>CI311</f>
        <v>3</v>
      </c>
      <c r="CJ329" s="123">
        <f t="shared" ca="1" si="596"/>
        <v>339.93800000020167</v>
      </c>
      <c r="CK329" s="123"/>
      <c r="CL329" s="123"/>
      <c r="CM329" s="123">
        <f t="shared" ca="1" si="624"/>
        <v>339.93800000020167</v>
      </c>
      <c r="CN329" s="123">
        <f>CN311</f>
        <v>4</v>
      </c>
      <c r="CO329" s="123">
        <f t="shared" ca="1" si="598"/>
        <v>293.76600000000144</v>
      </c>
      <c r="CP329" s="123"/>
      <c r="CQ329" s="123"/>
      <c r="CR329" s="123">
        <v>4016.1880000000001</v>
      </c>
      <c r="CS329" s="123">
        <f>IF(OR(ISBLANK(CR329),ISBLANK(CS311)),"",(CR329-CR328)*CS311)</f>
        <v>293.76600000000144</v>
      </c>
      <c r="CT329" s="123">
        <f>CT311</f>
        <v>4</v>
      </c>
      <c r="CU329" s="123">
        <f t="shared" ca="1" si="599"/>
        <v>0</v>
      </c>
      <c r="CV329" s="123"/>
      <c r="CW329" s="123"/>
      <c r="CX329" s="123">
        <v>2540.9560000000001</v>
      </c>
      <c r="CY329" s="123">
        <f>IF(OR(ISBLANK(CX329),ISBLANK(CY311)),"",(CX329-CX328)*CY311)</f>
        <v>0</v>
      </c>
      <c r="CZ329" s="123">
        <f>CZ311</f>
        <v>2</v>
      </c>
      <c r="DA329" s="123" t="str">
        <f t="shared" ca="1" si="600"/>
        <v/>
      </c>
      <c r="DB329" s="123"/>
      <c r="DC329" s="123"/>
      <c r="DD329" s="123">
        <f>DD311</f>
        <v>2</v>
      </c>
      <c r="DE329" s="123" t="str">
        <f t="shared" ca="1" si="601"/>
        <v/>
      </c>
      <c r="DF329" s="123"/>
      <c r="DG329" s="123"/>
      <c r="DH329" s="123">
        <f>DH311</f>
        <v>2</v>
      </c>
      <c r="DI329" s="123" t="str">
        <f t="shared" ca="1" si="602"/>
        <v/>
      </c>
      <c r="DJ329" s="123"/>
      <c r="DK329" s="123"/>
      <c r="DL329" s="123">
        <f>DL311</f>
        <v>2</v>
      </c>
      <c r="DM329" s="123" t="str">
        <f t="shared" ca="1" si="603"/>
        <v/>
      </c>
      <c r="DN329" s="123"/>
      <c r="DO329" s="123"/>
      <c r="DP329" s="123">
        <f>DP311</f>
        <v>2</v>
      </c>
      <c r="DQ329" s="123" t="str">
        <f t="shared" ca="1" si="604"/>
        <v/>
      </c>
      <c r="DR329" s="123"/>
      <c r="DS329" s="123"/>
      <c r="DT329" s="123">
        <f>DT311</f>
        <v>2</v>
      </c>
      <c r="DU329" s="123" t="str">
        <f t="shared" ca="1" si="605"/>
        <v/>
      </c>
      <c r="DV329" s="123"/>
      <c r="DW329" s="123"/>
      <c r="DX329" s="123">
        <f>DX311</f>
        <v>2</v>
      </c>
      <c r="DY329" s="123" t="str">
        <f t="shared" ca="1" si="606"/>
        <v/>
      </c>
      <c r="DZ329" s="123"/>
      <c r="EA329" s="123"/>
      <c r="EB329" s="123">
        <f>EB311</f>
        <v>2</v>
      </c>
      <c r="EC329" s="123" t="str">
        <f t="shared" ca="1" si="607"/>
        <v/>
      </c>
      <c r="ED329" s="123"/>
      <c r="EE329" s="123"/>
      <c r="EF329" s="123">
        <f>EF311</f>
        <v>2</v>
      </c>
      <c r="EG329" s="123" t="str">
        <f t="shared" ca="1" si="608"/>
        <v/>
      </c>
      <c r="EH329" s="123"/>
      <c r="EI329" s="123"/>
      <c r="EJ329" s="123">
        <f>EJ311</f>
        <v>2</v>
      </c>
      <c r="EK329" s="123" t="str">
        <f t="shared" ca="1" si="609"/>
        <v/>
      </c>
      <c r="EL329" s="123"/>
      <c r="EM329" s="123"/>
      <c r="EN329" s="123">
        <f>EN311</f>
        <v>5</v>
      </c>
      <c r="EO329" s="123">
        <f t="shared" ca="1" si="610"/>
        <v>12.212999999999738</v>
      </c>
      <c r="EP329" s="123"/>
      <c r="EQ329" s="123"/>
      <c r="ER329" s="123"/>
      <c r="ES329" s="123">
        <v>1079.28</v>
      </c>
      <c r="ET329" s="123">
        <f>IF(OR(ISBLANK(ES329),ISBLANK(ET311)),"",(ES329-ES328)*ET311)</f>
        <v>12.212999999999738</v>
      </c>
      <c r="EU329" s="123">
        <f>EU311</f>
        <v>5</v>
      </c>
      <c r="EV329" s="123">
        <f t="shared" ca="1" si="611"/>
        <v>0.57600000000093132</v>
      </c>
      <c r="EW329" s="123"/>
      <c r="EX329" s="123"/>
      <c r="EY329" s="123"/>
      <c r="EZ329" s="123">
        <v>8691.7289999999994</v>
      </c>
      <c r="FA329" s="123">
        <f>IF(OR(ISBLANK(EZ329),ISBLANK(FA311)),"",(EZ329-EZ328)*FA311)</f>
        <v>0.57600000000093132</v>
      </c>
      <c r="FB329" s="123">
        <f>FB311</f>
        <v>5</v>
      </c>
      <c r="FC329" s="123">
        <f t="shared" ca="1" si="612"/>
        <v>0.82400000000779983</v>
      </c>
      <c r="FD329" s="123"/>
      <c r="FE329" s="123"/>
      <c r="FF329" s="123"/>
      <c r="FG329" s="123">
        <v>10330.483</v>
      </c>
      <c r="FH329" s="123">
        <f>IF(OR(ISBLANK(FG329),ISBLANK(FH311)),"",(FG329-FG328)*FH311)</f>
        <v>0.82400000000779983</v>
      </c>
      <c r="FI329" s="123">
        <f>FI311</f>
        <v>5</v>
      </c>
      <c r="FJ329" s="123">
        <f t="shared" ca="1" si="613"/>
        <v>358.5120000000461</v>
      </c>
      <c r="FK329" s="123"/>
      <c r="FL329" s="123"/>
      <c r="FM329" s="123"/>
      <c r="FN329" s="123">
        <v>8976.8140000000003</v>
      </c>
      <c r="FO329" s="123">
        <f>IF(OR(ISBLANK(FN329),ISBLANK(FO311)),"",(FN329-FN328)*FO311)</f>
        <v>358.5120000000461</v>
      </c>
      <c r="FP329" s="123">
        <f>FP311</f>
        <v>5</v>
      </c>
      <c r="FQ329" s="123">
        <f t="shared" ca="1" si="614"/>
        <v>0</v>
      </c>
      <c r="FR329" s="123"/>
      <c r="FS329" s="123"/>
      <c r="FT329" s="123"/>
      <c r="FU329" s="123">
        <v>3228.1469999999999</v>
      </c>
      <c r="FV329" s="123">
        <f>IF(OR(ISBLANK(FU329),ISBLANK(FV311)),"",(FU329-FU328)*FV311)</f>
        <v>0</v>
      </c>
      <c r="FW329" s="123">
        <f>FW311</f>
        <v>5</v>
      </c>
      <c r="FX329" s="123">
        <f t="shared" ca="1" si="615"/>
        <v>0.44999999999993179</v>
      </c>
      <c r="FY329" s="123"/>
      <c r="FZ329" s="123"/>
      <c r="GA329" s="123"/>
      <c r="GB329" s="123">
        <v>310.43099999999998</v>
      </c>
      <c r="GC329" s="123">
        <f>IF(OR(ISBLANK(GB329),ISBLANK(GC311)),"",(GB329-GB328)*GC311)</f>
        <v>0.44999999999993179</v>
      </c>
      <c r="GD329" s="123">
        <f>GD311</f>
        <v>5</v>
      </c>
      <c r="GE329" s="123">
        <f t="shared" ca="1" si="616"/>
        <v>0</v>
      </c>
      <c r="GF329" s="123"/>
      <c r="GG329" s="123"/>
      <c r="GH329" s="123"/>
      <c r="GI329" s="123">
        <v>294.75</v>
      </c>
      <c r="GJ329" s="123">
        <f>IF(OR(ISBLANK(GI329),ISBLANK(GJ311)),"",(GI329-GI328)*GJ311)</f>
        <v>0</v>
      </c>
      <c r="GK329" s="123">
        <f>GK311</f>
        <v>5</v>
      </c>
      <c r="GL329" s="123">
        <f t="shared" ca="1" si="617"/>
        <v>5.5599999999976717</v>
      </c>
      <c r="GM329" s="123"/>
      <c r="GN329" s="123"/>
      <c r="GO329" s="123"/>
      <c r="GP329" s="123">
        <v>13585.073</v>
      </c>
      <c r="GQ329" s="123">
        <f>IF(OR(ISBLANK(GP329),ISBLANK(GQ311)),"",(GP329-GP328)*GQ311)</f>
        <v>5.5599999999976717</v>
      </c>
      <c r="GR329" s="123">
        <f>GR311</f>
        <v>5</v>
      </c>
      <c r="GS329" s="123">
        <f t="shared" ca="1" si="618"/>
        <v>0.11600000000180444</v>
      </c>
      <c r="GT329" s="123"/>
      <c r="GU329" s="123"/>
      <c r="GV329" s="123"/>
      <c r="GW329" s="123">
        <v>13213.108</v>
      </c>
      <c r="GX329" s="123">
        <f>IF(OR(ISBLANK(GW329),ISBLANK(GX311)),"",(GW329-GW328)*GX311)</f>
        <v>0.11600000000180444</v>
      </c>
      <c r="GY329" s="123">
        <f>GY311</f>
        <v>5</v>
      </c>
      <c r="GZ329" s="123">
        <f t="shared" ca="1" si="619"/>
        <v>11.076000000000931</v>
      </c>
      <c r="HA329" s="123"/>
      <c r="HB329" s="123"/>
      <c r="HC329" s="123"/>
      <c r="HD329" s="123">
        <v>18154.329000000002</v>
      </c>
      <c r="HE329" s="123">
        <f>IF(OR(ISBLANK(HD329),ISBLANK(HE311)),"",(HD329-HD328)*HE311)</f>
        <v>11.076000000000931</v>
      </c>
      <c r="HF329" s="123">
        <f>HF311</f>
        <v>5</v>
      </c>
      <c r="HG329" s="123">
        <f t="shared" ca="1" si="620"/>
        <v>18.875999999998385</v>
      </c>
      <c r="HH329" s="123"/>
      <c r="HI329" s="123"/>
      <c r="HJ329" s="123"/>
      <c r="HK329" s="123">
        <v>4777.9110000000001</v>
      </c>
      <c r="HL329" s="123">
        <f>IF(OR(ISBLANK(HK329),ISBLANK(HL311)),"",(HK329-HK328)*HL311)</f>
        <v>18.875999999998385</v>
      </c>
      <c r="HM329" s="123">
        <f>HM311</f>
        <v>5</v>
      </c>
      <c r="HN329" s="123">
        <f t="shared" ca="1" si="621"/>
        <v>11.408000000003085</v>
      </c>
      <c r="HO329" s="123"/>
      <c r="HP329" s="123"/>
      <c r="HQ329" s="123"/>
      <c r="HR329" s="123">
        <v>6667.6559999999999</v>
      </c>
      <c r="HS329" s="123">
        <f>IF(OR(ISBLANK(HR329),ISBLANK(HS311)),"",(HR329-HR328)*HS311)</f>
        <v>11.408000000003085</v>
      </c>
      <c r="HT329" s="123">
        <f>HT311</f>
        <v>5</v>
      </c>
      <c r="HU329" s="123">
        <f t="shared" ca="1" si="622"/>
        <v>4.2000000000030013E-2</v>
      </c>
      <c r="HV329" s="123"/>
      <c r="HW329" s="123"/>
      <c r="HX329" s="123"/>
      <c r="HY329" s="123">
        <v>366.83</v>
      </c>
      <c r="HZ329" s="123">
        <f>IF(OR(ISBLANK(HY329),ISBLANK(HZ311)),"",(HY329-HY328)*HZ311)</f>
        <v>4.2000000000030013E-2</v>
      </c>
      <c r="IA329" s="123">
        <f>IA311</f>
        <v>5</v>
      </c>
      <c r="IB329" s="123">
        <f t="shared" ca="1" si="623"/>
        <v>8.5160000000032596</v>
      </c>
      <c r="IC329" s="123"/>
      <c r="ID329" s="123"/>
      <c r="IE329" s="123"/>
      <c r="IF329" s="123">
        <v>8343.7430000000004</v>
      </c>
      <c r="IG329" s="123">
        <f>IF(OR(ISBLANK(IF329),ISBLANK(IG311)),"",(IF329-IF328)*IG311)</f>
        <v>8.5160000000032596</v>
      </c>
    </row>
    <row r="330" spans="2:241" x14ac:dyDescent="0.25">
      <c r="B330" s="166">
        <v>18</v>
      </c>
      <c r="C330" s="166">
        <f>C311</f>
        <v>2</v>
      </c>
      <c r="D330" s="166" t="str">
        <f t="shared" ca="1" si="579"/>
        <v/>
      </c>
      <c r="E330" s="166"/>
      <c r="F330" s="166"/>
      <c r="G330" s="123">
        <f>G311</f>
        <v>3</v>
      </c>
      <c r="H330" s="123" t="str">
        <f t="shared" ca="1" si="580"/>
        <v/>
      </c>
      <c r="I330" s="123"/>
      <c r="J330" s="123"/>
      <c r="K330" s="123"/>
      <c r="L330" s="123">
        <f>L311</f>
        <v>3</v>
      </c>
      <c r="M330" s="123" t="str">
        <f t="shared" ca="1" si="581"/>
        <v/>
      </c>
      <c r="N330" s="123"/>
      <c r="O330" s="123"/>
      <c r="P330" s="123"/>
      <c r="Q330" s="123">
        <f>Q311</f>
        <v>3</v>
      </c>
      <c r="R330" s="123">
        <f t="shared" ca="1" si="582"/>
        <v>171.072000000006</v>
      </c>
      <c r="S330" s="123"/>
      <c r="T330" s="123"/>
      <c r="U330" s="123">
        <v>171.072000000006</v>
      </c>
      <c r="V330" s="123">
        <f>V311</f>
        <v>3</v>
      </c>
      <c r="W330" s="123" t="str">
        <f t="shared" ca="1" si="583"/>
        <v/>
      </c>
      <c r="X330" s="123"/>
      <c r="Y330" s="123"/>
      <c r="Z330" s="123"/>
      <c r="AA330" s="123">
        <f>AA311</f>
        <v>3</v>
      </c>
      <c r="AB330" s="123" t="str">
        <f t="shared" ca="1" si="584"/>
        <v/>
      </c>
      <c r="AC330" s="123"/>
      <c r="AD330" s="123"/>
      <c r="AE330" s="123"/>
      <c r="AF330" s="123">
        <f>AF311</f>
        <v>3</v>
      </c>
      <c r="AG330" s="123" t="str">
        <f t="shared" ca="1" si="585"/>
        <v/>
      </c>
      <c r="AH330" s="123"/>
      <c r="AI330" s="123"/>
      <c r="AJ330" s="123"/>
      <c r="AK330" s="123">
        <f>AK311</f>
        <v>3</v>
      </c>
      <c r="AL330" s="123" t="str">
        <f t="shared" ca="1" si="586"/>
        <v/>
      </c>
      <c r="AM330" s="123"/>
      <c r="AN330" s="123"/>
      <c r="AO330" s="123"/>
      <c r="AP330" s="123">
        <f>AP311</f>
        <v>3</v>
      </c>
      <c r="AQ330" s="123" t="str">
        <f t="shared" ca="1" si="587"/>
        <v/>
      </c>
      <c r="AR330" s="123"/>
      <c r="AS330" s="123"/>
      <c r="AT330" s="123"/>
      <c r="AU330" s="123">
        <f>AU311</f>
        <v>3</v>
      </c>
      <c r="AV330" s="123">
        <f t="shared" ca="1" si="588"/>
        <v>493.90000000017602</v>
      </c>
      <c r="AW330" s="123"/>
      <c r="AX330" s="123"/>
      <c r="AY330" s="123">
        <v>493.90000000017602</v>
      </c>
      <c r="AZ330" s="123">
        <f>AZ311</f>
        <v>3</v>
      </c>
      <c r="BA330" s="123" t="str">
        <f t="shared" ca="1" si="589"/>
        <v/>
      </c>
      <c r="BB330" s="123"/>
      <c r="BC330" s="123"/>
      <c r="BD330" s="123"/>
      <c r="BE330" s="123">
        <f>BE311</f>
        <v>3</v>
      </c>
      <c r="BF330" s="123" t="str">
        <f t="shared" ca="1" si="590"/>
        <v/>
      </c>
      <c r="BG330" s="123"/>
      <c r="BH330" s="123"/>
      <c r="BI330" s="123"/>
      <c r="BJ330" s="123">
        <f>BJ311</f>
        <v>3</v>
      </c>
      <c r="BK330" s="123">
        <f t="shared" ca="1" si="591"/>
        <v>0</v>
      </c>
      <c r="BL330" s="123"/>
      <c r="BM330" s="123"/>
      <c r="BN330" s="123">
        <v>0</v>
      </c>
      <c r="BO330" s="123">
        <f>BO311</f>
        <v>3</v>
      </c>
      <c r="BP330" s="123" t="str">
        <f t="shared" ca="1" si="592"/>
        <v/>
      </c>
      <c r="BQ330" s="123"/>
      <c r="BR330" s="123"/>
      <c r="BS330" s="123"/>
      <c r="BT330" s="123">
        <f>BT311</f>
        <v>3</v>
      </c>
      <c r="BU330" s="123">
        <f t="shared" ca="1" si="593"/>
        <v>0</v>
      </c>
      <c r="BV330" s="123"/>
      <c r="BW330" s="123"/>
      <c r="BX330" s="123">
        <v>0</v>
      </c>
      <c r="BY330" s="123">
        <f>BY311</f>
        <v>3</v>
      </c>
      <c r="BZ330" s="123" t="str">
        <f t="shared" ca="1" si="594"/>
        <v/>
      </c>
      <c r="CA330" s="123"/>
      <c r="CB330" s="123"/>
      <c r="CC330" s="123"/>
      <c r="CD330" s="123">
        <f>CD311</f>
        <v>3</v>
      </c>
      <c r="CE330" s="123" t="str">
        <f t="shared" ca="1" si="595"/>
        <v/>
      </c>
      <c r="CF330" s="123"/>
      <c r="CG330" s="123"/>
      <c r="CH330" s="123"/>
      <c r="CI330" s="123">
        <f>CI311</f>
        <v>3</v>
      </c>
      <c r="CJ330" s="123">
        <f t="shared" ca="1" si="596"/>
        <v>232.73800000001427</v>
      </c>
      <c r="CK330" s="123"/>
      <c r="CL330" s="123"/>
      <c r="CM330" s="123">
        <f t="shared" ca="1" si="624"/>
        <v>232.73800000001427</v>
      </c>
      <c r="CN330" s="123">
        <f>CN311</f>
        <v>4</v>
      </c>
      <c r="CO330" s="123">
        <f t="shared" ca="1" si="598"/>
        <v>290.66399999999976</v>
      </c>
      <c r="CP330" s="123"/>
      <c r="CQ330" s="123"/>
      <c r="CR330" s="123">
        <v>4020.5920000000001</v>
      </c>
      <c r="CS330" s="123">
        <f>IF(OR(ISBLANK(CR330),ISBLANK(CS311)),"",(CR330-CR329)*CS311)</f>
        <v>290.66399999999976</v>
      </c>
      <c r="CT330" s="123">
        <f>CT311</f>
        <v>4</v>
      </c>
      <c r="CU330" s="123">
        <f t="shared" ca="1" si="599"/>
        <v>0</v>
      </c>
      <c r="CV330" s="123"/>
      <c r="CW330" s="123"/>
      <c r="CX330" s="123">
        <v>2540.9560000000001</v>
      </c>
      <c r="CY330" s="123">
        <f>IF(OR(ISBLANK(CX330),ISBLANK(CY311)),"",(CX330-CX329)*CY311)</f>
        <v>0</v>
      </c>
      <c r="CZ330" s="123">
        <f>CZ311</f>
        <v>2</v>
      </c>
      <c r="DA330" s="123" t="str">
        <f t="shared" ca="1" si="600"/>
        <v/>
      </c>
      <c r="DB330" s="123"/>
      <c r="DC330" s="123"/>
      <c r="DD330" s="123">
        <f>DD311</f>
        <v>2</v>
      </c>
      <c r="DE330" s="123" t="str">
        <f t="shared" ca="1" si="601"/>
        <v/>
      </c>
      <c r="DF330" s="123"/>
      <c r="DG330" s="123"/>
      <c r="DH330" s="123">
        <f>DH311</f>
        <v>2</v>
      </c>
      <c r="DI330" s="123" t="str">
        <f t="shared" ca="1" si="602"/>
        <v/>
      </c>
      <c r="DJ330" s="123"/>
      <c r="DK330" s="123"/>
      <c r="DL330" s="123">
        <f>DL311</f>
        <v>2</v>
      </c>
      <c r="DM330" s="123" t="str">
        <f t="shared" ca="1" si="603"/>
        <v/>
      </c>
      <c r="DN330" s="123"/>
      <c r="DO330" s="123"/>
      <c r="DP330" s="123">
        <f>DP311</f>
        <v>2</v>
      </c>
      <c r="DQ330" s="123" t="str">
        <f t="shared" ca="1" si="604"/>
        <v/>
      </c>
      <c r="DR330" s="123"/>
      <c r="DS330" s="123"/>
      <c r="DT330" s="123">
        <f>DT311</f>
        <v>2</v>
      </c>
      <c r="DU330" s="123" t="str">
        <f t="shared" ca="1" si="605"/>
        <v/>
      </c>
      <c r="DV330" s="123"/>
      <c r="DW330" s="123"/>
      <c r="DX330" s="123">
        <f>DX311</f>
        <v>2</v>
      </c>
      <c r="DY330" s="123" t="str">
        <f t="shared" ca="1" si="606"/>
        <v/>
      </c>
      <c r="DZ330" s="123"/>
      <c r="EA330" s="123"/>
      <c r="EB330" s="123">
        <f>EB311</f>
        <v>2</v>
      </c>
      <c r="EC330" s="123" t="str">
        <f t="shared" ca="1" si="607"/>
        <v/>
      </c>
      <c r="ED330" s="123"/>
      <c r="EE330" s="123"/>
      <c r="EF330" s="123">
        <f>EF311</f>
        <v>2</v>
      </c>
      <c r="EG330" s="123" t="str">
        <f t="shared" ca="1" si="608"/>
        <v/>
      </c>
      <c r="EH330" s="123"/>
      <c r="EI330" s="123"/>
      <c r="EJ330" s="123">
        <f>EJ311</f>
        <v>2</v>
      </c>
      <c r="EK330" s="123" t="str">
        <f t="shared" ca="1" si="609"/>
        <v/>
      </c>
      <c r="EL330" s="123"/>
      <c r="EM330" s="123"/>
      <c r="EN330" s="123">
        <f>EN311</f>
        <v>5</v>
      </c>
      <c r="EO330" s="123">
        <f t="shared" ca="1" si="610"/>
        <v>14.573999999999842</v>
      </c>
      <c r="EP330" s="123"/>
      <c r="EQ330" s="123"/>
      <c r="ER330" s="123"/>
      <c r="ES330" s="123">
        <v>1084.1379999999999</v>
      </c>
      <c r="ET330" s="123">
        <f>IF(OR(ISBLANK(ES330),ISBLANK(ET311)),"",(ES330-ES329)*ET311)</f>
        <v>14.573999999999842</v>
      </c>
      <c r="EU330" s="123">
        <f>EU311</f>
        <v>5</v>
      </c>
      <c r="EV330" s="123">
        <f t="shared" ca="1" si="611"/>
        <v>28.464000000007218</v>
      </c>
      <c r="EW330" s="123"/>
      <c r="EX330" s="123"/>
      <c r="EY330" s="123"/>
      <c r="EZ330" s="123">
        <v>8695.2870000000003</v>
      </c>
      <c r="FA330" s="123">
        <f>IF(OR(ISBLANK(EZ330),ISBLANK(FA311)),"",(EZ330-EZ329)*FA311)</f>
        <v>28.464000000007218</v>
      </c>
      <c r="FB330" s="123">
        <f>FB311</f>
        <v>5</v>
      </c>
      <c r="FC330" s="123">
        <f t="shared" ca="1" si="612"/>
        <v>22.623999999996158</v>
      </c>
      <c r="FD330" s="123"/>
      <c r="FE330" s="123"/>
      <c r="FF330" s="123"/>
      <c r="FG330" s="123">
        <v>10333.311</v>
      </c>
      <c r="FH330" s="123">
        <f>IF(OR(ISBLANK(FG330),ISBLANK(FH311)),"",(FG330-FG329)*FH311)</f>
        <v>22.623999999996158</v>
      </c>
      <c r="FI330" s="123">
        <f>FI311</f>
        <v>5</v>
      </c>
      <c r="FJ330" s="123">
        <f t="shared" ca="1" si="613"/>
        <v>357.0599999999904</v>
      </c>
      <c r="FK330" s="123"/>
      <c r="FL330" s="123"/>
      <c r="FM330" s="123"/>
      <c r="FN330" s="123">
        <v>8982.2240000000002</v>
      </c>
      <c r="FO330" s="123">
        <f>IF(OR(ISBLANK(FN330),ISBLANK(FO311)),"",(FN330-FN329)*FO311)</f>
        <v>357.0599999999904</v>
      </c>
      <c r="FP330" s="123">
        <f>FP311</f>
        <v>5</v>
      </c>
      <c r="FQ330" s="123">
        <f t="shared" ca="1" si="614"/>
        <v>0</v>
      </c>
      <c r="FR330" s="123"/>
      <c r="FS330" s="123"/>
      <c r="FT330" s="123"/>
      <c r="FU330" s="123">
        <v>3228.1469999999999</v>
      </c>
      <c r="FV330" s="123">
        <f>IF(OR(ISBLANK(FU330),ISBLANK(FV311)),"",(FU330-FU329)*FV311)</f>
        <v>0</v>
      </c>
      <c r="FW330" s="123">
        <f>FW311</f>
        <v>5</v>
      </c>
      <c r="FX330" s="123">
        <f t="shared" ca="1" si="615"/>
        <v>0.46800000000018827</v>
      </c>
      <c r="FY330" s="123"/>
      <c r="FZ330" s="123"/>
      <c r="GA330" s="123"/>
      <c r="GB330" s="123">
        <v>310.50900000000001</v>
      </c>
      <c r="GC330" s="123">
        <f>IF(OR(ISBLANK(GB330),ISBLANK(GC311)),"",(GB330-GB329)*GC311)</f>
        <v>0.46800000000018827</v>
      </c>
      <c r="GD330" s="123">
        <f>GD311</f>
        <v>5</v>
      </c>
      <c r="GE330" s="123">
        <f t="shared" ca="1" si="616"/>
        <v>0</v>
      </c>
      <c r="GF330" s="123"/>
      <c r="GG330" s="123"/>
      <c r="GH330" s="123"/>
      <c r="GI330" s="123">
        <v>294.75</v>
      </c>
      <c r="GJ330" s="123">
        <f>IF(OR(ISBLANK(GI330),ISBLANK(GJ311)),"",(GI330-GI329)*GJ311)</f>
        <v>0</v>
      </c>
      <c r="GK330" s="123">
        <f>GK311</f>
        <v>5</v>
      </c>
      <c r="GL330" s="123">
        <f t="shared" ca="1" si="617"/>
        <v>5.3519999999989523</v>
      </c>
      <c r="GM330" s="123"/>
      <c r="GN330" s="123"/>
      <c r="GO330" s="123"/>
      <c r="GP330" s="123">
        <v>13586.411</v>
      </c>
      <c r="GQ330" s="123">
        <f>IF(OR(ISBLANK(GP330),ISBLANK(GQ311)),"",(GP330-GP329)*GQ311)</f>
        <v>5.3519999999989523</v>
      </c>
      <c r="GR330" s="123">
        <f>GR311</f>
        <v>5</v>
      </c>
      <c r="GS330" s="123">
        <f t="shared" ca="1" si="618"/>
        <v>6.3999999998486601E-2</v>
      </c>
      <c r="GT330" s="123"/>
      <c r="GU330" s="123"/>
      <c r="GV330" s="123"/>
      <c r="GW330" s="123">
        <v>13213.124</v>
      </c>
      <c r="GX330" s="123">
        <f>IF(OR(ISBLANK(GW330),ISBLANK(GX311)),"",(GW330-GW329)*GX311)</f>
        <v>6.3999999998486601E-2</v>
      </c>
      <c r="GY330" s="123">
        <f>GY311</f>
        <v>5</v>
      </c>
      <c r="GZ330" s="123">
        <f t="shared" ca="1" si="619"/>
        <v>12.759999999994761</v>
      </c>
      <c r="HA330" s="123"/>
      <c r="HB330" s="123"/>
      <c r="HC330" s="123"/>
      <c r="HD330" s="123">
        <v>18157.519</v>
      </c>
      <c r="HE330" s="123">
        <f>IF(OR(ISBLANK(HD330),ISBLANK(HE311)),"",(HD330-HD329)*HE311)</f>
        <v>12.759999999994761</v>
      </c>
      <c r="HF330" s="123">
        <f>HF311</f>
        <v>5</v>
      </c>
      <c r="HG330" s="123">
        <f t="shared" ca="1" si="620"/>
        <v>19.943999999997686</v>
      </c>
      <c r="HH330" s="123"/>
      <c r="HI330" s="123"/>
      <c r="HJ330" s="123"/>
      <c r="HK330" s="123">
        <v>4781.2349999999997</v>
      </c>
      <c r="HL330" s="123">
        <f>IF(OR(ISBLANK(HK330),ISBLANK(HL311)),"",(HK330-HK329)*HL311)</f>
        <v>19.943999999997686</v>
      </c>
      <c r="HM330" s="123">
        <f>HM311</f>
        <v>5</v>
      </c>
      <c r="HN330" s="123">
        <f t="shared" ca="1" si="621"/>
        <v>12.591999999996915</v>
      </c>
      <c r="HO330" s="123"/>
      <c r="HP330" s="123"/>
      <c r="HQ330" s="123"/>
      <c r="HR330" s="123">
        <v>6669.23</v>
      </c>
      <c r="HS330" s="123">
        <f>IF(OR(ISBLANK(HR330),ISBLANK(HS311)),"",(HR330-HR329)*HS311)</f>
        <v>12.591999999996915</v>
      </c>
      <c r="HT330" s="123">
        <f>HT311</f>
        <v>5</v>
      </c>
      <c r="HU330" s="123">
        <f t="shared" ca="1" si="622"/>
        <v>4.2000000000030013E-2</v>
      </c>
      <c r="HV330" s="123"/>
      <c r="HW330" s="123"/>
      <c r="HX330" s="123"/>
      <c r="HY330" s="123">
        <v>366.84399999999999</v>
      </c>
      <c r="HZ330" s="123">
        <f>IF(OR(ISBLANK(HY330),ISBLANK(HZ311)),"",(HY330-HY329)*HZ311)</f>
        <v>4.2000000000030013E-2</v>
      </c>
      <c r="IA330" s="123">
        <f>IA311</f>
        <v>5</v>
      </c>
      <c r="IB330" s="123">
        <f t="shared" ca="1" si="623"/>
        <v>9.2639999999955762</v>
      </c>
      <c r="IC330" s="123"/>
      <c r="ID330" s="123"/>
      <c r="IE330" s="123"/>
      <c r="IF330" s="123">
        <v>8346.0589999999993</v>
      </c>
      <c r="IG330" s="123">
        <f>IF(OR(ISBLANK(IF330),ISBLANK(IG311)),"",(IF330-IF329)*IG311)</f>
        <v>9.2639999999955762</v>
      </c>
    </row>
    <row r="331" spans="2:241" x14ac:dyDescent="0.25">
      <c r="B331" s="166">
        <v>19</v>
      </c>
      <c r="C331" s="166">
        <f>C311</f>
        <v>2</v>
      </c>
      <c r="D331" s="166" t="str">
        <f t="shared" ca="1" si="579"/>
        <v/>
      </c>
      <c r="E331" s="166"/>
      <c r="F331" s="166"/>
      <c r="G331" s="123">
        <f>G311</f>
        <v>3</v>
      </c>
      <c r="H331" s="123">
        <f t="shared" ca="1" si="580"/>
        <v>340.29599999999698</v>
      </c>
      <c r="I331" s="123"/>
      <c r="J331" s="123"/>
      <c r="K331" s="123">
        <v>340.29599999999698</v>
      </c>
      <c r="L331" s="123">
        <f>L311</f>
        <v>3</v>
      </c>
      <c r="M331" s="123">
        <f t="shared" ca="1" si="581"/>
        <v>10.8239999999992</v>
      </c>
      <c r="N331" s="123"/>
      <c r="O331" s="123"/>
      <c r="P331" s="123">
        <v>10.8239999999992</v>
      </c>
      <c r="Q331" s="123">
        <f>Q311</f>
        <v>3</v>
      </c>
      <c r="R331" s="123">
        <f t="shared" ca="1" si="582"/>
        <v>338.97599999999801</v>
      </c>
      <c r="S331" s="123"/>
      <c r="T331" s="123"/>
      <c r="U331" s="123">
        <v>338.97599999999801</v>
      </c>
      <c r="V331" s="123">
        <f>V311</f>
        <v>3</v>
      </c>
      <c r="W331" s="123">
        <f t="shared" ca="1" si="583"/>
        <v>10.8240000000142</v>
      </c>
      <c r="X331" s="123"/>
      <c r="Y331" s="123"/>
      <c r="Z331" s="123">
        <v>10.8240000000142</v>
      </c>
      <c r="AA331" s="123">
        <f>AA311</f>
        <v>3</v>
      </c>
      <c r="AB331" s="123">
        <f t="shared" ca="1" si="584"/>
        <v>173.360000000002</v>
      </c>
      <c r="AC331" s="123"/>
      <c r="AD331" s="123"/>
      <c r="AE331" s="123">
        <v>173.360000000002</v>
      </c>
      <c r="AF331" s="123">
        <f>AF311</f>
        <v>3</v>
      </c>
      <c r="AG331" s="123">
        <f t="shared" ca="1" si="585"/>
        <v>0</v>
      </c>
      <c r="AH331" s="123"/>
      <c r="AI331" s="123"/>
      <c r="AJ331" s="123">
        <v>0</v>
      </c>
      <c r="AK331" s="123">
        <f>AK311</f>
        <v>3</v>
      </c>
      <c r="AL331" s="123">
        <f t="shared" ca="1" si="586"/>
        <v>129.36000000004199</v>
      </c>
      <c r="AM331" s="123"/>
      <c r="AN331" s="123"/>
      <c r="AO331" s="123">
        <v>129.36000000004199</v>
      </c>
      <c r="AP331" s="123">
        <f>AP311</f>
        <v>3</v>
      </c>
      <c r="AQ331" s="123">
        <f t="shared" ca="1" si="587"/>
        <v>0</v>
      </c>
      <c r="AR331" s="123"/>
      <c r="AS331" s="123"/>
      <c r="AT331" s="123">
        <v>0</v>
      </c>
      <c r="AU331" s="123">
        <f>AU311</f>
        <v>3</v>
      </c>
      <c r="AV331" s="123">
        <f t="shared" ca="1" si="588"/>
        <v>538.11999999998102</v>
      </c>
      <c r="AW331" s="123"/>
      <c r="AX331" s="123"/>
      <c r="AY331" s="123">
        <v>538.11999999998102</v>
      </c>
      <c r="AZ331" s="123">
        <f>AZ311</f>
        <v>3</v>
      </c>
      <c r="BA331" s="123">
        <f t="shared" ca="1" si="589"/>
        <v>0</v>
      </c>
      <c r="BB331" s="123"/>
      <c r="BC331" s="123"/>
      <c r="BD331" s="123">
        <v>0</v>
      </c>
      <c r="BE331" s="123">
        <f>BE311</f>
        <v>3</v>
      </c>
      <c r="BF331" s="123">
        <f t="shared" ca="1" si="590"/>
        <v>1465.4200000000101</v>
      </c>
      <c r="BG331" s="123"/>
      <c r="BH331" s="123"/>
      <c r="BI331" s="123">
        <v>1465.4200000000101</v>
      </c>
      <c r="BJ331" s="123">
        <f>BJ311</f>
        <v>3</v>
      </c>
      <c r="BK331" s="123">
        <f t="shared" ca="1" si="591"/>
        <v>0</v>
      </c>
      <c r="BL331" s="123"/>
      <c r="BM331" s="123"/>
      <c r="BN331" s="123">
        <v>0</v>
      </c>
      <c r="BO331" s="123">
        <f>BO311</f>
        <v>3</v>
      </c>
      <c r="BP331" s="123">
        <f t="shared" ca="1" si="592"/>
        <v>1506.1200000003</v>
      </c>
      <c r="BQ331" s="123"/>
      <c r="BR331" s="123"/>
      <c r="BS331" s="123">
        <v>1506.1200000003</v>
      </c>
      <c r="BT331" s="123">
        <f>BT311</f>
        <v>3</v>
      </c>
      <c r="BU331" s="123">
        <f t="shared" ca="1" si="593"/>
        <v>0</v>
      </c>
      <c r="BV331" s="123"/>
      <c r="BW331" s="123"/>
      <c r="BX331" s="123">
        <v>0</v>
      </c>
      <c r="BY331" s="123">
        <f>BY311</f>
        <v>3</v>
      </c>
      <c r="BZ331" s="123">
        <f t="shared" ca="1" si="594"/>
        <v>152.328</v>
      </c>
      <c r="CA331" s="123"/>
      <c r="CB331" s="123"/>
      <c r="CC331" s="123">
        <v>152.328</v>
      </c>
      <c r="CD331" s="123">
        <f>CD311</f>
        <v>3</v>
      </c>
      <c r="CE331" s="123">
        <f t="shared" ca="1" si="595"/>
        <v>0</v>
      </c>
      <c r="CF331" s="123"/>
      <c r="CG331" s="123"/>
      <c r="CH331" s="123">
        <v>0</v>
      </c>
      <c r="CI331" s="123">
        <f>CI311</f>
        <v>3</v>
      </c>
      <c r="CJ331" s="123">
        <f t="shared" ca="1" si="596"/>
        <v>-84.751999999972099</v>
      </c>
      <c r="CK331" s="123"/>
      <c r="CL331" s="123"/>
      <c r="CM331" s="123">
        <f t="shared" ca="1" si="624"/>
        <v>-84.751999999972099</v>
      </c>
      <c r="CN331" s="123">
        <f>CN311</f>
        <v>4</v>
      </c>
      <c r="CO331" s="123">
        <f t="shared" ca="1" si="598"/>
        <v>280.63199999999688</v>
      </c>
      <c r="CP331" s="123"/>
      <c r="CQ331" s="123"/>
      <c r="CR331" s="123">
        <v>4024.8440000000001</v>
      </c>
      <c r="CS331" s="123">
        <f>IF(OR(ISBLANK(CR331),ISBLANK(CS311)),"",(CR331-CR330)*CS311)</f>
        <v>280.63199999999688</v>
      </c>
      <c r="CT331" s="123">
        <f>CT311</f>
        <v>4</v>
      </c>
      <c r="CU331" s="123">
        <f t="shared" ca="1" si="599"/>
        <v>0</v>
      </c>
      <c r="CV331" s="123"/>
      <c r="CW331" s="123"/>
      <c r="CX331" s="123">
        <v>2540.9560000000001</v>
      </c>
      <c r="CY331" s="123">
        <f>IF(OR(ISBLANK(CX331),ISBLANK(CY311)),"",(CX331-CX330)*CY311)</f>
        <v>0</v>
      </c>
      <c r="CZ331" s="123">
        <f>CZ311</f>
        <v>2</v>
      </c>
      <c r="DA331" s="123" t="str">
        <f t="shared" ca="1" si="600"/>
        <v/>
      </c>
      <c r="DB331" s="123"/>
      <c r="DC331" s="123"/>
      <c r="DD331" s="123">
        <f>DD311</f>
        <v>2</v>
      </c>
      <c r="DE331" s="123" t="str">
        <f t="shared" ca="1" si="601"/>
        <v/>
      </c>
      <c r="DF331" s="123"/>
      <c r="DG331" s="123"/>
      <c r="DH331" s="123">
        <f>DH311</f>
        <v>2</v>
      </c>
      <c r="DI331" s="123" t="str">
        <f t="shared" ca="1" si="602"/>
        <v/>
      </c>
      <c r="DJ331" s="123"/>
      <c r="DK331" s="123"/>
      <c r="DL331" s="123">
        <f>DL311</f>
        <v>2</v>
      </c>
      <c r="DM331" s="123" t="str">
        <f t="shared" ca="1" si="603"/>
        <v/>
      </c>
      <c r="DN331" s="123"/>
      <c r="DO331" s="123"/>
      <c r="DP331" s="123">
        <f>DP311</f>
        <v>2</v>
      </c>
      <c r="DQ331" s="123" t="str">
        <f t="shared" ca="1" si="604"/>
        <v/>
      </c>
      <c r="DR331" s="123"/>
      <c r="DS331" s="123"/>
      <c r="DT331" s="123">
        <f>DT311</f>
        <v>2</v>
      </c>
      <c r="DU331" s="123" t="str">
        <f t="shared" ca="1" si="605"/>
        <v/>
      </c>
      <c r="DV331" s="123"/>
      <c r="DW331" s="123"/>
      <c r="DX331" s="123">
        <f>DX311</f>
        <v>2</v>
      </c>
      <c r="DY331" s="123" t="str">
        <f t="shared" ca="1" si="606"/>
        <v/>
      </c>
      <c r="DZ331" s="123"/>
      <c r="EA331" s="123"/>
      <c r="EB331" s="123">
        <f>EB311</f>
        <v>2</v>
      </c>
      <c r="EC331" s="123" t="str">
        <f t="shared" ca="1" si="607"/>
        <v/>
      </c>
      <c r="ED331" s="123"/>
      <c r="EE331" s="123"/>
      <c r="EF331" s="123">
        <f>EF311</f>
        <v>2</v>
      </c>
      <c r="EG331" s="123" t="str">
        <f t="shared" ca="1" si="608"/>
        <v/>
      </c>
      <c r="EH331" s="123"/>
      <c r="EI331" s="123"/>
      <c r="EJ331" s="123">
        <f>EJ311</f>
        <v>2</v>
      </c>
      <c r="EK331" s="123" t="str">
        <f t="shared" ca="1" si="609"/>
        <v/>
      </c>
      <c r="EL331" s="123"/>
      <c r="EM331" s="123"/>
      <c r="EN331" s="123">
        <f>EN311</f>
        <v>5</v>
      </c>
      <c r="EO331" s="123">
        <f t="shared" ca="1" si="610"/>
        <v>15.990000000000464</v>
      </c>
      <c r="EP331" s="123"/>
      <c r="EQ331" s="123"/>
      <c r="ER331" s="123"/>
      <c r="ES331" s="123">
        <v>1089.4680000000001</v>
      </c>
      <c r="ET331" s="123">
        <f>IF(OR(ISBLANK(ES331),ISBLANK(ET311)),"",(ES331-ES330)*ET311)</f>
        <v>15.990000000000464</v>
      </c>
      <c r="EU331" s="123">
        <f>EU311</f>
        <v>5</v>
      </c>
      <c r="EV331" s="123">
        <f t="shared" ca="1" si="611"/>
        <v>32.599999999991269</v>
      </c>
      <c r="EW331" s="123"/>
      <c r="EX331" s="123"/>
      <c r="EY331" s="123"/>
      <c r="EZ331" s="123">
        <v>8699.3619999999992</v>
      </c>
      <c r="FA331" s="123">
        <f>IF(OR(ISBLANK(EZ331),ISBLANK(FA311)),"",(EZ331-EZ330)*FA311)</f>
        <v>32.599999999991269</v>
      </c>
      <c r="FB331" s="123">
        <f>FB311</f>
        <v>5</v>
      </c>
      <c r="FC331" s="123">
        <f t="shared" ca="1" si="612"/>
        <v>24.296000000002095</v>
      </c>
      <c r="FD331" s="123"/>
      <c r="FE331" s="123"/>
      <c r="FF331" s="123"/>
      <c r="FG331" s="123">
        <v>10336.348</v>
      </c>
      <c r="FH331" s="123">
        <f>IF(OR(ISBLANK(FG331),ISBLANK(FH311)),"",(FG331-FG330)*FH311)</f>
        <v>24.296000000002095</v>
      </c>
      <c r="FI331" s="123">
        <f>FI311</f>
        <v>5</v>
      </c>
      <c r="FJ331" s="123">
        <f t="shared" ca="1" si="613"/>
        <v>344.25600000002305</v>
      </c>
      <c r="FK331" s="123"/>
      <c r="FL331" s="123"/>
      <c r="FM331" s="123"/>
      <c r="FN331" s="123">
        <v>8987.44</v>
      </c>
      <c r="FO331" s="123">
        <f>IF(OR(ISBLANK(FN331),ISBLANK(FO311)),"",(FN331-FN330)*FO311)</f>
        <v>344.25600000002305</v>
      </c>
      <c r="FP331" s="123">
        <f>FP311</f>
        <v>5</v>
      </c>
      <c r="FQ331" s="123">
        <f t="shared" ca="1" si="614"/>
        <v>0</v>
      </c>
      <c r="FR331" s="123"/>
      <c r="FS331" s="123"/>
      <c r="FT331" s="123"/>
      <c r="FU331" s="123">
        <v>3228.1469999999999</v>
      </c>
      <c r="FV331" s="123">
        <f>IF(OR(ISBLANK(FU331),ISBLANK(FV311)),"",(FU331-FU330)*FV311)</f>
        <v>0</v>
      </c>
      <c r="FW331" s="123">
        <f>FW311</f>
        <v>5</v>
      </c>
      <c r="FX331" s="123">
        <f t="shared" ca="1" si="615"/>
        <v>0.44400000000007367</v>
      </c>
      <c r="FY331" s="123"/>
      <c r="FZ331" s="123"/>
      <c r="GA331" s="123"/>
      <c r="GB331" s="123">
        <v>310.58300000000003</v>
      </c>
      <c r="GC331" s="123">
        <f>IF(OR(ISBLANK(GB331),ISBLANK(GC311)),"",(GB331-GB330)*GC311)</f>
        <v>0.44400000000007367</v>
      </c>
      <c r="GD331" s="123">
        <f>GD311</f>
        <v>5</v>
      </c>
      <c r="GE331" s="123">
        <f t="shared" ca="1" si="616"/>
        <v>0</v>
      </c>
      <c r="GF331" s="123"/>
      <c r="GG331" s="123"/>
      <c r="GH331" s="123"/>
      <c r="GI331" s="123">
        <v>294.75</v>
      </c>
      <c r="GJ331" s="123">
        <f>IF(OR(ISBLANK(GI331),ISBLANK(GJ311)),"",(GI331-GI330)*GJ311)</f>
        <v>0</v>
      </c>
      <c r="GK331" s="123">
        <f>GK311</f>
        <v>5</v>
      </c>
      <c r="GL331" s="123">
        <f t="shared" ca="1" si="617"/>
        <v>5.3039999999964493</v>
      </c>
      <c r="GM331" s="123"/>
      <c r="GN331" s="123"/>
      <c r="GO331" s="123"/>
      <c r="GP331" s="123">
        <v>13587.736999999999</v>
      </c>
      <c r="GQ331" s="123">
        <f>IF(OR(ISBLANK(GP331),ISBLANK(GQ311)),"",(GP331-GP330)*GQ311)</f>
        <v>5.3039999999964493</v>
      </c>
      <c r="GR331" s="123">
        <f>GR311</f>
        <v>5</v>
      </c>
      <c r="GS331" s="123">
        <f t="shared" ca="1" si="618"/>
        <v>6.7999999999301508E-2</v>
      </c>
      <c r="GT331" s="123"/>
      <c r="GU331" s="123"/>
      <c r="GV331" s="123"/>
      <c r="GW331" s="123">
        <v>13213.141</v>
      </c>
      <c r="GX331" s="123">
        <f>IF(OR(ISBLANK(GW331),ISBLANK(GX311)),"",(GW331-GW330)*GX311)</f>
        <v>6.7999999999301508E-2</v>
      </c>
      <c r="GY331" s="123">
        <f>GY311</f>
        <v>5</v>
      </c>
      <c r="GZ331" s="123">
        <f t="shared" ca="1" si="619"/>
        <v>11.724000000001979</v>
      </c>
      <c r="HA331" s="123"/>
      <c r="HB331" s="123"/>
      <c r="HC331" s="123"/>
      <c r="HD331" s="123">
        <v>18160.45</v>
      </c>
      <c r="HE331" s="123">
        <f>IF(OR(ISBLANK(HD331),ISBLANK(HE311)),"",(HD331-HD330)*HE311)</f>
        <v>11.724000000001979</v>
      </c>
      <c r="HF331" s="123">
        <f>HF311</f>
        <v>5</v>
      </c>
      <c r="HG331" s="123">
        <f t="shared" ca="1" si="620"/>
        <v>18.972000000001572</v>
      </c>
      <c r="HH331" s="123"/>
      <c r="HI331" s="123"/>
      <c r="HJ331" s="123"/>
      <c r="HK331" s="123">
        <v>4784.3969999999999</v>
      </c>
      <c r="HL331" s="123">
        <f>IF(OR(ISBLANK(HK331),ISBLANK(HL311)),"",(HK331-HK330)*HL311)</f>
        <v>18.972000000001572</v>
      </c>
      <c r="HM331" s="123">
        <f>HM311</f>
        <v>5</v>
      </c>
      <c r="HN331" s="123">
        <f t="shared" ca="1" si="621"/>
        <v>13.688000000001921</v>
      </c>
      <c r="HO331" s="123"/>
      <c r="HP331" s="123"/>
      <c r="HQ331" s="123"/>
      <c r="HR331" s="123">
        <v>6670.9409999999998</v>
      </c>
      <c r="HS331" s="123">
        <f>IF(OR(ISBLANK(HR331),ISBLANK(HS311)),"",(HR331-HR330)*HS311)</f>
        <v>13.688000000001921</v>
      </c>
      <c r="HT331" s="123">
        <f>HT311</f>
        <v>5</v>
      </c>
      <c r="HU331" s="123">
        <f t="shared" ca="1" si="622"/>
        <v>4.8000000000058662E-2</v>
      </c>
      <c r="HV331" s="123"/>
      <c r="HW331" s="123"/>
      <c r="HX331" s="123"/>
      <c r="HY331" s="123">
        <v>366.86</v>
      </c>
      <c r="HZ331" s="123">
        <f>IF(OR(ISBLANK(HY331),ISBLANK(HZ311)),"",(HY331-HY330)*HZ311)</f>
        <v>4.8000000000058662E-2</v>
      </c>
      <c r="IA331" s="123">
        <f>IA311</f>
        <v>5</v>
      </c>
      <c r="IB331" s="123">
        <f t="shared" ca="1" si="623"/>
        <v>8.4960000000064611</v>
      </c>
      <c r="IC331" s="123"/>
      <c r="ID331" s="123"/>
      <c r="IE331" s="123"/>
      <c r="IF331" s="123">
        <v>8348.1830000000009</v>
      </c>
      <c r="IG331" s="123">
        <f>IF(OR(ISBLANK(IF331),ISBLANK(IG311)),"",(IF331-IF330)*IG311)</f>
        <v>8.4960000000064611</v>
      </c>
    </row>
    <row r="332" spans="2:241" ht="15.75" thickBot="1" x14ac:dyDescent="0.3">
      <c r="B332" s="121">
        <v>20</v>
      </c>
      <c r="C332" s="166">
        <f>C311</f>
        <v>2</v>
      </c>
      <c r="D332" s="166" t="str">
        <f t="shared" ca="1" si="579"/>
        <v/>
      </c>
      <c r="E332" s="166"/>
      <c r="F332" s="166"/>
      <c r="G332" s="120">
        <f>G311</f>
        <v>3</v>
      </c>
      <c r="H332" s="120">
        <f t="shared" ca="1" si="580"/>
        <v>541.20000000001801</v>
      </c>
      <c r="I332" s="120"/>
      <c r="J332" s="120"/>
      <c r="K332" s="120">
        <v>541.20000000001801</v>
      </c>
      <c r="L332" s="120">
        <f>L311</f>
        <v>3</v>
      </c>
      <c r="M332" s="120">
        <f t="shared" ca="1" si="581"/>
        <v>1.3199999999987999</v>
      </c>
      <c r="N332" s="120"/>
      <c r="O332" s="120"/>
      <c r="P332" s="120">
        <v>1.3199999999987999</v>
      </c>
      <c r="Q332" s="120">
        <f>Q311</f>
        <v>3</v>
      </c>
      <c r="R332" s="120">
        <f t="shared" ca="1" si="582"/>
        <v>539.87999999998897</v>
      </c>
      <c r="S332" s="120"/>
      <c r="T332" s="120"/>
      <c r="U332" s="120">
        <v>539.87999999998897</v>
      </c>
      <c r="V332" s="120">
        <f>V311</f>
        <v>3</v>
      </c>
      <c r="W332" s="120">
        <f t="shared" ca="1" si="583"/>
        <v>1.3199999999987999</v>
      </c>
      <c r="X332" s="120"/>
      <c r="Y332" s="120"/>
      <c r="Z332" s="120">
        <v>1.3199999999987999</v>
      </c>
      <c r="AA332" s="120">
        <f>AA311</f>
        <v>3</v>
      </c>
      <c r="AB332" s="120">
        <f t="shared" ca="1" si="584"/>
        <v>179.959999999996</v>
      </c>
      <c r="AC332" s="120"/>
      <c r="AD332" s="120"/>
      <c r="AE332" s="120">
        <v>179.959999999996</v>
      </c>
      <c r="AF332" s="120">
        <f>AF311</f>
        <v>3</v>
      </c>
      <c r="AG332" s="120">
        <f t="shared" ca="1" si="585"/>
        <v>0</v>
      </c>
      <c r="AH332" s="120"/>
      <c r="AI332" s="120"/>
      <c r="AJ332" s="120">
        <v>0</v>
      </c>
      <c r="AK332" s="120">
        <f>AK311</f>
        <v>3</v>
      </c>
      <c r="AL332" s="120">
        <f t="shared" ca="1" si="586"/>
        <v>137.719999999995</v>
      </c>
      <c r="AM332" s="120"/>
      <c r="AN332" s="120"/>
      <c r="AO332" s="120">
        <v>137.719999999995</v>
      </c>
      <c r="AP332" s="120">
        <f>AP311</f>
        <v>3</v>
      </c>
      <c r="AQ332" s="120">
        <f t="shared" ca="1" si="587"/>
        <v>0</v>
      </c>
      <c r="AR332" s="120"/>
      <c r="AS332" s="120"/>
      <c r="AT332" s="120">
        <v>0</v>
      </c>
      <c r="AU332" s="120">
        <f>AU311</f>
        <v>3</v>
      </c>
      <c r="AV332" s="120">
        <f t="shared" ca="1" si="588"/>
        <v>447.03999999983398</v>
      </c>
      <c r="AW332" s="120"/>
      <c r="AX332" s="120"/>
      <c r="AY332" s="120">
        <v>447.03999999983398</v>
      </c>
      <c r="AZ332" s="120">
        <f>AZ311</f>
        <v>3</v>
      </c>
      <c r="BA332" s="120">
        <f t="shared" ca="1" si="589"/>
        <v>0</v>
      </c>
      <c r="BB332" s="120"/>
      <c r="BC332" s="120"/>
      <c r="BD332" s="120">
        <v>0</v>
      </c>
      <c r="BE332" s="120">
        <f>BE311</f>
        <v>3</v>
      </c>
      <c r="BF332" s="120">
        <f t="shared" ca="1" si="590"/>
        <v>1494.45999999993</v>
      </c>
      <c r="BG332" s="120"/>
      <c r="BH332" s="120"/>
      <c r="BI332" s="120">
        <v>1494.45999999993</v>
      </c>
      <c r="BJ332" s="120">
        <f>BJ311</f>
        <v>3</v>
      </c>
      <c r="BK332" s="120">
        <f t="shared" ca="1" si="591"/>
        <v>0</v>
      </c>
      <c r="BL332" s="120"/>
      <c r="BM332" s="120"/>
      <c r="BN332" s="120">
        <v>0</v>
      </c>
      <c r="BO332" s="120">
        <f>BO311</f>
        <v>3</v>
      </c>
      <c r="BP332" s="120">
        <f t="shared" ca="1" si="592"/>
        <v>1536.6999999997299</v>
      </c>
      <c r="BQ332" s="120"/>
      <c r="BR332" s="120"/>
      <c r="BS332" s="120">
        <v>1536.6999999997299</v>
      </c>
      <c r="BT332" s="120">
        <f>BT311</f>
        <v>3</v>
      </c>
      <c r="BU332" s="120">
        <f t="shared" ca="1" si="593"/>
        <v>0</v>
      </c>
      <c r="BV332" s="120"/>
      <c r="BW332" s="120"/>
      <c r="BX332" s="120">
        <v>0</v>
      </c>
      <c r="BY332" s="120">
        <f>BY311</f>
        <v>3</v>
      </c>
      <c r="BZ332" s="120">
        <f t="shared" ca="1" si="594"/>
        <v>100.055999999975</v>
      </c>
      <c r="CA332" s="120"/>
      <c r="CB332" s="120"/>
      <c r="CC332" s="120">
        <v>100.055999999975</v>
      </c>
      <c r="CD332" s="120">
        <f>CD311</f>
        <v>3</v>
      </c>
      <c r="CE332" s="120">
        <f t="shared" ca="1" si="595"/>
        <v>0</v>
      </c>
      <c r="CF332" s="120"/>
      <c r="CG332" s="120"/>
      <c r="CH332" s="120">
        <v>0</v>
      </c>
      <c r="CI332" s="120">
        <f>CI311</f>
        <v>3</v>
      </c>
      <c r="CJ332" s="120">
        <f t="shared" ca="1" si="596"/>
        <v>285.1020000000276</v>
      </c>
      <c r="CK332" s="120"/>
      <c r="CL332" s="120"/>
      <c r="CM332" s="120">
        <f t="shared" ca="1" si="624"/>
        <v>285.1020000000276</v>
      </c>
      <c r="CN332" s="120">
        <f>CN311</f>
        <v>4</v>
      </c>
      <c r="CO332" s="120">
        <f t="shared" ca="1" si="598"/>
        <v>287.49599999998463</v>
      </c>
      <c r="CP332" s="120"/>
      <c r="CQ332" s="120"/>
      <c r="CR332" s="120">
        <v>4029.2</v>
      </c>
      <c r="CS332" s="120">
        <f>IF(OR(ISBLANK(CR332),ISBLANK(CS311)),"",(CR332-CR331)*CS311)</f>
        <v>287.49599999998463</v>
      </c>
      <c r="CT332" s="120">
        <f>CT311</f>
        <v>4</v>
      </c>
      <c r="CU332" s="120">
        <f t="shared" ca="1" si="599"/>
        <v>0</v>
      </c>
      <c r="CV332" s="120"/>
      <c r="CW332" s="120"/>
      <c r="CX332" s="120">
        <v>2540.9560000000001</v>
      </c>
      <c r="CY332" s="120">
        <f>IF(OR(ISBLANK(CX332),ISBLANK(CY311)),"",(CX332-CX331)*CY311)</f>
        <v>0</v>
      </c>
      <c r="CZ332" s="120">
        <f>CZ311</f>
        <v>2</v>
      </c>
      <c r="DA332" s="120" t="str">
        <f t="shared" ca="1" si="600"/>
        <v/>
      </c>
      <c r="DB332" s="120"/>
      <c r="DC332" s="120"/>
      <c r="DD332" s="120">
        <f>DD311</f>
        <v>2</v>
      </c>
      <c r="DE332" s="120" t="str">
        <f t="shared" ca="1" si="601"/>
        <v/>
      </c>
      <c r="DF332" s="120"/>
      <c r="DG332" s="120"/>
      <c r="DH332" s="120">
        <f>DH311</f>
        <v>2</v>
      </c>
      <c r="DI332" s="120" t="str">
        <f t="shared" ca="1" si="602"/>
        <v/>
      </c>
      <c r="DJ332" s="120"/>
      <c r="DK332" s="120"/>
      <c r="DL332" s="120">
        <f>DL311</f>
        <v>2</v>
      </c>
      <c r="DM332" s="120" t="str">
        <f t="shared" ca="1" si="603"/>
        <v/>
      </c>
      <c r="DN332" s="120"/>
      <c r="DO332" s="120"/>
      <c r="DP332" s="120">
        <f>DP311</f>
        <v>2</v>
      </c>
      <c r="DQ332" s="120" t="str">
        <f t="shared" ca="1" si="604"/>
        <v/>
      </c>
      <c r="DR332" s="120"/>
      <c r="DS332" s="120"/>
      <c r="DT332" s="120">
        <f>DT311</f>
        <v>2</v>
      </c>
      <c r="DU332" s="120" t="str">
        <f t="shared" ca="1" si="605"/>
        <v/>
      </c>
      <c r="DV332" s="120"/>
      <c r="DW332" s="120"/>
      <c r="DX332" s="120">
        <f>DX311</f>
        <v>2</v>
      </c>
      <c r="DY332" s="120" t="str">
        <f t="shared" ca="1" si="606"/>
        <v/>
      </c>
      <c r="DZ332" s="120"/>
      <c r="EA332" s="120"/>
      <c r="EB332" s="120">
        <f>EB311</f>
        <v>2</v>
      </c>
      <c r="EC332" s="120" t="str">
        <f t="shared" ca="1" si="607"/>
        <v/>
      </c>
      <c r="ED332" s="120"/>
      <c r="EE332" s="120"/>
      <c r="EF332" s="120">
        <f>EF311</f>
        <v>2</v>
      </c>
      <c r="EG332" s="120" t="str">
        <f t="shared" ca="1" si="608"/>
        <v/>
      </c>
      <c r="EH332" s="120"/>
      <c r="EI332" s="120"/>
      <c r="EJ332" s="120">
        <f>EJ311</f>
        <v>2</v>
      </c>
      <c r="EK332" s="120" t="str">
        <f t="shared" ca="1" si="609"/>
        <v/>
      </c>
      <c r="EL332" s="120"/>
      <c r="EM332" s="120"/>
      <c r="EN332" s="120">
        <f>EN311</f>
        <v>5</v>
      </c>
      <c r="EO332" s="120">
        <f t="shared" ca="1" si="610"/>
        <v>15.509999999999536</v>
      </c>
      <c r="EP332" s="120"/>
      <c r="EQ332" s="120"/>
      <c r="ER332" s="120"/>
      <c r="ES332" s="120">
        <v>1094.6379999999999</v>
      </c>
      <c r="ET332" s="120">
        <f>IF(OR(ISBLANK(ES332),ISBLANK(ET311)),"",(ES332-ES331)*ET311)</f>
        <v>15.509999999999536</v>
      </c>
      <c r="EU332" s="120">
        <f>EU311</f>
        <v>5</v>
      </c>
      <c r="EV332" s="120">
        <f t="shared" ca="1" si="611"/>
        <v>33.880000000004657</v>
      </c>
      <c r="EW332" s="120"/>
      <c r="EX332" s="120"/>
      <c r="EY332" s="120"/>
      <c r="EZ332" s="120">
        <v>8703.5969999999998</v>
      </c>
      <c r="FA332" s="120">
        <f>IF(OR(ISBLANK(EZ332),ISBLANK(FA311)),"",(EZ332-EZ331)*FA311)</f>
        <v>33.880000000004657</v>
      </c>
      <c r="FB332" s="120">
        <f>FB311</f>
        <v>5</v>
      </c>
      <c r="FC332" s="120">
        <f t="shared" ca="1" si="612"/>
        <v>27</v>
      </c>
      <c r="FD332" s="120"/>
      <c r="FE332" s="120"/>
      <c r="FF332" s="120"/>
      <c r="FG332" s="120">
        <v>10339.723</v>
      </c>
      <c r="FH332" s="120">
        <f>IF(OR(ISBLANK(FG332),ISBLANK(FH311)),"",(FG332-FG331)*FH311)</f>
        <v>27</v>
      </c>
      <c r="FI332" s="120">
        <f>FI311</f>
        <v>5</v>
      </c>
      <c r="FJ332" s="120">
        <f t="shared" ca="1" si="613"/>
        <v>352.57199999991644</v>
      </c>
      <c r="FK332" s="120"/>
      <c r="FL332" s="120"/>
      <c r="FM332" s="120"/>
      <c r="FN332" s="120">
        <v>8992.7819999999992</v>
      </c>
      <c r="FO332" s="120">
        <f>IF(OR(ISBLANK(FN332),ISBLANK(FO311)),"",(FN332-FN331)*FO311)</f>
        <v>352.57199999991644</v>
      </c>
      <c r="FP332" s="120">
        <f>FP311</f>
        <v>5</v>
      </c>
      <c r="FQ332" s="120">
        <f t="shared" ca="1" si="614"/>
        <v>0</v>
      </c>
      <c r="FR332" s="120"/>
      <c r="FS332" s="120"/>
      <c r="FT332" s="120"/>
      <c r="FU332" s="120">
        <v>3228.1469999999999</v>
      </c>
      <c r="FV332" s="120">
        <f>IF(OR(ISBLANK(FU332),ISBLANK(FV311)),"",(FU332-FU331)*FV311)</f>
        <v>0</v>
      </c>
      <c r="FW332" s="120">
        <f>FW311</f>
        <v>5</v>
      </c>
      <c r="FX332" s="120">
        <f t="shared" ca="1" si="615"/>
        <v>0.43799999999987449</v>
      </c>
      <c r="FY332" s="120"/>
      <c r="FZ332" s="120"/>
      <c r="GA332" s="120"/>
      <c r="GB332" s="120">
        <v>310.65600000000001</v>
      </c>
      <c r="GC332" s="120">
        <f>IF(OR(ISBLANK(GB332),ISBLANK(GC311)),"",(GB332-GB331)*GC311)</f>
        <v>0.43799999999987449</v>
      </c>
      <c r="GD332" s="120">
        <f>GD311</f>
        <v>5</v>
      </c>
      <c r="GE332" s="120">
        <f t="shared" ca="1" si="616"/>
        <v>0</v>
      </c>
      <c r="GF332" s="120"/>
      <c r="GG332" s="120"/>
      <c r="GH332" s="120"/>
      <c r="GI332" s="120">
        <v>294.75</v>
      </c>
      <c r="GJ332" s="120">
        <f>IF(OR(ISBLANK(GI332),ISBLANK(GJ311)),"",(GI332-GI331)*GJ311)</f>
        <v>0</v>
      </c>
      <c r="GK332" s="120">
        <f>GK311</f>
        <v>5</v>
      </c>
      <c r="GL332" s="120">
        <f t="shared" ca="1" si="617"/>
        <v>5.1480000000010477</v>
      </c>
      <c r="GM332" s="120"/>
      <c r="GN332" s="120"/>
      <c r="GO332" s="120"/>
      <c r="GP332" s="120">
        <v>13589.023999999999</v>
      </c>
      <c r="GQ332" s="120">
        <f>IF(OR(ISBLANK(GP332),ISBLANK(GQ311)),"",(GP332-GP331)*GQ311)</f>
        <v>5.1480000000010477</v>
      </c>
      <c r="GR332" s="120">
        <f>GR311</f>
        <v>5</v>
      </c>
      <c r="GS332" s="120">
        <f t="shared" ca="1" si="618"/>
        <v>6.7999999999301508E-2</v>
      </c>
      <c r="GT332" s="120"/>
      <c r="GU332" s="120"/>
      <c r="GV332" s="120"/>
      <c r="GW332" s="120">
        <v>13213.157999999999</v>
      </c>
      <c r="GX332" s="120">
        <f>IF(OR(ISBLANK(GW332),ISBLANK(GX311)),"",(GW332-GW331)*GX311)</f>
        <v>6.7999999999301508E-2</v>
      </c>
      <c r="GY332" s="120">
        <f>GY311</f>
        <v>5</v>
      </c>
      <c r="GZ332" s="120">
        <f t="shared" ca="1" si="619"/>
        <v>10.631999999997788</v>
      </c>
      <c r="HA332" s="120"/>
      <c r="HB332" s="120"/>
      <c r="HC332" s="120"/>
      <c r="HD332" s="120">
        <v>18163.108</v>
      </c>
      <c r="HE332" s="120">
        <f>IF(OR(ISBLANK(HD332),ISBLANK(HE311)),"",(HD332-HD331)*HE311)</f>
        <v>10.631999999997788</v>
      </c>
      <c r="HF332" s="120">
        <f>HF311</f>
        <v>5</v>
      </c>
      <c r="HG332" s="120">
        <f t="shared" ca="1" si="620"/>
        <v>18.68999999999869</v>
      </c>
      <c r="HH332" s="120"/>
      <c r="HI332" s="120"/>
      <c r="HJ332" s="120"/>
      <c r="HK332" s="120">
        <v>4787.5119999999997</v>
      </c>
      <c r="HL332" s="120">
        <f>IF(OR(ISBLANK(HK332),ISBLANK(HL311)),"",(HK332-HK331)*HL311)</f>
        <v>18.68999999999869</v>
      </c>
      <c r="HM332" s="120">
        <f>HM311</f>
        <v>5</v>
      </c>
      <c r="HN332" s="120">
        <f t="shared" ca="1" si="621"/>
        <v>11.720000000001164</v>
      </c>
      <c r="HO332" s="120"/>
      <c r="HP332" s="120"/>
      <c r="HQ332" s="120"/>
      <c r="HR332" s="120">
        <v>6672.4059999999999</v>
      </c>
      <c r="HS332" s="120">
        <f>IF(OR(ISBLANK(HR332),ISBLANK(HS311)),"",(HR332-HR331)*HS311)</f>
        <v>11.720000000001164</v>
      </c>
      <c r="HT332" s="120">
        <f>HT311</f>
        <v>5</v>
      </c>
      <c r="HU332" s="120">
        <f t="shared" ca="1" si="622"/>
        <v>4.2000000000030013E-2</v>
      </c>
      <c r="HV332" s="120"/>
      <c r="HW332" s="120"/>
      <c r="HX332" s="120"/>
      <c r="HY332" s="120">
        <v>366.87400000000002</v>
      </c>
      <c r="HZ332" s="120">
        <f>IF(OR(ISBLANK(HY332),ISBLANK(HZ311)),"",(HY332-HY331)*HZ311)</f>
        <v>4.2000000000030013E-2</v>
      </c>
      <c r="IA332" s="120">
        <f>IA311</f>
        <v>5</v>
      </c>
      <c r="IB332" s="120">
        <f t="shared" ca="1" si="623"/>
        <v>7.1159999999945285</v>
      </c>
      <c r="IC332" s="120"/>
      <c r="ID332" s="120"/>
      <c r="IE332" s="120"/>
      <c r="IF332" s="120">
        <v>8349.9619999999995</v>
      </c>
      <c r="IG332" s="120">
        <f>IF(OR(ISBLANK(IF332),ISBLANK(IG311)),"",(IF332-IF331)*IG311)</f>
        <v>7.1159999999945285</v>
      </c>
    </row>
    <row r="333" spans="2:241" ht="15.75" thickBot="1" x14ac:dyDescent="0.3">
      <c r="B333" s="110" t="s">
        <v>76</v>
      </c>
      <c r="C333" s="307"/>
      <c r="D333" s="307"/>
      <c r="E333" s="307"/>
      <c r="F333" s="307"/>
      <c r="G333" s="309"/>
      <c r="H333" s="309"/>
      <c r="I333" s="309"/>
      <c r="J333" s="309"/>
      <c r="K333" s="309"/>
      <c r="L333" s="309"/>
      <c r="M333" s="309"/>
      <c r="N333" s="309"/>
      <c r="O333" s="309"/>
      <c r="P333" s="309"/>
      <c r="Q333" s="309"/>
      <c r="R333" s="309"/>
      <c r="S333" s="309"/>
      <c r="T333" s="309"/>
      <c r="U333" s="309"/>
      <c r="V333" s="309"/>
      <c r="W333" s="309"/>
      <c r="X333" s="309"/>
      <c r="Y333" s="309"/>
      <c r="Z333" s="309"/>
      <c r="AA333" s="309"/>
      <c r="AB333" s="309"/>
      <c r="AC333" s="309"/>
      <c r="AD333" s="309"/>
      <c r="AE333" s="309"/>
      <c r="AF333" s="309"/>
      <c r="AG333" s="309"/>
      <c r="AH333" s="309"/>
      <c r="AI333" s="309"/>
      <c r="AJ333" s="309"/>
      <c r="AK333" s="309"/>
      <c r="AL333" s="309"/>
      <c r="AM333" s="309"/>
      <c r="AN333" s="309"/>
      <c r="AO333" s="309"/>
      <c r="AP333" s="309"/>
      <c r="AQ333" s="309"/>
      <c r="AR333" s="309"/>
      <c r="AS333" s="309"/>
      <c r="AT333" s="309"/>
      <c r="AU333" s="309"/>
      <c r="AV333" s="309"/>
      <c r="AW333" s="309"/>
      <c r="AX333" s="309"/>
      <c r="AY333" s="309"/>
      <c r="AZ333" s="309"/>
      <c r="BA333" s="309"/>
      <c r="BB333" s="309"/>
      <c r="BC333" s="309"/>
      <c r="BD333" s="309"/>
      <c r="BE333" s="309"/>
      <c r="BF333" s="309"/>
      <c r="BG333" s="309"/>
      <c r="BH333" s="309"/>
      <c r="BI333" s="309"/>
      <c r="BJ333" s="309"/>
      <c r="BK333" s="309"/>
      <c r="BL333" s="309"/>
      <c r="BM333" s="309"/>
      <c r="BN333" s="309"/>
      <c r="BO333" s="309"/>
      <c r="BP333" s="309"/>
      <c r="BQ333" s="309"/>
      <c r="BR333" s="309"/>
      <c r="BS333" s="309"/>
      <c r="BT333" s="309"/>
      <c r="BU333" s="309"/>
      <c r="BV333" s="309"/>
      <c r="BW333" s="309"/>
      <c r="BX333" s="309"/>
      <c r="BY333" s="309"/>
      <c r="BZ333" s="309"/>
      <c r="CA333" s="309"/>
      <c r="CB333" s="309"/>
      <c r="CC333" s="309"/>
      <c r="CD333" s="309"/>
      <c r="CE333" s="309"/>
      <c r="CF333" s="309"/>
      <c r="CG333" s="309"/>
      <c r="CH333" s="309"/>
      <c r="CI333" s="309"/>
      <c r="CJ333" s="309"/>
      <c r="CK333" s="309"/>
      <c r="CL333" s="309"/>
      <c r="CM333" s="309"/>
      <c r="CN333" s="309"/>
      <c r="CO333" s="309"/>
      <c r="CP333" s="309"/>
      <c r="CQ333" s="309"/>
      <c r="CR333" s="309">
        <f>CR332</f>
        <v>4029.2</v>
      </c>
      <c r="CS333" s="309"/>
      <c r="CT333" s="309"/>
      <c r="CU333" s="309"/>
      <c r="CV333" s="309"/>
      <c r="CW333" s="309"/>
      <c r="CX333" s="309">
        <f>CX332</f>
        <v>2540.9560000000001</v>
      </c>
      <c r="CY333" s="309"/>
      <c r="CZ333" s="309"/>
      <c r="DA333" s="309"/>
      <c r="DB333" s="309"/>
      <c r="DC333" s="309"/>
      <c r="DD333" s="309"/>
      <c r="DE333" s="309"/>
      <c r="DF333" s="309"/>
      <c r="DG333" s="309"/>
      <c r="DH333" s="309"/>
      <c r="DI333" s="309"/>
      <c r="DJ333" s="309"/>
      <c r="DK333" s="309"/>
      <c r="DL333" s="309"/>
      <c r="DM333" s="309"/>
      <c r="DN333" s="309"/>
      <c r="DO333" s="309"/>
      <c r="DP333" s="309"/>
      <c r="DQ333" s="309"/>
      <c r="DR333" s="309"/>
      <c r="DS333" s="309"/>
      <c r="DT333" s="309"/>
      <c r="DU333" s="309"/>
      <c r="DV333" s="309"/>
      <c r="DW333" s="309"/>
      <c r="DX333" s="309"/>
      <c r="DY333" s="309"/>
      <c r="DZ333" s="309"/>
      <c r="EA333" s="309"/>
      <c r="EB333" s="309"/>
      <c r="EC333" s="309"/>
      <c r="ED333" s="309"/>
      <c r="EE333" s="309"/>
      <c r="EF333" s="309"/>
      <c r="EG333" s="309"/>
      <c r="EH333" s="309"/>
      <c r="EI333" s="309"/>
      <c r="EJ333" s="309"/>
      <c r="EK333" s="309"/>
      <c r="EL333" s="309"/>
      <c r="EM333" s="309"/>
      <c r="EN333" s="309"/>
      <c r="EO333" s="309"/>
      <c r="EP333" s="309"/>
      <c r="EQ333" s="309"/>
      <c r="ER333" s="309"/>
      <c r="ES333" s="309">
        <f>ES332</f>
        <v>1094.6379999999999</v>
      </c>
      <c r="ET333" s="309"/>
      <c r="EU333" s="309"/>
      <c r="EV333" s="309"/>
      <c r="EW333" s="309"/>
      <c r="EX333" s="309"/>
      <c r="EY333" s="309"/>
      <c r="EZ333" s="309">
        <f>EZ332</f>
        <v>8703.5969999999998</v>
      </c>
      <c r="FA333" s="309"/>
      <c r="FB333" s="309"/>
      <c r="FC333" s="309"/>
      <c r="FD333" s="309"/>
      <c r="FE333" s="309"/>
      <c r="FF333" s="309"/>
      <c r="FG333" s="309">
        <f>FG332</f>
        <v>10339.723</v>
      </c>
      <c r="FH333" s="309"/>
      <c r="FI333" s="309"/>
      <c r="FJ333" s="309"/>
      <c r="FK333" s="309"/>
      <c r="FL333" s="309"/>
      <c r="FM333" s="309"/>
      <c r="FN333" s="309">
        <f>FN332</f>
        <v>8992.7819999999992</v>
      </c>
      <c r="FO333" s="309"/>
      <c r="FP333" s="309"/>
      <c r="FQ333" s="309"/>
      <c r="FR333" s="309"/>
      <c r="FS333" s="309"/>
      <c r="FT333" s="309"/>
      <c r="FU333" s="309">
        <f>FU332</f>
        <v>3228.1469999999999</v>
      </c>
      <c r="FV333" s="309"/>
      <c r="FW333" s="309"/>
      <c r="FX333" s="309"/>
      <c r="FY333" s="309"/>
      <c r="FZ333" s="309"/>
      <c r="GA333" s="309"/>
      <c r="GB333" s="309">
        <f>GB332</f>
        <v>310.65600000000001</v>
      </c>
      <c r="GC333" s="309"/>
      <c r="GD333" s="309"/>
      <c r="GE333" s="309"/>
      <c r="GF333" s="309"/>
      <c r="GG333" s="309"/>
      <c r="GH333" s="309"/>
      <c r="GI333" s="309">
        <f>GI332</f>
        <v>294.75</v>
      </c>
      <c r="GJ333" s="309"/>
      <c r="GK333" s="309"/>
      <c r="GL333" s="309"/>
      <c r="GM333" s="309"/>
      <c r="GN333" s="309"/>
      <c r="GO333" s="309"/>
      <c r="GP333" s="309">
        <f>GP332</f>
        <v>13589.023999999999</v>
      </c>
      <c r="GQ333" s="309"/>
      <c r="GR333" s="309"/>
      <c r="GS333" s="309"/>
      <c r="GT333" s="309"/>
      <c r="GU333" s="309"/>
      <c r="GV333" s="309"/>
      <c r="GW333" s="309">
        <f>GW332</f>
        <v>13213.157999999999</v>
      </c>
      <c r="GX333" s="309"/>
      <c r="GY333" s="309"/>
      <c r="GZ333" s="309"/>
      <c r="HA333" s="309"/>
      <c r="HB333" s="309"/>
      <c r="HC333" s="309"/>
      <c r="HD333" s="309">
        <f>HD332</f>
        <v>18163.108</v>
      </c>
      <c r="HE333" s="309"/>
      <c r="HF333" s="309"/>
      <c r="HG333" s="309"/>
      <c r="HH333" s="309"/>
      <c r="HI333" s="309"/>
      <c r="HJ333" s="309"/>
      <c r="HK333" s="309">
        <f>HK332</f>
        <v>4787.5119999999997</v>
      </c>
      <c r="HL333" s="309"/>
      <c r="HM333" s="309"/>
      <c r="HN333" s="309"/>
      <c r="HO333" s="309"/>
      <c r="HP333" s="309"/>
      <c r="HQ333" s="309"/>
      <c r="HR333" s="309">
        <f>HR332</f>
        <v>6672.4059999999999</v>
      </c>
      <c r="HS333" s="309"/>
      <c r="HT333" s="309"/>
      <c r="HU333" s="309"/>
      <c r="HV333" s="309"/>
      <c r="HW333" s="309"/>
      <c r="HX333" s="309"/>
      <c r="HY333" s="309">
        <f>HY332</f>
        <v>366.87400000000002</v>
      </c>
      <c r="HZ333" s="309"/>
      <c r="IA333" s="309"/>
      <c r="IB333" s="309"/>
      <c r="IC333" s="309"/>
      <c r="ID333" s="309"/>
      <c r="IE333" s="309"/>
      <c r="IF333" s="309">
        <f>IF332</f>
        <v>8349.9619999999995</v>
      </c>
      <c r="IG333" s="309"/>
    </row>
    <row r="334" spans="2:241" ht="15.75" thickBot="1" x14ac:dyDescent="0.3">
      <c r="B334" s="165" t="s">
        <v>77</v>
      </c>
      <c r="C334" s="307"/>
      <c r="D334" s="307"/>
      <c r="E334" s="307"/>
      <c r="F334" s="307"/>
      <c r="G334" s="309"/>
      <c r="H334" s="309"/>
      <c r="I334" s="309"/>
      <c r="J334" s="309"/>
      <c r="K334" s="309"/>
      <c r="L334" s="309"/>
      <c r="M334" s="309"/>
      <c r="N334" s="309"/>
      <c r="O334" s="309"/>
      <c r="P334" s="309"/>
      <c r="Q334" s="309"/>
      <c r="R334" s="309"/>
      <c r="S334" s="309"/>
      <c r="T334" s="309"/>
      <c r="U334" s="309"/>
      <c r="V334" s="309"/>
      <c r="W334" s="309"/>
      <c r="X334" s="309"/>
      <c r="Y334" s="309"/>
      <c r="Z334" s="309"/>
      <c r="AA334" s="309"/>
      <c r="AB334" s="309"/>
      <c r="AC334" s="309"/>
      <c r="AD334" s="309"/>
      <c r="AE334" s="309"/>
      <c r="AF334" s="309"/>
      <c r="AG334" s="309"/>
      <c r="AH334" s="309"/>
      <c r="AI334" s="309"/>
      <c r="AJ334" s="309"/>
      <c r="AK334" s="309"/>
      <c r="AL334" s="309"/>
      <c r="AM334" s="309"/>
      <c r="AN334" s="309"/>
      <c r="AO334" s="309"/>
      <c r="AP334" s="309"/>
      <c r="AQ334" s="309"/>
      <c r="AR334" s="309"/>
      <c r="AS334" s="309"/>
      <c r="AT334" s="309"/>
      <c r="AU334" s="309"/>
      <c r="AV334" s="309"/>
      <c r="AW334" s="309"/>
      <c r="AX334" s="309"/>
      <c r="AY334" s="309"/>
      <c r="AZ334" s="309"/>
      <c r="BA334" s="309"/>
      <c r="BB334" s="309"/>
      <c r="BC334" s="309"/>
      <c r="BD334" s="309"/>
      <c r="BE334" s="309"/>
      <c r="BF334" s="309"/>
      <c r="BG334" s="309"/>
      <c r="BH334" s="309"/>
      <c r="BI334" s="309"/>
      <c r="BJ334" s="309"/>
      <c r="BK334" s="309"/>
      <c r="BL334" s="309"/>
      <c r="BM334" s="309"/>
      <c r="BN334" s="309"/>
      <c r="BO334" s="309"/>
      <c r="BP334" s="309"/>
      <c r="BQ334" s="309"/>
      <c r="BR334" s="309"/>
      <c r="BS334" s="309"/>
      <c r="BT334" s="309"/>
      <c r="BU334" s="309"/>
      <c r="BV334" s="309"/>
      <c r="BW334" s="309"/>
      <c r="BX334" s="309"/>
      <c r="BY334" s="309"/>
      <c r="BZ334" s="309"/>
      <c r="CA334" s="309"/>
      <c r="CB334" s="309"/>
      <c r="CC334" s="309"/>
      <c r="CD334" s="309"/>
      <c r="CE334" s="309"/>
      <c r="CF334" s="309"/>
      <c r="CG334" s="309"/>
      <c r="CH334" s="309"/>
      <c r="CI334" s="309"/>
      <c r="CJ334" s="309"/>
      <c r="CK334" s="309"/>
      <c r="CL334" s="309"/>
      <c r="CM334" s="309"/>
      <c r="CN334" s="309"/>
      <c r="CO334" s="309"/>
      <c r="CP334" s="309"/>
      <c r="CQ334" s="309"/>
      <c r="CR334" s="309">
        <f>CR333</f>
        <v>4029.2</v>
      </c>
      <c r="CS334" s="309"/>
      <c r="CT334" s="309"/>
      <c r="CU334" s="309"/>
      <c r="CV334" s="309"/>
      <c r="CW334" s="309"/>
      <c r="CX334" s="309">
        <f>CX333</f>
        <v>2540.9560000000001</v>
      </c>
      <c r="CY334" s="309"/>
      <c r="CZ334" s="309"/>
      <c r="DA334" s="309"/>
      <c r="DB334" s="309"/>
      <c r="DC334" s="309"/>
      <c r="DD334" s="309"/>
      <c r="DE334" s="309"/>
      <c r="DF334" s="309"/>
      <c r="DG334" s="309"/>
      <c r="DH334" s="309"/>
      <c r="DI334" s="309"/>
      <c r="DJ334" s="309"/>
      <c r="DK334" s="309"/>
      <c r="DL334" s="309"/>
      <c r="DM334" s="309"/>
      <c r="DN334" s="309"/>
      <c r="DO334" s="309"/>
      <c r="DP334" s="309"/>
      <c r="DQ334" s="309"/>
      <c r="DR334" s="309"/>
      <c r="DS334" s="309"/>
      <c r="DT334" s="309"/>
      <c r="DU334" s="309"/>
      <c r="DV334" s="309"/>
      <c r="DW334" s="309"/>
      <c r="DX334" s="309"/>
      <c r="DY334" s="309"/>
      <c r="DZ334" s="309"/>
      <c r="EA334" s="309"/>
      <c r="EB334" s="309"/>
      <c r="EC334" s="309"/>
      <c r="ED334" s="309"/>
      <c r="EE334" s="309"/>
      <c r="EF334" s="309"/>
      <c r="EG334" s="309"/>
      <c r="EH334" s="309"/>
      <c r="EI334" s="309"/>
      <c r="EJ334" s="309"/>
      <c r="EK334" s="309"/>
      <c r="EL334" s="309"/>
      <c r="EM334" s="309"/>
      <c r="EN334" s="309"/>
      <c r="EO334" s="309"/>
      <c r="EP334" s="309"/>
      <c r="EQ334" s="309"/>
      <c r="ER334" s="309"/>
      <c r="ES334" s="309">
        <f>ES333</f>
        <v>1094.6379999999999</v>
      </c>
      <c r="ET334" s="309"/>
      <c r="EU334" s="309"/>
      <c r="EV334" s="309"/>
      <c r="EW334" s="309"/>
      <c r="EX334" s="309"/>
      <c r="EY334" s="309"/>
      <c r="EZ334" s="309">
        <f>EZ333</f>
        <v>8703.5969999999998</v>
      </c>
      <c r="FA334" s="309"/>
      <c r="FB334" s="309"/>
      <c r="FC334" s="309"/>
      <c r="FD334" s="309"/>
      <c r="FE334" s="309"/>
      <c r="FF334" s="309"/>
      <c r="FG334" s="309">
        <f>FG333</f>
        <v>10339.723</v>
      </c>
      <c r="FH334" s="309"/>
      <c r="FI334" s="309"/>
      <c r="FJ334" s="309"/>
      <c r="FK334" s="309"/>
      <c r="FL334" s="309"/>
      <c r="FM334" s="309"/>
      <c r="FN334" s="309">
        <f>FN333</f>
        <v>8992.7819999999992</v>
      </c>
      <c r="FO334" s="309"/>
      <c r="FP334" s="309"/>
      <c r="FQ334" s="309"/>
      <c r="FR334" s="309"/>
      <c r="FS334" s="309"/>
      <c r="FT334" s="309"/>
      <c r="FU334" s="309">
        <f>FU333</f>
        <v>3228.1469999999999</v>
      </c>
      <c r="FV334" s="309"/>
      <c r="FW334" s="309"/>
      <c r="FX334" s="309"/>
      <c r="FY334" s="309"/>
      <c r="FZ334" s="309"/>
      <c r="GA334" s="309"/>
      <c r="GB334" s="309">
        <f>GB333</f>
        <v>310.65600000000001</v>
      </c>
      <c r="GC334" s="309"/>
      <c r="GD334" s="309"/>
      <c r="GE334" s="309"/>
      <c r="GF334" s="309"/>
      <c r="GG334" s="309"/>
      <c r="GH334" s="309"/>
      <c r="GI334" s="309">
        <f>GI333</f>
        <v>294.75</v>
      </c>
      <c r="GJ334" s="309"/>
      <c r="GK334" s="309"/>
      <c r="GL334" s="309"/>
      <c r="GM334" s="309"/>
      <c r="GN334" s="309"/>
      <c r="GO334" s="309"/>
      <c r="GP334" s="309">
        <f>GP333</f>
        <v>13589.023999999999</v>
      </c>
      <c r="GQ334" s="309"/>
      <c r="GR334" s="309"/>
      <c r="GS334" s="309"/>
      <c r="GT334" s="309"/>
      <c r="GU334" s="309"/>
      <c r="GV334" s="309"/>
      <c r="GW334" s="309">
        <f>GW333</f>
        <v>13213.157999999999</v>
      </c>
      <c r="GX334" s="309"/>
      <c r="GY334" s="309"/>
      <c r="GZ334" s="309"/>
      <c r="HA334" s="309"/>
      <c r="HB334" s="309"/>
      <c r="HC334" s="309"/>
      <c r="HD334" s="309">
        <f>HD333</f>
        <v>18163.108</v>
      </c>
      <c r="HE334" s="309"/>
      <c r="HF334" s="309"/>
      <c r="HG334" s="309"/>
      <c r="HH334" s="309"/>
      <c r="HI334" s="309"/>
      <c r="HJ334" s="309"/>
      <c r="HK334" s="309">
        <f>HK333</f>
        <v>4787.5119999999997</v>
      </c>
      <c r="HL334" s="309"/>
      <c r="HM334" s="309"/>
      <c r="HN334" s="309"/>
      <c r="HO334" s="309"/>
      <c r="HP334" s="309"/>
      <c r="HQ334" s="309"/>
      <c r="HR334" s="309">
        <f>HR333</f>
        <v>6672.4059999999999</v>
      </c>
      <c r="HS334" s="309"/>
      <c r="HT334" s="309"/>
      <c r="HU334" s="309"/>
      <c r="HV334" s="309"/>
      <c r="HW334" s="309"/>
      <c r="HX334" s="309"/>
      <c r="HY334" s="309">
        <f>HY333</f>
        <v>366.87400000000002</v>
      </c>
      <c r="HZ334" s="309"/>
      <c r="IA334" s="309"/>
      <c r="IB334" s="309"/>
      <c r="IC334" s="309"/>
      <c r="ID334" s="309"/>
      <c r="IE334" s="309"/>
      <c r="IF334" s="309">
        <f>IF333</f>
        <v>8349.9619999999995</v>
      </c>
      <c r="IG334" s="309"/>
    </row>
    <row r="335" spans="2:241" x14ac:dyDescent="0.25">
      <c r="B335" s="110">
        <v>21</v>
      </c>
      <c r="C335" s="166">
        <f>C311</f>
        <v>2</v>
      </c>
      <c r="D335" s="166" t="str">
        <f t="shared" ca="1" si="579"/>
        <v/>
      </c>
      <c r="E335" s="166"/>
      <c r="F335" s="166"/>
      <c r="G335" s="109">
        <f>G311</f>
        <v>3</v>
      </c>
      <c r="H335" s="109">
        <f t="shared" ca="1" si="580"/>
        <v>126.719999999975</v>
      </c>
      <c r="I335" s="109"/>
      <c r="J335" s="109"/>
      <c r="K335" s="109">
        <v>126.719999999975</v>
      </c>
      <c r="L335" s="109">
        <f>L311</f>
        <v>3</v>
      </c>
      <c r="M335" s="109">
        <f t="shared" ca="1" si="581"/>
        <v>110.615999999995</v>
      </c>
      <c r="N335" s="109"/>
      <c r="O335" s="109"/>
      <c r="P335" s="109">
        <v>110.615999999995</v>
      </c>
      <c r="Q335" s="109">
        <f>Q311</f>
        <v>3</v>
      </c>
      <c r="R335" s="109">
        <f t="shared" ca="1" si="582"/>
        <v>125.927999999994</v>
      </c>
      <c r="S335" s="109"/>
      <c r="T335" s="109"/>
      <c r="U335" s="109">
        <v>125.927999999994</v>
      </c>
      <c r="V335" s="109">
        <f>V311</f>
        <v>3</v>
      </c>
      <c r="W335" s="109">
        <f t="shared" ca="1" si="583"/>
        <v>110.35200000000199</v>
      </c>
      <c r="X335" s="109"/>
      <c r="Y335" s="109"/>
      <c r="Z335" s="109">
        <v>110.35200000000199</v>
      </c>
      <c r="AA335" s="109">
        <f>AA311</f>
        <v>3</v>
      </c>
      <c r="AB335" s="109">
        <f t="shared" ca="1" si="584"/>
        <v>216.039999999994</v>
      </c>
      <c r="AC335" s="109"/>
      <c r="AD335" s="109"/>
      <c r="AE335" s="109">
        <v>216.039999999994</v>
      </c>
      <c r="AF335" s="109">
        <f>AF311</f>
        <v>3</v>
      </c>
      <c r="AG335" s="109">
        <f t="shared" ca="1" si="585"/>
        <v>0</v>
      </c>
      <c r="AH335" s="109"/>
      <c r="AI335" s="109"/>
      <c r="AJ335" s="109">
        <v>0</v>
      </c>
      <c r="AK335" s="109">
        <f>AK311</f>
        <v>3</v>
      </c>
      <c r="AL335" s="109">
        <f t="shared" ca="1" si="586"/>
        <v>141.680000000001</v>
      </c>
      <c r="AM335" s="109"/>
      <c r="AN335" s="109"/>
      <c r="AO335" s="109">
        <v>141.680000000001</v>
      </c>
      <c r="AP335" s="109">
        <f>AP311</f>
        <v>3</v>
      </c>
      <c r="AQ335" s="109">
        <f t="shared" ca="1" si="587"/>
        <v>0</v>
      </c>
      <c r="AR335" s="109"/>
      <c r="AS335" s="109"/>
      <c r="AT335" s="109">
        <v>0</v>
      </c>
      <c r="AU335" s="109">
        <f>AU311</f>
        <v>3</v>
      </c>
      <c r="AV335" s="109">
        <f t="shared" ca="1" si="588"/>
        <v>535.70000000028801</v>
      </c>
      <c r="AW335" s="109"/>
      <c r="AX335" s="109"/>
      <c r="AY335" s="109">
        <v>535.70000000028801</v>
      </c>
      <c r="AZ335" s="109">
        <f>AZ311</f>
        <v>3</v>
      </c>
      <c r="BA335" s="109">
        <f t="shared" ca="1" si="589"/>
        <v>0</v>
      </c>
      <c r="BB335" s="109"/>
      <c r="BC335" s="109"/>
      <c r="BD335" s="109">
        <v>0</v>
      </c>
      <c r="BE335" s="109">
        <f>BE311</f>
        <v>3</v>
      </c>
      <c r="BF335" s="109">
        <f t="shared" ca="1" si="590"/>
        <v>1519.32000000019</v>
      </c>
      <c r="BG335" s="109"/>
      <c r="BH335" s="109"/>
      <c r="BI335" s="109">
        <v>1519.32000000019</v>
      </c>
      <c r="BJ335" s="109">
        <f>BJ311</f>
        <v>3</v>
      </c>
      <c r="BK335" s="109">
        <f t="shared" ca="1" si="591"/>
        <v>0</v>
      </c>
      <c r="BL335" s="109"/>
      <c r="BM335" s="109"/>
      <c r="BN335" s="109">
        <v>0</v>
      </c>
      <c r="BO335" s="109">
        <f>BO311</f>
        <v>3</v>
      </c>
      <c r="BP335" s="109">
        <f t="shared" ca="1" si="592"/>
        <v>1561.78000000004</v>
      </c>
      <c r="BQ335" s="109"/>
      <c r="BR335" s="109"/>
      <c r="BS335" s="109">
        <v>1561.78000000004</v>
      </c>
      <c r="BT335" s="109">
        <f>BT311</f>
        <v>3</v>
      </c>
      <c r="BU335" s="109">
        <f t="shared" ca="1" si="593"/>
        <v>0</v>
      </c>
      <c r="BV335" s="109"/>
      <c r="BW335" s="109"/>
      <c r="BX335" s="109">
        <v>0</v>
      </c>
      <c r="BY335" s="109">
        <f>BY311</f>
        <v>3</v>
      </c>
      <c r="BZ335" s="109">
        <f t="shared" ca="1" si="594"/>
        <v>85.536000000018205</v>
      </c>
      <c r="CA335" s="109"/>
      <c r="CB335" s="109"/>
      <c r="CC335" s="109">
        <v>85.536000000018205</v>
      </c>
      <c r="CD335" s="109">
        <f>CD311</f>
        <v>3</v>
      </c>
      <c r="CE335" s="109">
        <f t="shared" ca="1" si="595"/>
        <v>0</v>
      </c>
      <c r="CF335" s="109"/>
      <c r="CG335" s="109"/>
      <c r="CH335" s="109">
        <v>0</v>
      </c>
      <c r="CI335" s="109">
        <f>CI311</f>
        <v>3</v>
      </c>
      <c r="CJ335" s="109">
        <f t="shared" ca="1" si="596"/>
        <v>208.83000000008792</v>
      </c>
      <c r="CK335" s="109"/>
      <c r="CL335" s="109"/>
      <c r="CM335" s="109">
        <f t="shared" ref="CM335:CM345" ca="1" si="625">IFERROR(GN249+GX249+HH249,"")</f>
        <v>208.83000000008792</v>
      </c>
      <c r="CN335" s="109">
        <f>CN311</f>
        <v>4</v>
      </c>
      <c r="CO335" s="109">
        <f t="shared" ca="1" si="598"/>
        <v>245.1900000000096</v>
      </c>
      <c r="CP335" s="109"/>
      <c r="CQ335" s="109"/>
      <c r="CR335" s="109">
        <v>4032.915</v>
      </c>
      <c r="CS335" s="109">
        <f>IF(OR(ISBLANK(CR335),ISBLANK(CS311)),"",(CR335-CR334)*CS311)</f>
        <v>245.1900000000096</v>
      </c>
      <c r="CT335" s="109">
        <f>CT311</f>
        <v>4</v>
      </c>
      <c r="CU335" s="109">
        <f t="shared" ca="1" si="599"/>
        <v>0</v>
      </c>
      <c r="CV335" s="109"/>
      <c r="CW335" s="109"/>
      <c r="CX335" s="109">
        <v>2540.9560000000001</v>
      </c>
      <c r="CY335" s="109">
        <f>IF(OR(ISBLANK(CX335),ISBLANK(CY311)),"",(CX335-CX334)*CY311)</f>
        <v>0</v>
      </c>
      <c r="CZ335" s="109">
        <f>CZ311</f>
        <v>2</v>
      </c>
      <c r="DA335" s="109" t="str">
        <f t="shared" ca="1" si="600"/>
        <v/>
      </c>
      <c r="DB335" s="109"/>
      <c r="DC335" s="109"/>
      <c r="DD335" s="109">
        <f>DD311</f>
        <v>2</v>
      </c>
      <c r="DE335" s="109" t="str">
        <f t="shared" ca="1" si="601"/>
        <v/>
      </c>
      <c r="DF335" s="109"/>
      <c r="DG335" s="109"/>
      <c r="DH335" s="109">
        <f>DH311</f>
        <v>2</v>
      </c>
      <c r="DI335" s="109" t="str">
        <f t="shared" ca="1" si="602"/>
        <v/>
      </c>
      <c r="DJ335" s="109"/>
      <c r="DK335" s="109"/>
      <c r="DL335" s="109">
        <f>DL311</f>
        <v>2</v>
      </c>
      <c r="DM335" s="109" t="str">
        <f t="shared" ca="1" si="603"/>
        <v/>
      </c>
      <c r="DN335" s="109"/>
      <c r="DO335" s="109"/>
      <c r="DP335" s="109">
        <f>DP311</f>
        <v>2</v>
      </c>
      <c r="DQ335" s="109" t="str">
        <f t="shared" ca="1" si="604"/>
        <v/>
      </c>
      <c r="DR335" s="109"/>
      <c r="DS335" s="109"/>
      <c r="DT335" s="109">
        <f>DT311</f>
        <v>2</v>
      </c>
      <c r="DU335" s="109" t="str">
        <f t="shared" ca="1" si="605"/>
        <v/>
      </c>
      <c r="DV335" s="109"/>
      <c r="DW335" s="109"/>
      <c r="DX335" s="109">
        <f>DX311</f>
        <v>2</v>
      </c>
      <c r="DY335" s="109" t="str">
        <f t="shared" ca="1" si="606"/>
        <v/>
      </c>
      <c r="DZ335" s="109"/>
      <c r="EA335" s="109"/>
      <c r="EB335" s="109">
        <f>EB311</f>
        <v>2</v>
      </c>
      <c r="EC335" s="109" t="str">
        <f t="shared" ca="1" si="607"/>
        <v/>
      </c>
      <c r="ED335" s="109"/>
      <c r="EE335" s="109"/>
      <c r="EF335" s="109">
        <f>EF311</f>
        <v>2</v>
      </c>
      <c r="EG335" s="109" t="str">
        <f t="shared" ca="1" si="608"/>
        <v/>
      </c>
      <c r="EH335" s="109"/>
      <c r="EI335" s="109"/>
      <c r="EJ335" s="109">
        <f>EJ311</f>
        <v>2</v>
      </c>
      <c r="EK335" s="109" t="str">
        <f t="shared" ca="1" si="609"/>
        <v/>
      </c>
      <c r="EL335" s="109"/>
      <c r="EM335" s="109"/>
      <c r="EN335" s="109">
        <f>EN311</f>
        <v>5</v>
      </c>
      <c r="EO335" s="109">
        <f t="shared" ca="1" si="610"/>
        <v>12.432000000000016</v>
      </c>
      <c r="EP335" s="109"/>
      <c r="EQ335" s="109"/>
      <c r="ER335" s="109"/>
      <c r="ES335" s="109">
        <v>1098.7819999999999</v>
      </c>
      <c r="ET335" s="109">
        <f>IF(OR(ISBLANK(ES335),ISBLANK(ET311)),"",(ES335-ES334)*ET311)</f>
        <v>12.432000000000016</v>
      </c>
      <c r="EU335" s="109">
        <f>EU311</f>
        <v>5</v>
      </c>
      <c r="EV335" s="109">
        <f t="shared" ca="1" si="611"/>
        <v>31.752000000007683</v>
      </c>
      <c r="EW335" s="109"/>
      <c r="EX335" s="109"/>
      <c r="EY335" s="109"/>
      <c r="EZ335" s="109">
        <v>8707.5660000000007</v>
      </c>
      <c r="FA335" s="109">
        <f>IF(OR(ISBLANK(EZ335),ISBLANK(FA311)),"",(EZ335-EZ334)*FA311)</f>
        <v>31.752000000007683</v>
      </c>
      <c r="FB335" s="109">
        <f>FB311</f>
        <v>5</v>
      </c>
      <c r="FC335" s="109">
        <f t="shared" ca="1" si="612"/>
        <v>26.720000000001164</v>
      </c>
      <c r="FD335" s="109"/>
      <c r="FE335" s="109"/>
      <c r="FF335" s="109"/>
      <c r="FG335" s="109">
        <v>10343.063</v>
      </c>
      <c r="FH335" s="109">
        <f>IF(OR(ISBLANK(FG335),ISBLANK(FH311)),"",(FG335-FG334)*FH311)</f>
        <v>26.720000000001164</v>
      </c>
      <c r="FI335" s="109">
        <f>FI311</f>
        <v>5</v>
      </c>
      <c r="FJ335" s="109">
        <f t="shared" ca="1" si="613"/>
        <v>301.95000000004802</v>
      </c>
      <c r="FK335" s="109"/>
      <c r="FL335" s="109"/>
      <c r="FM335" s="109"/>
      <c r="FN335" s="109">
        <v>8997.357</v>
      </c>
      <c r="FO335" s="109">
        <f>IF(OR(ISBLANK(FN335),ISBLANK(FO311)),"",(FN335-FN334)*FO311)</f>
        <v>301.95000000004802</v>
      </c>
      <c r="FP335" s="109">
        <f>FP311</f>
        <v>5</v>
      </c>
      <c r="FQ335" s="109">
        <f t="shared" ca="1" si="614"/>
        <v>0</v>
      </c>
      <c r="FR335" s="109"/>
      <c r="FS335" s="109"/>
      <c r="FT335" s="109"/>
      <c r="FU335" s="109">
        <v>3228.1469999999999</v>
      </c>
      <c r="FV335" s="109">
        <f>IF(OR(ISBLANK(FU335),ISBLANK(FV311)),"",(FU335-FU334)*FV311)</f>
        <v>0</v>
      </c>
      <c r="FW335" s="109">
        <f>FW311</f>
        <v>5</v>
      </c>
      <c r="FX335" s="109">
        <f t="shared" ca="1" si="615"/>
        <v>0.44400000000007367</v>
      </c>
      <c r="FY335" s="109"/>
      <c r="FZ335" s="109"/>
      <c r="GA335" s="109"/>
      <c r="GB335" s="109">
        <v>310.73</v>
      </c>
      <c r="GC335" s="109">
        <f>IF(OR(ISBLANK(GB335),ISBLANK(GC311)),"",(GB335-GB334)*GC311)</f>
        <v>0.44400000000007367</v>
      </c>
      <c r="GD335" s="109">
        <f>GD311</f>
        <v>5</v>
      </c>
      <c r="GE335" s="109">
        <f t="shared" ca="1" si="616"/>
        <v>0</v>
      </c>
      <c r="GF335" s="109"/>
      <c r="GG335" s="109"/>
      <c r="GH335" s="109"/>
      <c r="GI335" s="109">
        <v>294.75</v>
      </c>
      <c r="GJ335" s="109">
        <f>IF(OR(ISBLANK(GI335),ISBLANK(GJ311)),"",(GI335-GI334)*GJ311)</f>
        <v>0</v>
      </c>
      <c r="GK335" s="109">
        <f>GK311</f>
        <v>5</v>
      </c>
      <c r="GL335" s="109">
        <f t="shared" ca="1" si="617"/>
        <v>5.4279999999998836</v>
      </c>
      <c r="GM335" s="109"/>
      <c r="GN335" s="109"/>
      <c r="GO335" s="109"/>
      <c r="GP335" s="109">
        <v>13590.380999999999</v>
      </c>
      <c r="GQ335" s="109">
        <f>IF(OR(ISBLANK(GP335),ISBLANK(GQ311)),"",(GP335-GP334)*GQ311)</f>
        <v>5.4279999999998836</v>
      </c>
      <c r="GR335" s="109">
        <f>GR311</f>
        <v>5</v>
      </c>
      <c r="GS335" s="109">
        <f t="shared" ca="1" si="618"/>
        <v>0.14800000000104774</v>
      </c>
      <c r="GT335" s="109"/>
      <c r="GU335" s="109"/>
      <c r="GV335" s="109"/>
      <c r="GW335" s="109">
        <v>13213.195</v>
      </c>
      <c r="GX335" s="109">
        <f>IF(OR(ISBLANK(GW335),ISBLANK(GX311)),"",(GW335-GW334)*GX311)</f>
        <v>0.14800000000104774</v>
      </c>
      <c r="GY335" s="109">
        <f>GY311</f>
        <v>5</v>
      </c>
      <c r="GZ335" s="109">
        <f t="shared" ca="1" si="619"/>
        <v>10.059999999997672</v>
      </c>
      <c r="HA335" s="109"/>
      <c r="HB335" s="109"/>
      <c r="HC335" s="109"/>
      <c r="HD335" s="109">
        <v>18165.623</v>
      </c>
      <c r="HE335" s="109">
        <f>IF(OR(ISBLANK(HD335),ISBLANK(HE311)),"",(HD335-HD334)*HE311)</f>
        <v>10.059999999997672</v>
      </c>
      <c r="HF335" s="109">
        <f>HF311</f>
        <v>5</v>
      </c>
      <c r="HG335" s="109">
        <f t="shared" ca="1" si="620"/>
        <v>18.126000000003842</v>
      </c>
      <c r="HH335" s="109"/>
      <c r="HI335" s="109"/>
      <c r="HJ335" s="109"/>
      <c r="HK335" s="109">
        <v>4790.5330000000004</v>
      </c>
      <c r="HL335" s="109">
        <f>IF(OR(ISBLANK(HK335),ISBLANK(HL311)),"",(HK335-HK334)*HL311)</f>
        <v>18.126000000003842</v>
      </c>
      <c r="HM335" s="109">
        <f>HM311</f>
        <v>5</v>
      </c>
      <c r="HN335" s="109">
        <f t="shared" ca="1" si="621"/>
        <v>11.559999999997672</v>
      </c>
      <c r="HO335" s="109"/>
      <c r="HP335" s="109"/>
      <c r="HQ335" s="109"/>
      <c r="HR335" s="109">
        <v>6673.8509999999997</v>
      </c>
      <c r="HS335" s="109">
        <f>IF(OR(ISBLANK(HR335),ISBLANK(HS311)),"",(HR335-HR334)*HS311)</f>
        <v>11.559999999997672</v>
      </c>
      <c r="HT335" s="109">
        <f>HT311</f>
        <v>5</v>
      </c>
      <c r="HU335" s="109">
        <f t="shared" ca="1" si="622"/>
        <v>8.3999999999889496E-2</v>
      </c>
      <c r="HV335" s="109"/>
      <c r="HW335" s="109"/>
      <c r="HX335" s="109"/>
      <c r="HY335" s="109">
        <v>366.90199999999999</v>
      </c>
      <c r="HZ335" s="109">
        <f>IF(OR(ISBLANK(HY335),ISBLANK(HZ311)),"",(HY335-HY334)*HZ311)</f>
        <v>8.3999999999889496E-2</v>
      </c>
      <c r="IA335" s="109">
        <f>IA311</f>
        <v>5</v>
      </c>
      <c r="IB335" s="109">
        <f t="shared" ca="1" si="623"/>
        <v>7.1200000000026193</v>
      </c>
      <c r="IC335" s="109"/>
      <c r="ID335" s="109"/>
      <c r="IE335" s="109"/>
      <c r="IF335" s="109">
        <v>8351.7420000000002</v>
      </c>
      <c r="IG335" s="109">
        <f>IF(OR(ISBLANK(IF335),ISBLANK(IG311)),"",(IF335-IF334)*IG311)</f>
        <v>7.1200000000026193</v>
      </c>
    </row>
    <row r="336" spans="2:241" x14ac:dyDescent="0.25">
      <c r="B336" s="166">
        <v>22</v>
      </c>
      <c r="C336" s="166">
        <f>C311</f>
        <v>2</v>
      </c>
      <c r="D336" s="166" t="str">
        <f t="shared" ca="1" si="579"/>
        <v/>
      </c>
      <c r="E336" s="166"/>
      <c r="F336" s="166"/>
      <c r="G336" s="123">
        <f>G311</f>
        <v>3</v>
      </c>
      <c r="H336" s="123">
        <f t="shared" ca="1" si="580"/>
        <v>230.20800000001901</v>
      </c>
      <c r="I336" s="123"/>
      <c r="J336" s="123"/>
      <c r="K336" s="123">
        <v>230.20800000001901</v>
      </c>
      <c r="L336" s="123">
        <f>L311</f>
        <v>3</v>
      </c>
      <c r="M336" s="123">
        <f t="shared" ca="1" si="581"/>
        <v>99.528000000002507</v>
      </c>
      <c r="N336" s="123"/>
      <c r="O336" s="123"/>
      <c r="P336" s="123">
        <v>99.528000000002507</v>
      </c>
      <c r="Q336" s="123">
        <f>Q311</f>
        <v>3</v>
      </c>
      <c r="R336" s="123">
        <f t="shared" ca="1" si="582"/>
        <v>229.41600000000699</v>
      </c>
      <c r="S336" s="123"/>
      <c r="T336" s="123"/>
      <c r="U336" s="123">
        <v>229.41600000000699</v>
      </c>
      <c r="V336" s="123">
        <f>V311</f>
        <v>3</v>
      </c>
      <c r="W336" s="123">
        <f t="shared" ca="1" si="583"/>
        <v>99.791999999996307</v>
      </c>
      <c r="X336" s="123"/>
      <c r="Y336" s="123"/>
      <c r="Z336" s="123">
        <v>99.791999999996307</v>
      </c>
      <c r="AA336" s="123">
        <f>AA311</f>
        <v>3</v>
      </c>
      <c r="AB336" s="123">
        <f t="shared" ca="1" si="584"/>
        <v>209.00000000001</v>
      </c>
      <c r="AC336" s="123"/>
      <c r="AD336" s="123"/>
      <c r="AE336" s="123">
        <v>209.00000000001</v>
      </c>
      <c r="AF336" s="123">
        <f>AF311</f>
        <v>3</v>
      </c>
      <c r="AG336" s="123">
        <f t="shared" ca="1" si="585"/>
        <v>0</v>
      </c>
      <c r="AH336" s="123"/>
      <c r="AI336" s="123"/>
      <c r="AJ336" s="123">
        <v>0</v>
      </c>
      <c r="AK336" s="123">
        <f>AK311</f>
        <v>3</v>
      </c>
      <c r="AL336" s="123">
        <f t="shared" ca="1" si="586"/>
        <v>124.959999999996</v>
      </c>
      <c r="AM336" s="123"/>
      <c r="AN336" s="123"/>
      <c r="AO336" s="123">
        <v>124.959999999996</v>
      </c>
      <c r="AP336" s="123">
        <f>AP311</f>
        <v>3</v>
      </c>
      <c r="AQ336" s="123">
        <f t="shared" ca="1" si="587"/>
        <v>0</v>
      </c>
      <c r="AR336" s="123"/>
      <c r="AS336" s="123"/>
      <c r="AT336" s="123">
        <v>0</v>
      </c>
      <c r="AU336" s="123">
        <f>AU311</f>
        <v>3</v>
      </c>
      <c r="AV336" s="123">
        <f t="shared" ca="1" si="588"/>
        <v>623.91999999985296</v>
      </c>
      <c r="AW336" s="123"/>
      <c r="AX336" s="123"/>
      <c r="AY336" s="123">
        <v>623.91999999985296</v>
      </c>
      <c r="AZ336" s="123">
        <f>AZ311</f>
        <v>3</v>
      </c>
      <c r="BA336" s="123">
        <f t="shared" ca="1" si="589"/>
        <v>0</v>
      </c>
      <c r="BB336" s="123"/>
      <c r="BC336" s="123"/>
      <c r="BD336" s="123">
        <v>0</v>
      </c>
      <c r="BE336" s="123">
        <f>BE311</f>
        <v>3</v>
      </c>
      <c r="BF336" s="123">
        <f t="shared" ca="1" si="590"/>
        <v>1405.1400000001399</v>
      </c>
      <c r="BG336" s="123"/>
      <c r="BH336" s="123"/>
      <c r="BI336" s="123">
        <v>1405.1400000001399</v>
      </c>
      <c r="BJ336" s="123">
        <f>BJ311</f>
        <v>3</v>
      </c>
      <c r="BK336" s="123">
        <f t="shared" ca="1" si="591"/>
        <v>0</v>
      </c>
      <c r="BL336" s="123"/>
      <c r="BM336" s="123"/>
      <c r="BN336" s="123">
        <v>0</v>
      </c>
      <c r="BO336" s="123">
        <f>BO311</f>
        <v>3</v>
      </c>
      <c r="BP336" s="123">
        <f t="shared" ca="1" si="592"/>
        <v>1442.54000000015</v>
      </c>
      <c r="BQ336" s="123"/>
      <c r="BR336" s="123"/>
      <c r="BS336" s="123">
        <v>1442.54000000015</v>
      </c>
      <c r="BT336" s="123">
        <f>BT311</f>
        <v>3</v>
      </c>
      <c r="BU336" s="123">
        <f t="shared" ca="1" si="593"/>
        <v>0</v>
      </c>
      <c r="BV336" s="123"/>
      <c r="BW336" s="123"/>
      <c r="BX336" s="123">
        <v>0</v>
      </c>
      <c r="BY336" s="123">
        <f>BY311</f>
        <v>3</v>
      </c>
      <c r="BZ336" s="123">
        <f t="shared" ca="1" si="594"/>
        <v>100.584000000023</v>
      </c>
      <c r="CA336" s="123"/>
      <c r="CB336" s="123"/>
      <c r="CC336" s="123">
        <v>100.584000000023</v>
      </c>
      <c r="CD336" s="123">
        <f>CD311</f>
        <v>3</v>
      </c>
      <c r="CE336" s="123">
        <f t="shared" ca="1" si="595"/>
        <v>0</v>
      </c>
      <c r="CF336" s="123"/>
      <c r="CG336" s="123"/>
      <c r="CH336" s="123">
        <v>0</v>
      </c>
      <c r="CI336" s="123">
        <f>CI311</f>
        <v>3</v>
      </c>
      <c r="CJ336" s="123">
        <f t="shared" ca="1" si="596"/>
        <v>-162.62300000008554</v>
      </c>
      <c r="CK336" s="123"/>
      <c r="CL336" s="123"/>
      <c r="CM336" s="123">
        <f t="shared" ca="1" si="625"/>
        <v>-162.62300000008554</v>
      </c>
      <c r="CN336" s="123">
        <f>CN311</f>
        <v>4</v>
      </c>
      <c r="CO336" s="123">
        <f t="shared" ca="1" si="598"/>
        <v>369.53400000001056</v>
      </c>
      <c r="CP336" s="123"/>
      <c r="CQ336" s="123"/>
      <c r="CR336" s="123">
        <v>4038.5140000000001</v>
      </c>
      <c r="CS336" s="123">
        <f>IF(OR(ISBLANK(CR336),ISBLANK(CS311)),"",(CR336-CR335)*CS311)</f>
        <v>369.53400000001056</v>
      </c>
      <c r="CT336" s="123">
        <f>CT311</f>
        <v>4</v>
      </c>
      <c r="CU336" s="123">
        <f t="shared" ca="1" si="599"/>
        <v>0</v>
      </c>
      <c r="CV336" s="123"/>
      <c r="CW336" s="123"/>
      <c r="CX336" s="123">
        <v>2540.9560000000001</v>
      </c>
      <c r="CY336" s="123">
        <f>IF(OR(ISBLANK(CX336),ISBLANK(CY311)),"",(CX336-CX335)*CY311)</f>
        <v>0</v>
      </c>
      <c r="CZ336" s="123">
        <f>CZ311</f>
        <v>2</v>
      </c>
      <c r="DA336" s="123" t="str">
        <f t="shared" ca="1" si="600"/>
        <v/>
      </c>
      <c r="DB336" s="123"/>
      <c r="DC336" s="123"/>
      <c r="DD336" s="123">
        <f>DD311</f>
        <v>2</v>
      </c>
      <c r="DE336" s="123" t="str">
        <f t="shared" ca="1" si="601"/>
        <v/>
      </c>
      <c r="DF336" s="123"/>
      <c r="DG336" s="123"/>
      <c r="DH336" s="123">
        <f>DH311</f>
        <v>2</v>
      </c>
      <c r="DI336" s="123" t="str">
        <f t="shared" ca="1" si="602"/>
        <v/>
      </c>
      <c r="DJ336" s="123"/>
      <c r="DK336" s="123"/>
      <c r="DL336" s="123">
        <f>DL311</f>
        <v>2</v>
      </c>
      <c r="DM336" s="123" t="str">
        <f t="shared" ca="1" si="603"/>
        <v/>
      </c>
      <c r="DN336" s="123"/>
      <c r="DO336" s="123"/>
      <c r="DP336" s="123">
        <f>DP311</f>
        <v>2</v>
      </c>
      <c r="DQ336" s="123" t="str">
        <f t="shared" ca="1" si="604"/>
        <v/>
      </c>
      <c r="DR336" s="123"/>
      <c r="DS336" s="123"/>
      <c r="DT336" s="123">
        <f>DT311</f>
        <v>2</v>
      </c>
      <c r="DU336" s="123" t="str">
        <f t="shared" ca="1" si="605"/>
        <v/>
      </c>
      <c r="DV336" s="123"/>
      <c r="DW336" s="123"/>
      <c r="DX336" s="123">
        <f>DX311</f>
        <v>2</v>
      </c>
      <c r="DY336" s="123" t="str">
        <f t="shared" ca="1" si="606"/>
        <v/>
      </c>
      <c r="DZ336" s="123"/>
      <c r="EA336" s="123"/>
      <c r="EB336" s="123">
        <f>EB311</f>
        <v>2</v>
      </c>
      <c r="EC336" s="123" t="str">
        <f t="shared" ca="1" si="607"/>
        <v/>
      </c>
      <c r="ED336" s="123"/>
      <c r="EE336" s="123"/>
      <c r="EF336" s="123">
        <f>EF311</f>
        <v>2</v>
      </c>
      <c r="EG336" s="123" t="str">
        <f t="shared" ca="1" si="608"/>
        <v/>
      </c>
      <c r="EH336" s="123"/>
      <c r="EI336" s="123"/>
      <c r="EJ336" s="123">
        <f>EJ311</f>
        <v>2</v>
      </c>
      <c r="EK336" s="123" t="str">
        <f t="shared" ca="1" si="609"/>
        <v/>
      </c>
      <c r="EL336" s="123"/>
      <c r="EM336" s="123"/>
      <c r="EN336" s="123">
        <f>EN311</f>
        <v>5</v>
      </c>
      <c r="EO336" s="123">
        <f t="shared" ca="1" si="610"/>
        <v>5.2170000000000982</v>
      </c>
      <c r="EP336" s="123"/>
      <c r="EQ336" s="123"/>
      <c r="ER336" s="123"/>
      <c r="ES336" s="123">
        <v>1100.521</v>
      </c>
      <c r="ET336" s="123">
        <f>IF(OR(ISBLANK(ES336),ISBLANK(ET311)),"",(ES336-ES335)*ET311)</f>
        <v>5.2170000000000982</v>
      </c>
      <c r="EU336" s="123">
        <f>EU311</f>
        <v>5</v>
      </c>
      <c r="EV336" s="123">
        <f t="shared" ca="1" si="611"/>
        <v>33.879999999990105</v>
      </c>
      <c r="EW336" s="123"/>
      <c r="EX336" s="123"/>
      <c r="EY336" s="123"/>
      <c r="EZ336" s="123">
        <v>8711.8009999999995</v>
      </c>
      <c r="FA336" s="123">
        <f>IF(OR(ISBLANK(EZ336),ISBLANK(FA311)),"",(EZ336-EZ335)*FA311)</f>
        <v>33.879999999990105</v>
      </c>
      <c r="FB336" s="123">
        <f>FB311</f>
        <v>5</v>
      </c>
      <c r="FC336" s="123">
        <f t="shared" ca="1" si="612"/>
        <v>17.19999999999709</v>
      </c>
      <c r="FD336" s="123"/>
      <c r="FE336" s="123"/>
      <c r="FF336" s="123"/>
      <c r="FG336" s="123">
        <v>10345.213</v>
      </c>
      <c r="FH336" s="123">
        <f>IF(OR(ISBLANK(FG336),ISBLANK(FH311)),"",(FG336-FG335)*FH311)</f>
        <v>17.19999999999709</v>
      </c>
      <c r="FI336" s="123">
        <f>FI311</f>
        <v>5</v>
      </c>
      <c r="FJ336" s="123">
        <f t="shared" ca="1" si="613"/>
        <v>441.20999999996639</v>
      </c>
      <c r="FK336" s="123"/>
      <c r="FL336" s="123"/>
      <c r="FM336" s="123"/>
      <c r="FN336" s="123">
        <v>9004.0419999999995</v>
      </c>
      <c r="FO336" s="123">
        <f>IF(OR(ISBLANK(FN336),ISBLANK(FO311)),"",(FN336-FN335)*FO311)</f>
        <v>441.20999999996639</v>
      </c>
      <c r="FP336" s="123">
        <f>FP311</f>
        <v>5</v>
      </c>
      <c r="FQ336" s="123">
        <f t="shared" ca="1" si="614"/>
        <v>0</v>
      </c>
      <c r="FR336" s="123"/>
      <c r="FS336" s="123"/>
      <c r="FT336" s="123"/>
      <c r="FU336" s="123">
        <v>3228.1469999999999</v>
      </c>
      <c r="FV336" s="123">
        <f>IF(OR(ISBLANK(FU336),ISBLANK(FV311)),"",(FU336-FU335)*FV311)</f>
        <v>0</v>
      </c>
      <c r="FW336" s="123">
        <f>FW311</f>
        <v>5</v>
      </c>
      <c r="FX336" s="123">
        <f t="shared" ca="1" si="615"/>
        <v>0.2339999999999236</v>
      </c>
      <c r="FY336" s="123"/>
      <c r="FZ336" s="123"/>
      <c r="GA336" s="123"/>
      <c r="GB336" s="123">
        <v>310.76900000000001</v>
      </c>
      <c r="GC336" s="123">
        <f>IF(OR(ISBLANK(GB336),ISBLANK(GC311)),"",(GB336-GB335)*GC311)</f>
        <v>0.2339999999999236</v>
      </c>
      <c r="GD336" s="123">
        <f>GD311</f>
        <v>5</v>
      </c>
      <c r="GE336" s="123">
        <f t="shared" ca="1" si="616"/>
        <v>0</v>
      </c>
      <c r="GF336" s="123"/>
      <c r="GG336" s="123"/>
      <c r="GH336" s="123"/>
      <c r="GI336" s="123">
        <v>294.75</v>
      </c>
      <c r="GJ336" s="123">
        <f>IF(OR(ISBLANK(GI336),ISBLANK(GJ311)),"",(GI336-GI335)*GJ311)</f>
        <v>0</v>
      </c>
      <c r="GK336" s="123">
        <f>GK311</f>
        <v>5</v>
      </c>
      <c r="GL336" s="123">
        <f t="shared" ca="1" si="617"/>
        <v>3.6720000000059372</v>
      </c>
      <c r="GM336" s="123"/>
      <c r="GN336" s="123"/>
      <c r="GO336" s="123"/>
      <c r="GP336" s="123">
        <v>13591.299000000001</v>
      </c>
      <c r="GQ336" s="123">
        <f>IF(OR(ISBLANK(GP336),ISBLANK(GQ311)),"",(GP336-GP335)*GQ311)</f>
        <v>3.6720000000059372</v>
      </c>
      <c r="GR336" s="123">
        <f>GR311</f>
        <v>5</v>
      </c>
      <c r="GS336" s="123">
        <f t="shared" ca="1" si="618"/>
        <v>0.21199999999953434</v>
      </c>
      <c r="GT336" s="123"/>
      <c r="GU336" s="123"/>
      <c r="GV336" s="123"/>
      <c r="GW336" s="123">
        <v>13213.248</v>
      </c>
      <c r="GX336" s="123">
        <f>IF(OR(ISBLANK(GW336),ISBLANK(GX311)),"",(GW336-GW335)*GX311)</f>
        <v>0.21199999999953434</v>
      </c>
      <c r="GY336" s="123">
        <f>GY311</f>
        <v>5</v>
      </c>
      <c r="GZ336" s="123">
        <f t="shared" ca="1" si="619"/>
        <v>3.9239999999990687</v>
      </c>
      <c r="HA336" s="123"/>
      <c r="HB336" s="123"/>
      <c r="HC336" s="123"/>
      <c r="HD336" s="123">
        <v>18166.603999999999</v>
      </c>
      <c r="HE336" s="123">
        <f>IF(OR(ISBLANK(HD336),ISBLANK(HE311)),"",(HD336-HD335)*HE311)</f>
        <v>3.9239999999990687</v>
      </c>
      <c r="HF336" s="123">
        <f>HF311</f>
        <v>5</v>
      </c>
      <c r="HG336" s="123">
        <f t="shared" ca="1" si="620"/>
        <v>16.265999999995984</v>
      </c>
      <c r="HH336" s="123"/>
      <c r="HI336" s="123"/>
      <c r="HJ336" s="123"/>
      <c r="HK336" s="123">
        <v>4793.2439999999997</v>
      </c>
      <c r="HL336" s="123">
        <f>IF(OR(ISBLANK(HK336),ISBLANK(HL311)),"",(HK336-HK335)*HL311)</f>
        <v>16.265999999995984</v>
      </c>
      <c r="HM336" s="123">
        <f>HM311</f>
        <v>5</v>
      </c>
      <c r="HN336" s="123">
        <f t="shared" ca="1" si="621"/>
        <v>6.3440000000045984</v>
      </c>
      <c r="HO336" s="123"/>
      <c r="HP336" s="123"/>
      <c r="HQ336" s="123"/>
      <c r="HR336" s="123">
        <v>6674.6440000000002</v>
      </c>
      <c r="HS336" s="123">
        <f>IF(OR(ISBLANK(HR336),ISBLANK(HS311)),"",(HR336-HR335)*HS311)</f>
        <v>6.3440000000045984</v>
      </c>
      <c r="HT336" s="123">
        <f>HT311</f>
        <v>5</v>
      </c>
      <c r="HU336" s="123">
        <f t="shared" ca="1" si="622"/>
        <v>0.14400000000000546</v>
      </c>
      <c r="HV336" s="123"/>
      <c r="HW336" s="123"/>
      <c r="HX336" s="123"/>
      <c r="HY336" s="123">
        <v>366.95</v>
      </c>
      <c r="HZ336" s="123">
        <f>IF(OR(ISBLANK(HY336),ISBLANK(HZ311)),"",(HY336-HY335)*HZ311)</f>
        <v>0.14400000000000546</v>
      </c>
      <c r="IA336" s="123">
        <f>IA311</f>
        <v>5</v>
      </c>
      <c r="IB336" s="123">
        <f t="shared" ca="1" si="623"/>
        <v>6.455999999998312</v>
      </c>
      <c r="IC336" s="123"/>
      <c r="ID336" s="123"/>
      <c r="IE336" s="123"/>
      <c r="IF336" s="123">
        <v>8353.3559999999998</v>
      </c>
      <c r="IG336" s="123">
        <f>IF(OR(ISBLANK(IF336),ISBLANK(IG311)),"",(IF336-IF335)*IG311)</f>
        <v>6.455999999998312</v>
      </c>
    </row>
    <row r="337" spans="1:241" x14ac:dyDescent="0.25">
      <c r="B337" s="166">
        <v>23</v>
      </c>
      <c r="C337" s="166">
        <f>C311</f>
        <v>2</v>
      </c>
      <c r="D337" s="166" t="str">
        <f t="shared" ca="1" si="579"/>
        <v/>
      </c>
      <c r="E337" s="166"/>
      <c r="F337" s="166"/>
      <c r="G337" s="123">
        <f>G311</f>
        <v>3</v>
      </c>
      <c r="H337" s="123">
        <f t="shared" ca="1" si="580"/>
        <v>363</v>
      </c>
      <c r="I337" s="123"/>
      <c r="J337" s="123"/>
      <c r="K337" s="123">
        <v>363</v>
      </c>
      <c r="L337" s="123">
        <f>L311</f>
        <v>3</v>
      </c>
      <c r="M337" s="123">
        <f t="shared" ca="1" si="581"/>
        <v>18.479999999998199</v>
      </c>
      <c r="N337" s="123"/>
      <c r="O337" s="123"/>
      <c r="P337" s="123">
        <v>18.479999999998199</v>
      </c>
      <c r="Q337" s="123">
        <f>Q311</f>
        <v>3</v>
      </c>
      <c r="R337" s="123">
        <f t="shared" ca="1" si="582"/>
        <v>361.94399999999501</v>
      </c>
      <c r="S337" s="123"/>
      <c r="T337" s="123"/>
      <c r="U337" s="123">
        <v>361.94399999999501</v>
      </c>
      <c r="V337" s="123">
        <f>V311</f>
        <v>3</v>
      </c>
      <c r="W337" s="123">
        <f t="shared" ca="1" si="583"/>
        <v>18.479999999998199</v>
      </c>
      <c r="X337" s="123"/>
      <c r="Y337" s="123"/>
      <c r="Z337" s="123">
        <v>18.479999999998199</v>
      </c>
      <c r="AA337" s="123">
        <f>AA311</f>
        <v>3</v>
      </c>
      <c r="AB337" s="123">
        <f t="shared" ca="1" si="584"/>
        <v>202.40000000001601</v>
      </c>
      <c r="AC337" s="123"/>
      <c r="AD337" s="123"/>
      <c r="AE337" s="123">
        <v>202.40000000001601</v>
      </c>
      <c r="AF337" s="123">
        <f>AF311</f>
        <v>3</v>
      </c>
      <c r="AG337" s="123">
        <f t="shared" ca="1" si="585"/>
        <v>0</v>
      </c>
      <c r="AH337" s="123"/>
      <c r="AI337" s="123"/>
      <c r="AJ337" s="123">
        <v>0</v>
      </c>
      <c r="AK337" s="123">
        <f>AK311</f>
        <v>3</v>
      </c>
      <c r="AL337" s="123">
        <f t="shared" ca="1" si="586"/>
        <v>117.039999999984</v>
      </c>
      <c r="AM337" s="123"/>
      <c r="AN337" s="123"/>
      <c r="AO337" s="123">
        <v>117.039999999984</v>
      </c>
      <c r="AP337" s="123">
        <f>AP311</f>
        <v>3</v>
      </c>
      <c r="AQ337" s="123">
        <f t="shared" ca="1" si="587"/>
        <v>0</v>
      </c>
      <c r="AR337" s="123"/>
      <c r="AS337" s="123"/>
      <c r="AT337" s="123">
        <v>0</v>
      </c>
      <c r="AU337" s="123">
        <f>AU311</f>
        <v>3</v>
      </c>
      <c r="AV337" s="123">
        <f t="shared" ca="1" si="588"/>
        <v>629.42000000017299</v>
      </c>
      <c r="AW337" s="123"/>
      <c r="AX337" s="123"/>
      <c r="AY337" s="123">
        <v>629.42000000017299</v>
      </c>
      <c r="AZ337" s="123">
        <f>AZ311</f>
        <v>3</v>
      </c>
      <c r="BA337" s="123">
        <f t="shared" ca="1" si="589"/>
        <v>0</v>
      </c>
      <c r="BB337" s="123"/>
      <c r="BC337" s="123"/>
      <c r="BD337" s="123">
        <v>0</v>
      </c>
      <c r="BE337" s="123">
        <f>BE311</f>
        <v>3</v>
      </c>
      <c r="BF337" s="123">
        <f t="shared" ca="1" si="590"/>
        <v>1349.48</v>
      </c>
      <c r="BG337" s="123"/>
      <c r="BH337" s="123"/>
      <c r="BI337" s="123">
        <v>1349.48</v>
      </c>
      <c r="BJ337" s="123">
        <f>BJ311</f>
        <v>3</v>
      </c>
      <c r="BK337" s="123">
        <f t="shared" ca="1" si="591"/>
        <v>0</v>
      </c>
      <c r="BL337" s="123"/>
      <c r="BM337" s="123"/>
      <c r="BN337" s="123">
        <v>0</v>
      </c>
      <c r="BO337" s="123">
        <f>BO311</f>
        <v>3</v>
      </c>
      <c r="BP337" s="123">
        <f t="shared" ca="1" si="592"/>
        <v>1385.7799999998001</v>
      </c>
      <c r="BQ337" s="123"/>
      <c r="BR337" s="123"/>
      <c r="BS337" s="123">
        <v>1385.7799999998001</v>
      </c>
      <c r="BT337" s="123">
        <f>BT311</f>
        <v>3</v>
      </c>
      <c r="BU337" s="123">
        <f t="shared" ca="1" si="593"/>
        <v>0</v>
      </c>
      <c r="BV337" s="123"/>
      <c r="BW337" s="123"/>
      <c r="BX337" s="123">
        <v>0</v>
      </c>
      <c r="BY337" s="123">
        <f>BY311</f>
        <v>3</v>
      </c>
      <c r="BZ337" s="123">
        <f t="shared" ca="1" si="594"/>
        <v>96.887999999989901</v>
      </c>
      <c r="CA337" s="123"/>
      <c r="CB337" s="123"/>
      <c r="CC337" s="123">
        <v>96.887999999989901</v>
      </c>
      <c r="CD337" s="123">
        <f>CD311</f>
        <v>3</v>
      </c>
      <c r="CE337" s="123">
        <f t="shared" ca="1" si="595"/>
        <v>0</v>
      </c>
      <c r="CF337" s="123"/>
      <c r="CG337" s="123"/>
      <c r="CH337" s="123">
        <v>0</v>
      </c>
      <c r="CI337" s="123">
        <f>CI311</f>
        <v>3</v>
      </c>
      <c r="CJ337" s="123">
        <f t="shared" ca="1" si="596"/>
        <v>110.24300000002199</v>
      </c>
      <c r="CK337" s="123"/>
      <c r="CL337" s="123"/>
      <c r="CM337" s="123">
        <f t="shared" ca="1" si="625"/>
        <v>110.24300000002199</v>
      </c>
      <c r="CN337" s="123">
        <f>CN311</f>
        <v>4</v>
      </c>
      <c r="CO337" s="123">
        <f t="shared" ca="1" si="598"/>
        <v>382.4700000000048</v>
      </c>
      <c r="CP337" s="123"/>
      <c r="CQ337" s="123"/>
      <c r="CR337" s="123">
        <v>4044.3090000000002</v>
      </c>
      <c r="CS337" s="123">
        <f>IF(OR(ISBLANK(CR337),ISBLANK(CS311)),"",(CR337-CR336)*CS311)</f>
        <v>382.4700000000048</v>
      </c>
      <c r="CT337" s="123">
        <f>CT311</f>
        <v>4</v>
      </c>
      <c r="CU337" s="123">
        <f t="shared" ca="1" si="599"/>
        <v>0</v>
      </c>
      <c r="CV337" s="123"/>
      <c r="CW337" s="123"/>
      <c r="CX337" s="123">
        <v>2540.9560000000001</v>
      </c>
      <c r="CY337" s="123">
        <f>IF(OR(ISBLANK(CX337),ISBLANK(CY311)),"",(CX337-CX336)*CY311)</f>
        <v>0</v>
      </c>
      <c r="CZ337" s="123">
        <f>CZ311</f>
        <v>2</v>
      </c>
      <c r="DA337" s="123" t="str">
        <f t="shared" ca="1" si="600"/>
        <v/>
      </c>
      <c r="DB337" s="123"/>
      <c r="DC337" s="123"/>
      <c r="DD337" s="123">
        <f>DD311</f>
        <v>2</v>
      </c>
      <c r="DE337" s="123" t="str">
        <f t="shared" ca="1" si="601"/>
        <v/>
      </c>
      <c r="DF337" s="123"/>
      <c r="DG337" s="123"/>
      <c r="DH337" s="123">
        <f>DH311</f>
        <v>2</v>
      </c>
      <c r="DI337" s="123" t="str">
        <f t="shared" ca="1" si="602"/>
        <v/>
      </c>
      <c r="DJ337" s="123"/>
      <c r="DK337" s="123"/>
      <c r="DL337" s="123">
        <f>DL311</f>
        <v>2</v>
      </c>
      <c r="DM337" s="123" t="str">
        <f t="shared" ca="1" si="603"/>
        <v/>
      </c>
      <c r="DN337" s="123"/>
      <c r="DO337" s="123"/>
      <c r="DP337" s="123">
        <f>DP311</f>
        <v>2</v>
      </c>
      <c r="DQ337" s="123" t="str">
        <f t="shared" ca="1" si="604"/>
        <v/>
      </c>
      <c r="DR337" s="123"/>
      <c r="DS337" s="123"/>
      <c r="DT337" s="123">
        <f>DT311</f>
        <v>2</v>
      </c>
      <c r="DU337" s="123" t="str">
        <f t="shared" ca="1" si="605"/>
        <v/>
      </c>
      <c r="DV337" s="123"/>
      <c r="DW337" s="123"/>
      <c r="DX337" s="123">
        <f>DX311</f>
        <v>2</v>
      </c>
      <c r="DY337" s="123" t="str">
        <f t="shared" ca="1" si="606"/>
        <v/>
      </c>
      <c r="DZ337" s="123"/>
      <c r="EA337" s="123"/>
      <c r="EB337" s="123">
        <f>EB311</f>
        <v>2</v>
      </c>
      <c r="EC337" s="123" t="str">
        <f t="shared" ca="1" si="607"/>
        <v/>
      </c>
      <c r="ED337" s="123"/>
      <c r="EE337" s="123"/>
      <c r="EF337" s="123">
        <f>EF311</f>
        <v>2</v>
      </c>
      <c r="EG337" s="123" t="str">
        <f t="shared" ca="1" si="608"/>
        <v/>
      </c>
      <c r="EH337" s="123"/>
      <c r="EI337" s="123"/>
      <c r="EJ337" s="123">
        <f>EJ311</f>
        <v>2</v>
      </c>
      <c r="EK337" s="123" t="str">
        <f t="shared" ca="1" si="609"/>
        <v/>
      </c>
      <c r="EL337" s="123"/>
      <c r="EM337" s="123"/>
      <c r="EN337" s="123">
        <f>EN311</f>
        <v>5</v>
      </c>
      <c r="EO337" s="123">
        <f t="shared" ca="1" si="610"/>
        <v>5.208000000000311</v>
      </c>
      <c r="EP337" s="123"/>
      <c r="EQ337" s="123"/>
      <c r="ER337" s="123"/>
      <c r="ES337" s="123">
        <v>1102.2570000000001</v>
      </c>
      <c r="ET337" s="123">
        <f>IF(OR(ISBLANK(ES337),ISBLANK(ET311)),"",(ES337-ES336)*ET311)</f>
        <v>5.208000000000311</v>
      </c>
      <c r="EU337" s="123">
        <f>EU311</f>
        <v>5</v>
      </c>
      <c r="EV337" s="123">
        <f t="shared" ca="1" si="611"/>
        <v>34.351999999998952</v>
      </c>
      <c r="EW337" s="123"/>
      <c r="EX337" s="123"/>
      <c r="EY337" s="123"/>
      <c r="EZ337" s="123">
        <v>8716.0949999999993</v>
      </c>
      <c r="FA337" s="123">
        <f>IF(OR(ISBLANK(EZ337),ISBLANK(FA311)),"",(EZ337-EZ336)*FA311)</f>
        <v>34.351999999998952</v>
      </c>
      <c r="FB337" s="123">
        <f>FB311</f>
        <v>5</v>
      </c>
      <c r="FC337" s="123">
        <f t="shared" ca="1" si="612"/>
        <v>27.112000000008265</v>
      </c>
      <c r="FD337" s="123"/>
      <c r="FE337" s="123"/>
      <c r="FF337" s="123"/>
      <c r="FG337" s="123">
        <v>10348.602000000001</v>
      </c>
      <c r="FH337" s="123">
        <f>IF(OR(ISBLANK(FG337),ISBLANK(FH311)),"",(FG337-FG336)*FH311)</f>
        <v>27.112000000008265</v>
      </c>
      <c r="FI337" s="123">
        <f>FI311</f>
        <v>5</v>
      </c>
      <c r="FJ337" s="123">
        <f t="shared" ca="1" si="613"/>
        <v>455.2020000000557</v>
      </c>
      <c r="FK337" s="123"/>
      <c r="FL337" s="123"/>
      <c r="FM337" s="123"/>
      <c r="FN337" s="123">
        <v>9010.9390000000003</v>
      </c>
      <c r="FO337" s="123">
        <f>IF(OR(ISBLANK(FN337),ISBLANK(FO311)),"",(FN337-FN336)*FO311)</f>
        <v>455.2020000000557</v>
      </c>
      <c r="FP337" s="123">
        <f>FP311</f>
        <v>5</v>
      </c>
      <c r="FQ337" s="123">
        <f t="shared" ca="1" si="614"/>
        <v>0</v>
      </c>
      <c r="FR337" s="123"/>
      <c r="FS337" s="123"/>
      <c r="FT337" s="123"/>
      <c r="FU337" s="123">
        <v>3228.1469999999999</v>
      </c>
      <c r="FV337" s="123">
        <f>IF(OR(ISBLANK(FU337),ISBLANK(FV311)),"",(FU337-FU336)*FV311)</f>
        <v>0</v>
      </c>
      <c r="FW337" s="123">
        <f>FW311</f>
        <v>5</v>
      </c>
      <c r="FX337" s="123">
        <f t="shared" ca="1" si="615"/>
        <v>0.2339999999999236</v>
      </c>
      <c r="FY337" s="123"/>
      <c r="FZ337" s="123"/>
      <c r="GA337" s="123"/>
      <c r="GB337" s="123">
        <v>310.80799999999999</v>
      </c>
      <c r="GC337" s="123">
        <f>IF(OR(ISBLANK(GB337),ISBLANK(GC311)),"",(GB337-GB336)*GC311)</f>
        <v>0.2339999999999236</v>
      </c>
      <c r="GD337" s="123">
        <f>GD311</f>
        <v>5</v>
      </c>
      <c r="GE337" s="123">
        <f t="shared" ca="1" si="616"/>
        <v>0</v>
      </c>
      <c r="GF337" s="123"/>
      <c r="GG337" s="123"/>
      <c r="GH337" s="123"/>
      <c r="GI337" s="123">
        <v>294.75</v>
      </c>
      <c r="GJ337" s="123">
        <f>IF(OR(ISBLANK(GI337),ISBLANK(GJ311)),"",(GI337-GI336)*GJ311)</f>
        <v>0</v>
      </c>
      <c r="GK337" s="123">
        <f>GK311</f>
        <v>5</v>
      </c>
      <c r="GL337" s="123">
        <f t="shared" ca="1" si="617"/>
        <v>2.4679999999934807</v>
      </c>
      <c r="GM337" s="123"/>
      <c r="GN337" s="123"/>
      <c r="GO337" s="123"/>
      <c r="GP337" s="123">
        <v>13591.915999999999</v>
      </c>
      <c r="GQ337" s="123">
        <f>IF(OR(ISBLANK(GP337),ISBLANK(GQ311)),"",(GP337-GP336)*GQ311)</f>
        <v>2.4679999999934807</v>
      </c>
      <c r="GR337" s="123">
        <f>GR311</f>
        <v>5</v>
      </c>
      <c r="GS337" s="123">
        <f t="shared" ca="1" si="618"/>
        <v>0.11600000000180444</v>
      </c>
      <c r="GT337" s="123"/>
      <c r="GU337" s="123"/>
      <c r="GV337" s="123"/>
      <c r="GW337" s="123">
        <v>13213.277</v>
      </c>
      <c r="GX337" s="123">
        <f>IF(OR(ISBLANK(GW337),ISBLANK(GX311)),"",(GW337-GW336)*GX311)</f>
        <v>0.11600000000180444</v>
      </c>
      <c r="GY337" s="123">
        <f>GY311</f>
        <v>5</v>
      </c>
      <c r="GZ337" s="123">
        <f t="shared" ca="1" si="619"/>
        <v>2.1640000000043074</v>
      </c>
      <c r="HA337" s="123"/>
      <c r="HB337" s="123"/>
      <c r="HC337" s="123"/>
      <c r="HD337" s="123">
        <v>18167.145</v>
      </c>
      <c r="HE337" s="123">
        <f>IF(OR(ISBLANK(HD337),ISBLANK(HE311)),"",(HD337-HD336)*HE311)</f>
        <v>2.1640000000043074</v>
      </c>
      <c r="HF337" s="123">
        <f>HF311</f>
        <v>5</v>
      </c>
      <c r="HG337" s="123">
        <f t="shared" ca="1" si="620"/>
        <v>16.314000000000306</v>
      </c>
      <c r="HH337" s="123"/>
      <c r="HI337" s="123"/>
      <c r="HJ337" s="123"/>
      <c r="HK337" s="123">
        <v>4795.9629999999997</v>
      </c>
      <c r="HL337" s="123">
        <f>IF(OR(ISBLANK(HK337),ISBLANK(HL311)),"",(HK337-HK336)*HL311)</f>
        <v>16.314000000000306</v>
      </c>
      <c r="HM337" s="123">
        <f>HM311</f>
        <v>5</v>
      </c>
      <c r="HN337" s="123">
        <f t="shared" ca="1" si="621"/>
        <v>1.6480000000010477</v>
      </c>
      <c r="HO337" s="123"/>
      <c r="HP337" s="123"/>
      <c r="HQ337" s="123"/>
      <c r="HR337" s="123">
        <v>6674.85</v>
      </c>
      <c r="HS337" s="123">
        <f>IF(OR(ISBLANK(HR337),ISBLANK(HS311)),"",(HR337-HR336)*HS311)</f>
        <v>1.6480000000010477</v>
      </c>
      <c r="HT337" s="123">
        <f>HT311</f>
        <v>5</v>
      </c>
      <c r="HU337" s="123">
        <f t="shared" ca="1" si="622"/>
        <v>0.14400000000000546</v>
      </c>
      <c r="HV337" s="123"/>
      <c r="HW337" s="123"/>
      <c r="HX337" s="123"/>
      <c r="HY337" s="123">
        <v>366.99799999999999</v>
      </c>
      <c r="HZ337" s="123">
        <f>IF(OR(ISBLANK(HY337),ISBLANK(HZ311)),"",(HY337-HY336)*HZ311)</f>
        <v>0.14400000000000546</v>
      </c>
      <c r="IA337" s="123">
        <f>IA311</f>
        <v>5</v>
      </c>
      <c r="IB337" s="123">
        <f t="shared" ca="1" si="623"/>
        <v>6.9480000000039581</v>
      </c>
      <c r="IC337" s="123"/>
      <c r="ID337" s="123"/>
      <c r="IE337" s="123"/>
      <c r="IF337" s="123">
        <v>8355.0930000000008</v>
      </c>
      <c r="IG337" s="123">
        <f>IF(OR(ISBLANK(IF337),ISBLANK(IG311)),"",(IF337-IF336)*IG311)</f>
        <v>6.9480000000039581</v>
      </c>
    </row>
    <row r="338" spans="1:241" x14ac:dyDescent="0.25">
      <c r="B338" s="166">
        <v>24</v>
      </c>
      <c r="C338" s="166">
        <f>C311</f>
        <v>2</v>
      </c>
      <c r="D338" s="166" t="str">
        <f t="shared" ca="1" si="579"/>
        <v/>
      </c>
      <c r="E338" s="166"/>
      <c r="F338" s="166"/>
      <c r="G338" s="123">
        <f>G311</f>
        <v>3</v>
      </c>
      <c r="H338" s="123">
        <f t="shared" ca="1" si="580"/>
        <v>307.55999999999</v>
      </c>
      <c r="I338" s="123"/>
      <c r="J338" s="123"/>
      <c r="K338" s="123">
        <v>307.55999999999</v>
      </c>
      <c r="L338" s="123">
        <f>L311</f>
        <v>3</v>
      </c>
      <c r="M338" s="123">
        <f t="shared" ca="1" si="581"/>
        <v>97.151999999998694</v>
      </c>
      <c r="N338" s="123"/>
      <c r="O338" s="123"/>
      <c r="P338" s="123">
        <v>97.151999999998694</v>
      </c>
      <c r="Q338" s="123">
        <f>Q311</f>
        <v>3</v>
      </c>
      <c r="R338" s="123">
        <f t="shared" ca="1" si="582"/>
        <v>306.76800000000901</v>
      </c>
      <c r="S338" s="123"/>
      <c r="T338" s="123"/>
      <c r="U338" s="123">
        <v>306.76800000000901</v>
      </c>
      <c r="V338" s="123">
        <f>V311</f>
        <v>3</v>
      </c>
      <c r="W338" s="123">
        <f t="shared" ca="1" si="583"/>
        <v>97.151999999998694</v>
      </c>
      <c r="X338" s="123"/>
      <c r="Y338" s="123"/>
      <c r="Z338" s="123">
        <v>97.151999999998694</v>
      </c>
      <c r="AA338" s="123">
        <f>AA311</f>
        <v>3</v>
      </c>
      <c r="AB338" s="123">
        <f t="shared" ca="1" si="584"/>
        <v>208.55999999996999</v>
      </c>
      <c r="AC338" s="123"/>
      <c r="AD338" s="123"/>
      <c r="AE338" s="123">
        <v>208.55999999996999</v>
      </c>
      <c r="AF338" s="123">
        <f>AF311</f>
        <v>3</v>
      </c>
      <c r="AG338" s="123">
        <f t="shared" ca="1" si="585"/>
        <v>0</v>
      </c>
      <c r="AH338" s="123"/>
      <c r="AI338" s="123"/>
      <c r="AJ338" s="123">
        <v>0</v>
      </c>
      <c r="AK338" s="123">
        <f>AK311</f>
        <v>3</v>
      </c>
      <c r="AL338" s="123">
        <f t="shared" ca="1" si="586"/>
        <v>132.44000000002001</v>
      </c>
      <c r="AM338" s="123"/>
      <c r="AN338" s="123"/>
      <c r="AO338" s="123">
        <v>132.44000000002001</v>
      </c>
      <c r="AP338" s="123">
        <f>AP311</f>
        <v>3</v>
      </c>
      <c r="AQ338" s="123">
        <f t="shared" ca="1" si="587"/>
        <v>0</v>
      </c>
      <c r="AR338" s="123"/>
      <c r="AS338" s="123"/>
      <c r="AT338" s="123">
        <v>0</v>
      </c>
      <c r="AU338" s="123">
        <f>AU311</f>
        <v>3</v>
      </c>
      <c r="AV338" s="123">
        <f t="shared" ca="1" si="588"/>
        <v>663.96000000000595</v>
      </c>
      <c r="AW338" s="123"/>
      <c r="AX338" s="123"/>
      <c r="AY338" s="123">
        <v>663.96000000000595</v>
      </c>
      <c r="AZ338" s="123">
        <f>AZ311</f>
        <v>3</v>
      </c>
      <c r="BA338" s="123">
        <f t="shared" ca="1" si="589"/>
        <v>0</v>
      </c>
      <c r="BB338" s="123"/>
      <c r="BC338" s="123"/>
      <c r="BD338" s="123">
        <v>0</v>
      </c>
      <c r="BE338" s="123">
        <f>BE311</f>
        <v>3</v>
      </c>
      <c r="BF338" s="123">
        <f t="shared" ca="1" si="590"/>
        <v>1441.8800000000199</v>
      </c>
      <c r="BG338" s="123"/>
      <c r="BH338" s="123"/>
      <c r="BI338" s="123">
        <v>1441.8800000000199</v>
      </c>
      <c r="BJ338" s="123">
        <f>BJ311</f>
        <v>3</v>
      </c>
      <c r="BK338" s="123">
        <f t="shared" ca="1" si="591"/>
        <v>0</v>
      </c>
      <c r="BL338" s="123"/>
      <c r="BM338" s="123"/>
      <c r="BN338" s="123">
        <v>0</v>
      </c>
      <c r="BO338" s="123">
        <f>BO311</f>
        <v>3</v>
      </c>
      <c r="BP338" s="123">
        <f t="shared" ca="1" si="592"/>
        <v>1479.9400000001699</v>
      </c>
      <c r="BQ338" s="123"/>
      <c r="BR338" s="123"/>
      <c r="BS338" s="123">
        <v>1479.9400000001699</v>
      </c>
      <c r="BT338" s="123">
        <f>BT311</f>
        <v>3</v>
      </c>
      <c r="BU338" s="123">
        <f t="shared" ca="1" si="593"/>
        <v>0</v>
      </c>
      <c r="BV338" s="123"/>
      <c r="BW338" s="123"/>
      <c r="BX338" s="123">
        <v>0</v>
      </c>
      <c r="BY338" s="123">
        <f>BY311</f>
        <v>3</v>
      </c>
      <c r="BZ338" s="123">
        <f t="shared" ca="1" si="594"/>
        <v>152.85599999998701</v>
      </c>
      <c r="CA338" s="123"/>
      <c r="CB338" s="123"/>
      <c r="CC338" s="123">
        <v>152.85599999998701</v>
      </c>
      <c r="CD338" s="123">
        <f>CD311</f>
        <v>3</v>
      </c>
      <c r="CE338" s="123">
        <f t="shared" ca="1" si="595"/>
        <v>0</v>
      </c>
      <c r="CF338" s="123"/>
      <c r="CG338" s="123"/>
      <c r="CH338" s="123">
        <v>0</v>
      </c>
      <c r="CI338" s="123">
        <f>CI311</f>
        <v>3</v>
      </c>
      <c r="CJ338" s="123">
        <f t="shared" ca="1" si="596"/>
        <v>440.86100000005763</v>
      </c>
      <c r="CK338" s="123"/>
      <c r="CL338" s="123"/>
      <c r="CM338" s="123">
        <f t="shared" ca="1" si="625"/>
        <v>440.86100000005763</v>
      </c>
      <c r="CN338" s="123">
        <f>CN311</f>
        <v>4</v>
      </c>
      <c r="CO338" s="123">
        <f t="shared" ca="1" si="598"/>
        <v>370.06199999999808</v>
      </c>
      <c r="CP338" s="123"/>
      <c r="CQ338" s="123"/>
      <c r="CR338" s="123">
        <v>4049.9160000000002</v>
      </c>
      <c r="CS338" s="123">
        <f>IF(OR(ISBLANK(CR338),ISBLANK(CS311)),"",(CR338-CR337)*CS311)</f>
        <v>370.06199999999808</v>
      </c>
      <c r="CT338" s="123">
        <f>CT311</f>
        <v>4</v>
      </c>
      <c r="CU338" s="123">
        <f t="shared" ca="1" si="599"/>
        <v>0</v>
      </c>
      <c r="CV338" s="123"/>
      <c r="CW338" s="123"/>
      <c r="CX338" s="123">
        <v>2540.9560000000001</v>
      </c>
      <c r="CY338" s="123">
        <f>IF(OR(ISBLANK(CX338),ISBLANK(CY311)),"",(CX338-CX337)*CY311)</f>
        <v>0</v>
      </c>
      <c r="CZ338" s="123">
        <f>CZ311</f>
        <v>2</v>
      </c>
      <c r="DA338" s="123" t="str">
        <f t="shared" ca="1" si="600"/>
        <v/>
      </c>
      <c r="DB338" s="123"/>
      <c r="DC338" s="123"/>
      <c r="DD338" s="123">
        <f>DD311</f>
        <v>2</v>
      </c>
      <c r="DE338" s="123" t="str">
        <f t="shared" ca="1" si="601"/>
        <v/>
      </c>
      <c r="DF338" s="123"/>
      <c r="DG338" s="123"/>
      <c r="DH338" s="123">
        <f>DH311</f>
        <v>2</v>
      </c>
      <c r="DI338" s="123" t="str">
        <f t="shared" ca="1" si="602"/>
        <v/>
      </c>
      <c r="DJ338" s="123"/>
      <c r="DK338" s="123"/>
      <c r="DL338" s="123">
        <f>DL311</f>
        <v>2</v>
      </c>
      <c r="DM338" s="123" t="str">
        <f t="shared" ca="1" si="603"/>
        <v/>
      </c>
      <c r="DN338" s="123"/>
      <c r="DO338" s="123"/>
      <c r="DP338" s="123">
        <f>DP311</f>
        <v>2</v>
      </c>
      <c r="DQ338" s="123" t="str">
        <f t="shared" ca="1" si="604"/>
        <v/>
      </c>
      <c r="DR338" s="123"/>
      <c r="DS338" s="123"/>
      <c r="DT338" s="123">
        <f>DT311</f>
        <v>2</v>
      </c>
      <c r="DU338" s="123" t="str">
        <f t="shared" ca="1" si="605"/>
        <v/>
      </c>
      <c r="DV338" s="123"/>
      <c r="DW338" s="123"/>
      <c r="DX338" s="123">
        <f>DX311</f>
        <v>2</v>
      </c>
      <c r="DY338" s="123" t="str">
        <f t="shared" ca="1" si="606"/>
        <v/>
      </c>
      <c r="DZ338" s="123"/>
      <c r="EA338" s="123"/>
      <c r="EB338" s="123">
        <f>EB311</f>
        <v>2</v>
      </c>
      <c r="EC338" s="123" t="str">
        <f t="shared" ca="1" si="607"/>
        <v/>
      </c>
      <c r="ED338" s="123"/>
      <c r="EE338" s="123"/>
      <c r="EF338" s="123">
        <f>EF311</f>
        <v>2</v>
      </c>
      <c r="EG338" s="123" t="str">
        <f t="shared" ca="1" si="608"/>
        <v/>
      </c>
      <c r="EH338" s="123"/>
      <c r="EI338" s="123"/>
      <c r="EJ338" s="123">
        <f>EJ311</f>
        <v>2</v>
      </c>
      <c r="EK338" s="123" t="str">
        <f t="shared" ca="1" si="609"/>
        <v/>
      </c>
      <c r="EL338" s="123"/>
      <c r="EM338" s="123"/>
      <c r="EN338" s="123">
        <f>EN311</f>
        <v>5</v>
      </c>
      <c r="EO338" s="123">
        <f t="shared" ca="1" si="610"/>
        <v>12.58199999999988</v>
      </c>
      <c r="EP338" s="123"/>
      <c r="EQ338" s="123"/>
      <c r="ER338" s="123"/>
      <c r="ES338" s="123">
        <v>1106.451</v>
      </c>
      <c r="ET338" s="123">
        <f>IF(OR(ISBLANK(ES338),ISBLANK(ET311)),"",(ES338-ES337)*ET311)</f>
        <v>12.58199999999988</v>
      </c>
      <c r="EU338" s="123">
        <f>EU311</f>
        <v>5</v>
      </c>
      <c r="EV338" s="123">
        <f t="shared" ca="1" si="611"/>
        <v>33.536000000007334</v>
      </c>
      <c r="EW338" s="123"/>
      <c r="EX338" s="123"/>
      <c r="EY338" s="123"/>
      <c r="EZ338" s="123">
        <v>8720.2870000000003</v>
      </c>
      <c r="FA338" s="123">
        <f>IF(OR(ISBLANK(EZ338),ISBLANK(FA311)),"",(EZ338-EZ337)*FA311)</f>
        <v>33.536000000007334</v>
      </c>
      <c r="FB338" s="123">
        <f>FB311</f>
        <v>5</v>
      </c>
      <c r="FC338" s="123">
        <f t="shared" ca="1" si="612"/>
        <v>24.576000000000931</v>
      </c>
      <c r="FD338" s="123"/>
      <c r="FE338" s="123"/>
      <c r="FF338" s="123"/>
      <c r="FG338" s="123">
        <v>10351.674000000001</v>
      </c>
      <c r="FH338" s="123">
        <f>IF(OR(ISBLANK(FG338),ISBLANK(FH311)),"",(FG338-FG337)*FH311)</f>
        <v>24.576000000000931</v>
      </c>
      <c r="FI338" s="123">
        <f>FI311</f>
        <v>5</v>
      </c>
      <c r="FJ338" s="123">
        <f t="shared" ca="1" si="613"/>
        <v>442.06800000002113</v>
      </c>
      <c r="FK338" s="123"/>
      <c r="FL338" s="123"/>
      <c r="FM338" s="123"/>
      <c r="FN338" s="123">
        <v>9017.6370000000006</v>
      </c>
      <c r="FO338" s="123">
        <f>IF(OR(ISBLANK(FN338),ISBLANK(FO311)),"",(FN338-FN337)*FO311)</f>
        <v>442.06800000002113</v>
      </c>
      <c r="FP338" s="123">
        <f>FP311</f>
        <v>5</v>
      </c>
      <c r="FQ338" s="123">
        <f t="shared" ca="1" si="614"/>
        <v>0</v>
      </c>
      <c r="FR338" s="123"/>
      <c r="FS338" s="123"/>
      <c r="FT338" s="123"/>
      <c r="FU338" s="123">
        <v>3228.1469999999999</v>
      </c>
      <c r="FV338" s="123">
        <f>IF(OR(ISBLANK(FU338),ISBLANK(FV311)),"",(FU338-FU337)*FV311)</f>
        <v>0</v>
      </c>
      <c r="FW338" s="123">
        <f>FW311</f>
        <v>5</v>
      </c>
      <c r="FX338" s="123">
        <f t="shared" ca="1" si="615"/>
        <v>0.54000000000019099</v>
      </c>
      <c r="FY338" s="123"/>
      <c r="FZ338" s="123"/>
      <c r="GA338" s="123"/>
      <c r="GB338" s="123">
        <v>310.89800000000002</v>
      </c>
      <c r="GC338" s="123">
        <f>IF(OR(ISBLANK(GB338),ISBLANK(GC311)),"",(GB338-GB337)*GC311)</f>
        <v>0.54000000000019099</v>
      </c>
      <c r="GD338" s="123">
        <f>GD311</f>
        <v>5</v>
      </c>
      <c r="GE338" s="123">
        <f t="shared" ca="1" si="616"/>
        <v>0</v>
      </c>
      <c r="GF338" s="123"/>
      <c r="GG338" s="123"/>
      <c r="GH338" s="123"/>
      <c r="GI338" s="123">
        <v>294.75</v>
      </c>
      <c r="GJ338" s="123">
        <f>IF(OR(ISBLANK(GI338),ISBLANK(GJ311)),"",(GI338-GI337)*GJ311)</f>
        <v>0</v>
      </c>
      <c r="GK338" s="123">
        <f>GK311</f>
        <v>5</v>
      </c>
      <c r="GL338" s="123">
        <f t="shared" ca="1" si="617"/>
        <v>5.2240000000019791</v>
      </c>
      <c r="GM338" s="123"/>
      <c r="GN338" s="123"/>
      <c r="GO338" s="123"/>
      <c r="GP338" s="123">
        <v>13593.222</v>
      </c>
      <c r="GQ338" s="123">
        <f>IF(OR(ISBLANK(GP338),ISBLANK(GQ311)),"",(GP338-GP337)*GQ311)</f>
        <v>5.2240000000019791</v>
      </c>
      <c r="GR338" s="123">
        <f>GR311</f>
        <v>5</v>
      </c>
      <c r="GS338" s="123">
        <f t="shared" ca="1" si="618"/>
        <v>0.29200000000128057</v>
      </c>
      <c r="GT338" s="123"/>
      <c r="GU338" s="123"/>
      <c r="GV338" s="123"/>
      <c r="GW338" s="123">
        <v>13213.35</v>
      </c>
      <c r="GX338" s="123">
        <f>IF(OR(ISBLANK(GW338),ISBLANK(GX311)),"",(GW338-GW337)*GX311)</f>
        <v>0.29200000000128057</v>
      </c>
      <c r="GY338" s="123">
        <f>GY311</f>
        <v>5</v>
      </c>
      <c r="GZ338" s="123">
        <f t="shared" ca="1" si="619"/>
        <v>10.98399999999674</v>
      </c>
      <c r="HA338" s="123"/>
      <c r="HB338" s="123"/>
      <c r="HC338" s="123"/>
      <c r="HD338" s="123">
        <v>18169.891</v>
      </c>
      <c r="HE338" s="123">
        <f>IF(OR(ISBLANK(HD338),ISBLANK(HE311)),"",(HD338-HD337)*HE311)</f>
        <v>10.98399999999674</v>
      </c>
      <c r="HF338" s="123">
        <f>HF311</f>
        <v>5</v>
      </c>
      <c r="HG338" s="123">
        <f t="shared" ca="1" si="620"/>
        <v>17.783999999999651</v>
      </c>
      <c r="HH338" s="123"/>
      <c r="HI338" s="123"/>
      <c r="HJ338" s="123"/>
      <c r="HK338" s="123">
        <v>4798.9269999999997</v>
      </c>
      <c r="HL338" s="123">
        <f>IF(OR(ISBLANK(HK338),ISBLANK(HL311)),"",(HK338-HK337)*HL311)</f>
        <v>17.783999999999651</v>
      </c>
      <c r="HM338" s="123">
        <f>HM311</f>
        <v>5</v>
      </c>
      <c r="HN338" s="123">
        <f t="shared" ca="1" si="621"/>
        <v>12.703999999997905</v>
      </c>
      <c r="HO338" s="123"/>
      <c r="HP338" s="123"/>
      <c r="HQ338" s="123"/>
      <c r="HR338" s="123">
        <v>6676.4380000000001</v>
      </c>
      <c r="HS338" s="123">
        <f>IF(OR(ISBLANK(HR338),ISBLANK(HS311)),"",(HR338-HR337)*HS311)</f>
        <v>12.703999999997905</v>
      </c>
      <c r="HT338" s="123">
        <f>HT311</f>
        <v>5</v>
      </c>
      <c r="HU338" s="123">
        <f t="shared" ca="1" si="622"/>
        <v>0.10800000000000409</v>
      </c>
      <c r="HV338" s="123"/>
      <c r="HW338" s="123"/>
      <c r="HX338" s="123"/>
      <c r="HY338" s="123">
        <v>367.03399999999999</v>
      </c>
      <c r="HZ338" s="123">
        <f>IF(OR(ISBLANK(HY338),ISBLANK(HZ311)),"",(HY338-HY337)*HZ311)</f>
        <v>0.10800000000000409</v>
      </c>
      <c r="IA338" s="123">
        <f>IA311</f>
        <v>5</v>
      </c>
      <c r="IB338" s="123">
        <f t="shared" ca="1" si="623"/>
        <v>8.3439999999973224</v>
      </c>
      <c r="IC338" s="123"/>
      <c r="ID338" s="123"/>
      <c r="IE338" s="123"/>
      <c r="IF338" s="123">
        <v>8357.1790000000001</v>
      </c>
      <c r="IG338" s="123">
        <f>IF(OR(ISBLANK(IF338),ISBLANK(IG311)),"",(IF338-IF337)*IG311)</f>
        <v>8.3439999999973224</v>
      </c>
    </row>
    <row r="339" spans="1:241" x14ac:dyDescent="0.25">
      <c r="B339" s="166">
        <v>25</v>
      </c>
      <c r="C339" s="166">
        <f>C311</f>
        <v>2</v>
      </c>
      <c r="D339" s="166" t="str">
        <f t="shared" ca="1" si="579"/>
        <v/>
      </c>
      <c r="E339" s="166"/>
      <c r="F339" s="166"/>
      <c r="G339" s="123">
        <f>G311</f>
        <v>3</v>
      </c>
      <c r="H339" s="123" t="str">
        <f t="shared" ca="1" si="580"/>
        <v/>
      </c>
      <c r="I339" s="123"/>
      <c r="J339" s="123"/>
      <c r="K339" s="123"/>
      <c r="L339" s="123">
        <f>L311</f>
        <v>3</v>
      </c>
      <c r="M339" s="123" t="str">
        <f t="shared" ca="1" si="581"/>
        <v/>
      </c>
      <c r="N339" s="123"/>
      <c r="O339" s="123"/>
      <c r="P339" s="123"/>
      <c r="Q339" s="123">
        <f>Q311</f>
        <v>3</v>
      </c>
      <c r="R339" s="123" t="str">
        <f t="shared" ca="1" si="582"/>
        <v/>
      </c>
      <c r="S339" s="123"/>
      <c r="T339" s="123"/>
      <c r="U339" s="123"/>
      <c r="V339" s="123">
        <f>V311</f>
        <v>3</v>
      </c>
      <c r="W339" s="123" t="str">
        <f t="shared" ca="1" si="583"/>
        <v/>
      </c>
      <c r="X339" s="123"/>
      <c r="Y339" s="123"/>
      <c r="Z339" s="123"/>
      <c r="AA339" s="123">
        <f>AA311</f>
        <v>3</v>
      </c>
      <c r="AB339" s="123" t="str">
        <f t="shared" ca="1" si="584"/>
        <v/>
      </c>
      <c r="AC339" s="123"/>
      <c r="AD339" s="123"/>
      <c r="AE339" s="123"/>
      <c r="AF339" s="123">
        <f>AF311</f>
        <v>3</v>
      </c>
      <c r="AG339" s="123" t="str">
        <f t="shared" ca="1" si="585"/>
        <v/>
      </c>
      <c r="AH339" s="123"/>
      <c r="AI339" s="123"/>
      <c r="AJ339" s="123"/>
      <c r="AK339" s="123">
        <f>AK311</f>
        <v>3</v>
      </c>
      <c r="AL339" s="123" t="str">
        <f t="shared" ca="1" si="586"/>
        <v/>
      </c>
      <c r="AM339" s="123"/>
      <c r="AN339" s="123"/>
      <c r="AO339" s="123"/>
      <c r="AP339" s="123">
        <f>AP311</f>
        <v>3</v>
      </c>
      <c r="AQ339" s="123" t="str">
        <f t="shared" ca="1" si="587"/>
        <v/>
      </c>
      <c r="AR339" s="123"/>
      <c r="AS339" s="123"/>
      <c r="AT339" s="123"/>
      <c r="AU339" s="123">
        <f>AU311</f>
        <v>3</v>
      </c>
      <c r="AV339" s="123" t="str">
        <f t="shared" ca="1" si="588"/>
        <v/>
      </c>
      <c r="AW339" s="123"/>
      <c r="AX339" s="123"/>
      <c r="AY339" s="123"/>
      <c r="AZ339" s="123">
        <f>AZ311</f>
        <v>3</v>
      </c>
      <c r="BA339" s="123" t="str">
        <f t="shared" ca="1" si="589"/>
        <v/>
      </c>
      <c r="BB339" s="123"/>
      <c r="BC339" s="123"/>
      <c r="BD339" s="123"/>
      <c r="BE339" s="123">
        <f>BE311</f>
        <v>3</v>
      </c>
      <c r="BF339" s="123" t="str">
        <f t="shared" ca="1" si="590"/>
        <v/>
      </c>
      <c r="BG339" s="123"/>
      <c r="BH339" s="123"/>
      <c r="BI339" s="123"/>
      <c r="BJ339" s="123">
        <f>BJ311</f>
        <v>3</v>
      </c>
      <c r="BK339" s="123" t="str">
        <f t="shared" ca="1" si="591"/>
        <v/>
      </c>
      <c r="BL339" s="123"/>
      <c r="BM339" s="123"/>
      <c r="BN339" s="123"/>
      <c r="BO339" s="123">
        <f>BO311</f>
        <v>3</v>
      </c>
      <c r="BP339" s="123" t="str">
        <f t="shared" ca="1" si="592"/>
        <v/>
      </c>
      <c r="BQ339" s="123"/>
      <c r="BR339" s="123"/>
      <c r="BS339" s="123"/>
      <c r="BT339" s="123">
        <f>BT311</f>
        <v>3</v>
      </c>
      <c r="BU339" s="123" t="str">
        <f t="shared" ca="1" si="593"/>
        <v/>
      </c>
      <c r="BV339" s="123"/>
      <c r="BW339" s="123"/>
      <c r="BX339" s="123"/>
      <c r="BY339" s="123">
        <f>BY311</f>
        <v>3</v>
      </c>
      <c r="BZ339" s="123" t="str">
        <f t="shared" ca="1" si="594"/>
        <v/>
      </c>
      <c r="CA339" s="123"/>
      <c r="CB339" s="123"/>
      <c r="CC339" s="123"/>
      <c r="CD339" s="123">
        <f>CD311</f>
        <v>3</v>
      </c>
      <c r="CE339" s="123" t="str">
        <f t="shared" ca="1" si="595"/>
        <v/>
      </c>
      <c r="CF339" s="123"/>
      <c r="CG339" s="123"/>
      <c r="CH339" s="123"/>
      <c r="CI339" s="123">
        <f>CI311</f>
        <v>3</v>
      </c>
      <c r="CJ339" s="123" t="str">
        <f t="shared" ca="1" si="596"/>
        <v/>
      </c>
      <c r="CK339" s="123"/>
      <c r="CL339" s="123"/>
      <c r="CM339" s="123" t="str">
        <f t="shared" ca="1" si="625"/>
        <v/>
      </c>
      <c r="CN339" s="123">
        <f>CN311</f>
        <v>4</v>
      </c>
      <c r="CO339" s="123" t="str">
        <f t="shared" ca="1" si="598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599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0"/>
        <v/>
      </c>
      <c r="DB339" s="123"/>
      <c r="DC339" s="123"/>
      <c r="DD339" s="123">
        <f>DD311</f>
        <v>2</v>
      </c>
      <c r="DE339" s="123" t="str">
        <f t="shared" ca="1" si="601"/>
        <v/>
      </c>
      <c r="DF339" s="123"/>
      <c r="DG339" s="123"/>
      <c r="DH339" s="123">
        <f>DH311</f>
        <v>2</v>
      </c>
      <c r="DI339" s="123" t="str">
        <f t="shared" ca="1" si="602"/>
        <v/>
      </c>
      <c r="DJ339" s="123"/>
      <c r="DK339" s="123"/>
      <c r="DL339" s="123">
        <f>DL311</f>
        <v>2</v>
      </c>
      <c r="DM339" s="123" t="str">
        <f t="shared" ca="1" si="603"/>
        <v/>
      </c>
      <c r="DN339" s="123"/>
      <c r="DO339" s="123"/>
      <c r="DP339" s="123">
        <f>DP311</f>
        <v>2</v>
      </c>
      <c r="DQ339" s="123" t="str">
        <f t="shared" ca="1" si="604"/>
        <v/>
      </c>
      <c r="DR339" s="123"/>
      <c r="DS339" s="123"/>
      <c r="DT339" s="123">
        <f>DT311</f>
        <v>2</v>
      </c>
      <c r="DU339" s="123" t="str">
        <f t="shared" ca="1" si="605"/>
        <v/>
      </c>
      <c r="DV339" s="123"/>
      <c r="DW339" s="123"/>
      <c r="DX339" s="123">
        <f>DX311</f>
        <v>2</v>
      </c>
      <c r="DY339" s="123" t="str">
        <f t="shared" ca="1" si="606"/>
        <v/>
      </c>
      <c r="DZ339" s="123"/>
      <c r="EA339" s="123"/>
      <c r="EB339" s="123">
        <f>EB311</f>
        <v>2</v>
      </c>
      <c r="EC339" s="123" t="str">
        <f t="shared" ca="1" si="607"/>
        <v/>
      </c>
      <c r="ED339" s="123"/>
      <c r="EE339" s="123"/>
      <c r="EF339" s="123">
        <f>EF311</f>
        <v>2</v>
      </c>
      <c r="EG339" s="123" t="str">
        <f t="shared" ca="1" si="608"/>
        <v/>
      </c>
      <c r="EH339" s="123"/>
      <c r="EI339" s="123"/>
      <c r="EJ339" s="123">
        <f>EJ311</f>
        <v>2</v>
      </c>
      <c r="EK339" s="123" t="str">
        <f t="shared" ca="1" si="609"/>
        <v/>
      </c>
      <c r="EL339" s="123"/>
      <c r="EM339" s="123"/>
      <c r="EN339" s="123">
        <f>EN311</f>
        <v>5</v>
      </c>
      <c r="EO339" s="123" t="str">
        <f t="shared" ca="1" si="610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1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12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13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14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15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16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17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18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19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0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1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22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23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79"/>
        <v/>
      </c>
      <c r="E340" s="166"/>
      <c r="F340" s="166"/>
      <c r="G340" s="123">
        <f>G311</f>
        <v>3</v>
      </c>
      <c r="H340" s="123" t="str">
        <f t="shared" ca="1" si="580"/>
        <v/>
      </c>
      <c r="I340" s="123"/>
      <c r="J340" s="123"/>
      <c r="K340" s="123"/>
      <c r="L340" s="123">
        <f>L311</f>
        <v>3</v>
      </c>
      <c r="M340" s="123" t="str">
        <f t="shared" ca="1" si="581"/>
        <v/>
      </c>
      <c r="N340" s="123"/>
      <c r="O340" s="123"/>
      <c r="P340" s="123"/>
      <c r="Q340" s="123">
        <f>Q311</f>
        <v>3</v>
      </c>
      <c r="R340" s="123" t="str">
        <f t="shared" ca="1" si="582"/>
        <v/>
      </c>
      <c r="S340" s="123"/>
      <c r="T340" s="123"/>
      <c r="U340" s="123"/>
      <c r="V340" s="123">
        <f>V311</f>
        <v>3</v>
      </c>
      <c r="W340" s="123" t="str">
        <f t="shared" ca="1" si="583"/>
        <v/>
      </c>
      <c r="X340" s="123"/>
      <c r="Y340" s="123"/>
      <c r="Z340" s="123"/>
      <c r="AA340" s="123">
        <f>AA311</f>
        <v>3</v>
      </c>
      <c r="AB340" s="123" t="str">
        <f t="shared" ca="1" si="584"/>
        <v/>
      </c>
      <c r="AC340" s="123"/>
      <c r="AD340" s="123"/>
      <c r="AE340" s="123"/>
      <c r="AF340" s="123">
        <f>AF311</f>
        <v>3</v>
      </c>
      <c r="AG340" s="123" t="str">
        <f t="shared" ca="1" si="585"/>
        <v/>
      </c>
      <c r="AH340" s="123"/>
      <c r="AI340" s="123"/>
      <c r="AJ340" s="123"/>
      <c r="AK340" s="123">
        <f>AK311</f>
        <v>3</v>
      </c>
      <c r="AL340" s="123" t="str">
        <f t="shared" ca="1" si="586"/>
        <v/>
      </c>
      <c r="AM340" s="123"/>
      <c r="AN340" s="123"/>
      <c r="AO340" s="123"/>
      <c r="AP340" s="123">
        <f>AP311</f>
        <v>3</v>
      </c>
      <c r="AQ340" s="123" t="str">
        <f t="shared" ca="1" si="587"/>
        <v/>
      </c>
      <c r="AR340" s="123"/>
      <c r="AS340" s="123"/>
      <c r="AT340" s="123"/>
      <c r="AU340" s="123">
        <f>AU311</f>
        <v>3</v>
      </c>
      <c r="AV340" s="123" t="str">
        <f t="shared" ca="1" si="588"/>
        <v/>
      </c>
      <c r="AW340" s="123"/>
      <c r="AX340" s="123"/>
      <c r="AY340" s="123"/>
      <c r="AZ340" s="123">
        <f>AZ311</f>
        <v>3</v>
      </c>
      <c r="BA340" s="123" t="str">
        <f t="shared" ca="1" si="589"/>
        <v/>
      </c>
      <c r="BB340" s="123"/>
      <c r="BC340" s="123"/>
      <c r="BD340" s="123"/>
      <c r="BE340" s="123">
        <f>BE311</f>
        <v>3</v>
      </c>
      <c r="BF340" s="123" t="str">
        <f t="shared" ca="1" si="590"/>
        <v/>
      </c>
      <c r="BG340" s="123"/>
      <c r="BH340" s="123"/>
      <c r="BI340" s="123"/>
      <c r="BJ340" s="123">
        <f>BJ311</f>
        <v>3</v>
      </c>
      <c r="BK340" s="123" t="str">
        <f t="shared" ca="1" si="591"/>
        <v/>
      </c>
      <c r="BL340" s="123"/>
      <c r="BM340" s="123"/>
      <c r="BN340" s="123"/>
      <c r="BO340" s="123">
        <f>BO311</f>
        <v>3</v>
      </c>
      <c r="BP340" s="123" t="str">
        <f t="shared" ca="1" si="592"/>
        <v/>
      </c>
      <c r="BQ340" s="123"/>
      <c r="BR340" s="123"/>
      <c r="BS340" s="123"/>
      <c r="BT340" s="123">
        <f>BT311</f>
        <v>3</v>
      </c>
      <c r="BU340" s="123" t="str">
        <f t="shared" ca="1" si="593"/>
        <v/>
      </c>
      <c r="BV340" s="123"/>
      <c r="BW340" s="123"/>
      <c r="BX340" s="123"/>
      <c r="BY340" s="123">
        <f>BY311</f>
        <v>3</v>
      </c>
      <c r="BZ340" s="123" t="str">
        <f t="shared" ca="1" si="594"/>
        <v/>
      </c>
      <c r="CA340" s="123"/>
      <c r="CB340" s="123"/>
      <c r="CC340" s="123"/>
      <c r="CD340" s="123">
        <f>CD311</f>
        <v>3</v>
      </c>
      <c r="CE340" s="123" t="str">
        <f t="shared" ca="1" si="595"/>
        <v/>
      </c>
      <c r="CF340" s="123"/>
      <c r="CG340" s="123"/>
      <c r="CH340" s="123"/>
      <c r="CI340" s="123">
        <f>CI311</f>
        <v>3</v>
      </c>
      <c r="CJ340" s="123" t="str">
        <f t="shared" ca="1" si="596"/>
        <v/>
      </c>
      <c r="CK340" s="123"/>
      <c r="CL340" s="123"/>
      <c r="CM340" s="123" t="str">
        <f t="shared" ca="1" si="625"/>
        <v/>
      </c>
      <c r="CN340" s="123">
        <f>CN311</f>
        <v>4</v>
      </c>
      <c r="CO340" s="123" t="str">
        <f t="shared" ca="1" si="598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599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0"/>
        <v/>
      </c>
      <c r="DB340" s="123"/>
      <c r="DC340" s="123"/>
      <c r="DD340" s="123">
        <f>DD311</f>
        <v>2</v>
      </c>
      <c r="DE340" s="123" t="str">
        <f t="shared" ca="1" si="601"/>
        <v/>
      </c>
      <c r="DF340" s="123"/>
      <c r="DG340" s="123"/>
      <c r="DH340" s="123">
        <f>DH311</f>
        <v>2</v>
      </c>
      <c r="DI340" s="123" t="str">
        <f t="shared" ca="1" si="602"/>
        <v/>
      </c>
      <c r="DJ340" s="123"/>
      <c r="DK340" s="123"/>
      <c r="DL340" s="123">
        <f>DL311</f>
        <v>2</v>
      </c>
      <c r="DM340" s="123" t="str">
        <f t="shared" ca="1" si="603"/>
        <v/>
      </c>
      <c r="DN340" s="123"/>
      <c r="DO340" s="123"/>
      <c r="DP340" s="123">
        <f>DP311</f>
        <v>2</v>
      </c>
      <c r="DQ340" s="123" t="str">
        <f t="shared" ca="1" si="604"/>
        <v/>
      </c>
      <c r="DR340" s="123"/>
      <c r="DS340" s="123"/>
      <c r="DT340" s="123">
        <f>DT311</f>
        <v>2</v>
      </c>
      <c r="DU340" s="123" t="str">
        <f t="shared" ca="1" si="605"/>
        <v/>
      </c>
      <c r="DV340" s="123"/>
      <c r="DW340" s="123"/>
      <c r="DX340" s="123">
        <f>DX311</f>
        <v>2</v>
      </c>
      <c r="DY340" s="123" t="str">
        <f t="shared" ca="1" si="606"/>
        <v/>
      </c>
      <c r="DZ340" s="123"/>
      <c r="EA340" s="123"/>
      <c r="EB340" s="123">
        <f>EB311</f>
        <v>2</v>
      </c>
      <c r="EC340" s="123" t="str">
        <f t="shared" ca="1" si="607"/>
        <v/>
      </c>
      <c r="ED340" s="123"/>
      <c r="EE340" s="123"/>
      <c r="EF340" s="123">
        <f>EF311</f>
        <v>2</v>
      </c>
      <c r="EG340" s="123" t="str">
        <f t="shared" ca="1" si="608"/>
        <v/>
      </c>
      <c r="EH340" s="123"/>
      <c r="EI340" s="123"/>
      <c r="EJ340" s="123">
        <f>EJ311</f>
        <v>2</v>
      </c>
      <c r="EK340" s="123" t="str">
        <f t="shared" ca="1" si="609"/>
        <v/>
      </c>
      <c r="EL340" s="123"/>
      <c r="EM340" s="123"/>
      <c r="EN340" s="123">
        <f>EN311</f>
        <v>5</v>
      </c>
      <c r="EO340" s="123" t="str">
        <f t="shared" ca="1" si="610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1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12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13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14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15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16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17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18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19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0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1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22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23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79"/>
        <v/>
      </c>
      <c r="E341" s="166"/>
      <c r="F341" s="166"/>
      <c r="G341" s="123">
        <f>G311</f>
        <v>3</v>
      </c>
      <c r="H341" s="123" t="str">
        <f t="shared" ca="1" si="580"/>
        <v/>
      </c>
      <c r="I341" s="123"/>
      <c r="J341" s="123"/>
      <c r="K341" s="123"/>
      <c r="L341" s="123">
        <f>L311</f>
        <v>3</v>
      </c>
      <c r="M341" s="123" t="str">
        <f t="shared" ca="1" si="581"/>
        <v/>
      </c>
      <c r="N341" s="123"/>
      <c r="O341" s="123"/>
      <c r="P341" s="123"/>
      <c r="Q341" s="123">
        <f>Q311</f>
        <v>3</v>
      </c>
      <c r="R341" s="123" t="str">
        <f t="shared" ca="1" si="582"/>
        <v/>
      </c>
      <c r="S341" s="123"/>
      <c r="T341" s="123"/>
      <c r="U341" s="123"/>
      <c r="V341" s="123">
        <f>V311</f>
        <v>3</v>
      </c>
      <c r="W341" s="123" t="str">
        <f t="shared" ca="1" si="583"/>
        <v/>
      </c>
      <c r="X341" s="123"/>
      <c r="Y341" s="123"/>
      <c r="Z341" s="123"/>
      <c r="AA341" s="123">
        <f>AA311</f>
        <v>3</v>
      </c>
      <c r="AB341" s="123" t="str">
        <f t="shared" ca="1" si="584"/>
        <v/>
      </c>
      <c r="AC341" s="123"/>
      <c r="AD341" s="123"/>
      <c r="AE341" s="123"/>
      <c r="AF341" s="123">
        <f>AF311</f>
        <v>3</v>
      </c>
      <c r="AG341" s="123" t="str">
        <f t="shared" ca="1" si="585"/>
        <v/>
      </c>
      <c r="AH341" s="123"/>
      <c r="AI341" s="123"/>
      <c r="AJ341" s="123"/>
      <c r="AK341" s="123">
        <f>AK311</f>
        <v>3</v>
      </c>
      <c r="AL341" s="123" t="str">
        <f t="shared" ca="1" si="586"/>
        <v/>
      </c>
      <c r="AM341" s="123"/>
      <c r="AN341" s="123"/>
      <c r="AO341" s="123"/>
      <c r="AP341" s="123">
        <f>AP311</f>
        <v>3</v>
      </c>
      <c r="AQ341" s="123" t="str">
        <f t="shared" ca="1" si="587"/>
        <v/>
      </c>
      <c r="AR341" s="123"/>
      <c r="AS341" s="123"/>
      <c r="AT341" s="123"/>
      <c r="AU341" s="123">
        <f>AU311</f>
        <v>3</v>
      </c>
      <c r="AV341" s="123" t="str">
        <f t="shared" ca="1" si="588"/>
        <v/>
      </c>
      <c r="AW341" s="123"/>
      <c r="AX341" s="123"/>
      <c r="AY341" s="123"/>
      <c r="AZ341" s="123">
        <f>AZ311</f>
        <v>3</v>
      </c>
      <c r="BA341" s="123" t="str">
        <f t="shared" ca="1" si="589"/>
        <v/>
      </c>
      <c r="BB341" s="123"/>
      <c r="BC341" s="123"/>
      <c r="BD341" s="123"/>
      <c r="BE341" s="123">
        <f>BE311</f>
        <v>3</v>
      </c>
      <c r="BF341" s="123" t="str">
        <f t="shared" ca="1" si="590"/>
        <v/>
      </c>
      <c r="BG341" s="123"/>
      <c r="BH341" s="123"/>
      <c r="BI341" s="123"/>
      <c r="BJ341" s="123">
        <f>BJ311</f>
        <v>3</v>
      </c>
      <c r="BK341" s="123" t="str">
        <f t="shared" ca="1" si="591"/>
        <v/>
      </c>
      <c r="BL341" s="123"/>
      <c r="BM341" s="123"/>
      <c r="BN341" s="123"/>
      <c r="BO341" s="123">
        <f>BO311</f>
        <v>3</v>
      </c>
      <c r="BP341" s="123" t="str">
        <f t="shared" ca="1" si="592"/>
        <v/>
      </c>
      <c r="BQ341" s="123"/>
      <c r="BR341" s="123"/>
      <c r="BS341" s="123"/>
      <c r="BT341" s="123">
        <f>BT311</f>
        <v>3</v>
      </c>
      <c r="BU341" s="123" t="str">
        <f t="shared" ca="1" si="593"/>
        <v/>
      </c>
      <c r="BV341" s="123"/>
      <c r="BW341" s="123"/>
      <c r="BX341" s="123"/>
      <c r="BY341" s="123">
        <f>BY311</f>
        <v>3</v>
      </c>
      <c r="BZ341" s="123" t="str">
        <f t="shared" ca="1" si="594"/>
        <v/>
      </c>
      <c r="CA341" s="123"/>
      <c r="CB341" s="123"/>
      <c r="CC341" s="123"/>
      <c r="CD341" s="123">
        <f>CD311</f>
        <v>3</v>
      </c>
      <c r="CE341" s="123" t="str">
        <f t="shared" ca="1" si="595"/>
        <v/>
      </c>
      <c r="CF341" s="123"/>
      <c r="CG341" s="123"/>
      <c r="CH341" s="123"/>
      <c r="CI341" s="123">
        <f>CI311</f>
        <v>3</v>
      </c>
      <c r="CJ341" s="123" t="str">
        <f t="shared" ca="1" si="596"/>
        <v/>
      </c>
      <c r="CK341" s="123"/>
      <c r="CL341" s="123"/>
      <c r="CM341" s="123" t="str">
        <f t="shared" ca="1" si="625"/>
        <v/>
      </c>
      <c r="CN341" s="123">
        <f>CN311</f>
        <v>4</v>
      </c>
      <c r="CO341" s="123" t="str">
        <f t="shared" ca="1" si="598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599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0"/>
        <v/>
      </c>
      <c r="DB341" s="123"/>
      <c r="DC341" s="123"/>
      <c r="DD341" s="123">
        <f>DD311</f>
        <v>2</v>
      </c>
      <c r="DE341" s="123" t="str">
        <f t="shared" ca="1" si="601"/>
        <v/>
      </c>
      <c r="DF341" s="123"/>
      <c r="DG341" s="123"/>
      <c r="DH341" s="123">
        <f>DH311</f>
        <v>2</v>
      </c>
      <c r="DI341" s="123" t="str">
        <f t="shared" ca="1" si="602"/>
        <v/>
      </c>
      <c r="DJ341" s="123"/>
      <c r="DK341" s="123"/>
      <c r="DL341" s="123">
        <f>DL311</f>
        <v>2</v>
      </c>
      <c r="DM341" s="123" t="str">
        <f t="shared" ca="1" si="603"/>
        <v/>
      </c>
      <c r="DN341" s="123"/>
      <c r="DO341" s="123"/>
      <c r="DP341" s="123">
        <f>DP311</f>
        <v>2</v>
      </c>
      <c r="DQ341" s="123" t="str">
        <f t="shared" ca="1" si="604"/>
        <v/>
      </c>
      <c r="DR341" s="123"/>
      <c r="DS341" s="123"/>
      <c r="DT341" s="123">
        <f>DT311</f>
        <v>2</v>
      </c>
      <c r="DU341" s="123" t="str">
        <f t="shared" ca="1" si="605"/>
        <v/>
      </c>
      <c r="DV341" s="123"/>
      <c r="DW341" s="123"/>
      <c r="DX341" s="123">
        <f>DX311</f>
        <v>2</v>
      </c>
      <c r="DY341" s="123" t="str">
        <f t="shared" ca="1" si="606"/>
        <v/>
      </c>
      <c r="DZ341" s="123"/>
      <c r="EA341" s="123"/>
      <c r="EB341" s="123">
        <f>EB311</f>
        <v>2</v>
      </c>
      <c r="EC341" s="123" t="str">
        <f t="shared" ca="1" si="607"/>
        <v/>
      </c>
      <c r="ED341" s="123"/>
      <c r="EE341" s="123"/>
      <c r="EF341" s="123">
        <f>EF311</f>
        <v>2</v>
      </c>
      <c r="EG341" s="123" t="str">
        <f t="shared" ca="1" si="608"/>
        <v/>
      </c>
      <c r="EH341" s="123"/>
      <c r="EI341" s="123"/>
      <c r="EJ341" s="123">
        <f>EJ311</f>
        <v>2</v>
      </c>
      <c r="EK341" s="123" t="str">
        <f t="shared" ca="1" si="609"/>
        <v/>
      </c>
      <c r="EL341" s="123"/>
      <c r="EM341" s="123"/>
      <c r="EN341" s="123">
        <f>EN311</f>
        <v>5</v>
      </c>
      <c r="EO341" s="123" t="str">
        <f t="shared" ca="1" si="610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1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12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13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14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15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16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17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18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19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0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1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22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23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79"/>
        <v/>
      </c>
      <c r="E342" s="166"/>
      <c r="F342" s="166"/>
      <c r="G342" s="123">
        <f>G311</f>
        <v>3</v>
      </c>
      <c r="H342" s="123" t="str">
        <f t="shared" ca="1" si="580"/>
        <v/>
      </c>
      <c r="I342" s="123"/>
      <c r="J342" s="123"/>
      <c r="K342" s="123"/>
      <c r="L342" s="123">
        <f>L311</f>
        <v>3</v>
      </c>
      <c r="M342" s="123" t="str">
        <f t="shared" ca="1" si="581"/>
        <v/>
      </c>
      <c r="N342" s="123"/>
      <c r="O342" s="123"/>
      <c r="P342" s="123"/>
      <c r="Q342" s="123">
        <f>Q311</f>
        <v>3</v>
      </c>
      <c r="R342" s="123" t="str">
        <f t="shared" ca="1" si="582"/>
        <v/>
      </c>
      <c r="S342" s="123"/>
      <c r="T342" s="123"/>
      <c r="U342" s="123"/>
      <c r="V342" s="123">
        <f>V311</f>
        <v>3</v>
      </c>
      <c r="W342" s="123" t="str">
        <f t="shared" ca="1" si="583"/>
        <v/>
      </c>
      <c r="X342" s="123"/>
      <c r="Y342" s="123"/>
      <c r="Z342" s="123"/>
      <c r="AA342" s="123">
        <f>AA311</f>
        <v>3</v>
      </c>
      <c r="AB342" s="123" t="str">
        <f t="shared" ca="1" si="584"/>
        <v/>
      </c>
      <c r="AC342" s="123"/>
      <c r="AD342" s="123"/>
      <c r="AE342" s="123"/>
      <c r="AF342" s="123">
        <f>AF311</f>
        <v>3</v>
      </c>
      <c r="AG342" s="123" t="str">
        <f t="shared" ca="1" si="585"/>
        <v/>
      </c>
      <c r="AH342" s="123"/>
      <c r="AI342" s="123"/>
      <c r="AJ342" s="123"/>
      <c r="AK342" s="123">
        <f>AK311</f>
        <v>3</v>
      </c>
      <c r="AL342" s="123" t="str">
        <f t="shared" ca="1" si="586"/>
        <v/>
      </c>
      <c r="AM342" s="123"/>
      <c r="AN342" s="123"/>
      <c r="AO342" s="123"/>
      <c r="AP342" s="123">
        <f>AP311</f>
        <v>3</v>
      </c>
      <c r="AQ342" s="123" t="str">
        <f t="shared" ca="1" si="587"/>
        <v/>
      </c>
      <c r="AR342" s="123"/>
      <c r="AS342" s="123"/>
      <c r="AT342" s="123"/>
      <c r="AU342" s="123">
        <f>AU311</f>
        <v>3</v>
      </c>
      <c r="AV342" s="123" t="str">
        <f t="shared" ca="1" si="588"/>
        <v/>
      </c>
      <c r="AW342" s="123"/>
      <c r="AX342" s="123"/>
      <c r="AY342" s="123"/>
      <c r="AZ342" s="123">
        <f>AZ311</f>
        <v>3</v>
      </c>
      <c r="BA342" s="123" t="str">
        <f t="shared" ca="1" si="589"/>
        <v/>
      </c>
      <c r="BB342" s="123"/>
      <c r="BC342" s="123"/>
      <c r="BD342" s="123"/>
      <c r="BE342" s="123">
        <f>BE311</f>
        <v>3</v>
      </c>
      <c r="BF342" s="123" t="str">
        <f t="shared" ca="1" si="590"/>
        <v/>
      </c>
      <c r="BG342" s="123"/>
      <c r="BH342" s="123"/>
      <c r="BI342" s="123"/>
      <c r="BJ342" s="123">
        <f>BJ311</f>
        <v>3</v>
      </c>
      <c r="BK342" s="123" t="str">
        <f t="shared" ca="1" si="591"/>
        <v/>
      </c>
      <c r="BL342" s="123"/>
      <c r="BM342" s="123"/>
      <c r="BN342" s="123"/>
      <c r="BO342" s="123">
        <f>BO311</f>
        <v>3</v>
      </c>
      <c r="BP342" s="123" t="str">
        <f t="shared" ca="1" si="592"/>
        <v/>
      </c>
      <c r="BQ342" s="123"/>
      <c r="BR342" s="123"/>
      <c r="BS342" s="123"/>
      <c r="BT342" s="123">
        <f>BT311</f>
        <v>3</v>
      </c>
      <c r="BU342" s="123" t="str">
        <f t="shared" ca="1" si="593"/>
        <v/>
      </c>
      <c r="BV342" s="123"/>
      <c r="BW342" s="123"/>
      <c r="BX342" s="123"/>
      <c r="BY342" s="123">
        <f>BY311</f>
        <v>3</v>
      </c>
      <c r="BZ342" s="123" t="str">
        <f t="shared" ca="1" si="594"/>
        <v/>
      </c>
      <c r="CA342" s="123"/>
      <c r="CB342" s="123"/>
      <c r="CC342" s="123"/>
      <c r="CD342" s="123">
        <f>CD311</f>
        <v>3</v>
      </c>
      <c r="CE342" s="123" t="str">
        <f t="shared" ca="1" si="595"/>
        <v/>
      </c>
      <c r="CF342" s="123"/>
      <c r="CG342" s="123"/>
      <c r="CH342" s="123"/>
      <c r="CI342" s="123">
        <f>CI311</f>
        <v>3</v>
      </c>
      <c r="CJ342" s="123" t="str">
        <f t="shared" ca="1" si="596"/>
        <v/>
      </c>
      <c r="CK342" s="123"/>
      <c r="CL342" s="123"/>
      <c r="CM342" s="123" t="str">
        <f t="shared" ca="1" si="625"/>
        <v/>
      </c>
      <c r="CN342" s="123">
        <f>CN311</f>
        <v>4</v>
      </c>
      <c r="CO342" s="123" t="str">
        <f t="shared" ca="1" si="598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599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0"/>
        <v/>
      </c>
      <c r="DB342" s="123"/>
      <c r="DC342" s="123"/>
      <c r="DD342" s="123">
        <f>DD311</f>
        <v>2</v>
      </c>
      <c r="DE342" s="123" t="str">
        <f t="shared" ca="1" si="601"/>
        <v/>
      </c>
      <c r="DF342" s="123"/>
      <c r="DG342" s="123"/>
      <c r="DH342" s="123">
        <f>DH311</f>
        <v>2</v>
      </c>
      <c r="DI342" s="123" t="str">
        <f t="shared" ca="1" si="602"/>
        <v/>
      </c>
      <c r="DJ342" s="123"/>
      <c r="DK342" s="123"/>
      <c r="DL342" s="123">
        <f>DL311</f>
        <v>2</v>
      </c>
      <c r="DM342" s="123" t="str">
        <f t="shared" ca="1" si="603"/>
        <v/>
      </c>
      <c r="DN342" s="123"/>
      <c r="DO342" s="123"/>
      <c r="DP342" s="123">
        <f>DP311</f>
        <v>2</v>
      </c>
      <c r="DQ342" s="123" t="str">
        <f t="shared" ca="1" si="604"/>
        <v/>
      </c>
      <c r="DR342" s="123"/>
      <c r="DS342" s="123"/>
      <c r="DT342" s="123">
        <f>DT311</f>
        <v>2</v>
      </c>
      <c r="DU342" s="123" t="str">
        <f t="shared" ca="1" si="605"/>
        <v/>
      </c>
      <c r="DV342" s="123"/>
      <c r="DW342" s="123"/>
      <c r="DX342" s="123">
        <f>DX311</f>
        <v>2</v>
      </c>
      <c r="DY342" s="123" t="str">
        <f t="shared" ca="1" si="606"/>
        <v/>
      </c>
      <c r="DZ342" s="123"/>
      <c r="EA342" s="123"/>
      <c r="EB342" s="123">
        <f>EB311</f>
        <v>2</v>
      </c>
      <c r="EC342" s="123" t="str">
        <f t="shared" ca="1" si="607"/>
        <v/>
      </c>
      <c r="ED342" s="123"/>
      <c r="EE342" s="123"/>
      <c r="EF342" s="123">
        <f>EF311</f>
        <v>2</v>
      </c>
      <c r="EG342" s="123" t="str">
        <f t="shared" ca="1" si="608"/>
        <v/>
      </c>
      <c r="EH342" s="123"/>
      <c r="EI342" s="123"/>
      <c r="EJ342" s="123">
        <f>EJ311</f>
        <v>2</v>
      </c>
      <c r="EK342" s="123" t="str">
        <f t="shared" ca="1" si="609"/>
        <v/>
      </c>
      <c r="EL342" s="123"/>
      <c r="EM342" s="123"/>
      <c r="EN342" s="123">
        <f>EN311</f>
        <v>5</v>
      </c>
      <c r="EO342" s="123" t="str">
        <f t="shared" ca="1" si="610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1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12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13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14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15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16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17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18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19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0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1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22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23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79"/>
        <v/>
      </c>
      <c r="E343" s="166"/>
      <c r="F343" s="166"/>
      <c r="G343" s="123">
        <f>G311</f>
        <v>3</v>
      </c>
      <c r="H343" s="123" t="str">
        <f t="shared" ca="1" si="580"/>
        <v/>
      </c>
      <c r="I343" s="123"/>
      <c r="J343" s="123"/>
      <c r="K343" s="123"/>
      <c r="L343" s="123">
        <f>L311</f>
        <v>3</v>
      </c>
      <c r="M343" s="123" t="str">
        <f t="shared" ca="1" si="581"/>
        <v/>
      </c>
      <c r="N343" s="123"/>
      <c r="O343" s="123"/>
      <c r="P343" s="123"/>
      <c r="Q343" s="123">
        <f>Q311</f>
        <v>3</v>
      </c>
      <c r="R343" s="123" t="str">
        <f t="shared" ca="1" si="582"/>
        <v/>
      </c>
      <c r="S343" s="123"/>
      <c r="T343" s="123"/>
      <c r="U343" s="123"/>
      <c r="V343" s="123">
        <f>V311</f>
        <v>3</v>
      </c>
      <c r="W343" s="123" t="str">
        <f t="shared" ca="1" si="583"/>
        <v/>
      </c>
      <c r="X343" s="123"/>
      <c r="Y343" s="123"/>
      <c r="Z343" s="123"/>
      <c r="AA343" s="123">
        <f>AA311</f>
        <v>3</v>
      </c>
      <c r="AB343" s="123" t="str">
        <f t="shared" ca="1" si="584"/>
        <v/>
      </c>
      <c r="AC343" s="123"/>
      <c r="AD343" s="123"/>
      <c r="AE343" s="123"/>
      <c r="AF343" s="123">
        <f>AF311</f>
        <v>3</v>
      </c>
      <c r="AG343" s="123" t="str">
        <f t="shared" ca="1" si="585"/>
        <v/>
      </c>
      <c r="AH343" s="123"/>
      <c r="AI343" s="123"/>
      <c r="AJ343" s="123"/>
      <c r="AK343" s="123">
        <f>AK311</f>
        <v>3</v>
      </c>
      <c r="AL343" s="123" t="str">
        <f t="shared" ca="1" si="586"/>
        <v/>
      </c>
      <c r="AM343" s="123"/>
      <c r="AN343" s="123"/>
      <c r="AO343" s="123"/>
      <c r="AP343" s="123">
        <f>AP311</f>
        <v>3</v>
      </c>
      <c r="AQ343" s="123" t="str">
        <f t="shared" ca="1" si="587"/>
        <v/>
      </c>
      <c r="AR343" s="123"/>
      <c r="AS343" s="123"/>
      <c r="AT343" s="123"/>
      <c r="AU343" s="123">
        <f>AU311</f>
        <v>3</v>
      </c>
      <c r="AV343" s="123" t="str">
        <f t="shared" ca="1" si="588"/>
        <v/>
      </c>
      <c r="AW343" s="123"/>
      <c r="AX343" s="123"/>
      <c r="AY343" s="123"/>
      <c r="AZ343" s="123">
        <f>AZ311</f>
        <v>3</v>
      </c>
      <c r="BA343" s="123" t="str">
        <f t="shared" ca="1" si="589"/>
        <v/>
      </c>
      <c r="BB343" s="123"/>
      <c r="BC343" s="123"/>
      <c r="BD343" s="123"/>
      <c r="BE343" s="123">
        <f>BE311</f>
        <v>3</v>
      </c>
      <c r="BF343" s="123" t="str">
        <f t="shared" ca="1" si="590"/>
        <v/>
      </c>
      <c r="BG343" s="123"/>
      <c r="BH343" s="123"/>
      <c r="BI343" s="123"/>
      <c r="BJ343" s="123">
        <f>BJ311</f>
        <v>3</v>
      </c>
      <c r="BK343" s="123" t="str">
        <f t="shared" ca="1" si="591"/>
        <v/>
      </c>
      <c r="BL343" s="123"/>
      <c r="BM343" s="123"/>
      <c r="BN343" s="123"/>
      <c r="BO343" s="123">
        <f>BO311</f>
        <v>3</v>
      </c>
      <c r="BP343" s="123" t="str">
        <f t="shared" ca="1" si="592"/>
        <v/>
      </c>
      <c r="BQ343" s="123"/>
      <c r="BR343" s="123"/>
      <c r="BS343" s="123"/>
      <c r="BT343" s="123">
        <f>BT311</f>
        <v>3</v>
      </c>
      <c r="BU343" s="123" t="str">
        <f t="shared" ca="1" si="593"/>
        <v/>
      </c>
      <c r="BV343" s="123"/>
      <c r="BW343" s="123"/>
      <c r="BX343" s="123"/>
      <c r="BY343" s="123">
        <f>BY311</f>
        <v>3</v>
      </c>
      <c r="BZ343" s="123" t="str">
        <f t="shared" ca="1" si="594"/>
        <v/>
      </c>
      <c r="CA343" s="123"/>
      <c r="CB343" s="123"/>
      <c r="CC343" s="123"/>
      <c r="CD343" s="123">
        <f>CD311</f>
        <v>3</v>
      </c>
      <c r="CE343" s="123" t="str">
        <f t="shared" ca="1" si="595"/>
        <v/>
      </c>
      <c r="CF343" s="123"/>
      <c r="CG343" s="123"/>
      <c r="CH343" s="123"/>
      <c r="CI343" s="123">
        <f>CI311</f>
        <v>3</v>
      </c>
      <c r="CJ343" s="123">
        <f t="shared" ca="1" si="596"/>
        <v>0</v>
      </c>
      <c r="CK343" s="123"/>
      <c r="CL343" s="123"/>
      <c r="CM343" s="123">
        <f t="shared" ca="1" si="625"/>
        <v>0</v>
      </c>
      <c r="CN343" s="123">
        <f>CN311</f>
        <v>4</v>
      </c>
      <c r="CO343" s="123">
        <f t="shared" ca="1" si="598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599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0"/>
        <v/>
      </c>
      <c r="DB343" s="123"/>
      <c r="DC343" s="123"/>
      <c r="DD343" s="123">
        <f>DD311</f>
        <v>2</v>
      </c>
      <c r="DE343" s="123" t="str">
        <f t="shared" ca="1" si="601"/>
        <v/>
      </c>
      <c r="DF343" s="123"/>
      <c r="DG343" s="123"/>
      <c r="DH343" s="123">
        <f>DH311</f>
        <v>2</v>
      </c>
      <c r="DI343" s="123" t="str">
        <f t="shared" ca="1" si="602"/>
        <v/>
      </c>
      <c r="DJ343" s="123"/>
      <c r="DK343" s="123"/>
      <c r="DL343" s="123">
        <f>DL311</f>
        <v>2</v>
      </c>
      <c r="DM343" s="123" t="str">
        <f t="shared" ca="1" si="603"/>
        <v/>
      </c>
      <c r="DN343" s="123"/>
      <c r="DO343" s="123"/>
      <c r="DP343" s="123">
        <f>DP311</f>
        <v>2</v>
      </c>
      <c r="DQ343" s="123" t="str">
        <f t="shared" ca="1" si="604"/>
        <v/>
      </c>
      <c r="DR343" s="123"/>
      <c r="DS343" s="123"/>
      <c r="DT343" s="123">
        <f>DT311</f>
        <v>2</v>
      </c>
      <c r="DU343" s="123" t="str">
        <f t="shared" ca="1" si="605"/>
        <v/>
      </c>
      <c r="DV343" s="123"/>
      <c r="DW343" s="123"/>
      <c r="DX343" s="123">
        <f>DX311</f>
        <v>2</v>
      </c>
      <c r="DY343" s="123" t="str">
        <f t="shared" ca="1" si="606"/>
        <v/>
      </c>
      <c r="DZ343" s="123"/>
      <c r="EA343" s="123"/>
      <c r="EB343" s="123">
        <f>EB311</f>
        <v>2</v>
      </c>
      <c r="EC343" s="123" t="str">
        <f t="shared" ca="1" si="607"/>
        <v/>
      </c>
      <c r="ED343" s="123"/>
      <c r="EE343" s="123"/>
      <c r="EF343" s="123">
        <f>EF311</f>
        <v>2</v>
      </c>
      <c r="EG343" s="123" t="str">
        <f t="shared" ca="1" si="608"/>
        <v/>
      </c>
      <c r="EH343" s="123"/>
      <c r="EI343" s="123"/>
      <c r="EJ343" s="123">
        <f>EJ311</f>
        <v>2</v>
      </c>
      <c r="EK343" s="123" t="str">
        <f t="shared" ca="1" si="609"/>
        <v/>
      </c>
      <c r="EL343" s="123"/>
      <c r="EM343" s="123"/>
      <c r="EN343" s="123">
        <f>EN311</f>
        <v>5</v>
      </c>
      <c r="EO343" s="123">
        <f t="shared" ca="1" si="610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1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12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13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14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15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16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17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18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19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0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1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22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23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79"/>
        <v/>
      </c>
      <c r="E344" s="166"/>
      <c r="F344" s="166"/>
      <c r="G344" s="123">
        <f>G311</f>
        <v>3</v>
      </c>
      <c r="H344" s="123" t="str">
        <f t="shared" ca="1" si="580"/>
        <v/>
      </c>
      <c r="I344" s="123"/>
      <c r="J344" s="123"/>
      <c r="K344" s="123"/>
      <c r="L344" s="123">
        <f>L311</f>
        <v>3</v>
      </c>
      <c r="M344" s="123" t="str">
        <f t="shared" ca="1" si="581"/>
        <v/>
      </c>
      <c r="N344" s="123"/>
      <c r="O344" s="123"/>
      <c r="P344" s="123"/>
      <c r="Q344" s="123">
        <f>Q311</f>
        <v>3</v>
      </c>
      <c r="R344" s="123" t="str">
        <f t="shared" ca="1" si="582"/>
        <v/>
      </c>
      <c r="S344" s="123"/>
      <c r="T344" s="123"/>
      <c r="U344" s="123"/>
      <c r="V344" s="123">
        <f>V311</f>
        <v>3</v>
      </c>
      <c r="W344" s="123" t="str">
        <f t="shared" ca="1" si="583"/>
        <v/>
      </c>
      <c r="X344" s="123"/>
      <c r="Y344" s="123"/>
      <c r="Z344" s="123"/>
      <c r="AA344" s="123">
        <f>AA311</f>
        <v>3</v>
      </c>
      <c r="AB344" s="123" t="str">
        <f t="shared" ca="1" si="584"/>
        <v/>
      </c>
      <c r="AC344" s="123"/>
      <c r="AD344" s="123"/>
      <c r="AE344" s="123"/>
      <c r="AF344" s="123">
        <f>AF311</f>
        <v>3</v>
      </c>
      <c r="AG344" s="123" t="str">
        <f t="shared" ca="1" si="585"/>
        <v/>
      </c>
      <c r="AH344" s="123"/>
      <c r="AI344" s="123"/>
      <c r="AJ344" s="123"/>
      <c r="AK344" s="123">
        <f>AK311</f>
        <v>3</v>
      </c>
      <c r="AL344" s="123" t="str">
        <f t="shared" ca="1" si="586"/>
        <v/>
      </c>
      <c r="AM344" s="123"/>
      <c r="AN344" s="123"/>
      <c r="AO344" s="123"/>
      <c r="AP344" s="123">
        <f>AP311</f>
        <v>3</v>
      </c>
      <c r="AQ344" s="123" t="str">
        <f t="shared" ca="1" si="587"/>
        <v/>
      </c>
      <c r="AR344" s="123"/>
      <c r="AS344" s="123"/>
      <c r="AT344" s="123"/>
      <c r="AU344" s="123">
        <f>AU311</f>
        <v>3</v>
      </c>
      <c r="AV344" s="123" t="str">
        <f t="shared" ca="1" si="588"/>
        <v/>
      </c>
      <c r="AW344" s="123"/>
      <c r="AX344" s="123"/>
      <c r="AY344" s="123"/>
      <c r="AZ344" s="123">
        <f>AZ311</f>
        <v>3</v>
      </c>
      <c r="BA344" s="123" t="str">
        <f t="shared" ca="1" si="589"/>
        <v/>
      </c>
      <c r="BB344" s="123"/>
      <c r="BC344" s="123"/>
      <c r="BD344" s="123"/>
      <c r="BE344" s="123">
        <f>BE311</f>
        <v>3</v>
      </c>
      <c r="BF344" s="123" t="str">
        <f t="shared" ca="1" si="590"/>
        <v/>
      </c>
      <c r="BG344" s="123"/>
      <c r="BH344" s="123"/>
      <c r="BI344" s="123"/>
      <c r="BJ344" s="123">
        <f>BJ311</f>
        <v>3</v>
      </c>
      <c r="BK344" s="123" t="str">
        <f t="shared" ca="1" si="591"/>
        <v/>
      </c>
      <c r="BL344" s="123"/>
      <c r="BM344" s="123"/>
      <c r="BN344" s="123"/>
      <c r="BO344" s="123">
        <f>BO311</f>
        <v>3</v>
      </c>
      <c r="BP344" s="123" t="str">
        <f t="shared" ca="1" si="592"/>
        <v/>
      </c>
      <c r="BQ344" s="123"/>
      <c r="BR344" s="123"/>
      <c r="BS344" s="123"/>
      <c r="BT344" s="123">
        <f>BT311</f>
        <v>3</v>
      </c>
      <c r="BU344" s="123" t="str">
        <f t="shared" ca="1" si="593"/>
        <v/>
      </c>
      <c r="BV344" s="123"/>
      <c r="BW344" s="123"/>
      <c r="BX344" s="123"/>
      <c r="BY344" s="123">
        <f>BY311</f>
        <v>3</v>
      </c>
      <c r="BZ344" s="123" t="str">
        <f t="shared" ca="1" si="594"/>
        <v/>
      </c>
      <c r="CA344" s="123"/>
      <c r="CB344" s="123"/>
      <c r="CC344" s="123"/>
      <c r="CD344" s="123">
        <f>CD311</f>
        <v>3</v>
      </c>
      <c r="CE344" s="123" t="str">
        <f t="shared" ca="1" si="595"/>
        <v/>
      </c>
      <c r="CF344" s="123"/>
      <c r="CG344" s="123"/>
      <c r="CH344" s="123"/>
      <c r="CI344" s="123">
        <f>CI311</f>
        <v>3</v>
      </c>
      <c r="CJ344" s="123">
        <f t="shared" ca="1" si="596"/>
        <v>0</v>
      </c>
      <c r="CK344" s="123"/>
      <c r="CL344" s="123"/>
      <c r="CM344" s="123">
        <f t="shared" ca="1" si="625"/>
        <v>0</v>
      </c>
      <c r="CN344" s="123">
        <f>CN311</f>
        <v>4</v>
      </c>
      <c r="CO344" s="123">
        <f t="shared" ca="1" si="598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599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0"/>
        <v/>
      </c>
      <c r="DB344" s="123"/>
      <c r="DC344" s="123"/>
      <c r="DD344" s="123">
        <f>DD311</f>
        <v>2</v>
      </c>
      <c r="DE344" s="123" t="str">
        <f t="shared" ca="1" si="601"/>
        <v/>
      </c>
      <c r="DF344" s="123"/>
      <c r="DG344" s="123"/>
      <c r="DH344" s="123">
        <f>DH311</f>
        <v>2</v>
      </c>
      <c r="DI344" s="123" t="str">
        <f t="shared" ca="1" si="602"/>
        <v/>
      </c>
      <c r="DJ344" s="123"/>
      <c r="DK344" s="123"/>
      <c r="DL344" s="123">
        <f>DL311</f>
        <v>2</v>
      </c>
      <c r="DM344" s="123" t="str">
        <f t="shared" ca="1" si="603"/>
        <v/>
      </c>
      <c r="DN344" s="123"/>
      <c r="DO344" s="123"/>
      <c r="DP344" s="123">
        <f>DP311</f>
        <v>2</v>
      </c>
      <c r="DQ344" s="123" t="str">
        <f t="shared" ca="1" si="604"/>
        <v/>
      </c>
      <c r="DR344" s="123"/>
      <c r="DS344" s="123"/>
      <c r="DT344" s="123">
        <f>DT311</f>
        <v>2</v>
      </c>
      <c r="DU344" s="123" t="str">
        <f t="shared" ca="1" si="605"/>
        <v/>
      </c>
      <c r="DV344" s="123"/>
      <c r="DW344" s="123"/>
      <c r="DX344" s="123">
        <f>DX311</f>
        <v>2</v>
      </c>
      <c r="DY344" s="123" t="str">
        <f t="shared" ca="1" si="606"/>
        <v/>
      </c>
      <c r="DZ344" s="123"/>
      <c r="EA344" s="123"/>
      <c r="EB344" s="123">
        <f>EB311</f>
        <v>2</v>
      </c>
      <c r="EC344" s="123" t="str">
        <f t="shared" ca="1" si="607"/>
        <v/>
      </c>
      <c r="ED344" s="123"/>
      <c r="EE344" s="123"/>
      <c r="EF344" s="123">
        <f>EF311</f>
        <v>2</v>
      </c>
      <c r="EG344" s="123" t="str">
        <f t="shared" ca="1" si="608"/>
        <v/>
      </c>
      <c r="EH344" s="123"/>
      <c r="EI344" s="123"/>
      <c r="EJ344" s="123">
        <f>EJ311</f>
        <v>2</v>
      </c>
      <c r="EK344" s="123" t="str">
        <f t="shared" ca="1" si="609"/>
        <v/>
      </c>
      <c r="EL344" s="123"/>
      <c r="EM344" s="123"/>
      <c r="EN344" s="123">
        <f>EN311</f>
        <v>5</v>
      </c>
      <c r="EO344" s="123">
        <f t="shared" ca="1" si="610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1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12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13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14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15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16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17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18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19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0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1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22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23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ht="15.75" thickBot="1" x14ac:dyDescent="0.3">
      <c r="B345" s="121">
        <v>31</v>
      </c>
      <c r="C345" s="166">
        <f>C311</f>
        <v>2</v>
      </c>
      <c r="D345" s="166" t="str">
        <f t="shared" ca="1" si="579"/>
        <v/>
      </c>
      <c r="E345" s="166"/>
      <c r="F345" s="166"/>
      <c r="G345" s="120">
        <f>G311</f>
        <v>3</v>
      </c>
      <c r="H345" s="120" t="str">
        <f t="shared" ca="1" si="580"/>
        <v/>
      </c>
      <c r="I345" s="120"/>
      <c r="J345" s="120"/>
      <c r="K345" s="120"/>
      <c r="L345" s="120">
        <f>L311</f>
        <v>3</v>
      </c>
      <c r="M345" s="120" t="str">
        <f t="shared" ca="1" si="581"/>
        <v/>
      </c>
      <c r="N345" s="120"/>
      <c r="O345" s="120"/>
      <c r="P345" s="120"/>
      <c r="Q345" s="120">
        <f>Q311</f>
        <v>3</v>
      </c>
      <c r="R345" s="120" t="str">
        <f t="shared" ca="1" si="582"/>
        <v/>
      </c>
      <c r="S345" s="120"/>
      <c r="T345" s="120"/>
      <c r="U345" s="120"/>
      <c r="V345" s="120">
        <f>V311</f>
        <v>3</v>
      </c>
      <c r="W345" s="120" t="str">
        <f t="shared" ca="1" si="583"/>
        <v/>
      </c>
      <c r="X345" s="120"/>
      <c r="Y345" s="120"/>
      <c r="Z345" s="120"/>
      <c r="AA345" s="120">
        <f>AA311</f>
        <v>3</v>
      </c>
      <c r="AB345" s="120" t="str">
        <f t="shared" ca="1" si="584"/>
        <v/>
      </c>
      <c r="AC345" s="120"/>
      <c r="AD345" s="120"/>
      <c r="AE345" s="120"/>
      <c r="AF345" s="120">
        <f>AF311</f>
        <v>3</v>
      </c>
      <c r="AG345" s="120" t="str">
        <f t="shared" ca="1" si="585"/>
        <v/>
      </c>
      <c r="AH345" s="120"/>
      <c r="AI345" s="120"/>
      <c r="AJ345" s="120"/>
      <c r="AK345" s="120">
        <f>AK311</f>
        <v>3</v>
      </c>
      <c r="AL345" s="120" t="str">
        <f t="shared" ca="1" si="586"/>
        <v/>
      </c>
      <c r="AM345" s="120"/>
      <c r="AN345" s="120"/>
      <c r="AO345" s="120"/>
      <c r="AP345" s="120">
        <f>AP311</f>
        <v>3</v>
      </c>
      <c r="AQ345" s="120" t="str">
        <f t="shared" ca="1" si="587"/>
        <v/>
      </c>
      <c r="AR345" s="120"/>
      <c r="AS345" s="120"/>
      <c r="AT345" s="120"/>
      <c r="AU345" s="120">
        <f>AU311</f>
        <v>3</v>
      </c>
      <c r="AV345" s="120" t="str">
        <f t="shared" ca="1" si="588"/>
        <v/>
      </c>
      <c r="AW345" s="120"/>
      <c r="AX345" s="120"/>
      <c r="AY345" s="120"/>
      <c r="AZ345" s="120">
        <f>AZ311</f>
        <v>3</v>
      </c>
      <c r="BA345" s="120" t="str">
        <f t="shared" ca="1" si="589"/>
        <v/>
      </c>
      <c r="BB345" s="120"/>
      <c r="BC345" s="120"/>
      <c r="BD345" s="120"/>
      <c r="BE345" s="120">
        <f>BE311</f>
        <v>3</v>
      </c>
      <c r="BF345" s="120" t="str">
        <f t="shared" ca="1" si="590"/>
        <v/>
      </c>
      <c r="BG345" s="120"/>
      <c r="BH345" s="120"/>
      <c r="BI345" s="120"/>
      <c r="BJ345" s="120">
        <f>BJ311</f>
        <v>3</v>
      </c>
      <c r="BK345" s="120" t="str">
        <f t="shared" ca="1" si="591"/>
        <v/>
      </c>
      <c r="BL345" s="120"/>
      <c r="BM345" s="120"/>
      <c r="BN345" s="120"/>
      <c r="BO345" s="120">
        <f>BO311</f>
        <v>3</v>
      </c>
      <c r="BP345" s="120" t="str">
        <f t="shared" ca="1" si="592"/>
        <v/>
      </c>
      <c r="BQ345" s="120"/>
      <c r="BR345" s="120"/>
      <c r="BS345" s="120"/>
      <c r="BT345" s="120">
        <f>BT311</f>
        <v>3</v>
      </c>
      <c r="BU345" s="120" t="str">
        <f t="shared" ca="1" si="593"/>
        <v/>
      </c>
      <c r="BV345" s="120"/>
      <c r="BW345" s="120"/>
      <c r="BX345" s="120"/>
      <c r="BY345" s="120">
        <f>BY311</f>
        <v>3</v>
      </c>
      <c r="BZ345" s="120" t="str">
        <f t="shared" ca="1" si="594"/>
        <v/>
      </c>
      <c r="CA345" s="120"/>
      <c r="CB345" s="120"/>
      <c r="CC345" s="120"/>
      <c r="CD345" s="120">
        <f>CD311</f>
        <v>3</v>
      </c>
      <c r="CE345" s="120" t="str">
        <f t="shared" ca="1" si="595"/>
        <v/>
      </c>
      <c r="CF345" s="120"/>
      <c r="CG345" s="120"/>
      <c r="CH345" s="120"/>
      <c r="CI345" s="120">
        <f>CI311</f>
        <v>3</v>
      </c>
      <c r="CJ345" s="120">
        <f t="shared" ca="1" si="596"/>
        <v>0</v>
      </c>
      <c r="CK345" s="120"/>
      <c r="CL345" s="120"/>
      <c r="CM345" s="120">
        <f t="shared" ca="1" si="625"/>
        <v>0</v>
      </c>
      <c r="CN345" s="120">
        <f>CN311</f>
        <v>4</v>
      </c>
      <c r="CO345" s="120">
        <f t="shared" ca="1" si="598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599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0"/>
        <v/>
      </c>
      <c r="DB345" s="120"/>
      <c r="DC345" s="120"/>
      <c r="DD345" s="120">
        <f>DD311</f>
        <v>2</v>
      </c>
      <c r="DE345" s="120" t="str">
        <f t="shared" ca="1" si="601"/>
        <v/>
      </c>
      <c r="DF345" s="120"/>
      <c r="DG345" s="120"/>
      <c r="DH345" s="120">
        <f>DH311</f>
        <v>2</v>
      </c>
      <c r="DI345" s="120" t="str">
        <f t="shared" ca="1" si="602"/>
        <v/>
      </c>
      <c r="DJ345" s="120"/>
      <c r="DK345" s="120"/>
      <c r="DL345" s="120">
        <f>DL311</f>
        <v>2</v>
      </c>
      <c r="DM345" s="120" t="str">
        <f t="shared" ca="1" si="603"/>
        <v/>
      </c>
      <c r="DN345" s="120"/>
      <c r="DO345" s="120"/>
      <c r="DP345" s="120">
        <f>DP311</f>
        <v>2</v>
      </c>
      <c r="DQ345" s="120" t="str">
        <f t="shared" ca="1" si="604"/>
        <v/>
      </c>
      <c r="DR345" s="120"/>
      <c r="DS345" s="120"/>
      <c r="DT345" s="120">
        <f>DT311</f>
        <v>2</v>
      </c>
      <c r="DU345" s="120" t="str">
        <f t="shared" ca="1" si="605"/>
        <v/>
      </c>
      <c r="DV345" s="120"/>
      <c r="DW345" s="120"/>
      <c r="DX345" s="120">
        <f>DX311</f>
        <v>2</v>
      </c>
      <c r="DY345" s="120" t="str">
        <f t="shared" ca="1" si="606"/>
        <v/>
      </c>
      <c r="DZ345" s="120"/>
      <c r="EA345" s="120"/>
      <c r="EB345" s="120">
        <f>EB311</f>
        <v>2</v>
      </c>
      <c r="EC345" s="120" t="str">
        <f t="shared" ca="1" si="607"/>
        <v/>
      </c>
      <c r="ED345" s="120"/>
      <c r="EE345" s="120"/>
      <c r="EF345" s="120">
        <f>EF311</f>
        <v>2</v>
      </c>
      <c r="EG345" s="120" t="str">
        <f t="shared" ca="1" si="608"/>
        <v/>
      </c>
      <c r="EH345" s="120"/>
      <c r="EI345" s="120"/>
      <c r="EJ345" s="120">
        <f>EJ311</f>
        <v>2</v>
      </c>
      <c r="EK345" s="120" t="str">
        <f t="shared" ca="1" si="609"/>
        <v/>
      </c>
      <c r="EL345" s="120"/>
      <c r="EM345" s="120"/>
      <c r="EN345" s="120">
        <f>EN311</f>
        <v>5</v>
      </c>
      <c r="EO345" s="120">
        <f t="shared" ca="1" si="610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1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12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13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14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15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16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17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18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19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0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1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22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23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ht="15.75" thickBot="1" x14ac:dyDescent="0.3">
      <c r="B346" s="110" t="s">
        <v>78</v>
      </c>
      <c r="C346" s="307"/>
      <c r="D346" s="307"/>
      <c r="E346" s="307"/>
      <c r="F346" s="307"/>
      <c r="G346" s="309"/>
      <c r="H346" s="309"/>
      <c r="I346" s="309"/>
      <c r="J346" s="309"/>
      <c r="K346" s="309"/>
      <c r="L346" s="309"/>
      <c r="M346" s="309"/>
      <c r="N346" s="309"/>
      <c r="O346" s="309"/>
      <c r="P346" s="309"/>
      <c r="Q346" s="309"/>
      <c r="R346" s="309"/>
      <c r="S346" s="309"/>
      <c r="T346" s="309"/>
      <c r="U346" s="309"/>
      <c r="V346" s="309"/>
      <c r="W346" s="309"/>
      <c r="X346" s="309"/>
      <c r="Y346" s="309"/>
      <c r="Z346" s="309"/>
      <c r="AA346" s="309"/>
      <c r="AB346" s="309"/>
      <c r="AC346" s="309"/>
      <c r="AD346" s="309"/>
      <c r="AE346" s="309"/>
      <c r="AF346" s="309"/>
      <c r="AG346" s="309"/>
      <c r="AH346" s="309"/>
      <c r="AI346" s="309"/>
      <c r="AJ346" s="309"/>
      <c r="AK346" s="309"/>
      <c r="AL346" s="309"/>
      <c r="AM346" s="309"/>
      <c r="AN346" s="309"/>
      <c r="AO346" s="309"/>
      <c r="AP346" s="309"/>
      <c r="AQ346" s="309"/>
      <c r="AR346" s="309"/>
      <c r="AS346" s="309"/>
      <c r="AT346" s="309"/>
      <c r="AU346" s="309"/>
      <c r="AV346" s="309"/>
      <c r="AW346" s="309"/>
      <c r="AX346" s="309"/>
      <c r="AY346" s="309"/>
      <c r="AZ346" s="309"/>
      <c r="BA346" s="309"/>
      <c r="BB346" s="309"/>
      <c r="BC346" s="309"/>
      <c r="BD346" s="309"/>
      <c r="BE346" s="309"/>
      <c r="BF346" s="309"/>
      <c r="BG346" s="309"/>
      <c r="BH346" s="309"/>
      <c r="BI346" s="309"/>
      <c r="BJ346" s="309"/>
      <c r="BK346" s="309"/>
      <c r="BL346" s="309"/>
      <c r="BM346" s="309"/>
      <c r="BN346" s="309"/>
      <c r="BO346" s="309"/>
      <c r="BP346" s="309"/>
      <c r="BQ346" s="309"/>
      <c r="BR346" s="309"/>
      <c r="BS346" s="309"/>
      <c r="BT346" s="309"/>
      <c r="BU346" s="309"/>
      <c r="BV346" s="309"/>
      <c r="BW346" s="309"/>
      <c r="BX346" s="309"/>
      <c r="BY346" s="309"/>
      <c r="BZ346" s="309"/>
      <c r="CA346" s="309"/>
      <c r="CB346" s="309"/>
      <c r="CC346" s="309"/>
      <c r="CD346" s="309"/>
      <c r="CE346" s="309"/>
      <c r="CF346" s="309"/>
      <c r="CG346" s="309"/>
      <c r="CH346" s="309"/>
      <c r="CI346" s="309"/>
      <c r="CJ346" s="309"/>
      <c r="CK346" s="309"/>
      <c r="CL346" s="309"/>
      <c r="CM346" s="309"/>
      <c r="CN346" s="309"/>
      <c r="CO346" s="309"/>
      <c r="CP346" s="309"/>
      <c r="CQ346" s="309"/>
      <c r="CR346" s="309">
        <f>CR345</f>
        <v>0</v>
      </c>
      <c r="CS346" s="309"/>
      <c r="CT346" s="309"/>
      <c r="CU346" s="309"/>
      <c r="CV346" s="309"/>
      <c r="CW346" s="309"/>
      <c r="CX346" s="309">
        <f>CX345</f>
        <v>0</v>
      </c>
      <c r="CY346" s="309"/>
      <c r="CZ346" s="309"/>
      <c r="DA346" s="309"/>
      <c r="DB346" s="309"/>
      <c r="DC346" s="309"/>
      <c r="DD346" s="309"/>
      <c r="DE346" s="309"/>
      <c r="DF346" s="309"/>
      <c r="DG346" s="309"/>
      <c r="DH346" s="309"/>
      <c r="DI346" s="309"/>
      <c r="DJ346" s="309"/>
      <c r="DK346" s="309"/>
      <c r="DL346" s="309"/>
      <c r="DM346" s="309"/>
      <c r="DN346" s="309"/>
      <c r="DO346" s="309"/>
      <c r="DP346" s="309"/>
      <c r="DQ346" s="309"/>
      <c r="DR346" s="309"/>
      <c r="DS346" s="309"/>
      <c r="DT346" s="309"/>
      <c r="DU346" s="309"/>
      <c r="DV346" s="309"/>
      <c r="DW346" s="309"/>
      <c r="DX346" s="309"/>
      <c r="DY346" s="309"/>
      <c r="DZ346" s="309"/>
      <c r="EA346" s="309"/>
      <c r="EB346" s="309"/>
      <c r="EC346" s="309"/>
      <c r="ED346" s="309"/>
      <c r="EE346" s="309"/>
      <c r="EF346" s="309"/>
      <c r="EG346" s="309"/>
      <c r="EH346" s="309"/>
      <c r="EI346" s="309"/>
      <c r="EJ346" s="309"/>
      <c r="EK346" s="309"/>
      <c r="EL346" s="309"/>
      <c r="EM346" s="309"/>
      <c r="EN346" s="309"/>
      <c r="EO346" s="309"/>
      <c r="EP346" s="309"/>
      <c r="EQ346" s="309"/>
      <c r="ER346" s="309"/>
      <c r="ES346" s="309">
        <f>ES345</f>
        <v>0</v>
      </c>
      <c r="ET346" s="309"/>
      <c r="EU346" s="309"/>
      <c r="EV346" s="309"/>
      <c r="EW346" s="309"/>
      <c r="EX346" s="309"/>
      <c r="EY346" s="309"/>
      <c r="EZ346" s="309">
        <f>EZ345</f>
        <v>0</v>
      </c>
      <c r="FA346" s="309"/>
      <c r="FB346" s="309"/>
      <c r="FC346" s="309"/>
      <c r="FD346" s="309"/>
      <c r="FE346" s="309"/>
      <c r="FF346" s="309"/>
      <c r="FG346" s="309">
        <f>FG345</f>
        <v>0</v>
      </c>
      <c r="FH346" s="309"/>
      <c r="FI346" s="309"/>
      <c r="FJ346" s="309"/>
      <c r="FK346" s="309"/>
      <c r="FL346" s="309"/>
      <c r="FM346" s="309"/>
      <c r="FN346" s="309">
        <f>FN345</f>
        <v>0</v>
      </c>
      <c r="FO346" s="309"/>
      <c r="FP346" s="309"/>
      <c r="FQ346" s="309"/>
      <c r="FR346" s="309"/>
      <c r="FS346" s="309"/>
      <c r="FT346" s="309"/>
      <c r="FU346" s="309">
        <f>FU345</f>
        <v>0</v>
      </c>
      <c r="FV346" s="309"/>
      <c r="FW346" s="309"/>
      <c r="FX346" s="309"/>
      <c r="FY346" s="309"/>
      <c r="FZ346" s="309"/>
      <c r="GA346" s="309"/>
      <c r="GB346" s="309">
        <f>GB345</f>
        <v>0</v>
      </c>
      <c r="GC346" s="309"/>
      <c r="GD346" s="309"/>
      <c r="GE346" s="309"/>
      <c r="GF346" s="309"/>
      <c r="GG346" s="309"/>
      <c r="GH346" s="309"/>
      <c r="GI346" s="309">
        <f>GI345</f>
        <v>0</v>
      </c>
      <c r="GJ346" s="309"/>
      <c r="GK346" s="309"/>
      <c r="GL346" s="309"/>
      <c r="GM346" s="309"/>
      <c r="GN346" s="309"/>
      <c r="GO346" s="309"/>
      <c r="GP346" s="309">
        <f>GP345</f>
        <v>0</v>
      </c>
      <c r="GQ346" s="309"/>
      <c r="GR346" s="309"/>
      <c r="GS346" s="309"/>
      <c r="GT346" s="309"/>
      <c r="GU346" s="309"/>
      <c r="GV346" s="309"/>
      <c r="GW346" s="309">
        <f>GW345</f>
        <v>0</v>
      </c>
      <c r="GX346" s="309"/>
      <c r="GY346" s="309"/>
      <c r="GZ346" s="309"/>
      <c r="HA346" s="309"/>
      <c r="HB346" s="309"/>
      <c r="HC346" s="309"/>
      <c r="HD346" s="309">
        <f>HD345</f>
        <v>0</v>
      </c>
      <c r="HE346" s="309"/>
      <c r="HF346" s="309"/>
      <c r="HG346" s="309"/>
      <c r="HH346" s="309"/>
      <c r="HI346" s="309"/>
      <c r="HJ346" s="309"/>
      <c r="HK346" s="309">
        <f>HK345</f>
        <v>0</v>
      </c>
      <c r="HL346" s="309"/>
      <c r="HM346" s="309"/>
      <c r="HN346" s="309"/>
      <c r="HO346" s="309"/>
      <c r="HP346" s="309"/>
      <c r="HQ346" s="309"/>
      <c r="HR346" s="309">
        <f>HR345</f>
        <v>0</v>
      </c>
      <c r="HS346" s="309"/>
      <c r="HT346" s="309"/>
      <c r="HU346" s="309"/>
      <c r="HV346" s="309"/>
      <c r="HW346" s="309"/>
      <c r="HX346" s="309"/>
      <c r="HY346" s="309">
        <f>HY345</f>
        <v>0</v>
      </c>
      <c r="HZ346" s="309"/>
      <c r="IA346" s="309"/>
      <c r="IB346" s="309"/>
      <c r="IC346" s="309"/>
      <c r="ID346" s="309"/>
      <c r="IE346" s="309"/>
      <c r="IF346" s="309">
        <f>IF345</f>
        <v>0</v>
      </c>
      <c r="IG346" s="309"/>
    </row>
    <row r="347" spans="1:241" ht="15.75" thickBot="1" x14ac:dyDescent="0.3">
      <c r="B347" s="165" t="s">
        <v>79</v>
      </c>
      <c r="C347" s="307"/>
      <c r="D347" s="307"/>
      <c r="E347" s="307"/>
      <c r="F347" s="307"/>
      <c r="G347" s="309"/>
      <c r="H347" s="309"/>
      <c r="I347" s="309"/>
      <c r="J347" s="309"/>
      <c r="K347" s="309"/>
      <c r="L347" s="309"/>
      <c r="M347" s="309"/>
      <c r="N347" s="309"/>
      <c r="O347" s="309"/>
      <c r="P347" s="309"/>
      <c r="Q347" s="309"/>
      <c r="R347" s="309"/>
      <c r="S347" s="309"/>
      <c r="T347" s="309"/>
      <c r="U347" s="309"/>
      <c r="V347" s="309"/>
      <c r="W347" s="309"/>
      <c r="X347" s="309"/>
      <c r="Y347" s="309"/>
      <c r="Z347" s="309"/>
      <c r="AA347" s="309"/>
      <c r="AB347" s="309"/>
      <c r="AC347" s="309"/>
      <c r="AD347" s="309"/>
      <c r="AE347" s="309"/>
      <c r="AF347" s="309"/>
      <c r="AG347" s="309"/>
      <c r="AH347" s="309"/>
      <c r="AI347" s="309"/>
      <c r="AJ347" s="309"/>
      <c r="AK347" s="309"/>
      <c r="AL347" s="309"/>
      <c r="AM347" s="309"/>
      <c r="AN347" s="309"/>
      <c r="AO347" s="309"/>
      <c r="AP347" s="309"/>
      <c r="AQ347" s="309"/>
      <c r="AR347" s="309"/>
      <c r="AS347" s="309"/>
      <c r="AT347" s="309"/>
      <c r="AU347" s="309"/>
      <c r="AV347" s="309"/>
      <c r="AW347" s="309"/>
      <c r="AX347" s="309"/>
      <c r="AY347" s="309"/>
      <c r="AZ347" s="309"/>
      <c r="BA347" s="309"/>
      <c r="BB347" s="309"/>
      <c r="BC347" s="309"/>
      <c r="BD347" s="309"/>
      <c r="BE347" s="309"/>
      <c r="BF347" s="309"/>
      <c r="BG347" s="309"/>
      <c r="BH347" s="309"/>
      <c r="BI347" s="309"/>
      <c r="BJ347" s="309"/>
      <c r="BK347" s="309"/>
      <c r="BL347" s="309"/>
      <c r="BM347" s="309"/>
      <c r="BN347" s="309"/>
      <c r="BO347" s="309"/>
      <c r="BP347" s="309"/>
      <c r="BQ347" s="309"/>
      <c r="BR347" s="309"/>
      <c r="BS347" s="309"/>
      <c r="BT347" s="309"/>
      <c r="BU347" s="309"/>
      <c r="BV347" s="309"/>
      <c r="BW347" s="309"/>
      <c r="BX347" s="309"/>
      <c r="BY347" s="309"/>
      <c r="BZ347" s="309"/>
      <c r="CA347" s="309"/>
      <c r="CB347" s="309"/>
      <c r="CC347" s="309"/>
      <c r="CD347" s="309"/>
      <c r="CE347" s="309"/>
      <c r="CF347" s="309"/>
      <c r="CG347" s="309"/>
      <c r="CH347" s="309"/>
      <c r="CI347" s="309"/>
      <c r="CJ347" s="309"/>
      <c r="CK347" s="309"/>
      <c r="CL347" s="309"/>
      <c r="CM347" s="309"/>
      <c r="CN347" s="309"/>
      <c r="CO347" s="309"/>
      <c r="CP347" s="309"/>
      <c r="CQ347" s="309"/>
      <c r="CR347" s="309">
        <f>CR346</f>
        <v>0</v>
      </c>
      <c r="CS347" s="309"/>
      <c r="CT347" s="309"/>
      <c r="CU347" s="309"/>
      <c r="CV347" s="309"/>
      <c r="CW347" s="309"/>
      <c r="CX347" s="309">
        <f>CX346</f>
        <v>0</v>
      </c>
      <c r="CY347" s="309"/>
      <c r="CZ347" s="309"/>
      <c r="DA347" s="309"/>
      <c r="DB347" s="309"/>
      <c r="DC347" s="309"/>
      <c r="DD347" s="309"/>
      <c r="DE347" s="309"/>
      <c r="DF347" s="309"/>
      <c r="DG347" s="309"/>
      <c r="DH347" s="309"/>
      <c r="DI347" s="309"/>
      <c r="DJ347" s="309"/>
      <c r="DK347" s="309"/>
      <c r="DL347" s="309"/>
      <c r="DM347" s="309"/>
      <c r="DN347" s="309"/>
      <c r="DO347" s="309"/>
      <c r="DP347" s="309"/>
      <c r="DQ347" s="309"/>
      <c r="DR347" s="309"/>
      <c r="DS347" s="309"/>
      <c r="DT347" s="309"/>
      <c r="DU347" s="309"/>
      <c r="DV347" s="309"/>
      <c r="DW347" s="309"/>
      <c r="DX347" s="309"/>
      <c r="DY347" s="309"/>
      <c r="DZ347" s="309"/>
      <c r="EA347" s="309"/>
      <c r="EB347" s="309"/>
      <c r="EC347" s="309"/>
      <c r="ED347" s="309"/>
      <c r="EE347" s="309"/>
      <c r="EF347" s="309"/>
      <c r="EG347" s="309"/>
      <c r="EH347" s="309"/>
      <c r="EI347" s="309"/>
      <c r="EJ347" s="309"/>
      <c r="EK347" s="309"/>
      <c r="EL347" s="309"/>
      <c r="EM347" s="309"/>
      <c r="EN347" s="309"/>
      <c r="EO347" s="309"/>
      <c r="EP347" s="309"/>
      <c r="EQ347" s="309"/>
      <c r="ER347" s="309"/>
      <c r="ES347" s="309">
        <f>ES346</f>
        <v>0</v>
      </c>
      <c r="ET347" s="309"/>
      <c r="EU347" s="309"/>
      <c r="EV347" s="309"/>
      <c r="EW347" s="309"/>
      <c r="EX347" s="309"/>
      <c r="EY347" s="309"/>
      <c r="EZ347" s="309">
        <f>EZ346</f>
        <v>0</v>
      </c>
      <c r="FA347" s="309"/>
      <c r="FB347" s="309"/>
      <c r="FC347" s="309"/>
      <c r="FD347" s="309"/>
      <c r="FE347" s="309"/>
      <c r="FF347" s="309"/>
      <c r="FG347" s="309">
        <f>FG346</f>
        <v>0</v>
      </c>
      <c r="FH347" s="309"/>
      <c r="FI347" s="309"/>
      <c r="FJ347" s="309"/>
      <c r="FK347" s="309"/>
      <c r="FL347" s="309"/>
      <c r="FM347" s="309"/>
      <c r="FN347" s="309">
        <f>FN346</f>
        <v>0</v>
      </c>
      <c r="FO347" s="309"/>
      <c r="FP347" s="309"/>
      <c r="FQ347" s="309"/>
      <c r="FR347" s="309"/>
      <c r="FS347" s="309"/>
      <c r="FT347" s="309"/>
      <c r="FU347" s="309">
        <f>FU346</f>
        <v>0</v>
      </c>
      <c r="FV347" s="309"/>
      <c r="FW347" s="309"/>
      <c r="FX347" s="309"/>
      <c r="FY347" s="309"/>
      <c r="FZ347" s="309"/>
      <c r="GA347" s="309"/>
      <c r="GB347" s="309">
        <f>GB346</f>
        <v>0</v>
      </c>
      <c r="GC347" s="309"/>
      <c r="GD347" s="309"/>
      <c r="GE347" s="309"/>
      <c r="GF347" s="309"/>
      <c r="GG347" s="309"/>
      <c r="GH347" s="309"/>
      <c r="GI347" s="309">
        <f>GI346</f>
        <v>0</v>
      </c>
      <c r="GJ347" s="309"/>
      <c r="GK347" s="309"/>
      <c r="GL347" s="309"/>
      <c r="GM347" s="309"/>
      <c r="GN347" s="309"/>
      <c r="GO347" s="309"/>
      <c r="GP347" s="309">
        <f>GP346</f>
        <v>0</v>
      </c>
      <c r="GQ347" s="309"/>
      <c r="GR347" s="309"/>
      <c r="GS347" s="309"/>
      <c r="GT347" s="309"/>
      <c r="GU347" s="309"/>
      <c r="GV347" s="309"/>
      <c r="GW347" s="309">
        <f>GW346</f>
        <v>0</v>
      </c>
      <c r="GX347" s="309"/>
      <c r="GY347" s="309"/>
      <c r="GZ347" s="309"/>
      <c r="HA347" s="309"/>
      <c r="HB347" s="309"/>
      <c r="HC347" s="309"/>
      <c r="HD347" s="309">
        <f>HD346</f>
        <v>0</v>
      </c>
      <c r="HE347" s="309"/>
      <c r="HF347" s="309"/>
      <c r="HG347" s="309"/>
      <c r="HH347" s="309"/>
      <c r="HI347" s="309"/>
      <c r="HJ347" s="309"/>
      <c r="HK347" s="309">
        <f>HK346</f>
        <v>0</v>
      </c>
      <c r="HL347" s="309"/>
      <c r="HM347" s="309"/>
      <c r="HN347" s="309"/>
      <c r="HO347" s="309"/>
      <c r="HP347" s="309"/>
      <c r="HQ347" s="309"/>
      <c r="HR347" s="309">
        <f>HR346</f>
        <v>0</v>
      </c>
      <c r="HS347" s="309"/>
      <c r="HT347" s="309"/>
      <c r="HU347" s="309"/>
      <c r="HV347" s="309"/>
      <c r="HW347" s="309"/>
      <c r="HX347" s="309"/>
      <c r="HY347" s="309">
        <f>HY346</f>
        <v>0</v>
      </c>
      <c r="HZ347" s="309"/>
      <c r="IA347" s="309"/>
      <c r="IB347" s="309"/>
      <c r="IC347" s="309"/>
      <c r="ID347" s="309"/>
      <c r="IE347" s="309"/>
      <c r="IF347" s="309">
        <f>IF346</f>
        <v>0</v>
      </c>
      <c r="IG347" s="309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31</v>
      </c>
    </row>
    <row r="351" spans="1:241" ht="15.75" customHeight="1" thickBot="1" x14ac:dyDescent="0.3">
      <c r="B351" s="252" t="s">
        <v>5</v>
      </c>
      <c r="C351" s="302" t="s">
        <v>740</v>
      </c>
      <c r="D351" s="302"/>
      <c r="E351" s="302"/>
      <c r="F351" s="302"/>
      <c r="G351" s="302"/>
      <c r="H351" s="302"/>
      <c r="I351" s="302"/>
      <c r="J351" s="302"/>
      <c r="K351" s="302"/>
      <c r="L351" s="302"/>
      <c r="M351" s="302"/>
      <c r="N351" s="302"/>
      <c r="O351" s="302" t="s">
        <v>739</v>
      </c>
      <c r="P351" s="302"/>
      <c r="Q351" s="302"/>
      <c r="R351" s="302"/>
      <c r="S351" s="302"/>
      <c r="T351" s="302" t="s">
        <v>483</v>
      </c>
      <c r="U351" s="302"/>
      <c r="V351" s="302"/>
      <c r="W351" s="302"/>
      <c r="X351" s="302"/>
      <c r="Y351" s="302"/>
      <c r="Z351" s="302" t="s">
        <v>482</v>
      </c>
      <c r="AA351" s="302"/>
      <c r="AB351" s="302"/>
      <c r="AC351" s="302"/>
      <c r="AD351" s="302"/>
      <c r="AE351" s="302"/>
      <c r="AF351" s="302" t="s">
        <v>481</v>
      </c>
      <c r="AG351" s="302"/>
      <c r="AH351" s="302"/>
      <c r="AI351" s="302"/>
      <c r="AJ351" s="242" t="s">
        <v>279</v>
      </c>
      <c r="AK351" s="243"/>
      <c r="AL351" s="243"/>
      <c r="AM351" s="243"/>
      <c r="AN351" s="243"/>
      <c r="AO351" s="244"/>
      <c r="AP351" s="242" t="s">
        <v>280</v>
      </c>
      <c r="AQ351" s="243"/>
      <c r="AR351" s="243"/>
      <c r="AS351" s="243"/>
      <c r="AT351" s="242" t="s">
        <v>281</v>
      </c>
      <c r="AU351" s="243"/>
      <c r="AV351" s="243"/>
      <c r="AW351" s="243"/>
      <c r="AX351" s="242" t="s">
        <v>282</v>
      </c>
      <c r="AY351" s="243"/>
      <c r="AZ351" s="243"/>
      <c r="BA351" s="243"/>
      <c r="BB351" s="226" t="s">
        <v>283</v>
      </c>
      <c r="BC351" s="227"/>
      <c r="BD351" s="227"/>
      <c r="BE351" s="227"/>
      <c r="BF351" s="227"/>
      <c r="BG351" s="242" t="s">
        <v>284</v>
      </c>
      <c r="BH351" s="243"/>
      <c r="BI351" s="243"/>
      <c r="BJ351" s="243"/>
      <c r="BK351" s="242" t="s">
        <v>285</v>
      </c>
      <c r="BL351" s="243"/>
      <c r="BM351" s="243"/>
      <c r="BN351" s="243"/>
      <c r="BO351" s="242" t="s">
        <v>286</v>
      </c>
      <c r="BP351" s="243"/>
      <c r="BQ351" s="243"/>
      <c r="BR351" s="243"/>
      <c r="BS351" s="226" t="s">
        <v>287</v>
      </c>
      <c r="BT351" s="227"/>
      <c r="BU351" s="227"/>
      <c r="BV351" s="227"/>
      <c r="BW351" s="227"/>
      <c r="BX351" s="226" t="s">
        <v>288</v>
      </c>
      <c r="BY351" s="227"/>
      <c r="BZ351" s="227"/>
      <c r="CA351" s="227"/>
      <c r="CB351" s="227"/>
      <c r="CC351" s="229"/>
      <c r="CD351" s="226" t="s">
        <v>289</v>
      </c>
      <c r="CE351" s="227"/>
      <c r="CF351" s="227"/>
      <c r="CG351" s="227"/>
      <c r="CH351" s="227"/>
      <c r="CI351" s="229"/>
      <c r="CJ351" s="226" t="s">
        <v>290</v>
      </c>
      <c r="CK351" s="227"/>
      <c r="CL351" s="227"/>
      <c r="CM351" s="227"/>
      <c r="CN351" s="227"/>
      <c r="CO351" s="229"/>
      <c r="CP351" s="301" t="s">
        <v>45</v>
      </c>
      <c r="CQ351" s="301"/>
      <c r="CR351" s="301"/>
      <c r="CS351" s="301"/>
      <c r="CT351" s="301"/>
      <c r="CU351" s="301"/>
      <c r="CV351" s="301"/>
      <c r="CW351" s="301"/>
      <c r="CX351" s="301"/>
      <c r="CY351" s="301"/>
      <c r="CZ351" s="301" t="s">
        <v>291</v>
      </c>
      <c r="DA351" s="301"/>
      <c r="DB351" s="301"/>
      <c r="DC351" s="301"/>
      <c r="DD351" s="301"/>
      <c r="DE351" s="301"/>
      <c r="DF351" s="301"/>
      <c r="DG351" s="301"/>
      <c r="DH351" s="301"/>
      <c r="DI351" s="301"/>
      <c r="DJ351" s="301"/>
      <c r="DK351" s="301"/>
      <c r="DL351" s="301"/>
      <c r="DM351" s="301"/>
      <c r="DN351" s="301" t="s">
        <v>292</v>
      </c>
      <c r="DO351" s="301"/>
      <c r="DP351" s="301"/>
      <c r="DQ351" s="301"/>
      <c r="DR351" s="301"/>
      <c r="DS351" s="301"/>
      <c r="DT351" s="301"/>
      <c r="DU351" s="301"/>
      <c r="DV351" s="301"/>
      <c r="DW351" s="301"/>
      <c r="DX351" s="301"/>
      <c r="DY351" s="301"/>
      <c r="DZ351" s="301"/>
      <c r="EA351" s="301"/>
      <c r="EB351" s="226" t="s">
        <v>293</v>
      </c>
      <c r="EC351" s="227"/>
      <c r="ED351" s="227"/>
      <c r="EE351" s="227"/>
      <c r="EF351" s="227"/>
      <c r="EG351" s="227"/>
      <c r="EH351" s="227"/>
      <c r="EI351" s="227"/>
      <c r="EJ351" s="227"/>
      <c r="EK351" s="227"/>
      <c r="EL351" s="227"/>
      <c r="EM351" s="229"/>
      <c r="EN351" s="226" t="s">
        <v>294</v>
      </c>
      <c r="EO351" s="227"/>
      <c r="EP351" s="227"/>
      <c r="EQ351" s="227"/>
      <c r="ER351" s="227"/>
      <c r="ES351" s="301" t="s">
        <v>69</v>
      </c>
      <c r="ET351" s="301"/>
      <c r="EU351" s="301"/>
      <c r="EV351" s="301"/>
      <c r="EW351" s="301"/>
      <c r="EX351" s="301"/>
      <c r="EY351" s="301"/>
      <c r="EZ351" s="301"/>
      <c r="FA351" s="301"/>
      <c r="FB351" s="301"/>
      <c r="FC351" s="301"/>
      <c r="FD351" s="226" t="s">
        <v>42</v>
      </c>
      <c r="FE351" s="227"/>
      <c r="FF351" s="228"/>
      <c r="FG351" s="228"/>
      <c r="FH351" s="229"/>
      <c r="FI351" s="301" t="s">
        <v>295</v>
      </c>
      <c r="FJ351" s="301"/>
      <c r="FK351" s="301"/>
      <c r="FL351" s="301"/>
      <c r="FM351" s="301"/>
      <c r="FN351" s="301"/>
      <c r="FO351" s="301"/>
      <c r="FP351" s="301"/>
      <c r="FQ351" s="301"/>
      <c r="FR351" s="301"/>
      <c r="FS351" s="301"/>
      <c r="FT351" s="301"/>
      <c r="FU351" s="226" t="s">
        <v>296</v>
      </c>
      <c r="FV351" s="227"/>
      <c r="FW351" s="227"/>
      <c r="FX351" s="227"/>
      <c r="FY351" s="227"/>
      <c r="FZ351" s="227"/>
      <c r="GA351" s="227"/>
      <c r="GB351" s="228"/>
      <c r="GC351" s="228"/>
      <c r="GD351" s="229"/>
      <c r="GE351" s="226" t="s">
        <v>297</v>
      </c>
      <c r="GF351" s="227"/>
      <c r="GG351" s="227"/>
      <c r="GH351" s="227"/>
      <c r="GI351" s="227"/>
      <c r="GJ351" s="227"/>
      <c r="GK351" s="227"/>
      <c r="GL351" s="228"/>
      <c r="GM351" s="228"/>
      <c r="GN351" s="229"/>
      <c r="GO351" s="226" t="s">
        <v>432</v>
      </c>
      <c r="GP351" s="227"/>
      <c r="GQ351" s="228"/>
      <c r="GR351" s="228"/>
      <c r="GS351" s="229"/>
      <c r="GT351" s="301" t="s">
        <v>36</v>
      </c>
      <c r="GU351" s="301"/>
      <c r="GV351" s="301"/>
      <c r="GW351" s="301"/>
      <c r="GX351" s="301"/>
      <c r="GY351" s="301"/>
      <c r="GZ351" s="301"/>
      <c r="HA351" s="301"/>
      <c r="HB351" s="301"/>
      <c r="HC351" s="301"/>
      <c r="HD351" s="301"/>
      <c r="HE351" s="227" t="s">
        <v>298</v>
      </c>
      <c r="HF351" s="227"/>
      <c r="HG351" s="228"/>
      <c r="HH351" s="228"/>
      <c r="HI351" s="229"/>
    </row>
    <row r="352" spans="1:241" ht="15.75" thickBot="1" x14ac:dyDescent="0.3">
      <c r="B352" s="253"/>
      <c r="C352" s="302" t="s">
        <v>70</v>
      </c>
      <c r="D352" s="302"/>
      <c r="E352" s="302"/>
      <c r="F352" s="302"/>
      <c r="G352" s="302"/>
      <c r="H352" s="302"/>
      <c r="I352" s="302" t="s">
        <v>71</v>
      </c>
      <c r="J352" s="302"/>
      <c r="K352" s="302"/>
      <c r="L352" s="302"/>
      <c r="M352" s="302"/>
      <c r="N352" s="302"/>
      <c r="O352" s="302" t="s">
        <v>70</v>
      </c>
      <c r="P352" s="302"/>
      <c r="Q352" s="302"/>
      <c r="R352" s="302"/>
      <c r="S352" s="302"/>
      <c r="T352" s="302" t="s">
        <v>71</v>
      </c>
      <c r="U352" s="302"/>
      <c r="V352" s="302"/>
      <c r="W352" s="302"/>
      <c r="X352" s="302"/>
      <c r="Y352" s="302"/>
      <c r="Z352" s="302" t="s">
        <v>71</v>
      </c>
      <c r="AA352" s="302"/>
      <c r="AB352" s="302"/>
      <c r="AC352" s="302"/>
      <c r="AD352" s="302"/>
      <c r="AE352" s="302"/>
      <c r="AF352" s="302" t="s">
        <v>70</v>
      </c>
      <c r="AG352" s="302"/>
      <c r="AH352" s="302"/>
      <c r="AI352" s="302"/>
      <c r="AJ352" s="230" t="s">
        <v>70</v>
      </c>
      <c r="AK352" s="231"/>
      <c r="AL352" s="231"/>
      <c r="AM352" s="231"/>
      <c r="AN352" s="231"/>
      <c r="AO352" s="232"/>
      <c r="AP352" s="230" t="s">
        <v>70</v>
      </c>
      <c r="AQ352" s="231"/>
      <c r="AR352" s="231"/>
      <c r="AS352" s="232"/>
      <c r="AT352" s="230" t="s">
        <v>70</v>
      </c>
      <c r="AU352" s="231"/>
      <c r="AV352" s="231"/>
      <c r="AW352" s="232"/>
      <c r="AX352" s="230" t="s">
        <v>70</v>
      </c>
      <c r="AY352" s="231"/>
      <c r="AZ352" s="231"/>
      <c r="BA352" s="232"/>
      <c r="BB352" s="217" t="s">
        <v>70</v>
      </c>
      <c r="BC352" s="218"/>
      <c r="BD352" s="218"/>
      <c r="BE352" s="218"/>
      <c r="BF352" s="218"/>
      <c r="BG352" s="230" t="s">
        <v>70</v>
      </c>
      <c r="BH352" s="231"/>
      <c r="BI352" s="231"/>
      <c r="BJ352" s="232"/>
      <c r="BK352" s="230" t="s">
        <v>70</v>
      </c>
      <c r="BL352" s="231"/>
      <c r="BM352" s="231"/>
      <c r="BN352" s="232"/>
      <c r="BO352" s="230" t="s">
        <v>70</v>
      </c>
      <c r="BP352" s="231"/>
      <c r="BQ352" s="231"/>
      <c r="BR352" s="232"/>
      <c r="BS352" s="217" t="s">
        <v>70</v>
      </c>
      <c r="BT352" s="218"/>
      <c r="BU352" s="218"/>
      <c r="BV352" s="218"/>
      <c r="BW352" s="218"/>
      <c r="BX352" s="217" t="s">
        <v>70</v>
      </c>
      <c r="BY352" s="218"/>
      <c r="BZ352" s="218"/>
      <c r="CA352" s="218"/>
      <c r="CB352" s="218"/>
      <c r="CC352" s="219"/>
      <c r="CD352" s="217" t="s">
        <v>70</v>
      </c>
      <c r="CE352" s="218"/>
      <c r="CF352" s="218"/>
      <c r="CG352" s="218"/>
      <c r="CH352" s="218"/>
      <c r="CI352" s="219"/>
      <c r="CJ352" s="217" t="s">
        <v>70</v>
      </c>
      <c r="CK352" s="218"/>
      <c r="CL352" s="218"/>
      <c r="CM352" s="218"/>
      <c r="CN352" s="218"/>
      <c r="CO352" s="219"/>
      <c r="CP352" s="305" t="s">
        <v>70</v>
      </c>
      <c r="CQ352" s="305"/>
      <c r="CR352" s="305"/>
      <c r="CS352" s="305"/>
      <c r="CT352" s="305"/>
      <c r="CU352" s="305" t="s">
        <v>356</v>
      </c>
      <c r="CV352" s="305"/>
      <c r="CW352" s="305"/>
      <c r="CX352" s="305"/>
      <c r="CY352" s="305"/>
      <c r="CZ352" s="305" t="s">
        <v>70</v>
      </c>
      <c r="DA352" s="305"/>
      <c r="DB352" s="305"/>
      <c r="DC352" s="305"/>
      <c r="DD352" s="305"/>
      <c r="DE352" s="305"/>
      <c r="DF352" s="305"/>
      <c r="DG352" s="306" t="s">
        <v>71</v>
      </c>
      <c r="DH352" s="306"/>
      <c r="DI352" s="306"/>
      <c r="DJ352" s="306"/>
      <c r="DK352" s="306"/>
      <c r="DL352" s="306"/>
      <c r="DM352" s="306"/>
      <c r="DN352" s="305" t="s">
        <v>70</v>
      </c>
      <c r="DO352" s="305"/>
      <c r="DP352" s="305"/>
      <c r="DQ352" s="305"/>
      <c r="DR352" s="305"/>
      <c r="DS352" s="305"/>
      <c r="DT352" s="305"/>
      <c r="DU352" s="306" t="s">
        <v>71</v>
      </c>
      <c r="DV352" s="306"/>
      <c r="DW352" s="306"/>
      <c r="DX352" s="306"/>
      <c r="DY352" s="306"/>
      <c r="DZ352" s="306"/>
      <c r="EA352" s="306"/>
      <c r="EB352" s="217" t="s">
        <v>70</v>
      </c>
      <c r="EC352" s="218"/>
      <c r="ED352" s="218"/>
      <c r="EE352" s="218"/>
      <c r="EF352" s="218"/>
      <c r="EG352" s="219"/>
      <c r="EH352" s="221" t="s">
        <v>71</v>
      </c>
      <c r="EI352" s="218"/>
      <c r="EJ352" s="218"/>
      <c r="EK352" s="218"/>
      <c r="EL352" s="218"/>
      <c r="EM352" s="219"/>
      <c r="EN352" s="217" t="s">
        <v>176</v>
      </c>
      <c r="EO352" s="218"/>
      <c r="EP352" s="218"/>
      <c r="EQ352" s="218"/>
      <c r="ER352" s="218"/>
      <c r="ES352" s="305" t="s">
        <v>70</v>
      </c>
      <c r="ET352" s="305"/>
      <c r="EU352" s="305"/>
      <c r="EV352" s="305"/>
      <c r="EW352" s="305"/>
      <c r="EX352" s="305"/>
      <c r="EY352" s="305" t="s">
        <v>356</v>
      </c>
      <c r="EZ352" s="305"/>
      <c r="FA352" s="305"/>
      <c r="FB352" s="305"/>
      <c r="FC352" s="305"/>
      <c r="FD352" s="217" t="s">
        <v>71</v>
      </c>
      <c r="FE352" s="218"/>
      <c r="FF352" s="220"/>
      <c r="FG352" s="220"/>
      <c r="FH352" s="219"/>
      <c r="FI352" s="305" t="s">
        <v>176</v>
      </c>
      <c r="FJ352" s="305"/>
      <c r="FK352" s="305"/>
      <c r="FL352" s="305"/>
      <c r="FM352" s="305"/>
      <c r="FN352" s="305"/>
      <c r="FO352" s="305"/>
      <c r="FP352" s="306" t="s">
        <v>356</v>
      </c>
      <c r="FQ352" s="306"/>
      <c r="FR352" s="306"/>
      <c r="FS352" s="306"/>
      <c r="FT352" s="306"/>
      <c r="FU352" s="217" t="s">
        <v>70</v>
      </c>
      <c r="FV352" s="218"/>
      <c r="FW352" s="220"/>
      <c r="FX352" s="220"/>
      <c r="FY352" s="219"/>
      <c r="FZ352" s="221" t="s">
        <v>71</v>
      </c>
      <c r="GA352" s="218"/>
      <c r="GB352" s="220"/>
      <c r="GC352" s="220"/>
      <c r="GD352" s="219"/>
      <c r="GE352" s="217" t="s">
        <v>70</v>
      </c>
      <c r="GF352" s="218"/>
      <c r="GG352" s="220"/>
      <c r="GH352" s="220"/>
      <c r="GI352" s="219"/>
      <c r="GJ352" s="221" t="s">
        <v>71</v>
      </c>
      <c r="GK352" s="218"/>
      <c r="GL352" s="220"/>
      <c r="GM352" s="220"/>
      <c r="GN352" s="219"/>
      <c r="GO352" s="217" t="s">
        <v>70</v>
      </c>
      <c r="GP352" s="218"/>
      <c r="GQ352" s="220"/>
      <c r="GR352" s="220"/>
      <c r="GS352" s="219"/>
      <c r="GT352" s="305" t="s">
        <v>70</v>
      </c>
      <c r="GU352" s="305"/>
      <c r="GV352" s="305"/>
      <c r="GW352" s="305"/>
      <c r="GX352" s="305"/>
      <c r="GY352" s="305"/>
      <c r="GZ352" s="305" t="s">
        <v>356</v>
      </c>
      <c r="HA352" s="305"/>
      <c r="HB352" s="305"/>
      <c r="HC352" s="305"/>
      <c r="HD352" s="305"/>
      <c r="HE352" s="221" t="s">
        <v>71</v>
      </c>
      <c r="HF352" s="218"/>
      <c r="HG352" s="220"/>
      <c r="HH352" s="220"/>
      <c r="HI352" s="219"/>
    </row>
    <row r="353" spans="2:217" ht="39" thickBot="1" x14ac:dyDescent="0.3">
      <c r="B353" s="254"/>
      <c r="C353" s="308" t="s">
        <v>111</v>
      </c>
      <c r="D353" s="308" t="s">
        <v>112</v>
      </c>
      <c r="E353" s="308" t="s">
        <v>116</v>
      </c>
      <c r="F353" s="308" t="s">
        <v>73</v>
      </c>
      <c r="G353" s="308" t="s">
        <v>113</v>
      </c>
      <c r="H353" s="308" t="s">
        <v>114</v>
      </c>
      <c r="I353" s="308" t="s">
        <v>111</v>
      </c>
      <c r="J353" s="308" t="s">
        <v>112</v>
      </c>
      <c r="K353" s="308" t="s">
        <v>116</v>
      </c>
      <c r="L353" s="308" t="s">
        <v>73</v>
      </c>
      <c r="M353" s="308" t="s">
        <v>113</v>
      </c>
      <c r="N353" s="308" t="s">
        <v>114</v>
      </c>
      <c r="O353" s="308" t="s">
        <v>111</v>
      </c>
      <c r="P353" s="308" t="s">
        <v>112</v>
      </c>
      <c r="Q353" s="308" t="s">
        <v>116</v>
      </c>
      <c r="R353" s="308" t="s">
        <v>73</v>
      </c>
      <c r="S353" s="308" t="s">
        <v>72</v>
      </c>
      <c r="T353" s="308" t="s">
        <v>111</v>
      </c>
      <c r="U353" s="308" t="s">
        <v>112</v>
      </c>
      <c r="V353" s="308" t="s">
        <v>116</v>
      </c>
      <c r="W353" s="308" t="s">
        <v>73</v>
      </c>
      <c r="X353" s="308" t="s">
        <v>113</v>
      </c>
      <c r="Y353" s="308" t="s">
        <v>114</v>
      </c>
      <c r="Z353" s="308" t="s">
        <v>111</v>
      </c>
      <c r="AA353" s="308" t="s">
        <v>112</v>
      </c>
      <c r="AB353" s="308" t="s">
        <v>116</v>
      </c>
      <c r="AC353" s="308" t="s">
        <v>73</v>
      </c>
      <c r="AD353" s="308" t="s">
        <v>113</v>
      </c>
      <c r="AE353" s="308" t="s">
        <v>114</v>
      </c>
      <c r="AF353" s="308" t="s">
        <v>111</v>
      </c>
      <c r="AG353" s="308" t="s">
        <v>112</v>
      </c>
      <c r="AH353" s="308" t="s">
        <v>116</v>
      </c>
      <c r="AI353" s="308" t="s">
        <v>73</v>
      </c>
      <c r="AJ353" s="307" t="s">
        <v>111</v>
      </c>
      <c r="AK353" s="307" t="s">
        <v>112</v>
      </c>
      <c r="AL353" s="307" t="s">
        <v>116</v>
      </c>
      <c r="AM353" s="307" t="s">
        <v>73</v>
      </c>
      <c r="AN353" s="307" t="s">
        <v>72</v>
      </c>
      <c r="AO353" s="307" t="s">
        <v>115</v>
      </c>
      <c r="AP353" s="307" t="s">
        <v>111</v>
      </c>
      <c r="AQ353" s="307" t="s">
        <v>112</v>
      </c>
      <c r="AR353" s="307" t="s">
        <v>116</v>
      </c>
      <c r="AS353" s="307" t="s">
        <v>73</v>
      </c>
      <c r="AT353" s="307" t="s">
        <v>111</v>
      </c>
      <c r="AU353" s="307" t="s">
        <v>112</v>
      </c>
      <c r="AV353" s="307" t="s">
        <v>116</v>
      </c>
      <c r="AW353" s="307" t="s">
        <v>73</v>
      </c>
      <c r="AX353" s="307" t="s">
        <v>111</v>
      </c>
      <c r="AY353" s="307" t="s">
        <v>112</v>
      </c>
      <c r="AZ353" s="307" t="s">
        <v>116</v>
      </c>
      <c r="BA353" s="307" t="s">
        <v>73</v>
      </c>
      <c r="BB353" s="307" t="s">
        <v>111</v>
      </c>
      <c r="BC353" s="307" t="s">
        <v>112</v>
      </c>
      <c r="BD353" s="307" t="s">
        <v>116</v>
      </c>
      <c r="BE353" s="307" t="s">
        <v>73</v>
      </c>
      <c r="BF353" s="307" t="s">
        <v>72</v>
      </c>
      <c r="BG353" s="307" t="s">
        <v>111</v>
      </c>
      <c r="BH353" s="307" t="s">
        <v>112</v>
      </c>
      <c r="BI353" s="307" t="s">
        <v>116</v>
      </c>
      <c r="BJ353" s="307" t="s">
        <v>73</v>
      </c>
      <c r="BK353" s="307" t="s">
        <v>111</v>
      </c>
      <c r="BL353" s="307" t="s">
        <v>112</v>
      </c>
      <c r="BM353" s="307" t="s">
        <v>116</v>
      </c>
      <c r="BN353" s="307" t="s">
        <v>73</v>
      </c>
      <c r="BO353" s="307" t="s">
        <v>111</v>
      </c>
      <c r="BP353" s="307" t="s">
        <v>112</v>
      </c>
      <c r="BQ353" s="307" t="s">
        <v>116</v>
      </c>
      <c r="BR353" s="307" t="s">
        <v>73</v>
      </c>
      <c r="BS353" s="307" t="s">
        <v>111</v>
      </c>
      <c r="BT353" s="307" t="s">
        <v>112</v>
      </c>
      <c r="BU353" s="307" t="s">
        <v>116</v>
      </c>
      <c r="BV353" s="307" t="s">
        <v>73</v>
      </c>
      <c r="BW353" s="307" t="s">
        <v>72</v>
      </c>
      <c r="BX353" s="307" t="s">
        <v>111</v>
      </c>
      <c r="BY353" s="307" t="s">
        <v>112</v>
      </c>
      <c r="BZ353" s="307" t="s">
        <v>116</v>
      </c>
      <c r="CA353" s="307" t="s">
        <v>73</v>
      </c>
      <c r="CB353" s="307" t="s">
        <v>113</v>
      </c>
      <c r="CC353" s="307" t="s">
        <v>114</v>
      </c>
      <c r="CD353" s="307" t="s">
        <v>111</v>
      </c>
      <c r="CE353" s="307" t="s">
        <v>112</v>
      </c>
      <c r="CF353" s="307" t="s">
        <v>116</v>
      </c>
      <c r="CG353" s="307" t="s">
        <v>73</v>
      </c>
      <c r="CH353" s="307" t="s">
        <v>113</v>
      </c>
      <c r="CI353" s="307" t="s">
        <v>114</v>
      </c>
      <c r="CJ353" s="307" t="s">
        <v>111</v>
      </c>
      <c r="CK353" s="307" t="s">
        <v>112</v>
      </c>
      <c r="CL353" s="307" t="s">
        <v>116</v>
      </c>
      <c r="CM353" s="307" t="s">
        <v>73</v>
      </c>
      <c r="CN353" s="307" t="s">
        <v>113</v>
      </c>
      <c r="CO353" s="307" t="s">
        <v>114</v>
      </c>
      <c r="CP353" s="307" t="s">
        <v>111</v>
      </c>
      <c r="CQ353" s="307" t="s">
        <v>112</v>
      </c>
      <c r="CR353" s="307" t="s">
        <v>116</v>
      </c>
      <c r="CS353" s="307" t="s">
        <v>73</v>
      </c>
      <c r="CT353" s="307" t="s">
        <v>360</v>
      </c>
      <c r="CU353" s="307" t="s">
        <v>111</v>
      </c>
      <c r="CV353" s="307" t="s">
        <v>112</v>
      </c>
      <c r="CW353" s="307" t="s">
        <v>357</v>
      </c>
      <c r="CX353" s="307" t="s">
        <v>358</v>
      </c>
      <c r="CY353" s="307" t="s">
        <v>359</v>
      </c>
      <c r="CZ353" s="307" t="s">
        <v>111</v>
      </c>
      <c r="DA353" s="307" t="s">
        <v>112</v>
      </c>
      <c r="DB353" s="307" t="s">
        <v>116</v>
      </c>
      <c r="DC353" s="307" t="s">
        <v>73</v>
      </c>
      <c r="DD353" s="307" t="s">
        <v>113</v>
      </c>
      <c r="DE353" s="307" t="s">
        <v>114</v>
      </c>
      <c r="DF353" s="307" t="s">
        <v>115</v>
      </c>
      <c r="DG353" s="307" t="s">
        <v>111</v>
      </c>
      <c r="DH353" s="307" t="s">
        <v>112</v>
      </c>
      <c r="DI353" s="307" t="s">
        <v>116</v>
      </c>
      <c r="DJ353" s="307" t="s">
        <v>73</v>
      </c>
      <c r="DK353" s="307" t="s">
        <v>113</v>
      </c>
      <c r="DL353" s="307" t="s">
        <v>114</v>
      </c>
      <c r="DM353" s="307" t="s">
        <v>115</v>
      </c>
      <c r="DN353" s="307" t="s">
        <v>111</v>
      </c>
      <c r="DO353" s="307" t="s">
        <v>112</v>
      </c>
      <c r="DP353" s="307" t="s">
        <v>116</v>
      </c>
      <c r="DQ353" s="307" t="s">
        <v>73</v>
      </c>
      <c r="DR353" s="307" t="s">
        <v>113</v>
      </c>
      <c r="DS353" s="307" t="s">
        <v>114</v>
      </c>
      <c r="DT353" s="307" t="s">
        <v>115</v>
      </c>
      <c r="DU353" s="307" t="s">
        <v>111</v>
      </c>
      <c r="DV353" s="307" t="s">
        <v>112</v>
      </c>
      <c r="DW353" s="307" t="s">
        <v>116</v>
      </c>
      <c r="DX353" s="307" t="s">
        <v>73</v>
      </c>
      <c r="DY353" s="307" t="s">
        <v>113</v>
      </c>
      <c r="DZ353" s="307" t="s">
        <v>114</v>
      </c>
      <c r="EA353" s="307" t="s">
        <v>115</v>
      </c>
      <c r="EB353" s="307" t="s">
        <v>111</v>
      </c>
      <c r="EC353" s="307" t="s">
        <v>112</v>
      </c>
      <c r="ED353" s="307" t="s">
        <v>116</v>
      </c>
      <c r="EE353" s="307" t="s">
        <v>73</v>
      </c>
      <c r="EF353" s="307" t="s">
        <v>113</v>
      </c>
      <c r="EG353" s="307" t="s">
        <v>114</v>
      </c>
      <c r="EH353" s="307" t="s">
        <v>111</v>
      </c>
      <c r="EI353" s="307" t="s">
        <v>112</v>
      </c>
      <c r="EJ353" s="307" t="s">
        <v>116</v>
      </c>
      <c r="EK353" s="307" t="s">
        <v>73</v>
      </c>
      <c r="EL353" s="307" t="s">
        <v>113</v>
      </c>
      <c r="EM353" s="307" t="s">
        <v>114</v>
      </c>
      <c r="EN353" s="307" t="s">
        <v>111</v>
      </c>
      <c r="EO353" s="307" t="s">
        <v>112</v>
      </c>
      <c r="EP353" s="307" t="s">
        <v>116</v>
      </c>
      <c r="EQ353" s="307" t="s">
        <v>73</v>
      </c>
      <c r="ER353" s="307" t="s">
        <v>72</v>
      </c>
      <c r="ES353" s="307" t="s">
        <v>111</v>
      </c>
      <c r="ET353" s="307" t="s">
        <v>112</v>
      </c>
      <c r="EU353" s="307" t="s">
        <v>116</v>
      </c>
      <c r="EV353" s="307" t="s">
        <v>73</v>
      </c>
      <c r="EW353" s="307" t="s">
        <v>72</v>
      </c>
      <c r="EX353" s="307" t="s">
        <v>360</v>
      </c>
      <c r="EY353" s="307" t="s">
        <v>111</v>
      </c>
      <c r="EZ353" s="307" t="s">
        <v>112</v>
      </c>
      <c r="FA353" s="307" t="s">
        <v>357</v>
      </c>
      <c r="FB353" s="307" t="s">
        <v>358</v>
      </c>
      <c r="FC353" s="307" t="s">
        <v>359</v>
      </c>
      <c r="FD353" s="307" t="s">
        <v>111</v>
      </c>
      <c r="FE353" s="307" t="s">
        <v>112</v>
      </c>
      <c r="FF353" s="307" t="s">
        <v>116</v>
      </c>
      <c r="FG353" s="307" t="s">
        <v>73</v>
      </c>
      <c r="FH353" s="307" t="s">
        <v>74</v>
      </c>
      <c r="FI353" s="307" t="s">
        <v>111</v>
      </c>
      <c r="FJ353" s="307" t="s">
        <v>112</v>
      </c>
      <c r="FK353" s="307" t="s">
        <v>116</v>
      </c>
      <c r="FL353" s="307" t="s">
        <v>73</v>
      </c>
      <c r="FM353" s="307" t="s">
        <v>72</v>
      </c>
      <c r="FN353" s="307" t="s">
        <v>74</v>
      </c>
      <c r="FO353" s="307" t="s">
        <v>360</v>
      </c>
      <c r="FP353" s="307" t="s">
        <v>111</v>
      </c>
      <c r="FQ353" s="307" t="s">
        <v>112</v>
      </c>
      <c r="FR353" s="307" t="s">
        <v>357</v>
      </c>
      <c r="FS353" s="307" t="s">
        <v>358</v>
      </c>
      <c r="FT353" s="307" t="s">
        <v>359</v>
      </c>
      <c r="FU353" s="307" t="s">
        <v>111</v>
      </c>
      <c r="FV353" s="307" t="s">
        <v>112</v>
      </c>
      <c r="FW353" s="307" t="s">
        <v>116</v>
      </c>
      <c r="FX353" s="307" t="s">
        <v>73</v>
      </c>
      <c r="FY353" s="307" t="s">
        <v>74</v>
      </c>
      <c r="FZ353" s="307" t="s">
        <v>111</v>
      </c>
      <c r="GA353" s="307" t="s">
        <v>112</v>
      </c>
      <c r="GB353" s="307" t="s">
        <v>116</v>
      </c>
      <c r="GC353" s="307" t="s">
        <v>73</v>
      </c>
      <c r="GD353" s="307" t="s">
        <v>74</v>
      </c>
      <c r="GE353" s="307" t="s">
        <v>111</v>
      </c>
      <c r="GF353" s="307" t="s">
        <v>112</v>
      </c>
      <c r="GG353" s="307" t="s">
        <v>116</v>
      </c>
      <c r="GH353" s="307" t="s">
        <v>73</v>
      </c>
      <c r="GI353" s="307" t="s">
        <v>74</v>
      </c>
      <c r="GJ353" s="307" t="s">
        <v>111</v>
      </c>
      <c r="GK353" s="307" t="s">
        <v>112</v>
      </c>
      <c r="GL353" s="307" t="s">
        <v>116</v>
      </c>
      <c r="GM353" s="307" t="s">
        <v>73</v>
      </c>
      <c r="GN353" s="307" t="s">
        <v>74</v>
      </c>
      <c r="GO353" s="307" t="s">
        <v>111</v>
      </c>
      <c r="GP353" s="307" t="s">
        <v>112</v>
      </c>
      <c r="GQ353" s="307" t="s">
        <v>116</v>
      </c>
      <c r="GR353" s="307" t="s">
        <v>73</v>
      </c>
      <c r="GS353" s="307" t="s">
        <v>74</v>
      </c>
      <c r="GT353" s="307" t="s">
        <v>111</v>
      </c>
      <c r="GU353" s="307" t="s">
        <v>112</v>
      </c>
      <c r="GV353" s="307" t="s">
        <v>116</v>
      </c>
      <c r="GW353" s="307" t="s">
        <v>73</v>
      </c>
      <c r="GX353" s="307" t="s">
        <v>72</v>
      </c>
      <c r="GY353" s="307" t="s">
        <v>360</v>
      </c>
      <c r="GZ353" s="307" t="s">
        <v>111</v>
      </c>
      <c r="HA353" s="307" t="s">
        <v>112</v>
      </c>
      <c r="HB353" s="307" t="s">
        <v>357</v>
      </c>
      <c r="HC353" s="307" t="s">
        <v>358</v>
      </c>
      <c r="HD353" s="307" t="s">
        <v>359</v>
      </c>
      <c r="HE353" s="307" t="s">
        <v>111</v>
      </c>
      <c r="HF353" s="307" t="s">
        <v>112</v>
      </c>
      <c r="HG353" s="307" t="s">
        <v>116</v>
      </c>
      <c r="HH353" s="307" t="s">
        <v>73</v>
      </c>
      <c r="HI353" s="307" t="s">
        <v>74</v>
      </c>
    </row>
    <row r="354" spans="2:217" ht="15.75" thickBot="1" x14ac:dyDescent="0.3">
      <c r="B354" s="55"/>
      <c r="C354" s="308">
        <v>4</v>
      </c>
      <c r="D354" s="308"/>
      <c r="E354" s="308"/>
      <c r="F354" s="308"/>
      <c r="G354" s="308"/>
      <c r="H354" s="308">
        <v>132000</v>
      </c>
      <c r="I354" s="308">
        <v>4</v>
      </c>
      <c r="J354" s="308"/>
      <c r="K354" s="308"/>
      <c r="L354" s="308"/>
      <c r="M354" s="308"/>
      <c r="N354" s="308">
        <v>132000</v>
      </c>
      <c r="O354" s="308">
        <v>3</v>
      </c>
      <c r="P354" s="308"/>
      <c r="Q354" s="308"/>
      <c r="R354" s="308"/>
      <c r="S354" s="308"/>
      <c r="T354" s="308">
        <v>4</v>
      </c>
      <c r="U354" s="308"/>
      <c r="V354" s="308"/>
      <c r="W354" s="308"/>
      <c r="X354" s="308">
        <v>21858.433000000001</v>
      </c>
      <c r="Y354" s="308">
        <v>2</v>
      </c>
      <c r="Z354" s="308">
        <v>4</v>
      </c>
      <c r="AA354" s="308"/>
      <c r="AB354" s="308"/>
      <c r="AC354" s="308"/>
      <c r="AD354" s="308">
        <v>1589.7660000000001</v>
      </c>
      <c r="AE354" s="308">
        <v>3</v>
      </c>
      <c r="AF354" s="308">
        <v>2</v>
      </c>
      <c r="AG354" s="308"/>
      <c r="AH354" s="308"/>
      <c r="AI354" s="308"/>
      <c r="AJ354" s="308">
        <v>3</v>
      </c>
      <c r="AK354" s="308"/>
      <c r="AL354" s="308"/>
      <c r="AM354" s="308"/>
      <c r="AN354" s="308"/>
      <c r="AO354" s="308"/>
      <c r="AP354" s="308">
        <v>2</v>
      </c>
      <c r="AQ354" s="308"/>
      <c r="AR354" s="308"/>
      <c r="AS354" s="308"/>
      <c r="AT354" s="308">
        <v>2</v>
      </c>
      <c r="AU354" s="308"/>
      <c r="AV354" s="308"/>
      <c r="AW354" s="308"/>
      <c r="AX354" s="308">
        <v>2</v>
      </c>
      <c r="AY354" s="308"/>
      <c r="AZ354" s="308"/>
      <c r="BA354" s="308"/>
      <c r="BB354" s="308">
        <v>3</v>
      </c>
      <c r="BC354" s="308"/>
      <c r="BD354" s="308"/>
      <c r="BE354" s="308"/>
      <c r="BF354" s="308"/>
      <c r="BG354" s="308">
        <v>2</v>
      </c>
      <c r="BH354" s="308"/>
      <c r="BI354" s="308"/>
      <c r="BJ354" s="308"/>
      <c r="BK354" s="308">
        <v>2</v>
      </c>
      <c r="BL354" s="308"/>
      <c r="BM354" s="308"/>
      <c r="BN354" s="308"/>
      <c r="BO354" s="308">
        <v>2</v>
      </c>
      <c r="BP354" s="308"/>
      <c r="BQ354" s="308"/>
      <c r="BR354" s="308"/>
      <c r="BS354" s="308">
        <v>3</v>
      </c>
      <c r="BT354" s="308"/>
      <c r="BU354" s="308"/>
      <c r="BV354" s="308"/>
      <c r="BW354" s="308"/>
      <c r="BX354" s="308">
        <v>4</v>
      </c>
      <c r="BY354" s="308"/>
      <c r="BZ354" s="308"/>
      <c r="CA354" s="308"/>
      <c r="CB354" s="308">
        <v>15822.58</v>
      </c>
      <c r="CC354" s="308"/>
      <c r="CD354" s="308">
        <v>4</v>
      </c>
      <c r="CE354" s="308"/>
      <c r="CF354" s="308"/>
      <c r="CG354" s="308"/>
      <c r="CH354" s="308">
        <v>1248.07</v>
      </c>
      <c r="CI354" s="308"/>
      <c r="CJ354" s="308">
        <v>4</v>
      </c>
      <c r="CK354" s="308"/>
      <c r="CL354" s="308"/>
      <c r="CM354" s="308"/>
      <c r="CN354" s="308">
        <v>21310.643</v>
      </c>
      <c r="CO354" s="308"/>
      <c r="CP354" s="308">
        <v>2</v>
      </c>
      <c r="CQ354" s="308"/>
      <c r="CR354" s="308"/>
      <c r="CS354" s="308"/>
      <c r="CT354" s="308"/>
      <c r="CU354" s="308">
        <v>1</v>
      </c>
      <c r="CV354" s="308"/>
      <c r="CW354" s="308"/>
      <c r="CX354" s="308"/>
      <c r="CY354" s="308"/>
      <c r="CZ354" s="308">
        <v>5</v>
      </c>
      <c r="DA354" s="308"/>
      <c r="DB354" s="308"/>
      <c r="DC354" s="308"/>
      <c r="DD354" s="308">
        <v>2474.748</v>
      </c>
      <c r="DE354" s="308">
        <v>2200</v>
      </c>
      <c r="DF354" s="308"/>
      <c r="DG354" s="308">
        <v>5</v>
      </c>
      <c r="DH354" s="308"/>
      <c r="DI354" s="308"/>
      <c r="DJ354" s="308"/>
      <c r="DK354" s="308">
        <v>1.93</v>
      </c>
      <c r="DL354" s="308">
        <v>2200</v>
      </c>
      <c r="DM354" s="308"/>
      <c r="DN354" s="308">
        <v>5</v>
      </c>
      <c r="DO354" s="308"/>
      <c r="DP354" s="308"/>
      <c r="DQ354" s="308"/>
      <c r="DR354" s="308">
        <v>2502.7539999999999</v>
      </c>
      <c r="DS354" s="308">
        <v>2200</v>
      </c>
      <c r="DT354" s="308"/>
      <c r="DU354" s="308">
        <v>5</v>
      </c>
      <c r="DV354" s="308"/>
      <c r="DW354" s="308"/>
      <c r="DX354" s="308"/>
      <c r="DY354" s="308">
        <v>2.0470000000000002</v>
      </c>
      <c r="DZ354" s="308">
        <v>2200</v>
      </c>
      <c r="EA354" s="308"/>
      <c r="EB354" s="308">
        <v>4</v>
      </c>
      <c r="EC354" s="308"/>
      <c r="ED354" s="308"/>
      <c r="EE354" s="308"/>
      <c r="EF354" s="308">
        <v>39.420999999999999</v>
      </c>
      <c r="EG354" s="308">
        <v>2200</v>
      </c>
      <c r="EH354" s="308">
        <v>4</v>
      </c>
      <c r="EI354" s="308"/>
      <c r="EJ354" s="308"/>
      <c r="EK354" s="308"/>
      <c r="EL354" s="308">
        <v>1753.376</v>
      </c>
      <c r="EM354" s="308">
        <v>2200</v>
      </c>
      <c r="EN354" s="308">
        <v>3</v>
      </c>
      <c r="EO354" s="308"/>
      <c r="EP354" s="308"/>
      <c r="EQ354" s="308"/>
      <c r="ER354" s="308"/>
      <c r="ES354" s="308">
        <v>3</v>
      </c>
      <c r="ET354" s="308"/>
      <c r="EU354" s="308"/>
      <c r="EV354" s="308"/>
      <c r="EW354" s="308"/>
      <c r="EX354" s="308"/>
      <c r="EY354" s="308">
        <v>1</v>
      </c>
      <c r="EZ354" s="308"/>
      <c r="FA354" s="308"/>
      <c r="FB354" s="308"/>
      <c r="FC354" s="308"/>
      <c r="FD354" s="308">
        <v>3</v>
      </c>
      <c r="FE354" s="308"/>
      <c r="FF354" s="308"/>
      <c r="FG354" s="308"/>
      <c r="FH354" s="308"/>
      <c r="FI354" s="308">
        <v>3</v>
      </c>
      <c r="FJ354" s="308"/>
      <c r="FK354" s="308"/>
      <c r="FL354" s="308"/>
      <c r="FM354" s="308"/>
      <c r="FN354" s="308"/>
      <c r="FO354" s="308"/>
      <c r="FP354" s="308">
        <v>1</v>
      </c>
      <c r="FQ354" s="308"/>
      <c r="FR354" s="308"/>
      <c r="FS354" s="308"/>
      <c r="FT354" s="308"/>
      <c r="FU354" s="308">
        <v>3</v>
      </c>
      <c r="FV354" s="308"/>
      <c r="FW354" s="308"/>
      <c r="FX354" s="308"/>
      <c r="FY354" s="308"/>
      <c r="FZ354" s="308">
        <v>3</v>
      </c>
      <c r="GA354" s="308"/>
      <c r="GB354" s="308"/>
      <c r="GC354" s="308"/>
      <c r="GD354" s="308"/>
      <c r="GE354" s="308">
        <v>3</v>
      </c>
      <c r="GF354" s="308"/>
      <c r="GG354" s="308"/>
      <c r="GH354" s="308"/>
      <c r="GI354" s="308"/>
      <c r="GJ354" s="308">
        <v>3</v>
      </c>
      <c r="GK354" s="308"/>
      <c r="GL354" s="308"/>
      <c r="GM354" s="308"/>
      <c r="GN354" s="308"/>
      <c r="GO354" s="308">
        <v>3</v>
      </c>
      <c r="GP354" s="308"/>
      <c r="GQ354" s="308"/>
      <c r="GR354" s="308"/>
      <c r="GS354" s="308"/>
      <c r="GT354" s="308">
        <v>3</v>
      </c>
      <c r="GU354" s="308"/>
      <c r="GV354" s="308"/>
      <c r="GW354" s="308"/>
      <c r="GX354" s="308"/>
      <c r="GY354" s="308"/>
      <c r="GZ354" s="308">
        <v>1</v>
      </c>
      <c r="HA354" s="308"/>
      <c r="HB354" s="308"/>
      <c r="HC354" s="308"/>
      <c r="HD354" s="308"/>
      <c r="HE354" s="308">
        <v>3</v>
      </c>
      <c r="HF354" s="308"/>
      <c r="HG354" s="308"/>
      <c r="HH354" s="308"/>
      <c r="HI354" s="308"/>
    </row>
    <row r="355" spans="2:217" x14ac:dyDescent="0.25">
      <c r="B355" s="110">
        <v>1</v>
      </c>
      <c r="C355" s="166">
        <f>C354</f>
        <v>4</v>
      </c>
      <c r="D355" s="166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66"/>
      <c r="F355" s="166"/>
      <c r="G355" s="166">
        <v>0</v>
      </c>
      <c r="H355" s="166">
        <f>IF(OR(ISBLANK(G355),ISBLANK(H354)),"",(G355-G354)*H354)</f>
        <v>0</v>
      </c>
      <c r="I355" s="166">
        <f>I354</f>
        <v>4</v>
      </c>
      <c r="J355" s="166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66"/>
      <c r="L355" s="166"/>
      <c r="M355" s="166">
        <v>0</v>
      </c>
      <c r="N355" s="166">
        <f>IF(OR(ISBLANK(M355),ISBLANK(N354)),"",(M355-M354)*N354)</f>
        <v>0</v>
      </c>
      <c r="O355" s="166">
        <f>O354</f>
        <v>3</v>
      </c>
      <c r="P355" s="166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66"/>
      <c r="R355" s="166"/>
      <c r="S355" s="166">
        <f t="shared" ref="S355:S364" ca="1" si="629">IFERROR(J355-D355+J398-D398,"")</f>
        <v>0</v>
      </c>
      <c r="T355" s="166">
        <f>T354</f>
        <v>4</v>
      </c>
      <c r="U355" s="166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66"/>
      <c r="W355" s="166"/>
      <c r="X355" s="166">
        <v>21863.121999999999</v>
      </c>
      <c r="Y355" s="166">
        <f>IF(OR(ISBLANK(X355),ISBLANK(Y354)),"",(X355-X354)*Y354)</f>
        <v>9.3779999999969732</v>
      </c>
      <c r="Z355" s="166">
        <f>Z354</f>
        <v>4</v>
      </c>
      <c r="AA355" s="166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66"/>
      <c r="AC355" s="166"/>
      <c r="AD355" s="166">
        <v>1590.021</v>
      </c>
      <c r="AE355" s="166">
        <f>IF(OR(ISBLANK(AD355),ISBLANK(AE354)),"",(AD355-AD354)*AE354)</f>
        <v>0.7649999999996453</v>
      </c>
      <c r="AF355" s="166">
        <f>AF354</f>
        <v>2</v>
      </c>
      <c r="AG355" s="166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66"/>
      <c r="AI355" s="166">
        <v>18.510000000000002</v>
      </c>
      <c r="AJ355" s="109">
        <f>AJ354</f>
        <v>3</v>
      </c>
      <c r="AK355" s="109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9"/>
      <c r="AM355" s="109"/>
      <c r="AN355" s="109">
        <f t="shared" ref="AN355:AN364" ca="1" si="634">IFERROR(EO355+EC140,"")</f>
        <v>28787.182784496908</v>
      </c>
      <c r="AO355" s="109"/>
      <c r="AP355" s="109">
        <f>AP354</f>
        <v>2</v>
      </c>
      <c r="AQ355" s="109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9"/>
      <c r="AS355" s="109">
        <v>0</v>
      </c>
      <c r="AT355" s="109">
        <f>AT354</f>
        <v>2</v>
      </c>
      <c r="AU355" s="109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9"/>
      <c r="AW355" s="109">
        <v>102.77500000000001</v>
      </c>
      <c r="AX355" s="109">
        <f>AX354</f>
        <v>2</v>
      </c>
      <c r="AY355" s="109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9"/>
      <c r="BA355" s="109">
        <v>71.676000000000002</v>
      </c>
      <c r="BB355" s="109">
        <f>BB354</f>
        <v>3</v>
      </c>
      <c r="BC355" s="109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9"/>
      <c r="BE355" s="109"/>
      <c r="BF355" s="109">
        <f t="shared" ref="BF355:BF388" ca="1" si="639">IFERROR(AY355+AU355+AQ355,"")</f>
        <v>174.45100000000002</v>
      </c>
      <c r="BG355" s="109">
        <f>BG354</f>
        <v>2</v>
      </c>
      <c r="BH355" s="109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9"/>
      <c r="BJ355" s="109">
        <v>3.01</v>
      </c>
      <c r="BK355" s="109">
        <f>BK354</f>
        <v>2</v>
      </c>
      <c r="BL355" s="109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9"/>
      <c r="BN355" s="109">
        <v>93.179000000000002</v>
      </c>
      <c r="BO355" s="109">
        <f>BO354</f>
        <v>2</v>
      </c>
      <c r="BP355" s="109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9"/>
      <c r="BR355" s="109">
        <v>52.350999999999999</v>
      </c>
      <c r="BS355" s="109">
        <f>BS354</f>
        <v>3</v>
      </c>
      <c r="BT355" s="109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9"/>
      <c r="BV355" s="109"/>
      <c r="BW355" s="109">
        <f t="shared" ref="BW355:BW388" ca="1" si="644">IFERROR(BP355+BL355+BH355,"")</f>
        <v>148.54</v>
      </c>
      <c r="BX355" s="109">
        <f>BX354</f>
        <v>4</v>
      </c>
      <c r="BY355" s="109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9"/>
      <c r="CA355" s="109"/>
      <c r="CB355" s="109">
        <v>15825.378000000001</v>
      </c>
      <c r="CC355" s="109" t="str">
        <f>IF(OR(ISBLANK(CB355),ISBLANK(CC354)),"",(CB355-CB354)*CC354)</f>
        <v/>
      </c>
      <c r="CD355" s="109">
        <f>CD354</f>
        <v>4</v>
      </c>
      <c r="CE355" s="109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9"/>
      <c r="CG355" s="109"/>
      <c r="CH355" s="109">
        <v>1248.07</v>
      </c>
      <c r="CI355" s="109" t="str">
        <f>IF(OR(ISBLANK(CH355),ISBLANK(CI354)),"",(CH355-CH354)*CI354)</f>
        <v/>
      </c>
      <c r="CJ355" s="109">
        <f>CJ354</f>
        <v>4</v>
      </c>
      <c r="CK355" s="109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9"/>
      <c r="CM355" s="109"/>
      <c r="CN355" s="109">
        <v>21313.100999999999</v>
      </c>
      <c r="CO355" s="109" t="str">
        <f>IF(OR(ISBLANK(CN355),ISBLANK(CO354)),"",(CN355-CN354)*CO354)</f>
        <v/>
      </c>
      <c r="CP355" s="123">
        <f>CP354</f>
        <v>2</v>
      </c>
      <c r="CQ355" s="123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23"/>
      <c r="CS355" s="123">
        <v>10.628</v>
      </c>
      <c r="CT355" s="123">
        <f t="shared" ref="CT355:CT388" ca="1" si="649">CV355</f>
        <v>21.6</v>
      </c>
      <c r="CU355" s="123">
        <f>CU354</f>
        <v>1</v>
      </c>
      <c r="CV355" s="123">
        <f t="shared" ref="CV355:CV388" ca="1" si="650">INDIRECT(ADDRESS(ROW(CV355),COLUMN(CV355) + CU355,4,1),TRUE)</f>
        <v>21.6</v>
      </c>
      <c r="CW355" s="123">
        <f t="shared" ref="CW355:CW388" si="651">IF(AND(ISBLANK(CX355),ISBLANK(CY355)),"",SUM(CX355,CY355))</f>
        <v>21.6</v>
      </c>
      <c r="CX355" s="123">
        <v>21.6</v>
      </c>
      <c r="CY355" s="123"/>
      <c r="CZ355" s="123">
        <f>CZ354</f>
        <v>5</v>
      </c>
      <c r="DA355" s="123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23"/>
      <c r="DC355" s="123"/>
      <c r="DD355" s="123">
        <v>2475.7829999999999</v>
      </c>
      <c r="DE355" s="123">
        <f>IF(OR(ISBLANK(DD355),ISBLANK(DE354)),"",(DD355-DD354)*DE354)</f>
        <v>2276.9999999996799</v>
      </c>
      <c r="DF355" s="123">
        <v>2275.7350000000001</v>
      </c>
      <c r="DG355" s="123">
        <f>DG354</f>
        <v>5</v>
      </c>
      <c r="DH355" s="123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23"/>
      <c r="DJ355" s="123"/>
      <c r="DK355" s="123">
        <v>1.93</v>
      </c>
      <c r="DL355" s="123">
        <f>IF(OR(ISBLANK(DK355),ISBLANK(DL354)),"",(DK355-DK354)*DL354)</f>
        <v>0</v>
      </c>
      <c r="DM355" s="123">
        <v>0</v>
      </c>
      <c r="DN355" s="123">
        <f>DN354</f>
        <v>5</v>
      </c>
      <c r="DO355" s="123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23"/>
      <c r="DQ355" s="123"/>
      <c r="DR355" s="123">
        <v>2503.5749999999998</v>
      </c>
      <c r="DS355" s="123">
        <f>IF(OR(ISBLANK(DR355),ISBLANK(DS354)),"",(DR355-DR354)*DS354)</f>
        <v>1806.1999999998079</v>
      </c>
      <c r="DT355" s="123">
        <v>1804.99</v>
      </c>
      <c r="DU355" s="123">
        <f>DU354</f>
        <v>5</v>
      </c>
      <c r="DV355" s="123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23"/>
      <c r="DX355" s="123"/>
      <c r="DY355" s="123">
        <v>2.0470000000000002</v>
      </c>
      <c r="DZ355" s="123">
        <f>IF(OR(ISBLANK(DY355),ISBLANK(DZ354)),"",(DY355-DY354)*DZ354)</f>
        <v>0</v>
      </c>
      <c r="EA355" s="123">
        <v>0</v>
      </c>
      <c r="EB355" s="109">
        <f>EB354</f>
        <v>4</v>
      </c>
      <c r="EC355" s="109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9"/>
      <c r="EE355" s="109"/>
      <c r="EF355" s="109">
        <v>39.420999999999999</v>
      </c>
      <c r="EG355" s="109">
        <f>IF(OR(ISBLANK(EF355),ISBLANK(EG354)),"",(EF355-EF354)*EG354)</f>
        <v>0</v>
      </c>
      <c r="EH355" s="109">
        <f>EH354</f>
        <v>4</v>
      </c>
      <c r="EI355" s="109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9"/>
      <c r="EK355" s="109"/>
      <c r="EL355" s="109">
        <v>1754.0429999999999</v>
      </c>
      <c r="EM355" s="109">
        <f>IF(OR(ISBLANK(EL355),ISBLANK(EM354)),"",(EL355-EL354)*EM354)</f>
        <v>1467.3999999998159</v>
      </c>
      <c r="EN355" s="109">
        <f>EN354</f>
        <v>3</v>
      </c>
      <c r="EO355" s="109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9"/>
      <c r="EQ355" s="109"/>
      <c r="ER355" s="109">
        <f t="shared" ref="ER355:ER364" ca="1" si="659">IFERROR(FS140+FI140+FD140+BZ398,"")</f>
        <v>7908.9354844970094</v>
      </c>
      <c r="ES355" s="123">
        <f>ES354</f>
        <v>3</v>
      </c>
      <c r="ET355" s="123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23"/>
      <c r="EV355" s="123"/>
      <c r="EW355" s="123">
        <f t="shared" ref="EW355:EW388" ca="1" si="661">IFERROR(AK355-AV140-BP441-BA441-GU355-BF441-BK441-BA140-BL140-BK398-D140-BU398-BA398-EH484-BD269-CG570+P355,"")</f>
        <v>1020.0551092066762</v>
      </c>
      <c r="EX355" s="123">
        <f t="shared" ref="EX355:EX388" ca="1" si="662">EZ355</f>
        <v>1072.1469999999999</v>
      </c>
      <c r="EY355" s="123">
        <f>EY354</f>
        <v>1</v>
      </c>
      <c r="EZ355" s="123">
        <f t="shared" ref="EZ355:EZ388" ca="1" si="663">INDIRECT(ADDRESS(ROW(EZ355),COLUMN(EZ355) + EY355,4,1),TRUE)</f>
        <v>1072.1469999999999</v>
      </c>
      <c r="FA355" s="123">
        <f t="shared" ref="FA355:FA388" si="664">IF(AND(ISBLANK(FB355),ISBLANK(FC355)),"",SUM(FB355,FC355))</f>
        <v>1072.1469999999999</v>
      </c>
      <c r="FB355" s="123">
        <v>1072.1469999999999</v>
      </c>
      <c r="FC355" s="123"/>
      <c r="FD355" s="109">
        <f>FD354</f>
        <v>3</v>
      </c>
      <c r="FE355" s="109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9"/>
      <c r="FG355" s="109"/>
      <c r="FH355" s="109">
        <v>6405.2</v>
      </c>
      <c r="FI355" s="123">
        <f>FI354</f>
        <v>3</v>
      </c>
      <c r="FJ355" s="123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23"/>
      <c r="FL355" s="123"/>
      <c r="FM355" s="123">
        <f t="shared" ref="FM355:FM364" ca="1" si="667">IFERROR(AP441-DC140,"")</f>
        <v>16430.408504000108</v>
      </c>
      <c r="FN355" s="123"/>
      <c r="FO355" s="123">
        <f t="shared" ref="FO355:FO388" ca="1" si="668">FQ355</f>
        <v>16955.955000000002</v>
      </c>
      <c r="FP355" s="123">
        <f>FP354</f>
        <v>1</v>
      </c>
      <c r="FQ355" s="123">
        <f t="shared" ref="FQ355:FQ388" ca="1" si="669">INDIRECT(ADDRESS(ROW(FQ355),COLUMN(FQ355) + FP355,4,1),TRUE)</f>
        <v>16955.955000000002</v>
      </c>
      <c r="FR355" s="123">
        <f t="shared" ref="FR355:FR388" si="670">IF(AND(ISBLANK(FS355),ISBLANK(FT355)),"",SUM(FS355,FT355))</f>
        <v>16955.955000000002</v>
      </c>
      <c r="FS355" s="123">
        <v>16955.955000000002</v>
      </c>
      <c r="FT355" s="123"/>
      <c r="FU355" s="109">
        <f>FU354</f>
        <v>3</v>
      </c>
      <c r="FV355" s="109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9"/>
      <c r="FX355" s="109"/>
      <c r="FY355" s="109">
        <v>86.064000000005805</v>
      </c>
      <c r="FZ355" s="109">
        <f>FZ354</f>
        <v>3</v>
      </c>
      <c r="GA355" s="109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9"/>
      <c r="GC355" s="109"/>
      <c r="GD355" s="109">
        <v>0</v>
      </c>
      <c r="GE355" s="109">
        <f>GE354</f>
        <v>3</v>
      </c>
      <c r="GF355" s="109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9"/>
      <c r="GH355" s="109"/>
      <c r="GI355" s="109">
        <v>520.080000000307</v>
      </c>
      <c r="GJ355" s="109">
        <f>GJ354</f>
        <v>3</v>
      </c>
      <c r="GK355" s="109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9"/>
      <c r="GM355" s="109"/>
      <c r="GN355" s="109">
        <v>0</v>
      </c>
      <c r="GO355" s="109">
        <f>GO354</f>
        <v>3</v>
      </c>
      <c r="GP355" s="109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9"/>
      <c r="GR355" s="109"/>
      <c r="GS355" s="109">
        <v>98.693413999982198</v>
      </c>
      <c r="GT355" s="123">
        <f>GT354</f>
        <v>3</v>
      </c>
      <c r="GU355" s="123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23"/>
      <c r="GW355" s="123"/>
      <c r="GX355" s="123">
        <f t="shared" ref="GX355:GX364" ca="1" si="677">IFERROR(HF355,"")</f>
        <v>751.19200000000001</v>
      </c>
      <c r="GY355" s="123">
        <f t="shared" ref="GY355:GY388" ca="1" si="678">HA355</f>
        <v>512</v>
      </c>
      <c r="GZ355" s="123">
        <f>GZ354</f>
        <v>1</v>
      </c>
      <c r="HA355" s="123">
        <f t="shared" ref="HA355:HA388" ca="1" si="679">INDIRECT(ADDRESS(ROW(HA355),COLUMN(HA355) + GZ355,4,1),TRUE)</f>
        <v>512</v>
      </c>
      <c r="HB355" s="123">
        <f t="shared" ref="HB355:HB388" si="680">IF(AND(ISBLANK(HC355),ISBLANK(HD355)),"",SUM(HC355,HD355))</f>
        <v>512</v>
      </c>
      <c r="HC355" s="123">
        <v>512</v>
      </c>
      <c r="HD355" s="123"/>
      <c r="HE355" s="109">
        <f>HE354</f>
        <v>3</v>
      </c>
      <c r="HF355" s="109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9"/>
      <c r="HH355" s="109"/>
      <c r="HI355" s="109">
        <v>751.19200000000001</v>
      </c>
    </row>
    <row r="356" spans="2:217" x14ac:dyDescent="0.25">
      <c r="B356" s="166">
        <v>2</v>
      </c>
      <c r="C356" s="166">
        <f>C354</f>
        <v>4</v>
      </c>
      <c r="D356" s="166">
        <f t="shared" ca="1" si="626"/>
        <v>0</v>
      </c>
      <c r="E356" s="166"/>
      <c r="F356" s="166"/>
      <c r="G356" s="166">
        <v>0</v>
      </c>
      <c r="H356" s="166">
        <f>IF(OR(ISBLANK(G356),ISBLANK(H354)),"",(G356-G355)*H354)</f>
        <v>0</v>
      </c>
      <c r="I356" s="166">
        <f>I354</f>
        <v>4</v>
      </c>
      <c r="J356" s="166">
        <f t="shared" ca="1" si="627"/>
        <v>0</v>
      </c>
      <c r="K356" s="166"/>
      <c r="L356" s="166"/>
      <c r="M356" s="166">
        <v>0</v>
      </c>
      <c r="N356" s="166">
        <f>IF(OR(ISBLANK(M356),ISBLANK(N354)),"",(M356-M355)*N354)</f>
        <v>0</v>
      </c>
      <c r="O356" s="166">
        <f>O354</f>
        <v>3</v>
      </c>
      <c r="P356" s="166">
        <f t="shared" ca="1" si="628"/>
        <v>0</v>
      </c>
      <c r="Q356" s="166"/>
      <c r="R356" s="166"/>
      <c r="S356" s="166">
        <f t="shared" ca="1" si="629"/>
        <v>0</v>
      </c>
      <c r="T356" s="166">
        <f>T354</f>
        <v>4</v>
      </c>
      <c r="U356" s="166">
        <f t="shared" ca="1" si="630"/>
        <v>10.094000000004598</v>
      </c>
      <c r="V356" s="166"/>
      <c r="W356" s="166"/>
      <c r="X356" s="166">
        <v>21868.169000000002</v>
      </c>
      <c r="Y356" s="166">
        <f>IF(OR(ISBLANK(X356),ISBLANK(Y354)),"",(X356-X355)*Y354)</f>
        <v>10.094000000004598</v>
      </c>
      <c r="Z356" s="166">
        <f>Z354</f>
        <v>4</v>
      </c>
      <c r="AA356" s="166">
        <f t="shared" ca="1" si="631"/>
        <v>0.79500000000030013</v>
      </c>
      <c r="AB356" s="166"/>
      <c r="AC356" s="166"/>
      <c r="AD356" s="166">
        <v>1590.2860000000001</v>
      </c>
      <c r="AE356" s="166">
        <f>IF(OR(ISBLANK(AD356),ISBLANK(AE354)),"",(AD356-AD355)*AE354)</f>
        <v>0.79500000000030013</v>
      </c>
      <c r="AF356" s="166">
        <f>AF354</f>
        <v>2</v>
      </c>
      <c r="AG356" s="166">
        <f t="shared" ca="1" si="632"/>
        <v>18.084</v>
      </c>
      <c r="AH356" s="166"/>
      <c r="AI356" s="166">
        <v>18.084</v>
      </c>
      <c r="AJ356" s="123">
        <f>AJ354</f>
        <v>3</v>
      </c>
      <c r="AK356" s="123">
        <f t="shared" ca="1" si="633"/>
        <v>27873.106900003611</v>
      </c>
      <c r="AL356" s="123"/>
      <c r="AM356" s="123"/>
      <c r="AN356" s="123">
        <f t="shared" ca="1" si="634"/>
        <v>27873.106900003611</v>
      </c>
      <c r="AO356" s="123"/>
      <c r="AP356" s="123">
        <f>AP354</f>
        <v>2</v>
      </c>
      <c r="AQ356" s="123">
        <f t="shared" ca="1" si="635"/>
        <v>0</v>
      </c>
      <c r="AR356" s="123"/>
      <c r="AS356" s="123">
        <v>0</v>
      </c>
      <c r="AT356" s="123">
        <f>AT354</f>
        <v>2</v>
      </c>
      <c r="AU356" s="123">
        <f t="shared" ca="1" si="636"/>
        <v>90.313999999999993</v>
      </c>
      <c r="AV356" s="123"/>
      <c r="AW356" s="123">
        <v>90.313999999999993</v>
      </c>
      <c r="AX356" s="123">
        <f>AX354</f>
        <v>2</v>
      </c>
      <c r="AY356" s="123">
        <f t="shared" ca="1" si="637"/>
        <v>87.358000000000004</v>
      </c>
      <c r="AZ356" s="123"/>
      <c r="BA356" s="123">
        <v>87.358000000000004</v>
      </c>
      <c r="BB356" s="123">
        <f>BB354</f>
        <v>3</v>
      </c>
      <c r="BC356" s="123">
        <f t="shared" ca="1" si="638"/>
        <v>177.672</v>
      </c>
      <c r="BD356" s="123"/>
      <c r="BE356" s="123"/>
      <c r="BF356" s="123">
        <f t="shared" ca="1" si="639"/>
        <v>177.672</v>
      </c>
      <c r="BG356" s="123">
        <f>BG354</f>
        <v>2</v>
      </c>
      <c r="BH356" s="123">
        <f t="shared" ca="1" si="640"/>
        <v>3.274</v>
      </c>
      <c r="BI356" s="123"/>
      <c r="BJ356" s="123">
        <v>3.274</v>
      </c>
      <c r="BK356" s="123">
        <f>BK354</f>
        <v>2</v>
      </c>
      <c r="BL356" s="123">
        <f t="shared" ca="1" si="641"/>
        <v>95.7</v>
      </c>
      <c r="BM356" s="123"/>
      <c r="BN356" s="123">
        <v>95.7</v>
      </c>
      <c r="BO356" s="123">
        <f>BO354</f>
        <v>2</v>
      </c>
      <c r="BP356" s="123">
        <f t="shared" ca="1" si="642"/>
        <v>55.281999999999996</v>
      </c>
      <c r="BQ356" s="123"/>
      <c r="BR356" s="123">
        <v>55.281999999999996</v>
      </c>
      <c r="BS356" s="123">
        <f>BS354</f>
        <v>3</v>
      </c>
      <c r="BT356" s="123">
        <f t="shared" ca="1" si="643"/>
        <v>154.256</v>
      </c>
      <c r="BU356" s="123"/>
      <c r="BV356" s="123"/>
      <c r="BW356" s="123">
        <f t="shared" ca="1" si="644"/>
        <v>154.256</v>
      </c>
      <c r="BX356" s="123">
        <f>BX354</f>
        <v>4</v>
      </c>
      <c r="BY356" s="123" t="str">
        <f t="shared" ca="1" si="645"/>
        <v/>
      </c>
      <c r="BZ356" s="123"/>
      <c r="CA356" s="123"/>
      <c r="CB356" s="123">
        <v>15828.004999999999</v>
      </c>
      <c r="CC356" s="123" t="str">
        <f>IF(OR(ISBLANK(CB356),ISBLANK(CC354)),"",(CB356-CB355)*CC354)</f>
        <v/>
      </c>
      <c r="CD356" s="123">
        <f>CD354</f>
        <v>4</v>
      </c>
      <c r="CE356" s="123" t="str">
        <f t="shared" ca="1" si="646"/>
        <v/>
      </c>
      <c r="CF356" s="123"/>
      <c r="CG356" s="123"/>
      <c r="CH356" s="123">
        <v>1248.07</v>
      </c>
      <c r="CI356" s="123" t="str">
        <f>IF(OR(ISBLANK(CH356),ISBLANK(CI354)),"",(CH356-CH355)*CI354)</f>
        <v/>
      </c>
      <c r="CJ356" s="123">
        <f>CJ354</f>
        <v>4</v>
      </c>
      <c r="CK356" s="123" t="str">
        <f t="shared" ca="1" si="647"/>
        <v/>
      </c>
      <c r="CL356" s="123"/>
      <c r="CM356" s="123"/>
      <c r="CN356" s="123">
        <v>21315.378000000001</v>
      </c>
      <c r="CO356" s="123" t="str">
        <f>IF(OR(ISBLANK(CN356),ISBLANK(CO354)),"",(CN356-CN355)*CO354)</f>
        <v/>
      </c>
      <c r="CP356" s="123">
        <f>CP354</f>
        <v>2</v>
      </c>
      <c r="CQ356" s="123">
        <f t="shared" ca="1" si="648"/>
        <v>10.553000000000001</v>
      </c>
      <c r="CR356" s="123"/>
      <c r="CS356" s="123">
        <v>10.553000000000001</v>
      </c>
      <c r="CT356" s="123">
        <f t="shared" ca="1" si="649"/>
        <v>21.6</v>
      </c>
      <c r="CU356" s="123">
        <f>CU354</f>
        <v>1</v>
      </c>
      <c r="CV356" s="123">
        <f t="shared" ca="1" si="650"/>
        <v>21.6</v>
      </c>
      <c r="CW356" s="123">
        <f t="shared" si="651"/>
        <v>21.6</v>
      </c>
      <c r="CX356" s="123">
        <v>21.6</v>
      </c>
      <c r="CY356" s="123"/>
      <c r="CZ356" s="123">
        <f>CZ354</f>
        <v>5</v>
      </c>
      <c r="DA356" s="123">
        <f t="shared" ca="1" si="652"/>
        <v>1960.09</v>
      </c>
      <c r="DB356" s="123"/>
      <c r="DC356" s="123"/>
      <c r="DD356" s="123">
        <v>2476.674</v>
      </c>
      <c r="DE356" s="123">
        <f>IF(OR(ISBLANK(DD356),ISBLANK(DE354)),"",(DD356-DD355)*DE354)</f>
        <v>1960.2000000001681</v>
      </c>
      <c r="DF356" s="123">
        <v>1960.09</v>
      </c>
      <c r="DG356" s="123">
        <f>DG354</f>
        <v>5</v>
      </c>
      <c r="DH356" s="123">
        <f t="shared" ca="1" si="653"/>
        <v>0</v>
      </c>
      <c r="DI356" s="123"/>
      <c r="DJ356" s="123"/>
      <c r="DK356" s="123">
        <v>1.93</v>
      </c>
      <c r="DL356" s="123">
        <f>IF(OR(ISBLANK(DK356),ISBLANK(DL354)),"",(DK356-DK355)*DL354)</f>
        <v>0</v>
      </c>
      <c r="DM356" s="123">
        <v>0</v>
      </c>
      <c r="DN356" s="123">
        <f>DN354</f>
        <v>5</v>
      </c>
      <c r="DO356" s="123">
        <f t="shared" ca="1" si="654"/>
        <v>1733.655</v>
      </c>
      <c r="DP356" s="123"/>
      <c r="DQ356" s="123"/>
      <c r="DR356" s="123">
        <v>2504.3620000000001</v>
      </c>
      <c r="DS356" s="123">
        <f>IF(OR(ISBLANK(DR356),ISBLANK(DS354)),"",(DR356-DR355)*DS354)</f>
        <v>1731.4000000005763</v>
      </c>
      <c r="DT356" s="123">
        <v>1733.655</v>
      </c>
      <c r="DU356" s="123">
        <f>DU354</f>
        <v>5</v>
      </c>
      <c r="DV356" s="123">
        <f t="shared" ca="1" si="655"/>
        <v>0</v>
      </c>
      <c r="DW356" s="123"/>
      <c r="DX356" s="123"/>
      <c r="DY356" s="123">
        <v>2.0470000000000002</v>
      </c>
      <c r="DZ356" s="123">
        <f>IF(OR(ISBLANK(DY356),ISBLANK(DZ354)),"",(DY356-DY355)*DZ354)</f>
        <v>0</v>
      </c>
      <c r="EA356" s="123">
        <v>0</v>
      </c>
      <c r="EB356" s="123">
        <f>EB354</f>
        <v>4</v>
      </c>
      <c r="EC356" s="123">
        <f t="shared" ca="1" si="656"/>
        <v>0</v>
      </c>
      <c r="ED356" s="123"/>
      <c r="EE356" s="123"/>
      <c r="EF356" s="123">
        <v>39.420999999999999</v>
      </c>
      <c r="EG356" s="123">
        <f>IF(OR(ISBLANK(EF356),ISBLANK(EG354)),"",(EF356-EF355)*EG354)</f>
        <v>0</v>
      </c>
      <c r="EH356" s="123">
        <f>EH354</f>
        <v>4</v>
      </c>
      <c r="EI356" s="123">
        <f t="shared" ca="1" si="657"/>
        <v>1265.0000000001</v>
      </c>
      <c r="EJ356" s="123"/>
      <c r="EK356" s="123"/>
      <c r="EL356" s="123">
        <v>1754.6179999999999</v>
      </c>
      <c r="EM356" s="123">
        <f>IF(OR(ISBLANK(EL356),ISBLANK(EM354)),"",(EL356-EL355)*EM354)</f>
        <v>1265.0000000001</v>
      </c>
      <c r="EN356" s="123">
        <f>EN354</f>
        <v>3</v>
      </c>
      <c r="EO356" s="123">
        <f t="shared" ca="1" si="658"/>
        <v>7705.3070000035441</v>
      </c>
      <c r="EP356" s="123"/>
      <c r="EQ356" s="123"/>
      <c r="ER356" s="123">
        <f t="shared" ca="1" si="659"/>
        <v>7705.3070000035441</v>
      </c>
      <c r="ES356" s="123">
        <f>ES354</f>
        <v>3</v>
      </c>
      <c r="ET356" s="123">
        <f t="shared" ca="1" si="660"/>
        <v>907.23266093614643</v>
      </c>
      <c r="EU356" s="123"/>
      <c r="EV356" s="123"/>
      <c r="EW356" s="123">
        <f t="shared" ca="1" si="661"/>
        <v>907.23266093614643</v>
      </c>
      <c r="EX356" s="123">
        <f t="shared" ca="1" si="662"/>
        <v>1015.873</v>
      </c>
      <c r="EY356" s="123">
        <f>EY354</f>
        <v>1</v>
      </c>
      <c r="EZ356" s="123">
        <f t="shared" ca="1" si="663"/>
        <v>1015.873</v>
      </c>
      <c r="FA356" s="123">
        <f t="shared" si="664"/>
        <v>1015.873</v>
      </c>
      <c r="FB356" s="123">
        <v>1015.873</v>
      </c>
      <c r="FC356" s="123"/>
      <c r="FD356" s="123">
        <f>FD354</f>
        <v>3</v>
      </c>
      <c r="FE356" s="123">
        <f t="shared" ca="1" si="665"/>
        <v>6415.2</v>
      </c>
      <c r="FF356" s="123"/>
      <c r="FG356" s="123"/>
      <c r="FH356" s="123">
        <v>6415.2</v>
      </c>
      <c r="FI356" s="123">
        <f>FI354</f>
        <v>3</v>
      </c>
      <c r="FJ356" s="123">
        <f t="shared" ca="1" si="666"/>
        <v>15844.581941999999</v>
      </c>
      <c r="FK356" s="123"/>
      <c r="FL356" s="123"/>
      <c r="FM356" s="123">
        <f t="shared" ca="1" si="667"/>
        <v>15844.581941999999</v>
      </c>
      <c r="FN356" s="123"/>
      <c r="FO356" s="123">
        <f t="shared" ca="1" si="668"/>
        <v>16479.832999999999</v>
      </c>
      <c r="FP356" s="123">
        <f>FP354</f>
        <v>1</v>
      </c>
      <c r="FQ356" s="123">
        <f t="shared" ca="1" si="669"/>
        <v>16479.832999999999</v>
      </c>
      <c r="FR356" s="123">
        <f t="shared" si="670"/>
        <v>16479.832999999999</v>
      </c>
      <c r="FS356" s="123">
        <v>16479.832999999999</v>
      </c>
      <c r="FT356" s="123"/>
      <c r="FU356" s="123">
        <f>FU354</f>
        <v>3</v>
      </c>
      <c r="FV356" s="123">
        <f t="shared" ca="1" si="671"/>
        <v>77.087999999977896</v>
      </c>
      <c r="FW356" s="123"/>
      <c r="FX356" s="123"/>
      <c r="FY356" s="123">
        <v>77.087999999977896</v>
      </c>
      <c r="FZ356" s="123">
        <f>FZ354</f>
        <v>3</v>
      </c>
      <c r="GA356" s="123">
        <f t="shared" ca="1" si="672"/>
        <v>0</v>
      </c>
      <c r="GB356" s="123"/>
      <c r="GC356" s="123"/>
      <c r="GD356" s="123">
        <v>0</v>
      </c>
      <c r="GE356" s="123">
        <f>GE354</f>
        <v>3</v>
      </c>
      <c r="GF356" s="123">
        <f t="shared" ca="1" si="673"/>
        <v>441.53999999991402</v>
      </c>
      <c r="GG356" s="123"/>
      <c r="GH356" s="123"/>
      <c r="GI356" s="123">
        <v>441.53999999991402</v>
      </c>
      <c r="GJ356" s="123">
        <f>GJ354</f>
        <v>3</v>
      </c>
      <c r="GK356" s="123">
        <f t="shared" ca="1" si="674"/>
        <v>0</v>
      </c>
      <c r="GL356" s="123"/>
      <c r="GM356" s="123"/>
      <c r="GN356" s="123">
        <v>0</v>
      </c>
      <c r="GO356" s="123">
        <f>GO354</f>
        <v>3</v>
      </c>
      <c r="GP356" s="123">
        <f t="shared" ca="1" si="675"/>
        <v>99.596782000238306</v>
      </c>
      <c r="GQ356" s="123"/>
      <c r="GR356" s="123"/>
      <c r="GS356" s="123">
        <v>99.596782000238306</v>
      </c>
      <c r="GT356" s="123">
        <f>GT354</f>
        <v>3</v>
      </c>
      <c r="GU356" s="123">
        <f t="shared" ca="1" si="676"/>
        <v>746.67100000000005</v>
      </c>
      <c r="GV356" s="123"/>
      <c r="GW356" s="123"/>
      <c r="GX356" s="123">
        <f t="shared" ca="1" si="677"/>
        <v>746.67100000000005</v>
      </c>
      <c r="GY356" s="123">
        <f t="shared" ca="1" si="678"/>
        <v>512</v>
      </c>
      <c r="GZ356" s="123">
        <f>GZ354</f>
        <v>1</v>
      </c>
      <c r="HA356" s="123">
        <f t="shared" ca="1" si="679"/>
        <v>512</v>
      </c>
      <c r="HB356" s="123">
        <f t="shared" si="680"/>
        <v>512</v>
      </c>
      <c r="HC356" s="123">
        <v>512</v>
      </c>
      <c r="HD356" s="123"/>
      <c r="HE356" s="123">
        <f>HE354</f>
        <v>3</v>
      </c>
      <c r="HF356" s="123">
        <f t="shared" ca="1" si="681"/>
        <v>746.67100000000005</v>
      </c>
      <c r="HG356" s="123"/>
      <c r="HH356" s="123"/>
      <c r="HI356" s="123">
        <v>746.67100000000005</v>
      </c>
    </row>
    <row r="357" spans="2:217" x14ac:dyDescent="0.25">
      <c r="B357" s="166">
        <v>3</v>
      </c>
      <c r="C357" s="166">
        <f>C354</f>
        <v>4</v>
      </c>
      <c r="D357" s="166">
        <f t="shared" ca="1" si="626"/>
        <v>0</v>
      </c>
      <c r="E357" s="166"/>
      <c r="F357" s="166"/>
      <c r="G357" s="166">
        <v>0</v>
      </c>
      <c r="H357" s="166">
        <f>IF(OR(ISBLANK(G357),ISBLANK(H354)),"",(G357-G356)*H354)</f>
        <v>0</v>
      </c>
      <c r="I357" s="166">
        <f>I354</f>
        <v>4</v>
      </c>
      <c r="J357" s="166">
        <f t="shared" ca="1" si="627"/>
        <v>0</v>
      </c>
      <c r="K357" s="166"/>
      <c r="L357" s="166"/>
      <c r="M357" s="166">
        <v>0</v>
      </c>
      <c r="N357" s="166">
        <f>IF(OR(ISBLANK(M357),ISBLANK(N354)),"",(M357-M356)*N354)</f>
        <v>0</v>
      </c>
      <c r="O357" s="166">
        <f>O354</f>
        <v>3</v>
      </c>
      <c r="P357" s="166">
        <f t="shared" ca="1" si="628"/>
        <v>0</v>
      </c>
      <c r="Q357" s="166"/>
      <c r="R357" s="166"/>
      <c r="S357" s="166">
        <f t="shared" ca="1" si="629"/>
        <v>0</v>
      </c>
      <c r="T357" s="166">
        <f>T354</f>
        <v>4</v>
      </c>
      <c r="U357" s="166">
        <f t="shared" ca="1" si="630"/>
        <v>9.2899999999935972</v>
      </c>
      <c r="V357" s="166"/>
      <c r="W357" s="166"/>
      <c r="X357" s="166">
        <v>21872.813999999998</v>
      </c>
      <c r="Y357" s="166">
        <f>IF(OR(ISBLANK(X357),ISBLANK(Y354)),"",(X357-X356)*Y354)</f>
        <v>9.2899999999935972</v>
      </c>
      <c r="Z357" s="166">
        <f>Z354</f>
        <v>4</v>
      </c>
      <c r="AA357" s="166">
        <f t="shared" ca="1" si="631"/>
        <v>0.77099999999950342</v>
      </c>
      <c r="AB357" s="166"/>
      <c r="AC357" s="166"/>
      <c r="AD357" s="166">
        <v>1590.5429999999999</v>
      </c>
      <c r="AE357" s="166">
        <f>IF(OR(ISBLANK(AD357),ISBLANK(AE354)),"",(AD357-AD356)*AE354)</f>
        <v>0.77099999999950342</v>
      </c>
      <c r="AF357" s="166">
        <f>AF354</f>
        <v>2</v>
      </c>
      <c r="AG357" s="166">
        <f t="shared" ca="1" si="632"/>
        <v>1.4419999999999999</v>
      </c>
      <c r="AH357" s="166"/>
      <c r="AI357" s="166">
        <v>1.4419999999999999</v>
      </c>
      <c r="AJ357" s="123">
        <f>AJ354</f>
        <v>3</v>
      </c>
      <c r="AK357" s="123">
        <f t="shared" ca="1" si="633"/>
        <v>28834.711344998021</v>
      </c>
      <c r="AL357" s="123"/>
      <c r="AM357" s="123"/>
      <c r="AN357" s="123">
        <f t="shared" ca="1" si="634"/>
        <v>28834.711344998021</v>
      </c>
      <c r="AO357" s="123"/>
      <c r="AP357" s="123">
        <f>AP354</f>
        <v>2</v>
      </c>
      <c r="AQ357" s="123">
        <f t="shared" ca="1" si="635"/>
        <v>0</v>
      </c>
      <c r="AR357" s="123"/>
      <c r="AS357" s="123">
        <v>0</v>
      </c>
      <c r="AT357" s="123">
        <f>AT354</f>
        <v>2</v>
      </c>
      <c r="AU357" s="123">
        <f t="shared" ca="1" si="636"/>
        <v>86.855999999999995</v>
      </c>
      <c r="AV357" s="123"/>
      <c r="AW357" s="123">
        <v>86.855999999999995</v>
      </c>
      <c r="AX357" s="123">
        <f>AX354</f>
        <v>2</v>
      </c>
      <c r="AY357" s="123">
        <f t="shared" ca="1" si="637"/>
        <v>72.864000000000004</v>
      </c>
      <c r="AZ357" s="123"/>
      <c r="BA357" s="123">
        <v>72.864000000000004</v>
      </c>
      <c r="BB357" s="123">
        <f>BB354</f>
        <v>3</v>
      </c>
      <c r="BC357" s="123">
        <f t="shared" ca="1" si="638"/>
        <v>159.72</v>
      </c>
      <c r="BD357" s="123"/>
      <c r="BE357" s="123"/>
      <c r="BF357" s="123">
        <f t="shared" ca="1" si="639"/>
        <v>159.72</v>
      </c>
      <c r="BG357" s="123">
        <f>BG354</f>
        <v>2</v>
      </c>
      <c r="BH357" s="123">
        <f t="shared" ca="1" si="640"/>
        <v>3.3</v>
      </c>
      <c r="BI357" s="123"/>
      <c r="BJ357" s="123">
        <v>3.3</v>
      </c>
      <c r="BK357" s="123">
        <f>BK354</f>
        <v>2</v>
      </c>
      <c r="BL357" s="123">
        <f t="shared" ca="1" si="641"/>
        <v>99.093000000000004</v>
      </c>
      <c r="BM357" s="123"/>
      <c r="BN357" s="123">
        <v>99.093000000000004</v>
      </c>
      <c r="BO357" s="123">
        <f>BO354</f>
        <v>2</v>
      </c>
      <c r="BP357" s="123">
        <f t="shared" ca="1" si="642"/>
        <v>55.731000000000002</v>
      </c>
      <c r="BQ357" s="123"/>
      <c r="BR357" s="123">
        <v>55.731000000000002</v>
      </c>
      <c r="BS357" s="123">
        <f>BS354</f>
        <v>3</v>
      </c>
      <c r="BT357" s="123">
        <f t="shared" ca="1" si="643"/>
        <v>158.12400000000002</v>
      </c>
      <c r="BU357" s="123"/>
      <c r="BV357" s="123"/>
      <c r="BW357" s="123">
        <f t="shared" ca="1" si="644"/>
        <v>158.12400000000002</v>
      </c>
      <c r="BX357" s="123">
        <f>BX354</f>
        <v>4</v>
      </c>
      <c r="BY357" s="123" t="str">
        <f t="shared" ca="1" si="645"/>
        <v/>
      </c>
      <c r="BZ357" s="123"/>
      <c r="CA357" s="123"/>
      <c r="CB357" s="123">
        <v>15829.656000000001</v>
      </c>
      <c r="CC357" s="123" t="str">
        <f>IF(OR(ISBLANK(CB357),ISBLANK(CC354)),"",(CB357-CB356)*CC354)</f>
        <v/>
      </c>
      <c r="CD357" s="123">
        <f>CD354</f>
        <v>4</v>
      </c>
      <c r="CE357" s="123" t="str">
        <f t="shared" ca="1" si="646"/>
        <v/>
      </c>
      <c r="CF357" s="123"/>
      <c r="CG357" s="123"/>
      <c r="CH357" s="123">
        <v>1248.07</v>
      </c>
      <c r="CI357" s="123" t="str">
        <f>IF(OR(ISBLANK(CH357),ISBLANK(CI354)),"",(CH357-CH356)*CI354)</f>
        <v/>
      </c>
      <c r="CJ357" s="123">
        <f>CJ354</f>
        <v>4</v>
      </c>
      <c r="CK357" s="123" t="str">
        <f t="shared" ca="1" si="647"/>
        <v/>
      </c>
      <c r="CL357" s="123"/>
      <c r="CM357" s="123"/>
      <c r="CN357" s="123">
        <v>21317.657999999999</v>
      </c>
      <c r="CO357" s="123" t="str">
        <f>IF(OR(ISBLANK(CN357),ISBLANK(CO354)),"",(CN357-CN356)*CO354)</f>
        <v/>
      </c>
      <c r="CP357" s="123">
        <f>CP354</f>
        <v>2</v>
      </c>
      <c r="CQ357" s="123">
        <f t="shared" ca="1" si="648"/>
        <v>10.609</v>
      </c>
      <c r="CR357" s="123"/>
      <c r="CS357" s="123">
        <v>10.609</v>
      </c>
      <c r="CT357" s="123">
        <f t="shared" ca="1" si="649"/>
        <v>21.6</v>
      </c>
      <c r="CU357" s="123">
        <f>CU354</f>
        <v>1</v>
      </c>
      <c r="CV357" s="123">
        <f t="shared" ca="1" si="650"/>
        <v>21.6</v>
      </c>
      <c r="CW357" s="123">
        <f t="shared" si="651"/>
        <v>21.6</v>
      </c>
      <c r="CX357" s="123">
        <v>21.6</v>
      </c>
      <c r="CY357" s="123"/>
      <c r="CZ357" s="123">
        <f>CZ354</f>
        <v>5</v>
      </c>
      <c r="DA357" s="123">
        <f t="shared" ca="1" si="652"/>
        <v>2170.6849999999999</v>
      </c>
      <c r="DB357" s="123"/>
      <c r="DC357" s="123"/>
      <c r="DD357" s="123">
        <v>2477.6610000000001</v>
      </c>
      <c r="DE357" s="123">
        <f>IF(OR(ISBLANK(DD357),ISBLANK(DE354)),"",(DD357-DD356)*DE354)</f>
        <v>2171.4000000001761</v>
      </c>
      <c r="DF357" s="123">
        <v>2170.6849999999999</v>
      </c>
      <c r="DG357" s="123">
        <f>DG354</f>
        <v>5</v>
      </c>
      <c r="DH357" s="123">
        <f t="shared" ca="1" si="653"/>
        <v>0</v>
      </c>
      <c r="DI357" s="123"/>
      <c r="DJ357" s="123"/>
      <c r="DK357" s="123">
        <v>1.93</v>
      </c>
      <c r="DL357" s="123">
        <f>IF(OR(ISBLANK(DK357),ISBLANK(DL354)),"",(DK357-DK356)*DL354)</f>
        <v>0</v>
      </c>
      <c r="DM357" s="123">
        <v>0</v>
      </c>
      <c r="DN357" s="123">
        <f>DN354</f>
        <v>5</v>
      </c>
      <c r="DO357" s="123">
        <f t="shared" ca="1" si="654"/>
        <v>1886.9949999999999</v>
      </c>
      <c r="DP357" s="123"/>
      <c r="DQ357" s="123"/>
      <c r="DR357" s="123">
        <v>2505.221</v>
      </c>
      <c r="DS357" s="123">
        <f>IF(OR(ISBLANK(DR357),ISBLANK(DS354)),"",(DR357-DR356)*DS354)</f>
        <v>1889.7999999998319</v>
      </c>
      <c r="DT357" s="123">
        <v>1886.9949999999999</v>
      </c>
      <c r="DU357" s="123">
        <f>DU354</f>
        <v>5</v>
      </c>
      <c r="DV357" s="123">
        <f t="shared" ca="1" si="655"/>
        <v>0</v>
      </c>
      <c r="DW357" s="123"/>
      <c r="DX357" s="123"/>
      <c r="DY357" s="123">
        <v>2.0470000000000002</v>
      </c>
      <c r="DZ357" s="123">
        <f>IF(OR(ISBLANK(DY357),ISBLANK(DZ354)),"",(DY357-DY356)*DZ354)</f>
        <v>0</v>
      </c>
      <c r="EA357" s="123">
        <v>0</v>
      </c>
      <c r="EB357" s="123">
        <f>EB354</f>
        <v>4</v>
      </c>
      <c r="EC357" s="123">
        <f t="shared" ca="1" si="656"/>
        <v>0</v>
      </c>
      <c r="ED357" s="123"/>
      <c r="EE357" s="123"/>
      <c r="EF357" s="123">
        <v>39.420999999999999</v>
      </c>
      <c r="EG357" s="123">
        <f>IF(OR(ISBLANK(EF357),ISBLANK(EG354)),"",(EF357-EF356)*EG354)</f>
        <v>0</v>
      </c>
      <c r="EH357" s="123">
        <f>EH354</f>
        <v>4</v>
      </c>
      <c r="EI357" s="123">
        <f t="shared" ca="1" si="657"/>
        <v>1617.0000000002801</v>
      </c>
      <c r="EJ357" s="123"/>
      <c r="EK357" s="123"/>
      <c r="EL357" s="123">
        <v>1755.3530000000001</v>
      </c>
      <c r="EM357" s="123">
        <f>IF(OR(ISBLANK(EL357),ISBLANK(EM354)),"",(EL357-EL356)*EM354)</f>
        <v>1617.0000000002801</v>
      </c>
      <c r="EN357" s="123">
        <f>EN354</f>
        <v>3</v>
      </c>
      <c r="EO357" s="123">
        <f t="shared" ca="1" si="658"/>
        <v>7547.3963949980862</v>
      </c>
      <c r="EP357" s="123"/>
      <c r="EQ357" s="123"/>
      <c r="ER357" s="123">
        <f t="shared" ca="1" si="659"/>
        <v>7547.3963949980862</v>
      </c>
      <c r="ES357" s="123">
        <f>ES354</f>
        <v>3</v>
      </c>
      <c r="ET357" s="123">
        <f t="shared" ca="1" si="660"/>
        <v>890.64066603342098</v>
      </c>
      <c r="EU357" s="123"/>
      <c r="EV357" s="123"/>
      <c r="EW357" s="123">
        <f t="shared" ca="1" si="661"/>
        <v>890.64066603342098</v>
      </c>
      <c r="EX357" s="123">
        <f t="shared" ca="1" si="662"/>
        <v>988.16700000000003</v>
      </c>
      <c r="EY357" s="123">
        <f>EY354</f>
        <v>1</v>
      </c>
      <c r="EZ357" s="123">
        <f t="shared" ca="1" si="663"/>
        <v>988.16700000000003</v>
      </c>
      <c r="FA357" s="123">
        <f t="shared" si="664"/>
        <v>988.16700000000003</v>
      </c>
      <c r="FB357" s="123">
        <v>988.16700000000003</v>
      </c>
      <c r="FC357" s="123"/>
      <c r="FD357" s="123">
        <f>FD354</f>
        <v>3</v>
      </c>
      <c r="FE357" s="123">
        <f t="shared" ca="1" si="665"/>
        <v>6388.8</v>
      </c>
      <c r="FF357" s="123"/>
      <c r="FG357" s="123"/>
      <c r="FH357" s="123">
        <v>6388.8</v>
      </c>
      <c r="FI357" s="123">
        <f>FI354</f>
        <v>3</v>
      </c>
      <c r="FJ357" s="123">
        <f t="shared" ca="1" si="666"/>
        <v>16207.381894999902</v>
      </c>
      <c r="FK357" s="123"/>
      <c r="FL357" s="123"/>
      <c r="FM357" s="123">
        <f t="shared" ca="1" si="667"/>
        <v>16207.381894999902</v>
      </c>
      <c r="FN357" s="123"/>
      <c r="FO357" s="123">
        <f t="shared" ca="1" si="668"/>
        <v>16154.531999999999</v>
      </c>
      <c r="FP357" s="123">
        <f>FP354</f>
        <v>1</v>
      </c>
      <c r="FQ357" s="123">
        <f t="shared" ca="1" si="669"/>
        <v>16154.531999999999</v>
      </c>
      <c r="FR357" s="123">
        <f t="shared" si="670"/>
        <v>16154.531999999999</v>
      </c>
      <c r="FS357" s="123">
        <v>16154.531999999999</v>
      </c>
      <c r="FT357" s="123"/>
      <c r="FU357" s="123">
        <f>FU354</f>
        <v>3</v>
      </c>
      <c r="FV357" s="123">
        <f t="shared" ca="1" si="671"/>
        <v>79.200000000047993</v>
      </c>
      <c r="FW357" s="123"/>
      <c r="FX357" s="123"/>
      <c r="FY357" s="123">
        <v>79.200000000047993</v>
      </c>
      <c r="FZ357" s="123">
        <f>FZ354</f>
        <v>3</v>
      </c>
      <c r="GA357" s="123">
        <f t="shared" ca="1" si="672"/>
        <v>0</v>
      </c>
      <c r="GB357" s="123"/>
      <c r="GC357" s="123"/>
      <c r="GD357" s="123">
        <v>0</v>
      </c>
      <c r="GE357" s="123">
        <f>GE354</f>
        <v>3</v>
      </c>
      <c r="GF357" s="123">
        <f t="shared" ca="1" si="673"/>
        <v>467.27999999995501</v>
      </c>
      <c r="GG357" s="123"/>
      <c r="GH357" s="123"/>
      <c r="GI357" s="123">
        <v>467.27999999995501</v>
      </c>
      <c r="GJ357" s="123">
        <f>GJ354</f>
        <v>3</v>
      </c>
      <c r="GK357" s="123">
        <f t="shared" ca="1" si="674"/>
        <v>0</v>
      </c>
      <c r="GL357" s="123"/>
      <c r="GM357" s="123"/>
      <c r="GN357" s="123">
        <v>0</v>
      </c>
      <c r="GO357" s="123">
        <f>GO354</f>
        <v>3</v>
      </c>
      <c r="GP357" s="123">
        <f t="shared" ca="1" si="675"/>
        <v>99.671140000237401</v>
      </c>
      <c r="GQ357" s="123"/>
      <c r="GR357" s="123"/>
      <c r="GS357" s="123">
        <v>99.671140000237401</v>
      </c>
      <c r="GT357" s="123">
        <f>GT354</f>
        <v>3</v>
      </c>
      <c r="GU357" s="123">
        <f t="shared" ca="1" si="676"/>
        <v>626.81500000000005</v>
      </c>
      <c r="GV357" s="123"/>
      <c r="GW357" s="123"/>
      <c r="GX357" s="123">
        <f t="shared" ca="1" si="677"/>
        <v>626.81500000000005</v>
      </c>
      <c r="GY357" s="123">
        <f t="shared" ca="1" si="678"/>
        <v>512</v>
      </c>
      <c r="GZ357" s="123">
        <f>GZ354</f>
        <v>1</v>
      </c>
      <c r="HA357" s="123">
        <f t="shared" ca="1" si="679"/>
        <v>512</v>
      </c>
      <c r="HB357" s="123">
        <f t="shared" si="680"/>
        <v>512</v>
      </c>
      <c r="HC357" s="123">
        <v>512</v>
      </c>
      <c r="HD357" s="123"/>
      <c r="HE357" s="123">
        <f>HE354</f>
        <v>3</v>
      </c>
      <c r="HF357" s="123">
        <f t="shared" ca="1" si="681"/>
        <v>626.81500000000005</v>
      </c>
      <c r="HG357" s="123"/>
      <c r="HH357" s="123"/>
      <c r="HI357" s="123">
        <v>626.81500000000005</v>
      </c>
    </row>
    <row r="358" spans="2:217" x14ac:dyDescent="0.25">
      <c r="B358" s="166">
        <v>4</v>
      </c>
      <c r="C358" s="166">
        <f>C354</f>
        <v>4</v>
      </c>
      <c r="D358" s="166">
        <f t="shared" ca="1" si="626"/>
        <v>0</v>
      </c>
      <c r="E358" s="166"/>
      <c r="F358" s="166"/>
      <c r="G358" s="166">
        <v>0</v>
      </c>
      <c r="H358" s="166">
        <f>IF(OR(ISBLANK(G358),ISBLANK(H354)),"",(G358-G357)*H354)</f>
        <v>0</v>
      </c>
      <c r="I358" s="166">
        <f>I354</f>
        <v>4</v>
      </c>
      <c r="J358" s="166">
        <f t="shared" ca="1" si="627"/>
        <v>0</v>
      </c>
      <c r="K358" s="166"/>
      <c r="L358" s="166"/>
      <c r="M358" s="166">
        <v>0</v>
      </c>
      <c r="N358" s="166">
        <f>IF(OR(ISBLANK(M358),ISBLANK(N354)),"",(M358-M357)*N354)</f>
        <v>0</v>
      </c>
      <c r="O358" s="166">
        <f>O354</f>
        <v>3</v>
      </c>
      <c r="P358" s="166">
        <f t="shared" ca="1" si="628"/>
        <v>0</v>
      </c>
      <c r="Q358" s="166"/>
      <c r="R358" s="166"/>
      <c r="S358" s="166">
        <f t="shared" ca="1" si="629"/>
        <v>0</v>
      </c>
      <c r="T358" s="166">
        <f>T354</f>
        <v>4</v>
      </c>
      <c r="U358" s="166">
        <f t="shared" ca="1" si="630"/>
        <v>9.364000000001397</v>
      </c>
      <c r="V358" s="166"/>
      <c r="W358" s="166"/>
      <c r="X358" s="166">
        <v>21877.495999999999</v>
      </c>
      <c r="Y358" s="166">
        <f>IF(OR(ISBLANK(X358),ISBLANK(Y354)),"",(X358-X357)*Y354)</f>
        <v>9.364000000001397</v>
      </c>
      <c r="Z358" s="166">
        <f>Z354</f>
        <v>4</v>
      </c>
      <c r="AA358" s="166">
        <f t="shared" ca="1" si="631"/>
        <v>0.77100000000018554</v>
      </c>
      <c r="AB358" s="166"/>
      <c r="AC358" s="166"/>
      <c r="AD358" s="166">
        <v>1590.8</v>
      </c>
      <c r="AE358" s="166">
        <f>IF(OR(ISBLANK(AD358),ISBLANK(AE354)),"",(AD358-AD357)*AE354)</f>
        <v>0.77100000000018554</v>
      </c>
      <c r="AF358" s="166">
        <f>AF354</f>
        <v>2</v>
      </c>
      <c r="AG358" s="166">
        <f t="shared" ca="1" si="632"/>
        <v>0</v>
      </c>
      <c r="AH358" s="166"/>
      <c r="AI358" s="166">
        <v>0</v>
      </c>
      <c r="AJ358" s="123">
        <f>AJ354</f>
        <v>3</v>
      </c>
      <c r="AK358" s="123">
        <f t="shared" ca="1" si="633"/>
        <v>29158.215312498643</v>
      </c>
      <c r="AL358" s="123"/>
      <c r="AM358" s="123"/>
      <c r="AN358" s="123">
        <f t="shared" ca="1" si="634"/>
        <v>29158.215312498643</v>
      </c>
      <c r="AO358" s="123"/>
      <c r="AP358" s="123">
        <f>AP354</f>
        <v>2</v>
      </c>
      <c r="AQ358" s="123">
        <f t="shared" ca="1" si="635"/>
        <v>0</v>
      </c>
      <c r="AR358" s="123"/>
      <c r="AS358" s="123">
        <v>0</v>
      </c>
      <c r="AT358" s="123">
        <f>AT354</f>
        <v>2</v>
      </c>
      <c r="AU358" s="123">
        <f t="shared" ca="1" si="636"/>
        <v>103.32899999999999</v>
      </c>
      <c r="AV358" s="123"/>
      <c r="AW358" s="123">
        <v>103.32899999999999</v>
      </c>
      <c r="AX358" s="123">
        <f>AX354</f>
        <v>2</v>
      </c>
      <c r="AY358" s="123">
        <f t="shared" ca="1" si="637"/>
        <v>93.007000000000005</v>
      </c>
      <c r="AZ358" s="123"/>
      <c r="BA358" s="123">
        <v>93.007000000000005</v>
      </c>
      <c r="BB358" s="123">
        <f>BB354</f>
        <v>3</v>
      </c>
      <c r="BC358" s="123">
        <f t="shared" ca="1" si="638"/>
        <v>196.33600000000001</v>
      </c>
      <c r="BD358" s="123"/>
      <c r="BE358" s="123"/>
      <c r="BF358" s="123">
        <f t="shared" ca="1" si="639"/>
        <v>196.33600000000001</v>
      </c>
      <c r="BG358" s="123">
        <f>BG354</f>
        <v>2</v>
      </c>
      <c r="BH358" s="123">
        <f t="shared" ca="1" si="640"/>
        <v>3.274</v>
      </c>
      <c r="BI358" s="123"/>
      <c r="BJ358" s="123">
        <v>3.274</v>
      </c>
      <c r="BK358" s="123">
        <f>BK354</f>
        <v>2</v>
      </c>
      <c r="BL358" s="123">
        <f t="shared" ca="1" si="641"/>
        <v>114.932</v>
      </c>
      <c r="BM358" s="123"/>
      <c r="BN358" s="123">
        <v>114.932</v>
      </c>
      <c r="BO358" s="123">
        <f>BO354</f>
        <v>2</v>
      </c>
      <c r="BP358" s="123">
        <f t="shared" ca="1" si="642"/>
        <v>59.691000000000003</v>
      </c>
      <c r="BQ358" s="123"/>
      <c r="BR358" s="123">
        <v>59.691000000000003</v>
      </c>
      <c r="BS358" s="123">
        <f>BS354</f>
        <v>3</v>
      </c>
      <c r="BT358" s="123">
        <f t="shared" ca="1" si="643"/>
        <v>177.89699999999999</v>
      </c>
      <c r="BU358" s="123"/>
      <c r="BV358" s="123"/>
      <c r="BW358" s="123">
        <f t="shared" ca="1" si="644"/>
        <v>177.89699999999999</v>
      </c>
      <c r="BX358" s="123">
        <f>BX354</f>
        <v>4</v>
      </c>
      <c r="BY358" s="123" t="str">
        <f t="shared" ca="1" si="645"/>
        <v/>
      </c>
      <c r="BZ358" s="123"/>
      <c r="CA358" s="123"/>
      <c r="CB358" s="123">
        <v>15831.444</v>
      </c>
      <c r="CC358" s="123" t="str">
        <f>IF(OR(ISBLANK(CB358),ISBLANK(CC354)),"",(CB358-CB357)*CC354)</f>
        <v/>
      </c>
      <c r="CD358" s="123">
        <f>CD354</f>
        <v>4</v>
      </c>
      <c r="CE358" s="123" t="str">
        <f t="shared" ca="1" si="646"/>
        <v/>
      </c>
      <c r="CF358" s="123"/>
      <c r="CG358" s="123"/>
      <c r="CH358" s="123">
        <v>1248.07</v>
      </c>
      <c r="CI358" s="123" t="str">
        <f>IF(OR(ISBLANK(CH358),ISBLANK(CI354)),"",(CH358-CH357)*CI354)</f>
        <v/>
      </c>
      <c r="CJ358" s="123">
        <f>CJ354</f>
        <v>4</v>
      </c>
      <c r="CK358" s="123" t="str">
        <f t="shared" ca="1" si="647"/>
        <v/>
      </c>
      <c r="CL358" s="123"/>
      <c r="CM358" s="123"/>
      <c r="CN358" s="123">
        <v>21319.96</v>
      </c>
      <c r="CO358" s="123" t="str">
        <f>IF(OR(ISBLANK(CN358),ISBLANK(CO354)),"",(CN358-CN357)*CO354)</f>
        <v/>
      </c>
      <c r="CP358" s="123">
        <f>CP354</f>
        <v>2</v>
      </c>
      <c r="CQ358" s="123">
        <f t="shared" ca="1" si="648"/>
        <v>10.696999999999999</v>
      </c>
      <c r="CR358" s="123"/>
      <c r="CS358" s="123">
        <v>10.696999999999999</v>
      </c>
      <c r="CT358" s="123">
        <f t="shared" ca="1" si="649"/>
        <v>21.6</v>
      </c>
      <c r="CU358" s="123">
        <f>CU354</f>
        <v>1</v>
      </c>
      <c r="CV358" s="123">
        <f t="shared" ca="1" si="650"/>
        <v>21.6</v>
      </c>
      <c r="CW358" s="123">
        <f t="shared" si="651"/>
        <v>21.6</v>
      </c>
      <c r="CX358" s="123">
        <v>21.6</v>
      </c>
      <c r="CY358" s="123"/>
      <c r="CZ358" s="123">
        <f>CZ354</f>
        <v>5</v>
      </c>
      <c r="DA358" s="123">
        <f t="shared" ca="1" si="652"/>
        <v>2182.4549999999999</v>
      </c>
      <c r="DB358" s="123"/>
      <c r="DC358" s="123"/>
      <c r="DD358" s="123">
        <v>2478.652</v>
      </c>
      <c r="DE358" s="123">
        <f>IF(OR(ISBLANK(DD358),ISBLANK(DE354)),"",(DD358-DD357)*DE354)</f>
        <v>2180.199999999968</v>
      </c>
      <c r="DF358" s="123">
        <v>2182.4549999999999</v>
      </c>
      <c r="DG358" s="123">
        <f>DG354</f>
        <v>5</v>
      </c>
      <c r="DH358" s="123">
        <f t="shared" ca="1" si="653"/>
        <v>0</v>
      </c>
      <c r="DI358" s="123"/>
      <c r="DJ358" s="123"/>
      <c r="DK358" s="123">
        <v>1.93</v>
      </c>
      <c r="DL358" s="123">
        <f>IF(OR(ISBLANK(DK358),ISBLANK(DL354)),"",(DK358-DK357)*DL354)</f>
        <v>0</v>
      </c>
      <c r="DM358" s="123">
        <v>0</v>
      </c>
      <c r="DN358" s="123">
        <f>DN354</f>
        <v>5</v>
      </c>
      <c r="DO358" s="123">
        <f t="shared" ca="1" si="654"/>
        <v>1949.75</v>
      </c>
      <c r="DP358" s="123"/>
      <c r="DQ358" s="123"/>
      <c r="DR358" s="123">
        <v>2506.1060000000002</v>
      </c>
      <c r="DS358" s="123">
        <f>IF(OR(ISBLANK(DR358),ISBLANK(DS354)),"",(DR358-DR357)*DS354)</f>
        <v>1947.0000000004802</v>
      </c>
      <c r="DT358" s="123">
        <v>1949.75</v>
      </c>
      <c r="DU358" s="123">
        <f>DU354</f>
        <v>5</v>
      </c>
      <c r="DV358" s="123">
        <f t="shared" ca="1" si="655"/>
        <v>0</v>
      </c>
      <c r="DW358" s="123"/>
      <c r="DX358" s="123"/>
      <c r="DY358" s="123">
        <v>2.0470000000000002</v>
      </c>
      <c r="DZ358" s="123">
        <f>IF(OR(ISBLANK(DY358),ISBLANK(DZ354)),"",(DY358-DY357)*DZ354)</f>
        <v>0</v>
      </c>
      <c r="EA358" s="123">
        <v>0</v>
      </c>
      <c r="EB358" s="123">
        <f>EB354</f>
        <v>4</v>
      </c>
      <c r="EC358" s="123">
        <f t="shared" ca="1" si="656"/>
        <v>0</v>
      </c>
      <c r="ED358" s="123"/>
      <c r="EE358" s="123"/>
      <c r="EF358" s="123">
        <v>39.420999999999999</v>
      </c>
      <c r="EG358" s="123">
        <f>IF(OR(ISBLANK(EF358),ISBLANK(EG354)),"",(EF358-EF357)*EG354)</f>
        <v>0</v>
      </c>
      <c r="EH358" s="123">
        <f>EH354</f>
        <v>4</v>
      </c>
      <c r="EI358" s="123">
        <f t="shared" ca="1" si="657"/>
        <v>1636.7999999998119</v>
      </c>
      <c r="EJ358" s="123"/>
      <c r="EK358" s="123"/>
      <c r="EL358" s="123">
        <v>1756.097</v>
      </c>
      <c r="EM358" s="123">
        <f>IF(OR(ISBLANK(EL358),ISBLANK(EM354)),"",(EL358-EL357)*EM354)</f>
        <v>1636.7999999998119</v>
      </c>
      <c r="EN358" s="123">
        <f>EN354</f>
        <v>3</v>
      </c>
      <c r="EO358" s="123">
        <f t="shared" ca="1" si="658"/>
        <v>8018.0883624986036</v>
      </c>
      <c r="EP358" s="123"/>
      <c r="EQ358" s="123"/>
      <c r="ER358" s="123">
        <f t="shared" ca="1" si="659"/>
        <v>8018.0883624986036</v>
      </c>
      <c r="ES358" s="123">
        <f>ES354</f>
        <v>3</v>
      </c>
      <c r="ET358" s="123">
        <f t="shared" ca="1" si="660"/>
        <v>905.82484578190497</v>
      </c>
      <c r="EU358" s="123"/>
      <c r="EV358" s="123"/>
      <c r="EW358" s="123">
        <f t="shared" ca="1" si="661"/>
        <v>905.82484578190497</v>
      </c>
      <c r="EX358" s="123">
        <f t="shared" ca="1" si="662"/>
        <v>969.697</v>
      </c>
      <c r="EY358" s="123">
        <f>EY354</f>
        <v>1</v>
      </c>
      <c r="EZ358" s="123">
        <f t="shared" ca="1" si="663"/>
        <v>969.697</v>
      </c>
      <c r="FA358" s="123">
        <f t="shared" si="664"/>
        <v>969.697</v>
      </c>
      <c r="FB358" s="123">
        <v>969.697</v>
      </c>
      <c r="FC358" s="123"/>
      <c r="FD358" s="123">
        <f>FD354</f>
        <v>3</v>
      </c>
      <c r="FE358" s="123">
        <f t="shared" ca="1" si="665"/>
        <v>6113.8</v>
      </c>
      <c r="FF358" s="123"/>
      <c r="FG358" s="123"/>
      <c r="FH358" s="123">
        <v>6113.8</v>
      </c>
      <c r="FI358" s="123">
        <f>FI354</f>
        <v>3</v>
      </c>
      <c r="FJ358" s="123">
        <f t="shared" ca="1" si="666"/>
        <v>16524.963861999298</v>
      </c>
      <c r="FK358" s="123"/>
      <c r="FL358" s="123"/>
      <c r="FM358" s="123">
        <f t="shared" ca="1" si="667"/>
        <v>16524.963861999298</v>
      </c>
      <c r="FN358" s="123"/>
      <c r="FO358" s="123">
        <f t="shared" ca="1" si="668"/>
        <v>17883.633999999998</v>
      </c>
      <c r="FP358" s="123">
        <f>FP354</f>
        <v>1</v>
      </c>
      <c r="FQ358" s="123">
        <f t="shared" ca="1" si="669"/>
        <v>17883.633999999998</v>
      </c>
      <c r="FR358" s="123">
        <f t="shared" si="670"/>
        <v>17883.633999999998</v>
      </c>
      <c r="FS358" s="123">
        <v>17883.633999999998</v>
      </c>
      <c r="FT358" s="123"/>
      <c r="FU358" s="123">
        <f>FU354</f>
        <v>3</v>
      </c>
      <c r="FV358" s="123">
        <f t="shared" ca="1" si="671"/>
        <v>82.367999999973094</v>
      </c>
      <c r="FW358" s="123"/>
      <c r="FX358" s="123"/>
      <c r="FY358" s="123">
        <v>82.367999999973094</v>
      </c>
      <c r="FZ358" s="123">
        <f>FZ354</f>
        <v>3</v>
      </c>
      <c r="GA358" s="123">
        <f t="shared" ca="1" si="672"/>
        <v>0</v>
      </c>
      <c r="GB358" s="123"/>
      <c r="GC358" s="123"/>
      <c r="GD358" s="123">
        <v>0</v>
      </c>
      <c r="GE358" s="123">
        <f>GE354</f>
        <v>3</v>
      </c>
      <c r="GF358" s="123">
        <f t="shared" ca="1" si="673"/>
        <v>483.56000000006998</v>
      </c>
      <c r="GG358" s="123"/>
      <c r="GH358" s="123"/>
      <c r="GI358" s="123">
        <v>483.56000000006998</v>
      </c>
      <c r="GJ358" s="123">
        <f>GJ354</f>
        <v>3</v>
      </c>
      <c r="GK358" s="123">
        <f t="shared" ca="1" si="674"/>
        <v>0</v>
      </c>
      <c r="GL358" s="123"/>
      <c r="GM358" s="123"/>
      <c r="GN358" s="123">
        <v>0</v>
      </c>
      <c r="GO358" s="123">
        <f>GO354</f>
        <v>3</v>
      </c>
      <c r="GP358" s="123">
        <f t="shared" ca="1" si="675"/>
        <v>89.620881999509095</v>
      </c>
      <c r="GQ358" s="123"/>
      <c r="GR358" s="123"/>
      <c r="GS358" s="123">
        <v>89.620881999509095</v>
      </c>
      <c r="GT358" s="123">
        <f>GT354</f>
        <v>3</v>
      </c>
      <c r="GU358" s="123">
        <f t="shared" ca="1" si="676"/>
        <v>752.024</v>
      </c>
      <c r="GV358" s="123"/>
      <c r="GW358" s="123"/>
      <c r="GX358" s="123">
        <f t="shared" ca="1" si="677"/>
        <v>752.024</v>
      </c>
      <c r="GY358" s="123">
        <f t="shared" ca="1" si="678"/>
        <v>512</v>
      </c>
      <c r="GZ358" s="123">
        <f>GZ354</f>
        <v>1</v>
      </c>
      <c r="HA358" s="123">
        <f t="shared" ca="1" si="679"/>
        <v>512</v>
      </c>
      <c r="HB358" s="123">
        <f t="shared" si="680"/>
        <v>512</v>
      </c>
      <c r="HC358" s="123">
        <v>512</v>
      </c>
      <c r="HD358" s="123"/>
      <c r="HE358" s="123">
        <f>HE354</f>
        <v>3</v>
      </c>
      <c r="HF358" s="123">
        <f t="shared" ca="1" si="681"/>
        <v>752.024</v>
      </c>
      <c r="HG358" s="123"/>
      <c r="HH358" s="123"/>
      <c r="HI358" s="123">
        <v>752.024</v>
      </c>
    </row>
    <row r="359" spans="2:217" x14ac:dyDescent="0.25">
      <c r="B359" s="166">
        <v>5</v>
      </c>
      <c r="C359" s="166">
        <f>C354</f>
        <v>4</v>
      </c>
      <c r="D359" s="166">
        <f t="shared" ca="1" si="626"/>
        <v>0</v>
      </c>
      <c r="E359" s="166"/>
      <c r="F359" s="166"/>
      <c r="G359" s="166">
        <v>0</v>
      </c>
      <c r="H359" s="166">
        <f>IF(OR(ISBLANK(G359),ISBLANK(H354)),"",(G359-G358)*H354)</f>
        <v>0</v>
      </c>
      <c r="I359" s="166">
        <f>I354</f>
        <v>4</v>
      </c>
      <c r="J359" s="166">
        <f t="shared" ca="1" si="627"/>
        <v>0</v>
      </c>
      <c r="K359" s="166"/>
      <c r="L359" s="166"/>
      <c r="M359" s="166">
        <v>0</v>
      </c>
      <c r="N359" s="166">
        <f>IF(OR(ISBLANK(M359),ISBLANK(N354)),"",(M359-M358)*N354)</f>
        <v>0</v>
      </c>
      <c r="O359" s="166">
        <f>O354</f>
        <v>3</v>
      </c>
      <c r="P359" s="166">
        <f t="shared" ca="1" si="628"/>
        <v>0</v>
      </c>
      <c r="Q359" s="166"/>
      <c r="R359" s="166"/>
      <c r="S359" s="166">
        <f t="shared" ca="1" si="629"/>
        <v>0</v>
      </c>
      <c r="T359" s="166">
        <f>T354</f>
        <v>4</v>
      </c>
      <c r="U359" s="166">
        <f t="shared" ca="1" si="630"/>
        <v>10.018000000003667</v>
      </c>
      <c r="V359" s="166"/>
      <c r="W359" s="166"/>
      <c r="X359" s="166">
        <v>21882.505000000001</v>
      </c>
      <c r="Y359" s="166">
        <f>IF(OR(ISBLANK(X359),ISBLANK(Y354)),"",(X359-X358)*Y354)</f>
        <v>10.018000000003667</v>
      </c>
      <c r="Z359" s="166">
        <f>Z354</f>
        <v>4</v>
      </c>
      <c r="AA359" s="166">
        <f t="shared" ca="1" si="631"/>
        <v>0.86100000000010368</v>
      </c>
      <c r="AB359" s="166"/>
      <c r="AC359" s="166"/>
      <c r="AD359" s="166">
        <v>1591.087</v>
      </c>
      <c r="AE359" s="166">
        <f>IF(OR(ISBLANK(AD359),ISBLANK(AE354)),"",(AD359-AD358)*AE354)</f>
        <v>0.86100000000010368</v>
      </c>
      <c r="AF359" s="166">
        <f>AF354</f>
        <v>2</v>
      </c>
      <c r="AG359" s="166">
        <f t="shared" ca="1" si="632"/>
        <v>0</v>
      </c>
      <c r="AH359" s="166"/>
      <c r="AI359" s="166">
        <v>0</v>
      </c>
      <c r="AJ359" s="123">
        <f>AJ354</f>
        <v>3</v>
      </c>
      <c r="AK359" s="123">
        <f t="shared" ca="1" si="633"/>
        <v>29469.319837503288</v>
      </c>
      <c r="AL359" s="123"/>
      <c r="AM359" s="123"/>
      <c r="AN359" s="123">
        <f t="shared" ca="1" si="634"/>
        <v>29469.319837503288</v>
      </c>
      <c r="AO359" s="123"/>
      <c r="AP359" s="123">
        <f>AP354</f>
        <v>2</v>
      </c>
      <c r="AQ359" s="123">
        <f t="shared" ca="1" si="635"/>
        <v>0</v>
      </c>
      <c r="AR359" s="123"/>
      <c r="AS359" s="123">
        <v>0</v>
      </c>
      <c r="AT359" s="123">
        <f>AT354</f>
        <v>2</v>
      </c>
      <c r="AU359" s="123">
        <f t="shared" ca="1" si="636"/>
        <v>87.938000000000002</v>
      </c>
      <c r="AV359" s="123"/>
      <c r="AW359" s="123">
        <v>87.938000000000002</v>
      </c>
      <c r="AX359" s="123">
        <f>AX354</f>
        <v>2</v>
      </c>
      <c r="AY359" s="123">
        <f t="shared" ca="1" si="637"/>
        <v>66.105000000000004</v>
      </c>
      <c r="AZ359" s="123"/>
      <c r="BA359" s="123">
        <v>66.105000000000004</v>
      </c>
      <c r="BB359" s="123">
        <f>BB354</f>
        <v>3</v>
      </c>
      <c r="BC359" s="123">
        <f t="shared" ca="1" si="638"/>
        <v>154.04300000000001</v>
      </c>
      <c r="BD359" s="123"/>
      <c r="BE359" s="123"/>
      <c r="BF359" s="123">
        <f t="shared" ca="1" si="639"/>
        <v>154.04300000000001</v>
      </c>
      <c r="BG359" s="123">
        <f>BG354</f>
        <v>2</v>
      </c>
      <c r="BH359" s="123">
        <f t="shared" ca="1" si="640"/>
        <v>3.1419999999999999</v>
      </c>
      <c r="BI359" s="123"/>
      <c r="BJ359" s="123">
        <v>3.1419999999999999</v>
      </c>
      <c r="BK359" s="123">
        <f>BK354</f>
        <v>2</v>
      </c>
      <c r="BL359" s="123">
        <f t="shared" ca="1" si="641"/>
        <v>95.436000000000007</v>
      </c>
      <c r="BM359" s="123"/>
      <c r="BN359" s="123">
        <v>95.436000000000007</v>
      </c>
      <c r="BO359" s="123">
        <f>BO354</f>
        <v>2</v>
      </c>
      <c r="BP359" s="123">
        <f t="shared" ca="1" si="642"/>
        <v>44.747999999999998</v>
      </c>
      <c r="BQ359" s="123"/>
      <c r="BR359" s="123">
        <v>44.747999999999998</v>
      </c>
      <c r="BS359" s="123">
        <f>BS354</f>
        <v>3</v>
      </c>
      <c r="BT359" s="123">
        <f t="shared" ca="1" si="643"/>
        <v>143.32599999999999</v>
      </c>
      <c r="BU359" s="123"/>
      <c r="BV359" s="123"/>
      <c r="BW359" s="123">
        <f t="shared" ca="1" si="644"/>
        <v>143.32599999999999</v>
      </c>
      <c r="BX359" s="123">
        <f>BX354</f>
        <v>4</v>
      </c>
      <c r="BY359" s="123" t="str">
        <f t="shared" ca="1" si="645"/>
        <v/>
      </c>
      <c r="BZ359" s="123"/>
      <c r="CA359" s="123"/>
      <c r="CB359" s="123">
        <v>15833.234</v>
      </c>
      <c r="CC359" s="123" t="str">
        <f>IF(OR(ISBLANK(CB359),ISBLANK(CC354)),"",(CB359-CB358)*CC354)</f>
        <v/>
      </c>
      <c r="CD359" s="123">
        <f>CD354</f>
        <v>4</v>
      </c>
      <c r="CE359" s="123" t="str">
        <f t="shared" ca="1" si="646"/>
        <v/>
      </c>
      <c r="CF359" s="123"/>
      <c r="CG359" s="123"/>
      <c r="CH359" s="123">
        <v>1248.07</v>
      </c>
      <c r="CI359" s="123" t="str">
        <f>IF(OR(ISBLANK(CH359),ISBLANK(CI354)),"",(CH359-CH358)*CI354)</f>
        <v/>
      </c>
      <c r="CJ359" s="123">
        <f>CJ354</f>
        <v>4</v>
      </c>
      <c r="CK359" s="123" t="str">
        <f t="shared" ca="1" si="647"/>
        <v/>
      </c>
      <c r="CL359" s="123"/>
      <c r="CM359" s="123"/>
      <c r="CN359" s="123">
        <v>21322.22</v>
      </c>
      <c r="CO359" s="123" t="str">
        <f>IF(OR(ISBLANK(CN359),ISBLANK(CO354)),"",(CN359-CN358)*CO354)</f>
        <v/>
      </c>
      <c r="CP359" s="123">
        <f>CP354</f>
        <v>2</v>
      </c>
      <c r="CQ359" s="123">
        <f t="shared" ca="1" si="648"/>
        <v>10.76</v>
      </c>
      <c r="CR359" s="123"/>
      <c r="CS359" s="123">
        <v>10.76</v>
      </c>
      <c r="CT359" s="123">
        <f t="shared" ca="1" si="649"/>
        <v>21.6</v>
      </c>
      <c r="CU359" s="123">
        <f>CU354</f>
        <v>1</v>
      </c>
      <c r="CV359" s="123">
        <f t="shared" ca="1" si="650"/>
        <v>21.6</v>
      </c>
      <c r="CW359" s="123">
        <f t="shared" si="651"/>
        <v>21.6</v>
      </c>
      <c r="CX359" s="123">
        <v>21.6</v>
      </c>
      <c r="CY359" s="123"/>
      <c r="CZ359" s="123">
        <f>CZ354</f>
        <v>5</v>
      </c>
      <c r="DA359" s="123">
        <f t="shared" ca="1" si="652"/>
        <v>2484.5700000000002</v>
      </c>
      <c r="DB359" s="123"/>
      <c r="DC359" s="123"/>
      <c r="DD359" s="123">
        <v>2479.7820000000002</v>
      </c>
      <c r="DE359" s="123">
        <f>IF(OR(ISBLANK(DD359),ISBLANK(DE354)),"",(DD359-DD358)*DE354)</f>
        <v>2486.0000000002401</v>
      </c>
      <c r="DF359" s="123">
        <v>2484.5700000000002</v>
      </c>
      <c r="DG359" s="123">
        <f>DG354</f>
        <v>5</v>
      </c>
      <c r="DH359" s="123">
        <f t="shared" ca="1" si="653"/>
        <v>0</v>
      </c>
      <c r="DI359" s="123"/>
      <c r="DJ359" s="123"/>
      <c r="DK359" s="123">
        <v>1.93</v>
      </c>
      <c r="DL359" s="123">
        <f>IF(OR(ISBLANK(DK359),ISBLANK(DL354)),"",(DK359-DK358)*DL354)</f>
        <v>0</v>
      </c>
      <c r="DM359" s="123">
        <v>0</v>
      </c>
      <c r="DN359" s="123">
        <f>DN354</f>
        <v>5</v>
      </c>
      <c r="DO359" s="123">
        <f t="shared" ca="1" si="654"/>
        <v>2077.5700000000002</v>
      </c>
      <c r="DP359" s="123"/>
      <c r="DQ359" s="123"/>
      <c r="DR359" s="123">
        <v>2507.0520000000001</v>
      </c>
      <c r="DS359" s="123">
        <f>IF(OR(ISBLANK(DR359),ISBLANK(DS354)),"",(DR359-DR358)*DS354)</f>
        <v>2081.1999999998079</v>
      </c>
      <c r="DT359" s="123">
        <v>2077.5700000000002</v>
      </c>
      <c r="DU359" s="123">
        <f>DU354</f>
        <v>5</v>
      </c>
      <c r="DV359" s="123">
        <f t="shared" ca="1" si="655"/>
        <v>0</v>
      </c>
      <c r="DW359" s="123"/>
      <c r="DX359" s="123"/>
      <c r="DY359" s="123">
        <v>2.0470000000000002</v>
      </c>
      <c r="DZ359" s="123">
        <f>IF(OR(ISBLANK(DY359),ISBLANK(DZ354)),"",(DY359-DY358)*DZ354)</f>
        <v>0</v>
      </c>
      <c r="EA359" s="123">
        <v>0</v>
      </c>
      <c r="EB359" s="123">
        <f>EB354</f>
        <v>4</v>
      </c>
      <c r="EC359" s="123">
        <f t="shared" ca="1" si="656"/>
        <v>0</v>
      </c>
      <c r="ED359" s="123"/>
      <c r="EE359" s="123"/>
      <c r="EF359" s="123">
        <v>39.420999999999999</v>
      </c>
      <c r="EG359" s="123">
        <f>IF(OR(ISBLANK(EF359),ISBLANK(EG354)),"",(EF359-EF358)*EG354)</f>
        <v>0</v>
      </c>
      <c r="EH359" s="123">
        <f>EH354</f>
        <v>4</v>
      </c>
      <c r="EI359" s="123">
        <f t="shared" ca="1" si="657"/>
        <v>1658.8000000002921</v>
      </c>
      <c r="EJ359" s="123"/>
      <c r="EK359" s="123"/>
      <c r="EL359" s="123">
        <v>1756.8510000000001</v>
      </c>
      <c r="EM359" s="123">
        <f>IF(OR(ISBLANK(EL359),ISBLANK(EM354)),"",(EL359-EL358)*EM354)</f>
        <v>1658.8000000002921</v>
      </c>
      <c r="EN359" s="123">
        <f>EN354</f>
        <v>3</v>
      </c>
      <c r="EO359" s="123">
        <f t="shared" ca="1" si="658"/>
        <v>8906.0109375033517</v>
      </c>
      <c r="EP359" s="123"/>
      <c r="EQ359" s="123"/>
      <c r="ER359" s="123">
        <f t="shared" ca="1" si="659"/>
        <v>8906.0109375033517</v>
      </c>
      <c r="ES359" s="123">
        <f>ES354</f>
        <v>3</v>
      </c>
      <c r="ET359" s="123">
        <f t="shared" ca="1" si="660"/>
        <v>950.03062051609709</v>
      </c>
      <c r="EU359" s="123"/>
      <c r="EV359" s="123"/>
      <c r="EW359" s="123">
        <f t="shared" ca="1" si="661"/>
        <v>950.03062051609709</v>
      </c>
      <c r="EX359" s="123">
        <f t="shared" ca="1" si="662"/>
        <v>1066.6659999999999</v>
      </c>
      <c r="EY359" s="123">
        <f>EY354</f>
        <v>1</v>
      </c>
      <c r="EZ359" s="123">
        <f t="shared" ca="1" si="663"/>
        <v>1066.6659999999999</v>
      </c>
      <c r="FA359" s="123">
        <f t="shared" si="664"/>
        <v>1066.6659999999999</v>
      </c>
      <c r="FB359" s="123">
        <v>1066.6659999999999</v>
      </c>
      <c r="FC359" s="123"/>
      <c r="FD359" s="123">
        <f>FD354</f>
        <v>3</v>
      </c>
      <c r="FE359" s="123">
        <f t="shared" ca="1" si="665"/>
        <v>5801.4</v>
      </c>
      <c r="FF359" s="123"/>
      <c r="FG359" s="123"/>
      <c r="FH359" s="123">
        <v>5801.4</v>
      </c>
      <c r="FI359" s="123">
        <f>FI354</f>
        <v>3</v>
      </c>
      <c r="FJ359" s="123">
        <f t="shared" ca="1" si="666"/>
        <v>17578.037635998699</v>
      </c>
      <c r="FK359" s="123"/>
      <c r="FL359" s="123"/>
      <c r="FM359" s="123">
        <f t="shared" ca="1" si="667"/>
        <v>17578.037635998699</v>
      </c>
      <c r="FN359" s="123"/>
      <c r="FO359" s="123">
        <f t="shared" ca="1" si="668"/>
        <v>18186.062000000002</v>
      </c>
      <c r="FP359" s="123">
        <f>FP354</f>
        <v>1</v>
      </c>
      <c r="FQ359" s="123">
        <f t="shared" ca="1" si="669"/>
        <v>18186.062000000002</v>
      </c>
      <c r="FR359" s="123">
        <f t="shared" si="670"/>
        <v>18186.062000000002</v>
      </c>
      <c r="FS359" s="123">
        <v>18186.062000000002</v>
      </c>
      <c r="FT359" s="123"/>
      <c r="FU359" s="123">
        <f>FU354</f>
        <v>3</v>
      </c>
      <c r="FV359" s="123">
        <f t="shared" ca="1" si="671"/>
        <v>83.951999999995707</v>
      </c>
      <c r="FW359" s="123"/>
      <c r="FX359" s="123"/>
      <c r="FY359" s="123">
        <v>83.951999999995707</v>
      </c>
      <c r="FZ359" s="123">
        <f>FZ354</f>
        <v>3</v>
      </c>
      <c r="GA359" s="123">
        <f t="shared" ca="1" si="672"/>
        <v>0</v>
      </c>
      <c r="GB359" s="123"/>
      <c r="GC359" s="123"/>
      <c r="GD359" s="123">
        <v>0</v>
      </c>
      <c r="GE359" s="123">
        <f>GE354</f>
        <v>3</v>
      </c>
      <c r="GF359" s="123">
        <f t="shared" ca="1" si="673"/>
        <v>536.13999999997804</v>
      </c>
      <c r="GG359" s="123"/>
      <c r="GH359" s="123"/>
      <c r="GI359" s="123">
        <v>536.13999999997804</v>
      </c>
      <c r="GJ359" s="123">
        <f>GJ354</f>
        <v>3</v>
      </c>
      <c r="GK359" s="123">
        <f t="shared" ca="1" si="674"/>
        <v>0</v>
      </c>
      <c r="GL359" s="123"/>
      <c r="GM359" s="123"/>
      <c r="GN359" s="123">
        <v>0</v>
      </c>
      <c r="GO359" s="123">
        <f>GO354</f>
        <v>3</v>
      </c>
      <c r="GP359" s="123">
        <f t="shared" ca="1" si="675"/>
        <v>88.602085998518504</v>
      </c>
      <c r="GQ359" s="123"/>
      <c r="GR359" s="123"/>
      <c r="GS359" s="123">
        <v>88.602085998518504</v>
      </c>
      <c r="GT359" s="123">
        <f>GT354</f>
        <v>3</v>
      </c>
      <c r="GU359" s="123">
        <f t="shared" ca="1" si="676"/>
        <v>720.59500000000003</v>
      </c>
      <c r="GV359" s="123"/>
      <c r="GW359" s="123"/>
      <c r="GX359" s="123">
        <f t="shared" ca="1" si="677"/>
        <v>720.59500000000003</v>
      </c>
      <c r="GY359" s="123">
        <f t="shared" ca="1" si="678"/>
        <v>512</v>
      </c>
      <c r="GZ359" s="123">
        <f>GZ354</f>
        <v>1</v>
      </c>
      <c r="HA359" s="123">
        <f t="shared" ca="1" si="679"/>
        <v>512</v>
      </c>
      <c r="HB359" s="123">
        <f t="shared" si="680"/>
        <v>512</v>
      </c>
      <c r="HC359" s="123">
        <v>512</v>
      </c>
      <c r="HD359" s="123"/>
      <c r="HE359" s="123">
        <f>HE354</f>
        <v>3</v>
      </c>
      <c r="HF359" s="123">
        <f t="shared" ca="1" si="681"/>
        <v>720.59500000000003</v>
      </c>
      <c r="HG359" s="123"/>
      <c r="HH359" s="123"/>
      <c r="HI359" s="123">
        <v>720.59500000000003</v>
      </c>
    </row>
    <row r="360" spans="2:217" x14ac:dyDescent="0.25">
      <c r="B360" s="166">
        <v>6</v>
      </c>
      <c r="C360" s="166">
        <f>C354</f>
        <v>4</v>
      </c>
      <c r="D360" s="166">
        <f t="shared" ca="1" si="626"/>
        <v>0</v>
      </c>
      <c r="E360" s="166"/>
      <c r="F360" s="166"/>
      <c r="G360" s="166">
        <v>0</v>
      </c>
      <c r="H360" s="166">
        <f>IF(OR(ISBLANK(G360),ISBLANK(H354)),"",(G360-G359)*H354)</f>
        <v>0</v>
      </c>
      <c r="I360" s="166">
        <f>I354</f>
        <v>4</v>
      </c>
      <c r="J360" s="166">
        <f t="shared" ca="1" si="627"/>
        <v>0</v>
      </c>
      <c r="K360" s="166"/>
      <c r="L360" s="166"/>
      <c r="M360" s="166">
        <v>0</v>
      </c>
      <c r="N360" s="166">
        <f>IF(OR(ISBLANK(M360),ISBLANK(N354)),"",(M360-M359)*N354)</f>
        <v>0</v>
      </c>
      <c r="O360" s="166">
        <f>O354</f>
        <v>3</v>
      </c>
      <c r="P360" s="166">
        <f t="shared" ca="1" si="628"/>
        <v>0</v>
      </c>
      <c r="Q360" s="166"/>
      <c r="R360" s="166"/>
      <c r="S360" s="166">
        <f t="shared" ca="1" si="629"/>
        <v>0</v>
      </c>
      <c r="T360" s="166">
        <f>T354</f>
        <v>4</v>
      </c>
      <c r="U360" s="166">
        <f t="shared" ca="1" si="630"/>
        <v>9.4680000000007567</v>
      </c>
      <c r="V360" s="166"/>
      <c r="W360" s="166"/>
      <c r="X360" s="166">
        <v>21887.239000000001</v>
      </c>
      <c r="Y360" s="166">
        <f>IF(OR(ISBLANK(X360),ISBLANK(Y354)),"",(X360-X359)*Y354)</f>
        <v>9.4680000000007567</v>
      </c>
      <c r="Z360" s="166">
        <f>Z354</f>
        <v>4</v>
      </c>
      <c r="AA360" s="166">
        <f t="shared" ca="1" si="631"/>
        <v>0.54300000000012005</v>
      </c>
      <c r="AB360" s="166"/>
      <c r="AC360" s="166"/>
      <c r="AD360" s="166">
        <v>1591.268</v>
      </c>
      <c r="AE360" s="166">
        <f>IF(OR(ISBLANK(AD360),ISBLANK(AE354)),"",(AD360-AD359)*AE354)</f>
        <v>0.54300000000012005</v>
      </c>
      <c r="AF360" s="166">
        <f>AF354</f>
        <v>2</v>
      </c>
      <c r="AG360" s="166">
        <f t="shared" ca="1" si="632"/>
        <v>0</v>
      </c>
      <c r="AH360" s="166"/>
      <c r="AI360" s="166">
        <v>0</v>
      </c>
      <c r="AJ360" s="123">
        <f>AJ354</f>
        <v>3</v>
      </c>
      <c r="AK360" s="123">
        <f t="shared" ca="1" si="633"/>
        <v>30371.831746996708</v>
      </c>
      <c r="AL360" s="123"/>
      <c r="AM360" s="123"/>
      <c r="AN360" s="123">
        <f t="shared" ca="1" si="634"/>
        <v>30371.831746996708</v>
      </c>
      <c r="AO360" s="123"/>
      <c r="AP360" s="123">
        <f>AP354</f>
        <v>2</v>
      </c>
      <c r="AQ360" s="123">
        <f t="shared" ca="1" si="635"/>
        <v>0</v>
      </c>
      <c r="AR360" s="123"/>
      <c r="AS360" s="123">
        <v>0</v>
      </c>
      <c r="AT360" s="123">
        <f>AT354</f>
        <v>2</v>
      </c>
      <c r="AU360" s="123">
        <f t="shared" ca="1" si="636"/>
        <v>90.156000000000006</v>
      </c>
      <c r="AV360" s="123"/>
      <c r="AW360" s="123">
        <v>90.156000000000006</v>
      </c>
      <c r="AX360" s="123">
        <f>AX354</f>
        <v>2</v>
      </c>
      <c r="AY360" s="123">
        <f t="shared" ca="1" si="637"/>
        <v>64.811999999999998</v>
      </c>
      <c r="AZ360" s="123"/>
      <c r="BA360" s="123">
        <v>64.811999999999998</v>
      </c>
      <c r="BB360" s="123">
        <f>BB354</f>
        <v>3</v>
      </c>
      <c r="BC360" s="123">
        <f t="shared" ca="1" si="638"/>
        <v>154.96800000000002</v>
      </c>
      <c r="BD360" s="123"/>
      <c r="BE360" s="123"/>
      <c r="BF360" s="123">
        <f t="shared" ca="1" si="639"/>
        <v>154.96800000000002</v>
      </c>
      <c r="BG360" s="123">
        <f>BG354</f>
        <v>2</v>
      </c>
      <c r="BH360" s="123">
        <f t="shared" ca="1" si="640"/>
        <v>3.2469999999999999</v>
      </c>
      <c r="BI360" s="123"/>
      <c r="BJ360" s="123">
        <v>3.2469999999999999</v>
      </c>
      <c r="BK360" s="123">
        <f>BK354</f>
        <v>2</v>
      </c>
      <c r="BL360" s="123">
        <f t="shared" ca="1" si="641"/>
        <v>88.703999999999994</v>
      </c>
      <c r="BM360" s="123"/>
      <c r="BN360" s="123">
        <v>88.703999999999994</v>
      </c>
      <c r="BO360" s="123">
        <f>BO354</f>
        <v>2</v>
      </c>
      <c r="BP360" s="123">
        <f t="shared" ca="1" si="642"/>
        <v>42.820999999999998</v>
      </c>
      <c r="BQ360" s="123"/>
      <c r="BR360" s="123">
        <v>42.820999999999998</v>
      </c>
      <c r="BS360" s="123">
        <f>BS354</f>
        <v>3</v>
      </c>
      <c r="BT360" s="123">
        <f t="shared" ca="1" si="643"/>
        <v>134.77199999999999</v>
      </c>
      <c r="BU360" s="123"/>
      <c r="BV360" s="123"/>
      <c r="BW360" s="123">
        <f t="shared" ca="1" si="644"/>
        <v>134.77199999999999</v>
      </c>
      <c r="BX360" s="123">
        <f>BX354</f>
        <v>4</v>
      </c>
      <c r="BY360" s="123" t="str">
        <f t="shared" ca="1" si="645"/>
        <v/>
      </c>
      <c r="BZ360" s="123"/>
      <c r="CA360" s="123"/>
      <c r="CB360" s="123">
        <v>15835.208000000001</v>
      </c>
      <c r="CC360" s="123" t="str">
        <f>IF(OR(ISBLANK(CB360),ISBLANK(CC354)),"",(CB360-CB359)*CC354)</f>
        <v/>
      </c>
      <c r="CD360" s="123">
        <f>CD354</f>
        <v>4</v>
      </c>
      <c r="CE360" s="123" t="str">
        <f t="shared" ca="1" si="646"/>
        <v/>
      </c>
      <c r="CF360" s="123"/>
      <c r="CG360" s="123"/>
      <c r="CH360" s="123">
        <v>1248.07</v>
      </c>
      <c r="CI360" s="123" t="str">
        <f>IF(OR(ISBLANK(CH360),ISBLANK(CI354)),"",(CH360-CH359)*CI354)</f>
        <v/>
      </c>
      <c r="CJ360" s="123">
        <f>CJ354</f>
        <v>4</v>
      </c>
      <c r="CK360" s="123" t="str">
        <f t="shared" ca="1" si="647"/>
        <v/>
      </c>
      <c r="CL360" s="123"/>
      <c r="CM360" s="123"/>
      <c r="CN360" s="123">
        <v>21324.981</v>
      </c>
      <c r="CO360" s="123" t="str">
        <f>IF(OR(ISBLANK(CN360),ISBLANK(CO354)),"",(CN360-CN359)*CO354)</f>
        <v/>
      </c>
      <c r="CP360" s="123">
        <f>CP354</f>
        <v>2</v>
      </c>
      <c r="CQ360" s="123">
        <f t="shared" ca="1" si="648"/>
        <v>10.653</v>
      </c>
      <c r="CR360" s="123"/>
      <c r="CS360" s="123">
        <v>10.653</v>
      </c>
      <c r="CT360" s="123">
        <f t="shared" ca="1" si="649"/>
        <v>21.6</v>
      </c>
      <c r="CU360" s="123">
        <f>CU354</f>
        <v>1</v>
      </c>
      <c r="CV360" s="123">
        <f t="shared" ca="1" si="650"/>
        <v>21.6</v>
      </c>
      <c r="CW360" s="123">
        <f t="shared" si="651"/>
        <v>21.6</v>
      </c>
      <c r="CX360" s="123">
        <v>21.6</v>
      </c>
      <c r="CY360" s="123"/>
      <c r="CZ360" s="123">
        <f>CZ354</f>
        <v>5</v>
      </c>
      <c r="DA360" s="123">
        <f t="shared" ca="1" si="652"/>
        <v>2579.1149999999998</v>
      </c>
      <c r="DB360" s="123"/>
      <c r="DC360" s="123"/>
      <c r="DD360" s="123">
        <v>2480.9540000000002</v>
      </c>
      <c r="DE360" s="123">
        <f>IF(OR(ISBLANK(DD360),ISBLANK(DE354)),"",(DD360-DD359)*DE354)</f>
        <v>2578.400000000056</v>
      </c>
      <c r="DF360" s="123">
        <v>2579.1149999999998</v>
      </c>
      <c r="DG360" s="123">
        <f>DG354</f>
        <v>5</v>
      </c>
      <c r="DH360" s="123">
        <f t="shared" ca="1" si="653"/>
        <v>0</v>
      </c>
      <c r="DI360" s="123"/>
      <c r="DJ360" s="123"/>
      <c r="DK360" s="123">
        <v>1.93</v>
      </c>
      <c r="DL360" s="123">
        <f>IF(OR(ISBLANK(DK360),ISBLANK(DL354)),"",(DK360-DK359)*DL354)</f>
        <v>0</v>
      </c>
      <c r="DM360" s="123">
        <v>0</v>
      </c>
      <c r="DN360" s="123">
        <f>DN354</f>
        <v>5</v>
      </c>
      <c r="DO360" s="123">
        <f t="shared" ca="1" si="654"/>
        <v>2580.27</v>
      </c>
      <c r="DP360" s="123"/>
      <c r="DQ360" s="123"/>
      <c r="DR360" s="123">
        <v>2508.2240000000002</v>
      </c>
      <c r="DS360" s="123">
        <f>IF(OR(ISBLANK(DR360),ISBLANK(DS354)),"",(DR360-DR359)*DS354)</f>
        <v>2578.400000000056</v>
      </c>
      <c r="DT360" s="123">
        <v>2580.27</v>
      </c>
      <c r="DU360" s="123">
        <f>DU354</f>
        <v>5</v>
      </c>
      <c r="DV360" s="123">
        <f t="shared" ca="1" si="655"/>
        <v>0</v>
      </c>
      <c r="DW360" s="123"/>
      <c r="DX360" s="123"/>
      <c r="DY360" s="123">
        <v>2.0470000000000002</v>
      </c>
      <c r="DZ360" s="123">
        <f>IF(OR(ISBLANK(DY360),ISBLANK(DZ354)),"",(DY360-DY359)*DZ354)</f>
        <v>0</v>
      </c>
      <c r="EA360" s="123">
        <v>0</v>
      </c>
      <c r="EB360" s="123">
        <f>EB354</f>
        <v>4</v>
      </c>
      <c r="EC360" s="123">
        <f t="shared" ca="1" si="656"/>
        <v>0</v>
      </c>
      <c r="ED360" s="123"/>
      <c r="EE360" s="123"/>
      <c r="EF360" s="123">
        <v>39.420999999999999</v>
      </c>
      <c r="EG360" s="123">
        <f>IF(OR(ISBLANK(EF360),ISBLANK(EG354)),"",(EF360-EF359)*EG354)</f>
        <v>0</v>
      </c>
      <c r="EH360" s="123">
        <f>EH354</f>
        <v>4</v>
      </c>
      <c r="EI360" s="123">
        <f t="shared" ca="1" si="657"/>
        <v>2149.3999999996959</v>
      </c>
      <c r="EJ360" s="123"/>
      <c r="EK360" s="123"/>
      <c r="EL360" s="123">
        <v>1757.828</v>
      </c>
      <c r="EM360" s="123">
        <f>IF(OR(ISBLANK(EL360),ISBLANK(EM354)),"",(EL360-EL359)*EM354)</f>
        <v>2149.3999999996959</v>
      </c>
      <c r="EN360" s="123">
        <f>EN354</f>
        <v>3</v>
      </c>
      <c r="EO360" s="123">
        <f t="shared" ca="1" si="658"/>
        <v>7269.2082969966123</v>
      </c>
      <c r="EP360" s="123"/>
      <c r="EQ360" s="123"/>
      <c r="ER360" s="123">
        <f t="shared" ca="1" si="659"/>
        <v>7269.2082969966123</v>
      </c>
      <c r="ES360" s="123">
        <f>ES354</f>
        <v>3</v>
      </c>
      <c r="ET360" s="123">
        <f t="shared" ca="1" si="660"/>
        <v>1171.4367663366299</v>
      </c>
      <c r="EU360" s="123"/>
      <c r="EV360" s="123"/>
      <c r="EW360" s="123">
        <f t="shared" ca="1" si="661"/>
        <v>1171.4367663366299</v>
      </c>
      <c r="EX360" s="123">
        <f t="shared" ca="1" si="662"/>
        <v>899.56799999999998</v>
      </c>
      <c r="EY360" s="123">
        <f>EY354</f>
        <v>1</v>
      </c>
      <c r="EZ360" s="123">
        <f t="shared" ca="1" si="663"/>
        <v>899.56799999999998</v>
      </c>
      <c r="FA360" s="123">
        <f t="shared" si="664"/>
        <v>899.56799999999998</v>
      </c>
      <c r="FB360" s="123">
        <v>899.56799999999998</v>
      </c>
      <c r="FC360" s="123"/>
      <c r="FD360" s="123">
        <f>FD354</f>
        <v>3</v>
      </c>
      <c r="FE360" s="123">
        <f t="shared" ca="1" si="665"/>
        <v>5524.2</v>
      </c>
      <c r="FF360" s="123"/>
      <c r="FG360" s="123"/>
      <c r="FH360" s="123">
        <v>5524.2</v>
      </c>
      <c r="FI360" s="123">
        <f>FI354</f>
        <v>3</v>
      </c>
      <c r="FJ360" s="123">
        <f t="shared" ca="1" si="666"/>
        <v>15877.1217230001</v>
      </c>
      <c r="FK360" s="123"/>
      <c r="FL360" s="123"/>
      <c r="FM360" s="123">
        <f t="shared" ca="1" si="667"/>
        <v>15877.1217230001</v>
      </c>
      <c r="FN360" s="123"/>
      <c r="FO360" s="123">
        <f t="shared" ca="1" si="668"/>
        <v>16257.224</v>
      </c>
      <c r="FP360" s="123">
        <f>FP354</f>
        <v>1</v>
      </c>
      <c r="FQ360" s="123">
        <f t="shared" ca="1" si="669"/>
        <v>16257.224</v>
      </c>
      <c r="FR360" s="123">
        <f t="shared" si="670"/>
        <v>16257.224</v>
      </c>
      <c r="FS360" s="123">
        <v>16257.224</v>
      </c>
      <c r="FT360" s="123"/>
      <c r="FU360" s="123">
        <f>FU354</f>
        <v>3</v>
      </c>
      <c r="FV360" s="123">
        <f t="shared" ca="1" si="671"/>
        <v>83.424000000008206</v>
      </c>
      <c r="FW360" s="123"/>
      <c r="FX360" s="123"/>
      <c r="FY360" s="123">
        <v>83.424000000008206</v>
      </c>
      <c r="FZ360" s="123">
        <f>FZ354</f>
        <v>3</v>
      </c>
      <c r="GA360" s="123">
        <f t="shared" ca="1" si="672"/>
        <v>0</v>
      </c>
      <c r="GB360" s="123"/>
      <c r="GC360" s="123"/>
      <c r="GD360" s="123">
        <v>0</v>
      </c>
      <c r="GE360" s="123">
        <f>GE354</f>
        <v>3</v>
      </c>
      <c r="GF360" s="123">
        <f t="shared" ca="1" si="673"/>
        <v>546.91999999977304</v>
      </c>
      <c r="GG360" s="123"/>
      <c r="GH360" s="123"/>
      <c r="GI360" s="123">
        <v>546.91999999977304</v>
      </c>
      <c r="GJ360" s="123">
        <f>GJ354</f>
        <v>3</v>
      </c>
      <c r="GK360" s="123">
        <f t="shared" ca="1" si="674"/>
        <v>0</v>
      </c>
      <c r="GL360" s="123"/>
      <c r="GM360" s="123"/>
      <c r="GN360" s="123">
        <v>0</v>
      </c>
      <c r="GO360" s="123">
        <f>GO354</f>
        <v>3</v>
      </c>
      <c r="GP360" s="123">
        <f t="shared" ca="1" si="675"/>
        <v>88.345958000780101</v>
      </c>
      <c r="GQ360" s="123"/>
      <c r="GR360" s="123"/>
      <c r="GS360" s="123">
        <v>88.345958000780101</v>
      </c>
      <c r="GT360" s="123">
        <f>GT354</f>
        <v>3</v>
      </c>
      <c r="GU360" s="123">
        <f t="shared" ca="1" si="676"/>
        <v>728.38900000000001</v>
      </c>
      <c r="GV360" s="123"/>
      <c r="GW360" s="123"/>
      <c r="GX360" s="123">
        <f t="shared" ca="1" si="677"/>
        <v>728.38900000000001</v>
      </c>
      <c r="GY360" s="123">
        <f t="shared" ca="1" si="678"/>
        <v>512</v>
      </c>
      <c r="GZ360" s="123">
        <f>GZ354</f>
        <v>1</v>
      </c>
      <c r="HA360" s="123">
        <f t="shared" ca="1" si="679"/>
        <v>512</v>
      </c>
      <c r="HB360" s="123">
        <f t="shared" si="680"/>
        <v>512</v>
      </c>
      <c r="HC360" s="123">
        <v>512</v>
      </c>
      <c r="HD360" s="123"/>
      <c r="HE360" s="123">
        <f>HE354</f>
        <v>3</v>
      </c>
      <c r="HF360" s="123">
        <f t="shared" ca="1" si="681"/>
        <v>728.38900000000001</v>
      </c>
      <c r="HG360" s="123"/>
      <c r="HH360" s="123"/>
      <c r="HI360" s="123">
        <v>728.38900000000001</v>
      </c>
    </row>
    <row r="361" spans="2:217" x14ac:dyDescent="0.25">
      <c r="B361" s="166">
        <v>7</v>
      </c>
      <c r="C361" s="166">
        <f>C354</f>
        <v>4</v>
      </c>
      <c r="D361" s="166">
        <f t="shared" ca="1" si="626"/>
        <v>0</v>
      </c>
      <c r="E361" s="166"/>
      <c r="F361" s="166"/>
      <c r="G361" s="166">
        <v>0</v>
      </c>
      <c r="H361" s="166">
        <f>IF(OR(ISBLANK(G361),ISBLANK(H354)),"",(G361-G360)*H354)</f>
        <v>0</v>
      </c>
      <c r="I361" s="166">
        <f>I354</f>
        <v>4</v>
      </c>
      <c r="J361" s="166">
        <f t="shared" ca="1" si="627"/>
        <v>0</v>
      </c>
      <c r="K361" s="166"/>
      <c r="L361" s="166"/>
      <c r="M361" s="166">
        <v>0</v>
      </c>
      <c r="N361" s="166">
        <f>IF(OR(ISBLANK(M361),ISBLANK(N354)),"",(M361-M360)*N354)</f>
        <v>0</v>
      </c>
      <c r="O361" s="166">
        <f>O354</f>
        <v>3</v>
      </c>
      <c r="P361" s="166">
        <f t="shared" ca="1" si="628"/>
        <v>0</v>
      </c>
      <c r="Q361" s="166"/>
      <c r="R361" s="166"/>
      <c r="S361" s="166">
        <f t="shared" ca="1" si="629"/>
        <v>0</v>
      </c>
      <c r="T361" s="166">
        <f>T354</f>
        <v>4</v>
      </c>
      <c r="U361" s="166">
        <f t="shared" ca="1" si="630"/>
        <v>9.2619999999951688</v>
      </c>
      <c r="V361" s="166"/>
      <c r="W361" s="166"/>
      <c r="X361" s="166">
        <v>21891.87</v>
      </c>
      <c r="Y361" s="166">
        <f>IF(OR(ISBLANK(X361),ISBLANK(Y354)),"",(X361-X360)*Y354)</f>
        <v>9.2619999999951688</v>
      </c>
      <c r="Z361" s="166">
        <f>Z354</f>
        <v>4</v>
      </c>
      <c r="AA361" s="166">
        <f t="shared" ca="1" si="631"/>
        <v>0.58199999999987995</v>
      </c>
      <c r="AB361" s="166"/>
      <c r="AC361" s="166"/>
      <c r="AD361" s="166">
        <v>1591.462</v>
      </c>
      <c r="AE361" s="166">
        <f>IF(OR(ISBLANK(AD361),ISBLANK(AE354)),"",(AD361-AD360)*AE354)</f>
        <v>0.58199999999987995</v>
      </c>
      <c r="AF361" s="166">
        <f>AF354</f>
        <v>2</v>
      </c>
      <c r="AG361" s="166">
        <f t="shared" ca="1" si="632"/>
        <v>13.362</v>
      </c>
      <c r="AH361" s="166"/>
      <c r="AI361" s="166">
        <v>13.362</v>
      </c>
      <c r="AJ361" s="123">
        <f>AJ354</f>
        <v>3</v>
      </c>
      <c r="AK361" s="123">
        <f t="shared" ca="1" si="633"/>
        <v>31166.809459501586</v>
      </c>
      <c r="AL361" s="123"/>
      <c r="AM361" s="123"/>
      <c r="AN361" s="123">
        <f t="shared" ca="1" si="634"/>
        <v>31166.809459501586</v>
      </c>
      <c r="AO361" s="123"/>
      <c r="AP361" s="123">
        <f>AP354</f>
        <v>2</v>
      </c>
      <c r="AQ361" s="123">
        <f t="shared" ca="1" si="635"/>
        <v>0</v>
      </c>
      <c r="AR361" s="123"/>
      <c r="AS361" s="123">
        <v>0</v>
      </c>
      <c r="AT361" s="123">
        <f>AT354</f>
        <v>2</v>
      </c>
      <c r="AU361" s="123">
        <f t="shared" ca="1" si="636"/>
        <v>95.674000000000007</v>
      </c>
      <c r="AV361" s="123"/>
      <c r="AW361" s="123">
        <v>95.674000000000007</v>
      </c>
      <c r="AX361" s="123">
        <f>AX354</f>
        <v>2</v>
      </c>
      <c r="AY361" s="123">
        <f t="shared" ca="1" si="637"/>
        <v>70.33</v>
      </c>
      <c r="AZ361" s="123"/>
      <c r="BA361" s="123">
        <v>70.33</v>
      </c>
      <c r="BB361" s="123">
        <f>BB354</f>
        <v>3</v>
      </c>
      <c r="BC361" s="123">
        <f t="shared" ca="1" si="638"/>
        <v>166.00400000000002</v>
      </c>
      <c r="BD361" s="123"/>
      <c r="BE361" s="123"/>
      <c r="BF361" s="123">
        <f t="shared" ca="1" si="639"/>
        <v>166.00400000000002</v>
      </c>
      <c r="BG361" s="123">
        <f>BG354</f>
        <v>2</v>
      </c>
      <c r="BH361" s="123">
        <f t="shared" ca="1" si="640"/>
        <v>3.3</v>
      </c>
      <c r="BI361" s="123"/>
      <c r="BJ361" s="123">
        <v>3.3</v>
      </c>
      <c r="BK361" s="123">
        <f>BK354</f>
        <v>2</v>
      </c>
      <c r="BL361" s="123">
        <f t="shared" ca="1" si="641"/>
        <v>91.991</v>
      </c>
      <c r="BM361" s="123"/>
      <c r="BN361" s="123">
        <v>91.991</v>
      </c>
      <c r="BO361" s="123">
        <f>BO354</f>
        <v>2</v>
      </c>
      <c r="BP361" s="123">
        <f t="shared" ca="1" si="642"/>
        <v>46.841999999999999</v>
      </c>
      <c r="BQ361" s="123"/>
      <c r="BR361" s="123">
        <v>46.841999999999999</v>
      </c>
      <c r="BS361" s="123">
        <f>BS354</f>
        <v>3</v>
      </c>
      <c r="BT361" s="123">
        <f t="shared" ca="1" si="643"/>
        <v>142.13300000000001</v>
      </c>
      <c r="BU361" s="123"/>
      <c r="BV361" s="123"/>
      <c r="BW361" s="123">
        <f t="shared" ca="1" si="644"/>
        <v>142.13300000000001</v>
      </c>
      <c r="BX361" s="123">
        <f>BX354</f>
        <v>4</v>
      </c>
      <c r="BY361" s="123" t="str">
        <f t="shared" ca="1" si="645"/>
        <v/>
      </c>
      <c r="BZ361" s="123"/>
      <c r="CA361" s="123"/>
      <c r="CB361" s="123">
        <v>15837.043</v>
      </c>
      <c r="CC361" s="123" t="str">
        <f>IF(OR(ISBLANK(CB361),ISBLANK(CC354)),"",(CB361-CB360)*CC354)</f>
        <v/>
      </c>
      <c r="CD361" s="123">
        <f>CD354</f>
        <v>4</v>
      </c>
      <c r="CE361" s="123" t="str">
        <f t="shared" ca="1" si="646"/>
        <v/>
      </c>
      <c r="CF361" s="123"/>
      <c r="CG361" s="123"/>
      <c r="CH361" s="123">
        <v>1248.07</v>
      </c>
      <c r="CI361" s="123" t="str">
        <f>IF(OR(ISBLANK(CH361),ISBLANK(CI354)),"",(CH361-CH360)*CI354)</f>
        <v/>
      </c>
      <c r="CJ361" s="123">
        <f>CJ354</f>
        <v>4</v>
      </c>
      <c r="CK361" s="123" t="str">
        <f t="shared" ca="1" si="647"/>
        <v/>
      </c>
      <c r="CL361" s="123"/>
      <c r="CM361" s="123"/>
      <c r="CN361" s="123">
        <v>21327.977999999999</v>
      </c>
      <c r="CO361" s="123" t="str">
        <f>IF(OR(ISBLANK(CN361),ISBLANK(CO354)),"",(CN361-CN360)*CO354)</f>
        <v/>
      </c>
      <c r="CP361" s="123">
        <f>CP354</f>
        <v>2</v>
      </c>
      <c r="CQ361" s="123">
        <f t="shared" ca="1" si="648"/>
        <v>10.734999999999999</v>
      </c>
      <c r="CR361" s="123"/>
      <c r="CS361" s="123">
        <v>10.734999999999999</v>
      </c>
      <c r="CT361" s="123">
        <f t="shared" ca="1" si="649"/>
        <v>21.6</v>
      </c>
      <c r="CU361" s="123">
        <f>CU354</f>
        <v>1</v>
      </c>
      <c r="CV361" s="123">
        <f t="shared" ca="1" si="650"/>
        <v>21.6</v>
      </c>
      <c r="CW361" s="123">
        <f t="shared" si="651"/>
        <v>21.6</v>
      </c>
      <c r="CX361" s="123">
        <v>21.6</v>
      </c>
      <c r="CY361" s="123"/>
      <c r="CZ361" s="123">
        <f>CZ354</f>
        <v>5</v>
      </c>
      <c r="DA361" s="123">
        <f t="shared" ca="1" si="652"/>
        <v>2878.3150000000001</v>
      </c>
      <c r="DB361" s="123"/>
      <c r="DC361" s="123"/>
      <c r="DD361" s="123">
        <v>2482.2629999999999</v>
      </c>
      <c r="DE361" s="123">
        <f>IF(OR(ISBLANK(DD361),ISBLANK(DE354)),"",(DD361-DD360)*DE354)</f>
        <v>2879.7999999994317</v>
      </c>
      <c r="DF361" s="123">
        <v>2878.3150000000001</v>
      </c>
      <c r="DG361" s="123">
        <f>DG354</f>
        <v>5</v>
      </c>
      <c r="DH361" s="123">
        <f t="shared" ca="1" si="653"/>
        <v>0</v>
      </c>
      <c r="DI361" s="123"/>
      <c r="DJ361" s="123"/>
      <c r="DK361" s="123">
        <v>1.93</v>
      </c>
      <c r="DL361" s="123">
        <f>IF(OR(ISBLANK(DK361),ISBLANK(DL354)),"",(DK361-DK360)*DL354)</f>
        <v>0</v>
      </c>
      <c r="DM361" s="123">
        <v>0</v>
      </c>
      <c r="DN361" s="123">
        <f>DN354</f>
        <v>5</v>
      </c>
      <c r="DO361" s="123">
        <f t="shared" ca="1" si="654"/>
        <v>2881.78</v>
      </c>
      <c r="DP361" s="123"/>
      <c r="DQ361" s="123"/>
      <c r="DR361" s="123">
        <v>2509.5340000000001</v>
      </c>
      <c r="DS361" s="123">
        <f>IF(OR(ISBLANK(DR361),ISBLANK(DS354)),"",(DR361-DR360)*DS354)</f>
        <v>2881.9999999998799</v>
      </c>
      <c r="DT361" s="123">
        <v>2881.78</v>
      </c>
      <c r="DU361" s="123">
        <f>DU354</f>
        <v>5</v>
      </c>
      <c r="DV361" s="123">
        <f t="shared" ca="1" si="655"/>
        <v>0</v>
      </c>
      <c r="DW361" s="123"/>
      <c r="DX361" s="123"/>
      <c r="DY361" s="123">
        <v>2.0470000000000002</v>
      </c>
      <c r="DZ361" s="123">
        <f>IF(OR(ISBLANK(DY361),ISBLANK(DZ354)),"",(DY361-DY360)*DZ354)</f>
        <v>0</v>
      </c>
      <c r="EA361" s="123">
        <v>0</v>
      </c>
      <c r="EB361" s="123">
        <f>EB354</f>
        <v>4</v>
      </c>
      <c r="EC361" s="123">
        <f t="shared" ca="1" si="656"/>
        <v>0</v>
      </c>
      <c r="ED361" s="123"/>
      <c r="EE361" s="123"/>
      <c r="EF361" s="123">
        <v>39.420999999999999</v>
      </c>
      <c r="EG361" s="123">
        <f>IF(OR(ISBLANK(EF361),ISBLANK(EG354)),"",(EF361-EF360)*EG354)</f>
        <v>0</v>
      </c>
      <c r="EH361" s="123">
        <f>EH354</f>
        <v>4</v>
      </c>
      <c r="EI361" s="123">
        <f t="shared" ca="1" si="657"/>
        <v>2345.200000000068</v>
      </c>
      <c r="EJ361" s="123"/>
      <c r="EK361" s="123"/>
      <c r="EL361" s="123">
        <v>1758.894</v>
      </c>
      <c r="EM361" s="123">
        <f>IF(OR(ISBLANK(EL361),ISBLANK(EM354)),"",(EL361-EL360)*EM354)</f>
        <v>2345.200000000068</v>
      </c>
      <c r="EN361" s="123">
        <f>EN354</f>
        <v>3</v>
      </c>
      <c r="EO361" s="123">
        <f t="shared" ca="1" si="658"/>
        <v>7805.5883595016694</v>
      </c>
      <c r="EP361" s="123"/>
      <c r="EQ361" s="123"/>
      <c r="ER361" s="123">
        <f t="shared" ca="1" si="659"/>
        <v>7805.5883595016694</v>
      </c>
      <c r="ES361" s="123">
        <f>ES354</f>
        <v>3</v>
      </c>
      <c r="ET361" s="123">
        <f t="shared" ca="1" si="660"/>
        <v>1240.2014384336924</v>
      </c>
      <c r="EU361" s="123"/>
      <c r="EV361" s="123"/>
      <c r="EW361" s="123">
        <f t="shared" ca="1" si="661"/>
        <v>1240.2014384336924</v>
      </c>
      <c r="EX361" s="123">
        <f t="shared" ca="1" si="662"/>
        <v>944.54899999999998</v>
      </c>
      <c r="EY361" s="123">
        <f>EY354</f>
        <v>1</v>
      </c>
      <c r="EZ361" s="123">
        <f t="shared" ca="1" si="663"/>
        <v>944.54899999999998</v>
      </c>
      <c r="FA361" s="123">
        <f t="shared" si="664"/>
        <v>944.54899999999998</v>
      </c>
      <c r="FB361" s="123">
        <v>944.54899999999998</v>
      </c>
      <c r="FC361" s="123"/>
      <c r="FD361" s="123">
        <f>FD354</f>
        <v>3</v>
      </c>
      <c r="FE361" s="123">
        <f t="shared" ca="1" si="665"/>
        <v>5528.6</v>
      </c>
      <c r="FF361" s="123"/>
      <c r="FG361" s="123"/>
      <c r="FH361" s="123">
        <v>5528.6</v>
      </c>
      <c r="FI361" s="123">
        <f>FI354</f>
        <v>3</v>
      </c>
      <c r="FJ361" s="123">
        <f t="shared" ca="1" si="666"/>
        <v>17024.217260000903</v>
      </c>
      <c r="FK361" s="123"/>
      <c r="FL361" s="123"/>
      <c r="FM361" s="123">
        <f t="shared" ca="1" si="667"/>
        <v>17024.217260000903</v>
      </c>
      <c r="FN361" s="123"/>
      <c r="FO361" s="123">
        <f t="shared" ca="1" si="668"/>
        <v>15984.964</v>
      </c>
      <c r="FP361" s="123">
        <f>FP354</f>
        <v>1</v>
      </c>
      <c r="FQ361" s="123">
        <f t="shared" ca="1" si="669"/>
        <v>15984.964</v>
      </c>
      <c r="FR361" s="123">
        <f t="shared" si="670"/>
        <v>15984.964</v>
      </c>
      <c r="FS361" s="123">
        <v>15984.964</v>
      </c>
      <c r="FT361" s="123"/>
      <c r="FU361" s="123">
        <f>FU354</f>
        <v>3</v>
      </c>
      <c r="FV361" s="123">
        <f t="shared" ca="1" si="671"/>
        <v>85.800000000012005</v>
      </c>
      <c r="FW361" s="123"/>
      <c r="FX361" s="123"/>
      <c r="FY361" s="123">
        <v>85.800000000012005</v>
      </c>
      <c r="FZ361" s="123">
        <f>FZ354</f>
        <v>3</v>
      </c>
      <c r="GA361" s="123">
        <f t="shared" ca="1" si="672"/>
        <v>0</v>
      </c>
      <c r="GB361" s="123"/>
      <c r="GC361" s="123"/>
      <c r="GD361" s="123">
        <v>0</v>
      </c>
      <c r="GE361" s="123">
        <f>GE354</f>
        <v>3</v>
      </c>
      <c r="GF361" s="123">
        <f t="shared" ca="1" si="673"/>
        <v>552.86000000018203</v>
      </c>
      <c r="GG361" s="123"/>
      <c r="GH361" s="123"/>
      <c r="GI361" s="123">
        <v>552.86000000018203</v>
      </c>
      <c r="GJ361" s="123">
        <f>GJ354</f>
        <v>3</v>
      </c>
      <c r="GK361" s="123">
        <f t="shared" ca="1" si="674"/>
        <v>0</v>
      </c>
      <c r="GL361" s="123"/>
      <c r="GM361" s="123"/>
      <c r="GN361" s="123">
        <v>0</v>
      </c>
      <c r="GO361" s="123">
        <f>GO354</f>
        <v>3</v>
      </c>
      <c r="GP361" s="123">
        <f t="shared" ca="1" si="675"/>
        <v>87.159640000614203</v>
      </c>
      <c r="GQ361" s="123"/>
      <c r="GR361" s="123"/>
      <c r="GS361" s="123">
        <v>87.159640000614203</v>
      </c>
      <c r="GT361" s="123">
        <f>GT354</f>
        <v>3</v>
      </c>
      <c r="GU361" s="123">
        <f t="shared" ca="1" si="676"/>
        <v>668.42100000000005</v>
      </c>
      <c r="GV361" s="123"/>
      <c r="GW361" s="123"/>
      <c r="GX361" s="123">
        <f t="shared" ca="1" si="677"/>
        <v>668.42100000000005</v>
      </c>
      <c r="GY361" s="123">
        <f t="shared" ca="1" si="678"/>
        <v>512</v>
      </c>
      <c r="GZ361" s="123">
        <f>GZ354</f>
        <v>1</v>
      </c>
      <c r="HA361" s="123">
        <f t="shared" ca="1" si="679"/>
        <v>512</v>
      </c>
      <c r="HB361" s="123">
        <f t="shared" si="680"/>
        <v>512</v>
      </c>
      <c r="HC361" s="123">
        <v>512</v>
      </c>
      <c r="HD361" s="123"/>
      <c r="HE361" s="123">
        <f>HE354</f>
        <v>3</v>
      </c>
      <c r="HF361" s="123">
        <f t="shared" ca="1" si="681"/>
        <v>668.42100000000005</v>
      </c>
      <c r="HG361" s="123"/>
      <c r="HH361" s="123"/>
      <c r="HI361" s="123">
        <v>668.42100000000005</v>
      </c>
    </row>
    <row r="362" spans="2:217" x14ac:dyDescent="0.25">
      <c r="B362" s="166">
        <v>8</v>
      </c>
      <c r="C362" s="166">
        <f>C354</f>
        <v>4</v>
      </c>
      <c r="D362" s="166">
        <f t="shared" ca="1" si="626"/>
        <v>0</v>
      </c>
      <c r="E362" s="166"/>
      <c r="F362" s="166"/>
      <c r="G362" s="166">
        <v>0</v>
      </c>
      <c r="H362" s="166">
        <f>IF(OR(ISBLANK(G362),ISBLANK(H354)),"",(G362-G361)*H354)</f>
        <v>0</v>
      </c>
      <c r="I362" s="166">
        <f>I354</f>
        <v>4</v>
      </c>
      <c r="J362" s="166">
        <f t="shared" ca="1" si="627"/>
        <v>0</v>
      </c>
      <c r="K362" s="166"/>
      <c r="L362" s="166"/>
      <c r="M362" s="166">
        <v>0</v>
      </c>
      <c r="N362" s="166">
        <f>IF(OR(ISBLANK(M362),ISBLANK(N354)),"",(M362-M361)*N354)</f>
        <v>0</v>
      </c>
      <c r="O362" s="166">
        <f>O354</f>
        <v>3</v>
      </c>
      <c r="P362" s="166">
        <f t="shared" ca="1" si="628"/>
        <v>0</v>
      </c>
      <c r="Q362" s="166"/>
      <c r="R362" s="166"/>
      <c r="S362" s="166">
        <f t="shared" ca="1" si="629"/>
        <v>0</v>
      </c>
      <c r="T362" s="166">
        <f>T354</f>
        <v>4</v>
      </c>
      <c r="U362" s="166">
        <f t="shared" ca="1" si="630"/>
        <v>9.592000000004191</v>
      </c>
      <c r="V362" s="166"/>
      <c r="W362" s="166"/>
      <c r="X362" s="166">
        <v>21896.666000000001</v>
      </c>
      <c r="Y362" s="166">
        <f>IF(OR(ISBLANK(X362),ISBLANK(Y354)),"",(X362-X361)*Y354)</f>
        <v>9.592000000004191</v>
      </c>
      <c r="Z362" s="166">
        <f>Z354</f>
        <v>4</v>
      </c>
      <c r="AA362" s="166">
        <f t="shared" ca="1" si="631"/>
        <v>0.60000000000013642</v>
      </c>
      <c r="AB362" s="166"/>
      <c r="AC362" s="166"/>
      <c r="AD362" s="166">
        <v>1591.662</v>
      </c>
      <c r="AE362" s="166">
        <f>IF(OR(ISBLANK(AD362),ISBLANK(AE354)),"",(AD362-AD361)*AE354)</f>
        <v>0.60000000000013642</v>
      </c>
      <c r="AF362" s="166">
        <f>AF354</f>
        <v>2</v>
      </c>
      <c r="AG362" s="166">
        <f t="shared" ca="1" si="632"/>
        <v>20.071000000000002</v>
      </c>
      <c r="AH362" s="166"/>
      <c r="AI362" s="166">
        <v>20.071000000000002</v>
      </c>
      <c r="AJ362" s="123">
        <f>AJ354</f>
        <v>3</v>
      </c>
      <c r="AK362" s="123">
        <f t="shared" ca="1" si="633"/>
        <v>29907.005480002452</v>
      </c>
      <c r="AL362" s="123"/>
      <c r="AM362" s="123"/>
      <c r="AN362" s="123">
        <f t="shared" ca="1" si="634"/>
        <v>29907.005480002452</v>
      </c>
      <c r="AO362" s="123"/>
      <c r="AP362" s="123">
        <f>AP354</f>
        <v>2</v>
      </c>
      <c r="AQ362" s="123">
        <f t="shared" ca="1" si="635"/>
        <v>0</v>
      </c>
      <c r="AR362" s="123"/>
      <c r="AS362" s="123">
        <v>0</v>
      </c>
      <c r="AT362" s="123">
        <f>AT354</f>
        <v>2</v>
      </c>
      <c r="AU362" s="123">
        <f t="shared" ca="1" si="636"/>
        <v>87.674000000000007</v>
      </c>
      <c r="AV362" s="123"/>
      <c r="AW362" s="123">
        <v>87.674000000000007</v>
      </c>
      <c r="AX362" s="123">
        <f>AX354</f>
        <v>2</v>
      </c>
      <c r="AY362" s="123">
        <f t="shared" ca="1" si="637"/>
        <v>55.704000000000001</v>
      </c>
      <c r="AZ362" s="123"/>
      <c r="BA362" s="123">
        <v>55.704000000000001</v>
      </c>
      <c r="BB362" s="123">
        <f>BB354</f>
        <v>3</v>
      </c>
      <c r="BC362" s="123">
        <f t="shared" ca="1" si="638"/>
        <v>143.37800000000001</v>
      </c>
      <c r="BD362" s="123"/>
      <c r="BE362" s="123"/>
      <c r="BF362" s="123">
        <f t="shared" ca="1" si="639"/>
        <v>143.37800000000001</v>
      </c>
      <c r="BG362" s="123">
        <f>BG354</f>
        <v>2</v>
      </c>
      <c r="BH362" s="123">
        <f t="shared" ca="1" si="640"/>
        <v>3.3</v>
      </c>
      <c r="BI362" s="123"/>
      <c r="BJ362" s="123">
        <v>3.3</v>
      </c>
      <c r="BK362" s="123">
        <f>BK354</f>
        <v>2</v>
      </c>
      <c r="BL362" s="123">
        <f t="shared" ca="1" si="641"/>
        <v>60.575000000000003</v>
      </c>
      <c r="BM362" s="123"/>
      <c r="BN362" s="123">
        <v>60.575000000000003</v>
      </c>
      <c r="BO362" s="123">
        <f>BO354</f>
        <v>2</v>
      </c>
      <c r="BP362" s="123">
        <f t="shared" ca="1" si="642"/>
        <v>40.524000000000001</v>
      </c>
      <c r="BQ362" s="123"/>
      <c r="BR362" s="123">
        <v>40.524000000000001</v>
      </c>
      <c r="BS362" s="123">
        <f>BS354</f>
        <v>3</v>
      </c>
      <c r="BT362" s="123">
        <f t="shared" ca="1" si="643"/>
        <v>104.399</v>
      </c>
      <c r="BU362" s="123"/>
      <c r="BV362" s="123"/>
      <c r="BW362" s="123">
        <f t="shared" ca="1" si="644"/>
        <v>104.399</v>
      </c>
      <c r="BX362" s="123">
        <f>BX354</f>
        <v>4</v>
      </c>
      <c r="BY362" s="123" t="str">
        <f t="shared" ca="1" si="645"/>
        <v/>
      </c>
      <c r="BZ362" s="123"/>
      <c r="CA362" s="123"/>
      <c r="CB362" s="123">
        <v>15838.912</v>
      </c>
      <c r="CC362" s="123" t="str">
        <f>IF(OR(ISBLANK(CB362),ISBLANK(CC354)),"",(CB362-CB361)*CC354)</f>
        <v/>
      </c>
      <c r="CD362" s="123">
        <f>CD354</f>
        <v>4</v>
      </c>
      <c r="CE362" s="123" t="str">
        <f t="shared" ca="1" si="646"/>
        <v/>
      </c>
      <c r="CF362" s="123"/>
      <c r="CG362" s="123"/>
      <c r="CH362" s="123">
        <v>1248.07</v>
      </c>
      <c r="CI362" s="123" t="str">
        <f>IF(OR(ISBLANK(CH362),ISBLANK(CI354)),"",(CH362-CH361)*CI354)</f>
        <v/>
      </c>
      <c r="CJ362" s="123">
        <f>CJ354</f>
        <v>4</v>
      </c>
      <c r="CK362" s="123" t="str">
        <f t="shared" ca="1" si="647"/>
        <v/>
      </c>
      <c r="CL362" s="123"/>
      <c r="CM362" s="123"/>
      <c r="CN362" s="123">
        <v>21330.958999999999</v>
      </c>
      <c r="CO362" s="123" t="str">
        <f>IF(OR(ISBLANK(CN362),ISBLANK(CO354)),"",(CN362-CN361)*CO354)</f>
        <v/>
      </c>
      <c r="CP362" s="123">
        <f>CP354</f>
        <v>2</v>
      </c>
      <c r="CQ362" s="123">
        <f t="shared" ca="1" si="648"/>
        <v>10.565</v>
      </c>
      <c r="CR362" s="123"/>
      <c r="CS362" s="123">
        <v>10.565</v>
      </c>
      <c r="CT362" s="123">
        <f t="shared" ca="1" si="649"/>
        <v>21.6</v>
      </c>
      <c r="CU362" s="123">
        <f>CU354</f>
        <v>1</v>
      </c>
      <c r="CV362" s="123">
        <f t="shared" ca="1" si="650"/>
        <v>21.6</v>
      </c>
      <c r="CW362" s="123">
        <f t="shared" si="651"/>
        <v>21.6</v>
      </c>
      <c r="CX362" s="123">
        <v>21.6</v>
      </c>
      <c r="CY362" s="123"/>
      <c r="CZ362" s="123">
        <f>CZ354</f>
        <v>5</v>
      </c>
      <c r="DA362" s="123">
        <f t="shared" ca="1" si="652"/>
        <v>3083.0250000000001</v>
      </c>
      <c r="DB362" s="123"/>
      <c r="DC362" s="123"/>
      <c r="DD362" s="123">
        <v>2483.663</v>
      </c>
      <c r="DE362" s="123">
        <f>IF(OR(ISBLANK(DD362),ISBLANK(DE354)),"",(DD362-DD361)*DE354)</f>
        <v>3080.0000000002001</v>
      </c>
      <c r="DF362" s="123">
        <v>3083.0250000000001</v>
      </c>
      <c r="DG362" s="123">
        <f>DG354</f>
        <v>5</v>
      </c>
      <c r="DH362" s="123">
        <f t="shared" ca="1" si="653"/>
        <v>0</v>
      </c>
      <c r="DI362" s="123"/>
      <c r="DJ362" s="123"/>
      <c r="DK362" s="123">
        <v>1.93</v>
      </c>
      <c r="DL362" s="123">
        <f>IF(OR(ISBLANK(DK362),ISBLANK(DL354)),"",(DK362-DK361)*DL354)</f>
        <v>0</v>
      </c>
      <c r="DM362" s="123">
        <v>0</v>
      </c>
      <c r="DN362" s="123">
        <f>DN354</f>
        <v>5</v>
      </c>
      <c r="DO362" s="123">
        <f t="shared" ca="1" si="654"/>
        <v>2589.5100000000002</v>
      </c>
      <c r="DP362" s="123"/>
      <c r="DQ362" s="123"/>
      <c r="DR362" s="123">
        <v>2510.71</v>
      </c>
      <c r="DS362" s="123">
        <f>IF(OR(ISBLANK(DR362),ISBLANK(DS354)),"",(DR362-DR361)*DS354)</f>
        <v>2587.1999999998479</v>
      </c>
      <c r="DT362" s="123">
        <v>2589.5100000000002</v>
      </c>
      <c r="DU362" s="123">
        <f>DU354</f>
        <v>5</v>
      </c>
      <c r="DV362" s="123">
        <f t="shared" ca="1" si="655"/>
        <v>0</v>
      </c>
      <c r="DW362" s="123"/>
      <c r="DX362" s="123"/>
      <c r="DY362" s="123">
        <v>2.0470000000000002</v>
      </c>
      <c r="DZ362" s="123">
        <f>IF(OR(ISBLANK(DY362),ISBLANK(DZ354)),"",(DY362-DY361)*DZ354)</f>
        <v>0</v>
      </c>
      <c r="EA362" s="123">
        <v>0</v>
      </c>
      <c r="EB362" s="123">
        <f>EB354</f>
        <v>4</v>
      </c>
      <c r="EC362" s="123">
        <f t="shared" ca="1" si="656"/>
        <v>0</v>
      </c>
      <c r="ED362" s="123"/>
      <c r="EE362" s="123"/>
      <c r="EF362" s="123">
        <v>39.420999999999999</v>
      </c>
      <c r="EG362" s="123">
        <f>IF(OR(ISBLANK(EF362),ISBLANK(EG354)),"",(EF362-EF361)*EG354)</f>
        <v>0</v>
      </c>
      <c r="EH362" s="123">
        <f>EH354</f>
        <v>4</v>
      </c>
      <c r="EI362" s="123">
        <f t="shared" ca="1" si="657"/>
        <v>2351.799999999912</v>
      </c>
      <c r="EJ362" s="123"/>
      <c r="EK362" s="123"/>
      <c r="EL362" s="123">
        <v>1759.963</v>
      </c>
      <c r="EM362" s="123">
        <f>IF(OR(ISBLANK(EL362),ISBLANK(EM354)),"",(EL362-EL361)*EM354)</f>
        <v>2351.799999999912</v>
      </c>
      <c r="EN362" s="123">
        <f>EN354</f>
        <v>3</v>
      </c>
      <c r="EO362" s="123">
        <f t="shared" ca="1" si="658"/>
        <v>6720.2881300024019</v>
      </c>
      <c r="EP362" s="123"/>
      <c r="EQ362" s="123"/>
      <c r="ER362" s="123">
        <f t="shared" ca="1" si="659"/>
        <v>6720.2881300024019</v>
      </c>
      <c r="ES362" s="123">
        <f>ES354</f>
        <v>3</v>
      </c>
      <c r="ET362" s="123">
        <f t="shared" ca="1" si="660"/>
        <v>1268.749887828641</v>
      </c>
      <c r="EU362" s="123"/>
      <c r="EV362" s="123"/>
      <c r="EW362" s="123">
        <f t="shared" ca="1" si="661"/>
        <v>1268.749887828641</v>
      </c>
      <c r="EX362" s="123">
        <f t="shared" ca="1" si="662"/>
        <v>923.904</v>
      </c>
      <c r="EY362" s="123">
        <f>EY354</f>
        <v>1</v>
      </c>
      <c r="EZ362" s="123">
        <f t="shared" ca="1" si="663"/>
        <v>923.904</v>
      </c>
      <c r="FA362" s="123">
        <f t="shared" si="664"/>
        <v>923.904</v>
      </c>
      <c r="FB362" s="123">
        <v>923.904</v>
      </c>
      <c r="FC362" s="123"/>
      <c r="FD362" s="123">
        <f>FD354</f>
        <v>3</v>
      </c>
      <c r="FE362" s="123">
        <f t="shared" ca="1" si="665"/>
        <v>5530.8</v>
      </c>
      <c r="FF362" s="123"/>
      <c r="FG362" s="123"/>
      <c r="FH362" s="123">
        <v>5530.8</v>
      </c>
      <c r="FI362" s="123">
        <f>FI354</f>
        <v>3</v>
      </c>
      <c r="FJ362" s="123">
        <f t="shared" ca="1" si="666"/>
        <v>15941.323364999304</v>
      </c>
      <c r="FK362" s="123"/>
      <c r="FL362" s="123"/>
      <c r="FM362" s="123">
        <f t="shared" ca="1" si="667"/>
        <v>15941.323364999304</v>
      </c>
      <c r="FN362" s="123"/>
      <c r="FO362" s="123">
        <f t="shared" ca="1" si="668"/>
        <v>15540.326999999999</v>
      </c>
      <c r="FP362" s="123">
        <f>FP354</f>
        <v>1</v>
      </c>
      <c r="FQ362" s="123">
        <f t="shared" ca="1" si="669"/>
        <v>15540.326999999999</v>
      </c>
      <c r="FR362" s="123">
        <f t="shared" si="670"/>
        <v>15540.326999999999</v>
      </c>
      <c r="FS362" s="123">
        <v>15540.326999999999</v>
      </c>
      <c r="FT362" s="123"/>
      <c r="FU362" s="123">
        <f>FU354</f>
        <v>3</v>
      </c>
      <c r="FV362" s="123">
        <f t="shared" ca="1" si="671"/>
        <v>92.399999999976004</v>
      </c>
      <c r="FW362" s="123"/>
      <c r="FX362" s="123"/>
      <c r="FY362" s="123">
        <v>92.399999999976004</v>
      </c>
      <c r="FZ362" s="123">
        <f>FZ354</f>
        <v>3</v>
      </c>
      <c r="GA362" s="123">
        <f t="shared" ca="1" si="672"/>
        <v>0</v>
      </c>
      <c r="GB362" s="123"/>
      <c r="GC362" s="123"/>
      <c r="GD362" s="123">
        <v>0</v>
      </c>
      <c r="GE362" s="123">
        <f>GE354</f>
        <v>3</v>
      </c>
      <c r="GF362" s="123">
        <f t="shared" ca="1" si="673"/>
        <v>515.240000000122</v>
      </c>
      <c r="GG362" s="123"/>
      <c r="GH362" s="123"/>
      <c r="GI362" s="123">
        <v>515.240000000122</v>
      </c>
      <c r="GJ362" s="123">
        <f>GJ354</f>
        <v>3</v>
      </c>
      <c r="GK362" s="123">
        <f t="shared" ca="1" si="674"/>
        <v>0</v>
      </c>
      <c r="GL362" s="123"/>
      <c r="GM362" s="123"/>
      <c r="GN362" s="123">
        <v>0</v>
      </c>
      <c r="GO362" s="123">
        <f>GO354</f>
        <v>3</v>
      </c>
      <c r="GP362" s="123">
        <f t="shared" ca="1" si="675"/>
        <v>99.366239999132404</v>
      </c>
      <c r="GQ362" s="123"/>
      <c r="GR362" s="123"/>
      <c r="GS362" s="123">
        <v>99.366239999132404</v>
      </c>
      <c r="GT362" s="123">
        <f>GT354</f>
        <v>3</v>
      </c>
      <c r="GU362" s="123">
        <f t="shared" ca="1" si="676"/>
        <v>654.245</v>
      </c>
      <c r="GV362" s="123"/>
      <c r="GW362" s="123"/>
      <c r="GX362" s="123">
        <f t="shared" ca="1" si="677"/>
        <v>654.245</v>
      </c>
      <c r="GY362" s="123">
        <f t="shared" ca="1" si="678"/>
        <v>512</v>
      </c>
      <c r="GZ362" s="123">
        <f>GZ354</f>
        <v>1</v>
      </c>
      <c r="HA362" s="123">
        <f t="shared" ca="1" si="679"/>
        <v>512</v>
      </c>
      <c r="HB362" s="123">
        <f t="shared" si="680"/>
        <v>512</v>
      </c>
      <c r="HC362" s="123">
        <v>512</v>
      </c>
      <c r="HD362" s="123"/>
      <c r="HE362" s="123">
        <f>HE354</f>
        <v>3</v>
      </c>
      <c r="HF362" s="123">
        <f t="shared" ca="1" si="681"/>
        <v>654.245</v>
      </c>
      <c r="HG362" s="123"/>
      <c r="HH362" s="123"/>
      <c r="HI362" s="123">
        <v>654.245</v>
      </c>
    </row>
    <row r="363" spans="2:217" x14ac:dyDescent="0.25">
      <c r="B363" s="166">
        <v>9</v>
      </c>
      <c r="C363" s="166">
        <f>C354</f>
        <v>4</v>
      </c>
      <c r="D363" s="166">
        <f t="shared" ca="1" si="626"/>
        <v>0</v>
      </c>
      <c r="E363" s="166"/>
      <c r="F363" s="166"/>
      <c r="G363" s="166">
        <v>0</v>
      </c>
      <c r="H363" s="166">
        <f>IF(OR(ISBLANK(G363),ISBLANK(H354)),"",(G363-G362)*H354)</f>
        <v>0</v>
      </c>
      <c r="I363" s="166">
        <f>I354</f>
        <v>4</v>
      </c>
      <c r="J363" s="166">
        <f t="shared" ca="1" si="627"/>
        <v>0</v>
      </c>
      <c r="K363" s="166"/>
      <c r="L363" s="166"/>
      <c r="M363" s="166">
        <v>0</v>
      </c>
      <c r="N363" s="166">
        <f>IF(OR(ISBLANK(M363),ISBLANK(N354)),"",(M363-M362)*N354)</f>
        <v>0</v>
      </c>
      <c r="O363" s="166">
        <f>O354</f>
        <v>3</v>
      </c>
      <c r="P363" s="166">
        <f t="shared" ca="1" si="628"/>
        <v>0</v>
      </c>
      <c r="Q363" s="166"/>
      <c r="R363" s="166"/>
      <c r="S363" s="166">
        <f t="shared" ca="1" si="629"/>
        <v>0</v>
      </c>
      <c r="T363" s="166">
        <f>T354</f>
        <v>4</v>
      </c>
      <c r="U363" s="166">
        <f t="shared" ca="1" si="630"/>
        <v>9.6219999999957508</v>
      </c>
      <c r="V363" s="166"/>
      <c r="W363" s="166"/>
      <c r="X363" s="166">
        <v>21901.476999999999</v>
      </c>
      <c r="Y363" s="166">
        <f>IF(OR(ISBLANK(X363),ISBLANK(Y354)),"",(X363-X362)*Y354)</f>
        <v>9.6219999999957508</v>
      </c>
      <c r="Z363" s="166">
        <f>Z354</f>
        <v>4</v>
      </c>
      <c r="AA363" s="166">
        <f t="shared" ca="1" si="631"/>
        <v>0.58799999999973807</v>
      </c>
      <c r="AB363" s="166"/>
      <c r="AC363" s="166"/>
      <c r="AD363" s="166">
        <v>1591.8579999999999</v>
      </c>
      <c r="AE363" s="166">
        <f>IF(OR(ISBLANK(AD363),ISBLANK(AE354)),"",(AD363-AD362)*AE354)</f>
        <v>0.58799999999973807</v>
      </c>
      <c r="AF363" s="166">
        <f>AF354</f>
        <v>2</v>
      </c>
      <c r="AG363" s="166">
        <f t="shared" ca="1" si="632"/>
        <v>20.846</v>
      </c>
      <c r="AH363" s="166"/>
      <c r="AI363" s="166">
        <v>20.846</v>
      </c>
      <c r="AJ363" s="123">
        <f>AJ354</f>
        <v>3</v>
      </c>
      <c r="AK363" s="123">
        <f t="shared" ca="1" si="633"/>
        <v>29596.90384249889</v>
      </c>
      <c r="AL363" s="123"/>
      <c r="AM363" s="123"/>
      <c r="AN363" s="123">
        <f t="shared" ca="1" si="634"/>
        <v>29596.90384249889</v>
      </c>
      <c r="AO363" s="123"/>
      <c r="AP363" s="123">
        <f>AP354</f>
        <v>2</v>
      </c>
      <c r="AQ363" s="123">
        <f t="shared" ca="1" si="635"/>
        <v>0</v>
      </c>
      <c r="AR363" s="123"/>
      <c r="AS363" s="123">
        <v>0</v>
      </c>
      <c r="AT363" s="123">
        <f>AT354</f>
        <v>2</v>
      </c>
      <c r="AU363" s="123">
        <f t="shared" ca="1" si="636"/>
        <v>98.444999999999993</v>
      </c>
      <c r="AV363" s="123"/>
      <c r="AW363" s="123">
        <v>98.444999999999993</v>
      </c>
      <c r="AX363" s="123">
        <f>AX354</f>
        <v>2</v>
      </c>
      <c r="AY363" s="123">
        <f t="shared" ca="1" si="637"/>
        <v>76.691999999999993</v>
      </c>
      <c r="AZ363" s="123"/>
      <c r="BA363" s="123">
        <v>76.691999999999993</v>
      </c>
      <c r="BB363" s="123">
        <f>BB354</f>
        <v>3</v>
      </c>
      <c r="BC363" s="123">
        <f t="shared" ca="1" si="638"/>
        <v>175.137</v>
      </c>
      <c r="BD363" s="123"/>
      <c r="BE363" s="123"/>
      <c r="BF363" s="123">
        <f t="shared" ca="1" si="639"/>
        <v>175.137</v>
      </c>
      <c r="BG363" s="123">
        <f>BG354</f>
        <v>2</v>
      </c>
      <c r="BH363" s="123">
        <f t="shared" ca="1" si="640"/>
        <v>3.0880000000000001</v>
      </c>
      <c r="BI363" s="123"/>
      <c r="BJ363" s="123">
        <v>3.0880000000000001</v>
      </c>
      <c r="BK363" s="123">
        <f>BK354</f>
        <v>2</v>
      </c>
      <c r="BL363" s="123">
        <f t="shared" ca="1" si="641"/>
        <v>92.597999999999999</v>
      </c>
      <c r="BM363" s="123"/>
      <c r="BN363" s="123">
        <v>92.597999999999999</v>
      </c>
      <c r="BO363" s="123">
        <f>BO354</f>
        <v>2</v>
      </c>
      <c r="BP363" s="123">
        <f t="shared" ca="1" si="642"/>
        <v>45.804000000000002</v>
      </c>
      <c r="BQ363" s="123"/>
      <c r="BR363" s="123">
        <v>45.804000000000002</v>
      </c>
      <c r="BS363" s="123">
        <f>BS354</f>
        <v>3</v>
      </c>
      <c r="BT363" s="123">
        <f t="shared" ca="1" si="643"/>
        <v>141.48999999999998</v>
      </c>
      <c r="BU363" s="123"/>
      <c r="BV363" s="123"/>
      <c r="BW363" s="123">
        <f t="shared" ca="1" si="644"/>
        <v>141.48999999999998</v>
      </c>
      <c r="BX363" s="123">
        <f>BX354</f>
        <v>4</v>
      </c>
      <c r="BY363" s="123" t="str">
        <f t="shared" ca="1" si="645"/>
        <v/>
      </c>
      <c r="BZ363" s="123"/>
      <c r="CA363" s="123"/>
      <c r="CB363" s="123">
        <v>15840.968000000001</v>
      </c>
      <c r="CC363" s="123" t="str">
        <f>IF(OR(ISBLANK(CB363),ISBLANK(CC354)),"",(CB363-CB362)*CC354)</f>
        <v/>
      </c>
      <c r="CD363" s="123">
        <f>CD354</f>
        <v>4</v>
      </c>
      <c r="CE363" s="123" t="str">
        <f t="shared" ca="1" si="646"/>
        <v/>
      </c>
      <c r="CF363" s="123"/>
      <c r="CG363" s="123"/>
      <c r="CH363" s="123">
        <v>1248.07</v>
      </c>
      <c r="CI363" s="123" t="str">
        <f>IF(OR(ISBLANK(CH363),ISBLANK(CI354)),"",(CH363-CH362)*CI354)</f>
        <v/>
      </c>
      <c r="CJ363" s="123">
        <f>CJ354</f>
        <v>4</v>
      </c>
      <c r="CK363" s="123" t="str">
        <f t="shared" ca="1" si="647"/>
        <v/>
      </c>
      <c r="CL363" s="123"/>
      <c r="CM363" s="123"/>
      <c r="CN363" s="123">
        <v>21334.003000000001</v>
      </c>
      <c r="CO363" s="123" t="str">
        <f>IF(OR(ISBLANK(CN363),ISBLANK(CO354)),"",(CN363-CN362)*CO354)</f>
        <v/>
      </c>
      <c r="CP363" s="123">
        <f>CP354</f>
        <v>2</v>
      </c>
      <c r="CQ363" s="123">
        <f t="shared" ca="1" si="648"/>
        <v>10.622</v>
      </c>
      <c r="CR363" s="123"/>
      <c r="CS363" s="123">
        <v>10.622</v>
      </c>
      <c r="CT363" s="123">
        <f t="shared" ca="1" si="649"/>
        <v>21.6</v>
      </c>
      <c r="CU363" s="123">
        <f>CU354</f>
        <v>1</v>
      </c>
      <c r="CV363" s="123">
        <f t="shared" ca="1" si="650"/>
        <v>21.6</v>
      </c>
      <c r="CW363" s="123">
        <f t="shared" si="651"/>
        <v>21.6</v>
      </c>
      <c r="CX363" s="123">
        <v>21.6</v>
      </c>
      <c r="CY363" s="123"/>
      <c r="CZ363" s="123">
        <f>CZ354</f>
        <v>5</v>
      </c>
      <c r="DA363" s="123">
        <f t="shared" ca="1" si="652"/>
        <v>3084.5650000000001</v>
      </c>
      <c r="DB363" s="123"/>
      <c r="DC363" s="123"/>
      <c r="DD363" s="123">
        <v>2485.0659999999998</v>
      </c>
      <c r="DE363" s="123">
        <f>IF(OR(ISBLANK(DD363),ISBLANK(DE354)),"",(DD363-DD362)*DE354)</f>
        <v>3086.5999999995438</v>
      </c>
      <c r="DF363" s="123">
        <v>3084.5650000000001</v>
      </c>
      <c r="DG363" s="123">
        <f>DG354</f>
        <v>5</v>
      </c>
      <c r="DH363" s="123">
        <f t="shared" ca="1" si="653"/>
        <v>0</v>
      </c>
      <c r="DI363" s="123"/>
      <c r="DJ363" s="123"/>
      <c r="DK363" s="123">
        <v>1.93</v>
      </c>
      <c r="DL363" s="123">
        <f>IF(OR(ISBLANK(DK363),ISBLANK(DL354)),"",(DK363-DK362)*DL354)</f>
        <v>0</v>
      </c>
      <c r="DM363" s="123">
        <v>0</v>
      </c>
      <c r="DN363" s="123">
        <f>DN354</f>
        <v>5</v>
      </c>
      <c r="DO363" s="123">
        <f t="shared" ca="1" si="654"/>
        <v>2675.2550000000001</v>
      </c>
      <c r="DP363" s="123"/>
      <c r="DQ363" s="123"/>
      <c r="DR363" s="123">
        <v>2511.9270000000001</v>
      </c>
      <c r="DS363" s="123">
        <f>IF(OR(ISBLANK(DR363),ISBLANK(DS354)),"",(DR363-DR362)*DS354)</f>
        <v>2677.4000000002161</v>
      </c>
      <c r="DT363" s="123">
        <v>2675.2550000000001</v>
      </c>
      <c r="DU363" s="123">
        <f>DU354</f>
        <v>5</v>
      </c>
      <c r="DV363" s="123">
        <f t="shared" ca="1" si="655"/>
        <v>0</v>
      </c>
      <c r="DW363" s="123"/>
      <c r="DX363" s="123"/>
      <c r="DY363" s="123">
        <v>2.0470000000000002</v>
      </c>
      <c r="DZ363" s="123">
        <f>IF(OR(ISBLANK(DY363),ISBLANK(DZ354)),"",(DY363-DY362)*DZ354)</f>
        <v>0</v>
      </c>
      <c r="EA363" s="123">
        <v>0</v>
      </c>
      <c r="EB363" s="123">
        <f>EB354</f>
        <v>4</v>
      </c>
      <c r="EC363" s="123">
        <f t="shared" ca="1" si="656"/>
        <v>0</v>
      </c>
      <c r="ED363" s="123"/>
      <c r="EE363" s="123"/>
      <c r="EF363" s="123">
        <v>39.420999999999999</v>
      </c>
      <c r="EG363" s="123">
        <f>IF(OR(ISBLANK(EF363),ISBLANK(EG354)),"",(EF363-EF362)*EG354)</f>
        <v>0</v>
      </c>
      <c r="EH363" s="123">
        <f>EH354</f>
        <v>4</v>
      </c>
      <c r="EI363" s="123">
        <f t="shared" ca="1" si="657"/>
        <v>2402.4000000002161</v>
      </c>
      <c r="EJ363" s="123"/>
      <c r="EK363" s="123"/>
      <c r="EL363" s="123">
        <v>1761.0550000000001</v>
      </c>
      <c r="EM363" s="123">
        <f>IF(OR(ISBLANK(EL363),ISBLANK(EM354)),"",(EL363-EL362)*EM354)</f>
        <v>2402.4000000002161</v>
      </c>
      <c r="EN363" s="123">
        <f>EN354</f>
        <v>3</v>
      </c>
      <c r="EO363" s="123">
        <f t="shared" ca="1" si="658"/>
        <v>6423.4104424988745</v>
      </c>
      <c r="EP363" s="123"/>
      <c r="EQ363" s="123"/>
      <c r="ER363" s="123">
        <f t="shared" ca="1" si="659"/>
        <v>6423.4104424988745</v>
      </c>
      <c r="ES363" s="123">
        <f>ES354</f>
        <v>3</v>
      </c>
      <c r="ET363" s="123">
        <f t="shared" ca="1" si="660"/>
        <v>1096.5017595570901</v>
      </c>
      <c r="EU363" s="123"/>
      <c r="EV363" s="123"/>
      <c r="EW363" s="123">
        <f t="shared" ca="1" si="661"/>
        <v>1096.5017595570901</v>
      </c>
      <c r="EX363" s="123">
        <f t="shared" ca="1" si="662"/>
        <v>1027.192</v>
      </c>
      <c r="EY363" s="123">
        <f>EY354</f>
        <v>1</v>
      </c>
      <c r="EZ363" s="123">
        <f t="shared" ca="1" si="663"/>
        <v>1027.192</v>
      </c>
      <c r="FA363" s="123">
        <f t="shared" si="664"/>
        <v>1027.192</v>
      </c>
      <c r="FB363" s="123">
        <v>1027.192</v>
      </c>
      <c r="FC363" s="123"/>
      <c r="FD363" s="123">
        <f>FD354</f>
        <v>3</v>
      </c>
      <c r="FE363" s="123">
        <f t="shared" ca="1" si="665"/>
        <v>5526.4</v>
      </c>
      <c r="FF363" s="123"/>
      <c r="FG363" s="123"/>
      <c r="FH363" s="123">
        <v>5526.4</v>
      </c>
      <c r="FI363" s="123">
        <f>FI354</f>
        <v>3</v>
      </c>
      <c r="FJ363" s="123">
        <f t="shared" ca="1" si="666"/>
        <v>15729.423317001399</v>
      </c>
      <c r="FK363" s="123"/>
      <c r="FL363" s="123"/>
      <c r="FM363" s="123">
        <f t="shared" ca="1" si="667"/>
        <v>15729.423317001399</v>
      </c>
      <c r="FN363" s="123"/>
      <c r="FO363" s="123">
        <f t="shared" ca="1" si="668"/>
        <v>16204.264999999999</v>
      </c>
      <c r="FP363" s="123">
        <f>FP354</f>
        <v>1</v>
      </c>
      <c r="FQ363" s="123">
        <f t="shared" ca="1" si="669"/>
        <v>16204.264999999999</v>
      </c>
      <c r="FR363" s="123">
        <f t="shared" si="670"/>
        <v>16204.264999999999</v>
      </c>
      <c r="FS363" s="123">
        <v>16204.264999999999</v>
      </c>
      <c r="FT363" s="123"/>
      <c r="FU363" s="123">
        <f>FU354</f>
        <v>3</v>
      </c>
      <c r="FV363" s="123">
        <f t="shared" ca="1" si="671"/>
        <v>92.664000000029802</v>
      </c>
      <c r="FW363" s="123"/>
      <c r="FX363" s="123"/>
      <c r="FY363" s="123">
        <v>92.664000000029802</v>
      </c>
      <c r="FZ363" s="123">
        <f>FZ354</f>
        <v>3</v>
      </c>
      <c r="GA363" s="123">
        <f t="shared" ca="1" si="672"/>
        <v>0</v>
      </c>
      <c r="GB363" s="123"/>
      <c r="GC363" s="123"/>
      <c r="GD363" s="123">
        <v>0</v>
      </c>
      <c r="GE363" s="123">
        <f>GE354</f>
        <v>3</v>
      </c>
      <c r="GF363" s="123">
        <f t="shared" ca="1" si="673"/>
        <v>506.43999999993002</v>
      </c>
      <c r="GG363" s="123"/>
      <c r="GH363" s="123"/>
      <c r="GI363" s="123">
        <v>506.43999999993002</v>
      </c>
      <c r="GJ363" s="123">
        <f>GJ354</f>
        <v>3</v>
      </c>
      <c r="GK363" s="123">
        <f t="shared" ca="1" si="674"/>
        <v>0</v>
      </c>
      <c r="GL363" s="123"/>
      <c r="GM363" s="123"/>
      <c r="GN363" s="123">
        <v>0</v>
      </c>
      <c r="GO363" s="123">
        <f>GO354</f>
        <v>3</v>
      </c>
      <c r="GP363" s="123">
        <f t="shared" ca="1" si="675"/>
        <v>98.990792000828705</v>
      </c>
      <c r="GQ363" s="123"/>
      <c r="GR363" s="123"/>
      <c r="GS363" s="123">
        <v>98.990792000828705</v>
      </c>
      <c r="GT363" s="123">
        <f>GT354</f>
        <v>3</v>
      </c>
      <c r="GU363" s="123">
        <f t="shared" ca="1" si="676"/>
        <v>710.57600000000002</v>
      </c>
      <c r="GV363" s="123"/>
      <c r="GW363" s="123"/>
      <c r="GX363" s="123">
        <f t="shared" ca="1" si="677"/>
        <v>710.57600000000002</v>
      </c>
      <c r="GY363" s="123">
        <f t="shared" ca="1" si="678"/>
        <v>512</v>
      </c>
      <c r="GZ363" s="123">
        <f>GZ354</f>
        <v>1</v>
      </c>
      <c r="HA363" s="123">
        <f t="shared" ca="1" si="679"/>
        <v>512</v>
      </c>
      <c r="HB363" s="123">
        <f t="shared" si="680"/>
        <v>512</v>
      </c>
      <c r="HC363" s="123">
        <v>512</v>
      </c>
      <c r="HD363" s="123"/>
      <c r="HE363" s="123">
        <f>HE354</f>
        <v>3</v>
      </c>
      <c r="HF363" s="123">
        <f t="shared" ca="1" si="681"/>
        <v>710.57600000000002</v>
      </c>
      <c r="HG363" s="123"/>
      <c r="HH363" s="123"/>
      <c r="HI363" s="123">
        <v>710.57600000000002</v>
      </c>
    </row>
    <row r="364" spans="2:217" ht="15.75" thickBot="1" x14ac:dyDescent="0.3">
      <c r="B364" s="121">
        <v>10</v>
      </c>
      <c r="C364" s="166">
        <f>C354</f>
        <v>4</v>
      </c>
      <c r="D364" s="166">
        <f t="shared" ca="1" si="626"/>
        <v>0</v>
      </c>
      <c r="E364" s="166"/>
      <c r="F364" s="166"/>
      <c r="G364" s="166">
        <v>0</v>
      </c>
      <c r="H364" s="166">
        <f>IF(OR(ISBLANK(G364),ISBLANK(H354)),"",(G364-G363)*H354)</f>
        <v>0</v>
      </c>
      <c r="I364" s="166">
        <f>I354</f>
        <v>4</v>
      </c>
      <c r="J364" s="166">
        <f t="shared" ca="1" si="627"/>
        <v>0</v>
      </c>
      <c r="K364" s="166"/>
      <c r="L364" s="166"/>
      <c r="M364" s="166">
        <v>0</v>
      </c>
      <c r="N364" s="166">
        <f>IF(OR(ISBLANK(M364),ISBLANK(N354)),"",(M364-M363)*N354)</f>
        <v>0</v>
      </c>
      <c r="O364" s="166">
        <f>O354</f>
        <v>3</v>
      </c>
      <c r="P364" s="166">
        <f t="shared" ca="1" si="628"/>
        <v>0</v>
      </c>
      <c r="Q364" s="166"/>
      <c r="R364" s="166"/>
      <c r="S364" s="166">
        <f t="shared" ca="1" si="629"/>
        <v>0</v>
      </c>
      <c r="T364" s="166">
        <f>T354</f>
        <v>4</v>
      </c>
      <c r="U364" s="166">
        <f t="shared" ca="1" si="630"/>
        <v>10.098000000005413</v>
      </c>
      <c r="V364" s="166"/>
      <c r="W364" s="166"/>
      <c r="X364" s="166">
        <v>21906.526000000002</v>
      </c>
      <c r="Y364" s="166">
        <f>IF(OR(ISBLANK(X364),ISBLANK(Y354)),"",(X364-X363)*Y354)</f>
        <v>10.098000000005413</v>
      </c>
      <c r="Z364" s="166">
        <f>Z354</f>
        <v>4</v>
      </c>
      <c r="AA364" s="166">
        <f t="shared" ca="1" si="631"/>
        <v>0.66599999999993997</v>
      </c>
      <c r="AB364" s="166"/>
      <c r="AC364" s="166"/>
      <c r="AD364" s="166">
        <v>1592.08</v>
      </c>
      <c r="AE364" s="166">
        <f>IF(OR(ISBLANK(AD364),ISBLANK(AE354)),"",(AD364-AD363)*AE354)</f>
        <v>0.66599999999993997</v>
      </c>
      <c r="AF364" s="166">
        <f>AF354</f>
        <v>2</v>
      </c>
      <c r="AG364" s="166">
        <f t="shared" ca="1" si="632"/>
        <v>21.4</v>
      </c>
      <c r="AH364" s="166"/>
      <c r="AI364" s="166">
        <v>21.4</v>
      </c>
      <c r="AJ364" s="120">
        <f>AJ354</f>
        <v>3</v>
      </c>
      <c r="AK364" s="120">
        <f t="shared" ca="1" si="633"/>
        <v>31388.96913749841</v>
      </c>
      <c r="AL364" s="120"/>
      <c r="AM364" s="120"/>
      <c r="AN364" s="120">
        <f t="shared" ca="1" si="634"/>
        <v>31388.96913749841</v>
      </c>
      <c r="AO364" s="120"/>
      <c r="AP364" s="120">
        <f>AP354</f>
        <v>2</v>
      </c>
      <c r="AQ364" s="120">
        <f t="shared" ca="1" si="635"/>
        <v>0</v>
      </c>
      <c r="AR364" s="120"/>
      <c r="AS364" s="120">
        <v>0</v>
      </c>
      <c r="AT364" s="120">
        <f>AT354</f>
        <v>2</v>
      </c>
      <c r="AU364" s="120">
        <f t="shared" ca="1" si="636"/>
        <v>95.152000000000001</v>
      </c>
      <c r="AV364" s="120"/>
      <c r="AW364" s="120">
        <v>95.152000000000001</v>
      </c>
      <c r="AX364" s="120">
        <f>AX354</f>
        <v>2</v>
      </c>
      <c r="AY364" s="120">
        <f t="shared" ca="1" si="637"/>
        <v>61.38</v>
      </c>
      <c r="AZ364" s="120"/>
      <c r="BA364" s="120">
        <v>61.38</v>
      </c>
      <c r="BB364" s="120">
        <f>BB354</f>
        <v>3</v>
      </c>
      <c r="BC364" s="120">
        <f t="shared" ca="1" si="638"/>
        <v>156.53200000000001</v>
      </c>
      <c r="BD364" s="120"/>
      <c r="BE364" s="120"/>
      <c r="BF364" s="120">
        <f t="shared" ca="1" si="639"/>
        <v>156.53200000000001</v>
      </c>
      <c r="BG364" s="120">
        <f>BG354</f>
        <v>2</v>
      </c>
      <c r="BH364" s="120">
        <f t="shared" ca="1" si="640"/>
        <v>3.274</v>
      </c>
      <c r="BI364" s="120"/>
      <c r="BJ364" s="120">
        <v>3.274</v>
      </c>
      <c r="BK364" s="120">
        <f>BK354</f>
        <v>2</v>
      </c>
      <c r="BL364" s="120">
        <f t="shared" ca="1" si="641"/>
        <v>89.191999999999993</v>
      </c>
      <c r="BM364" s="120"/>
      <c r="BN364" s="120">
        <v>89.191999999999993</v>
      </c>
      <c r="BO364" s="120">
        <f>BO354</f>
        <v>2</v>
      </c>
      <c r="BP364" s="120">
        <f t="shared" ca="1" si="642"/>
        <v>38.808</v>
      </c>
      <c r="BQ364" s="120"/>
      <c r="BR364" s="120">
        <v>38.808</v>
      </c>
      <c r="BS364" s="120">
        <f>BS354</f>
        <v>3</v>
      </c>
      <c r="BT364" s="120">
        <f t="shared" ca="1" si="643"/>
        <v>131.274</v>
      </c>
      <c r="BU364" s="120"/>
      <c r="BV364" s="120"/>
      <c r="BW364" s="120">
        <f t="shared" ca="1" si="644"/>
        <v>131.274</v>
      </c>
      <c r="BX364" s="120">
        <f>BX354</f>
        <v>4</v>
      </c>
      <c r="BY364" s="120" t="str">
        <f t="shared" ca="1" si="645"/>
        <v/>
      </c>
      <c r="BZ364" s="120"/>
      <c r="CA364" s="120"/>
      <c r="CB364" s="120">
        <v>15843.096</v>
      </c>
      <c r="CC364" s="120" t="str">
        <f>IF(OR(ISBLANK(CB364),ISBLANK(CC354)),"",(CB364-CB363)*CC354)</f>
        <v/>
      </c>
      <c r="CD364" s="120">
        <f>CD354</f>
        <v>4</v>
      </c>
      <c r="CE364" s="120" t="str">
        <f t="shared" ca="1" si="646"/>
        <v/>
      </c>
      <c r="CF364" s="120"/>
      <c r="CG364" s="120"/>
      <c r="CH364" s="120">
        <v>1248.07</v>
      </c>
      <c r="CI364" s="120" t="str">
        <f>IF(OR(ISBLANK(CH364),ISBLANK(CI354)),"",(CH364-CH363)*CI354)</f>
        <v/>
      </c>
      <c r="CJ364" s="120">
        <f>CJ354</f>
        <v>4</v>
      </c>
      <c r="CK364" s="120" t="str">
        <f t="shared" ca="1" si="647"/>
        <v/>
      </c>
      <c r="CL364" s="120"/>
      <c r="CM364" s="120"/>
      <c r="CN364" s="120">
        <v>21336.95</v>
      </c>
      <c r="CO364" s="120" t="str">
        <f>IF(OR(ISBLANK(CN364),ISBLANK(CO354)),"",(CN364-CN363)*CO354)</f>
        <v/>
      </c>
      <c r="CP364" s="123">
        <f>CP354</f>
        <v>2</v>
      </c>
      <c r="CQ364" s="123">
        <f t="shared" ca="1" si="648"/>
        <v>10.59</v>
      </c>
      <c r="CR364" s="123"/>
      <c r="CS364" s="123">
        <v>10.59</v>
      </c>
      <c r="CT364" s="123">
        <f t="shared" ca="1" si="649"/>
        <v>21.6</v>
      </c>
      <c r="CU364" s="123">
        <f>CU354</f>
        <v>1</v>
      </c>
      <c r="CV364" s="123">
        <f t="shared" ca="1" si="650"/>
        <v>21.6</v>
      </c>
      <c r="CW364" s="123">
        <f t="shared" si="651"/>
        <v>21.6</v>
      </c>
      <c r="CX364" s="123">
        <v>21.6</v>
      </c>
      <c r="CY364" s="123"/>
      <c r="CZ364" s="123">
        <f>CZ354</f>
        <v>5</v>
      </c>
      <c r="DA364" s="123">
        <f t="shared" ca="1" si="652"/>
        <v>2889.37</v>
      </c>
      <c r="DB364" s="123"/>
      <c r="DC364" s="123"/>
      <c r="DD364" s="123">
        <v>2486.3789999999999</v>
      </c>
      <c r="DE364" s="123">
        <f>IF(OR(ISBLANK(DD364),ISBLANK(DE354)),"",(DD364-DD363)*DE354)</f>
        <v>2888.6000000002241</v>
      </c>
      <c r="DF364" s="123">
        <v>2889.37</v>
      </c>
      <c r="DG364" s="123">
        <f>DG354</f>
        <v>5</v>
      </c>
      <c r="DH364" s="123">
        <f t="shared" ca="1" si="653"/>
        <v>0</v>
      </c>
      <c r="DI364" s="123"/>
      <c r="DJ364" s="123"/>
      <c r="DK364" s="123">
        <v>1.93</v>
      </c>
      <c r="DL364" s="123">
        <f>IF(OR(ISBLANK(DK364),ISBLANK(DL354)),"",(DK364-DK363)*DL354)</f>
        <v>0</v>
      </c>
      <c r="DM364" s="123">
        <v>0</v>
      </c>
      <c r="DN364" s="123">
        <f>DN354</f>
        <v>5</v>
      </c>
      <c r="DO364" s="123">
        <f t="shared" ca="1" si="654"/>
        <v>2895.4749999999999</v>
      </c>
      <c r="DP364" s="123"/>
      <c r="DQ364" s="123"/>
      <c r="DR364" s="123">
        <v>2513.2429999999999</v>
      </c>
      <c r="DS364" s="123">
        <f>IF(OR(ISBLANK(DR364),ISBLANK(DS354)),"",(DR364-DR363)*DS354)</f>
        <v>2895.1999999995678</v>
      </c>
      <c r="DT364" s="123">
        <v>2895.4749999999999</v>
      </c>
      <c r="DU364" s="123">
        <f>DU354</f>
        <v>5</v>
      </c>
      <c r="DV364" s="123">
        <f t="shared" ca="1" si="655"/>
        <v>0</v>
      </c>
      <c r="DW364" s="123"/>
      <c r="DX364" s="123"/>
      <c r="DY364" s="123">
        <v>2.0470000000000002</v>
      </c>
      <c r="DZ364" s="123">
        <f>IF(OR(ISBLANK(DY364),ISBLANK(DZ354)),"",(DY364-DY363)*DZ354)</f>
        <v>0</v>
      </c>
      <c r="EA364" s="123">
        <v>0</v>
      </c>
      <c r="EB364" s="120">
        <f>EB354</f>
        <v>4</v>
      </c>
      <c r="EC364" s="120">
        <f t="shared" ca="1" si="656"/>
        <v>0</v>
      </c>
      <c r="ED364" s="120"/>
      <c r="EE364" s="120"/>
      <c r="EF364" s="120">
        <v>39.420999999999999</v>
      </c>
      <c r="EG364" s="120">
        <f>IF(OR(ISBLANK(EF364),ISBLANK(EG354)),"",(EF364-EF363)*EG354)</f>
        <v>0</v>
      </c>
      <c r="EH364" s="120">
        <f>EH354</f>
        <v>4</v>
      </c>
      <c r="EI364" s="120">
        <f t="shared" ca="1" si="657"/>
        <v>2331.9999999998799</v>
      </c>
      <c r="EJ364" s="120"/>
      <c r="EK364" s="120"/>
      <c r="EL364" s="120">
        <v>1762.115</v>
      </c>
      <c r="EM364" s="120">
        <f>IF(OR(ISBLANK(EL364),ISBLANK(EM354)),"",(EL364-EL363)*EM354)</f>
        <v>2331.9999999998799</v>
      </c>
      <c r="EN364" s="120">
        <f>EN354</f>
        <v>3</v>
      </c>
      <c r="EO364" s="120">
        <f t="shared" ca="1" si="658"/>
        <v>9664.3570374984956</v>
      </c>
      <c r="EP364" s="120"/>
      <c r="EQ364" s="120"/>
      <c r="ER364" s="120">
        <f t="shared" ca="1" si="659"/>
        <v>9664.3570374984956</v>
      </c>
      <c r="ES364" s="123">
        <f>ES354</f>
        <v>3</v>
      </c>
      <c r="ET364" s="123">
        <f t="shared" ca="1" si="660"/>
        <v>1364.6170160046909</v>
      </c>
      <c r="EU364" s="123"/>
      <c r="EV364" s="123"/>
      <c r="EW364" s="123">
        <f t="shared" ca="1" si="661"/>
        <v>1364.6170160046909</v>
      </c>
      <c r="EX364" s="123">
        <f t="shared" ca="1" si="662"/>
        <v>999.17200000000003</v>
      </c>
      <c r="EY364" s="123">
        <f>EY354</f>
        <v>1</v>
      </c>
      <c r="EZ364" s="123">
        <f t="shared" ca="1" si="663"/>
        <v>999.17200000000003</v>
      </c>
      <c r="FA364" s="123">
        <f t="shared" si="664"/>
        <v>999.17200000000003</v>
      </c>
      <c r="FB364" s="123">
        <v>999.17200000000003</v>
      </c>
      <c r="FC364" s="123"/>
      <c r="FD364" s="120">
        <f>FD354</f>
        <v>3</v>
      </c>
      <c r="FE364" s="120">
        <f t="shared" ca="1" si="665"/>
        <v>5533</v>
      </c>
      <c r="FF364" s="120"/>
      <c r="FG364" s="120"/>
      <c r="FH364" s="120">
        <v>5533</v>
      </c>
      <c r="FI364" s="123">
        <f>FI354</f>
        <v>3</v>
      </c>
      <c r="FJ364" s="123">
        <f t="shared" ca="1" si="666"/>
        <v>18716.839056999495</v>
      </c>
      <c r="FK364" s="123"/>
      <c r="FL364" s="123"/>
      <c r="FM364" s="123">
        <f t="shared" ca="1" si="667"/>
        <v>18716.839056999495</v>
      </c>
      <c r="FN364" s="123"/>
      <c r="FO364" s="123">
        <f t="shared" ca="1" si="668"/>
        <v>18696.963</v>
      </c>
      <c r="FP364" s="123">
        <f>FP354</f>
        <v>1</v>
      </c>
      <c r="FQ364" s="123">
        <f t="shared" ca="1" si="669"/>
        <v>18696.963</v>
      </c>
      <c r="FR364" s="123">
        <f t="shared" si="670"/>
        <v>18696.963</v>
      </c>
      <c r="FS364" s="123">
        <v>18696.963</v>
      </c>
      <c r="FT364" s="123"/>
      <c r="FU364" s="120">
        <f>FU354</f>
        <v>3</v>
      </c>
      <c r="FV364" s="120">
        <f t="shared" ca="1" si="671"/>
        <v>97.679999999971201</v>
      </c>
      <c r="FW364" s="120"/>
      <c r="FX364" s="120"/>
      <c r="FY364" s="120">
        <v>97.679999999971201</v>
      </c>
      <c r="FZ364" s="120">
        <f>FZ354</f>
        <v>3</v>
      </c>
      <c r="GA364" s="120">
        <f t="shared" ca="1" si="672"/>
        <v>0</v>
      </c>
      <c r="GB364" s="120"/>
      <c r="GC364" s="120"/>
      <c r="GD364" s="120">
        <v>0</v>
      </c>
      <c r="GE364" s="120">
        <f>GE354</f>
        <v>3</v>
      </c>
      <c r="GF364" s="120">
        <f t="shared" ca="1" si="673"/>
        <v>543.39999999985605</v>
      </c>
      <c r="GG364" s="120"/>
      <c r="GH364" s="120"/>
      <c r="GI364" s="120">
        <v>543.39999999985605</v>
      </c>
      <c r="GJ364" s="120">
        <f>GJ354</f>
        <v>3</v>
      </c>
      <c r="GK364" s="120">
        <f t="shared" ca="1" si="674"/>
        <v>0</v>
      </c>
      <c r="GL364" s="120"/>
      <c r="GM364" s="120"/>
      <c r="GN364" s="120">
        <v>0</v>
      </c>
      <c r="GO364" s="120">
        <f>GO354</f>
        <v>3</v>
      </c>
      <c r="GP364" s="120">
        <f t="shared" ca="1" si="675"/>
        <v>74.262061999451802</v>
      </c>
      <c r="GQ364" s="120"/>
      <c r="GR364" s="120"/>
      <c r="GS364" s="120">
        <v>74.262061999451802</v>
      </c>
      <c r="GT364" s="123">
        <f>GT354</f>
        <v>3</v>
      </c>
      <c r="GU364" s="123">
        <f t="shared" ca="1" si="676"/>
        <v>224.816</v>
      </c>
      <c r="GV364" s="123"/>
      <c r="GW364" s="123"/>
      <c r="GX364" s="123">
        <f t="shared" ca="1" si="677"/>
        <v>224.816</v>
      </c>
      <c r="GY364" s="123">
        <f t="shared" ca="1" si="678"/>
        <v>80</v>
      </c>
      <c r="GZ364" s="123">
        <f>GZ354</f>
        <v>1</v>
      </c>
      <c r="HA364" s="123">
        <f t="shared" ca="1" si="679"/>
        <v>80</v>
      </c>
      <c r="HB364" s="123">
        <f t="shared" si="680"/>
        <v>80</v>
      </c>
      <c r="HC364" s="123">
        <v>80</v>
      </c>
      <c r="HD364" s="123"/>
      <c r="HE364" s="120">
        <f>HE354</f>
        <v>3</v>
      </c>
      <c r="HF364" s="120">
        <f t="shared" ca="1" si="681"/>
        <v>224.816</v>
      </c>
      <c r="HG364" s="120"/>
      <c r="HH364" s="120"/>
      <c r="HI364" s="120">
        <v>224.816</v>
      </c>
    </row>
    <row r="365" spans="2:217" ht="15.75" thickBot="1" x14ac:dyDescent="0.3">
      <c r="B365" s="307" t="s">
        <v>75</v>
      </c>
      <c r="C365" s="307"/>
      <c r="D365" s="307"/>
      <c r="E365" s="307"/>
      <c r="F365" s="307"/>
      <c r="G365" s="307">
        <f>G364</f>
        <v>0</v>
      </c>
      <c r="H365" s="307"/>
      <c r="I365" s="307"/>
      <c r="J365" s="307"/>
      <c r="K365" s="307"/>
      <c r="L365" s="307"/>
      <c r="M365" s="307">
        <f>M364</f>
        <v>0</v>
      </c>
      <c r="N365" s="307"/>
      <c r="O365" s="307"/>
      <c r="P365" s="307"/>
      <c r="Q365" s="307"/>
      <c r="R365" s="307"/>
      <c r="S365" s="307"/>
      <c r="T365" s="307"/>
      <c r="U365" s="307"/>
      <c r="V365" s="307"/>
      <c r="W365" s="307"/>
      <c r="X365" s="307">
        <f>X364</f>
        <v>21906.526000000002</v>
      </c>
      <c r="Y365" s="307"/>
      <c r="Z365" s="307"/>
      <c r="AA365" s="307"/>
      <c r="AB365" s="307"/>
      <c r="AC365" s="307"/>
      <c r="AD365" s="307">
        <f>AD364</f>
        <v>1592.08</v>
      </c>
      <c r="AE365" s="307"/>
      <c r="AF365" s="307"/>
      <c r="AG365" s="307"/>
      <c r="AH365" s="307"/>
      <c r="AI365" s="307"/>
      <c r="AJ365" s="309"/>
      <c r="AK365" s="309"/>
      <c r="AL365" s="309"/>
      <c r="AM365" s="309"/>
      <c r="AN365" s="309"/>
      <c r="AO365" s="309"/>
      <c r="AP365" s="309"/>
      <c r="AQ365" s="309"/>
      <c r="AR365" s="309"/>
      <c r="AS365" s="309"/>
      <c r="AT365" s="309"/>
      <c r="AU365" s="309"/>
      <c r="AV365" s="309"/>
      <c r="AW365" s="309"/>
      <c r="AX365" s="309"/>
      <c r="AY365" s="309"/>
      <c r="AZ365" s="309"/>
      <c r="BA365" s="309"/>
      <c r="BB365" s="309"/>
      <c r="BC365" s="309"/>
      <c r="BD365" s="309"/>
      <c r="BE365" s="309"/>
      <c r="BF365" s="309"/>
      <c r="BG365" s="309"/>
      <c r="BH365" s="309"/>
      <c r="BI365" s="309"/>
      <c r="BJ365" s="309"/>
      <c r="BK365" s="309"/>
      <c r="BL365" s="309"/>
      <c r="BM365" s="309"/>
      <c r="BN365" s="309"/>
      <c r="BO365" s="309"/>
      <c r="BP365" s="309"/>
      <c r="BQ365" s="309"/>
      <c r="BR365" s="309"/>
      <c r="BS365" s="309"/>
      <c r="BT365" s="309"/>
      <c r="BU365" s="309"/>
      <c r="BV365" s="309"/>
      <c r="BW365" s="309"/>
      <c r="BX365" s="309"/>
      <c r="BY365" s="309"/>
      <c r="BZ365" s="309"/>
      <c r="CA365" s="309"/>
      <c r="CB365" s="309">
        <f>CB364</f>
        <v>15843.096</v>
      </c>
      <c r="CC365" s="309"/>
      <c r="CD365" s="309"/>
      <c r="CE365" s="309"/>
      <c r="CF365" s="309"/>
      <c r="CG365" s="309"/>
      <c r="CH365" s="309">
        <f>CH364</f>
        <v>1248.07</v>
      </c>
      <c r="CI365" s="309"/>
      <c r="CJ365" s="309"/>
      <c r="CK365" s="309"/>
      <c r="CL365" s="309"/>
      <c r="CM365" s="309"/>
      <c r="CN365" s="309">
        <f>CN364</f>
        <v>21336.95</v>
      </c>
      <c r="CO365" s="309"/>
      <c r="CP365" s="309"/>
      <c r="CQ365" s="309"/>
      <c r="CR365" s="309"/>
      <c r="CS365" s="309"/>
      <c r="CT365" s="309"/>
      <c r="CU365" s="309"/>
      <c r="CV365" s="309"/>
      <c r="CW365" s="309"/>
      <c r="CX365" s="309"/>
      <c r="CY365" s="309"/>
      <c r="CZ365" s="309"/>
      <c r="DA365" s="309"/>
      <c r="DB365" s="309"/>
      <c r="DC365" s="309"/>
      <c r="DD365" s="309">
        <f>DD364</f>
        <v>2486.3789999999999</v>
      </c>
      <c r="DE365" s="309"/>
      <c r="DF365" s="309"/>
      <c r="DG365" s="309"/>
      <c r="DH365" s="309"/>
      <c r="DI365" s="309"/>
      <c r="DJ365" s="309"/>
      <c r="DK365" s="309">
        <f>DK364</f>
        <v>1.93</v>
      </c>
      <c r="DL365" s="309"/>
      <c r="DM365" s="309"/>
      <c r="DN365" s="309"/>
      <c r="DO365" s="309"/>
      <c r="DP365" s="309"/>
      <c r="DQ365" s="309"/>
      <c r="DR365" s="309">
        <f>DR364</f>
        <v>2513.2429999999999</v>
      </c>
      <c r="DS365" s="309"/>
      <c r="DT365" s="309"/>
      <c r="DU365" s="309"/>
      <c r="DV365" s="309"/>
      <c r="DW365" s="309"/>
      <c r="DX365" s="309"/>
      <c r="DY365" s="309">
        <f>DY364</f>
        <v>2.0470000000000002</v>
      </c>
      <c r="DZ365" s="309"/>
      <c r="EA365" s="309"/>
      <c r="EB365" s="309"/>
      <c r="EC365" s="309"/>
      <c r="ED365" s="309"/>
      <c r="EE365" s="309"/>
      <c r="EF365" s="309">
        <f>EF364</f>
        <v>39.420999999999999</v>
      </c>
      <c r="EG365" s="309"/>
      <c r="EH365" s="309"/>
      <c r="EI365" s="309"/>
      <c r="EJ365" s="309"/>
      <c r="EK365" s="309"/>
      <c r="EL365" s="309">
        <f>EL364</f>
        <v>1762.115</v>
      </c>
      <c r="EM365" s="309"/>
      <c r="EN365" s="309"/>
      <c r="EO365" s="309"/>
      <c r="EP365" s="309"/>
      <c r="EQ365" s="309"/>
      <c r="ER365" s="309"/>
      <c r="ES365" s="309"/>
      <c r="ET365" s="309"/>
      <c r="EU365" s="309"/>
      <c r="EV365" s="309"/>
      <c r="EW365" s="309"/>
      <c r="EX365" s="309"/>
      <c r="EY365" s="309"/>
      <c r="EZ365" s="309"/>
      <c r="FA365" s="309"/>
      <c r="FB365" s="309"/>
      <c r="FC365" s="309"/>
      <c r="FD365" s="309"/>
      <c r="FE365" s="309"/>
      <c r="FF365" s="309"/>
      <c r="FG365" s="309"/>
      <c r="FH365" s="309"/>
      <c r="FI365" s="309"/>
      <c r="FJ365" s="309"/>
      <c r="FK365" s="309"/>
      <c r="FL365" s="309"/>
      <c r="FM365" s="309"/>
      <c r="FN365" s="309"/>
      <c r="FO365" s="309"/>
      <c r="FP365" s="309"/>
      <c r="FQ365" s="309"/>
      <c r="FR365" s="309"/>
      <c r="FS365" s="309"/>
      <c r="FT365" s="309"/>
      <c r="FU365" s="309"/>
      <c r="FV365" s="309"/>
      <c r="FW365" s="309"/>
      <c r="FX365" s="309"/>
      <c r="FY365" s="309"/>
      <c r="FZ365" s="309"/>
      <c r="GA365" s="309"/>
      <c r="GB365" s="309"/>
      <c r="GC365" s="309"/>
      <c r="GD365" s="309"/>
      <c r="GE365" s="309"/>
      <c r="GF365" s="309"/>
      <c r="GG365" s="309"/>
      <c r="GH365" s="309"/>
      <c r="GI365" s="309"/>
      <c r="GJ365" s="309"/>
      <c r="GK365" s="309"/>
      <c r="GL365" s="309"/>
      <c r="GM365" s="309"/>
      <c r="GN365" s="309"/>
      <c r="GO365" s="309"/>
      <c r="GP365" s="309"/>
      <c r="GQ365" s="309"/>
      <c r="GR365" s="309"/>
      <c r="GS365" s="309"/>
      <c r="GT365" s="309"/>
      <c r="GU365" s="309"/>
      <c r="GV365" s="309"/>
      <c r="GW365" s="309"/>
      <c r="GX365" s="309"/>
      <c r="GY365" s="309"/>
      <c r="GZ365" s="309"/>
      <c r="HA365" s="309"/>
      <c r="HB365" s="309"/>
      <c r="HC365" s="309"/>
      <c r="HD365" s="309"/>
      <c r="HE365" s="309"/>
      <c r="HF365" s="309"/>
      <c r="HG365" s="309"/>
      <c r="HH365" s="309"/>
      <c r="HI365" s="309"/>
    </row>
    <row r="366" spans="2:217" x14ac:dyDescent="0.25">
      <c r="B366" s="16">
        <v>11</v>
      </c>
      <c r="C366" s="166">
        <f>C354</f>
        <v>4</v>
      </c>
      <c r="D366" s="166">
        <f t="shared" ca="1" si="626"/>
        <v>0</v>
      </c>
      <c r="E366" s="166"/>
      <c r="F366" s="166"/>
      <c r="G366" s="166">
        <v>0</v>
      </c>
      <c r="H366" s="166">
        <f>IF(OR(ISBLANK(G366),ISBLANK(H354)),"",(G366-G365)*H354)</f>
        <v>0</v>
      </c>
      <c r="I366" s="166">
        <f>I354</f>
        <v>4</v>
      </c>
      <c r="J366" s="166">
        <f t="shared" ca="1" si="627"/>
        <v>0</v>
      </c>
      <c r="K366" s="166"/>
      <c r="L366" s="166"/>
      <c r="M366" s="166">
        <v>0</v>
      </c>
      <c r="N366" s="166">
        <f>IF(OR(ISBLANK(M366),ISBLANK(N354)),"",(M366-M365)*N354)</f>
        <v>0</v>
      </c>
      <c r="O366" s="166">
        <f>O354</f>
        <v>3</v>
      </c>
      <c r="P366" s="166">
        <f t="shared" ca="1" si="628"/>
        <v>0</v>
      </c>
      <c r="Q366" s="166"/>
      <c r="R366" s="166"/>
      <c r="S366" s="166">
        <f t="shared" ref="S366:S375" ca="1" si="682">IFERROR(J366-D366+J409-D409,"")</f>
        <v>0</v>
      </c>
      <c r="T366" s="166">
        <f>T354</f>
        <v>4</v>
      </c>
      <c r="U366" s="166">
        <f t="shared" ca="1" si="630"/>
        <v>9.4939999999987776</v>
      </c>
      <c r="V366" s="166"/>
      <c r="W366" s="166"/>
      <c r="X366" s="166">
        <v>21911.273000000001</v>
      </c>
      <c r="Y366" s="166">
        <f>IF(OR(ISBLANK(X366),ISBLANK(Y354)),"",(X366-X365)*Y354)</f>
        <v>9.4939999999987776</v>
      </c>
      <c r="Z366" s="166">
        <f>Z354</f>
        <v>4</v>
      </c>
      <c r="AA366" s="166">
        <f t="shared" ca="1" si="631"/>
        <v>0.63000000000010914</v>
      </c>
      <c r="AB366" s="166"/>
      <c r="AC366" s="166"/>
      <c r="AD366" s="166">
        <v>1592.29</v>
      </c>
      <c r="AE366" s="166">
        <f>IF(OR(ISBLANK(AD366),ISBLANK(AE354)),"",(AD366-AD365)*AE354)</f>
        <v>0.63000000000010914</v>
      </c>
      <c r="AF366" s="166">
        <f>AF354</f>
        <v>2</v>
      </c>
      <c r="AG366" s="166">
        <f t="shared" ca="1" si="632"/>
        <v>21.193000000000001</v>
      </c>
      <c r="AH366" s="166"/>
      <c r="AI366" s="166">
        <v>21.193000000000001</v>
      </c>
      <c r="AJ366" s="109">
        <f>AJ354</f>
        <v>3</v>
      </c>
      <c r="AK366" s="109">
        <f t="shared" ca="1" si="633"/>
        <v>31950.157931999387</v>
      </c>
      <c r="AL366" s="109"/>
      <c r="AM366" s="109"/>
      <c r="AN366" s="109">
        <f t="shared" ref="AN366:AN375" ca="1" si="683">IFERROR(EO366+EC151,"")</f>
        <v>31950.157931999387</v>
      </c>
      <c r="AO366" s="109"/>
      <c r="AP366" s="109">
        <f>AP354</f>
        <v>2</v>
      </c>
      <c r="AQ366" s="109">
        <f t="shared" ca="1" si="635"/>
        <v>0</v>
      </c>
      <c r="AR366" s="109"/>
      <c r="AS366" s="109">
        <v>0</v>
      </c>
      <c r="AT366" s="109">
        <f>AT354</f>
        <v>2</v>
      </c>
      <c r="AU366" s="109">
        <f t="shared" ca="1" si="636"/>
        <v>24.658000000000001</v>
      </c>
      <c r="AV366" s="109"/>
      <c r="AW366" s="109">
        <v>24.658000000000001</v>
      </c>
      <c r="AX366" s="109">
        <f>AX354</f>
        <v>2</v>
      </c>
      <c r="AY366" s="109">
        <f t="shared" ca="1" si="637"/>
        <v>66.396000000000001</v>
      </c>
      <c r="AZ366" s="109"/>
      <c r="BA366" s="109">
        <v>66.396000000000001</v>
      </c>
      <c r="BB366" s="109">
        <f>BB354</f>
        <v>3</v>
      </c>
      <c r="BC366" s="109">
        <f t="shared" ca="1" si="638"/>
        <v>91.054000000000002</v>
      </c>
      <c r="BD366" s="109"/>
      <c r="BE366" s="109"/>
      <c r="BF366" s="109">
        <f t="shared" ca="1" si="639"/>
        <v>91.054000000000002</v>
      </c>
      <c r="BG366" s="109">
        <f>BG354</f>
        <v>2</v>
      </c>
      <c r="BH366" s="109">
        <f t="shared" ca="1" si="640"/>
        <v>55.043999999999997</v>
      </c>
      <c r="BI366" s="109"/>
      <c r="BJ366" s="109">
        <v>55.043999999999997</v>
      </c>
      <c r="BK366" s="109">
        <f>BK354</f>
        <v>2</v>
      </c>
      <c r="BL366" s="109">
        <f t="shared" ca="1" si="641"/>
        <v>77.623000000000005</v>
      </c>
      <c r="BM366" s="109"/>
      <c r="BN366" s="109">
        <v>77.623000000000005</v>
      </c>
      <c r="BO366" s="109">
        <f>BO354</f>
        <v>2</v>
      </c>
      <c r="BP366" s="109">
        <f t="shared" ca="1" si="642"/>
        <v>42.582999999999998</v>
      </c>
      <c r="BQ366" s="109"/>
      <c r="BR366" s="109">
        <v>42.582999999999998</v>
      </c>
      <c r="BS366" s="109">
        <f>BS354</f>
        <v>3</v>
      </c>
      <c r="BT366" s="109">
        <f t="shared" ca="1" si="643"/>
        <v>175.25</v>
      </c>
      <c r="BU366" s="109"/>
      <c r="BV366" s="109"/>
      <c r="BW366" s="109">
        <f t="shared" ca="1" si="644"/>
        <v>175.25</v>
      </c>
      <c r="BX366" s="109">
        <f>BX354</f>
        <v>4</v>
      </c>
      <c r="BY366" s="109" t="str">
        <f t="shared" ca="1" si="645"/>
        <v/>
      </c>
      <c r="BZ366" s="109"/>
      <c r="CA366" s="109"/>
      <c r="CB366" s="109">
        <v>15845.334000000001</v>
      </c>
      <c r="CC366" s="109" t="str">
        <f>IF(OR(ISBLANK(CB366),ISBLANK(CC354)),"",(CB366-CB365)*CC354)</f>
        <v/>
      </c>
      <c r="CD366" s="109">
        <f>CD354</f>
        <v>4</v>
      </c>
      <c r="CE366" s="109" t="str">
        <f t="shared" ca="1" si="646"/>
        <v/>
      </c>
      <c r="CF366" s="109"/>
      <c r="CG366" s="109"/>
      <c r="CH366" s="109">
        <v>1248.07</v>
      </c>
      <c r="CI366" s="109" t="str">
        <f>IF(OR(ISBLANK(CH366),ISBLANK(CI354)),"",(CH366-CH365)*CI354)</f>
        <v/>
      </c>
      <c r="CJ366" s="109">
        <f>CJ354</f>
        <v>4</v>
      </c>
      <c r="CK366" s="109" t="str">
        <f t="shared" ca="1" si="647"/>
        <v/>
      </c>
      <c r="CL366" s="109"/>
      <c r="CM366" s="109"/>
      <c r="CN366" s="109">
        <v>21340.043000000001</v>
      </c>
      <c r="CO366" s="109" t="str">
        <f>IF(OR(ISBLANK(CN366),ISBLANK(CO354)),"",(CN366-CN365)*CO354)</f>
        <v/>
      </c>
      <c r="CP366" s="123">
        <f>CP354</f>
        <v>2</v>
      </c>
      <c r="CQ366" s="123">
        <f t="shared" ca="1" si="648"/>
        <v>10.666</v>
      </c>
      <c r="CR366" s="123"/>
      <c r="CS366" s="123">
        <v>10.666</v>
      </c>
      <c r="CT366" s="123">
        <f t="shared" ca="1" si="649"/>
        <v>21.6</v>
      </c>
      <c r="CU366" s="123">
        <f>CU354</f>
        <v>1</v>
      </c>
      <c r="CV366" s="123">
        <f t="shared" ca="1" si="650"/>
        <v>21.6</v>
      </c>
      <c r="CW366" s="123">
        <f t="shared" si="651"/>
        <v>21.6</v>
      </c>
      <c r="CX366" s="123">
        <v>21.6</v>
      </c>
      <c r="CY366" s="123"/>
      <c r="CZ366" s="123">
        <f>CZ354</f>
        <v>5</v>
      </c>
      <c r="DA366" s="123">
        <f t="shared" ca="1" si="652"/>
        <v>2889.04</v>
      </c>
      <c r="DB366" s="123"/>
      <c r="DC366" s="123"/>
      <c r="DD366" s="123">
        <v>2487.6930000000002</v>
      </c>
      <c r="DE366" s="123">
        <f>IF(OR(ISBLANK(DD366),ISBLANK(DE354)),"",(DD366-DD365)*DE354)</f>
        <v>2890.8000000006723</v>
      </c>
      <c r="DF366" s="123">
        <v>2889.04</v>
      </c>
      <c r="DG366" s="123">
        <f>DG354</f>
        <v>5</v>
      </c>
      <c r="DH366" s="123">
        <f t="shared" ca="1" si="653"/>
        <v>0</v>
      </c>
      <c r="DI366" s="123"/>
      <c r="DJ366" s="123"/>
      <c r="DK366" s="123">
        <v>1.93</v>
      </c>
      <c r="DL366" s="123">
        <f>IF(OR(ISBLANK(DK366),ISBLANK(DL354)),"",(DK366-DK365)*DL354)</f>
        <v>0</v>
      </c>
      <c r="DM366" s="123">
        <v>0</v>
      </c>
      <c r="DN366" s="123">
        <f>DN354</f>
        <v>5</v>
      </c>
      <c r="DO366" s="123">
        <f t="shared" ca="1" si="654"/>
        <v>2896.0250000000001</v>
      </c>
      <c r="DP366" s="123"/>
      <c r="DQ366" s="123"/>
      <c r="DR366" s="123">
        <v>2514.56</v>
      </c>
      <c r="DS366" s="123">
        <f>IF(OR(ISBLANK(DR366),ISBLANK(DS354)),"",(DR366-DR365)*DS354)</f>
        <v>2897.400000000016</v>
      </c>
      <c r="DT366" s="123">
        <v>2896.0250000000001</v>
      </c>
      <c r="DU366" s="123">
        <f>DU354</f>
        <v>5</v>
      </c>
      <c r="DV366" s="123">
        <f t="shared" ca="1" si="655"/>
        <v>0</v>
      </c>
      <c r="DW366" s="123"/>
      <c r="DX366" s="123"/>
      <c r="DY366" s="123">
        <v>2.0470000000000002</v>
      </c>
      <c r="DZ366" s="123">
        <f>IF(OR(ISBLANK(DY366),ISBLANK(DZ354)),"",(DY366-DY365)*DZ354)</f>
        <v>0</v>
      </c>
      <c r="EA366" s="123">
        <v>0</v>
      </c>
      <c r="EB366" s="109">
        <f>EB354</f>
        <v>4</v>
      </c>
      <c r="EC366" s="109">
        <f t="shared" ca="1" si="656"/>
        <v>0</v>
      </c>
      <c r="ED366" s="109"/>
      <c r="EE366" s="109"/>
      <c r="EF366" s="109">
        <v>39.420999999999999</v>
      </c>
      <c r="EG366" s="109">
        <f>IF(OR(ISBLANK(EF366),ISBLANK(EG354)),"",(EF366-EF365)*EG354)</f>
        <v>0</v>
      </c>
      <c r="EH366" s="109">
        <f>EH354</f>
        <v>4</v>
      </c>
      <c r="EI366" s="109">
        <f t="shared" ca="1" si="657"/>
        <v>2323.200000000088</v>
      </c>
      <c r="EJ366" s="109"/>
      <c r="EK366" s="109"/>
      <c r="EL366" s="109">
        <v>1763.171</v>
      </c>
      <c r="EM366" s="109">
        <f>IF(OR(ISBLANK(EL366),ISBLANK(EM354)),"",(EL366-EL365)*EM354)</f>
        <v>2323.200000000088</v>
      </c>
      <c r="EN366" s="109">
        <f>EN354</f>
        <v>3</v>
      </c>
      <c r="EO366" s="109">
        <f t="shared" ca="1" si="658"/>
        <v>10893.842231999315</v>
      </c>
      <c r="EP366" s="109"/>
      <c r="EQ366" s="109"/>
      <c r="ER366" s="109">
        <f t="shared" ref="ER366:ER375" ca="1" si="684">IFERROR(FS151+FI151+FD151+BZ409,"")</f>
        <v>10893.842231999315</v>
      </c>
      <c r="ES366" s="123">
        <f>ES354</f>
        <v>3</v>
      </c>
      <c r="ET366" s="123">
        <f t="shared" ca="1" si="660"/>
        <v>1304.5535267962248</v>
      </c>
      <c r="EU366" s="123"/>
      <c r="EV366" s="123"/>
      <c r="EW366" s="123">
        <f t="shared" ca="1" si="661"/>
        <v>1304.5535267962248</v>
      </c>
      <c r="EX366" s="123">
        <f t="shared" ca="1" si="662"/>
        <v>1045.865</v>
      </c>
      <c r="EY366" s="123">
        <f>EY354</f>
        <v>1</v>
      </c>
      <c r="EZ366" s="123">
        <f t="shared" ca="1" si="663"/>
        <v>1045.865</v>
      </c>
      <c r="FA366" s="123">
        <f t="shared" si="664"/>
        <v>1045.865</v>
      </c>
      <c r="FB366" s="123">
        <v>1045.865</v>
      </c>
      <c r="FC366" s="123"/>
      <c r="FD366" s="109">
        <f>FD354</f>
        <v>3</v>
      </c>
      <c r="FE366" s="109">
        <f t="shared" ca="1" si="665"/>
        <v>5526.4</v>
      </c>
      <c r="FF366" s="109"/>
      <c r="FG366" s="109"/>
      <c r="FH366" s="109">
        <v>5526.4</v>
      </c>
      <c r="FI366" s="123">
        <f>FI354</f>
        <v>3</v>
      </c>
      <c r="FJ366" s="123">
        <f t="shared" ca="1" si="666"/>
        <v>19917.308906999999</v>
      </c>
      <c r="FK366" s="123"/>
      <c r="FL366" s="123"/>
      <c r="FM366" s="123">
        <f t="shared" ref="FM366:FM375" ca="1" si="685">IFERROR(AP452-DC151,"")</f>
        <v>19917.308906999999</v>
      </c>
      <c r="FN366" s="123"/>
      <c r="FO366" s="123">
        <f t="shared" ca="1" si="668"/>
        <v>19323.947</v>
      </c>
      <c r="FP366" s="123">
        <f>FP354</f>
        <v>1</v>
      </c>
      <c r="FQ366" s="123">
        <f t="shared" ca="1" si="669"/>
        <v>19323.947</v>
      </c>
      <c r="FR366" s="123">
        <f t="shared" si="670"/>
        <v>19323.947</v>
      </c>
      <c r="FS366" s="123">
        <v>19323.947</v>
      </c>
      <c r="FT366" s="123"/>
      <c r="FU366" s="109">
        <f>FU354</f>
        <v>3</v>
      </c>
      <c r="FV366" s="109">
        <f t="shared" ca="1" si="671"/>
        <v>82.896000000020607</v>
      </c>
      <c r="FW366" s="109"/>
      <c r="FX366" s="109"/>
      <c r="FY366" s="109">
        <v>82.896000000020607</v>
      </c>
      <c r="FZ366" s="109">
        <f>FZ354</f>
        <v>3</v>
      </c>
      <c r="GA366" s="109">
        <f t="shared" ca="1" si="672"/>
        <v>0</v>
      </c>
      <c r="GB366" s="109"/>
      <c r="GC366" s="109"/>
      <c r="GD366" s="109">
        <v>0</v>
      </c>
      <c r="GE366" s="109">
        <f>GE354</f>
        <v>3</v>
      </c>
      <c r="GF366" s="109">
        <f t="shared" ca="1" si="673"/>
        <v>751.95999999992603</v>
      </c>
      <c r="GG366" s="109"/>
      <c r="GH366" s="109"/>
      <c r="GI366" s="109">
        <v>751.95999999992603</v>
      </c>
      <c r="GJ366" s="109">
        <f>GJ354</f>
        <v>3</v>
      </c>
      <c r="GK366" s="109">
        <f t="shared" ca="1" si="674"/>
        <v>0</v>
      </c>
      <c r="GL366" s="109"/>
      <c r="GM366" s="109"/>
      <c r="GN366" s="109">
        <v>0</v>
      </c>
      <c r="GO366" s="109">
        <f>GO354</f>
        <v>3</v>
      </c>
      <c r="GP366" s="109">
        <f t="shared" ca="1" si="675"/>
        <v>99.168172000522603</v>
      </c>
      <c r="GQ366" s="109"/>
      <c r="GR366" s="109"/>
      <c r="GS366" s="109">
        <v>99.168172000522603</v>
      </c>
      <c r="GT366" s="123">
        <f>GT354</f>
        <v>3</v>
      </c>
      <c r="GU366" s="123">
        <f t="shared" ca="1" si="676"/>
        <v>553.56799999999998</v>
      </c>
      <c r="GV366" s="123"/>
      <c r="GW366" s="123"/>
      <c r="GX366" s="123">
        <f t="shared" ref="GX366:GX375" ca="1" si="686">IFERROR(HF366,"")</f>
        <v>553.56799999999998</v>
      </c>
      <c r="GY366" s="123">
        <f t="shared" ca="1" si="678"/>
        <v>446</v>
      </c>
      <c r="GZ366" s="123">
        <f>GZ354</f>
        <v>1</v>
      </c>
      <c r="HA366" s="123">
        <f t="shared" ca="1" si="679"/>
        <v>446</v>
      </c>
      <c r="HB366" s="123">
        <f t="shared" si="680"/>
        <v>446</v>
      </c>
      <c r="HC366" s="123">
        <v>446</v>
      </c>
      <c r="HD366" s="123"/>
      <c r="HE366" s="109">
        <f>HE354</f>
        <v>3</v>
      </c>
      <c r="HF366" s="109">
        <f t="shared" ca="1" si="681"/>
        <v>553.56799999999998</v>
      </c>
      <c r="HG366" s="109"/>
      <c r="HH366" s="109"/>
      <c r="HI366" s="109">
        <v>553.56799999999998</v>
      </c>
    </row>
    <row r="367" spans="2:217" x14ac:dyDescent="0.25">
      <c r="B367" s="166">
        <v>12</v>
      </c>
      <c r="C367" s="166">
        <f>C354</f>
        <v>4</v>
      </c>
      <c r="D367" s="166">
        <f t="shared" ca="1" si="626"/>
        <v>0</v>
      </c>
      <c r="E367" s="166"/>
      <c r="F367" s="166"/>
      <c r="G367" s="166">
        <v>0</v>
      </c>
      <c r="H367" s="166">
        <f>IF(OR(ISBLANK(G367),ISBLANK(H354)),"",(G367-G366)*H354)</f>
        <v>0</v>
      </c>
      <c r="I367" s="166">
        <f>I354</f>
        <v>4</v>
      </c>
      <c r="J367" s="166">
        <f t="shared" ca="1" si="627"/>
        <v>0</v>
      </c>
      <c r="K367" s="166"/>
      <c r="L367" s="166"/>
      <c r="M367" s="166">
        <v>0</v>
      </c>
      <c r="N367" s="166">
        <f>IF(OR(ISBLANK(M367),ISBLANK(N354)),"",(M367-M366)*N354)</f>
        <v>0</v>
      </c>
      <c r="O367" s="166">
        <f>O354</f>
        <v>3</v>
      </c>
      <c r="P367" s="166">
        <f t="shared" ca="1" si="628"/>
        <v>0</v>
      </c>
      <c r="Q367" s="166"/>
      <c r="R367" s="166"/>
      <c r="S367" s="166">
        <f t="shared" ca="1" si="682"/>
        <v>0</v>
      </c>
      <c r="T367" s="166">
        <f>T354</f>
        <v>4</v>
      </c>
      <c r="U367" s="166">
        <f t="shared" ca="1" si="630"/>
        <v>9.6339999999981956</v>
      </c>
      <c r="V367" s="166"/>
      <c r="W367" s="166"/>
      <c r="X367" s="166">
        <v>21916.09</v>
      </c>
      <c r="Y367" s="166">
        <f>IF(OR(ISBLANK(X367),ISBLANK(Y354)),"",(X367-X366)*Y354)</f>
        <v>9.6339999999981956</v>
      </c>
      <c r="Z367" s="166">
        <f>Z354</f>
        <v>4</v>
      </c>
      <c r="AA367" s="166">
        <f t="shared" ca="1" si="631"/>
        <v>0.76500000000032742</v>
      </c>
      <c r="AB367" s="166"/>
      <c r="AC367" s="166"/>
      <c r="AD367" s="166">
        <v>1592.5450000000001</v>
      </c>
      <c r="AE367" s="166">
        <f>IF(OR(ISBLANK(AD367),ISBLANK(AE354)),"",(AD367-AD366)*AE354)</f>
        <v>0.76500000000032742</v>
      </c>
      <c r="AF367" s="166">
        <f>AF354</f>
        <v>2</v>
      </c>
      <c r="AG367" s="166">
        <f t="shared" ca="1" si="632"/>
        <v>21.12</v>
      </c>
      <c r="AH367" s="166"/>
      <c r="AI367" s="166">
        <v>21.12</v>
      </c>
      <c r="AJ367" s="123">
        <f>AJ354</f>
        <v>3</v>
      </c>
      <c r="AK367" s="123">
        <f t="shared" ca="1" si="633"/>
        <v>31239.543087502418</v>
      </c>
      <c r="AL367" s="123"/>
      <c r="AM367" s="123"/>
      <c r="AN367" s="123">
        <f t="shared" ca="1" si="683"/>
        <v>31239.543087502418</v>
      </c>
      <c r="AO367" s="123"/>
      <c r="AP367" s="123">
        <f>AP354</f>
        <v>2</v>
      </c>
      <c r="AQ367" s="123">
        <f t="shared" ca="1" si="635"/>
        <v>0</v>
      </c>
      <c r="AR367" s="123"/>
      <c r="AS367" s="123">
        <v>0</v>
      </c>
      <c r="AT367" s="123">
        <f>AT354</f>
        <v>2</v>
      </c>
      <c r="AU367" s="123">
        <f t="shared" ca="1" si="636"/>
        <v>0.53800000000000003</v>
      </c>
      <c r="AV367" s="123"/>
      <c r="AW367" s="123">
        <v>0.53800000000000003</v>
      </c>
      <c r="AX367" s="123">
        <f>AX354</f>
        <v>2</v>
      </c>
      <c r="AY367" s="123">
        <f t="shared" ca="1" si="637"/>
        <v>18.341999999999999</v>
      </c>
      <c r="AZ367" s="123"/>
      <c r="BA367" s="123">
        <v>18.341999999999999</v>
      </c>
      <c r="BB367" s="123">
        <f>BB354</f>
        <v>3</v>
      </c>
      <c r="BC367" s="123">
        <f t="shared" ca="1" si="638"/>
        <v>18.88</v>
      </c>
      <c r="BD367" s="123"/>
      <c r="BE367" s="123"/>
      <c r="BF367" s="123">
        <f t="shared" ca="1" si="639"/>
        <v>18.88</v>
      </c>
      <c r="BG367" s="123">
        <f>BG354</f>
        <v>2</v>
      </c>
      <c r="BH367" s="123">
        <f t="shared" ca="1" si="640"/>
        <v>95.831999999999994</v>
      </c>
      <c r="BI367" s="123"/>
      <c r="BJ367" s="123">
        <v>95.831999999999994</v>
      </c>
      <c r="BK367" s="123">
        <f>BK354</f>
        <v>2</v>
      </c>
      <c r="BL367" s="123">
        <f t="shared" ca="1" si="641"/>
        <v>83.912999999999997</v>
      </c>
      <c r="BM367" s="123"/>
      <c r="BN367" s="123">
        <v>83.912999999999997</v>
      </c>
      <c r="BO367" s="123">
        <f>BO354</f>
        <v>2</v>
      </c>
      <c r="BP367" s="123">
        <f t="shared" ca="1" si="642"/>
        <v>85.747</v>
      </c>
      <c r="BQ367" s="123"/>
      <c r="BR367" s="123">
        <v>85.747</v>
      </c>
      <c r="BS367" s="123">
        <f>BS354</f>
        <v>3</v>
      </c>
      <c r="BT367" s="123">
        <f t="shared" ca="1" si="643"/>
        <v>265.49199999999996</v>
      </c>
      <c r="BU367" s="123"/>
      <c r="BV367" s="123"/>
      <c r="BW367" s="123">
        <f t="shared" ca="1" si="644"/>
        <v>265.49199999999996</v>
      </c>
      <c r="BX367" s="123">
        <f>BX354</f>
        <v>4</v>
      </c>
      <c r="BY367" s="123" t="str">
        <f t="shared" ca="1" si="645"/>
        <v/>
      </c>
      <c r="BZ367" s="123"/>
      <c r="CA367" s="123"/>
      <c r="CB367" s="123">
        <v>15847.312</v>
      </c>
      <c r="CC367" s="123" t="str">
        <f>IF(OR(ISBLANK(CB367),ISBLANK(CC354)),"",(CB367-CB366)*CC354)</f>
        <v/>
      </c>
      <c r="CD367" s="123">
        <f>CD354</f>
        <v>4</v>
      </c>
      <c r="CE367" s="123" t="str">
        <f t="shared" ca="1" si="646"/>
        <v/>
      </c>
      <c r="CF367" s="123"/>
      <c r="CG367" s="123"/>
      <c r="CH367" s="123">
        <v>1248.07</v>
      </c>
      <c r="CI367" s="123" t="str">
        <f>IF(OR(ISBLANK(CH367),ISBLANK(CI354)),"",(CH367-CH366)*CI354)</f>
        <v/>
      </c>
      <c r="CJ367" s="123">
        <f>CJ354</f>
        <v>4</v>
      </c>
      <c r="CK367" s="123" t="str">
        <f t="shared" ca="1" si="647"/>
        <v/>
      </c>
      <c r="CL367" s="123"/>
      <c r="CM367" s="123"/>
      <c r="CN367" s="123">
        <v>21342.92</v>
      </c>
      <c r="CO367" s="123" t="str">
        <f>IF(OR(ISBLANK(CN367),ISBLANK(CO354)),"",(CN367-CN366)*CO354)</f>
        <v/>
      </c>
      <c r="CP367" s="123">
        <f>CP354</f>
        <v>2</v>
      </c>
      <c r="CQ367" s="123">
        <f t="shared" ca="1" si="648"/>
        <v>10.723000000000001</v>
      </c>
      <c r="CR367" s="123"/>
      <c r="CS367" s="123">
        <v>10.723000000000001</v>
      </c>
      <c r="CT367" s="123">
        <f t="shared" ca="1" si="649"/>
        <v>21.6</v>
      </c>
      <c r="CU367" s="123">
        <f>CU354</f>
        <v>1</v>
      </c>
      <c r="CV367" s="123">
        <f t="shared" ca="1" si="650"/>
        <v>21.6</v>
      </c>
      <c r="CW367" s="123">
        <f t="shared" si="651"/>
        <v>21.6</v>
      </c>
      <c r="CX367" s="123">
        <v>21.6</v>
      </c>
      <c r="CY367" s="123"/>
      <c r="CZ367" s="123">
        <f>CZ354</f>
        <v>5</v>
      </c>
      <c r="DA367" s="123">
        <f t="shared" ca="1" si="652"/>
        <v>2897.7849999999999</v>
      </c>
      <c r="DB367" s="123"/>
      <c r="DC367" s="123"/>
      <c r="DD367" s="123">
        <v>2489.009</v>
      </c>
      <c r="DE367" s="123">
        <f>IF(OR(ISBLANK(DD367),ISBLANK(DE354)),"",(DD367-DD366)*DE354)</f>
        <v>2895.1999999995678</v>
      </c>
      <c r="DF367" s="123">
        <v>2897.7849999999999</v>
      </c>
      <c r="DG367" s="123">
        <f>DG354</f>
        <v>5</v>
      </c>
      <c r="DH367" s="123">
        <f t="shared" ca="1" si="653"/>
        <v>0</v>
      </c>
      <c r="DI367" s="123"/>
      <c r="DJ367" s="123"/>
      <c r="DK367" s="123">
        <v>1.93</v>
      </c>
      <c r="DL367" s="123">
        <f>IF(OR(ISBLANK(DK367),ISBLANK(DL354)),"",(DK367-DK366)*DL354)</f>
        <v>0</v>
      </c>
      <c r="DM367" s="123">
        <v>0</v>
      </c>
      <c r="DN367" s="123">
        <f>DN354</f>
        <v>5</v>
      </c>
      <c r="DO367" s="123">
        <f t="shared" ca="1" si="654"/>
        <v>2901.6350000000002</v>
      </c>
      <c r="DP367" s="123"/>
      <c r="DQ367" s="123"/>
      <c r="DR367" s="123">
        <v>2515.8780000000002</v>
      </c>
      <c r="DS367" s="123">
        <f>IF(OR(ISBLANK(DR367),ISBLANK(DS354)),"",(DR367-DR366)*DS354)</f>
        <v>2899.6000000004642</v>
      </c>
      <c r="DT367" s="123">
        <v>2901.6350000000002</v>
      </c>
      <c r="DU367" s="123">
        <f>DU354</f>
        <v>5</v>
      </c>
      <c r="DV367" s="123">
        <f t="shared" ca="1" si="655"/>
        <v>0</v>
      </c>
      <c r="DW367" s="123"/>
      <c r="DX367" s="123"/>
      <c r="DY367" s="123">
        <v>2.0470000000000002</v>
      </c>
      <c r="DZ367" s="123">
        <f>IF(OR(ISBLANK(DY367),ISBLANK(DZ354)),"",(DY367-DY366)*DZ354)</f>
        <v>0</v>
      </c>
      <c r="EA367" s="123">
        <v>0</v>
      </c>
      <c r="EB367" s="123">
        <f>EB354</f>
        <v>4</v>
      </c>
      <c r="EC367" s="123">
        <f t="shared" ca="1" si="656"/>
        <v>0</v>
      </c>
      <c r="ED367" s="123"/>
      <c r="EE367" s="123"/>
      <c r="EF367" s="123">
        <v>39.420999999999999</v>
      </c>
      <c r="EG367" s="123">
        <f>IF(OR(ISBLANK(EF367),ISBLANK(EG354)),"",(EF367-EF366)*EG354)</f>
        <v>0</v>
      </c>
      <c r="EH367" s="123">
        <f>EH354</f>
        <v>4</v>
      </c>
      <c r="EI367" s="123">
        <f t="shared" ca="1" si="657"/>
        <v>2336.3999999997759</v>
      </c>
      <c r="EJ367" s="123"/>
      <c r="EK367" s="123"/>
      <c r="EL367" s="123">
        <v>1764.2329999999999</v>
      </c>
      <c r="EM367" s="123">
        <f>IF(OR(ISBLANK(EL367),ISBLANK(EM354)),"",(EL367-EL366)*EM354)</f>
        <v>2336.3999999997759</v>
      </c>
      <c r="EN367" s="123">
        <f>EN354</f>
        <v>3</v>
      </c>
      <c r="EO367" s="123">
        <f t="shared" ca="1" si="658"/>
        <v>9582.5328875023806</v>
      </c>
      <c r="EP367" s="123"/>
      <c r="EQ367" s="123"/>
      <c r="ER367" s="123">
        <f t="shared" ca="1" si="684"/>
        <v>9582.5328875023806</v>
      </c>
      <c r="ES367" s="123">
        <f>ES354</f>
        <v>3</v>
      </c>
      <c r="ET367" s="123">
        <f t="shared" ca="1" si="660"/>
        <v>1103.7464570056127</v>
      </c>
      <c r="EU367" s="123"/>
      <c r="EV367" s="123"/>
      <c r="EW367" s="123">
        <f t="shared" ca="1" si="661"/>
        <v>1103.7464570056127</v>
      </c>
      <c r="EX367" s="123">
        <f t="shared" ca="1" si="662"/>
        <v>1150.451</v>
      </c>
      <c r="EY367" s="123">
        <f>EY354</f>
        <v>1</v>
      </c>
      <c r="EZ367" s="123">
        <f t="shared" ca="1" si="663"/>
        <v>1150.451</v>
      </c>
      <c r="FA367" s="123">
        <f t="shared" si="664"/>
        <v>1150.451</v>
      </c>
      <c r="FB367" s="123">
        <v>1150.451</v>
      </c>
      <c r="FC367" s="123"/>
      <c r="FD367" s="123">
        <f>FD354</f>
        <v>3</v>
      </c>
      <c r="FE367" s="123">
        <f t="shared" ca="1" si="665"/>
        <v>5535.2</v>
      </c>
      <c r="FF367" s="123"/>
      <c r="FG367" s="123"/>
      <c r="FH367" s="123">
        <v>5535.2</v>
      </c>
      <c r="FI367" s="123">
        <f>FI354</f>
        <v>3</v>
      </c>
      <c r="FJ367" s="123">
        <f t="shared" ca="1" si="666"/>
        <v>18844.971725001298</v>
      </c>
      <c r="FK367" s="123"/>
      <c r="FL367" s="123"/>
      <c r="FM367" s="123">
        <f t="shared" ca="1" si="685"/>
        <v>18844.971725001298</v>
      </c>
      <c r="FN367" s="123"/>
      <c r="FO367" s="123">
        <f t="shared" ca="1" si="668"/>
        <v>19935.053</v>
      </c>
      <c r="FP367" s="123">
        <f>FP354</f>
        <v>1</v>
      </c>
      <c r="FQ367" s="123">
        <f t="shared" ca="1" si="669"/>
        <v>19935.053</v>
      </c>
      <c r="FR367" s="123">
        <f t="shared" si="670"/>
        <v>19935.053</v>
      </c>
      <c r="FS367" s="123">
        <v>19935.053</v>
      </c>
      <c r="FT367" s="123"/>
      <c r="FU367" s="123">
        <f>FU354</f>
        <v>3</v>
      </c>
      <c r="FV367" s="123">
        <f t="shared" ca="1" si="671"/>
        <v>86.064000000005805</v>
      </c>
      <c r="FW367" s="123"/>
      <c r="FX367" s="123"/>
      <c r="FY367" s="123">
        <v>86.064000000005805</v>
      </c>
      <c r="FZ367" s="123">
        <f>FZ354</f>
        <v>3</v>
      </c>
      <c r="GA367" s="123">
        <f t="shared" ca="1" si="672"/>
        <v>0</v>
      </c>
      <c r="GB367" s="123"/>
      <c r="GC367" s="123"/>
      <c r="GD367" s="123">
        <v>0</v>
      </c>
      <c r="GE367" s="123">
        <f>GE354</f>
        <v>3</v>
      </c>
      <c r="GF367" s="123">
        <f t="shared" ca="1" si="673"/>
        <v>742.72000000004505</v>
      </c>
      <c r="GG367" s="123"/>
      <c r="GH367" s="123"/>
      <c r="GI367" s="123">
        <v>742.72000000004505</v>
      </c>
      <c r="GJ367" s="123">
        <f>GJ354</f>
        <v>3</v>
      </c>
      <c r="GK367" s="123">
        <f t="shared" ca="1" si="674"/>
        <v>0</v>
      </c>
      <c r="GL367" s="123"/>
      <c r="GM367" s="123"/>
      <c r="GN367" s="123">
        <v>0</v>
      </c>
      <c r="GO367" s="123">
        <f>GO354</f>
        <v>3</v>
      </c>
      <c r="GP367" s="123">
        <f t="shared" ca="1" si="675"/>
        <v>94.743530000993005</v>
      </c>
      <c r="GQ367" s="123"/>
      <c r="GR367" s="123"/>
      <c r="GS367" s="123">
        <v>94.743530000993005</v>
      </c>
      <c r="GT367" s="123">
        <f>GT354</f>
        <v>3</v>
      </c>
      <c r="GU367" s="123">
        <f t="shared" ca="1" si="676"/>
        <v>733.78800000000001</v>
      </c>
      <c r="GV367" s="123"/>
      <c r="GW367" s="123"/>
      <c r="GX367" s="123">
        <f t="shared" ca="1" si="686"/>
        <v>733.78800000000001</v>
      </c>
      <c r="GY367" s="123">
        <f t="shared" ca="1" si="678"/>
        <v>512</v>
      </c>
      <c r="GZ367" s="123">
        <f>GZ354</f>
        <v>1</v>
      </c>
      <c r="HA367" s="123">
        <f t="shared" ca="1" si="679"/>
        <v>512</v>
      </c>
      <c r="HB367" s="123">
        <f t="shared" si="680"/>
        <v>512</v>
      </c>
      <c r="HC367" s="123">
        <v>512</v>
      </c>
      <c r="HD367" s="123"/>
      <c r="HE367" s="123">
        <f>HE354</f>
        <v>3</v>
      </c>
      <c r="HF367" s="123">
        <f t="shared" ca="1" si="681"/>
        <v>733.78800000000001</v>
      </c>
      <c r="HG367" s="123"/>
      <c r="HH367" s="123"/>
      <c r="HI367" s="123">
        <v>733.78800000000001</v>
      </c>
    </row>
    <row r="368" spans="2:217" x14ac:dyDescent="0.25">
      <c r="B368" s="166">
        <v>13</v>
      </c>
      <c r="C368" s="166">
        <f>C354</f>
        <v>4</v>
      </c>
      <c r="D368" s="166">
        <f t="shared" ca="1" si="626"/>
        <v>0</v>
      </c>
      <c r="E368" s="166"/>
      <c r="F368" s="166"/>
      <c r="G368" s="166">
        <v>0</v>
      </c>
      <c r="H368" s="166">
        <f>IF(OR(ISBLANK(G368),ISBLANK(H354)),"",(G368-G367)*H354)</f>
        <v>0</v>
      </c>
      <c r="I368" s="166">
        <f>I354</f>
        <v>4</v>
      </c>
      <c r="J368" s="166">
        <f t="shared" ca="1" si="627"/>
        <v>0</v>
      </c>
      <c r="K368" s="166"/>
      <c r="L368" s="166"/>
      <c r="M368" s="166">
        <v>0</v>
      </c>
      <c r="N368" s="166">
        <f>IF(OR(ISBLANK(M368),ISBLANK(N354)),"",(M368-M367)*N354)</f>
        <v>0</v>
      </c>
      <c r="O368" s="166">
        <f>O354</f>
        <v>3</v>
      </c>
      <c r="P368" s="166">
        <f t="shared" ca="1" si="628"/>
        <v>0</v>
      </c>
      <c r="Q368" s="166"/>
      <c r="R368" s="166"/>
      <c r="S368" s="166">
        <f t="shared" ca="1" si="682"/>
        <v>0</v>
      </c>
      <c r="T368" s="166">
        <f>T354</f>
        <v>4</v>
      </c>
      <c r="U368" s="166">
        <f t="shared" ca="1" si="630"/>
        <v>9.4740000000019791</v>
      </c>
      <c r="V368" s="166"/>
      <c r="W368" s="166"/>
      <c r="X368" s="166">
        <v>21920.827000000001</v>
      </c>
      <c r="Y368" s="166">
        <f>IF(OR(ISBLANK(X368),ISBLANK(Y354)),"",(X368-X367)*Y354)</f>
        <v>9.4740000000019791</v>
      </c>
      <c r="Z368" s="166">
        <f>Z354</f>
        <v>4</v>
      </c>
      <c r="AA368" s="166">
        <f t="shared" ca="1" si="631"/>
        <v>0.75</v>
      </c>
      <c r="AB368" s="166"/>
      <c r="AC368" s="166"/>
      <c r="AD368" s="166">
        <v>1592.7950000000001</v>
      </c>
      <c r="AE368" s="166">
        <f>IF(OR(ISBLANK(AD368),ISBLANK(AE354)),"",(AD368-AD367)*AE354)</f>
        <v>0.75</v>
      </c>
      <c r="AF368" s="166">
        <f>AF354</f>
        <v>2</v>
      </c>
      <c r="AG368" s="166">
        <f t="shared" ca="1" si="632"/>
        <v>19.777000000000001</v>
      </c>
      <c r="AH368" s="166"/>
      <c r="AI368" s="166">
        <v>19.777000000000001</v>
      </c>
      <c r="AJ368" s="123">
        <f>AJ354</f>
        <v>3</v>
      </c>
      <c r="AK368" s="123">
        <f t="shared" ca="1" si="633"/>
        <v>29736.961087499276</v>
      </c>
      <c r="AL368" s="123"/>
      <c r="AM368" s="123"/>
      <c r="AN368" s="123">
        <f t="shared" ca="1" si="683"/>
        <v>29736.961087499276</v>
      </c>
      <c r="AO368" s="123"/>
      <c r="AP368" s="123">
        <f>AP354</f>
        <v>2</v>
      </c>
      <c r="AQ368" s="123">
        <f t="shared" ca="1" si="635"/>
        <v>0</v>
      </c>
      <c r="AR368" s="123"/>
      <c r="AS368" s="123">
        <v>0</v>
      </c>
      <c r="AT368" s="123">
        <f>AT354</f>
        <v>2</v>
      </c>
      <c r="AU368" s="123">
        <f t="shared" ca="1" si="636"/>
        <v>1.1080000000000001</v>
      </c>
      <c r="AV368" s="123"/>
      <c r="AW368" s="123">
        <v>1.1080000000000001</v>
      </c>
      <c r="AX368" s="123">
        <f>AX354</f>
        <v>2</v>
      </c>
      <c r="AY368" s="123">
        <f t="shared" ca="1" si="637"/>
        <v>60.72</v>
      </c>
      <c r="AZ368" s="123"/>
      <c r="BA368" s="123">
        <v>60.72</v>
      </c>
      <c r="BB368" s="123">
        <f>BB354</f>
        <v>3</v>
      </c>
      <c r="BC368" s="123">
        <f t="shared" ca="1" si="638"/>
        <v>61.827999999999996</v>
      </c>
      <c r="BD368" s="123"/>
      <c r="BE368" s="123"/>
      <c r="BF368" s="123">
        <f t="shared" ca="1" si="639"/>
        <v>61.827999999999996</v>
      </c>
      <c r="BG368" s="123">
        <f>BG354</f>
        <v>2</v>
      </c>
      <c r="BH368" s="123">
        <f t="shared" ca="1" si="640"/>
        <v>72.968999999999994</v>
      </c>
      <c r="BI368" s="123"/>
      <c r="BJ368" s="123">
        <v>72.968999999999994</v>
      </c>
      <c r="BK368" s="123">
        <f>BK354</f>
        <v>2</v>
      </c>
      <c r="BL368" s="123">
        <f t="shared" ca="1" si="641"/>
        <v>68.454999999999998</v>
      </c>
      <c r="BM368" s="123"/>
      <c r="BN368" s="123">
        <v>68.454999999999998</v>
      </c>
      <c r="BO368" s="123">
        <f>BO354</f>
        <v>2</v>
      </c>
      <c r="BP368" s="123">
        <f t="shared" ca="1" si="642"/>
        <v>55.347999999999999</v>
      </c>
      <c r="BQ368" s="123"/>
      <c r="BR368" s="123">
        <v>55.347999999999999</v>
      </c>
      <c r="BS368" s="123">
        <f>BS354</f>
        <v>3</v>
      </c>
      <c r="BT368" s="123">
        <f t="shared" ca="1" si="643"/>
        <v>196.77199999999999</v>
      </c>
      <c r="BU368" s="123"/>
      <c r="BV368" s="123"/>
      <c r="BW368" s="123">
        <f t="shared" ca="1" si="644"/>
        <v>196.77199999999999</v>
      </c>
      <c r="BX368" s="123">
        <f>BX354</f>
        <v>4</v>
      </c>
      <c r="BY368" s="123" t="str">
        <f t="shared" ca="1" si="645"/>
        <v/>
      </c>
      <c r="BZ368" s="123"/>
      <c r="CA368" s="123"/>
      <c r="CB368" s="123">
        <v>15849.208000000001</v>
      </c>
      <c r="CC368" s="123" t="str">
        <f>IF(OR(ISBLANK(CB368),ISBLANK(CC354)),"",(CB368-CB367)*CC354)</f>
        <v/>
      </c>
      <c r="CD368" s="123">
        <f>CD354</f>
        <v>4</v>
      </c>
      <c r="CE368" s="123" t="str">
        <f t="shared" ca="1" si="646"/>
        <v/>
      </c>
      <c r="CF368" s="123"/>
      <c r="CG368" s="123"/>
      <c r="CH368" s="123">
        <v>1248.07</v>
      </c>
      <c r="CI368" s="123" t="str">
        <f>IF(OR(ISBLANK(CH368),ISBLANK(CI354)),"",(CH368-CH367)*CI354)</f>
        <v/>
      </c>
      <c r="CJ368" s="123">
        <f>CJ354</f>
        <v>4</v>
      </c>
      <c r="CK368" s="123" t="str">
        <f t="shared" ca="1" si="647"/>
        <v/>
      </c>
      <c r="CL368" s="123"/>
      <c r="CM368" s="123"/>
      <c r="CN368" s="123">
        <v>21345.781999999999</v>
      </c>
      <c r="CO368" s="123" t="str">
        <f>IF(OR(ISBLANK(CN368),ISBLANK(CO354)),"",(CN368-CN367)*CO354)</f>
        <v/>
      </c>
      <c r="CP368" s="123">
        <f>CP354</f>
        <v>2</v>
      </c>
      <c r="CQ368" s="123">
        <f t="shared" ca="1" si="648"/>
        <v>10.747999999999999</v>
      </c>
      <c r="CR368" s="123"/>
      <c r="CS368" s="123">
        <v>10.747999999999999</v>
      </c>
      <c r="CT368" s="123">
        <f t="shared" ca="1" si="649"/>
        <v>21.6</v>
      </c>
      <c r="CU368" s="123">
        <f>CU354</f>
        <v>1</v>
      </c>
      <c r="CV368" s="123">
        <f t="shared" ca="1" si="650"/>
        <v>21.6</v>
      </c>
      <c r="CW368" s="123">
        <f t="shared" si="651"/>
        <v>21.6</v>
      </c>
      <c r="CX368" s="123">
        <v>21.6</v>
      </c>
      <c r="CY368" s="123"/>
      <c r="CZ368" s="123">
        <f>CZ354</f>
        <v>5</v>
      </c>
      <c r="DA368" s="123">
        <f t="shared" ca="1" si="652"/>
        <v>2902.57</v>
      </c>
      <c r="DB368" s="123"/>
      <c r="DC368" s="123"/>
      <c r="DD368" s="123">
        <v>2490.33</v>
      </c>
      <c r="DE368" s="123">
        <f>IF(OR(ISBLANK(DD368),ISBLANK(DE354)),"",(DD368-DD367)*DE354)</f>
        <v>2906.1999999998079</v>
      </c>
      <c r="DF368" s="123">
        <v>2902.57</v>
      </c>
      <c r="DG368" s="123">
        <f>DG354</f>
        <v>5</v>
      </c>
      <c r="DH368" s="123">
        <f t="shared" ca="1" si="653"/>
        <v>0</v>
      </c>
      <c r="DI368" s="123"/>
      <c r="DJ368" s="123"/>
      <c r="DK368" s="123">
        <v>1.93</v>
      </c>
      <c r="DL368" s="123">
        <f>IF(OR(ISBLANK(DK368),ISBLANK(DL354)),"",(DK368-DK367)*DL354)</f>
        <v>0</v>
      </c>
      <c r="DM368" s="123">
        <v>0</v>
      </c>
      <c r="DN368" s="123">
        <f>DN354</f>
        <v>5</v>
      </c>
      <c r="DO368" s="123">
        <f t="shared" ca="1" si="654"/>
        <v>2895.6950000000002</v>
      </c>
      <c r="DP368" s="123"/>
      <c r="DQ368" s="123"/>
      <c r="DR368" s="123">
        <v>2517.1950000000002</v>
      </c>
      <c r="DS368" s="123">
        <f>IF(OR(ISBLANK(DR368),ISBLANK(DS354)),"",(DR368-DR367)*DS354)</f>
        <v>2897.400000000016</v>
      </c>
      <c r="DT368" s="123">
        <v>2895.6950000000002</v>
      </c>
      <c r="DU368" s="123">
        <f>DU354</f>
        <v>5</v>
      </c>
      <c r="DV368" s="123">
        <f t="shared" ca="1" si="655"/>
        <v>0</v>
      </c>
      <c r="DW368" s="123"/>
      <c r="DX368" s="123"/>
      <c r="DY368" s="123">
        <v>2.0470000000000002</v>
      </c>
      <c r="DZ368" s="123">
        <f>IF(OR(ISBLANK(DY368),ISBLANK(DZ354)),"",(DY368-DY367)*DZ354)</f>
        <v>0</v>
      </c>
      <c r="EA368" s="123">
        <v>0</v>
      </c>
      <c r="EB368" s="123">
        <f>EB354</f>
        <v>4</v>
      </c>
      <c r="EC368" s="123">
        <f t="shared" ca="1" si="656"/>
        <v>0</v>
      </c>
      <c r="ED368" s="123"/>
      <c r="EE368" s="123"/>
      <c r="EF368" s="123">
        <v>39.420999999999999</v>
      </c>
      <c r="EG368" s="123">
        <f>IF(OR(ISBLANK(EF368),ISBLANK(EG354)),"",(EF368-EF367)*EG354)</f>
        <v>0</v>
      </c>
      <c r="EH368" s="123">
        <f>EH354</f>
        <v>4</v>
      </c>
      <c r="EI368" s="123">
        <f t="shared" ca="1" si="657"/>
        <v>2309.9999999999</v>
      </c>
      <c r="EJ368" s="123"/>
      <c r="EK368" s="123"/>
      <c r="EL368" s="123">
        <v>1765.2829999999999</v>
      </c>
      <c r="EM368" s="123">
        <f>IF(OR(ISBLANK(EL368),ISBLANK(EM354)),"",(EL368-EL367)*EM354)</f>
        <v>2309.9999999999</v>
      </c>
      <c r="EN368" s="123">
        <f>EN354</f>
        <v>3</v>
      </c>
      <c r="EO368" s="123">
        <f t="shared" ca="1" si="658"/>
        <v>8299.4483874992657</v>
      </c>
      <c r="EP368" s="123"/>
      <c r="EQ368" s="123"/>
      <c r="ER368" s="123">
        <f t="shared" ca="1" si="684"/>
        <v>8299.4483874992657</v>
      </c>
      <c r="ES368" s="123">
        <f>ES354</f>
        <v>3</v>
      </c>
      <c r="ET368" s="123">
        <f t="shared" ca="1" si="660"/>
        <v>1105.1075901593952</v>
      </c>
      <c r="EU368" s="123"/>
      <c r="EV368" s="123"/>
      <c r="EW368" s="123">
        <f t="shared" ca="1" si="661"/>
        <v>1105.1075901593952</v>
      </c>
      <c r="EX368" s="123">
        <f t="shared" ca="1" si="662"/>
        <v>1119.422</v>
      </c>
      <c r="EY368" s="123">
        <f>EY354</f>
        <v>1</v>
      </c>
      <c r="EZ368" s="123">
        <f t="shared" ca="1" si="663"/>
        <v>1119.422</v>
      </c>
      <c r="FA368" s="123">
        <f t="shared" si="664"/>
        <v>1119.422</v>
      </c>
      <c r="FB368" s="123">
        <v>1119.422</v>
      </c>
      <c r="FC368" s="123"/>
      <c r="FD368" s="123">
        <f>FD354</f>
        <v>3</v>
      </c>
      <c r="FE368" s="123">
        <f t="shared" ca="1" si="665"/>
        <v>5530.8</v>
      </c>
      <c r="FF368" s="123"/>
      <c r="FG368" s="123"/>
      <c r="FH368" s="123">
        <v>5530.8</v>
      </c>
      <c r="FI368" s="123">
        <f>FI354</f>
        <v>3</v>
      </c>
      <c r="FJ368" s="123">
        <f t="shared" ca="1" si="666"/>
        <v>17854.287159999301</v>
      </c>
      <c r="FK368" s="123"/>
      <c r="FL368" s="123"/>
      <c r="FM368" s="123">
        <f t="shared" ca="1" si="685"/>
        <v>17854.287159999301</v>
      </c>
      <c r="FN368" s="123"/>
      <c r="FO368" s="123">
        <f t="shared" ca="1" si="668"/>
        <v>19303.954000000002</v>
      </c>
      <c r="FP368" s="123">
        <f>FP354</f>
        <v>1</v>
      </c>
      <c r="FQ368" s="123">
        <f t="shared" ca="1" si="669"/>
        <v>19303.954000000002</v>
      </c>
      <c r="FR368" s="123">
        <f t="shared" si="670"/>
        <v>19303.954000000002</v>
      </c>
      <c r="FS368" s="123">
        <v>19303.954000000002</v>
      </c>
      <c r="FT368" s="123"/>
      <c r="FU368" s="123">
        <f>FU354</f>
        <v>3</v>
      </c>
      <c r="FV368" s="123">
        <f t="shared" ca="1" si="671"/>
        <v>82.895999999960594</v>
      </c>
      <c r="FW368" s="123"/>
      <c r="FX368" s="123"/>
      <c r="FY368" s="123">
        <v>82.895999999960594</v>
      </c>
      <c r="FZ368" s="123">
        <f>FZ354</f>
        <v>3</v>
      </c>
      <c r="GA368" s="123">
        <f t="shared" ca="1" si="672"/>
        <v>0</v>
      </c>
      <c r="GB368" s="123"/>
      <c r="GC368" s="123"/>
      <c r="GD368" s="123">
        <v>0</v>
      </c>
      <c r="GE368" s="123">
        <f>GE354</f>
        <v>3</v>
      </c>
      <c r="GF368" s="123">
        <f t="shared" ca="1" si="673"/>
        <v>379.50000000007998</v>
      </c>
      <c r="GG368" s="123"/>
      <c r="GH368" s="123"/>
      <c r="GI368" s="123">
        <v>379.50000000007998</v>
      </c>
      <c r="GJ368" s="123">
        <f>GJ354</f>
        <v>3</v>
      </c>
      <c r="GK368" s="123">
        <f t="shared" ca="1" si="674"/>
        <v>0</v>
      </c>
      <c r="GL368" s="123"/>
      <c r="GM368" s="123"/>
      <c r="GN368" s="123">
        <v>0</v>
      </c>
      <c r="GO368" s="123">
        <f>GO354</f>
        <v>3</v>
      </c>
      <c r="GP368" s="123">
        <f t="shared" ca="1" si="675"/>
        <v>99.511629999915797</v>
      </c>
      <c r="GQ368" s="123"/>
      <c r="GR368" s="123"/>
      <c r="GS368" s="123">
        <v>99.511629999915797</v>
      </c>
      <c r="GT368" s="123">
        <f>GT354</f>
        <v>3</v>
      </c>
      <c r="GU368" s="123">
        <f t="shared" ca="1" si="676"/>
        <v>602.25</v>
      </c>
      <c r="GV368" s="123"/>
      <c r="GW368" s="123"/>
      <c r="GX368" s="123">
        <f t="shared" ca="1" si="686"/>
        <v>602.25</v>
      </c>
      <c r="GY368" s="123">
        <f t="shared" ca="1" si="678"/>
        <v>512</v>
      </c>
      <c r="GZ368" s="123">
        <f>GZ354</f>
        <v>1</v>
      </c>
      <c r="HA368" s="123">
        <f t="shared" ca="1" si="679"/>
        <v>512</v>
      </c>
      <c r="HB368" s="123">
        <f t="shared" si="680"/>
        <v>512</v>
      </c>
      <c r="HC368" s="123">
        <v>512</v>
      </c>
      <c r="HD368" s="123"/>
      <c r="HE368" s="123">
        <f>HE354</f>
        <v>3</v>
      </c>
      <c r="HF368" s="123">
        <f t="shared" ca="1" si="681"/>
        <v>602.25</v>
      </c>
      <c r="HG368" s="123"/>
      <c r="HH368" s="123"/>
      <c r="HI368" s="123">
        <v>602.25</v>
      </c>
    </row>
    <row r="369" spans="2:217" x14ac:dyDescent="0.25">
      <c r="B369" s="166">
        <v>14</v>
      </c>
      <c r="C369" s="166">
        <f>C354</f>
        <v>4</v>
      </c>
      <c r="D369" s="166">
        <f t="shared" ca="1" si="626"/>
        <v>0</v>
      </c>
      <c r="E369" s="166"/>
      <c r="F369" s="166"/>
      <c r="G369" s="166">
        <v>0</v>
      </c>
      <c r="H369" s="166">
        <f>IF(OR(ISBLANK(G369),ISBLANK(H354)),"",(G369-G368)*H354)</f>
        <v>0</v>
      </c>
      <c r="I369" s="166">
        <f>I354</f>
        <v>4</v>
      </c>
      <c r="J369" s="166">
        <f t="shared" ca="1" si="627"/>
        <v>0</v>
      </c>
      <c r="K369" s="166"/>
      <c r="L369" s="166"/>
      <c r="M369" s="166">
        <v>0</v>
      </c>
      <c r="N369" s="166">
        <f>IF(OR(ISBLANK(M369),ISBLANK(N354)),"",(M369-M368)*N354)</f>
        <v>0</v>
      </c>
      <c r="O369" s="166">
        <f>O354</f>
        <v>3</v>
      </c>
      <c r="P369" s="166">
        <f t="shared" ca="1" si="628"/>
        <v>0</v>
      </c>
      <c r="Q369" s="166"/>
      <c r="R369" s="166"/>
      <c r="S369" s="166">
        <f t="shared" ca="1" si="682"/>
        <v>0</v>
      </c>
      <c r="T369" s="166">
        <f>T354</f>
        <v>4</v>
      </c>
      <c r="U369" s="166">
        <f t="shared" ca="1" si="630"/>
        <v>10.235999999997148</v>
      </c>
      <c r="V369" s="166"/>
      <c r="W369" s="166"/>
      <c r="X369" s="166">
        <v>21925.945</v>
      </c>
      <c r="Y369" s="166">
        <f>IF(OR(ISBLANK(X369),ISBLANK(Y354)),"",(X369-X368)*Y354)</f>
        <v>10.235999999997148</v>
      </c>
      <c r="Z369" s="166">
        <f>Z354</f>
        <v>4</v>
      </c>
      <c r="AA369" s="166">
        <f t="shared" ca="1" si="631"/>
        <v>0.63899999999989632</v>
      </c>
      <c r="AB369" s="166"/>
      <c r="AC369" s="166"/>
      <c r="AD369" s="166">
        <v>1593.008</v>
      </c>
      <c r="AE369" s="166">
        <f>IF(OR(ISBLANK(AD369),ISBLANK(AE354)),"",(AD369-AD368)*AE354)</f>
        <v>0.63899999999989632</v>
      </c>
      <c r="AF369" s="166">
        <f>AF354</f>
        <v>2</v>
      </c>
      <c r="AG369" s="166">
        <f t="shared" ca="1" si="632"/>
        <v>12.4</v>
      </c>
      <c r="AH369" s="166"/>
      <c r="AI369" s="166">
        <v>12.4</v>
      </c>
      <c r="AJ369" s="123">
        <f>AJ354</f>
        <v>3</v>
      </c>
      <c r="AK369" s="123">
        <f t="shared" ca="1" si="633"/>
        <v>30445.740422498078</v>
      </c>
      <c r="AL369" s="123"/>
      <c r="AM369" s="123"/>
      <c r="AN369" s="123">
        <f t="shared" ca="1" si="683"/>
        <v>30445.740422498078</v>
      </c>
      <c r="AO369" s="123"/>
      <c r="AP369" s="123">
        <f>AP354</f>
        <v>2</v>
      </c>
      <c r="AQ369" s="123">
        <f t="shared" ca="1" si="635"/>
        <v>0</v>
      </c>
      <c r="AR369" s="123"/>
      <c r="AS369" s="123">
        <v>0</v>
      </c>
      <c r="AT369" s="123">
        <f>AT354</f>
        <v>2</v>
      </c>
      <c r="AU369" s="123">
        <f t="shared" ca="1" si="636"/>
        <v>1.056</v>
      </c>
      <c r="AV369" s="123"/>
      <c r="AW369" s="123">
        <v>1.056</v>
      </c>
      <c r="AX369" s="123">
        <f>AX354</f>
        <v>2</v>
      </c>
      <c r="AY369" s="123">
        <f t="shared" ca="1" si="637"/>
        <v>85.561999999999998</v>
      </c>
      <c r="AZ369" s="123"/>
      <c r="BA369" s="123">
        <v>85.561999999999998</v>
      </c>
      <c r="BB369" s="123">
        <f>BB354</f>
        <v>3</v>
      </c>
      <c r="BC369" s="123">
        <f t="shared" ca="1" si="638"/>
        <v>86.617999999999995</v>
      </c>
      <c r="BD369" s="123"/>
      <c r="BE369" s="123"/>
      <c r="BF369" s="123">
        <f t="shared" ca="1" si="639"/>
        <v>86.617999999999995</v>
      </c>
      <c r="BG369" s="123">
        <f>BG354</f>
        <v>2</v>
      </c>
      <c r="BH369" s="123">
        <f t="shared" ca="1" si="640"/>
        <v>96.174999999999997</v>
      </c>
      <c r="BI369" s="123"/>
      <c r="BJ369" s="123">
        <v>96.174999999999997</v>
      </c>
      <c r="BK369" s="123">
        <f>BK354</f>
        <v>2</v>
      </c>
      <c r="BL369" s="123">
        <f t="shared" ca="1" si="641"/>
        <v>78.421000000000006</v>
      </c>
      <c r="BM369" s="123"/>
      <c r="BN369" s="123">
        <v>78.421000000000006</v>
      </c>
      <c r="BO369" s="123">
        <f>BO354</f>
        <v>2</v>
      </c>
      <c r="BP369" s="123">
        <f t="shared" ca="1" si="642"/>
        <v>73.405000000000001</v>
      </c>
      <c r="BQ369" s="123"/>
      <c r="BR369" s="123">
        <v>73.405000000000001</v>
      </c>
      <c r="BS369" s="123">
        <f>BS354</f>
        <v>3</v>
      </c>
      <c r="BT369" s="123">
        <f t="shared" ca="1" si="643"/>
        <v>248.00100000000003</v>
      </c>
      <c r="BU369" s="123"/>
      <c r="BV369" s="123"/>
      <c r="BW369" s="123">
        <f t="shared" ca="1" si="644"/>
        <v>248.00100000000003</v>
      </c>
      <c r="BX369" s="123">
        <f>BX354</f>
        <v>4</v>
      </c>
      <c r="BY369" s="123" t="str">
        <f t="shared" ca="1" si="645"/>
        <v/>
      </c>
      <c r="BZ369" s="123"/>
      <c r="CA369" s="123"/>
      <c r="CB369" s="123">
        <v>15851.071</v>
      </c>
      <c r="CC369" s="123" t="str">
        <f>IF(OR(ISBLANK(CB369),ISBLANK(CC354)),"",(CB369-CB368)*CC354)</f>
        <v/>
      </c>
      <c r="CD369" s="123">
        <f>CD354</f>
        <v>4</v>
      </c>
      <c r="CE369" s="123" t="str">
        <f t="shared" ca="1" si="646"/>
        <v/>
      </c>
      <c r="CF369" s="123"/>
      <c r="CG369" s="123"/>
      <c r="CH369" s="123">
        <v>1248.07</v>
      </c>
      <c r="CI369" s="123" t="str">
        <f>IF(OR(ISBLANK(CH369),ISBLANK(CI354)),"",(CH369-CH368)*CI354)</f>
        <v/>
      </c>
      <c r="CJ369" s="123">
        <f>CJ354</f>
        <v>4</v>
      </c>
      <c r="CK369" s="123" t="str">
        <f t="shared" ca="1" si="647"/>
        <v/>
      </c>
      <c r="CL369" s="123"/>
      <c r="CM369" s="123"/>
      <c r="CN369" s="123">
        <v>21348.687000000002</v>
      </c>
      <c r="CO369" s="123" t="str">
        <f>IF(OR(ISBLANK(CN369),ISBLANK(CO354)),"",(CN369-CN368)*CO354)</f>
        <v/>
      </c>
      <c r="CP369" s="123">
        <f>CP354</f>
        <v>2</v>
      </c>
      <c r="CQ369" s="123">
        <f t="shared" ca="1" si="648"/>
        <v>10.766999999999999</v>
      </c>
      <c r="CR369" s="123"/>
      <c r="CS369" s="123">
        <v>10.766999999999999</v>
      </c>
      <c r="CT369" s="123">
        <f t="shared" ca="1" si="649"/>
        <v>21.6</v>
      </c>
      <c r="CU369" s="123">
        <f>CU354</f>
        <v>1</v>
      </c>
      <c r="CV369" s="123">
        <f t="shared" ca="1" si="650"/>
        <v>21.6</v>
      </c>
      <c r="CW369" s="123">
        <f t="shared" si="651"/>
        <v>21.6</v>
      </c>
      <c r="CX369" s="123">
        <v>21.6</v>
      </c>
      <c r="CY369" s="123"/>
      <c r="CZ369" s="123">
        <f>CZ354</f>
        <v>5</v>
      </c>
      <c r="DA369" s="123">
        <f t="shared" ca="1" si="652"/>
        <v>2897.895</v>
      </c>
      <c r="DB369" s="123"/>
      <c r="DC369" s="123"/>
      <c r="DD369" s="123">
        <v>2491.6460000000002</v>
      </c>
      <c r="DE369" s="123">
        <f>IF(OR(ISBLANK(DD369),ISBLANK(DE354)),"",(DD369-DD368)*DE354)</f>
        <v>2895.2000000005683</v>
      </c>
      <c r="DF369" s="123">
        <v>2897.895</v>
      </c>
      <c r="DG369" s="123">
        <f>DG354</f>
        <v>5</v>
      </c>
      <c r="DH369" s="123">
        <f t="shared" ca="1" si="653"/>
        <v>0</v>
      </c>
      <c r="DI369" s="123"/>
      <c r="DJ369" s="123"/>
      <c r="DK369" s="123">
        <v>1.93</v>
      </c>
      <c r="DL369" s="123">
        <f>IF(OR(ISBLANK(DK369),ISBLANK(DL354)),"",(DK369-DK368)*DL354)</f>
        <v>0</v>
      </c>
      <c r="DM369" s="123">
        <v>0</v>
      </c>
      <c r="DN369" s="123">
        <f>DN354</f>
        <v>5</v>
      </c>
      <c r="DO369" s="123">
        <f t="shared" ca="1" si="654"/>
        <v>2890.25</v>
      </c>
      <c r="DP369" s="123"/>
      <c r="DQ369" s="123"/>
      <c r="DR369" s="123">
        <v>2518.5079999999998</v>
      </c>
      <c r="DS369" s="123">
        <f>IF(OR(ISBLANK(DR369),ISBLANK(DS354)),"",(DR369-DR368)*DS354)</f>
        <v>2888.5999999992237</v>
      </c>
      <c r="DT369" s="123">
        <v>2890.25</v>
      </c>
      <c r="DU369" s="123">
        <f>DU354</f>
        <v>5</v>
      </c>
      <c r="DV369" s="123">
        <f t="shared" ca="1" si="655"/>
        <v>0</v>
      </c>
      <c r="DW369" s="123"/>
      <c r="DX369" s="123"/>
      <c r="DY369" s="123">
        <v>2.0470000000000002</v>
      </c>
      <c r="DZ369" s="123">
        <f>IF(OR(ISBLANK(DY369),ISBLANK(DZ354)),"",(DY369-DY368)*DZ354)</f>
        <v>0</v>
      </c>
      <c r="EA369" s="123">
        <v>0</v>
      </c>
      <c r="EB369" s="123">
        <f>EB354</f>
        <v>4</v>
      </c>
      <c r="EC369" s="123">
        <f t="shared" ca="1" si="656"/>
        <v>0</v>
      </c>
      <c r="ED369" s="123"/>
      <c r="EE369" s="123"/>
      <c r="EF369" s="123">
        <v>39.420999999999999</v>
      </c>
      <c r="EG369" s="123">
        <f>IF(OR(ISBLANK(EF369),ISBLANK(EG354)),"",(EF369-EF368)*EG354)</f>
        <v>0</v>
      </c>
      <c r="EH369" s="123">
        <f>EH354</f>
        <v>4</v>
      </c>
      <c r="EI369" s="123">
        <f t="shared" ca="1" si="657"/>
        <v>2292.4000000003161</v>
      </c>
      <c r="EJ369" s="123"/>
      <c r="EK369" s="123"/>
      <c r="EL369" s="123">
        <v>1766.325</v>
      </c>
      <c r="EM369" s="123">
        <f>IF(OR(ISBLANK(EL369),ISBLANK(EM354)),"",(EL369-EL368)*EM354)</f>
        <v>2292.4000000003161</v>
      </c>
      <c r="EN369" s="123">
        <f>EN354</f>
        <v>3</v>
      </c>
      <c r="EO369" s="123">
        <f t="shared" ca="1" si="658"/>
        <v>8870.7449224981101</v>
      </c>
      <c r="EP369" s="123"/>
      <c r="EQ369" s="123"/>
      <c r="ER369" s="123">
        <f t="shared" ca="1" si="684"/>
        <v>8870.7449224981101</v>
      </c>
      <c r="ES369" s="123">
        <f>ES354</f>
        <v>3</v>
      </c>
      <c r="ET369" s="123">
        <f t="shared" ca="1" si="660"/>
        <v>1015.3324432482555</v>
      </c>
      <c r="EU369" s="123"/>
      <c r="EV369" s="123"/>
      <c r="EW369" s="123">
        <f t="shared" ca="1" si="661"/>
        <v>1015.3324432482555</v>
      </c>
      <c r="EX369" s="123">
        <f t="shared" ca="1" si="662"/>
        <v>1457.2180000000001</v>
      </c>
      <c r="EY369" s="123">
        <f>EY354</f>
        <v>1</v>
      </c>
      <c r="EZ369" s="123">
        <f t="shared" ca="1" si="663"/>
        <v>1457.2180000000001</v>
      </c>
      <c r="FA369" s="123">
        <f t="shared" si="664"/>
        <v>1457.2180000000001</v>
      </c>
      <c r="FB369" s="123">
        <v>1457.2180000000001</v>
      </c>
      <c r="FC369" s="123"/>
      <c r="FD369" s="123">
        <f>FD354</f>
        <v>3</v>
      </c>
      <c r="FE369" s="123">
        <f t="shared" ca="1" si="665"/>
        <v>5526.4</v>
      </c>
      <c r="FF369" s="123"/>
      <c r="FG369" s="123"/>
      <c r="FH369" s="123">
        <v>5526.4</v>
      </c>
      <c r="FI369" s="123">
        <f>FI354</f>
        <v>3</v>
      </c>
      <c r="FJ369" s="123">
        <f t="shared" ca="1" si="666"/>
        <v>18425.155874000302</v>
      </c>
      <c r="FK369" s="123"/>
      <c r="FL369" s="123"/>
      <c r="FM369" s="123">
        <f t="shared" ca="1" si="685"/>
        <v>18425.155874000302</v>
      </c>
      <c r="FN369" s="123"/>
      <c r="FO369" s="123">
        <f t="shared" ca="1" si="668"/>
        <v>19153.218000000001</v>
      </c>
      <c r="FP369" s="123">
        <f>FP354</f>
        <v>1</v>
      </c>
      <c r="FQ369" s="123">
        <f t="shared" ca="1" si="669"/>
        <v>19153.218000000001</v>
      </c>
      <c r="FR369" s="123">
        <f t="shared" si="670"/>
        <v>19153.218000000001</v>
      </c>
      <c r="FS369" s="123">
        <v>19153.218000000001</v>
      </c>
      <c r="FT369" s="123"/>
      <c r="FU369" s="123">
        <f>FU354</f>
        <v>3</v>
      </c>
      <c r="FV369" s="123">
        <f t="shared" ca="1" si="671"/>
        <v>89.496000000044702</v>
      </c>
      <c r="FW369" s="123"/>
      <c r="FX369" s="123"/>
      <c r="FY369" s="123">
        <v>89.496000000044702</v>
      </c>
      <c r="FZ369" s="123">
        <f>FZ354</f>
        <v>3</v>
      </c>
      <c r="GA369" s="123">
        <f t="shared" ca="1" si="672"/>
        <v>0</v>
      </c>
      <c r="GB369" s="123"/>
      <c r="GC369" s="123"/>
      <c r="GD369" s="123">
        <v>0</v>
      </c>
      <c r="GE369" s="123">
        <f>GE354</f>
        <v>3</v>
      </c>
      <c r="GF369" s="123">
        <f t="shared" ca="1" si="673"/>
        <v>410.51999999999703</v>
      </c>
      <c r="GG369" s="123"/>
      <c r="GH369" s="123"/>
      <c r="GI369" s="123">
        <v>410.51999999999703</v>
      </c>
      <c r="GJ369" s="123">
        <f>GJ354</f>
        <v>3</v>
      </c>
      <c r="GK369" s="123">
        <f t="shared" ca="1" si="674"/>
        <v>0</v>
      </c>
      <c r="GL369" s="123"/>
      <c r="GM369" s="123"/>
      <c r="GN369" s="123">
        <v>0</v>
      </c>
      <c r="GO369" s="123">
        <f>GO354</f>
        <v>3</v>
      </c>
      <c r="GP369" s="123">
        <f t="shared" ca="1" si="675"/>
        <v>84.298303999672498</v>
      </c>
      <c r="GQ369" s="123"/>
      <c r="GR369" s="123"/>
      <c r="GS369" s="123">
        <v>84.298303999672498</v>
      </c>
      <c r="GT369" s="123">
        <f>GT354</f>
        <v>3</v>
      </c>
      <c r="GU369" s="123">
        <f t="shared" ca="1" si="676"/>
        <v>730.09199999999998</v>
      </c>
      <c r="GV369" s="123"/>
      <c r="GW369" s="123"/>
      <c r="GX369" s="123">
        <f t="shared" ca="1" si="686"/>
        <v>730.09199999999998</v>
      </c>
      <c r="GY369" s="123">
        <f t="shared" ca="1" si="678"/>
        <v>512</v>
      </c>
      <c r="GZ369" s="123">
        <f>GZ354</f>
        <v>1</v>
      </c>
      <c r="HA369" s="123">
        <f t="shared" ca="1" si="679"/>
        <v>512</v>
      </c>
      <c r="HB369" s="123">
        <f t="shared" si="680"/>
        <v>512</v>
      </c>
      <c r="HC369" s="123">
        <v>512</v>
      </c>
      <c r="HD369" s="123"/>
      <c r="HE369" s="123">
        <f>HE354</f>
        <v>3</v>
      </c>
      <c r="HF369" s="123">
        <f t="shared" ca="1" si="681"/>
        <v>730.09199999999998</v>
      </c>
      <c r="HG369" s="123"/>
      <c r="HH369" s="123"/>
      <c r="HI369" s="123">
        <v>730.09199999999998</v>
      </c>
    </row>
    <row r="370" spans="2:217" x14ac:dyDescent="0.25">
      <c r="B370" s="166">
        <v>15</v>
      </c>
      <c r="C370" s="166">
        <f>C354</f>
        <v>4</v>
      </c>
      <c r="D370" s="166">
        <f t="shared" ca="1" si="626"/>
        <v>0</v>
      </c>
      <c r="E370" s="166"/>
      <c r="F370" s="166"/>
      <c r="G370" s="166">
        <v>0</v>
      </c>
      <c r="H370" s="166">
        <f>IF(OR(ISBLANK(G370),ISBLANK(H354)),"",(G370-G369)*H354)</f>
        <v>0</v>
      </c>
      <c r="I370" s="166">
        <f>I354</f>
        <v>4</v>
      </c>
      <c r="J370" s="166">
        <f t="shared" ca="1" si="627"/>
        <v>0</v>
      </c>
      <c r="K370" s="166"/>
      <c r="L370" s="166"/>
      <c r="M370" s="166">
        <v>0</v>
      </c>
      <c r="N370" s="166">
        <f>IF(OR(ISBLANK(M370),ISBLANK(N354)),"",(M370-M369)*N354)</f>
        <v>0</v>
      </c>
      <c r="O370" s="166">
        <f>O354</f>
        <v>3</v>
      </c>
      <c r="P370" s="166">
        <f t="shared" ca="1" si="628"/>
        <v>0</v>
      </c>
      <c r="Q370" s="166"/>
      <c r="R370" s="166"/>
      <c r="S370" s="166">
        <f t="shared" ca="1" si="682"/>
        <v>0</v>
      </c>
      <c r="T370" s="166">
        <f>T354</f>
        <v>4</v>
      </c>
      <c r="U370" s="166">
        <f t="shared" ca="1" si="630"/>
        <v>10.065999999998894</v>
      </c>
      <c r="V370" s="166"/>
      <c r="W370" s="166"/>
      <c r="X370" s="166">
        <v>21930.977999999999</v>
      </c>
      <c r="Y370" s="166">
        <f>IF(OR(ISBLANK(X370),ISBLANK(Y354)),"",(X370-X369)*Y354)</f>
        <v>10.065999999998894</v>
      </c>
      <c r="Z370" s="166">
        <f>Z354</f>
        <v>4</v>
      </c>
      <c r="AA370" s="166">
        <f t="shared" ca="1" si="631"/>
        <v>0.58499999999980901</v>
      </c>
      <c r="AB370" s="166"/>
      <c r="AC370" s="166"/>
      <c r="AD370" s="166">
        <v>1593.203</v>
      </c>
      <c r="AE370" s="166">
        <f>IF(OR(ISBLANK(AD370),ISBLANK(AE354)),"",(AD370-AD369)*AE354)</f>
        <v>0.58499999999980901</v>
      </c>
      <c r="AF370" s="166">
        <f>AF354</f>
        <v>2</v>
      </c>
      <c r="AG370" s="166">
        <f t="shared" ca="1" si="632"/>
        <v>19.835999999999999</v>
      </c>
      <c r="AH370" s="166"/>
      <c r="AI370" s="166">
        <v>19.835999999999999</v>
      </c>
      <c r="AJ370" s="123">
        <f>AJ354</f>
        <v>3</v>
      </c>
      <c r="AK370" s="123">
        <f t="shared" ca="1" si="633"/>
        <v>29712.178240501846</v>
      </c>
      <c r="AL370" s="123"/>
      <c r="AM370" s="123"/>
      <c r="AN370" s="123">
        <f t="shared" ca="1" si="683"/>
        <v>29712.178240501846</v>
      </c>
      <c r="AO370" s="123"/>
      <c r="AP370" s="123">
        <f>AP354</f>
        <v>2</v>
      </c>
      <c r="AQ370" s="123">
        <f t="shared" ca="1" si="635"/>
        <v>0</v>
      </c>
      <c r="AR370" s="123"/>
      <c r="AS370" s="123">
        <v>0</v>
      </c>
      <c r="AT370" s="123">
        <f>AT354</f>
        <v>2</v>
      </c>
      <c r="AU370" s="123">
        <f t="shared" ca="1" si="636"/>
        <v>5.8609999999999998</v>
      </c>
      <c r="AV370" s="123"/>
      <c r="AW370" s="123">
        <v>5.8609999999999998</v>
      </c>
      <c r="AX370" s="123">
        <f>AX354</f>
        <v>2</v>
      </c>
      <c r="AY370" s="123">
        <f t="shared" ca="1" si="637"/>
        <v>76.19</v>
      </c>
      <c r="AZ370" s="123"/>
      <c r="BA370" s="123">
        <v>76.19</v>
      </c>
      <c r="BB370" s="123">
        <f>BB354</f>
        <v>3</v>
      </c>
      <c r="BC370" s="123">
        <f t="shared" ca="1" si="638"/>
        <v>82.051000000000002</v>
      </c>
      <c r="BD370" s="123"/>
      <c r="BE370" s="123"/>
      <c r="BF370" s="123">
        <f t="shared" ca="1" si="639"/>
        <v>82.051000000000002</v>
      </c>
      <c r="BG370" s="123">
        <f>BG354</f>
        <v>2</v>
      </c>
      <c r="BH370" s="123">
        <f t="shared" ca="1" si="640"/>
        <v>93.031000000000006</v>
      </c>
      <c r="BI370" s="123"/>
      <c r="BJ370" s="123">
        <v>93.031000000000006</v>
      </c>
      <c r="BK370" s="123">
        <f>BK354</f>
        <v>2</v>
      </c>
      <c r="BL370" s="123">
        <f t="shared" ca="1" si="641"/>
        <v>86.644999999999996</v>
      </c>
      <c r="BM370" s="123"/>
      <c r="BN370" s="123">
        <v>86.644999999999996</v>
      </c>
      <c r="BO370" s="123">
        <f>BO354</f>
        <v>2</v>
      </c>
      <c r="BP370" s="123">
        <f t="shared" ca="1" si="642"/>
        <v>70.540999999999997</v>
      </c>
      <c r="BQ370" s="123"/>
      <c r="BR370" s="123">
        <v>70.540999999999997</v>
      </c>
      <c r="BS370" s="123">
        <f>BS354</f>
        <v>3</v>
      </c>
      <c r="BT370" s="123">
        <f t="shared" ca="1" si="643"/>
        <v>250.21699999999998</v>
      </c>
      <c r="BU370" s="123"/>
      <c r="BV370" s="123"/>
      <c r="BW370" s="123">
        <f t="shared" ca="1" si="644"/>
        <v>250.21699999999998</v>
      </c>
      <c r="BX370" s="123">
        <f>BX354</f>
        <v>4</v>
      </c>
      <c r="BY370" s="123" t="str">
        <f t="shared" ca="1" si="645"/>
        <v/>
      </c>
      <c r="BZ370" s="123"/>
      <c r="CA370" s="123"/>
      <c r="CB370" s="123">
        <v>15853.116</v>
      </c>
      <c r="CC370" s="123" t="str">
        <f>IF(OR(ISBLANK(CB370),ISBLANK(CC354)),"",(CB370-CB369)*CC354)</f>
        <v/>
      </c>
      <c r="CD370" s="123">
        <f>CD354</f>
        <v>4</v>
      </c>
      <c r="CE370" s="123" t="str">
        <f t="shared" ca="1" si="646"/>
        <v/>
      </c>
      <c r="CF370" s="123"/>
      <c r="CG370" s="123"/>
      <c r="CH370" s="123">
        <v>1248.07</v>
      </c>
      <c r="CI370" s="123" t="str">
        <f>IF(OR(ISBLANK(CH370),ISBLANK(CI354)),"",(CH370-CH369)*CI354)</f>
        <v/>
      </c>
      <c r="CJ370" s="123">
        <f>CJ354</f>
        <v>4</v>
      </c>
      <c r="CK370" s="123" t="str">
        <f t="shared" ca="1" si="647"/>
        <v/>
      </c>
      <c r="CL370" s="123"/>
      <c r="CM370" s="123"/>
      <c r="CN370" s="123">
        <v>21351.632000000001</v>
      </c>
      <c r="CO370" s="123" t="str">
        <f>IF(OR(ISBLANK(CN370),ISBLANK(CO354)),"",(CN370-CN369)*CO354)</f>
        <v/>
      </c>
      <c r="CP370" s="123">
        <f>CP354</f>
        <v>2</v>
      </c>
      <c r="CQ370" s="123">
        <f t="shared" ca="1" si="648"/>
        <v>10.597</v>
      </c>
      <c r="CR370" s="123"/>
      <c r="CS370" s="123">
        <v>10.597</v>
      </c>
      <c r="CT370" s="123">
        <f t="shared" ca="1" si="649"/>
        <v>21.6</v>
      </c>
      <c r="CU370" s="123">
        <f>CU354</f>
        <v>1</v>
      </c>
      <c r="CV370" s="123">
        <f t="shared" ca="1" si="650"/>
        <v>21.6</v>
      </c>
      <c r="CW370" s="123">
        <f t="shared" si="651"/>
        <v>21.6</v>
      </c>
      <c r="CX370" s="123">
        <v>21.6</v>
      </c>
      <c r="CY370" s="123"/>
      <c r="CZ370" s="123">
        <f>CZ354</f>
        <v>5</v>
      </c>
      <c r="DA370" s="123">
        <f t="shared" ca="1" si="652"/>
        <v>2902.24</v>
      </c>
      <c r="DB370" s="123"/>
      <c r="DC370" s="123"/>
      <c r="DD370" s="123">
        <v>2492.9670000000001</v>
      </c>
      <c r="DE370" s="123">
        <f>IF(OR(ISBLANK(DD370),ISBLANK(DE354)),"",(DD370-DD369)*DE354)</f>
        <v>2906.1999999998079</v>
      </c>
      <c r="DF370" s="123">
        <v>2902.24</v>
      </c>
      <c r="DG370" s="123">
        <f>DG354</f>
        <v>5</v>
      </c>
      <c r="DH370" s="123">
        <f t="shared" ca="1" si="653"/>
        <v>0</v>
      </c>
      <c r="DI370" s="123"/>
      <c r="DJ370" s="123"/>
      <c r="DK370" s="123">
        <v>1.93</v>
      </c>
      <c r="DL370" s="123">
        <f>IF(OR(ISBLANK(DK370),ISBLANK(DL354)),"",(DK370-DK369)*DL354)</f>
        <v>0</v>
      </c>
      <c r="DM370" s="123">
        <v>0</v>
      </c>
      <c r="DN370" s="123">
        <f>DN354</f>
        <v>5</v>
      </c>
      <c r="DO370" s="123">
        <f t="shared" ca="1" si="654"/>
        <v>2885.5749999999998</v>
      </c>
      <c r="DP370" s="123"/>
      <c r="DQ370" s="123"/>
      <c r="DR370" s="123">
        <v>2519.8209999999999</v>
      </c>
      <c r="DS370" s="123">
        <f>IF(OR(ISBLANK(DR370),ISBLANK(DS354)),"",(DR370-DR369)*DS354)</f>
        <v>2888.6000000002241</v>
      </c>
      <c r="DT370" s="123">
        <v>2885.5749999999998</v>
      </c>
      <c r="DU370" s="123">
        <f>DU354</f>
        <v>5</v>
      </c>
      <c r="DV370" s="123">
        <f t="shared" ca="1" si="655"/>
        <v>0</v>
      </c>
      <c r="DW370" s="123"/>
      <c r="DX370" s="123"/>
      <c r="DY370" s="123">
        <v>2.0470000000000002</v>
      </c>
      <c r="DZ370" s="123">
        <f>IF(OR(ISBLANK(DY370),ISBLANK(DZ354)),"",(DY370-DY369)*DZ354)</f>
        <v>0</v>
      </c>
      <c r="EA370" s="123">
        <v>0</v>
      </c>
      <c r="EB370" s="123">
        <f>EB354</f>
        <v>4</v>
      </c>
      <c r="EC370" s="123">
        <f t="shared" ca="1" si="656"/>
        <v>0</v>
      </c>
      <c r="ED370" s="123"/>
      <c r="EE370" s="123"/>
      <c r="EF370" s="123">
        <v>39.420999999999999</v>
      </c>
      <c r="EG370" s="123">
        <f>IF(OR(ISBLANK(EF370),ISBLANK(EG354)),"",(EF370-EF369)*EG354)</f>
        <v>0</v>
      </c>
      <c r="EH370" s="123">
        <f>EH354</f>
        <v>4</v>
      </c>
      <c r="EI370" s="123">
        <f t="shared" ca="1" si="657"/>
        <v>2279.2000000001281</v>
      </c>
      <c r="EJ370" s="123"/>
      <c r="EK370" s="123"/>
      <c r="EL370" s="123">
        <v>1767.3610000000001</v>
      </c>
      <c r="EM370" s="123">
        <f>IF(OR(ISBLANK(EL370),ISBLANK(EM354)),"",(EL370-EL369)*EM354)</f>
        <v>2279.2000000001281</v>
      </c>
      <c r="EN370" s="123">
        <f>EN354</f>
        <v>3</v>
      </c>
      <c r="EO370" s="123">
        <f t="shared" ca="1" si="658"/>
        <v>7974.311940501917</v>
      </c>
      <c r="EP370" s="123"/>
      <c r="EQ370" s="123"/>
      <c r="ER370" s="123">
        <f t="shared" ca="1" si="684"/>
        <v>7974.311940501917</v>
      </c>
      <c r="ES370" s="123">
        <f>ES354</f>
        <v>3</v>
      </c>
      <c r="ET370" s="123">
        <f t="shared" ca="1" si="660"/>
        <v>1003.742021345402</v>
      </c>
      <c r="EU370" s="123"/>
      <c r="EV370" s="123"/>
      <c r="EW370" s="123">
        <f t="shared" ca="1" si="661"/>
        <v>1003.742021345402</v>
      </c>
      <c r="EX370" s="123">
        <f t="shared" ca="1" si="662"/>
        <v>1272.1130000000001</v>
      </c>
      <c r="EY370" s="123">
        <f>EY354</f>
        <v>1</v>
      </c>
      <c r="EZ370" s="123">
        <f t="shared" ca="1" si="663"/>
        <v>1272.1130000000001</v>
      </c>
      <c r="FA370" s="123">
        <f t="shared" si="664"/>
        <v>1272.1130000000001</v>
      </c>
      <c r="FB370" s="123">
        <v>1272.1130000000001</v>
      </c>
      <c r="FC370" s="123"/>
      <c r="FD370" s="123">
        <f>FD354</f>
        <v>3</v>
      </c>
      <c r="FE370" s="123">
        <f t="shared" ca="1" si="665"/>
        <v>5533</v>
      </c>
      <c r="FF370" s="123"/>
      <c r="FG370" s="123"/>
      <c r="FH370" s="123">
        <v>5533</v>
      </c>
      <c r="FI370" s="123">
        <f>FI354</f>
        <v>3</v>
      </c>
      <c r="FJ370" s="123">
        <f t="shared" ca="1" si="666"/>
        <v>17570.647753000103</v>
      </c>
      <c r="FK370" s="123"/>
      <c r="FL370" s="123"/>
      <c r="FM370" s="123">
        <f t="shared" ca="1" si="685"/>
        <v>17570.647753000103</v>
      </c>
      <c r="FN370" s="123"/>
      <c r="FO370" s="123">
        <f t="shared" ca="1" si="668"/>
        <v>18174.292000000001</v>
      </c>
      <c r="FP370" s="123">
        <f>FP354</f>
        <v>1</v>
      </c>
      <c r="FQ370" s="123">
        <f t="shared" ca="1" si="669"/>
        <v>18174.292000000001</v>
      </c>
      <c r="FR370" s="123">
        <f t="shared" si="670"/>
        <v>18174.292000000001</v>
      </c>
      <c r="FS370" s="123">
        <v>18174.292000000001</v>
      </c>
      <c r="FT370" s="123"/>
      <c r="FU370" s="123">
        <f>FU354</f>
        <v>3</v>
      </c>
      <c r="FV370" s="123">
        <f t="shared" ca="1" si="671"/>
        <v>91.871999999988503</v>
      </c>
      <c r="FW370" s="123"/>
      <c r="FX370" s="123"/>
      <c r="FY370" s="123">
        <v>91.871999999988503</v>
      </c>
      <c r="FZ370" s="123">
        <f>FZ354</f>
        <v>3</v>
      </c>
      <c r="GA370" s="123">
        <f t="shared" ca="1" si="672"/>
        <v>0</v>
      </c>
      <c r="GB370" s="123"/>
      <c r="GC370" s="123"/>
      <c r="GD370" s="123">
        <v>0</v>
      </c>
      <c r="GE370" s="123">
        <f>GE354</f>
        <v>3</v>
      </c>
      <c r="GF370" s="123">
        <f t="shared" ca="1" si="673"/>
        <v>560.78000000019495</v>
      </c>
      <c r="GG370" s="123"/>
      <c r="GH370" s="123"/>
      <c r="GI370" s="123">
        <v>560.78000000019495</v>
      </c>
      <c r="GJ370" s="123">
        <f>GJ354</f>
        <v>3</v>
      </c>
      <c r="GK370" s="123">
        <f t="shared" ca="1" si="674"/>
        <v>0</v>
      </c>
      <c r="GL370" s="123"/>
      <c r="GM370" s="123"/>
      <c r="GN370" s="123">
        <v>0</v>
      </c>
      <c r="GO370" s="123">
        <f>GO354</f>
        <v>3</v>
      </c>
      <c r="GP370" s="123">
        <f t="shared" ca="1" si="675"/>
        <v>95.368487999607595</v>
      </c>
      <c r="GQ370" s="123"/>
      <c r="GR370" s="123"/>
      <c r="GS370" s="123">
        <v>95.368487999607595</v>
      </c>
      <c r="GT370" s="123">
        <f>GT354</f>
        <v>3</v>
      </c>
      <c r="GU370" s="123">
        <f t="shared" ca="1" si="676"/>
        <v>660.89700000000005</v>
      </c>
      <c r="GV370" s="123"/>
      <c r="GW370" s="123"/>
      <c r="GX370" s="123">
        <f t="shared" ca="1" si="686"/>
        <v>660.89700000000005</v>
      </c>
      <c r="GY370" s="123">
        <f t="shared" ca="1" si="678"/>
        <v>512</v>
      </c>
      <c r="GZ370" s="123">
        <f>GZ354</f>
        <v>1</v>
      </c>
      <c r="HA370" s="123">
        <f t="shared" ca="1" si="679"/>
        <v>512</v>
      </c>
      <c r="HB370" s="123">
        <f t="shared" si="680"/>
        <v>512</v>
      </c>
      <c r="HC370" s="123">
        <v>512</v>
      </c>
      <c r="HD370" s="123"/>
      <c r="HE370" s="123">
        <f>HE354</f>
        <v>3</v>
      </c>
      <c r="HF370" s="123">
        <f t="shared" ca="1" si="681"/>
        <v>660.89700000000005</v>
      </c>
      <c r="HG370" s="123"/>
      <c r="HH370" s="123"/>
      <c r="HI370" s="123">
        <v>660.89700000000005</v>
      </c>
    </row>
    <row r="371" spans="2:217" x14ac:dyDescent="0.25">
      <c r="B371" s="166">
        <v>16</v>
      </c>
      <c r="C371" s="166">
        <f>C354</f>
        <v>4</v>
      </c>
      <c r="D371" s="166">
        <f t="shared" ca="1" si="626"/>
        <v>0</v>
      </c>
      <c r="E371" s="166"/>
      <c r="F371" s="166"/>
      <c r="G371" s="166">
        <v>0</v>
      </c>
      <c r="H371" s="166">
        <f>IF(OR(ISBLANK(G371),ISBLANK(H354)),"",(G371-G370)*H354)</f>
        <v>0</v>
      </c>
      <c r="I371" s="166">
        <f>I354</f>
        <v>4</v>
      </c>
      <c r="J371" s="166">
        <f t="shared" ca="1" si="627"/>
        <v>0</v>
      </c>
      <c r="K371" s="166"/>
      <c r="L371" s="166"/>
      <c r="M371" s="166">
        <v>0</v>
      </c>
      <c r="N371" s="166">
        <f>IF(OR(ISBLANK(M371),ISBLANK(N354)),"",(M371-M370)*N354)</f>
        <v>0</v>
      </c>
      <c r="O371" s="166">
        <f>O354</f>
        <v>3</v>
      </c>
      <c r="P371" s="166">
        <f t="shared" ca="1" si="628"/>
        <v>0</v>
      </c>
      <c r="Q371" s="166"/>
      <c r="R371" s="166"/>
      <c r="S371" s="166">
        <f t="shared" ca="1" si="682"/>
        <v>0</v>
      </c>
      <c r="T371" s="166">
        <f>T354</f>
        <v>4</v>
      </c>
      <c r="U371" s="166">
        <f t="shared" ca="1" si="630"/>
        <v>9.955999999998312</v>
      </c>
      <c r="V371" s="166"/>
      <c r="W371" s="166"/>
      <c r="X371" s="166">
        <v>21935.955999999998</v>
      </c>
      <c r="Y371" s="166">
        <f>IF(OR(ISBLANK(X371),ISBLANK(Y354)),"",(X371-X370)*Y354)</f>
        <v>9.955999999998312</v>
      </c>
      <c r="Z371" s="166">
        <f>Z354</f>
        <v>4</v>
      </c>
      <c r="AA371" s="166">
        <f t="shared" ca="1" si="631"/>
        <v>0.59100000000034925</v>
      </c>
      <c r="AB371" s="166"/>
      <c r="AC371" s="166"/>
      <c r="AD371" s="166">
        <v>1593.4</v>
      </c>
      <c r="AE371" s="166">
        <f>IF(OR(ISBLANK(AD371),ISBLANK(AE354)),"",(AD371-AD370)*AE354)</f>
        <v>0.59100000000034925</v>
      </c>
      <c r="AF371" s="166">
        <f>AF354</f>
        <v>2</v>
      </c>
      <c r="AG371" s="166">
        <f t="shared" ca="1" si="632"/>
        <v>19.872</v>
      </c>
      <c r="AH371" s="166"/>
      <c r="AI371" s="166">
        <v>19.872</v>
      </c>
      <c r="AJ371" s="123">
        <f>AJ354</f>
        <v>3</v>
      </c>
      <c r="AK371" s="123">
        <f t="shared" ca="1" si="633"/>
        <v>28521.678837501149</v>
      </c>
      <c r="AL371" s="123"/>
      <c r="AM371" s="123"/>
      <c r="AN371" s="123">
        <f t="shared" ca="1" si="683"/>
        <v>28521.678837501149</v>
      </c>
      <c r="AO371" s="123"/>
      <c r="AP371" s="123">
        <f>AP354</f>
        <v>2</v>
      </c>
      <c r="AQ371" s="123">
        <f t="shared" ca="1" si="635"/>
        <v>0</v>
      </c>
      <c r="AR371" s="123"/>
      <c r="AS371" s="123">
        <v>0</v>
      </c>
      <c r="AT371" s="123">
        <f>AT354</f>
        <v>2</v>
      </c>
      <c r="AU371" s="123">
        <f t="shared" ca="1" si="636"/>
        <v>54.805999999999997</v>
      </c>
      <c r="AV371" s="123"/>
      <c r="AW371" s="123">
        <v>54.805999999999997</v>
      </c>
      <c r="AX371" s="123">
        <f>AX354</f>
        <v>2</v>
      </c>
      <c r="AY371" s="123">
        <f t="shared" ca="1" si="637"/>
        <v>43.595999999999997</v>
      </c>
      <c r="AZ371" s="123"/>
      <c r="BA371" s="123">
        <v>43.595999999999997</v>
      </c>
      <c r="BB371" s="123">
        <f>BB354</f>
        <v>3</v>
      </c>
      <c r="BC371" s="123">
        <f t="shared" ca="1" si="638"/>
        <v>98.401999999999987</v>
      </c>
      <c r="BD371" s="123"/>
      <c r="BE371" s="123"/>
      <c r="BF371" s="123">
        <f t="shared" ca="1" si="639"/>
        <v>98.401999999999987</v>
      </c>
      <c r="BG371" s="123">
        <f>BG354</f>
        <v>2</v>
      </c>
      <c r="BH371" s="123">
        <f t="shared" ca="1" si="640"/>
        <v>25.713999999999999</v>
      </c>
      <c r="BI371" s="123"/>
      <c r="BJ371" s="123">
        <v>25.713999999999999</v>
      </c>
      <c r="BK371" s="123">
        <f>BK354</f>
        <v>2</v>
      </c>
      <c r="BL371" s="123">
        <f t="shared" ca="1" si="641"/>
        <v>64.271000000000001</v>
      </c>
      <c r="BM371" s="123"/>
      <c r="BN371" s="123">
        <v>64.271000000000001</v>
      </c>
      <c r="BO371" s="123">
        <f>BO354</f>
        <v>2</v>
      </c>
      <c r="BP371" s="123">
        <f t="shared" ca="1" si="642"/>
        <v>36.299999999999997</v>
      </c>
      <c r="BQ371" s="123"/>
      <c r="BR371" s="123">
        <v>36.299999999999997</v>
      </c>
      <c r="BS371" s="123">
        <f>BS354</f>
        <v>3</v>
      </c>
      <c r="BT371" s="123">
        <f t="shared" ca="1" si="643"/>
        <v>126.285</v>
      </c>
      <c r="BU371" s="123"/>
      <c r="BV371" s="123"/>
      <c r="BW371" s="123">
        <f t="shared" ca="1" si="644"/>
        <v>126.285</v>
      </c>
      <c r="BX371" s="123">
        <f>BX354</f>
        <v>4</v>
      </c>
      <c r="BY371" s="123" t="str">
        <f t="shared" ca="1" si="645"/>
        <v/>
      </c>
      <c r="BZ371" s="123"/>
      <c r="CA371" s="123"/>
      <c r="CB371" s="123">
        <v>15855.468999999999</v>
      </c>
      <c r="CC371" s="123" t="str">
        <f>IF(OR(ISBLANK(CB371),ISBLANK(CC354)),"",(CB371-CB370)*CC354)</f>
        <v/>
      </c>
      <c r="CD371" s="123">
        <f>CD354</f>
        <v>4</v>
      </c>
      <c r="CE371" s="123" t="str">
        <f t="shared" ca="1" si="646"/>
        <v/>
      </c>
      <c r="CF371" s="123"/>
      <c r="CG371" s="123"/>
      <c r="CH371" s="123">
        <v>1248.07</v>
      </c>
      <c r="CI371" s="123" t="str">
        <f>IF(OR(ISBLANK(CH371),ISBLANK(CI354)),"",(CH371-CH370)*CI354)</f>
        <v/>
      </c>
      <c r="CJ371" s="123">
        <f>CJ354</f>
        <v>4</v>
      </c>
      <c r="CK371" s="123" t="str">
        <f t="shared" ca="1" si="647"/>
        <v/>
      </c>
      <c r="CL371" s="123"/>
      <c r="CM371" s="123"/>
      <c r="CN371" s="123">
        <v>21355.183000000001</v>
      </c>
      <c r="CO371" s="123" t="str">
        <f>IF(OR(ISBLANK(CN371),ISBLANK(CO354)),"",(CN371-CN370)*CO354)</f>
        <v/>
      </c>
      <c r="CP371" s="123">
        <f>CP354</f>
        <v>2</v>
      </c>
      <c r="CQ371" s="123">
        <f t="shared" ca="1" si="648"/>
        <v>10.688000000000001</v>
      </c>
      <c r="CR371" s="123"/>
      <c r="CS371" s="123">
        <v>10.688000000000001</v>
      </c>
      <c r="CT371" s="123">
        <f t="shared" ca="1" si="649"/>
        <v>21.6</v>
      </c>
      <c r="CU371" s="123">
        <f>CU354</f>
        <v>1</v>
      </c>
      <c r="CV371" s="123">
        <f t="shared" ca="1" si="650"/>
        <v>21.6</v>
      </c>
      <c r="CW371" s="123">
        <f t="shared" si="651"/>
        <v>21.6</v>
      </c>
      <c r="CX371" s="123">
        <v>21.6</v>
      </c>
      <c r="CY371" s="123"/>
      <c r="CZ371" s="123">
        <f>CZ354</f>
        <v>5</v>
      </c>
      <c r="DA371" s="123">
        <f t="shared" ca="1" si="652"/>
        <v>2894.1</v>
      </c>
      <c r="DB371" s="123"/>
      <c r="DC371" s="123"/>
      <c r="DD371" s="123">
        <v>2494.2809999999999</v>
      </c>
      <c r="DE371" s="123">
        <f>IF(OR(ISBLANK(DD371),ISBLANK(DE354)),"",(DD371-DD370)*DE354)</f>
        <v>2890.7999999996719</v>
      </c>
      <c r="DF371" s="123">
        <v>2894.1</v>
      </c>
      <c r="DG371" s="123">
        <f>DG354</f>
        <v>5</v>
      </c>
      <c r="DH371" s="123">
        <f t="shared" ca="1" si="653"/>
        <v>0</v>
      </c>
      <c r="DI371" s="123"/>
      <c r="DJ371" s="123"/>
      <c r="DK371" s="123">
        <v>1.93</v>
      </c>
      <c r="DL371" s="123">
        <f>IF(OR(ISBLANK(DK371),ISBLANK(DL354)),"",(DK371-DK370)*DL354)</f>
        <v>0</v>
      </c>
      <c r="DM371" s="123">
        <v>0</v>
      </c>
      <c r="DN371" s="123">
        <f>DN354</f>
        <v>5</v>
      </c>
      <c r="DO371" s="123">
        <f t="shared" ca="1" si="654"/>
        <v>2907.355</v>
      </c>
      <c r="DP371" s="123"/>
      <c r="DQ371" s="123"/>
      <c r="DR371" s="123">
        <v>2521.1410000000001</v>
      </c>
      <c r="DS371" s="123">
        <f>IF(OR(ISBLANK(DR371),ISBLANK(DS354)),"",(DR371-DR370)*DS354)</f>
        <v>2904.0000000003602</v>
      </c>
      <c r="DT371" s="123">
        <v>2907.355</v>
      </c>
      <c r="DU371" s="123">
        <f>DU354</f>
        <v>5</v>
      </c>
      <c r="DV371" s="123">
        <f t="shared" ca="1" si="655"/>
        <v>0</v>
      </c>
      <c r="DW371" s="123"/>
      <c r="DX371" s="123"/>
      <c r="DY371" s="123">
        <v>2.0470000000000002</v>
      </c>
      <c r="DZ371" s="123">
        <f>IF(OR(ISBLANK(DY371),ISBLANK(DZ354)),"",(DY371-DY370)*DZ354)</f>
        <v>0</v>
      </c>
      <c r="EA371" s="123">
        <v>0</v>
      </c>
      <c r="EB371" s="123">
        <f>EB354</f>
        <v>4</v>
      </c>
      <c r="EC371" s="123">
        <f t="shared" ca="1" si="656"/>
        <v>0</v>
      </c>
      <c r="ED371" s="123"/>
      <c r="EE371" s="123"/>
      <c r="EF371" s="123">
        <v>39.420999999999999</v>
      </c>
      <c r="EG371" s="123">
        <f>IF(OR(ISBLANK(EF371),ISBLANK(EG354)),"",(EF371-EF370)*EG354)</f>
        <v>0</v>
      </c>
      <c r="EH371" s="123">
        <f>EH354</f>
        <v>4</v>
      </c>
      <c r="EI371" s="123">
        <f t="shared" ca="1" si="657"/>
        <v>2395.7999999998719</v>
      </c>
      <c r="EJ371" s="123"/>
      <c r="EK371" s="123"/>
      <c r="EL371" s="123">
        <v>1768.45</v>
      </c>
      <c r="EM371" s="123">
        <f>IF(OR(ISBLANK(EL371),ISBLANK(EM354)),"",(EL371-EL370)*EM354)</f>
        <v>2395.7999999998719</v>
      </c>
      <c r="EN371" s="123">
        <f>EN354</f>
        <v>3</v>
      </c>
      <c r="EO371" s="123">
        <f t="shared" ca="1" si="658"/>
        <v>6903.0038875011378</v>
      </c>
      <c r="EP371" s="123"/>
      <c r="EQ371" s="123"/>
      <c r="ER371" s="123">
        <f t="shared" ca="1" si="684"/>
        <v>6903.0038875011378</v>
      </c>
      <c r="ES371" s="123">
        <f>ES354</f>
        <v>3</v>
      </c>
      <c r="ET371" s="123">
        <f t="shared" ca="1" si="660"/>
        <v>1046.7377542517659</v>
      </c>
      <c r="EU371" s="123"/>
      <c r="EV371" s="123"/>
      <c r="EW371" s="123">
        <f t="shared" ca="1" si="661"/>
        <v>1046.7377542517659</v>
      </c>
      <c r="EX371" s="123">
        <f t="shared" ca="1" si="662"/>
        <v>967.31399999999996</v>
      </c>
      <c r="EY371" s="123">
        <f>EY354</f>
        <v>1</v>
      </c>
      <c r="EZ371" s="123">
        <f t="shared" ca="1" si="663"/>
        <v>967.31399999999996</v>
      </c>
      <c r="FA371" s="123">
        <f t="shared" si="664"/>
        <v>967.31399999999996</v>
      </c>
      <c r="FB371" s="123">
        <v>967.31399999999996</v>
      </c>
      <c r="FC371" s="123"/>
      <c r="FD371" s="123">
        <f>FD354</f>
        <v>3</v>
      </c>
      <c r="FE371" s="123">
        <f t="shared" ca="1" si="665"/>
        <v>5176.6000000000004</v>
      </c>
      <c r="FF371" s="123"/>
      <c r="FG371" s="123"/>
      <c r="FH371" s="123">
        <v>5176.6000000000004</v>
      </c>
      <c r="FI371" s="123">
        <f>FI354</f>
        <v>3</v>
      </c>
      <c r="FJ371" s="123">
        <f t="shared" ca="1" si="666"/>
        <v>16330.032463999903</v>
      </c>
      <c r="FK371" s="123"/>
      <c r="FL371" s="123"/>
      <c r="FM371" s="123">
        <f t="shared" ca="1" si="685"/>
        <v>16330.032463999903</v>
      </c>
      <c r="FN371" s="123"/>
      <c r="FO371" s="123">
        <f t="shared" ca="1" si="668"/>
        <v>17832.042000000001</v>
      </c>
      <c r="FP371" s="123">
        <f>FP354</f>
        <v>1</v>
      </c>
      <c r="FQ371" s="123">
        <f t="shared" ca="1" si="669"/>
        <v>17832.042000000001</v>
      </c>
      <c r="FR371" s="123">
        <f t="shared" si="670"/>
        <v>17832.042000000001</v>
      </c>
      <c r="FS371" s="123">
        <v>17832.042000000001</v>
      </c>
      <c r="FT371" s="123"/>
      <c r="FU371" s="123">
        <f>FU354</f>
        <v>3</v>
      </c>
      <c r="FV371" s="123">
        <f t="shared" ca="1" si="671"/>
        <v>92.135999999982204</v>
      </c>
      <c r="FW371" s="123"/>
      <c r="FX371" s="123"/>
      <c r="FY371" s="123">
        <v>92.135999999982204</v>
      </c>
      <c r="FZ371" s="123">
        <f>FZ354</f>
        <v>3</v>
      </c>
      <c r="GA371" s="123">
        <f t="shared" ca="1" si="672"/>
        <v>0</v>
      </c>
      <c r="GB371" s="123"/>
      <c r="GC371" s="123"/>
      <c r="GD371" s="123">
        <v>0</v>
      </c>
      <c r="GE371" s="123">
        <f>GE354</f>
        <v>3</v>
      </c>
      <c r="GF371" s="123">
        <f t="shared" ca="1" si="673"/>
        <v>500.49999999992002</v>
      </c>
      <c r="GG371" s="123"/>
      <c r="GH371" s="123"/>
      <c r="GI371" s="123">
        <v>500.49999999992002</v>
      </c>
      <c r="GJ371" s="123">
        <f>GJ354</f>
        <v>3</v>
      </c>
      <c r="GK371" s="123">
        <f t="shared" ca="1" si="674"/>
        <v>0</v>
      </c>
      <c r="GL371" s="123"/>
      <c r="GM371" s="123"/>
      <c r="GN371" s="123">
        <v>0</v>
      </c>
      <c r="GO371" s="123">
        <f>GO354</f>
        <v>3</v>
      </c>
      <c r="GP371" s="123">
        <f t="shared" ca="1" si="675"/>
        <v>98.710104000759699</v>
      </c>
      <c r="GQ371" s="123"/>
      <c r="GR371" s="123"/>
      <c r="GS371" s="123">
        <v>98.710104000759699</v>
      </c>
      <c r="GT371" s="123">
        <f>GT354</f>
        <v>3</v>
      </c>
      <c r="GU371" s="123">
        <f t="shared" ca="1" si="676"/>
        <v>658.51499999999999</v>
      </c>
      <c r="GV371" s="123"/>
      <c r="GW371" s="123"/>
      <c r="GX371" s="123">
        <f t="shared" ca="1" si="686"/>
        <v>658.51499999999999</v>
      </c>
      <c r="GY371" s="123">
        <f t="shared" ca="1" si="678"/>
        <v>512</v>
      </c>
      <c r="GZ371" s="123">
        <f>GZ354</f>
        <v>1</v>
      </c>
      <c r="HA371" s="123">
        <f t="shared" ca="1" si="679"/>
        <v>512</v>
      </c>
      <c r="HB371" s="123">
        <f t="shared" si="680"/>
        <v>512</v>
      </c>
      <c r="HC371" s="123">
        <v>512</v>
      </c>
      <c r="HD371" s="123"/>
      <c r="HE371" s="123">
        <f>HE354</f>
        <v>3</v>
      </c>
      <c r="HF371" s="123">
        <f t="shared" ca="1" si="681"/>
        <v>658.51499999999999</v>
      </c>
      <c r="HG371" s="123"/>
      <c r="HH371" s="123"/>
      <c r="HI371" s="123">
        <v>658.51499999999999</v>
      </c>
    </row>
    <row r="372" spans="2:217" x14ac:dyDescent="0.25">
      <c r="B372" s="166">
        <v>17</v>
      </c>
      <c r="C372" s="166">
        <f>C354</f>
        <v>4</v>
      </c>
      <c r="D372" s="166">
        <f t="shared" ca="1" si="626"/>
        <v>0</v>
      </c>
      <c r="E372" s="166"/>
      <c r="F372" s="166"/>
      <c r="G372" s="166">
        <v>0</v>
      </c>
      <c r="H372" s="166">
        <f>IF(OR(ISBLANK(G372),ISBLANK(H354)),"",(G372-G371)*H354)</f>
        <v>0</v>
      </c>
      <c r="I372" s="166">
        <f>I354</f>
        <v>4</v>
      </c>
      <c r="J372" s="166">
        <f t="shared" ca="1" si="627"/>
        <v>0</v>
      </c>
      <c r="K372" s="166"/>
      <c r="L372" s="166"/>
      <c r="M372" s="166">
        <v>0</v>
      </c>
      <c r="N372" s="166">
        <f>IF(OR(ISBLANK(M372),ISBLANK(N354)),"",(M372-M371)*N354)</f>
        <v>0</v>
      </c>
      <c r="O372" s="166">
        <f>O354</f>
        <v>3</v>
      </c>
      <c r="P372" s="166">
        <f t="shared" ca="1" si="628"/>
        <v>0</v>
      </c>
      <c r="Q372" s="166"/>
      <c r="R372" s="166"/>
      <c r="S372" s="166">
        <f t="shared" ca="1" si="682"/>
        <v>0</v>
      </c>
      <c r="T372" s="166">
        <f>T354</f>
        <v>4</v>
      </c>
      <c r="U372" s="166">
        <f t="shared" ca="1" si="630"/>
        <v>8.9560000000055879</v>
      </c>
      <c r="V372" s="166"/>
      <c r="W372" s="166"/>
      <c r="X372" s="166">
        <v>21940.434000000001</v>
      </c>
      <c r="Y372" s="166">
        <f>IF(OR(ISBLANK(X372),ISBLANK(Y354)),"",(X372-X371)*Y354)</f>
        <v>8.9560000000055879</v>
      </c>
      <c r="Z372" s="166">
        <f>Z354</f>
        <v>4</v>
      </c>
      <c r="AA372" s="166">
        <f t="shared" ca="1" si="631"/>
        <v>0.4919999999999618</v>
      </c>
      <c r="AB372" s="166"/>
      <c r="AC372" s="166"/>
      <c r="AD372" s="166">
        <v>1593.5640000000001</v>
      </c>
      <c r="AE372" s="166">
        <f>IF(OR(ISBLANK(AD372),ISBLANK(AE354)),"",(AD372-AD371)*AE354)</f>
        <v>0.4919999999999618</v>
      </c>
      <c r="AF372" s="166">
        <f>AF354</f>
        <v>2</v>
      </c>
      <c r="AG372" s="166">
        <f t="shared" ca="1" si="632"/>
        <v>12.103999999999999</v>
      </c>
      <c r="AH372" s="166"/>
      <c r="AI372" s="166">
        <v>12.103999999999999</v>
      </c>
      <c r="AJ372" s="123">
        <f>AJ354</f>
        <v>3</v>
      </c>
      <c r="AK372" s="123">
        <f t="shared" ca="1" si="633"/>
        <v>31114.467062498294</v>
      </c>
      <c r="AL372" s="123"/>
      <c r="AM372" s="123"/>
      <c r="AN372" s="123">
        <f t="shared" ca="1" si="683"/>
        <v>31114.467062498294</v>
      </c>
      <c r="AO372" s="123"/>
      <c r="AP372" s="123">
        <f>AP354</f>
        <v>2</v>
      </c>
      <c r="AQ372" s="123">
        <f t="shared" ca="1" si="635"/>
        <v>0</v>
      </c>
      <c r="AR372" s="123"/>
      <c r="AS372" s="123">
        <v>0</v>
      </c>
      <c r="AT372" s="123">
        <f>AT354</f>
        <v>2</v>
      </c>
      <c r="AU372" s="123">
        <f t="shared" ca="1" si="636"/>
        <v>52.640999999999998</v>
      </c>
      <c r="AV372" s="123"/>
      <c r="AW372" s="123">
        <v>52.640999999999998</v>
      </c>
      <c r="AX372" s="123">
        <f>AX354</f>
        <v>2</v>
      </c>
      <c r="AY372" s="123">
        <f t="shared" ca="1" si="637"/>
        <v>52.06</v>
      </c>
      <c r="AZ372" s="123"/>
      <c r="BA372" s="123">
        <v>52.06</v>
      </c>
      <c r="BB372" s="123">
        <f>BB354</f>
        <v>3</v>
      </c>
      <c r="BC372" s="123">
        <f t="shared" ca="1" si="638"/>
        <v>104.70099999999999</v>
      </c>
      <c r="BD372" s="123"/>
      <c r="BE372" s="123"/>
      <c r="BF372" s="123">
        <f t="shared" ca="1" si="639"/>
        <v>104.70099999999999</v>
      </c>
      <c r="BG372" s="123">
        <f>BG354</f>
        <v>2</v>
      </c>
      <c r="BH372" s="123">
        <f t="shared" ca="1" si="640"/>
        <v>3.4319999999999999</v>
      </c>
      <c r="BI372" s="123"/>
      <c r="BJ372" s="123">
        <v>3.4319999999999999</v>
      </c>
      <c r="BK372" s="123">
        <f>BK354</f>
        <v>2</v>
      </c>
      <c r="BL372" s="123">
        <f t="shared" ca="1" si="641"/>
        <v>72.27</v>
      </c>
      <c r="BM372" s="123"/>
      <c r="BN372" s="123">
        <v>72.27</v>
      </c>
      <c r="BO372" s="123">
        <f>BO354</f>
        <v>2</v>
      </c>
      <c r="BP372" s="123">
        <f t="shared" ca="1" si="642"/>
        <v>29.832000000000001</v>
      </c>
      <c r="BQ372" s="123"/>
      <c r="BR372" s="123">
        <v>29.832000000000001</v>
      </c>
      <c r="BS372" s="123">
        <f>BS354</f>
        <v>3</v>
      </c>
      <c r="BT372" s="123">
        <f t="shared" ca="1" si="643"/>
        <v>105.53400000000001</v>
      </c>
      <c r="BU372" s="123"/>
      <c r="BV372" s="123"/>
      <c r="BW372" s="123">
        <f t="shared" ca="1" si="644"/>
        <v>105.53400000000001</v>
      </c>
      <c r="BX372" s="123">
        <f>BX354</f>
        <v>4</v>
      </c>
      <c r="BY372" s="123" t="str">
        <f t="shared" ca="1" si="645"/>
        <v/>
      </c>
      <c r="BZ372" s="123"/>
      <c r="CA372" s="123"/>
      <c r="CB372" s="123">
        <v>15857.842000000001</v>
      </c>
      <c r="CC372" s="123" t="str">
        <f>IF(OR(ISBLANK(CB372),ISBLANK(CC354)),"",(CB372-CB371)*CC354)</f>
        <v/>
      </c>
      <c r="CD372" s="123">
        <f>CD354</f>
        <v>4</v>
      </c>
      <c r="CE372" s="123" t="str">
        <f t="shared" ca="1" si="646"/>
        <v/>
      </c>
      <c r="CF372" s="123"/>
      <c r="CG372" s="123"/>
      <c r="CH372" s="123">
        <v>1248.07</v>
      </c>
      <c r="CI372" s="123" t="str">
        <f>IF(OR(ISBLANK(CH372),ISBLANK(CI354)),"",(CH372-CH371)*CI354)</f>
        <v/>
      </c>
      <c r="CJ372" s="123">
        <f>CJ354</f>
        <v>4</v>
      </c>
      <c r="CK372" s="123" t="str">
        <f t="shared" ca="1" si="647"/>
        <v/>
      </c>
      <c r="CL372" s="123"/>
      <c r="CM372" s="123"/>
      <c r="CN372" s="123">
        <v>21357.103999999999</v>
      </c>
      <c r="CO372" s="123" t="str">
        <f>IF(OR(ISBLANK(CN372),ISBLANK(CO354)),"",(CN372-CN371)*CO354)</f>
        <v/>
      </c>
      <c r="CP372" s="123">
        <f>CP354</f>
        <v>2</v>
      </c>
      <c r="CQ372" s="123">
        <f t="shared" ca="1" si="648"/>
        <v>10.521000000000001</v>
      </c>
      <c r="CR372" s="123"/>
      <c r="CS372" s="123">
        <v>10.521000000000001</v>
      </c>
      <c r="CT372" s="123">
        <f t="shared" ca="1" si="649"/>
        <v>21.6</v>
      </c>
      <c r="CU372" s="123">
        <f>CU354</f>
        <v>1</v>
      </c>
      <c r="CV372" s="123">
        <f t="shared" ca="1" si="650"/>
        <v>21.6</v>
      </c>
      <c r="CW372" s="123">
        <f t="shared" si="651"/>
        <v>21.6</v>
      </c>
      <c r="CX372" s="123">
        <v>21.6</v>
      </c>
      <c r="CY372" s="123"/>
      <c r="CZ372" s="123">
        <f>CZ354</f>
        <v>5</v>
      </c>
      <c r="DA372" s="123">
        <f t="shared" ca="1" si="652"/>
        <v>3093.2550000000001</v>
      </c>
      <c r="DB372" s="123"/>
      <c r="DC372" s="123"/>
      <c r="DD372" s="123">
        <v>2495.6880000000001</v>
      </c>
      <c r="DE372" s="123">
        <f>IF(OR(ISBLANK(DD372),ISBLANK(DE354)),"",(DD372-DD371)*DE354)</f>
        <v>3095.4000000003361</v>
      </c>
      <c r="DF372" s="123">
        <v>3093.2550000000001</v>
      </c>
      <c r="DG372" s="123">
        <f>DG354</f>
        <v>5</v>
      </c>
      <c r="DH372" s="123">
        <f t="shared" ca="1" si="653"/>
        <v>0</v>
      </c>
      <c r="DI372" s="123"/>
      <c r="DJ372" s="123"/>
      <c r="DK372" s="123">
        <v>1.93</v>
      </c>
      <c r="DL372" s="123">
        <f>IF(OR(ISBLANK(DK372),ISBLANK(DL354)),"",(DK372-DK371)*DL354)</f>
        <v>0</v>
      </c>
      <c r="DM372" s="123">
        <v>0</v>
      </c>
      <c r="DN372" s="123">
        <f>DN354</f>
        <v>5</v>
      </c>
      <c r="DO372" s="123">
        <f t="shared" ca="1" si="654"/>
        <v>2693.46</v>
      </c>
      <c r="DP372" s="123"/>
      <c r="DQ372" s="123"/>
      <c r="DR372" s="123">
        <v>2522.366</v>
      </c>
      <c r="DS372" s="123">
        <f>IF(OR(ISBLANK(DR372),ISBLANK(DS354)),"",(DR372-DR371)*DS354)</f>
        <v>2694.9999999997999</v>
      </c>
      <c r="DT372" s="123">
        <v>2693.46</v>
      </c>
      <c r="DU372" s="123">
        <f>DU354</f>
        <v>5</v>
      </c>
      <c r="DV372" s="123">
        <f t="shared" ca="1" si="655"/>
        <v>0.22</v>
      </c>
      <c r="DW372" s="123"/>
      <c r="DX372" s="123"/>
      <c r="DY372" s="123">
        <v>2.0470000000000002</v>
      </c>
      <c r="DZ372" s="123">
        <f>IF(OR(ISBLANK(DY372),ISBLANK(DZ354)),"",(DY372-DY371)*DZ354)</f>
        <v>0</v>
      </c>
      <c r="EA372" s="123">
        <v>0.22</v>
      </c>
      <c r="EB372" s="123">
        <f>EB354</f>
        <v>4</v>
      </c>
      <c r="EC372" s="123">
        <f t="shared" ca="1" si="656"/>
        <v>0</v>
      </c>
      <c r="ED372" s="123"/>
      <c r="EE372" s="123"/>
      <c r="EF372" s="123">
        <v>39.420999999999999</v>
      </c>
      <c r="EG372" s="123">
        <f>IF(OR(ISBLANK(EF372),ISBLANK(EG354)),"",(EF372-EF371)*EG354)</f>
        <v>0</v>
      </c>
      <c r="EH372" s="123">
        <f>EH354</f>
        <v>4</v>
      </c>
      <c r="EI372" s="123">
        <f t="shared" ca="1" si="657"/>
        <v>2523.3999999998559</v>
      </c>
      <c r="EJ372" s="123"/>
      <c r="EK372" s="123"/>
      <c r="EL372" s="123">
        <v>1769.597</v>
      </c>
      <c r="EM372" s="123">
        <f>IF(OR(ISBLANK(EL372),ISBLANK(EM354)),"",(EL372-EL371)*EM354)</f>
        <v>2523.3999999998559</v>
      </c>
      <c r="EN372" s="123">
        <f>EN354</f>
        <v>3</v>
      </c>
      <c r="EO372" s="123">
        <f t="shared" ca="1" si="658"/>
        <v>9508.5313624982664</v>
      </c>
      <c r="EP372" s="123"/>
      <c r="EQ372" s="123"/>
      <c r="ER372" s="123">
        <f t="shared" ca="1" si="684"/>
        <v>9508.5313624982664</v>
      </c>
      <c r="ES372" s="123">
        <f>ES354</f>
        <v>3</v>
      </c>
      <c r="ET372" s="123">
        <f t="shared" ca="1" si="660"/>
        <v>1214.4361507261513</v>
      </c>
      <c r="EU372" s="123"/>
      <c r="EV372" s="123"/>
      <c r="EW372" s="123">
        <f t="shared" ca="1" si="661"/>
        <v>1214.4361507261513</v>
      </c>
      <c r="EX372" s="123">
        <f t="shared" ca="1" si="662"/>
        <v>1021.057</v>
      </c>
      <c r="EY372" s="123">
        <f>EY354</f>
        <v>1</v>
      </c>
      <c r="EZ372" s="123">
        <f t="shared" ca="1" si="663"/>
        <v>1021.057</v>
      </c>
      <c r="FA372" s="123">
        <f t="shared" si="664"/>
        <v>1021.057</v>
      </c>
      <c r="FB372" s="123">
        <v>1021.057</v>
      </c>
      <c r="FC372" s="123"/>
      <c r="FD372" s="123">
        <f>FD354</f>
        <v>3</v>
      </c>
      <c r="FE372" s="123">
        <f t="shared" ca="1" si="665"/>
        <v>4837.8</v>
      </c>
      <c r="FF372" s="123"/>
      <c r="FG372" s="123"/>
      <c r="FH372" s="123">
        <v>4837.8</v>
      </c>
      <c r="FI372" s="123">
        <f>FI354</f>
        <v>3</v>
      </c>
      <c r="FJ372" s="123">
        <f t="shared" ca="1" si="666"/>
        <v>18484.470235000794</v>
      </c>
      <c r="FK372" s="123"/>
      <c r="FL372" s="123"/>
      <c r="FM372" s="123">
        <f t="shared" ca="1" si="685"/>
        <v>18484.470235000794</v>
      </c>
      <c r="FN372" s="123"/>
      <c r="FO372" s="123">
        <f t="shared" ca="1" si="668"/>
        <v>19471.431</v>
      </c>
      <c r="FP372" s="123">
        <f>FP354</f>
        <v>1</v>
      </c>
      <c r="FQ372" s="123">
        <f t="shared" ca="1" si="669"/>
        <v>19471.431</v>
      </c>
      <c r="FR372" s="123">
        <f t="shared" si="670"/>
        <v>19471.431</v>
      </c>
      <c r="FS372" s="123">
        <v>19471.431</v>
      </c>
      <c r="FT372" s="123"/>
      <c r="FU372" s="123">
        <f>FU354</f>
        <v>3</v>
      </c>
      <c r="FV372" s="123">
        <f t="shared" ca="1" si="671"/>
        <v>111.935999999994</v>
      </c>
      <c r="FW372" s="123"/>
      <c r="FX372" s="123"/>
      <c r="FY372" s="123">
        <v>111.935999999994</v>
      </c>
      <c r="FZ372" s="123">
        <f>FZ354</f>
        <v>3</v>
      </c>
      <c r="GA372" s="123">
        <f t="shared" ca="1" si="672"/>
        <v>0</v>
      </c>
      <c r="GB372" s="123"/>
      <c r="GC372" s="123"/>
      <c r="GD372" s="123">
        <v>0</v>
      </c>
      <c r="GE372" s="123">
        <f>GE354</f>
        <v>3</v>
      </c>
      <c r="GF372" s="123">
        <f t="shared" ca="1" si="673"/>
        <v>465.96000000008598</v>
      </c>
      <c r="GG372" s="123"/>
      <c r="GH372" s="123"/>
      <c r="GI372" s="123">
        <v>465.96000000008598</v>
      </c>
      <c r="GJ372" s="123">
        <f>GJ354</f>
        <v>3</v>
      </c>
      <c r="GK372" s="123">
        <f t="shared" ca="1" si="674"/>
        <v>0</v>
      </c>
      <c r="GL372" s="123"/>
      <c r="GM372" s="123"/>
      <c r="GN372" s="123">
        <v>0</v>
      </c>
      <c r="GO372" s="123">
        <f>GO354</f>
        <v>3</v>
      </c>
      <c r="GP372" s="123">
        <f t="shared" ca="1" si="675"/>
        <v>118.101180000277</v>
      </c>
      <c r="GQ372" s="123"/>
      <c r="GR372" s="123"/>
      <c r="GS372" s="123">
        <v>118.101180000277</v>
      </c>
      <c r="GT372" s="123">
        <f>GT354</f>
        <v>3</v>
      </c>
      <c r="GU372" s="123">
        <f t="shared" ca="1" si="676"/>
        <v>482.75700000000001</v>
      </c>
      <c r="GV372" s="123"/>
      <c r="GW372" s="123"/>
      <c r="GX372" s="123">
        <f t="shared" ca="1" si="686"/>
        <v>482.75700000000001</v>
      </c>
      <c r="GY372" s="123">
        <f t="shared" ca="1" si="678"/>
        <v>512</v>
      </c>
      <c r="GZ372" s="123">
        <f>GZ354</f>
        <v>1</v>
      </c>
      <c r="HA372" s="123">
        <f t="shared" ca="1" si="679"/>
        <v>512</v>
      </c>
      <c r="HB372" s="123">
        <f t="shared" si="680"/>
        <v>512</v>
      </c>
      <c r="HC372" s="123">
        <v>512</v>
      </c>
      <c r="HD372" s="123"/>
      <c r="HE372" s="123">
        <f>HE354</f>
        <v>3</v>
      </c>
      <c r="HF372" s="123">
        <f t="shared" ca="1" si="681"/>
        <v>482.75700000000001</v>
      </c>
      <c r="HG372" s="123"/>
      <c r="HH372" s="123"/>
      <c r="HI372" s="123">
        <v>482.75700000000001</v>
      </c>
    </row>
    <row r="373" spans="2:217" x14ac:dyDescent="0.25">
      <c r="B373" s="166">
        <v>18</v>
      </c>
      <c r="C373" s="166">
        <f>C354</f>
        <v>4</v>
      </c>
      <c r="D373" s="166">
        <f t="shared" ca="1" si="626"/>
        <v>0</v>
      </c>
      <c r="E373" s="166"/>
      <c r="F373" s="166"/>
      <c r="G373" s="166">
        <v>0</v>
      </c>
      <c r="H373" s="166">
        <f>IF(OR(ISBLANK(G373),ISBLANK(H354)),"",(G373-G372)*H354)</f>
        <v>0</v>
      </c>
      <c r="I373" s="166">
        <f>I354</f>
        <v>4</v>
      </c>
      <c r="J373" s="166">
        <f t="shared" ca="1" si="627"/>
        <v>0</v>
      </c>
      <c r="K373" s="166"/>
      <c r="L373" s="166"/>
      <c r="M373" s="166">
        <v>0</v>
      </c>
      <c r="N373" s="166">
        <f>IF(OR(ISBLANK(M373),ISBLANK(N354)),"",(M373-M372)*N354)</f>
        <v>0</v>
      </c>
      <c r="O373" s="166">
        <f>O354</f>
        <v>3</v>
      </c>
      <c r="P373" s="166">
        <f t="shared" ca="1" si="628"/>
        <v>0</v>
      </c>
      <c r="Q373" s="166"/>
      <c r="R373" s="166"/>
      <c r="S373" s="166">
        <f t="shared" ca="1" si="682"/>
        <v>0</v>
      </c>
      <c r="T373" s="166">
        <f>T354</f>
        <v>4</v>
      </c>
      <c r="U373" s="166">
        <f t="shared" ca="1" si="630"/>
        <v>8.6460000000006403</v>
      </c>
      <c r="V373" s="166"/>
      <c r="W373" s="166"/>
      <c r="X373" s="166">
        <v>21944.757000000001</v>
      </c>
      <c r="Y373" s="166">
        <f>IF(OR(ISBLANK(X373),ISBLANK(Y354)),"",(X373-X372)*Y354)</f>
        <v>8.6460000000006403</v>
      </c>
      <c r="Z373" s="166">
        <f>Z354</f>
        <v>4</v>
      </c>
      <c r="AA373" s="166">
        <f t="shared" ca="1" si="631"/>
        <v>0.5069999999996071</v>
      </c>
      <c r="AB373" s="166"/>
      <c r="AC373" s="166"/>
      <c r="AD373" s="166">
        <v>1593.7329999999999</v>
      </c>
      <c r="AE373" s="166">
        <f>IF(OR(ISBLANK(AD373),ISBLANK(AE354)),"",(AD373-AD372)*AE354)</f>
        <v>0.5069999999996071</v>
      </c>
      <c r="AF373" s="166">
        <f>AF354</f>
        <v>2</v>
      </c>
      <c r="AG373" s="166">
        <f t="shared" ca="1" si="632"/>
        <v>20.9</v>
      </c>
      <c r="AH373" s="166"/>
      <c r="AI373" s="166">
        <v>20.9</v>
      </c>
      <c r="AJ373" s="123">
        <f>AJ354</f>
        <v>3</v>
      </c>
      <c r="AK373" s="123">
        <f t="shared" ca="1" si="633"/>
        <v>31736.054172002023</v>
      </c>
      <c r="AL373" s="123"/>
      <c r="AM373" s="123"/>
      <c r="AN373" s="123">
        <f t="shared" ca="1" si="683"/>
        <v>31736.054172002023</v>
      </c>
      <c r="AO373" s="123"/>
      <c r="AP373" s="123">
        <f>AP354</f>
        <v>2</v>
      </c>
      <c r="AQ373" s="123">
        <f t="shared" ca="1" si="635"/>
        <v>0</v>
      </c>
      <c r="AR373" s="123"/>
      <c r="AS373" s="123">
        <v>0</v>
      </c>
      <c r="AT373" s="123">
        <f>AT354</f>
        <v>2</v>
      </c>
      <c r="AU373" s="123">
        <f t="shared" ca="1" si="636"/>
        <v>97.706000000000003</v>
      </c>
      <c r="AV373" s="123"/>
      <c r="AW373" s="123">
        <v>97.706000000000003</v>
      </c>
      <c r="AX373" s="123">
        <f>AX354</f>
        <v>2</v>
      </c>
      <c r="AY373" s="123">
        <f t="shared" ca="1" si="637"/>
        <v>65.947000000000003</v>
      </c>
      <c r="AZ373" s="123"/>
      <c r="BA373" s="123">
        <v>65.947000000000003</v>
      </c>
      <c r="BB373" s="123">
        <f>BB354</f>
        <v>3</v>
      </c>
      <c r="BC373" s="123">
        <f t="shared" ca="1" si="638"/>
        <v>163.65300000000002</v>
      </c>
      <c r="BD373" s="123"/>
      <c r="BE373" s="123"/>
      <c r="BF373" s="123">
        <f t="shared" ca="1" si="639"/>
        <v>163.65300000000002</v>
      </c>
      <c r="BG373" s="123">
        <f>BG354</f>
        <v>2</v>
      </c>
      <c r="BH373" s="123">
        <f t="shared" ca="1" si="640"/>
        <v>3.2469999999999999</v>
      </c>
      <c r="BI373" s="123"/>
      <c r="BJ373" s="123">
        <v>3.2469999999999999</v>
      </c>
      <c r="BK373" s="123">
        <f>BK354</f>
        <v>2</v>
      </c>
      <c r="BL373" s="123">
        <f t="shared" ca="1" si="641"/>
        <v>85.417000000000002</v>
      </c>
      <c r="BM373" s="123"/>
      <c r="BN373" s="123">
        <v>85.417000000000002</v>
      </c>
      <c r="BO373" s="123">
        <f>BO354</f>
        <v>2</v>
      </c>
      <c r="BP373" s="123">
        <f t="shared" ca="1" si="642"/>
        <v>37.533999999999999</v>
      </c>
      <c r="BQ373" s="123"/>
      <c r="BR373" s="123">
        <v>37.533999999999999</v>
      </c>
      <c r="BS373" s="123">
        <f>BS354</f>
        <v>3</v>
      </c>
      <c r="BT373" s="123">
        <f t="shared" ca="1" si="643"/>
        <v>126.19799999999999</v>
      </c>
      <c r="BU373" s="123"/>
      <c r="BV373" s="123"/>
      <c r="BW373" s="123">
        <f t="shared" ca="1" si="644"/>
        <v>126.19799999999999</v>
      </c>
      <c r="BX373" s="123">
        <f>BX354</f>
        <v>4</v>
      </c>
      <c r="BY373" s="123" t="str">
        <f t="shared" ca="1" si="645"/>
        <v/>
      </c>
      <c r="BZ373" s="123"/>
      <c r="CA373" s="123"/>
      <c r="CB373" s="123">
        <v>15861.388999999999</v>
      </c>
      <c r="CC373" s="123" t="str">
        <f>IF(OR(ISBLANK(CB373),ISBLANK(CC354)),"",(CB373-CB372)*CC354)</f>
        <v/>
      </c>
      <c r="CD373" s="123">
        <f>CD354</f>
        <v>4</v>
      </c>
      <c r="CE373" s="123" t="str">
        <f t="shared" ca="1" si="646"/>
        <v/>
      </c>
      <c r="CF373" s="123"/>
      <c r="CG373" s="123"/>
      <c r="CH373" s="123">
        <v>1248.07</v>
      </c>
      <c r="CI373" s="123" t="str">
        <f>IF(OR(ISBLANK(CH373),ISBLANK(CI354)),"",(CH373-CH372)*CI354)</f>
        <v/>
      </c>
      <c r="CJ373" s="123">
        <f>CJ354</f>
        <v>4</v>
      </c>
      <c r="CK373" s="123" t="str">
        <f t="shared" ca="1" si="647"/>
        <v/>
      </c>
      <c r="CL373" s="123"/>
      <c r="CM373" s="123"/>
      <c r="CN373" s="123">
        <v>21359.62</v>
      </c>
      <c r="CO373" s="123" t="str">
        <f>IF(OR(ISBLANK(CN373),ISBLANK(CO354)),"",(CN373-CN372)*CO354)</f>
        <v/>
      </c>
      <c r="CP373" s="123">
        <f>CP354</f>
        <v>2</v>
      </c>
      <c r="CQ373" s="123">
        <f t="shared" ca="1" si="648"/>
        <v>10.137</v>
      </c>
      <c r="CR373" s="123"/>
      <c r="CS373" s="123">
        <v>10.137</v>
      </c>
      <c r="CT373" s="123">
        <f t="shared" ca="1" si="649"/>
        <v>21.6</v>
      </c>
      <c r="CU373" s="123">
        <f>CU354</f>
        <v>1</v>
      </c>
      <c r="CV373" s="123">
        <f t="shared" ca="1" si="650"/>
        <v>21.6</v>
      </c>
      <c r="CW373" s="123">
        <f t="shared" si="651"/>
        <v>21.6</v>
      </c>
      <c r="CX373" s="123">
        <v>21.6</v>
      </c>
      <c r="CY373" s="123"/>
      <c r="CZ373" s="123">
        <f>CZ354</f>
        <v>5</v>
      </c>
      <c r="DA373" s="123">
        <f t="shared" ca="1" si="652"/>
        <v>2944.59</v>
      </c>
      <c r="DB373" s="123"/>
      <c r="DC373" s="123"/>
      <c r="DD373" s="123">
        <v>2497.0250000000001</v>
      </c>
      <c r="DE373" s="123">
        <f>IF(OR(ISBLANK(DD373),ISBLANK(DE354)),"",(DD373-DD372)*DE354)</f>
        <v>2941.399999999976</v>
      </c>
      <c r="DF373" s="123">
        <v>2944.59</v>
      </c>
      <c r="DG373" s="123">
        <f>DG354</f>
        <v>5</v>
      </c>
      <c r="DH373" s="123">
        <f t="shared" ca="1" si="653"/>
        <v>0</v>
      </c>
      <c r="DI373" s="123"/>
      <c r="DJ373" s="123"/>
      <c r="DK373" s="123">
        <v>1.93</v>
      </c>
      <c r="DL373" s="123">
        <f>IF(OR(ISBLANK(DK373),ISBLANK(DL354)),"",(DK373-DK372)*DL354)</f>
        <v>0</v>
      </c>
      <c r="DM373" s="123">
        <v>0</v>
      </c>
      <c r="DN373" s="123">
        <f>DN354</f>
        <v>5</v>
      </c>
      <c r="DO373" s="123">
        <f t="shared" ca="1" si="654"/>
        <v>2836.79</v>
      </c>
      <c r="DP373" s="123"/>
      <c r="DQ373" s="123"/>
      <c r="DR373" s="123">
        <v>2523.6550000000002</v>
      </c>
      <c r="DS373" s="123">
        <f>IF(OR(ISBLANK(DR373),ISBLANK(DS354)),"",(DR373-DR372)*DS354)</f>
        <v>2835.8000000004722</v>
      </c>
      <c r="DT373" s="123">
        <v>2836.79</v>
      </c>
      <c r="DU373" s="123">
        <f>DU354</f>
        <v>5</v>
      </c>
      <c r="DV373" s="123">
        <f t="shared" ca="1" si="655"/>
        <v>0</v>
      </c>
      <c r="DW373" s="123"/>
      <c r="DX373" s="123"/>
      <c r="DY373" s="123">
        <v>2.0470000000000002</v>
      </c>
      <c r="DZ373" s="123">
        <f>IF(OR(ISBLANK(DY373),ISBLANK(DZ354)),"",(DY373-DY372)*DZ354)</f>
        <v>0</v>
      </c>
      <c r="EA373" s="123">
        <v>0</v>
      </c>
      <c r="EB373" s="123">
        <f>EB354</f>
        <v>4</v>
      </c>
      <c r="EC373" s="123">
        <f t="shared" ca="1" si="656"/>
        <v>0</v>
      </c>
      <c r="ED373" s="123"/>
      <c r="EE373" s="123"/>
      <c r="EF373" s="123">
        <v>39.420999999999999</v>
      </c>
      <c r="EG373" s="123">
        <f>IF(OR(ISBLANK(EF373),ISBLANK(EG354)),"",(EF373-EF372)*EG354)</f>
        <v>0</v>
      </c>
      <c r="EH373" s="123">
        <f>EH354</f>
        <v>4</v>
      </c>
      <c r="EI373" s="123">
        <f t="shared" ca="1" si="657"/>
        <v>2435.399999999936</v>
      </c>
      <c r="EJ373" s="123"/>
      <c r="EK373" s="123"/>
      <c r="EL373" s="123">
        <v>1770.704</v>
      </c>
      <c r="EM373" s="123">
        <f>IF(OR(ISBLANK(EL373),ISBLANK(EM354)),"",(EL373-EL372)*EM354)</f>
        <v>2435.399999999936</v>
      </c>
      <c r="EN373" s="123">
        <f>EN354</f>
        <v>3</v>
      </c>
      <c r="EO373" s="123">
        <f t="shared" ca="1" si="658"/>
        <v>10740.782572002005</v>
      </c>
      <c r="EP373" s="123"/>
      <c r="EQ373" s="123"/>
      <c r="ER373" s="123">
        <f t="shared" ca="1" si="684"/>
        <v>10740.782572002005</v>
      </c>
      <c r="ES373" s="123">
        <f>ES354</f>
        <v>3</v>
      </c>
      <c r="ET373" s="123">
        <f t="shared" ca="1" si="660"/>
        <v>1197.4290105674881</v>
      </c>
      <c r="EU373" s="123"/>
      <c r="EV373" s="123"/>
      <c r="EW373" s="123">
        <f t="shared" ca="1" si="661"/>
        <v>1197.4290105674881</v>
      </c>
      <c r="EX373" s="123">
        <f t="shared" ca="1" si="662"/>
        <v>1074.7950000000001</v>
      </c>
      <c r="EY373" s="123">
        <f>EY354</f>
        <v>1</v>
      </c>
      <c r="EZ373" s="123">
        <f t="shared" ca="1" si="663"/>
        <v>1074.7950000000001</v>
      </c>
      <c r="FA373" s="123">
        <f t="shared" si="664"/>
        <v>1074.7950000000001</v>
      </c>
      <c r="FB373" s="123">
        <v>1074.7950000000001</v>
      </c>
      <c r="FC373" s="123"/>
      <c r="FD373" s="123">
        <f>FD354</f>
        <v>3</v>
      </c>
      <c r="FE373" s="123">
        <f t="shared" ca="1" si="665"/>
        <v>4842.2</v>
      </c>
      <c r="FF373" s="123"/>
      <c r="FG373" s="123"/>
      <c r="FH373" s="123">
        <v>4842.2</v>
      </c>
      <c r="FI373" s="123">
        <f>FI354</f>
        <v>3</v>
      </c>
      <c r="FJ373" s="123">
        <f t="shared" ca="1" si="666"/>
        <v>19325.518199999598</v>
      </c>
      <c r="FK373" s="123"/>
      <c r="FL373" s="123"/>
      <c r="FM373" s="123">
        <f t="shared" ca="1" si="685"/>
        <v>19325.518199999598</v>
      </c>
      <c r="FN373" s="123"/>
      <c r="FO373" s="123">
        <f t="shared" ca="1" si="668"/>
        <v>19411.554</v>
      </c>
      <c r="FP373" s="123">
        <f>FP354</f>
        <v>1</v>
      </c>
      <c r="FQ373" s="123">
        <f t="shared" ca="1" si="669"/>
        <v>19411.554</v>
      </c>
      <c r="FR373" s="123">
        <f t="shared" si="670"/>
        <v>19411.554</v>
      </c>
      <c r="FS373" s="123">
        <v>19411.554</v>
      </c>
      <c r="FT373" s="123"/>
      <c r="FU373" s="123">
        <f>FU354</f>
        <v>3</v>
      </c>
      <c r="FV373" s="123">
        <f t="shared" ca="1" si="671"/>
        <v>104.543999999989</v>
      </c>
      <c r="FW373" s="123"/>
      <c r="FX373" s="123"/>
      <c r="FY373" s="123">
        <v>104.543999999989</v>
      </c>
      <c r="FZ373" s="123">
        <f>FZ354</f>
        <v>3</v>
      </c>
      <c r="GA373" s="123" t="str">
        <f t="shared" ca="1" si="672"/>
        <v/>
      </c>
      <c r="GB373" s="123"/>
      <c r="GC373" s="123"/>
      <c r="GD373" s="123"/>
      <c r="GE373" s="123">
        <f>GE354</f>
        <v>3</v>
      </c>
      <c r="GF373" s="123" t="str">
        <f t="shared" ca="1" si="673"/>
        <v/>
      </c>
      <c r="GG373" s="123"/>
      <c r="GH373" s="123"/>
      <c r="GI373" s="123"/>
      <c r="GJ373" s="123">
        <f>GJ354</f>
        <v>3</v>
      </c>
      <c r="GK373" s="123" t="str">
        <f t="shared" ca="1" si="674"/>
        <v/>
      </c>
      <c r="GL373" s="123"/>
      <c r="GM373" s="123"/>
      <c r="GN373" s="123"/>
      <c r="GO373" s="123">
        <f>GO354</f>
        <v>3</v>
      </c>
      <c r="GP373" s="123">
        <f t="shared" ca="1" si="675"/>
        <v>159.350100000011</v>
      </c>
      <c r="GQ373" s="123"/>
      <c r="GR373" s="123"/>
      <c r="GS373" s="123">
        <v>159.350100000011</v>
      </c>
      <c r="GT373" s="123">
        <f>GT354</f>
        <v>3</v>
      </c>
      <c r="GU373" s="123">
        <f t="shared" ca="1" si="676"/>
        <v>422.21499999999997</v>
      </c>
      <c r="GV373" s="123"/>
      <c r="GW373" s="123"/>
      <c r="GX373" s="123">
        <f t="shared" ca="1" si="686"/>
        <v>422.21499999999997</v>
      </c>
      <c r="GY373" s="123">
        <f t="shared" ca="1" si="678"/>
        <v>512</v>
      </c>
      <c r="GZ373" s="123">
        <f>GZ354</f>
        <v>1</v>
      </c>
      <c r="HA373" s="123">
        <f t="shared" ca="1" si="679"/>
        <v>512</v>
      </c>
      <c r="HB373" s="123">
        <f t="shared" si="680"/>
        <v>512</v>
      </c>
      <c r="HC373" s="123">
        <v>512</v>
      </c>
      <c r="HD373" s="123"/>
      <c r="HE373" s="123">
        <f>HE354</f>
        <v>3</v>
      </c>
      <c r="HF373" s="123">
        <f t="shared" ca="1" si="681"/>
        <v>422.21499999999997</v>
      </c>
      <c r="HG373" s="123"/>
      <c r="HH373" s="123"/>
      <c r="HI373" s="123">
        <v>422.21499999999997</v>
      </c>
    </row>
    <row r="374" spans="2:217" x14ac:dyDescent="0.25">
      <c r="B374" s="166">
        <v>19</v>
      </c>
      <c r="C374" s="166">
        <f>C354</f>
        <v>4</v>
      </c>
      <c r="D374" s="166">
        <f t="shared" ca="1" si="626"/>
        <v>0</v>
      </c>
      <c r="E374" s="166"/>
      <c r="F374" s="166"/>
      <c r="G374" s="166">
        <v>0</v>
      </c>
      <c r="H374" s="166">
        <f>IF(OR(ISBLANK(G374),ISBLANK(H354)),"",(G374-G373)*H354)</f>
        <v>0</v>
      </c>
      <c r="I374" s="166">
        <f>I354</f>
        <v>4</v>
      </c>
      <c r="J374" s="166">
        <f t="shared" ca="1" si="627"/>
        <v>0</v>
      </c>
      <c r="K374" s="166"/>
      <c r="L374" s="166"/>
      <c r="M374" s="166">
        <v>0</v>
      </c>
      <c r="N374" s="166">
        <f>IF(OR(ISBLANK(M374),ISBLANK(N354)),"",(M374-M373)*N354)</f>
        <v>0</v>
      </c>
      <c r="O374" s="166">
        <f>O354</f>
        <v>3</v>
      </c>
      <c r="P374" s="166">
        <f t="shared" ca="1" si="628"/>
        <v>0</v>
      </c>
      <c r="Q374" s="166"/>
      <c r="R374" s="166"/>
      <c r="S374" s="166">
        <f t="shared" ca="1" si="682"/>
        <v>0</v>
      </c>
      <c r="T374" s="166">
        <f>T354</f>
        <v>4</v>
      </c>
      <c r="U374" s="166">
        <f t="shared" ca="1" si="630"/>
        <v>9.8319999999948777</v>
      </c>
      <c r="V374" s="166"/>
      <c r="W374" s="166"/>
      <c r="X374" s="166">
        <v>21949.672999999999</v>
      </c>
      <c r="Y374" s="166">
        <f>IF(OR(ISBLANK(X374),ISBLANK(Y354)),"",(X374-X373)*Y354)</f>
        <v>9.8319999999948777</v>
      </c>
      <c r="Z374" s="166">
        <f>Z354</f>
        <v>4</v>
      </c>
      <c r="AA374" s="166">
        <f t="shared" ca="1" si="631"/>
        <v>0.72900000000049658</v>
      </c>
      <c r="AB374" s="166"/>
      <c r="AC374" s="166"/>
      <c r="AD374" s="166">
        <v>1593.9760000000001</v>
      </c>
      <c r="AE374" s="166">
        <f>IF(OR(ISBLANK(AD374),ISBLANK(AE354)),"",(AD374-AD373)*AE354)</f>
        <v>0.72900000000049658</v>
      </c>
      <c r="AF374" s="166">
        <f>AF354</f>
        <v>2</v>
      </c>
      <c r="AG374" s="166">
        <f t="shared" ca="1" si="632"/>
        <v>22.044</v>
      </c>
      <c r="AH374" s="166"/>
      <c r="AI374" s="166">
        <v>22.044</v>
      </c>
      <c r="AJ374" s="123">
        <f>AJ354</f>
        <v>3</v>
      </c>
      <c r="AK374" s="123">
        <f t="shared" ca="1" si="633"/>
        <v>31813.471683996446</v>
      </c>
      <c r="AL374" s="123"/>
      <c r="AM374" s="123"/>
      <c r="AN374" s="123">
        <f t="shared" ca="1" si="683"/>
        <v>31813.471683996446</v>
      </c>
      <c r="AO374" s="123"/>
      <c r="AP374" s="123">
        <f>AP354</f>
        <v>2</v>
      </c>
      <c r="AQ374" s="123">
        <f t="shared" ca="1" si="635"/>
        <v>0</v>
      </c>
      <c r="AR374" s="123"/>
      <c r="AS374" s="123">
        <v>0</v>
      </c>
      <c r="AT374" s="123">
        <f>AT354</f>
        <v>2</v>
      </c>
      <c r="AU374" s="123">
        <f t="shared" ca="1" si="636"/>
        <v>76.56</v>
      </c>
      <c r="AV374" s="123"/>
      <c r="AW374" s="123">
        <v>76.56</v>
      </c>
      <c r="AX374" s="123">
        <f>AX354</f>
        <v>2</v>
      </c>
      <c r="AY374" s="123">
        <f t="shared" ca="1" si="637"/>
        <v>37.752000000000002</v>
      </c>
      <c r="AZ374" s="123"/>
      <c r="BA374" s="123">
        <v>37.752000000000002</v>
      </c>
      <c r="BB374" s="123">
        <f>BB354</f>
        <v>3</v>
      </c>
      <c r="BC374" s="123">
        <f t="shared" ca="1" si="638"/>
        <v>114.31200000000001</v>
      </c>
      <c r="BD374" s="123"/>
      <c r="BE374" s="123"/>
      <c r="BF374" s="123">
        <f t="shared" ca="1" si="639"/>
        <v>114.31200000000001</v>
      </c>
      <c r="BG374" s="123">
        <f>BG354</f>
        <v>2</v>
      </c>
      <c r="BH374" s="123">
        <f t="shared" ca="1" si="640"/>
        <v>3.4580000000000002</v>
      </c>
      <c r="BI374" s="123"/>
      <c r="BJ374" s="123">
        <v>3.4580000000000002</v>
      </c>
      <c r="BK374" s="123">
        <f>BK354</f>
        <v>2</v>
      </c>
      <c r="BL374" s="123">
        <f t="shared" ca="1" si="641"/>
        <v>65.709000000000003</v>
      </c>
      <c r="BM374" s="123"/>
      <c r="BN374" s="123">
        <v>65.709000000000003</v>
      </c>
      <c r="BO374" s="123">
        <f>BO354</f>
        <v>2</v>
      </c>
      <c r="BP374" s="123">
        <f t="shared" ca="1" si="642"/>
        <v>33.923999999999999</v>
      </c>
      <c r="BQ374" s="123"/>
      <c r="BR374" s="123">
        <v>33.923999999999999</v>
      </c>
      <c r="BS374" s="123">
        <f>BS354</f>
        <v>3</v>
      </c>
      <c r="BT374" s="123">
        <f t="shared" ca="1" si="643"/>
        <v>103.09100000000001</v>
      </c>
      <c r="BU374" s="123"/>
      <c r="BV374" s="123"/>
      <c r="BW374" s="123">
        <f t="shared" ca="1" si="644"/>
        <v>103.09100000000001</v>
      </c>
      <c r="BX374" s="123">
        <f>BX354</f>
        <v>4</v>
      </c>
      <c r="BY374" s="123" t="str">
        <f t="shared" ca="1" si="645"/>
        <v/>
      </c>
      <c r="BZ374" s="123"/>
      <c r="CA374" s="123"/>
      <c r="CB374" s="123">
        <v>15864.132</v>
      </c>
      <c r="CC374" s="123" t="str">
        <f>IF(OR(ISBLANK(CB374),ISBLANK(CC354)),"",(CB374-CB373)*CC354)</f>
        <v/>
      </c>
      <c r="CD374" s="123">
        <f>CD354</f>
        <v>4</v>
      </c>
      <c r="CE374" s="123" t="str">
        <f t="shared" ca="1" si="646"/>
        <v/>
      </c>
      <c r="CF374" s="123"/>
      <c r="CG374" s="123"/>
      <c r="CH374" s="123">
        <v>1248.07</v>
      </c>
      <c r="CI374" s="123" t="str">
        <f>IF(OR(ISBLANK(CH374),ISBLANK(CI354)),"",(CH374-CH373)*CI354)</f>
        <v/>
      </c>
      <c r="CJ374" s="123">
        <f>CJ354</f>
        <v>4</v>
      </c>
      <c r="CK374" s="123" t="str">
        <f t="shared" ca="1" si="647"/>
        <v/>
      </c>
      <c r="CL374" s="123"/>
      <c r="CM374" s="123"/>
      <c r="CN374" s="123">
        <v>21361.942999999999</v>
      </c>
      <c r="CO374" s="123" t="str">
        <f>IF(OR(ISBLANK(CN374),ISBLANK(CO354)),"",(CN374-CN373)*CO354)</f>
        <v/>
      </c>
      <c r="CP374" s="123">
        <f>CP354</f>
        <v>2</v>
      </c>
      <c r="CQ374" s="123">
        <f t="shared" ca="1" si="648"/>
        <v>10.173999999999999</v>
      </c>
      <c r="CR374" s="123"/>
      <c r="CS374" s="123">
        <v>10.173999999999999</v>
      </c>
      <c r="CT374" s="123">
        <f t="shared" ca="1" si="649"/>
        <v>21.6</v>
      </c>
      <c r="CU374" s="123">
        <f>CU354</f>
        <v>1</v>
      </c>
      <c r="CV374" s="123">
        <f t="shared" ca="1" si="650"/>
        <v>21.6</v>
      </c>
      <c r="CW374" s="123">
        <f t="shared" si="651"/>
        <v>21.6</v>
      </c>
      <c r="CX374" s="123">
        <v>21.6</v>
      </c>
      <c r="CY374" s="123"/>
      <c r="CZ374" s="123">
        <f>CZ354</f>
        <v>5</v>
      </c>
      <c r="DA374" s="123">
        <f t="shared" ca="1" si="652"/>
        <v>2897.4</v>
      </c>
      <c r="DB374" s="123"/>
      <c r="DC374" s="123"/>
      <c r="DD374" s="123">
        <v>2498.3429999999998</v>
      </c>
      <c r="DE374" s="123">
        <f>IF(OR(ISBLANK(DD374),ISBLANK(DE354)),"",(DD374-DD373)*DE354)</f>
        <v>2899.5999999994638</v>
      </c>
      <c r="DF374" s="123">
        <v>2897.4</v>
      </c>
      <c r="DG374" s="123">
        <f>DG354</f>
        <v>5</v>
      </c>
      <c r="DH374" s="123">
        <f t="shared" ca="1" si="653"/>
        <v>0</v>
      </c>
      <c r="DI374" s="123"/>
      <c r="DJ374" s="123"/>
      <c r="DK374" s="123">
        <v>1.93</v>
      </c>
      <c r="DL374" s="123">
        <f>IF(OR(ISBLANK(DK374),ISBLANK(DL354)),"",(DK374-DK373)*DL354)</f>
        <v>0</v>
      </c>
      <c r="DM374" s="123">
        <v>0</v>
      </c>
      <c r="DN374" s="123">
        <f>DN354</f>
        <v>5</v>
      </c>
      <c r="DO374" s="123">
        <f t="shared" ca="1" si="654"/>
        <v>2903.2849999999999</v>
      </c>
      <c r="DP374" s="123"/>
      <c r="DQ374" s="123"/>
      <c r="DR374" s="123">
        <v>2524.9760000000001</v>
      </c>
      <c r="DS374" s="123">
        <f>IF(OR(ISBLANK(DR374),ISBLANK(DS354)),"",(DR374-DR373)*DS354)</f>
        <v>2906.1999999998079</v>
      </c>
      <c r="DT374" s="123">
        <v>2903.2849999999999</v>
      </c>
      <c r="DU374" s="123">
        <f>DU354</f>
        <v>5</v>
      </c>
      <c r="DV374" s="123">
        <f t="shared" ca="1" si="655"/>
        <v>0</v>
      </c>
      <c r="DW374" s="123"/>
      <c r="DX374" s="123"/>
      <c r="DY374" s="123">
        <v>2.0470000000000002</v>
      </c>
      <c r="DZ374" s="123">
        <f>IF(OR(ISBLANK(DY374),ISBLANK(DZ354)),"",(DY374-DY373)*DZ354)</f>
        <v>0</v>
      </c>
      <c r="EA374" s="123">
        <v>0</v>
      </c>
      <c r="EB374" s="123">
        <f>EB354</f>
        <v>4</v>
      </c>
      <c r="EC374" s="123">
        <f t="shared" ca="1" si="656"/>
        <v>0</v>
      </c>
      <c r="ED374" s="123"/>
      <c r="EE374" s="123"/>
      <c r="EF374" s="123">
        <v>39.420999999999999</v>
      </c>
      <c r="EG374" s="123">
        <f>IF(OR(ISBLANK(EF374),ISBLANK(EG354)),"",(EF374-EF373)*EG354)</f>
        <v>0</v>
      </c>
      <c r="EH374" s="123">
        <f>EH354</f>
        <v>4</v>
      </c>
      <c r="EI374" s="123">
        <f t="shared" ca="1" si="657"/>
        <v>2336.4000000002761</v>
      </c>
      <c r="EJ374" s="123"/>
      <c r="EK374" s="123"/>
      <c r="EL374" s="123">
        <v>1771.7660000000001</v>
      </c>
      <c r="EM374" s="123">
        <f>IF(OR(ISBLANK(EL374),ISBLANK(EM354)),"",(EL374-EL373)*EM354)</f>
        <v>2336.4000000002761</v>
      </c>
      <c r="EN374" s="123">
        <f>EN354</f>
        <v>3</v>
      </c>
      <c r="EO374" s="123">
        <f t="shared" ca="1" si="658"/>
        <v>11077.358633996449</v>
      </c>
      <c r="EP374" s="123"/>
      <c r="EQ374" s="123"/>
      <c r="ER374" s="123">
        <f t="shared" ca="1" si="684"/>
        <v>11077.358633996449</v>
      </c>
      <c r="ES374" s="123">
        <f>ES354</f>
        <v>3</v>
      </c>
      <c r="ET374" s="123">
        <f t="shared" ca="1" si="660"/>
        <v>1219.9908439608312</v>
      </c>
      <c r="EU374" s="123"/>
      <c r="EV374" s="123"/>
      <c r="EW374" s="123">
        <f t="shared" ca="1" si="661"/>
        <v>1219.9908439608312</v>
      </c>
      <c r="EX374" s="123">
        <f t="shared" ca="1" si="662"/>
        <v>959.9</v>
      </c>
      <c r="EY374" s="123">
        <f>EY354</f>
        <v>1</v>
      </c>
      <c r="EZ374" s="123">
        <f t="shared" ca="1" si="663"/>
        <v>959.9</v>
      </c>
      <c r="FA374" s="123">
        <f t="shared" si="664"/>
        <v>959.9</v>
      </c>
      <c r="FB374" s="123">
        <v>959.9</v>
      </c>
      <c r="FC374" s="123"/>
      <c r="FD374" s="123">
        <f>FD354</f>
        <v>3</v>
      </c>
      <c r="FE374" s="123">
        <f t="shared" ca="1" si="665"/>
        <v>4837.8</v>
      </c>
      <c r="FF374" s="123"/>
      <c r="FG374" s="123"/>
      <c r="FH374" s="123">
        <v>4837.8</v>
      </c>
      <c r="FI374" s="123">
        <f>FI354</f>
        <v>3</v>
      </c>
      <c r="FJ374" s="123">
        <f t="shared" ca="1" si="666"/>
        <v>19927.124828000306</v>
      </c>
      <c r="FK374" s="123"/>
      <c r="FL374" s="123"/>
      <c r="FM374" s="123">
        <f t="shared" ca="1" si="685"/>
        <v>19927.124828000306</v>
      </c>
      <c r="FN374" s="123"/>
      <c r="FO374" s="123">
        <f t="shared" ca="1" si="668"/>
        <v>18992.348999999998</v>
      </c>
      <c r="FP374" s="123">
        <f>FP354</f>
        <v>1</v>
      </c>
      <c r="FQ374" s="123">
        <f t="shared" ca="1" si="669"/>
        <v>18992.348999999998</v>
      </c>
      <c r="FR374" s="123">
        <f t="shared" si="670"/>
        <v>18992.348999999998</v>
      </c>
      <c r="FS374" s="123">
        <v>18992.348999999998</v>
      </c>
      <c r="FT374" s="123"/>
      <c r="FU374" s="123">
        <f>FU354</f>
        <v>3</v>
      </c>
      <c r="FV374" s="123">
        <f t="shared" ca="1" si="671"/>
        <v>109.55999999999</v>
      </c>
      <c r="FW374" s="123"/>
      <c r="FX374" s="123"/>
      <c r="FY374" s="123">
        <v>109.55999999999</v>
      </c>
      <c r="FZ374" s="123">
        <f>FZ354</f>
        <v>3</v>
      </c>
      <c r="GA374" s="123">
        <f t="shared" ca="1" si="672"/>
        <v>0</v>
      </c>
      <c r="GB374" s="123"/>
      <c r="GC374" s="123"/>
      <c r="GD374" s="123">
        <v>0</v>
      </c>
      <c r="GE374" s="123">
        <f>GE354</f>
        <v>3</v>
      </c>
      <c r="GF374" s="123">
        <f t="shared" ca="1" si="673"/>
        <v>535.919999999933</v>
      </c>
      <c r="GG374" s="123"/>
      <c r="GH374" s="123"/>
      <c r="GI374" s="123">
        <v>535.919999999933</v>
      </c>
      <c r="GJ374" s="123">
        <f>GJ354</f>
        <v>3</v>
      </c>
      <c r="GK374" s="123">
        <f t="shared" ca="1" si="674"/>
        <v>0</v>
      </c>
      <c r="GL374" s="123"/>
      <c r="GM374" s="123"/>
      <c r="GN374" s="123">
        <v>0</v>
      </c>
      <c r="GO374" s="123">
        <f>GO354</f>
        <v>3</v>
      </c>
      <c r="GP374" s="123">
        <f t="shared" ca="1" si="675"/>
        <v>99.229758000501604</v>
      </c>
      <c r="GQ374" s="123"/>
      <c r="GR374" s="123"/>
      <c r="GS374" s="123">
        <v>99.229758000501604</v>
      </c>
      <c r="GT374" s="123">
        <f>GT354</f>
        <v>3</v>
      </c>
      <c r="GU374" s="123">
        <f t="shared" ca="1" si="676"/>
        <v>467.43799999999999</v>
      </c>
      <c r="GV374" s="123"/>
      <c r="GW374" s="123"/>
      <c r="GX374" s="123">
        <f t="shared" ca="1" si="686"/>
        <v>467.43799999999999</v>
      </c>
      <c r="GY374" s="123">
        <f t="shared" ca="1" si="678"/>
        <v>512</v>
      </c>
      <c r="GZ374" s="123">
        <f>GZ354</f>
        <v>1</v>
      </c>
      <c r="HA374" s="123">
        <f t="shared" ca="1" si="679"/>
        <v>512</v>
      </c>
      <c r="HB374" s="123">
        <f t="shared" si="680"/>
        <v>512</v>
      </c>
      <c r="HC374" s="123">
        <v>512</v>
      </c>
      <c r="HD374" s="123"/>
      <c r="HE374" s="123">
        <f>HE354</f>
        <v>3</v>
      </c>
      <c r="HF374" s="123">
        <f t="shared" ca="1" si="681"/>
        <v>467.43799999999999</v>
      </c>
      <c r="HG374" s="123"/>
      <c r="HH374" s="123"/>
      <c r="HI374" s="123">
        <v>467.43799999999999</v>
      </c>
    </row>
    <row r="375" spans="2:217" ht="15.75" thickBot="1" x14ac:dyDescent="0.3">
      <c r="B375" s="121">
        <v>20</v>
      </c>
      <c r="C375" s="166">
        <f>C354</f>
        <v>4</v>
      </c>
      <c r="D375" s="166">
        <f t="shared" ca="1" si="626"/>
        <v>0</v>
      </c>
      <c r="E375" s="166"/>
      <c r="F375" s="166"/>
      <c r="G375" s="166">
        <v>0</v>
      </c>
      <c r="H375" s="166">
        <f>IF(OR(ISBLANK(G375),ISBLANK(H354)),"",(G375-G374)*H354)</f>
        <v>0</v>
      </c>
      <c r="I375" s="166">
        <f>I354</f>
        <v>4</v>
      </c>
      <c r="J375" s="166">
        <f t="shared" ca="1" si="627"/>
        <v>0</v>
      </c>
      <c r="K375" s="166"/>
      <c r="L375" s="166"/>
      <c r="M375" s="166">
        <v>0</v>
      </c>
      <c r="N375" s="166">
        <f>IF(OR(ISBLANK(M375),ISBLANK(N354)),"",(M375-M374)*N354)</f>
        <v>0</v>
      </c>
      <c r="O375" s="166">
        <f>O354</f>
        <v>3</v>
      </c>
      <c r="P375" s="166">
        <f t="shared" ca="1" si="628"/>
        <v>0</v>
      </c>
      <c r="Q375" s="166"/>
      <c r="R375" s="166"/>
      <c r="S375" s="166">
        <f t="shared" ca="1" si="682"/>
        <v>0</v>
      </c>
      <c r="T375" s="166">
        <f>T354</f>
        <v>4</v>
      </c>
      <c r="U375" s="166">
        <f t="shared" ca="1" si="630"/>
        <v>9.5820000000021537</v>
      </c>
      <c r="V375" s="166"/>
      <c r="W375" s="166"/>
      <c r="X375" s="166">
        <v>21954.464</v>
      </c>
      <c r="Y375" s="166">
        <f>IF(OR(ISBLANK(X375),ISBLANK(Y354)),"",(X375-X374)*Y354)</f>
        <v>9.5820000000021537</v>
      </c>
      <c r="Z375" s="166">
        <f>Z354</f>
        <v>4</v>
      </c>
      <c r="AA375" s="166">
        <f t="shared" ca="1" si="631"/>
        <v>0.56399999999962347</v>
      </c>
      <c r="AB375" s="166"/>
      <c r="AC375" s="166"/>
      <c r="AD375" s="166">
        <v>1594.164</v>
      </c>
      <c r="AE375" s="166">
        <f>IF(OR(ISBLANK(AD375),ISBLANK(AE354)),"",(AD375-AD374)*AE354)</f>
        <v>0.56399999999962347</v>
      </c>
      <c r="AF375" s="166">
        <f>AF354</f>
        <v>2</v>
      </c>
      <c r="AG375" s="166">
        <f t="shared" ca="1" si="632"/>
        <v>21.625</v>
      </c>
      <c r="AH375" s="166"/>
      <c r="AI375" s="166">
        <v>21.625</v>
      </c>
      <c r="AJ375" s="120">
        <f>AJ354</f>
        <v>3</v>
      </c>
      <c r="AK375" s="120">
        <f t="shared" ca="1" si="633"/>
        <v>32440.94306500108</v>
      </c>
      <c r="AL375" s="120"/>
      <c r="AM375" s="120"/>
      <c r="AN375" s="120">
        <f t="shared" ca="1" si="683"/>
        <v>32440.94306500108</v>
      </c>
      <c r="AO375" s="120"/>
      <c r="AP375" s="120">
        <f>AP354</f>
        <v>2</v>
      </c>
      <c r="AQ375" s="120">
        <f t="shared" ca="1" si="635"/>
        <v>0</v>
      </c>
      <c r="AR375" s="120"/>
      <c r="AS375" s="120">
        <v>0</v>
      </c>
      <c r="AT375" s="120">
        <f>AT354</f>
        <v>2</v>
      </c>
      <c r="AU375" s="120">
        <f t="shared" ca="1" si="636"/>
        <v>87.251999999999995</v>
      </c>
      <c r="AV375" s="120"/>
      <c r="AW375" s="120">
        <v>87.251999999999995</v>
      </c>
      <c r="AX375" s="120">
        <f>AX354</f>
        <v>2</v>
      </c>
      <c r="AY375" s="120">
        <f t="shared" ca="1" si="637"/>
        <v>61.142000000000003</v>
      </c>
      <c r="AZ375" s="120"/>
      <c r="BA375" s="120">
        <v>61.142000000000003</v>
      </c>
      <c r="BB375" s="120">
        <f>BB354</f>
        <v>3</v>
      </c>
      <c r="BC375" s="120">
        <f t="shared" ca="1" si="638"/>
        <v>148.39400000000001</v>
      </c>
      <c r="BD375" s="120"/>
      <c r="BE375" s="120"/>
      <c r="BF375" s="120">
        <f t="shared" ca="1" si="639"/>
        <v>148.39400000000001</v>
      </c>
      <c r="BG375" s="120">
        <f>BG354</f>
        <v>2</v>
      </c>
      <c r="BH375" s="120">
        <f t="shared" ca="1" si="640"/>
        <v>3.1419999999999999</v>
      </c>
      <c r="BI375" s="120"/>
      <c r="BJ375" s="120">
        <v>3.1419999999999999</v>
      </c>
      <c r="BK375" s="120">
        <f>BK354</f>
        <v>2</v>
      </c>
      <c r="BL375" s="120">
        <f t="shared" ca="1" si="641"/>
        <v>45.302</v>
      </c>
      <c r="BM375" s="120"/>
      <c r="BN375" s="120">
        <v>45.302</v>
      </c>
      <c r="BO375" s="120">
        <f>BO354</f>
        <v>2</v>
      </c>
      <c r="BP375" s="120">
        <f t="shared" ca="1" si="642"/>
        <v>56.548999999999999</v>
      </c>
      <c r="BQ375" s="120"/>
      <c r="BR375" s="120">
        <v>56.548999999999999</v>
      </c>
      <c r="BS375" s="120">
        <f>BS354</f>
        <v>3</v>
      </c>
      <c r="BT375" s="120">
        <f t="shared" ca="1" si="643"/>
        <v>104.99299999999999</v>
      </c>
      <c r="BU375" s="120"/>
      <c r="BV375" s="120"/>
      <c r="BW375" s="120">
        <f t="shared" ca="1" si="644"/>
        <v>104.99299999999999</v>
      </c>
      <c r="BX375" s="120">
        <f>BX354</f>
        <v>4</v>
      </c>
      <c r="BY375" s="120" t="str">
        <f t="shared" ca="1" si="645"/>
        <v/>
      </c>
      <c r="BZ375" s="120"/>
      <c r="CA375" s="120"/>
      <c r="CB375" s="120">
        <v>15886.888999999999</v>
      </c>
      <c r="CC375" s="120" t="str">
        <f>IF(OR(ISBLANK(CB375),ISBLANK(CC354)),"",(CB375-CB374)*CC354)</f>
        <v/>
      </c>
      <c r="CD375" s="120">
        <f>CD354</f>
        <v>4</v>
      </c>
      <c r="CE375" s="120" t="str">
        <f t="shared" ca="1" si="646"/>
        <v/>
      </c>
      <c r="CF375" s="120"/>
      <c r="CG375" s="120"/>
      <c r="CH375" s="120">
        <v>1248.07</v>
      </c>
      <c r="CI375" s="120" t="str">
        <f>IF(OR(ISBLANK(CH375),ISBLANK(CI354)),"",(CH375-CH374)*CI354)</f>
        <v/>
      </c>
      <c r="CJ375" s="120">
        <f>CJ354</f>
        <v>4</v>
      </c>
      <c r="CK375" s="120" t="str">
        <f t="shared" ca="1" si="647"/>
        <v/>
      </c>
      <c r="CL375" s="120"/>
      <c r="CM375" s="120"/>
      <c r="CN375" s="120">
        <v>21364.670999999998</v>
      </c>
      <c r="CO375" s="120" t="str">
        <f>IF(OR(ISBLANK(CN375),ISBLANK(CO354)),"",(CN375-CN374)*CO354)</f>
        <v/>
      </c>
      <c r="CP375" s="123">
        <f>CP354</f>
        <v>2</v>
      </c>
      <c r="CQ375" s="123">
        <f t="shared" ca="1" si="648"/>
        <v>10.193</v>
      </c>
      <c r="CR375" s="123"/>
      <c r="CS375" s="123">
        <v>10.193</v>
      </c>
      <c r="CT375" s="123">
        <f t="shared" ca="1" si="649"/>
        <v>21.6</v>
      </c>
      <c r="CU375" s="123">
        <f>CU354</f>
        <v>1</v>
      </c>
      <c r="CV375" s="123">
        <f t="shared" ca="1" si="650"/>
        <v>21.6</v>
      </c>
      <c r="CW375" s="123">
        <f t="shared" si="651"/>
        <v>21.6</v>
      </c>
      <c r="CX375" s="123">
        <v>21.6</v>
      </c>
      <c r="CY375" s="123"/>
      <c r="CZ375" s="123">
        <f>CZ354</f>
        <v>5</v>
      </c>
      <c r="DA375" s="123">
        <f t="shared" ca="1" si="652"/>
        <v>2898.06</v>
      </c>
      <c r="DB375" s="123"/>
      <c r="DC375" s="123"/>
      <c r="DD375" s="123">
        <v>2499.66</v>
      </c>
      <c r="DE375" s="123">
        <f>IF(OR(ISBLANK(DD375),ISBLANK(DE354)),"",(DD375-DD374)*DE354)</f>
        <v>2897.400000000016</v>
      </c>
      <c r="DF375" s="123">
        <v>2898.06</v>
      </c>
      <c r="DG375" s="123">
        <f>DG354</f>
        <v>5</v>
      </c>
      <c r="DH375" s="123">
        <f t="shared" ca="1" si="653"/>
        <v>0</v>
      </c>
      <c r="DI375" s="123"/>
      <c r="DJ375" s="123"/>
      <c r="DK375" s="123">
        <v>1.93</v>
      </c>
      <c r="DL375" s="123">
        <f>IF(OR(ISBLANK(DK375),ISBLANK(DL354)),"",(DK375-DK374)*DL354)</f>
        <v>0</v>
      </c>
      <c r="DM375" s="123">
        <v>0</v>
      </c>
      <c r="DN375" s="123">
        <f>DN354</f>
        <v>5</v>
      </c>
      <c r="DO375" s="123">
        <f t="shared" ca="1" si="654"/>
        <v>2897.4</v>
      </c>
      <c r="DP375" s="123"/>
      <c r="DQ375" s="123"/>
      <c r="DR375" s="123">
        <v>2526.2919999999999</v>
      </c>
      <c r="DS375" s="123">
        <f>IF(OR(ISBLANK(DR375),ISBLANK(DS354)),"",(DR375-DR374)*DS354)</f>
        <v>2895.1999999995678</v>
      </c>
      <c r="DT375" s="123">
        <v>2897.4</v>
      </c>
      <c r="DU375" s="123">
        <f>DU354</f>
        <v>5</v>
      </c>
      <c r="DV375" s="123">
        <f t="shared" ca="1" si="655"/>
        <v>0</v>
      </c>
      <c r="DW375" s="123"/>
      <c r="DX375" s="123"/>
      <c r="DY375" s="123">
        <v>2.0470000000000002</v>
      </c>
      <c r="DZ375" s="123">
        <f>IF(OR(ISBLANK(DY375),ISBLANK(DZ354)),"",(DY375-DY374)*DZ354)</f>
        <v>0</v>
      </c>
      <c r="EA375" s="123">
        <v>0</v>
      </c>
      <c r="EB375" s="120">
        <f>EB354</f>
        <v>4</v>
      </c>
      <c r="EC375" s="120">
        <f t="shared" ca="1" si="656"/>
        <v>0</v>
      </c>
      <c r="ED375" s="120"/>
      <c r="EE375" s="120"/>
      <c r="EF375" s="120">
        <v>39.420999999999999</v>
      </c>
      <c r="EG375" s="120">
        <f>IF(OR(ISBLANK(EF375),ISBLANK(EG354)),"",(EF375-EF374)*EG354)</f>
        <v>0</v>
      </c>
      <c r="EH375" s="120">
        <f>EH354</f>
        <v>4</v>
      </c>
      <c r="EI375" s="120">
        <f t="shared" ca="1" si="657"/>
        <v>2221.99999999998</v>
      </c>
      <c r="EJ375" s="120"/>
      <c r="EK375" s="120"/>
      <c r="EL375" s="120">
        <v>1772.7760000000001</v>
      </c>
      <c r="EM375" s="120">
        <f>IF(OR(ISBLANK(EL375),ISBLANK(EM354)),"",(EL375-EL374)*EM354)</f>
        <v>2221.99999999998</v>
      </c>
      <c r="EN375" s="120">
        <f>EN354</f>
        <v>3</v>
      </c>
      <c r="EO375" s="120">
        <f t="shared" ca="1" si="658"/>
        <v>12034.696815001123</v>
      </c>
      <c r="EP375" s="120"/>
      <c r="EQ375" s="120"/>
      <c r="ER375" s="120">
        <f t="shared" ca="1" si="684"/>
        <v>12034.696815001123</v>
      </c>
      <c r="ES375" s="123">
        <f>ES354</f>
        <v>3</v>
      </c>
      <c r="ET375" s="123">
        <f t="shared" ca="1" si="660"/>
        <v>1175.8604400980325</v>
      </c>
      <c r="EU375" s="123"/>
      <c r="EV375" s="123"/>
      <c r="EW375" s="123">
        <f t="shared" ca="1" si="661"/>
        <v>1175.8604400980325</v>
      </c>
      <c r="EX375" s="123">
        <f t="shared" ca="1" si="662"/>
        <v>1163.684</v>
      </c>
      <c r="EY375" s="123">
        <f>EY354</f>
        <v>1</v>
      </c>
      <c r="EZ375" s="123">
        <f t="shared" ca="1" si="663"/>
        <v>1163.684</v>
      </c>
      <c r="FA375" s="123">
        <f t="shared" si="664"/>
        <v>1163.684</v>
      </c>
      <c r="FB375" s="123">
        <v>1163.684</v>
      </c>
      <c r="FC375" s="123"/>
      <c r="FD375" s="120">
        <f>FD354</f>
        <v>3</v>
      </c>
      <c r="FE375" s="120">
        <f t="shared" ca="1" si="665"/>
        <v>4505.6000000000004</v>
      </c>
      <c r="FF375" s="120"/>
      <c r="FG375" s="120"/>
      <c r="FH375" s="120">
        <v>4505.6000000000004</v>
      </c>
      <c r="FI375" s="123">
        <f>FI354</f>
        <v>3</v>
      </c>
      <c r="FJ375" s="123">
        <f t="shared" ca="1" si="666"/>
        <v>20520.003632999906</v>
      </c>
      <c r="FK375" s="123"/>
      <c r="FL375" s="123"/>
      <c r="FM375" s="123">
        <f t="shared" ca="1" si="685"/>
        <v>20520.003632999906</v>
      </c>
      <c r="FN375" s="123"/>
      <c r="FO375" s="123">
        <f t="shared" ca="1" si="668"/>
        <v>19704.852999999999</v>
      </c>
      <c r="FP375" s="123">
        <f>FP354</f>
        <v>1</v>
      </c>
      <c r="FQ375" s="123">
        <f t="shared" ca="1" si="669"/>
        <v>19704.852999999999</v>
      </c>
      <c r="FR375" s="123">
        <f t="shared" si="670"/>
        <v>19704.852999999999</v>
      </c>
      <c r="FS375" s="123">
        <v>19704.852999999999</v>
      </c>
      <c r="FT375" s="123"/>
      <c r="FU375" s="120">
        <f>FU354</f>
        <v>3</v>
      </c>
      <c r="FV375" s="120">
        <f t="shared" ca="1" si="671"/>
        <v>137.80800000004299</v>
      </c>
      <c r="FW375" s="120"/>
      <c r="FX375" s="120"/>
      <c r="FY375" s="120">
        <v>137.80800000004299</v>
      </c>
      <c r="FZ375" s="120">
        <f>FZ354</f>
        <v>3</v>
      </c>
      <c r="GA375" s="120">
        <f t="shared" ca="1" si="672"/>
        <v>0</v>
      </c>
      <c r="GB375" s="120"/>
      <c r="GC375" s="120"/>
      <c r="GD375" s="120">
        <v>0</v>
      </c>
      <c r="GE375" s="120">
        <f>GE354</f>
        <v>3</v>
      </c>
      <c r="GF375" s="120">
        <f t="shared" ca="1" si="673"/>
        <v>446.820000000189</v>
      </c>
      <c r="GG375" s="120"/>
      <c r="GH375" s="120"/>
      <c r="GI375" s="120">
        <v>446.820000000189</v>
      </c>
      <c r="GJ375" s="120">
        <f>GJ354</f>
        <v>3</v>
      </c>
      <c r="GK375" s="120">
        <f t="shared" ca="1" si="674"/>
        <v>0</v>
      </c>
      <c r="GL375" s="120"/>
      <c r="GM375" s="120"/>
      <c r="GN375" s="120">
        <v>0</v>
      </c>
      <c r="GO375" s="120">
        <f>GO354</f>
        <v>3</v>
      </c>
      <c r="GP375" s="120">
        <f t="shared" ca="1" si="675"/>
        <v>93.088547999382797</v>
      </c>
      <c r="GQ375" s="120"/>
      <c r="GR375" s="120"/>
      <c r="GS375" s="120">
        <v>93.088547999382797</v>
      </c>
      <c r="GT375" s="123">
        <f>GT354</f>
        <v>3</v>
      </c>
      <c r="GU375" s="123">
        <f t="shared" ca="1" si="676"/>
        <v>749.53499999999997</v>
      </c>
      <c r="GV375" s="123"/>
      <c r="GW375" s="123"/>
      <c r="GX375" s="123">
        <f t="shared" ca="1" si="686"/>
        <v>749.53499999999997</v>
      </c>
      <c r="GY375" s="123">
        <f t="shared" ca="1" si="678"/>
        <v>480</v>
      </c>
      <c r="GZ375" s="123">
        <f>GZ354</f>
        <v>1</v>
      </c>
      <c r="HA375" s="123">
        <f t="shared" ca="1" si="679"/>
        <v>480</v>
      </c>
      <c r="HB375" s="123">
        <f t="shared" si="680"/>
        <v>480</v>
      </c>
      <c r="HC375" s="123">
        <v>480</v>
      </c>
      <c r="HD375" s="123"/>
      <c r="HE375" s="120">
        <f>HE354</f>
        <v>3</v>
      </c>
      <c r="HF375" s="120">
        <f t="shared" ca="1" si="681"/>
        <v>749.53499999999997</v>
      </c>
      <c r="HG375" s="120"/>
      <c r="HH375" s="120"/>
      <c r="HI375" s="120">
        <v>749.53499999999997</v>
      </c>
    </row>
    <row r="376" spans="2:217" ht="15.75" thickBot="1" x14ac:dyDescent="0.3">
      <c r="B376" s="110" t="s">
        <v>76</v>
      </c>
      <c r="C376" s="307"/>
      <c r="D376" s="307"/>
      <c r="E376" s="307"/>
      <c r="F376" s="307"/>
      <c r="G376" s="307">
        <f>G375</f>
        <v>0</v>
      </c>
      <c r="H376" s="307"/>
      <c r="I376" s="307"/>
      <c r="J376" s="307"/>
      <c r="K376" s="307"/>
      <c r="L376" s="307"/>
      <c r="M376" s="307">
        <f>M375</f>
        <v>0</v>
      </c>
      <c r="N376" s="307"/>
      <c r="O376" s="307"/>
      <c r="P376" s="307"/>
      <c r="Q376" s="307"/>
      <c r="R376" s="307"/>
      <c r="S376" s="307"/>
      <c r="T376" s="307"/>
      <c r="U376" s="307"/>
      <c r="V376" s="307"/>
      <c r="W376" s="307"/>
      <c r="X376" s="307">
        <f>X375</f>
        <v>21954.464</v>
      </c>
      <c r="Y376" s="307"/>
      <c r="Z376" s="307"/>
      <c r="AA376" s="307"/>
      <c r="AB376" s="307"/>
      <c r="AC376" s="307"/>
      <c r="AD376" s="307">
        <f>AD375</f>
        <v>1594.164</v>
      </c>
      <c r="AE376" s="307"/>
      <c r="AF376" s="307"/>
      <c r="AG376" s="307"/>
      <c r="AH376" s="307"/>
      <c r="AI376" s="307"/>
      <c r="AJ376" s="309"/>
      <c r="AK376" s="309"/>
      <c r="AL376" s="309"/>
      <c r="AM376" s="309"/>
      <c r="AN376" s="309"/>
      <c r="AO376" s="309"/>
      <c r="AP376" s="309"/>
      <c r="AQ376" s="309"/>
      <c r="AR376" s="309"/>
      <c r="AS376" s="309"/>
      <c r="AT376" s="309"/>
      <c r="AU376" s="309"/>
      <c r="AV376" s="309"/>
      <c r="AW376" s="309"/>
      <c r="AX376" s="309"/>
      <c r="AY376" s="309"/>
      <c r="AZ376" s="309"/>
      <c r="BA376" s="309"/>
      <c r="BB376" s="309"/>
      <c r="BC376" s="309"/>
      <c r="BD376" s="309"/>
      <c r="BE376" s="309"/>
      <c r="BF376" s="309"/>
      <c r="BG376" s="309"/>
      <c r="BH376" s="309"/>
      <c r="BI376" s="309"/>
      <c r="BJ376" s="309"/>
      <c r="BK376" s="309"/>
      <c r="BL376" s="309"/>
      <c r="BM376" s="309"/>
      <c r="BN376" s="309"/>
      <c r="BO376" s="309"/>
      <c r="BP376" s="309"/>
      <c r="BQ376" s="309"/>
      <c r="BR376" s="309"/>
      <c r="BS376" s="309"/>
      <c r="BT376" s="309"/>
      <c r="BU376" s="309"/>
      <c r="BV376" s="309"/>
      <c r="BW376" s="309"/>
      <c r="BX376" s="309"/>
      <c r="BY376" s="309"/>
      <c r="BZ376" s="309"/>
      <c r="CA376" s="309"/>
      <c r="CB376" s="309">
        <f>CB375</f>
        <v>15886.888999999999</v>
      </c>
      <c r="CC376" s="309"/>
      <c r="CD376" s="309"/>
      <c r="CE376" s="309"/>
      <c r="CF376" s="309"/>
      <c r="CG376" s="309"/>
      <c r="CH376" s="309">
        <f>CH375</f>
        <v>1248.07</v>
      </c>
      <c r="CI376" s="309"/>
      <c r="CJ376" s="309"/>
      <c r="CK376" s="309"/>
      <c r="CL376" s="309"/>
      <c r="CM376" s="309"/>
      <c r="CN376" s="309">
        <f>CN375</f>
        <v>21364.670999999998</v>
      </c>
      <c r="CO376" s="309"/>
      <c r="CP376" s="309"/>
      <c r="CQ376" s="309"/>
      <c r="CR376" s="309"/>
      <c r="CS376" s="309"/>
      <c r="CT376" s="309"/>
      <c r="CU376" s="309"/>
      <c r="CV376" s="309"/>
      <c r="CW376" s="309"/>
      <c r="CX376" s="309"/>
      <c r="CY376" s="309"/>
      <c r="CZ376" s="309"/>
      <c r="DA376" s="309"/>
      <c r="DB376" s="309"/>
      <c r="DC376" s="309"/>
      <c r="DD376" s="309">
        <f>DD375</f>
        <v>2499.66</v>
      </c>
      <c r="DE376" s="309"/>
      <c r="DF376" s="309"/>
      <c r="DG376" s="309"/>
      <c r="DH376" s="309"/>
      <c r="DI376" s="309"/>
      <c r="DJ376" s="309"/>
      <c r="DK376" s="309">
        <f>DK375</f>
        <v>1.93</v>
      </c>
      <c r="DL376" s="309"/>
      <c r="DM376" s="309"/>
      <c r="DN376" s="309"/>
      <c r="DO376" s="309"/>
      <c r="DP376" s="309"/>
      <c r="DQ376" s="309"/>
      <c r="DR376" s="309">
        <f>DR375</f>
        <v>2526.2919999999999</v>
      </c>
      <c r="DS376" s="309"/>
      <c r="DT376" s="309"/>
      <c r="DU376" s="309"/>
      <c r="DV376" s="309"/>
      <c r="DW376" s="309"/>
      <c r="DX376" s="309"/>
      <c r="DY376" s="309">
        <f>DY375</f>
        <v>2.0470000000000002</v>
      </c>
      <c r="DZ376" s="309"/>
      <c r="EA376" s="309"/>
      <c r="EB376" s="309"/>
      <c r="EC376" s="309"/>
      <c r="ED376" s="309"/>
      <c r="EE376" s="309"/>
      <c r="EF376" s="309">
        <f>EF375</f>
        <v>39.420999999999999</v>
      </c>
      <c r="EG376" s="309"/>
      <c r="EH376" s="309"/>
      <c r="EI376" s="309"/>
      <c r="EJ376" s="309"/>
      <c r="EK376" s="309"/>
      <c r="EL376" s="309">
        <f>EL375</f>
        <v>1772.7760000000001</v>
      </c>
      <c r="EM376" s="309"/>
      <c r="EN376" s="309"/>
      <c r="EO376" s="309"/>
      <c r="EP376" s="309"/>
      <c r="EQ376" s="309"/>
      <c r="ER376" s="309"/>
      <c r="ES376" s="309"/>
      <c r="ET376" s="309"/>
      <c r="EU376" s="309"/>
      <c r="EV376" s="309"/>
      <c r="EW376" s="309"/>
      <c r="EX376" s="309"/>
      <c r="EY376" s="309"/>
      <c r="EZ376" s="309"/>
      <c r="FA376" s="309"/>
      <c r="FB376" s="309"/>
      <c r="FC376" s="309"/>
      <c r="FD376" s="309"/>
      <c r="FE376" s="309"/>
      <c r="FF376" s="309"/>
      <c r="FG376" s="309"/>
      <c r="FH376" s="309"/>
      <c r="FI376" s="309"/>
      <c r="FJ376" s="309"/>
      <c r="FK376" s="309"/>
      <c r="FL376" s="309"/>
      <c r="FM376" s="309"/>
      <c r="FN376" s="309"/>
      <c r="FO376" s="309"/>
      <c r="FP376" s="309"/>
      <c r="FQ376" s="309"/>
      <c r="FR376" s="309"/>
      <c r="FS376" s="309"/>
      <c r="FT376" s="309"/>
      <c r="FU376" s="309"/>
      <c r="FV376" s="309"/>
      <c r="FW376" s="309"/>
      <c r="FX376" s="309"/>
      <c r="FY376" s="309"/>
      <c r="FZ376" s="309"/>
      <c r="GA376" s="309"/>
      <c r="GB376" s="309"/>
      <c r="GC376" s="309"/>
      <c r="GD376" s="309"/>
      <c r="GE376" s="309"/>
      <c r="GF376" s="309"/>
      <c r="GG376" s="309"/>
      <c r="GH376" s="309"/>
      <c r="GI376" s="309"/>
      <c r="GJ376" s="309"/>
      <c r="GK376" s="309"/>
      <c r="GL376" s="309"/>
      <c r="GM376" s="309"/>
      <c r="GN376" s="309"/>
      <c r="GO376" s="309"/>
      <c r="GP376" s="309"/>
      <c r="GQ376" s="309"/>
      <c r="GR376" s="309"/>
      <c r="GS376" s="309"/>
      <c r="GT376" s="309"/>
      <c r="GU376" s="309"/>
      <c r="GV376" s="309"/>
      <c r="GW376" s="309"/>
      <c r="GX376" s="309"/>
      <c r="GY376" s="309"/>
      <c r="GZ376" s="309"/>
      <c r="HA376" s="309"/>
      <c r="HB376" s="309"/>
      <c r="HC376" s="309"/>
      <c r="HD376" s="309"/>
      <c r="HE376" s="309"/>
      <c r="HF376" s="309"/>
      <c r="HG376" s="309"/>
      <c r="HH376" s="309"/>
      <c r="HI376" s="309"/>
    </row>
    <row r="377" spans="2:217" ht="15.75" thickBot="1" x14ac:dyDescent="0.3">
      <c r="B377" s="165" t="s">
        <v>77</v>
      </c>
      <c r="C377" s="307"/>
      <c r="D377" s="307"/>
      <c r="E377" s="307"/>
      <c r="F377" s="307"/>
      <c r="G377" s="307">
        <f>G376</f>
        <v>0</v>
      </c>
      <c r="H377" s="307"/>
      <c r="I377" s="307"/>
      <c r="J377" s="307"/>
      <c r="K377" s="307"/>
      <c r="L377" s="307"/>
      <c r="M377" s="307">
        <f>M376</f>
        <v>0</v>
      </c>
      <c r="N377" s="307"/>
      <c r="O377" s="307"/>
      <c r="P377" s="307"/>
      <c r="Q377" s="307"/>
      <c r="R377" s="307"/>
      <c r="S377" s="307"/>
      <c r="T377" s="307"/>
      <c r="U377" s="307"/>
      <c r="V377" s="307"/>
      <c r="W377" s="307"/>
      <c r="X377" s="307">
        <f>X376</f>
        <v>21954.464</v>
      </c>
      <c r="Y377" s="307"/>
      <c r="Z377" s="307"/>
      <c r="AA377" s="307"/>
      <c r="AB377" s="307"/>
      <c r="AC377" s="307"/>
      <c r="AD377" s="307">
        <f>AD376</f>
        <v>1594.164</v>
      </c>
      <c r="AE377" s="307"/>
      <c r="AF377" s="307"/>
      <c r="AG377" s="307"/>
      <c r="AH377" s="307"/>
      <c r="AI377" s="307"/>
      <c r="AJ377" s="309"/>
      <c r="AK377" s="309"/>
      <c r="AL377" s="309"/>
      <c r="AM377" s="309"/>
      <c r="AN377" s="309"/>
      <c r="AO377" s="309"/>
      <c r="AP377" s="309"/>
      <c r="AQ377" s="309"/>
      <c r="AR377" s="309"/>
      <c r="AS377" s="309"/>
      <c r="AT377" s="309"/>
      <c r="AU377" s="309"/>
      <c r="AV377" s="309"/>
      <c r="AW377" s="309"/>
      <c r="AX377" s="309"/>
      <c r="AY377" s="309"/>
      <c r="AZ377" s="309"/>
      <c r="BA377" s="309"/>
      <c r="BB377" s="309"/>
      <c r="BC377" s="309"/>
      <c r="BD377" s="309"/>
      <c r="BE377" s="309"/>
      <c r="BF377" s="309"/>
      <c r="BG377" s="309"/>
      <c r="BH377" s="309"/>
      <c r="BI377" s="309"/>
      <c r="BJ377" s="309"/>
      <c r="BK377" s="309"/>
      <c r="BL377" s="309"/>
      <c r="BM377" s="309"/>
      <c r="BN377" s="309"/>
      <c r="BO377" s="309"/>
      <c r="BP377" s="309"/>
      <c r="BQ377" s="309"/>
      <c r="BR377" s="309"/>
      <c r="BS377" s="309"/>
      <c r="BT377" s="309"/>
      <c r="BU377" s="309"/>
      <c r="BV377" s="309"/>
      <c r="BW377" s="309"/>
      <c r="BX377" s="309"/>
      <c r="BY377" s="309"/>
      <c r="BZ377" s="309"/>
      <c r="CA377" s="309"/>
      <c r="CB377" s="309">
        <f>CB376</f>
        <v>15886.888999999999</v>
      </c>
      <c r="CC377" s="309"/>
      <c r="CD377" s="309"/>
      <c r="CE377" s="309"/>
      <c r="CF377" s="309"/>
      <c r="CG377" s="309"/>
      <c r="CH377" s="309">
        <f>CH376</f>
        <v>1248.07</v>
      </c>
      <c r="CI377" s="309"/>
      <c r="CJ377" s="309"/>
      <c r="CK377" s="309"/>
      <c r="CL377" s="309"/>
      <c r="CM377" s="309"/>
      <c r="CN377" s="309">
        <f>CN376</f>
        <v>21364.670999999998</v>
      </c>
      <c r="CO377" s="309"/>
      <c r="CP377" s="309"/>
      <c r="CQ377" s="309"/>
      <c r="CR377" s="309"/>
      <c r="CS377" s="309"/>
      <c r="CT377" s="309"/>
      <c r="CU377" s="309"/>
      <c r="CV377" s="309"/>
      <c r="CW377" s="309"/>
      <c r="CX377" s="309"/>
      <c r="CY377" s="309"/>
      <c r="CZ377" s="309"/>
      <c r="DA377" s="309"/>
      <c r="DB377" s="309"/>
      <c r="DC377" s="309"/>
      <c r="DD377" s="309">
        <f>DD376</f>
        <v>2499.66</v>
      </c>
      <c r="DE377" s="309"/>
      <c r="DF377" s="309"/>
      <c r="DG377" s="309"/>
      <c r="DH377" s="309"/>
      <c r="DI377" s="309"/>
      <c r="DJ377" s="309"/>
      <c r="DK377" s="309">
        <f>DK376</f>
        <v>1.93</v>
      </c>
      <c r="DL377" s="309"/>
      <c r="DM377" s="309"/>
      <c r="DN377" s="309"/>
      <c r="DO377" s="309"/>
      <c r="DP377" s="309"/>
      <c r="DQ377" s="309"/>
      <c r="DR377" s="309">
        <f>DR376</f>
        <v>2526.2919999999999</v>
      </c>
      <c r="DS377" s="309"/>
      <c r="DT377" s="309"/>
      <c r="DU377" s="309"/>
      <c r="DV377" s="309"/>
      <c r="DW377" s="309"/>
      <c r="DX377" s="309"/>
      <c r="DY377" s="309">
        <f>DY376</f>
        <v>2.0470000000000002</v>
      </c>
      <c r="DZ377" s="309"/>
      <c r="EA377" s="309"/>
      <c r="EB377" s="309"/>
      <c r="EC377" s="309"/>
      <c r="ED377" s="309"/>
      <c r="EE377" s="309"/>
      <c r="EF377" s="309">
        <f>EF376</f>
        <v>39.420999999999999</v>
      </c>
      <c r="EG377" s="309"/>
      <c r="EH377" s="309"/>
      <c r="EI377" s="309"/>
      <c r="EJ377" s="309"/>
      <c r="EK377" s="309"/>
      <c r="EL377" s="309">
        <f>EL376</f>
        <v>1772.7760000000001</v>
      </c>
      <c r="EM377" s="309"/>
      <c r="EN377" s="309"/>
      <c r="EO377" s="309"/>
      <c r="EP377" s="309"/>
      <c r="EQ377" s="309"/>
      <c r="ER377" s="309"/>
      <c r="ES377" s="309"/>
      <c r="ET377" s="309"/>
      <c r="EU377" s="309"/>
      <c r="EV377" s="309"/>
      <c r="EW377" s="309"/>
      <c r="EX377" s="309"/>
      <c r="EY377" s="309"/>
      <c r="EZ377" s="309"/>
      <c r="FA377" s="309"/>
      <c r="FB377" s="309"/>
      <c r="FC377" s="309"/>
      <c r="FD377" s="309"/>
      <c r="FE377" s="309"/>
      <c r="FF377" s="309"/>
      <c r="FG377" s="309"/>
      <c r="FH377" s="309"/>
      <c r="FI377" s="309"/>
      <c r="FJ377" s="309"/>
      <c r="FK377" s="309"/>
      <c r="FL377" s="309"/>
      <c r="FM377" s="309"/>
      <c r="FN377" s="309"/>
      <c r="FO377" s="309"/>
      <c r="FP377" s="309"/>
      <c r="FQ377" s="309"/>
      <c r="FR377" s="309"/>
      <c r="FS377" s="309"/>
      <c r="FT377" s="309"/>
      <c r="FU377" s="309"/>
      <c r="FV377" s="309"/>
      <c r="FW377" s="309"/>
      <c r="FX377" s="309"/>
      <c r="FY377" s="309"/>
      <c r="FZ377" s="309"/>
      <c r="GA377" s="309"/>
      <c r="GB377" s="309"/>
      <c r="GC377" s="309"/>
      <c r="GD377" s="309"/>
      <c r="GE377" s="309"/>
      <c r="GF377" s="309"/>
      <c r="GG377" s="309"/>
      <c r="GH377" s="309"/>
      <c r="GI377" s="309"/>
      <c r="GJ377" s="309"/>
      <c r="GK377" s="309"/>
      <c r="GL377" s="309"/>
      <c r="GM377" s="309"/>
      <c r="GN377" s="309"/>
      <c r="GO377" s="309"/>
      <c r="GP377" s="309"/>
      <c r="GQ377" s="309"/>
      <c r="GR377" s="309"/>
      <c r="GS377" s="309"/>
      <c r="GT377" s="309"/>
      <c r="GU377" s="309"/>
      <c r="GV377" s="309"/>
      <c r="GW377" s="309"/>
      <c r="GX377" s="309"/>
      <c r="GY377" s="309"/>
      <c r="GZ377" s="309"/>
      <c r="HA377" s="309"/>
      <c r="HB377" s="309"/>
      <c r="HC377" s="309"/>
      <c r="HD377" s="309"/>
      <c r="HE377" s="309"/>
      <c r="HF377" s="309"/>
      <c r="HG377" s="309"/>
      <c r="HH377" s="309"/>
      <c r="HI377" s="309"/>
    </row>
    <row r="378" spans="2:217" x14ac:dyDescent="0.25">
      <c r="B378" s="110">
        <v>21</v>
      </c>
      <c r="C378" s="166">
        <f>C354</f>
        <v>4</v>
      </c>
      <c r="D378" s="166">
        <f t="shared" ca="1" si="626"/>
        <v>0</v>
      </c>
      <c r="E378" s="166"/>
      <c r="F378" s="166"/>
      <c r="G378" s="166">
        <v>0</v>
      </c>
      <c r="H378" s="166">
        <f>IF(OR(ISBLANK(G378),ISBLANK(H354)),"",(G378-G377)*H354)</f>
        <v>0</v>
      </c>
      <c r="I378" s="166">
        <f>I354</f>
        <v>4</v>
      </c>
      <c r="J378" s="166">
        <f t="shared" ca="1" si="627"/>
        <v>0</v>
      </c>
      <c r="K378" s="166"/>
      <c r="L378" s="166"/>
      <c r="M378" s="166">
        <v>0</v>
      </c>
      <c r="N378" s="166">
        <f>IF(OR(ISBLANK(M378),ISBLANK(N354)),"",(M378-M377)*N354)</f>
        <v>0</v>
      </c>
      <c r="O378" s="166">
        <f>O354</f>
        <v>3</v>
      </c>
      <c r="P378" s="166">
        <f t="shared" ca="1" si="628"/>
        <v>0</v>
      </c>
      <c r="Q378" s="166"/>
      <c r="R378" s="166"/>
      <c r="S378" s="166">
        <f t="shared" ref="S378:S388" ca="1" si="687">IFERROR(J378-D378+J421-D421,"")</f>
        <v>0</v>
      </c>
      <c r="T378" s="166">
        <f>T354</f>
        <v>4</v>
      </c>
      <c r="U378" s="166">
        <f t="shared" ca="1" si="630"/>
        <v>9.4939999999987776</v>
      </c>
      <c r="V378" s="166"/>
      <c r="W378" s="166"/>
      <c r="X378" s="166">
        <v>21959.210999999999</v>
      </c>
      <c r="Y378" s="166">
        <f>IF(OR(ISBLANK(X378),ISBLANK(Y354)),"",(X378-X377)*Y354)</f>
        <v>9.4939999999987776</v>
      </c>
      <c r="Z378" s="166">
        <f>Z354</f>
        <v>4</v>
      </c>
      <c r="AA378" s="166">
        <f t="shared" ca="1" si="631"/>
        <v>0.65100000000029468</v>
      </c>
      <c r="AB378" s="166"/>
      <c r="AC378" s="166"/>
      <c r="AD378" s="166">
        <v>1594.3810000000001</v>
      </c>
      <c r="AE378" s="166">
        <f>IF(OR(ISBLANK(AD378),ISBLANK(AE354)),"",(AD378-AD377)*AE354)</f>
        <v>0.65100000000029468</v>
      </c>
      <c r="AF378" s="166">
        <f>AF354</f>
        <v>2</v>
      </c>
      <c r="AG378" s="166">
        <f t="shared" ca="1" si="632"/>
        <v>21.795999999999999</v>
      </c>
      <c r="AH378" s="166"/>
      <c r="AI378" s="166">
        <v>21.795999999999999</v>
      </c>
      <c r="AJ378" s="109">
        <f>AJ354</f>
        <v>3</v>
      </c>
      <c r="AK378" s="109">
        <f t="shared" ca="1" si="633"/>
        <v>34288.679695001854</v>
      </c>
      <c r="AL378" s="109"/>
      <c r="AM378" s="109"/>
      <c r="AN378" s="109">
        <f t="shared" ref="AN378:AN388" ca="1" si="688">IFERROR(EO378+EC163,"")</f>
        <v>34288.679695001854</v>
      </c>
      <c r="AO378" s="109"/>
      <c r="AP378" s="109">
        <f>AP354</f>
        <v>2</v>
      </c>
      <c r="AQ378" s="109">
        <f t="shared" ca="1" si="635"/>
        <v>0</v>
      </c>
      <c r="AR378" s="109"/>
      <c r="AS378" s="109">
        <v>0</v>
      </c>
      <c r="AT378" s="109">
        <f>AT354</f>
        <v>2</v>
      </c>
      <c r="AU378" s="109">
        <f t="shared" ca="1" si="636"/>
        <v>101.11199999999999</v>
      </c>
      <c r="AV378" s="109"/>
      <c r="AW378" s="109">
        <v>101.11199999999999</v>
      </c>
      <c r="AX378" s="109">
        <f>AX354</f>
        <v>2</v>
      </c>
      <c r="AY378" s="109">
        <f t="shared" ca="1" si="637"/>
        <v>67.03</v>
      </c>
      <c r="AZ378" s="109"/>
      <c r="BA378" s="109">
        <v>67.03</v>
      </c>
      <c r="BB378" s="109">
        <f>BB354</f>
        <v>3</v>
      </c>
      <c r="BC378" s="109">
        <f t="shared" ca="1" si="638"/>
        <v>168.142</v>
      </c>
      <c r="BD378" s="109"/>
      <c r="BE378" s="109"/>
      <c r="BF378" s="109">
        <f t="shared" ca="1" si="639"/>
        <v>168.142</v>
      </c>
      <c r="BG378" s="109">
        <f>BG354</f>
        <v>2</v>
      </c>
      <c r="BH378" s="109">
        <f t="shared" ca="1" si="640"/>
        <v>2.6139999999999999</v>
      </c>
      <c r="BI378" s="109"/>
      <c r="BJ378" s="109">
        <v>2.6139999999999999</v>
      </c>
      <c r="BK378" s="109">
        <f>BK354</f>
        <v>2</v>
      </c>
      <c r="BL378" s="109">
        <f t="shared" ca="1" si="641"/>
        <v>72.850999999999999</v>
      </c>
      <c r="BM378" s="109"/>
      <c r="BN378" s="109">
        <v>72.850999999999999</v>
      </c>
      <c r="BO378" s="109">
        <f>BO354</f>
        <v>2</v>
      </c>
      <c r="BP378" s="109">
        <f t="shared" ca="1" si="642"/>
        <v>33.713000000000001</v>
      </c>
      <c r="BQ378" s="109"/>
      <c r="BR378" s="109">
        <v>33.713000000000001</v>
      </c>
      <c r="BS378" s="109">
        <f>BS354</f>
        <v>3</v>
      </c>
      <c r="BT378" s="109">
        <f t="shared" ca="1" si="643"/>
        <v>109.178</v>
      </c>
      <c r="BU378" s="109"/>
      <c r="BV378" s="109"/>
      <c r="BW378" s="109">
        <f t="shared" ca="1" si="644"/>
        <v>109.178</v>
      </c>
      <c r="BX378" s="109">
        <f>BX354</f>
        <v>4</v>
      </c>
      <c r="BY378" s="109" t="str">
        <f t="shared" ca="1" si="645"/>
        <v/>
      </c>
      <c r="BZ378" s="109"/>
      <c r="CA378" s="109"/>
      <c r="CB378" s="109">
        <v>15869.807000000001</v>
      </c>
      <c r="CC378" s="109" t="str">
        <f>IF(OR(ISBLANK(CB378),ISBLANK(CC354)),"",(CB378-CB377)*CC354)</f>
        <v/>
      </c>
      <c r="CD378" s="109">
        <f>CD354</f>
        <v>4</v>
      </c>
      <c r="CE378" s="109" t="str">
        <f t="shared" ca="1" si="646"/>
        <v/>
      </c>
      <c r="CF378" s="109"/>
      <c r="CG378" s="109"/>
      <c r="CH378" s="109">
        <v>1248.07</v>
      </c>
      <c r="CI378" s="109" t="str">
        <f>IF(OR(ISBLANK(CH378),ISBLANK(CI354)),"",(CH378-CH377)*CI354)</f>
        <v/>
      </c>
      <c r="CJ378" s="109">
        <f>CJ354</f>
        <v>4</v>
      </c>
      <c r="CK378" s="109" t="str">
        <f t="shared" ca="1" si="647"/>
        <v/>
      </c>
      <c r="CL378" s="109"/>
      <c r="CM378" s="109"/>
      <c r="CN378" s="109">
        <v>21367.477999999999</v>
      </c>
      <c r="CO378" s="109" t="str">
        <f>IF(OR(ISBLANK(CN378),ISBLANK(CO354)),"",(CN378-CN377)*CO354)</f>
        <v/>
      </c>
      <c r="CP378" s="123">
        <f>CP354</f>
        <v>2</v>
      </c>
      <c r="CQ378" s="123">
        <f t="shared" ca="1" si="648"/>
        <v>10.263</v>
      </c>
      <c r="CR378" s="123"/>
      <c r="CS378" s="123">
        <v>10.263</v>
      </c>
      <c r="CT378" s="123">
        <f t="shared" ca="1" si="649"/>
        <v>21.6</v>
      </c>
      <c r="CU378" s="123">
        <f>CU354</f>
        <v>1</v>
      </c>
      <c r="CV378" s="123">
        <f t="shared" ca="1" si="650"/>
        <v>21.6</v>
      </c>
      <c r="CW378" s="123">
        <f t="shared" si="651"/>
        <v>21.6</v>
      </c>
      <c r="CX378" s="123">
        <v>21.6</v>
      </c>
      <c r="CY378" s="123"/>
      <c r="CZ378" s="123">
        <f>CZ354</f>
        <v>5</v>
      </c>
      <c r="DA378" s="123">
        <f t="shared" ca="1" si="652"/>
        <v>2906.8049999999998</v>
      </c>
      <c r="DB378" s="123"/>
      <c r="DC378" s="123"/>
      <c r="DD378" s="123">
        <v>2500.982</v>
      </c>
      <c r="DE378" s="123">
        <f>IF(OR(ISBLANK(DD378),ISBLANK(DE354)),"",(DD378-DD377)*DE354)</f>
        <v>2908.4000000002561</v>
      </c>
      <c r="DF378" s="123">
        <v>2906.8049999999998</v>
      </c>
      <c r="DG378" s="123">
        <f>DG354</f>
        <v>5</v>
      </c>
      <c r="DH378" s="123">
        <f t="shared" ca="1" si="653"/>
        <v>0</v>
      </c>
      <c r="DI378" s="123"/>
      <c r="DJ378" s="123"/>
      <c r="DK378" s="123">
        <v>1.93</v>
      </c>
      <c r="DL378" s="123">
        <f>IF(OR(ISBLANK(DK378),ISBLANK(DL354)),"",(DK378-DK377)*DL354)</f>
        <v>0</v>
      </c>
      <c r="DM378" s="123">
        <v>0</v>
      </c>
      <c r="DN378" s="123">
        <f>DN354</f>
        <v>5</v>
      </c>
      <c r="DO378" s="123">
        <f t="shared" ca="1" si="654"/>
        <v>2903.9450000000002</v>
      </c>
      <c r="DP378" s="123"/>
      <c r="DQ378" s="123"/>
      <c r="DR378" s="123">
        <v>2527.6129999999998</v>
      </c>
      <c r="DS378" s="123">
        <f>IF(OR(ISBLANK(DR378),ISBLANK(DS354)),"",(DR378-DR377)*DS354)</f>
        <v>2906.1999999998079</v>
      </c>
      <c r="DT378" s="123">
        <v>2903.9450000000002</v>
      </c>
      <c r="DU378" s="123">
        <f>DU354</f>
        <v>5</v>
      </c>
      <c r="DV378" s="123">
        <f t="shared" ca="1" si="655"/>
        <v>0</v>
      </c>
      <c r="DW378" s="123"/>
      <c r="DX378" s="123"/>
      <c r="DY378" s="123">
        <v>2.0470000000000002</v>
      </c>
      <c r="DZ378" s="123">
        <f>IF(OR(ISBLANK(DY378),ISBLANK(DZ354)),"",(DY378-DY377)*DZ354)</f>
        <v>0</v>
      </c>
      <c r="EA378" s="123">
        <v>0</v>
      </c>
      <c r="EB378" s="109">
        <f>EB354</f>
        <v>4</v>
      </c>
      <c r="EC378" s="109">
        <f t="shared" ca="1" si="656"/>
        <v>0</v>
      </c>
      <c r="ED378" s="109"/>
      <c r="EE378" s="109"/>
      <c r="EF378" s="109">
        <v>39.420999999999999</v>
      </c>
      <c r="EG378" s="109">
        <f>IF(OR(ISBLANK(EF378),ISBLANK(EG354)),"",(EF378-EF377)*EG354)</f>
        <v>0</v>
      </c>
      <c r="EH378" s="109">
        <f>EH354</f>
        <v>4</v>
      </c>
      <c r="EI378" s="109">
        <f t="shared" ca="1" si="657"/>
        <v>2518.99999999996</v>
      </c>
      <c r="EJ378" s="109"/>
      <c r="EK378" s="109"/>
      <c r="EL378" s="109">
        <v>1773.921</v>
      </c>
      <c r="EM378" s="109">
        <f>IF(OR(ISBLANK(EL378),ISBLANK(EM354)),"",(EL378-EL377)*EM354)</f>
        <v>2518.99999999996</v>
      </c>
      <c r="EN378" s="109">
        <f>EN354</f>
        <v>3</v>
      </c>
      <c r="EO378" s="109">
        <f t="shared" ca="1" si="658"/>
        <v>13509.734645001839</v>
      </c>
      <c r="EP378" s="109"/>
      <c r="EQ378" s="109"/>
      <c r="ER378" s="109">
        <f t="shared" ref="ER378:ER388" ca="1" si="689">IFERROR(FS163+FI163+FD163+BZ421,"")</f>
        <v>13509.734645001839</v>
      </c>
      <c r="ES378" s="123">
        <f>ES354</f>
        <v>3</v>
      </c>
      <c r="ET378" s="123">
        <f t="shared" ca="1" si="660"/>
        <v>2375.9896287062074</v>
      </c>
      <c r="EU378" s="123"/>
      <c r="EV378" s="123"/>
      <c r="EW378" s="123">
        <f t="shared" ca="1" si="661"/>
        <v>2375.9896287062074</v>
      </c>
      <c r="EX378" s="123">
        <f t="shared" ca="1" si="662"/>
        <v>1122.1890000000001</v>
      </c>
      <c r="EY378" s="123">
        <f>EY354</f>
        <v>1</v>
      </c>
      <c r="EZ378" s="123">
        <f t="shared" ca="1" si="663"/>
        <v>1122.1890000000001</v>
      </c>
      <c r="FA378" s="123">
        <f t="shared" si="664"/>
        <v>1122.1890000000001</v>
      </c>
      <c r="FB378" s="123">
        <v>1122.1890000000001</v>
      </c>
      <c r="FC378" s="123"/>
      <c r="FD378" s="109">
        <f>FD354</f>
        <v>3</v>
      </c>
      <c r="FE378" s="109">
        <f t="shared" ca="1" si="665"/>
        <v>4503.3999999999996</v>
      </c>
      <c r="FF378" s="109"/>
      <c r="FG378" s="109"/>
      <c r="FH378" s="109">
        <v>4503.3999999999996</v>
      </c>
      <c r="FI378" s="123">
        <f>FI354</f>
        <v>3</v>
      </c>
      <c r="FJ378" s="123">
        <f t="shared" ca="1" si="666"/>
        <v>20357.941331999496</v>
      </c>
      <c r="FK378" s="123"/>
      <c r="FL378" s="123"/>
      <c r="FM378" s="123">
        <f t="shared" ref="FM378:FM388" ca="1" si="690">IFERROR(AP464-DC163,"")</f>
        <v>20357.941331999496</v>
      </c>
      <c r="FN378" s="123"/>
      <c r="FO378" s="123">
        <f t="shared" ca="1" si="668"/>
        <v>20163.536</v>
      </c>
      <c r="FP378" s="123">
        <f>FP354</f>
        <v>1</v>
      </c>
      <c r="FQ378" s="123">
        <f t="shared" ca="1" si="669"/>
        <v>20163.536</v>
      </c>
      <c r="FR378" s="123">
        <f t="shared" si="670"/>
        <v>20163.536</v>
      </c>
      <c r="FS378" s="123">
        <v>20163.536</v>
      </c>
      <c r="FT378" s="123"/>
      <c r="FU378" s="109">
        <f>FU354</f>
        <v>3</v>
      </c>
      <c r="FV378" s="109">
        <f t="shared" ca="1" si="671"/>
        <v>162.62399999999599</v>
      </c>
      <c r="FW378" s="109"/>
      <c r="FX378" s="109"/>
      <c r="FY378" s="109">
        <v>162.62399999999599</v>
      </c>
      <c r="FZ378" s="109">
        <f>FZ354</f>
        <v>3</v>
      </c>
      <c r="GA378" s="109">
        <f t="shared" ca="1" si="672"/>
        <v>0</v>
      </c>
      <c r="GB378" s="109"/>
      <c r="GC378" s="109"/>
      <c r="GD378" s="109">
        <v>0</v>
      </c>
      <c r="GE378" s="109">
        <f>GE354</f>
        <v>3</v>
      </c>
      <c r="GF378" s="109">
        <f t="shared" ca="1" si="673"/>
        <v>535.25999999979797</v>
      </c>
      <c r="GG378" s="109"/>
      <c r="GH378" s="109"/>
      <c r="GI378" s="109">
        <v>535.25999999979797</v>
      </c>
      <c r="GJ378" s="109">
        <f>GJ354</f>
        <v>3</v>
      </c>
      <c r="GK378" s="109">
        <f t="shared" ca="1" si="674"/>
        <v>0</v>
      </c>
      <c r="GL378" s="109"/>
      <c r="GM378" s="109"/>
      <c r="GN378" s="109">
        <v>0</v>
      </c>
      <c r="GO378" s="109">
        <f>GO354</f>
        <v>3</v>
      </c>
      <c r="GP378" s="109">
        <f t="shared" ca="1" si="675"/>
        <v>98.610172000047797</v>
      </c>
      <c r="GQ378" s="109"/>
      <c r="GR378" s="109"/>
      <c r="GS378" s="109">
        <v>98.610172000047797</v>
      </c>
      <c r="GT378" s="123">
        <f>GT354</f>
        <v>3</v>
      </c>
      <c r="GU378" s="123">
        <f t="shared" ca="1" si="676"/>
        <v>705.22900000000004</v>
      </c>
      <c r="GV378" s="123"/>
      <c r="GW378" s="123"/>
      <c r="GX378" s="123">
        <f t="shared" ref="GX378:GX388" ca="1" si="691">IFERROR(HF378,"")</f>
        <v>705.22900000000004</v>
      </c>
      <c r="GY378" s="123">
        <f t="shared" ca="1" si="678"/>
        <v>480</v>
      </c>
      <c r="GZ378" s="123">
        <f>GZ354</f>
        <v>1</v>
      </c>
      <c r="HA378" s="123">
        <f t="shared" ca="1" si="679"/>
        <v>480</v>
      </c>
      <c r="HB378" s="123">
        <f t="shared" si="680"/>
        <v>480</v>
      </c>
      <c r="HC378" s="123">
        <v>480</v>
      </c>
      <c r="HD378" s="123"/>
      <c r="HE378" s="109">
        <f>HE354</f>
        <v>3</v>
      </c>
      <c r="HF378" s="109">
        <f t="shared" ca="1" si="681"/>
        <v>705.22900000000004</v>
      </c>
      <c r="HG378" s="109"/>
      <c r="HH378" s="109"/>
      <c r="HI378" s="109">
        <v>705.22900000000004</v>
      </c>
    </row>
    <row r="379" spans="2:217" x14ac:dyDescent="0.25">
      <c r="B379" s="166">
        <v>22</v>
      </c>
      <c r="C379" s="166">
        <f>C354</f>
        <v>4</v>
      </c>
      <c r="D379" s="166">
        <f t="shared" ca="1" si="626"/>
        <v>0</v>
      </c>
      <c r="E379" s="166"/>
      <c r="F379" s="166"/>
      <c r="G379" s="166">
        <v>0</v>
      </c>
      <c r="H379" s="166">
        <f>IF(OR(ISBLANK(G379),ISBLANK(H354)),"",(G379-G378)*H354)</f>
        <v>0</v>
      </c>
      <c r="I379" s="166">
        <f>I354</f>
        <v>4</v>
      </c>
      <c r="J379" s="166">
        <f t="shared" ca="1" si="627"/>
        <v>0</v>
      </c>
      <c r="K379" s="166"/>
      <c r="L379" s="166"/>
      <c r="M379" s="166">
        <v>0</v>
      </c>
      <c r="N379" s="166">
        <f>IF(OR(ISBLANK(M379),ISBLANK(N354)),"",(M379-M378)*N354)</f>
        <v>0</v>
      </c>
      <c r="O379" s="166">
        <f>O354</f>
        <v>3</v>
      </c>
      <c r="P379" s="166">
        <f t="shared" ca="1" si="628"/>
        <v>0</v>
      </c>
      <c r="Q379" s="166"/>
      <c r="R379" s="166"/>
      <c r="S379" s="166">
        <f t="shared" ca="1" si="687"/>
        <v>0</v>
      </c>
      <c r="T379" s="166">
        <f>T354</f>
        <v>4</v>
      </c>
      <c r="U379" s="166">
        <f t="shared" ca="1" si="630"/>
        <v>9.1220000000030268</v>
      </c>
      <c r="V379" s="166"/>
      <c r="W379" s="166"/>
      <c r="X379" s="166">
        <v>21963.772000000001</v>
      </c>
      <c r="Y379" s="166">
        <f>IF(OR(ISBLANK(X379),ISBLANK(Y354)),"",(X379-X378)*Y354)</f>
        <v>9.1220000000030268</v>
      </c>
      <c r="Z379" s="166">
        <f>Z354</f>
        <v>4</v>
      </c>
      <c r="AA379" s="166">
        <f t="shared" ca="1" si="631"/>
        <v>0.75899999999978718</v>
      </c>
      <c r="AB379" s="166"/>
      <c r="AC379" s="166"/>
      <c r="AD379" s="166">
        <v>1594.634</v>
      </c>
      <c r="AE379" s="166">
        <f>IF(OR(ISBLANK(AD379),ISBLANK(AE354)),"",(AD379-AD378)*AE354)</f>
        <v>0.75899999999978718</v>
      </c>
      <c r="AF379" s="166">
        <f>AF354</f>
        <v>2</v>
      </c>
      <c r="AG379" s="166">
        <f t="shared" ca="1" si="632"/>
        <v>22.3</v>
      </c>
      <c r="AH379" s="166"/>
      <c r="AI379" s="166">
        <v>22.3</v>
      </c>
      <c r="AJ379" s="123">
        <f>AJ354</f>
        <v>3</v>
      </c>
      <c r="AK379" s="123">
        <f t="shared" ca="1" si="633"/>
        <v>31421.805562998838</v>
      </c>
      <c r="AL379" s="123"/>
      <c r="AM379" s="123"/>
      <c r="AN379" s="123">
        <f t="shared" ca="1" si="688"/>
        <v>31421.805562998838</v>
      </c>
      <c r="AO379" s="123"/>
      <c r="AP379" s="123">
        <f>AP354</f>
        <v>2</v>
      </c>
      <c r="AQ379" s="123">
        <f t="shared" ca="1" si="635"/>
        <v>0</v>
      </c>
      <c r="AR379" s="123"/>
      <c r="AS379" s="123">
        <v>0</v>
      </c>
      <c r="AT379" s="123">
        <f>AT354</f>
        <v>2</v>
      </c>
      <c r="AU379" s="123">
        <f t="shared" ca="1" si="636"/>
        <v>97.759</v>
      </c>
      <c r="AV379" s="123"/>
      <c r="AW379" s="123">
        <v>97.759</v>
      </c>
      <c r="AX379" s="123">
        <f>AX354</f>
        <v>2</v>
      </c>
      <c r="AY379" s="123">
        <f t="shared" ca="1" si="637"/>
        <v>56.521999999999998</v>
      </c>
      <c r="AZ379" s="123"/>
      <c r="BA379" s="123">
        <v>56.521999999999998</v>
      </c>
      <c r="BB379" s="123">
        <f>BB354</f>
        <v>3</v>
      </c>
      <c r="BC379" s="123">
        <f t="shared" ca="1" si="638"/>
        <v>154.28100000000001</v>
      </c>
      <c r="BD379" s="123"/>
      <c r="BE379" s="123"/>
      <c r="BF379" s="123">
        <f t="shared" ca="1" si="639"/>
        <v>154.28100000000001</v>
      </c>
      <c r="BG379" s="123">
        <f>BG354</f>
        <v>2</v>
      </c>
      <c r="BH379" s="123">
        <f t="shared" ca="1" si="640"/>
        <v>1.7949999999999999</v>
      </c>
      <c r="BI379" s="123"/>
      <c r="BJ379" s="123">
        <v>1.7949999999999999</v>
      </c>
      <c r="BK379" s="123">
        <f>BK354</f>
        <v>2</v>
      </c>
      <c r="BL379" s="123">
        <f t="shared" ca="1" si="641"/>
        <v>0</v>
      </c>
      <c r="BM379" s="123"/>
      <c r="BN379" s="123">
        <v>0</v>
      </c>
      <c r="BO379" s="123">
        <f>BO354</f>
        <v>2</v>
      </c>
      <c r="BP379" s="123">
        <f t="shared" ca="1" si="642"/>
        <v>17.82</v>
      </c>
      <c r="BQ379" s="123"/>
      <c r="BR379" s="123">
        <v>17.82</v>
      </c>
      <c r="BS379" s="123">
        <f>BS354</f>
        <v>3</v>
      </c>
      <c r="BT379" s="123">
        <f t="shared" ca="1" si="643"/>
        <v>19.615000000000002</v>
      </c>
      <c r="BU379" s="123"/>
      <c r="BV379" s="123"/>
      <c r="BW379" s="123">
        <f t="shared" ca="1" si="644"/>
        <v>19.615000000000002</v>
      </c>
      <c r="BX379" s="123">
        <f>BX354</f>
        <v>4</v>
      </c>
      <c r="BY379" s="123" t="str">
        <f t="shared" ca="1" si="645"/>
        <v/>
      </c>
      <c r="BZ379" s="123"/>
      <c r="CA379" s="123"/>
      <c r="CB379" s="123">
        <v>15872.864</v>
      </c>
      <c r="CC379" s="123" t="str">
        <f>IF(OR(ISBLANK(CB379),ISBLANK(CC354)),"",(CB379-CB378)*CC354)</f>
        <v/>
      </c>
      <c r="CD379" s="123">
        <f>CD354</f>
        <v>4</v>
      </c>
      <c r="CE379" s="123" t="str">
        <f t="shared" ca="1" si="646"/>
        <v/>
      </c>
      <c r="CF379" s="123"/>
      <c r="CG379" s="123"/>
      <c r="CH379" s="123">
        <v>1248.07</v>
      </c>
      <c r="CI379" s="123" t="str">
        <f>IF(OR(ISBLANK(CH379),ISBLANK(CI354)),"",(CH379-CH378)*CI354)</f>
        <v/>
      </c>
      <c r="CJ379" s="123">
        <f>CJ354</f>
        <v>4</v>
      </c>
      <c r="CK379" s="123" t="str">
        <f t="shared" ca="1" si="647"/>
        <v/>
      </c>
      <c r="CL379" s="123"/>
      <c r="CM379" s="123"/>
      <c r="CN379" s="123">
        <v>21370.113000000001</v>
      </c>
      <c r="CO379" s="123" t="str">
        <f>IF(OR(ISBLANK(CN379),ISBLANK(CO354)),"",(CN379-CN378)*CO354)</f>
        <v/>
      </c>
      <c r="CP379" s="123">
        <f>CP354</f>
        <v>2</v>
      </c>
      <c r="CQ379" s="123">
        <f t="shared" ca="1" si="648"/>
        <v>10.048999999999999</v>
      </c>
      <c r="CR379" s="123"/>
      <c r="CS379" s="123">
        <v>10.048999999999999</v>
      </c>
      <c r="CT379" s="123">
        <f t="shared" ca="1" si="649"/>
        <v>21.6</v>
      </c>
      <c r="CU379" s="123">
        <f>CU354</f>
        <v>1</v>
      </c>
      <c r="CV379" s="123">
        <f t="shared" ca="1" si="650"/>
        <v>21.6</v>
      </c>
      <c r="CW379" s="123">
        <f t="shared" si="651"/>
        <v>21.6</v>
      </c>
      <c r="CX379" s="123">
        <v>21.6</v>
      </c>
      <c r="CY379" s="123"/>
      <c r="CZ379" s="123">
        <f>CZ354</f>
        <v>5</v>
      </c>
      <c r="DA379" s="123">
        <f t="shared" ca="1" si="652"/>
        <v>2591.105</v>
      </c>
      <c r="DB379" s="123"/>
      <c r="DC379" s="123"/>
      <c r="DD379" s="123">
        <v>2502.1590000000001</v>
      </c>
      <c r="DE379" s="123">
        <f>IF(OR(ISBLANK(DD379),ISBLANK(DE354)),"",(DD379-DD378)*DE354)</f>
        <v>2589.4000000002961</v>
      </c>
      <c r="DF379" s="123">
        <v>2591.105</v>
      </c>
      <c r="DG379" s="123">
        <f>DG354</f>
        <v>5</v>
      </c>
      <c r="DH379" s="123">
        <f t="shared" ca="1" si="653"/>
        <v>0</v>
      </c>
      <c r="DI379" s="123"/>
      <c r="DJ379" s="123"/>
      <c r="DK379" s="123">
        <v>1.93</v>
      </c>
      <c r="DL379" s="123">
        <f>IF(OR(ISBLANK(DK379),ISBLANK(DL354)),"",(DK379-DK378)*DL354)</f>
        <v>0</v>
      </c>
      <c r="DM379" s="123">
        <v>0</v>
      </c>
      <c r="DN379" s="123">
        <f>DN354</f>
        <v>5</v>
      </c>
      <c r="DO379" s="123">
        <f t="shared" ca="1" si="654"/>
        <v>2590.17</v>
      </c>
      <c r="DP379" s="123"/>
      <c r="DQ379" s="123"/>
      <c r="DR379" s="123">
        <v>2528.7890000000002</v>
      </c>
      <c r="DS379" s="123">
        <f>IF(OR(ISBLANK(DR379),ISBLANK(DS354)),"",(DR379-DR378)*DS354)</f>
        <v>2587.2000000008484</v>
      </c>
      <c r="DT379" s="123">
        <v>2590.17</v>
      </c>
      <c r="DU379" s="123">
        <f>DU354</f>
        <v>5</v>
      </c>
      <c r="DV379" s="123">
        <f t="shared" ca="1" si="655"/>
        <v>0</v>
      </c>
      <c r="DW379" s="123"/>
      <c r="DX379" s="123"/>
      <c r="DY379" s="123">
        <v>2.0470000000000002</v>
      </c>
      <c r="DZ379" s="123">
        <f>IF(OR(ISBLANK(DY379),ISBLANK(DZ354)),"",(DY379-DY378)*DZ354)</f>
        <v>0</v>
      </c>
      <c r="EA379" s="123">
        <v>0</v>
      </c>
      <c r="EB379" s="123">
        <f>EB354</f>
        <v>4</v>
      </c>
      <c r="EC379" s="123">
        <f t="shared" ca="1" si="656"/>
        <v>0</v>
      </c>
      <c r="ED379" s="123"/>
      <c r="EE379" s="123"/>
      <c r="EF379" s="123">
        <v>39.420999999999999</v>
      </c>
      <c r="EG379" s="123">
        <f>IF(OR(ISBLANK(EF379),ISBLANK(EG354)),"",(EF379-EF378)*EG354)</f>
        <v>0</v>
      </c>
      <c r="EH379" s="123">
        <f>EH354</f>
        <v>4</v>
      </c>
      <c r="EI379" s="123">
        <f t="shared" ca="1" si="657"/>
        <v>2169.1999999997279</v>
      </c>
      <c r="EJ379" s="123"/>
      <c r="EK379" s="123"/>
      <c r="EL379" s="123">
        <v>1774.9069999999999</v>
      </c>
      <c r="EM379" s="123">
        <f>IF(OR(ISBLANK(EL379),ISBLANK(EM354)),"",(EL379-EL378)*EM354)</f>
        <v>2169.1999999997279</v>
      </c>
      <c r="EN379" s="123">
        <f>EN354</f>
        <v>3</v>
      </c>
      <c r="EO379" s="123">
        <f t="shared" ca="1" si="658"/>
        <v>12297.554162998784</v>
      </c>
      <c r="EP379" s="123"/>
      <c r="EQ379" s="123"/>
      <c r="ER379" s="123">
        <f t="shared" ca="1" si="689"/>
        <v>12297.554162998784</v>
      </c>
      <c r="ES379" s="123">
        <f>ES354</f>
        <v>3</v>
      </c>
      <c r="ET379" s="123">
        <f t="shared" ca="1" si="660"/>
        <v>1661.7114859952703</v>
      </c>
      <c r="EU379" s="123"/>
      <c r="EV379" s="123"/>
      <c r="EW379" s="123">
        <f t="shared" ca="1" si="661"/>
        <v>1661.7114859952703</v>
      </c>
      <c r="EX379" s="123">
        <f t="shared" ca="1" si="662"/>
        <v>1145.038</v>
      </c>
      <c r="EY379" s="123">
        <f>EY354</f>
        <v>1</v>
      </c>
      <c r="EZ379" s="123">
        <f t="shared" ca="1" si="663"/>
        <v>1145.038</v>
      </c>
      <c r="FA379" s="123">
        <f t="shared" si="664"/>
        <v>1145.038</v>
      </c>
      <c r="FB379" s="123">
        <v>1145.038</v>
      </c>
      <c r="FC379" s="123"/>
      <c r="FD379" s="123">
        <f>FD354</f>
        <v>3</v>
      </c>
      <c r="FE379" s="123">
        <f t="shared" ca="1" si="665"/>
        <v>4507.8</v>
      </c>
      <c r="FF379" s="123"/>
      <c r="FG379" s="123"/>
      <c r="FH379" s="123">
        <v>4507.8</v>
      </c>
      <c r="FI379" s="123">
        <f>FI354</f>
        <v>3</v>
      </c>
      <c r="FJ379" s="123">
        <f t="shared" ca="1" si="666"/>
        <v>18959.811800000294</v>
      </c>
      <c r="FK379" s="123"/>
      <c r="FL379" s="123"/>
      <c r="FM379" s="123">
        <f t="shared" ca="1" si="690"/>
        <v>18959.811800000294</v>
      </c>
      <c r="FN379" s="123"/>
      <c r="FO379" s="123">
        <f t="shared" ca="1" si="668"/>
        <v>18471.960999999999</v>
      </c>
      <c r="FP379" s="123">
        <f>FP354</f>
        <v>1</v>
      </c>
      <c r="FQ379" s="123">
        <f t="shared" ca="1" si="669"/>
        <v>18471.960999999999</v>
      </c>
      <c r="FR379" s="123">
        <f t="shared" si="670"/>
        <v>18471.960999999999</v>
      </c>
      <c r="FS379" s="123">
        <v>18471.960999999999</v>
      </c>
      <c r="FT379" s="123"/>
      <c r="FU379" s="123">
        <f>FU354</f>
        <v>3</v>
      </c>
      <c r="FV379" s="123">
        <f t="shared" ca="1" si="671"/>
        <v>163.943999999965</v>
      </c>
      <c r="FW379" s="123"/>
      <c r="FX379" s="123"/>
      <c r="FY379" s="123">
        <v>163.943999999965</v>
      </c>
      <c r="FZ379" s="123">
        <f>FZ354</f>
        <v>3</v>
      </c>
      <c r="GA379" s="123">
        <f t="shared" ca="1" si="672"/>
        <v>0</v>
      </c>
      <c r="GB379" s="123"/>
      <c r="GC379" s="123"/>
      <c r="GD379" s="123">
        <v>0</v>
      </c>
      <c r="GE379" s="123">
        <f>GE354</f>
        <v>3</v>
      </c>
      <c r="GF379" s="123">
        <f t="shared" ca="1" si="673"/>
        <v>621.28000000011502</v>
      </c>
      <c r="GG379" s="123"/>
      <c r="GH379" s="123"/>
      <c r="GI379" s="123">
        <v>621.28000000011502</v>
      </c>
      <c r="GJ379" s="123">
        <f>GJ354</f>
        <v>3</v>
      </c>
      <c r="GK379" s="123">
        <f t="shared" ca="1" si="674"/>
        <v>0</v>
      </c>
      <c r="GL379" s="123"/>
      <c r="GM379" s="123"/>
      <c r="GN379" s="123">
        <v>0</v>
      </c>
      <c r="GO379" s="123">
        <f>GO354</f>
        <v>3</v>
      </c>
      <c r="GP379" s="123">
        <f t="shared" ca="1" si="675"/>
        <v>74.506809999074704</v>
      </c>
      <c r="GQ379" s="123"/>
      <c r="GR379" s="123"/>
      <c r="GS379" s="123">
        <v>74.506809999074704</v>
      </c>
      <c r="GT379" s="123">
        <f>GT354</f>
        <v>3</v>
      </c>
      <c r="GU379" s="123">
        <f t="shared" ca="1" si="676"/>
        <v>714.68700000000001</v>
      </c>
      <c r="GV379" s="123"/>
      <c r="GW379" s="123"/>
      <c r="GX379" s="123">
        <f t="shared" ca="1" si="691"/>
        <v>714.68700000000001</v>
      </c>
      <c r="GY379" s="123">
        <f t="shared" ca="1" si="678"/>
        <v>744</v>
      </c>
      <c r="GZ379" s="123">
        <f>GZ354</f>
        <v>1</v>
      </c>
      <c r="HA379" s="123">
        <f t="shared" ca="1" si="679"/>
        <v>744</v>
      </c>
      <c r="HB379" s="123">
        <f t="shared" si="680"/>
        <v>744</v>
      </c>
      <c r="HC379" s="123">
        <v>744</v>
      </c>
      <c r="HD379" s="123"/>
      <c r="HE379" s="123">
        <f>HE354</f>
        <v>3</v>
      </c>
      <c r="HF379" s="123">
        <f t="shared" ca="1" si="681"/>
        <v>714.68700000000001</v>
      </c>
      <c r="HG379" s="123"/>
      <c r="HH379" s="123"/>
      <c r="HI379" s="123">
        <v>714.68700000000001</v>
      </c>
    </row>
    <row r="380" spans="2:217" x14ac:dyDescent="0.25">
      <c r="B380" s="166">
        <v>23</v>
      </c>
      <c r="C380" s="166">
        <f>C354</f>
        <v>4</v>
      </c>
      <c r="D380" s="166">
        <f t="shared" ca="1" si="626"/>
        <v>0</v>
      </c>
      <c r="E380" s="166"/>
      <c r="F380" s="166"/>
      <c r="G380" s="166">
        <v>0</v>
      </c>
      <c r="H380" s="166">
        <f>IF(OR(ISBLANK(G380),ISBLANK(H354)),"",(G380-G379)*H354)</f>
        <v>0</v>
      </c>
      <c r="I380" s="166">
        <f>I354</f>
        <v>4</v>
      </c>
      <c r="J380" s="166">
        <f t="shared" ca="1" si="627"/>
        <v>0</v>
      </c>
      <c r="K380" s="166"/>
      <c r="L380" s="166"/>
      <c r="M380" s="166">
        <v>0</v>
      </c>
      <c r="N380" s="166">
        <f>IF(OR(ISBLANK(M380),ISBLANK(N354)),"",(M380-M379)*N354)</f>
        <v>0</v>
      </c>
      <c r="O380" s="166">
        <f>O354</f>
        <v>3</v>
      </c>
      <c r="P380" s="166">
        <f t="shared" ca="1" si="628"/>
        <v>0</v>
      </c>
      <c r="Q380" s="166"/>
      <c r="R380" s="166"/>
      <c r="S380" s="166">
        <f t="shared" ca="1" si="687"/>
        <v>0</v>
      </c>
      <c r="T380" s="166">
        <f>T354</f>
        <v>4</v>
      </c>
      <c r="U380" s="166">
        <f t="shared" ca="1" si="630"/>
        <v>9.7959999999948195</v>
      </c>
      <c r="V380" s="166"/>
      <c r="W380" s="166"/>
      <c r="X380" s="166">
        <v>21968.67</v>
      </c>
      <c r="Y380" s="166">
        <f>IF(OR(ISBLANK(X380),ISBLANK(Y354)),"",(X380-X379)*Y354)</f>
        <v>9.7959999999948195</v>
      </c>
      <c r="Z380" s="166">
        <f>Z354</f>
        <v>4</v>
      </c>
      <c r="AA380" s="166">
        <f t="shared" ca="1" si="631"/>
        <v>0.5160000000000764</v>
      </c>
      <c r="AB380" s="166"/>
      <c r="AC380" s="166"/>
      <c r="AD380" s="166">
        <v>1594.806</v>
      </c>
      <c r="AE380" s="166">
        <f>IF(OR(ISBLANK(AD380),ISBLANK(AE354)),"",(AD380-AD379)*AE354)</f>
        <v>0.5160000000000764</v>
      </c>
      <c r="AF380" s="166">
        <f>AF354</f>
        <v>2</v>
      </c>
      <c r="AG380" s="166">
        <f t="shared" ca="1" si="632"/>
        <v>21.777000000000001</v>
      </c>
      <c r="AH380" s="166"/>
      <c r="AI380" s="166">
        <v>21.777000000000001</v>
      </c>
      <c r="AJ380" s="123">
        <f>AJ354</f>
        <v>3</v>
      </c>
      <c r="AK380" s="123">
        <f t="shared" ca="1" si="633"/>
        <v>30512.486081500472</v>
      </c>
      <c r="AL380" s="123"/>
      <c r="AM380" s="123"/>
      <c r="AN380" s="123">
        <f t="shared" ca="1" si="688"/>
        <v>30512.486081500472</v>
      </c>
      <c r="AO380" s="123"/>
      <c r="AP380" s="123">
        <f>AP354</f>
        <v>2</v>
      </c>
      <c r="AQ380" s="123">
        <f t="shared" ca="1" si="635"/>
        <v>0</v>
      </c>
      <c r="AR380" s="123"/>
      <c r="AS380" s="123">
        <v>0</v>
      </c>
      <c r="AT380" s="123">
        <f>AT354</f>
        <v>2</v>
      </c>
      <c r="AU380" s="123">
        <f t="shared" ca="1" si="636"/>
        <v>86.724000000000004</v>
      </c>
      <c r="AV380" s="123"/>
      <c r="AW380" s="123">
        <v>86.724000000000004</v>
      </c>
      <c r="AX380" s="123">
        <f>AX354</f>
        <v>2</v>
      </c>
      <c r="AY380" s="123">
        <f t="shared" ca="1" si="637"/>
        <v>53.353999999999999</v>
      </c>
      <c r="AZ380" s="123"/>
      <c r="BA380" s="123">
        <v>53.353999999999999</v>
      </c>
      <c r="BB380" s="123">
        <f>BB354</f>
        <v>3</v>
      </c>
      <c r="BC380" s="123">
        <f t="shared" ca="1" si="638"/>
        <v>140.078</v>
      </c>
      <c r="BD380" s="123"/>
      <c r="BE380" s="123"/>
      <c r="BF380" s="123">
        <f t="shared" ca="1" si="639"/>
        <v>140.078</v>
      </c>
      <c r="BG380" s="123">
        <f>BG354</f>
        <v>2</v>
      </c>
      <c r="BH380" s="123">
        <f t="shared" ca="1" si="640"/>
        <v>3.3260000000000001</v>
      </c>
      <c r="BI380" s="123"/>
      <c r="BJ380" s="123">
        <v>3.3260000000000001</v>
      </c>
      <c r="BK380" s="123">
        <f>BK354</f>
        <v>2</v>
      </c>
      <c r="BL380" s="123">
        <f t="shared" ca="1" si="641"/>
        <v>0</v>
      </c>
      <c r="BM380" s="123"/>
      <c r="BN380" s="123">
        <v>0</v>
      </c>
      <c r="BO380" s="123">
        <f>BO354</f>
        <v>2</v>
      </c>
      <c r="BP380" s="123">
        <f t="shared" ca="1" si="642"/>
        <v>24.341000000000001</v>
      </c>
      <c r="BQ380" s="123"/>
      <c r="BR380" s="123">
        <v>24.341000000000001</v>
      </c>
      <c r="BS380" s="123">
        <f>BS354</f>
        <v>3</v>
      </c>
      <c r="BT380" s="123">
        <f t="shared" ca="1" si="643"/>
        <v>27.667000000000002</v>
      </c>
      <c r="BU380" s="123"/>
      <c r="BV380" s="123"/>
      <c r="BW380" s="123">
        <f t="shared" ca="1" si="644"/>
        <v>27.667000000000002</v>
      </c>
      <c r="BX380" s="123">
        <f>BX354</f>
        <v>4</v>
      </c>
      <c r="BY380" s="123" t="str">
        <f t="shared" ca="1" si="645"/>
        <v/>
      </c>
      <c r="BZ380" s="123"/>
      <c r="CA380" s="123"/>
      <c r="CB380" s="123">
        <v>15876.134</v>
      </c>
      <c r="CC380" s="123" t="str">
        <f>IF(OR(ISBLANK(CB380),ISBLANK(CC354)),"",(CB380-CB379)*CC354)</f>
        <v/>
      </c>
      <c r="CD380" s="123">
        <f>CD354</f>
        <v>4</v>
      </c>
      <c r="CE380" s="123" t="str">
        <f t="shared" ca="1" si="646"/>
        <v/>
      </c>
      <c r="CF380" s="123"/>
      <c r="CG380" s="123"/>
      <c r="CH380" s="123">
        <v>1248.07</v>
      </c>
      <c r="CI380" s="123" t="str">
        <f>IF(OR(ISBLANK(CH380),ISBLANK(CI354)),"",(CH380-CH379)*CI354)</f>
        <v/>
      </c>
      <c r="CJ380" s="123">
        <f>CJ354</f>
        <v>4</v>
      </c>
      <c r="CK380" s="123" t="str">
        <f t="shared" ca="1" si="647"/>
        <v/>
      </c>
      <c r="CL380" s="123"/>
      <c r="CM380" s="123"/>
      <c r="CN380" s="123">
        <v>21372.82</v>
      </c>
      <c r="CO380" s="123" t="str">
        <f>IF(OR(ISBLANK(CN380),ISBLANK(CO354)),"",(CN380-CN379)*CO354)</f>
        <v/>
      </c>
      <c r="CP380" s="123">
        <f>CP354</f>
        <v>2</v>
      </c>
      <c r="CQ380" s="123">
        <f t="shared" ca="1" si="648"/>
        <v>10.042</v>
      </c>
      <c r="CR380" s="123"/>
      <c r="CS380" s="123">
        <v>10.042</v>
      </c>
      <c r="CT380" s="123">
        <f t="shared" ca="1" si="649"/>
        <v>21.6</v>
      </c>
      <c r="CU380" s="123">
        <f>CU354</f>
        <v>1</v>
      </c>
      <c r="CV380" s="123">
        <f t="shared" ca="1" si="650"/>
        <v>21.6</v>
      </c>
      <c r="CW380" s="123">
        <f t="shared" si="651"/>
        <v>21.6</v>
      </c>
      <c r="CX380" s="123">
        <v>21.6</v>
      </c>
      <c r="CY380" s="123"/>
      <c r="CZ380" s="123">
        <f>CZ354</f>
        <v>5</v>
      </c>
      <c r="DA380" s="123">
        <f t="shared" ca="1" si="652"/>
        <v>2589.84</v>
      </c>
      <c r="DB380" s="123"/>
      <c r="DC380" s="123"/>
      <c r="DD380" s="123">
        <v>2503.3359999999998</v>
      </c>
      <c r="DE380" s="123">
        <f>IF(OR(ISBLANK(DD380),ISBLANK(DE354)),"",(DD380-DD379)*DE354)</f>
        <v>2589.3999999992957</v>
      </c>
      <c r="DF380" s="123">
        <v>2589.84</v>
      </c>
      <c r="DG380" s="123">
        <f>DG354</f>
        <v>5</v>
      </c>
      <c r="DH380" s="123">
        <f t="shared" ca="1" si="653"/>
        <v>0</v>
      </c>
      <c r="DI380" s="123"/>
      <c r="DJ380" s="123"/>
      <c r="DK380" s="123">
        <v>1.93</v>
      </c>
      <c r="DL380" s="123">
        <f>IF(OR(ISBLANK(DK380),ISBLANK(DL354)),"",(DK380-DK379)*DL354)</f>
        <v>0</v>
      </c>
      <c r="DM380" s="123">
        <v>0</v>
      </c>
      <c r="DN380" s="123">
        <f>DN354</f>
        <v>5</v>
      </c>
      <c r="DO380" s="123">
        <f t="shared" ca="1" si="654"/>
        <v>2587.75</v>
      </c>
      <c r="DP380" s="123"/>
      <c r="DQ380" s="123"/>
      <c r="DR380" s="123">
        <v>2529.9659999999999</v>
      </c>
      <c r="DS380" s="123">
        <f>IF(OR(ISBLANK(DR380),ISBLANK(DS354)),"",(DR380-DR379)*DS354)</f>
        <v>2589.3999999992957</v>
      </c>
      <c r="DT380" s="123">
        <v>2587.75</v>
      </c>
      <c r="DU380" s="123">
        <f>DU354</f>
        <v>5</v>
      </c>
      <c r="DV380" s="123">
        <f t="shared" ca="1" si="655"/>
        <v>0</v>
      </c>
      <c r="DW380" s="123"/>
      <c r="DX380" s="123"/>
      <c r="DY380" s="123">
        <v>2.0470000000000002</v>
      </c>
      <c r="DZ380" s="123">
        <f>IF(OR(ISBLANK(DY380),ISBLANK(DZ354)),"",(DY380-DY379)*DZ354)</f>
        <v>0</v>
      </c>
      <c r="EA380" s="123">
        <v>0</v>
      </c>
      <c r="EB380" s="123">
        <f>EB354</f>
        <v>4</v>
      </c>
      <c r="EC380" s="123">
        <f t="shared" ca="1" si="656"/>
        <v>0</v>
      </c>
      <c r="ED380" s="123"/>
      <c r="EE380" s="123"/>
      <c r="EF380" s="123">
        <v>39.420999999999999</v>
      </c>
      <c r="EG380" s="123">
        <f>IF(OR(ISBLANK(EF380),ISBLANK(EG354)),"",(EF380-EF379)*EG354)</f>
        <v>0</v>
      </c>
      <c r="EH380" s="123">
        <f>EH354</f>
        <v>4</v>
      </c>
      <c r="EI380" s="123">
        <f t="shared" ca="1" si="657"/>
        <v>2050.400000000036</v>
      </c>
      <c r="EJ380" s="123"/>
      <c r="EK380" s="123"/>
      <c r="EL380" s="123">
        <v>1775.8389999999999</v>
      </c>
      <c r="EM380" s="123">
        <f>IF(OR(ISBLANK(EL380),ISBLANK(EM354)),"",(EL380-EL379)*EM354)</f>
        <v>2050.400000000036</v>
      </c>
      <c r="EN380" s="123">
        <f>EN354</f>
        <v>3</v>
      </c>
      <c r="EO380" s="123">
        <f t="shared" ca="1" si="658"/>
        <v>11067.03308150048</v>
      </c>
      <c r="EP380" s="123"/>
      <c r="EQ380" s="123"/>
      <c r="ER380" s="123">
        <f t="shared" ca="1" si="689"/>
        <v>11067.03308150048</v>
      </c>
      <c r="ES380" s="123">
        <f>ES354</f>
        <v>3</v>
      </c>
      <c r="ET380" s="123">
        <f t="shared" ca="1" si="660"/>
        <v>1305.5194963875758</v>
      </c>
      <c r="EU380" s="123"/>
      <c r="EV380" s="123"/>
      <c r="EW380" s="123">
        <f t="shared" ca="1" si="661"/>
        <v>1305.5194963875758</v>
      </c>
      <c r="EX380" s="123">
        <f t="shared" ca="1" si="662"/>
        <v>1019.768</v>
      </c>
      <c r="EY380" s="123">
        <f>EY354</f>
        <v>1</v>
      </c>
      <c r="EZ380" s="123">
        <f t="shared" ca="1" si="663"/>
        <v>1019.768</v>
      </c>
      <c r="FA380" s="123">
        <f t="shared" si="664"/>
        <v>1019.768</v>
      </c>
      <c r="FB380" s="123">
        <v>1019.768</v>
      </c>
      <c r="FC380" s="123"/>
      <c r="FD380" s="123">
        <f>FD354</f>
        <v>3</v>
      </c>
      <c r="FE380" s="123">
        <f t="shared" ca="1" si="665"/>
        <v>4510</v>
      </c>
      <c r="FF380" s="123"/>
      <c r="FG380" s="123"/>
      <c r="FH380" s="123">
        <v>4510</v>
      </c>
      <c r="FI380" s="123">
        <f>FI354</f>
        <v>3</v>
      </c>
      <c r="FJ380" s="123">
        <f t="shared" ca="1" si="666"/>
        <v>18689.031101999499</v>
      </c>
      <c r="FK380" s="123"/>
      <c r="FL380" s="123"/>
      <c r="FM380" s="123">
        <f t="shared" ca="1" si="690"/>
        <v>18689.031101999499</v>
      </c>
      <c r="FN380" s="123"/>
      <c r="FO380" s="123">
        <f t="shared" ca="1" si="668"/>
        <v>18269.2</v>
      </c>
      <c r="FP380" s="123">
        <f>FP354</f>
        <v>1</v>
      </c>
      <c r="FQ380" s="123">
        <f t="shared" ca="1" si="669"/>
        <v>18269.2</v>
      </c>
      <c r="FR380" s="123">
        <f t="shared" si="670"/>
        <v>18269.2</v>
      </c>
      <c r="FS380" s="123">
        <v>18269.2</v>
      </c>
      <c r="FT380" s="123"/>
      <c r="FU380" s="123">
        <f>FU354</f>
        <v>3</v>
      </c>
      <c r="FV380" s="123">
        <f t="shared" ca="1" si="671"/>
        <v>161.304000000027</v>
      </c>
      <c r="FW380" s="123"/>
      <c r="FX380" s="123"/>
      <c r="FY380" s="123">
        <v>161.304000000027</v>
      </c>
      <c r="FZ380" s="123">
        <f>FZ354</f>
        <v>3</v>
      </c>
      <c r="GA380" s="123">
        <f t="shared" ca="1" si="672"/>
        <v>0</v>
      </c>
      <c r="GB380" s="123"/>
      <c r="GC380" s="123"/>
      <c r="GD380" s="123">
        <v>0</v>
      </c>
      <c r="GE380" s="123">
        <f>GE354</f>
        <v>3</v>
      </c>
      <c r="GF380" s="123">
        <f t="shared" ca="1" si="673"/>
        <v>627.65999999981398</v>
      </c>
      <c r="GG380" s="123"/>
      <c r="GH380" s="123"/>
      <c r="GI380" s="123">
        <v>627.65999999981398</v>
      </c>
      <c r="GJ380" s="123">
        <f>GJ354</f>
        <v>3</v>
      </c>
      <c r="GK380" s="123">
        <f t="shared" ca="1" si="674"/>
        <v>0</v>
      </c>
      <c r="GL380" s="123"/>
      <c r="GM380" s="123"/>
      <c r="GN380" s="123">
        <v>0</v>
      </c>
      <c r="GO380" s="123">
        <f>GO354</f>
        <v>3</v>
      </c>
      <c r="GP380" s="123">
        <f t="shared" ca="1" si="675"/>
        <v>91.367972000192793</v>
      </c>
      <c r="GQ380" s="123"/>
      <c r="GR380" s="123"/>
      <c r="GS380" s="123">
        <v>91.367972000192793</v>
      </c>
      <c r="GT380" s="123">
        <f>GT354</f>
        <v>3</v>
      </c>
      <c r="GU380" s="123">
        <f t="shared" ca="1" si="676"/>
        <v>678.68399999999997</v>
      </c>
      <c r="GV380" s="123"/>
      <c r="GW380" s="123"/>
      <c r="GX380" s="123">
        <f t="shared" ca="1" si="691"/>
        <v>678.68399999999997</v>
      </c>
      <c r="GY380" s="123">
        <f t="shared" ca="1" si="678"/>
        <v>744</v>
      </c>
      <c r="GZ380" s="123">
        <f>GZ354</f>
        <v>1</v>
      </c>
      <c r="HA380" s="123">
        <f t="shared" ca="1" si="679"/>
        <v>744</v>
      </c>
      <c r="HB380" s="123">
        <f t="shared" si="680"/>
        <v>744</v>
      </c>
      <c r="HC380" s="123">
        <v>744</v>
      </c>
      <c r="HD380" s="123"/>
      <c r="HE380" s="123">
        <f>HE354</f>
        <v>3</v>
      </c>
      <c r="HF380" s="123">
        <f t="shared" ca="1" si="681"/>
        <v>678.68399999999997</v>
      </c>
      <c r="HG380" s="123"/>
      <c r="HH380" s="123"/>
      <c r="HI380" s="123">
        <v>678.68399999999997</v>
      </c>
    </row>
    <row r="381" spans="2:217" x14ac:dyDescent="0.25">
      <c r="B381" s="166">
        <v>24</v>
      </c>
      <c r="C381" s="166">
        <f>C354</f>
        <v>4</v>
      </c>
      <c r="D381" s="166">
        <f t="shared" ca="1" si="626"/>
        <v>0</v>
      </c>
      <c r="E381" s="166"/>
      <c r="F381" s="166"/>
      <c r="G381" s="166">
        <v>0</v>
      </c>
      <c r="H381" s="166">
        <f>IF(OR(ISBLANK(G381),ISBLANK(H354)),"",(G381-G380)*H354)</f>
        <v>0</v>
      </c>
      <c r="I381" s="166">
        <f>I354</f>
        <v>4</v>
      </c>
      <c r="J381" s="166">
        <f t="shared" ca="1" si="627"/>
        <v>0</v>
      </c>
      <c r="K381" s="166"/>
      <c r="L381" s="166"/>
      <c r="M381" s="166">
        <v>0</v>
      </c>
      <c r="N381" s="166">
        <f>IF(OR(ISBLANK(M381),ISBLANK(N354)),"",(M381-M380)*N354)</f>
        <v>0</v>
      </c>
      <c r="O381" s="166">
        <f>O354</f>
        <v>3</v>
      </c>
      <c r="P381" s="166">
        <f t="shared" ca="1" si="628"/>
        <v>0</v>
      </c>
      <c r="Q381" s="166"/>
      <c r="R381" s="166"/>
      <c r="S381" s="166">
        <f t="shared" ca="1" si="687"/>
        <v>0</v>
      </c>
      <c r="T381" s="166">
        <f>T354</f>
        <v>4</v>
      </c>
      <c r="U381" s="166">
        <f t="shared" ca="1" si="630"/>
        <v>9.9500000000043656</v>
      </c>
      <c r="V381" s="166"/>
      <c r="W381" s="166"/>
      <c r="X381" s="166">
        <v>21973.645</v>
      </c>
      <c r="Y381" s="166">
        <f>IF(OR(ISBLANK(X381),ISBLANK(Y354)),"",(X381-X380)*Y354)</f>
        <v>9.9500000000043656</v>
      </c>
      <c r="Z381" s="166">
        <f>Z354</f>
        <v>4</v>
      </c>
      <c r="AA381" s="166">
        <f t="shared" ca="1" si="631"/>
        <v>0.56399999999962347</v>
      </c>
      <c r="AB381" s="166"/>
      <c r="AC381" s="166"/>
      <c r="AD381" s="166">
        <v>1594.9939999999999</v>
      </c>
      <c r="AE381" s="166">
        <f>IF(OR(ISBLANK(AD381),ISBLANK(AE354)),"",(AD381-AD380)*AE354)</f>
        <v>0.56399999999962347</v>
      </c>
      <c r="AF381" s="166">
        <f>AF354</f>
        <v>2</v>
      </c>
      <c r="AG381" s="166">
        <f t="shared" ca="1" si="632"/>
        <v>21.12</v>
      </c>
      <c r="AH381" s="166"/>
      <c r="AI381" s="166">
        <v>21.12</v>
      </c>
      <c r="AJ381" s="123">
        <f>AJ354</f>
        <v>3</v>
      </c>
      <c r="AK381" s="123">
        <f t="shared" ca="1" si="633"/>
        <v>32160.721964501226</v>
      </c>
      <c r="AL381" s="123"/>
      <c r="AM381" s="123"/>
      <c r="AN381" s="123">
        <f t="shared" ca="1" si="688"/>
        <v>32160.721964501226</v>
      </c>
      <c r="AO381" s="123"/>
      <c r="AP381" s="123">
        <f>AP354</f>
        <v>2</v>
      </c>
      <c r="AQ381" s="123">
        <f t="shared" ca="1" si="635"/>
        <v>0</v>
      </c>
      <c r="AR381" s="123"/>
      <c r="AS381" s="123">
        <v>0</v>
      </c>
      <c r="AT381" s="123">
        <f>AT354</f>
        <v>2</v>
      </c>
      <c r="AU381" s="123">
        <f t="shared" ca="1" si="636"/>
        <v>102.38</v>
      </c>
      <c r="AV381" s="123"/>
      <c r="AW381" s="123">
        <v>102.38</v>
      </c>
      <c r="AX381" s="123">
        <f>AX354</f>
        <v>2</v>
      </c>
      <c r="AY381" s="123">
        <f t="shared" ca="1" si="637"/>
        <v>59.69</v>
      </c>
      <c r="AZ381" s="123"/>
      <c r="BA381" s="123">
        <v>59.69</v>
      </c>
      <c r="BB381" s="123">
        <f>BB354</f>
        <v>3</v>
      </c>
      <c r="BC381" s="123">
        <f t="shared" ca="1" si="638"/>
        <v>162.07</v>
      </c>
      <c r="BD381" s="123"/>
      <c r="BE381" s="123"/>
      <c r="BF381" s="123">
        <f t="shared" ca="1" si="639"/>
        <v>162.07</v>
      </c>
      <c r="BG381" s="123">
        <f>BG354</f>
        <v>2</v>
      </c>
      <c r="BH381" s="123">
        <f t="shared" ca="1" si="640"/>
        <v>3.4580000000000002</v>
      </c>
      <c r="BI381" s="123"/>
      <c r="BJ381" s="123">
        <v>3.4580000000000002</v>
      </c>
      <c r="BK381" s="123">
        <f>BK354</f>
        <v>2</v>
      </c>
      <c r="BL381" s="123">
        <f t="shared" ca="1" si="641"/>
        <v>0</v>
      </c>
      <c r="BM381" s="123"/>
      <c r="BN381" s="123">
        <v>0</v>
      </c>
      <c r="BO381" s="123">
        <f>BO354</f>
        <v>2</v>
      </c>
      <c r="BP381" s="123">
        <f t="shared" ca="1" si="642"/>
        <v>34.423000000000002</v>
      </c>
      <c r="BQ381" s="123"/>
      <c r="BR381" s="123">
        <v>34.423000000000002</v>
      </c>
      <c r="BS381" s="123">
        <f>BS354</f>
        <v>3</v>
      </c>
      <c r="BT381" s="123">
        <f t="shared" ca="1" si="643"/>
        <v>37.881</v>
      </c>
      <c r="BU381" s="123"/>
      <c r="BV381" s="123"/>
      <c r="BW381" s="123">
        <f t="shared" ca="1" si="644"/>
        <v>37.881</v>
      </c>
      <c r="BX381" s="123">
        <f>BX354</f>
        <v>4</v>
      </c>
      <c r="BY381" s="123" t="str">
        <f t="shared" ca="1" si="645"/>
        <v/>
      </c>
      <c r="BZ381" s="123"/>
      <c r="CA381" s="123"/>
      <c r="CB381" s="123">
        <v>15879.548000000001</v>
      </c>
      <c r="CC381" s="123" t="str">
        <f>IF(OR(ISBLANK(CB381),ISBLANK(CC354)),"",(CB381-CB380)*CC354)</f>
        <v/>
      </c>
      <c r="CD381" s="123">
        <f>CD354</f>
        <v>4</v>
      </c>
      <c r="CE381" s="123" t="str">
        <f t="shared" ca="1" si="646"/>
        <v/>
      </c>
      <c r="CF381" s="123"/>
      <c r="CG381" s="123"/>
      <c r="CH381" s="123">
        <v>1248.07</v>
      </c>
      <c r="CI381" s="123" t="str">
        <f>IF(OR(ISBLANK(CH381),ISBLANK(CI354)),"",(CH381-CH380)*CI354)</f>
        <v/>
      </c>
      <c r="CJ381" s="123">
        <f>CJ354</f>
        <v>4</v>
      </c>
      <c r="CK381" s="123" t="str">
        <f t="shared" ca="1" si="647"/>
        <v/>
      </c>
      <c r="CL381" s="123"/>
      <c r="CM381" s="123"/>
      <c r="CN381" s="123">
        <v>21375.147000000001</v>
      </c>
      <c r="CO381" s="123" t="str">
        <f>IF(OR(ISBLANK(CN381),ISBLANK(CO354)),"",(CN381-CN380)*CO354)</f>
        <v/>
      </c>
      <c r="CP381" s="123">
        <f>CP354</f>
        <v>2</v>
      </c>
      <c r="CQ381" s="123">
        <f t="shared" ca="1" si="648"/>
        <v>10.162000000000001</v>
      </c>
      <c r="CR381" s="123"/>
      <c r="CS381" s="123">
        <v>10.162000000000001</v>
      </c>
      <c r="CT381" s="123">
        <f t="shared" ca="1" si="649"/>
        <v>21.6</v>
      </c>
      <c r="CU381" s="123">
        <f>CU354</f>
        <v>1</v>
      </c>
      <c r="CV381" s="123">
        <f t="shared" ca="1" si="650"/>
        <v>21.6</v>
      </c>
      <c r="CW381" s="123">
        <f t="shared" si="651"/>
        <v>21.6</v>
      </c>
      <c r="CX381" s="123">
        <v>21.6</v>
      </c>
      <c r="CY381" s="123"/>
      <c r="CZ381" s="123">
        <f>CZ354</f>
        <v>5</v>
      </c>
      <c r="DA381" s="123">
        <f t="shared" ca="1" si="652"/>
        <v>2242.625</v>
      </c>
      <c r="DB381" s="123"/>
      <c r="DC381" s="123"/>
      <c r="DD381" s="123">
        <v>2504.355</v>
      </c>
      <c r="DE381" s="123">
        <f>IF(OR(ISBLANK(DD381),ISBLANK(DE354)),"",(DD381-DD380)*DE354)</f>
        <v>2241.8000000005122</v>
      </c>
      <c r="DF381" s="123">
        <v>2242.625</v>
      </c>
      <c r="DG381" s="123">
        <f>DG354</f>
        <v>5</v>
      </c>
      <c r="DH381" s="123">
        <f t="shared" ca="1" si="653"/>
        <v>0</v>
      </c>
      <c r="DI381" s="123"/>
      <c r="DJ381" s="123"/>
      <c r="DK381" s="123">
        <v>1.93</v>
      </c>
      <c r="DL381" s="123">
        <f>IF(OR(ISBLANK(DK381),ISBLANK(DL354)),"",(DK381-DK380)*DL354)</f>
        <v>0</v>
      </c>
      <c r="DM381" s="123">
        <v>0</v>
      </c>
      <c r="DN381" s="123">
        <f>DN354</f>
        <v>5</v>
      </c>
      <c r="DO381" s="123">
        <f t="shared" ca="1" si="654"/>
        <v>2800.875</v>
      </c>
      <c r="DP381" s="123"/>
      <c r="DQ381" s="123"/>
      <c r="DR381" s="123">
        <v>2531.239</v>
      </c>
      <c r="DS381" s="123">
        <f>IF(OR(ISBLANK(DR381),ISBLANK(DS354)),"",(DR381-DR380)*DS354)</f>
        <v>2800.6000000003041</v>
      </c>
      <c r="DT381" s="123">
        <v>2800.875</v>
      </c>
      <c r="DU381" s="123">
        <f>DU354</f>
        <v>5</v>
      </c>
      <c r="DV381" s="123">
        <f t="shared" ca="1" si="655"/>
        <v>0</v>
      </c>
      <c r="DW381" s="123"/>
      <c r="DX381" s="123"/>
      <c r="DY381" s="123">
        <v>2.0470000000000002</v>
      </c>
      <c r="DZ381" s="123">
        <f>IF(OR(ISBLANK(DY381),ISBLANK(DZ354)),"",(DY381-DY380)*DZ354)</f>
        <v>0</v>
      </c>
      <c r="EA381" s="123">
        <v>0</v>
      </c>
      <c r="EB381" s="123">
        <f>EB354</f>
        <v>4</v>
      </c>
      <c r="EC381" s="123">
        <f t="shared" ca="1" si="656"/>
        <v>0</v>
      </c>
      <c r="ED381" s="123"/>
      <c r="EE381" s="123"/>
      <c r="EF381" s="123">
        <v>39.420999999999999</v>
      </c>
      <c r="EG381" s="123">
        <f>IF(OR(ISBLANK(EF381),ISBLANK(EG354)),"",(EF381-EF380)*EG354)</f>
        <v>0</v>
      </c>
      <c r="EH381" s="123">
        <f>EH354</f>
        <v>4</v>
      </c>
      <c r="EI381" s="123">
        <f t="shared" ca="1" si="657"/>
        <v>2070.200000000068</v>
      </c>
      <c r="EJ381" s="123"/>
      <c r="EK381" s="123"/>
      <c r="EL381" s="123">
        <v>1776.78</v>
      </c>
      <c r="EM381" s="123">
        <f>IF(OR(ISBLANK(EL381),ISBLANK(EM354)),"",(EL381-EL380)*EM354)</f>
        <v>2070.200000000068</v>
      </c>
      <c r="EN381" s="123">
        <f>EN354</f>
        <v>3</v>
      </c>
      <c r="EO381" s="123">
        <f t="shared" ca="1" si="658"/>
        <v>13005.914264501298</v>
      </c>
      <c r="EP381" s="123"/>
      <c r="EQ381" s="123"/>
      <c r="ER381" s="123">
        <f t="shared" ca="1" si="689"/>
        <v>13005.914264501298</v>
      </c>
      <c r="ES381" s="123">
        <f>ES354</f>
        <v>3</v>
      </c>
      <c r="ET381" s="123">
        <f t="shared" ca="1" si="660"/>
        <v>1334.6562481547014</v>
      </c>
      <c r="EU381" s="123"/>
      <c r="EV381" s="123"/>
      <c r="EW381" s="123">
        <f t="shared" ca="1" si="661"/>
        <v>1334.6562481547014</v>
      </c>
      <c r="EX381" s="123">
        <f t="shared" ca="1" si="662"/>
        <v>1191.3150000000001</v>
      </c>
      <c r="EY381" s="123">
        <f>EY354</f>
        <v>1</v>
      </c>
      <c r="EZ381" s="123">
        <f t="shared" ca="1" si="663"/>
        <v>1191.3150000000001</v>
      </c>
      <c r="FA381" s="123">
        <f t="shared" si="664"/>
        <v>1191.3150000000001</v>
      </c>
      <c r="FB381" s="123">
        <v>1191.3150000000001</v>
      </c>
      <c r="FC381" s="123"/>
      <c r="FD381" s="123">
        <f>FD354</f>
        <v>3</v>
      </c>
      <c r="FE381" s="123">
        <f t="shared" ca="1" si="665"/>
        <v>4505.6000000000004</v>
      </c>
      <c r="FF381" s="123"/>
      <c r="FG381" s="123"/>
      <c r="FH381" s="123">
        <v>4505.6000000000004</v>
      </c>
      <c r="FI381" s="123">
        <f>FI354</f>
        <v>3</v>
      </c>
      <c r="FJ381" s="123">
        <f t="shared" ca="1" si="666"/>
        <v>19483.120469000605</v>
      </c>
      <c r="FK381" s="123"/>
      <c r="FL381" s="123"/>
      <c r="FM381" s="123">
        <f t="shared" ca="1" si="690"/>
        <v>19483.120469000605</v>
      </c>
      <c r="FN381" s="123"/>
      <c r="FO381" s="123">
        <f t="shared" ca="1" si="668"/>
        <v>20562.638999999999</v>
      </c>
      <c r="FP381" s="123">
        <f>FP354</f>
        <v>1</v>
      </c>
      <c r="FQ381" s="123">
        <f t="shared" ca="1" si="669"/>
        <v>20562.638999999999</v>
      </c>
      <c r="FR381" s="123">
        <f t="shared" si="670"/>
        <v>20562.638999999999</v>
      </c>
      <c r="FS381" s="123">
        <v>20562.638999999999</v>
      </c>
      <c r="FT381" s="123"/>
      <c r="FU381" s="123">
        <f>FU354</f>
        <v>3</v>
      </c>
      <c r="FV381" s="123">
        <f t="shared" ca="1" si="671"/>
        <v>120.912000000022</v>
      </c>
      <c r="FW381" s="123"/>
      <c r="FX381" s="123"/>
      <c r="FY381" s="123">
        <v>120.912000000022</v>
      </c>
      <c r="FZ381" s="123">
        <f>FZ354</f>
        <v>3</v>
      </c>
      <c r="GA381" s="123">
        <f t="shared" ca="1" si="672"/>
        <v>0</v>
      </c>
      <c r="GB381" s="123"/>
      <c r="GC381" s="123"/>
      <c r="GD381" s="123">
        <v>0</v>
      </c>
      <c r="GE381" s="123">
        <f>GE354</f>
        <v>3</v>
      </c>
      <c r="GF381" s="123">
        <f t="shared" ca="1" si="673"/>
        <v>662.20000000004802</v>
      </c>
      <c r="GG381" s="123"/>
      <c r="GH381" s="123"/>
      <c r="GI381" s="123">
        <v>662.20000000004802</v>
      </c>
      <c r="GJ381" s="123">
        <f>GJ354</f>
        <v>3</v>
      </c>
      <c r="GK381" s="123">
        <f t="shared" ca="1" si="674"/>
        <v>0</v>
      </c>
      <c r="GL381" s="123"/>
      <c r="GM381" s="123"/>
      <c r="GN381" s="123">
        <v>0</v>
      </c>
      <c r="GO381" s="123">
        <f>GO354</f>
        <v>3</v>
      </c>
      <c r="GP381" s="123">
        <f t="shared" ca="1" si="675"/>
        <v>95.736464000508903</v>
      </c>
      <c r="GQ381" s="123"/>
      <c r="GR381" s="123"/>
      <c r="GS381" s="123">
        <v>95.736464000508903</v>
      </c>
      <c r="GT381" s="123">
        <f>GT354</f>
        <v>3</v>
      </c>
      <c r="GU381" s="123">
        <f t="shared" ca="1" si="676"/>
        <v>658.50800000000004</v>
      </c>
      <c r="GV381" s="123"/>
      <c r="GW381" s="123"/>
      <c r="GX381" s="123">
        <f t="shared" ca="1" si="691"/>
        <v>658.50800000000004</v>
      </c>
      <c r="GY381" s="123">
        <f t="shared" ca="1" si="678"/>
        <v>512</v>
      </c>
      <c r="GZ381" s="123">
        <f>GZ354</f>
        <v>1</v>
      </c>
      <c r="HA381" s="123">
        <f t="shared" ca="1" si="679"/>
        <v>512</v>
      </c>
      <c r="HB381" s="123">
        <f t="shared" si="680"/>
        <v>512</v>
      </c>
      <c r="HC381" s="123">
        <v>512</v>
      </c>
      <c r="HD381" s="123"/>
      <c r="HE381" s="123">
        <f>HE354</f>
        <v>3</v>
      </c>
      <c r="HF381" s="123">
        <f t="shared" ca="1" si="681"/>
        <v>658.50800000000004</v>
      </c>
      <c r="HG381" s="123"/>
      <c r="HH381" s="123"/>
      <c r="HI381" s="123">
        <v>658.50800000000004</v>
      </c>
    </row>
    <row r="382" spans="2:217" x14ac:dyDescent="0.25">
      <c r="B382" s="166">
        <v>25</v>
      </c>
      <c r="C382" s="166">
        <f>C354</f>
        <v>4</v>
      </c>
      <c r="D382" s="166">
        <f t="shared" ca="1" si="626"/>
        <v>0</v>
      </c>
      <c r="E382" s="166"/>
      <c r="F382" s="166"/>
      <c r="G382" s="166">
        <v>0</v>
      </c>
      <c r="H382" s="166">
        <f>IF(OR(ISBLANK(G382),ISBLANK(H354)),"",(G382-G381)*H354)</f>
        <v>0</v>
      </c>
      <c r="I382" s="166">
        <f>I354</f>
        <v>4</v>
      </c>
      <c r="J382" s="166">
        <f t="shared" ca="1" si="627"/>
        <v>0</v>
      </c>
      <c r="K382" s="166"/>
      <c r="L382" s="166"/>
      <c r="M382" s="166">
        <v>0</v>
      </c>
      <c r="N382" s="166">
        <f>IF(OR(ISBLANK(M382),ISBLANK(N354)),"",(M382-M381)*N354)</f>
        <v>0</v>
      </c>
      <c r="O382" s="166">
        <f>O354</f>
        <v>3</v>
      </c>
      <c r="P382" s="166">
        <f t="shared" ca="1" si="628"/>
        <v>0</v>
      </c>
      <c r="Q382" s="166"/>
      <c r="R382" s="166"/>
      <c r="S382" s="166">
        <f t="shared" ca="1" si="687"/>
        <v>0</v>
      </c>
      <c r="T382" s="166">
        <f>T354</f>
        <v>4</v>
      </c>
      <c r="U382" s="166" t="str">
        <f t="shared" ca="1" si="630"/>
        <v/>
      </c>
      <c r="V382" s="166"/>
      <c r="W382" s="166"/>
      <c r="X382" s="166"/>
      <c r="Y382" s="166" t="str">
        <f>IF(OR(ISBLANK(X382),ISBLANK(Y354)),"",(X382-X381)*Y354)</f>
        <v/>
      </c>
      <c r="Z382" s="166">
        <f>Z354</f>
        <v>4</v>
      </c>
      <c r="AA382" s="166" t="str">
        <f t="shared" ca="1" si="631"/>
        <v/>
      </c>
      <c r="AB382" s="166"/>
      <c r="AC382" s="166"/>
      <c r="AD382" s="166"/>
      <c r="AE382" s="166" t="str">
        <f>IF(OR(ISBLANK(AD382),ISBLANK(AE354)),"",(AD382-AD381)*AE354)</f>
        <v/>
      </c>
      <c r="AF382" s="166">
        <f>AF354</f>
        <v>2</v>
      </c>
      <c r="AG382" s="166" t="str">
        <f t="shared" ca="1" si="632"/>
        <v/>
      </c>
      <c r="AH382" s="166"/>
      <c r="AI382" s="166"/>
      <c r="AJ382" s="123">
        <f>AJ354</f>
        <v>3</v>
      </c>
      <c r="AK382" s="123" t="str">
        <f t="shared" ca="1" si="633"/>
        <v/>
      </c>
      <c r="AL382" s="123"/>
      <c r="AM382" s="123"/>
      <c r="AN382" s="123" t="str">
        <f t="shared" ca="1" si="688"/>
        <v/>
      </c>
      <c r="AO382" s="123"/>
      <c r="AP382" s="123">
        <f>AP354</f>
        <v>2</v>
      </c>
      <c r="AQ382" s="123" t="str">
        <f t="shared" ca="1" si="635"/>
        <v/>
      </c>
      <c r="AR382" s="123"/>
      <c r="AS382" s="123"/>
      <c r="AT382" s="123">
        <f>AT354</f>
        <v>2</v>
      </c>
      <c r="AU382" s="123" t="str">
        <f t="shared" ca="1" si="636"/>
        <v/>
      </c>
      <c r="AV382" s="123"/>
      <c r="AW382" s="123"/>
      <c r="AX382" s="123">
        <f>AX354</f>
        <v>2</v>
      </c>
      <c r="AY382" s="123" t="str">
        <f t="shared" ca="1" si="637"/>
        <v/>
      </c>
      <c r="AZ382" s="123"/>
      <c r="BA382" s="123"/>
      <c r="BB382" s="123">
        <f>BB354</f>
        <v>3</v>
      </c>
      <c r="BC382" s="123" t="str">
        <f t="shared" ca="1" si="638"/>
        <v/>
      </c>
      <c r="BD382" s="123"/>
      <c r="BE382" s="123"/>
      <c r="BF382" s="123" t="str">
        <f t="shared" ca="1" si="639"/>
        <v/>
      </c>
      <c r="BG382" s="123">
        <f>BG354</f>
        <v>2</v>
      </c>
      <c r="BH382" s="123" t="str">
        <f t="shared" ca="1" si="640"/>
        <v/>
      </c>
      <c r="BI382" s="123"/>
      <c r="BJ382" s="123"/>
      <c r="BK382" s="123">
        <f>BK354</f>
        <v>2</v>
      </c>
      <c r="BL382" s="123" t="str">
        <f t="shared" ca="1" si="641"/>
        <v/>
      </c>
      <c r="BM382" s="123"/>
      <c r="BN382" s="123"/>
      <c r="BO382" s="123">
        <f>BO354</f>
        <v>2</v>
      </c>
      <c r="BP382" s="123" t="str">
        <f t="shared" ca="1" si="642"/>
        <v/>
      </c>
      <c r="BQ382" s="123"/>
      <c r="BR382" s="123"/>
      <c r="BS382" s="123">
        <f>BS354</f>
        <v>3</v>
      </c>
      <c r="BT382" s="123" t="str">
        <f t="shared" ca="1" si="643"/>
        <v/>
      </c>
      <c r="BU382" s="123"/>
      <c r="BV382" s="123"/>
      <c r="BW382" s="123" t="str">
        <f t="shared" ca="1" si="644"/>
        <v/>
      </c>
      <c r="BX382" s="123">
        <f>BX354</f>
        <v>4</v>
      </c>
      <c r="BY382" s="123" t="str">
        <f t="shared" ca="1" si="645"/>
        <v/>
      </c>
      <c r="BZ382" s="123"/>
      <c r="CA382" s="123"/>
      <c r="CB382" s="123"/>
      <c r="CC382" s="123" t="str">
        <f>IF(OR(ISBLANK(CB382),ISBLANK(CC354)),"",(CB382-CB381)*CC354)</f>
        <v/>
      </c>
      <c r="CD382" s="123">
        <f>CD354</f>
        <v>4</v>
      </c>
      <c r="CE382" s="123" t="str">
        <f t="shared" ca="1" si="646"/>
        <v/>
      </c>
      <c r="CF382" s="123"/>
      <c r="CG382" s="123"/>
      <c r="CH382" s="123"/>
      <c r="CI382" s="123" t="str">
        <f>IF(OR(ISBLANK(CH382),ISBLANK(CI354)),"",(CH382-CH381)*CI354)</f>
        <v/>
      </c>
      <c r="CJ382" s="123">
        <f>CJ354</f>
        <v>4</v>
      </c>
      <c r="CK382" s="123" t="str">
        <f t="shared" ca="1" si="647"/>
        <v/>
      </c>
      <c r="CL382" s="123"/>
      <c r="CM382" s="123"/>
      <c r="CN382" s="123"/>
      <c r="CO382" s="123" t="str">
        <f>IF(OR(ISBLANK(CN382),ISBLANK(CO354)),"",(CN382-CN381)*CO354)</f>
        <v/>
      </c>
      <c r="CP382" s="123">
        <f>CP354</f>
        <v>2</v>
      </c>
      <c r="CQ382" s="123" t="str">
        <f t="shared" ca="1" si="648"/>
        <v/>
      </c>
      <c r="CR382" s="123"/>
      <c r="CS382" s="123"/>
      <c r="CT382" s="123">
        <f t="shared" ca="1" si="649"/>
        <v>21.6</v>
      </c>
      <c r="CU382" s="123">
        <f>CU354</f>
        <v>1</v>
      </c>
      <c r="CV382" s="123">
        <f t="shared" ca="1" si="650"/>
        <v>21.6</v>
      </c>
      <c r="CW382" s="123">
        <f t="shared" si="651"/>
        <v>21.6</v>
      </c>
      <c r="CX382" s="123">
        <v>21.6</v>
      </c>
      <c r="CY382" s="123"/>
      <c r="CZ382" s="123">
        <f>CZ354</f>
        <v>5</v>
      </c>
      <c r="DA382" s="123" t="str">
        <f t="shared" ca="1" si="652"/>
        <v/>
      </c>
      <c r="DB382" s="123"/>
      <c r="DC382" s="123"/>
      <c r="DD382" s="123"/>
      <c r="DE382" s="123" t="str">
        <f>IF(OR(ISBLANK(DD382),ISBLANK(DE354)),"",(DD382-DD381)*DE354)</f>
        <v/>
      </c>
      <c r="DF382" s="123"/>
      <c r="DG382" s="123">
        <f>DG354</f>
        <v>5</v>
      </c>
      <c r="DH382" s="123" t="str">
        <f t="shared" ca="1" si="653"/>
        <v/>
      </c>
      <c r="DI382" s="123"/>
      <c r="DJ382" s="123"/>
      <c r="DK382" s="123"/>
      <c r="DL382" s="123" t="str">
        <f>IF(OR(ISBLANK(DK382),ISBLANK(DL354)),"",(DK382-DK381)*DL354)</f>
        <v/>
      </c>
      <c r="DM382" s="123"/>
      <c r="DN382" s="123">
        <f>DN354</f>
        <v>5</v>
      </c>
      <c r="DO382" s="123" t="str">
        <f t="shared" ca="1" si="654"/>
        <v/>
      </c>
      <c r="DP382" s="123"/>
      <c r="DQ382" s="123"/>
      <c r="DR382" s="123"/>
      <c r="DS382" s="123" t="str">
        <f>IF(OR(ISBLANK(DR382),ISBLANK(DS354)),"",(DR382-DR381)*DS354)</f>
        <v/>
      </c>
      <c r="DT382" s="123"/>
      <c r="DU382" s="123">
        <f>DU354</f>
        <v>5</v>
      </c>
      <c r="DV382" s="123" t="str">
        <f t="shared" ca="1" si="655"/>
        <v/>
      </c>
      <c r="DW382" s="123"/>
      <c r="DX382" s="123"/>
      <c r="DY382" s="123"/>
      <c r="DZ382" s="123" t="str">
        <f>IF(OR(ISBLANK(DY382),ISBLANK(DZ354)),"",(DY382-DY381)*DZ354)</f>
        <v/>
      </c>
      <c r="EA382" s="123"/>
      <c r="EB382" s="123">
        <f>EB354</f>
        <v>4</v>
      </c>
      <c r="EC382" s="123" t="str">
        <f t="shared" ca="1" si="656"/>
        <v/>
      </c>
      <c r="ED382" s="123"/>
      <c r="EE382" s="123"/>
      <c r="EF382" s="123"/>
      <c r="EG382" s="123" t="str">
        <f>IF(OR(ISBLANK(EF382),ISBLANK(EG354)),"",(EF382-EF381)*EG354)</f>
        <v/>
      </c>
      <c r="EH382" s="123">
        <f>EH354</f>
        <v>4</v>
      </c>
      <c r="EI382" s="123" t="str">
        <f t="shared" ca="1" si="657"/>
        <v/>
      </c>
      <c r="EJ382" s="123"/>
      <c r="EK382" s="123"/>
      <c r="EL382" s="123"/>
      <c r="EM382" s="123" t="str">
        <f>IF(OR(ISBLANK(EL382),ISBLANK(EM354)),"",(EL382-EL381)*EM354)</f>
        <v/>
      </c>
      <c r="EN382" s="123">
        <f>EN354</f>
        <v>3</v>
      </c>
      <c r="EO382" s="123" t="str">
        <f t="shared" ca="1" si="658"/>
        <v/>
      </c>
      <c r="EP382" s="123"/>
      <c r="EQ382" s="123"/>
      <c r="ER382" s="123" t="str">
        <f t="shared" ca="1" si="689"/>
        <v/>
      </c>
      <c r="ES382" s="123">
        <f>ES354</f>
        <v>3</v>
      </c>
      <c r="ET382" s="123" t="str">
        <f t="shared" ca="1" si="660"/>
        <v/>
      </c>
      <c r="EU382" s="123"/>
      <c r="EV382" s="123"/>
      <c r="EW382" s="123" t="str">
        <f t="shared" ca="1" si="661"/>
        <v/>
      </c>
      <c r="EX382" s="123">
        <f t="shared" ca="1" si="662"/>
        <v>1124.6030000000001</v>
      </c>
      <c r="EY382" s="123">
        <f>EY354</f>
        <v>1</v>
      </c>
      <c r="EZ382" s="123">
        <f t="shared" ca="1" si="663"/>
        <v>1124.6030000000001</v>
      </c>
      <c r="FA382" s="123">
        <f t="shared" si="664"/>
        <v>1124.6030000000001</v>
      </c>
      <c r="FB382" s="123">
        <v>1124.6030000000001</v>
      </c>
      <c r="FC382" s="123"/>
      <c r="FD382" s="123">
        <f>FD354</f>
        <v>3</v>
      </c>
      <c r="FE382" s="123" t="str">
        <f t="shared" ca="1" si="665"/>
        <v/>
      </c>
      <c r="FF382" s="123"/>
      <c r="FG382" s="123"/>
      <c r="FH382" s="123"/>
      <c r="FI382" s="123">
        <f>FI354</f>
        <v>3</v>
      </c>
      <c r="FJ382" s="123" t="str">
        <f t="shared" ca="1" si="666"/>
        <v/>
      </c>
      <c r="FK382" s="123"/>
      <c r="FL382" s="123"/>
      <c r="FM382" s="123" t="str">
        <f t="shared" ca="1" si="690"/>
        <v/>
      </c>
      <c r="FN382" s="123"/>
      <c r="FO382" s="123">
        <f t="shared" ca="1" si="668"/>
        <v>20573.453000000001</v>
      </c>
      <c r="FP382" s="123">
        <f>FP354</f>
        <v>1</v>
      </c>
      <c r="FQ382" s="123">
        <f t="shared" ca="1" si="669"/>
        <v>20573.453000000001</v>
      </c>
      <c r="FR382" s="123">
        <f t="shared" si="670"/>
        <v>20573.453000000001</v>
      </c>
      <c r="FS382" s="123">
        <v>20573.453000000001</v>
      </c>
      <c r="FT382" s="123"/>
      <c r="FU382" s="123">
        <f>FU354</f>
        <v>3</v>
      </c>
      <c r="FV382" s="123" t="str">
        <f t="shared" ca="1" si="671"/>
        <v/>
      </c>
      <c r="FW382" s="123"/>
      <c r="FX382" s="123"/>
      <c r="FY382" s="123"/>
      <c r="FZ382" s="123">
        <f>FZ354</f>
        <v>3</v>
      </c>
      <c r="GA382" s="123" t="str">
        <f t="shared" ca="1" si="672"/>
        <v/>
      </c>
      <c r="GB382" s="123"/>
      <c r="GC382" s="123"/>
      <c r="GD382" s="123"/>
      <c r="GE382" s="123">
        <f>GE354</f>
        <v>3</v>
      </c>
      <c r="GF382" s="123" t="str">
        <f t="shared" ca="1" si="673"/>
        <v/>
      </c>
      <c r="GG382" s="123"/>
      <c r="GH382" s="123"/>
      <c r="GI382" s="123"/>
      <c r="GJ382" s="123">
        <f>GJ354</f>
        <v>3</v>
      </c>
      <c r="GK382" s="123" t="str">
        <f t="shared" ca="1" si="674"/>
        <v/>
      </c>
      <c r="GL382" s="123"/>
      <c r="GM382" s="123"/>
      <c r="GN382" s="123"/>
      <c r="GO382" s="123">
        <f>GO354</f>
        <v>3</v>
      </c>
      <c r="GP382" s="123" t="str">
        <f t="shared" ca="1" si="675"/>
        <v/>
      </c>
      <c r="GQ382" s="123"/>
      <c r="GR382" s="123"/>
      <c r="GS382" s="123"/>
      <c r="GT382" s="123">
        <f>GT354</f>
        <v>3</v>
      </c>
      <c r="GU382" s="123" t="str">
        <f t="shared" ca="1" si="676"/>
        <v/>
      </c>
      <c r="GV382" s="123"/>
      <c r="GW382" s="123"/>
      <c r="GX382" s="123" t="str">
        <f t="shared" ca="1" si="691"/>
        <v/>
      </c>
      <c r="GY382" s="123">
        <f t="shared" ca="1" si="678"/>
        <v>512</v>
      </c>
      <c r="GZ382" s="123">
        <f>GZ354</f>
        <v>1</v>
      </c>
      <c r="HA382" s="123">
        <f t="shared" ca="1" si="679"/>
        <v>512</v>
      </c>
      <c r="HB382" s="123">
        <f t="shared" si="680"/>
        <v>512</v>
      </c>
      <c r="HC382" s="123">
        <v>512</v>
      </c>
      <c r="HD382" s="123"/>
      <c r="HE382" s="123">
        <f>HE354</f>
        <v>3</v>
      </c>
      <c r="HF382" s="123" t="str">
        <f t="shared" ca="1" si="681"/>
        <v/>
      </c>
      <c r="HG382" s="123"/>
      <c r="HH382" s="123"/>
      <c r="HI382" s="123"/>
    </row>
    <row r="383" spans="2:217" x14ac:dyDescent="0.25">
      <c r="B383" s="166">
        <v>26</v>
      </c>
      <c r="C383" s="166">
        <f>C354</f>
        <v>4</v>
      </c>
      <c r="D383" s="166">
        <f t="shared" ca="1" si="626"/>
        <v>0</v>
      </c>
      <c r="E383" s="166"/>
      <c r="F383" s="166"/>
      <c r="G383" s="166">
        <v>0</v>
      </c>
      <c r="H383" s="166">
        <f>IF(OR(ISBLANK(G383),ISBLANK(H354)),"",(G383-G382)*H354)</f>
        <v>0</v>
      </c>
      <c r="I383" s="166">
        <f>I354</f>
        <v>4</v>
      </c>
      <c r="J383" s="166">
        <f t="shared" ca="1" si="627"/>
        <v>0</v>
      </c>
      <c r="K383" s="166"/>
      <c r="L383" s="166"/>
      <c r="M383" s="166">
        <v>0</v>
      </c>
      <c r="N383" s="166">
        <f>IF(OR(ISBLANK(M383),ISBLANK(N354)),"",(M383-M382)*N354)</f>
        <v>0</v>
      </c>
      <c r="O383" s="166">
        <f>O354</f>
        <v>3</v>
      </c>
      <c r="P383" s="166">
        <f t="shared" ca="1" si="628"/>
        <v>0</v>
      </c>
      <c r="Q383" s="166"/>
      <c r="R383" s="166"/>
      <c r="S383" s="166">
        <f t="shared" ca="1" si="687"/>
        <v>0</v>
      </c>
      <c r="T383" s="166">
        <f>T354</f>
        <v>4</v>
      </c>
      <c r="U383" s="166" t="str">
        <f t="shared" ca="1" si="630"/>
        <v/>
      </c>
      <c r="V383" s="166"/>
      <c r="W383" s="166"/>
      <c r="X383" s="166"/>
      <c r="Y383" s="166" t="str">
        <f>IF(OR(ISBLANK(X383),ISBLANK(Y354)),"",(X383-X382)*Y354)</f>
        <v/>
      </c>
      <c r="Z383" s="166">
        <f>Z354</f>
        <v>4</v>
      </c>
      <c r="AA383" s="166" t="str">
        <f t="shared" ca="1" si="631"/>
        <v/>
      </c>
      <c r="AB383" s="166"/>
      <c r="AC383" s="166"/>
      <c r="AD383" s="166"/>
      <c r="AE383" s="166" t="str">
        <f>IF(OR(ISBLANK(AD383),ISBLANK(AE354)),"",(AD383-AD382)*AE354)</f>
        <v/>
      </c>
      <c r="AF383" s="166">
        <f>AF354</f>
        <v>2</v>
      </c>
      <c r="AG383" s="166" t="str">
        <f t="shared" ca="1" si="632"/>
        <v/>
      </c>
      <c r="AH383" s="166"/>
      <c r="AI383" s="166"/>
      <c r="AJ383" s="123">
        <f>AJ354</f>
        <v>3</v>
      </c>
      <c r="AK383" s="123" t="str">
        <f t="shared" ca="1" si="633"/>
        <v/>
      </c>
      <c r="AL383" s="123"/>
      <c r="AM383" s="123"/>
      <c r="AN383" s="123" t="str">
        <f t="shared" ca="1" si="688"/>
        <v/>
      </c>
      <c r="AO383" s="123"/>
      <c r="AP383" s="123">
        <f>AP354</f>
        <v>2</v>
      </c>
      <c r="AQ383" s="123" t="str">
        <f t="shared" ca="1" si="635"/>
        <v/>
      </c>
      <c r="AR383" s="123"/>
      <c r="AS383" s="123"/>
      <c r="AT383" s="123">
        <f>AT354</f>
        <v>2</v>
      </c>
      <c r="AU383" s="123" t="str">
        <f t="shared" ca="1" si="636"/>
        <v/>
      </c>
      <c r="AV383" s="123"/>
      <c r="AW383" s="123"/>
      <c r="AX383" s="123">
        <f>AX354</f>
        <v>2</v>
      </c>
      <c r="AY383" s="123" t="str">
        <f t="shared" ca="1" si="637"/>
        <v/>
      </c>
      <c r="AZ383" s="123"/>
      <c r="BA383" s="123"/>
      <c r="BB383" s="123">
        <f>BB354</f>
        <v>3</v>
      </c>
      <c r="BC383" s="123" t="str">
        <f t="shared" ca="1" si="638"/>
        <v/>
      </c>
      <c r="BD383" s="123"/>
      <c r="BE383" s="123"/>
      <c r="BF383" s="123" t="str">
        <f t="shared" ca="1" si="639"/>
        <v/>
      </c>
      <c r="BG383" s="123">
        <f>BG354</f>
        <v>2</v>
      </c>
      <c r="BH383" s="123" t="str">
        <f t="shared" ca="1" si="640"/>
        <v/>
      </c>
      <c r="BI383" s="123"/>
      <c r="BJ383" s="123"/>
      <c r="BK383" s="123">
        <f>BK354</f>
        <v>2</v>
      </c>
      <c r="BL383" s="123" t="str">
        <f t="shared" ca="1" si="641"/>
        <v/>
      </c>
      <c r="BM383" s="123"/>
      <c r="BN383" s="123"/>
      <c r="BO383" s="123">
        <f>BO354</f>
        <v>2</v>
      </c>
      <c r="BP383" s="123" t="str">
        <f t="shared" ca="1" si="642"/>
        <v/>
      </c>
      <c r="BQ383" s="123"/>
      <c r="BR383" s="123"/>
      <c r="BS383" s="123">
        <f>BS354</f>
        <v>3</v>
      </c>
      <c r="BT383" s="123" t="str">
        <f t="shared" ca="1" si="643"/>
        <v/>
      </c>
      <c r="BU383" s="123"/>
      <c r="BV383" s="123"/>
      <c r="BW383" s="123" t="str">
        <f t="shared" ca="1" si="644"/>
        <v/>
      </c>
      <c r="BX383" s="123">
        <f>BX354</f>
        <v>4</v>
      </c>
      <c r="BY383" s="123" t="str">
        <f t="shared" ca="1" si="645"/>
        <v/>
      </c>
      <c r="BZ383" s="123"/>
      <c r="CA383" s="123"/>
      <c r="CB383" s="123"/>
      <c r="CC383" s="123" t="str">
        <f>IF(OR(ISBLANK(CB383),ISBLANK(CC354)),"",(CB383-CB382)*CC354)</f>
        <v/>
      </c>
      <c r="CD383" s="123">
        <f>CD354</f>
        <v>4</v>
      </c>
      <c r="CE383" s="123" t="str">
        <f t="shared" ca="1" si="646"/>
        <v/>
      </c>
      <c r="CF383" s="123"/>
      <c r="CG383" s="123"/>
      <c r="CH383" s="123"/>
      <c r="CI383" s="123" t="str">
        <f>IF(OR(ISBLANK(CH383),ISBLANK(CI354)),"",(CH383-CH382)*CI354)</f>
        <v/>
      </c>
      <c r="CJ383" s="123">
        <f>CJ354</f>
        <v>4</v>
      </c>
      <c r="CK383" s="123" t="str">
        <f t="shared" ca="1" si="647"/>
        <v/>
      </c>
      <c r="CL383" s="123"/>
      <c r="CM383" s="123"/>
      <c r="CN383" s="123"/>
      <c r="CO383" s="123" t="str">
        <f>IF(OR(ISBLANK(CN383),ISBLANK(CO354)),"",(CN383-CN382)*CO354)</f>
        <v/>
      </c>
      <c r="CP383" s="123">
        <f>CP354</f>
        <v>2</v>
      </c>
      <c r="CQ383" s="123" t="str">
        <f t="shared" ca="1" si="648"/>
        <v/>
      </c>
      <c r="CR383" s="123"/>
      <c r="CS383" s="123"/>
      <c r="CT383" s="123" t="str">
        <f t="shared" ca="1" si="649"/>
        <v/>
      </c>
      <c r="CU383" s="123">
        <f>CU354</f>
        <v>1</v>
      </c>
      <c r="CV383" s="123" t="str">
        <f t="shared" ca="1" si="650"/>
        <v/>
      </c>
      <c r="CW383" s="123" t="str">
        <f t="shared" si="651"/>
        <v/>
      </c>
      <c r="CX383" s="123"/>
      <c r="CY383" s="123"/>
      <c r="CZ383" s="123">
        <f>CZ354</f>
        <v>5</v>
      </c>
      <c r="DA383" s="123" t="str">
        <f t="shared" ca="1" si="652"/>
        <v/>
      </c>
      <c r="DB383" s="123"/>
      <c r="DC383" s="123"/>
      <c r="DD383" s="123"/>
      <c r="DE383" s="123" t="str">
        <f>IF(OR(ISBLANK(DD383),ISBLANK(DE354)),"",(DD383-DD382)*DE354)</f>
        <v/>
      </c>
      <c r="DF383" s="123"/>
      <c r="DG383" s="123">
        <f>DG354</f>
        <v>5</v>
      </c>
      <c r="DH383" s="123" t="str">
        <f t="shared" ca="1" si="653"/>
        <v/>
      </c>
      <c r="DI383" s="123"/>
      <c r="DJ383" s="123"/>
      <c r="DK383" s="123"/>
      <c r="DL383" s="123" t="str">
        <f>IF(OR(ISBLANK(DK383),ISBLANK(DL354)),"",(DK383-DK382)*DL354)</f>
        <v/>
      </c>
      <c r="DM383" s="123"/>
      <c r="DN383" s="123">
        <f>DN354</f>
        <v>5</v>
      </c>
      <c r="DO383" s="123" t="str">
        <f t="shared" ca="1" si="654"/>
        <v/>
      </c>
      <c r="DP383" s="123"/>
      <c r="DQ383" s="123"/>
      <c r="DR383" s="123"/>
      <c r="DS383" s="123" t="str">
        <f>IF(OR(ISBLANK(DR383),ISBLANK(DS354)),"",(DR383-DR382)*DS354)</f>
        <v/>
      </c>
      <c r="DT383" s="123"/>
      <c r="DU383" s="123">
        <f>DU354</f>
        <v>5</v>
      </c>
      <c r="DV383" s="123" t="str">
        <f t="shared" ca="1" si="655"/>
        <v/>
      </c>
      <c r="DW383" s="123"/>
      <c r="DX383" s="123"/>
      <c r="DY383" s="123"/>
      <c r="DZ383" s="123" t="str">
        <f>IF(OR(ISBLANK(DY383),ISBLANK(DZ354)),"",(DY383-DY382)*DZ354)</f>
        <v/>
      </c>
      <c r="EA383" s="123"/>
      <c r="EB383" s="123">
        <f>EB354</f>
        <v>4</v>
      </c>
      <c r="EC383" s="123" t="str">
        <f t="shared" ca="1" si="656"/>
        <v/>
      </c>
      <c r="ED383" s="123"/>
      <c r="EE383" s="123"/>
      <c r="EF383" s="123"/>
      <c r="EG383" s="123" t="str">
        <f>IF(OR(ISBLANK(EF383),ISBLANK(EG354)),"",(EF383-EF382)*EG354)</f>
        <v/>
      </c>
      <c r="EH383" s="123">
        <f>EH354</f>
        <v>4</v>
      </c>
      <c r="EI383" s="123" t="str">
        <f t="shared" ca="1" si="657"/>
        <v/>
      </c>
      <c r="EJ383" s="123"/>
      <c r="EK383" s="123"/>
      <c r="EL383" s="123"/>
      <c r="EM383" s="123" t="str">
        <f>IF(OR(ISBLANK(EL383),ISBLANK(EM354)),"",(EL383-EL382)*EM354)</f>
        <v/>
      </c>
      <c r="EN383" s="123">
        <f>EN354</f>
        <v>3</v>
      </c>
      <c r="EO383" s="123" t="str">
        <f t="shared" ca="1" si="658"/>
        <v/>
      </c>
      <c r="EP383" s="123"/>
      <c r="EQ383" s="123"/>
      <c r="ER383" s="123" t="str">
        <f t="shared" ca="1" si="689"/>
        <v/>
      </c>
      <c r="ES383" s="123">
        <f>ES354</f>
        <v>3</v>
      </c>
      <c r="ET383" s="123" t="str">
        <f t="shared" ca="1" si="660"/>
        <v/>
      </c>
      <c r="EU383" s="123"/>
      <c r="EV383" s="123"/>
      <c r="EW383" s="123" t="str">
        <f t="shared" ca="1" si="661"/>
        <v/>
      </c>
      <c r="EX383" s="123" t="str">
        <f t="shared" ca="1" si="662"/>
        <v/>
      </c>
      <c r="EY383" s="123">
        <f>EY354</f>
        <v>1</v>
      </c>
      <c r="EZ383" s="123" t="str">
        <f t="shared" ca="1" si="663"/>
        <v/>
      </c>
      <c r="FA383" s="123" t="str">
        <f t="shared" si="664"/>
        <v/>
      </c>
      <c r="FB383" s="123"/>
      <c r="FC383" s="123"/>
      <c r="FD383" s="123">
        <f>FD354</f>
        <v>3</v>
      </c>
      <c r="FE383" s="123" t="str">
        <f t="shared" ca="1" si="665"/>
        <v/>
      </c>
      <c r="FF383" s="123"/>
      <c r="FG383" s="123"/>
      <c r="FH383" s="123"/>
      <c r="FI383" s="123">
        <f>FI354</f>
        <v>3</v>
      </c>
      <c r="FJ383" s="123" t="str">
        <f t="shared" ca="1" si="666"/>
        <v/>
      </c>
      <c r="FK383" s="123"/>
      <c r="FL383" s="123"/>
      <c r="FM383" s="123" t="str">
        <f t="shared" ca="1" si="690"/>
        <v/>
      </c>
      <c r="FN383" s="123"/>
      <c r="FO383" s="123" t="str">
        <f t="shared" ca="1" si="668"/>
        <v/>
      </c>
      <c r="FP383" s="123">
        <f>FP354</f>
        <v>1</v>
      </c>
      <c r="FQ383" s="123" t="str">
        <f t="shared" ca="1" si="669"/>
        <v/>
      </c>
      <c r="FR383" s="123" t="str">
        <f t="shared" si="670"/>
        <v/>
      </c>
      <c r="FS383" s="123"/>
      <c r="FT383" s="123"/>
      <c r="FU383" s="123">
        <f>FU354</f>
        <v>3</v>
      </c>
      <c r="FV383" s="123" t="str">
        <f t="shared" ca="1" si="671"/>
        <v/>
      </c>
      <c r="FW383" s="123"/>
      <c r="FX383" s="123"/>
      <c r="FY383" s="123"/>
      <c r="FZ383" s="123">
        <f>FZ354</f>
        <v>3</v>
      </c>
      <c r="GA383" s="123" t="str">
        <f t="shared" ca="1" si="672"/>
        <v/>
      </c>
      <c r="GB383" s="123"/>
      <c r="GC383" s="123"/>
      <c r="GD383" s="123"/>
      <c r="GE383" s="123">
        <f>GE354</f>
        <v>3</v>
      </c>
      <c r="GF383" s="123" t="str">
        <f t="shared" ca="1" si="673"/>
        <v/>
      </c>
      <c r="GG383" s="123"/>
      <c r="GH383" s="123"/>
      <c r="GI383" s="123"/>
      <c r="GJ383" s="123">
        <f>GJ354</f>
        <v>3</v>
      </c>
      <c r="GK383" s="123" t="str">
        <f t="shared" ca="1" si="674"/>
        <v/>
      </c>
      <c r="GL383" s="123"/>
      <c r="GM383" s="123"/>
      <c r="GN383" s="123"/>
      <c r="GO383" s="123">
        <f>GO354</f>
        <v>3</v>
      </c>
      <c r="GP383" s="123" t="str">
        <f t="shared" ca="1" si="675"/>
        <v/>
      </c>
      <c r="GQ383" s="123"/>
      <c r="GR383" s="123"/>
      <c r="GS383" s="123"/>
      <c r="GT383" s="123">
        <f>GT354</f>
        <v>3</v>
      </c>
      <c r="GU383" s="123" t="str">
        <f t="shared" ca="1" si="676"/>
        <v/>
      </c>
      <c r="GV383" s="123"/>
      <c r="GW383" s="123"/>
      <c r="GX383" s="123" t="str">
        <f t="shared" ca="1" si="691"/>
        <v/>
      </c>
      <c r="GY383" s="123" t="str">
        <f t="shared" ca="1" si="678"/>
        <v/>
      </c>
      <c r="GZ383" s="123">
        <f>GZ354</f>
        <v>1</v>
      </c>
      <c r="HA383" s="123" t="str">
        <f t="shared" ca="1" si="679"/>
        <v/>
      </c>
      <c r="HB383" s="123" t="str">
        <f t="shared" si="680"/>
        <v/>
      </c>
      <c r="HC383" s="123"/>
      <c r="HD383" s="123"/>
      <c r="HE383" s="123">
        <f>HE354</f>
        <v>3</v>
      </c>
      <c r="HF383" s="123" t="str">
        <f t="shared" ca="1" si="681"/>
        <v/>
      </c>
      <c r="HG383" s="123"/>
      <c r="HH383" s="123"/>
      <c r="HI383" s="123"/>
    </row>
    <row r="384" spans="2:217" x14ac:dyDescent="0.25">
      <c r="B384" s="166">
        <v>27</v>
      </c>
      <c r="C384" s="166">
        <f>C354</f>
        <v>4</v>
      </c>
      <c r="D384" s="166">
        <f t="shared" ca="1" si="626"/>
        <v>0</v>
      </c>
      <c r="E384" s="166"/>
      <c r="F384" s="166"/>
      <c r="G384" s="166">
        <v>0</v>
      </c>
      <c r="H384" s="166">
        <f>IF(OR(ISBLANK(G384),ISBLANK(H354)),"",(G384-G383)*H354)</f>
        <v>0</v>
      </c>
      <c r="I384" s="166">
        <f>I354</f>
        <v>4</v>
      </c>
      <c r="J384" s="166">
        <f t="shared" ca="1" si="627"/>
        <v>0</v>
      </c>
      <c r="K384" s="166"/>
      <c r="L384" s="166"/>
      <c r="M384" s="166">
        <v>0</v>
      </c>
      <c r="N384" s="166">
        <f>IF(OR(ISBLANK(M384),ISBLANK(N354)),"",(M384-M383)*N354)</f>
        <v>0</v>
      </c>
      <c r="O384" s="166">
        <f>O354</f>
        <v>3</v>
      </c>
      <c r="P384" s="166">
        <f t="shared" ca="1" si="628"/>
        <v>0</v>
      </c>
      <c r="Q384" s="166"/>
      <c r="R384" s="166"/>
      <c r="S384" s="166">
        <f t="shared" ca="1" si="687"/>
        <v>0</v>
      </c>
      <c r="T384" s="166">
        <f>T354</f>
        <v>4</v>
      </c>
      <c r="U384" s="166" t="str">
        <f t="shared" ca="1" si="630"/>
        <v/>
      </c>
      <c r="V384" s="166"/>
      <c r="W384" s="166"/>
      <c r="X384" s="166"/>
      <c r="Y384" s="166" t="str">
        <f>IF(OR(ISBLANK(X384),ISBLANK(Y354)),"",(X384-X383)*Y354)</f>
        <v/>
      </c>
      <c r="Z384" s="166">
        <f>Z354</f>
        <v>4</v>
      </c>
      <c r="AA384" s="166" t="str">
        <f t="shared" ca="1" si="631"/>
        <v/>
      </c>
      <c r="AB384" s="166"/>
      <c r="AC384" s="166"/>
      <c r="AD384" s="166"/>
      <c r="AE384" s="166" t="str">
        <f>IF(OR(ISBLANK(AD384),ISBLANK(AE354)),"",(AD384-AD383)*AE354)</f>
        <v/>
      </c>
      <c r="AF384" s="166">
        <f>AF354</f>
        <v>2</v>
      </c>
      <c r="AG384" s="166" t="str">
        <f t="shared" ca="1" si="632"/>
        <v/>
      </c>
      <c r="AH384" s="166"/>
      <c r="AI384" s="166"/>
      <c r="AJ384" s="123">
        <f>AJ354</f>
        <v>3</v>
      </c>
      <c r="AK384" s="123" t="str">
        <f t="shared" ca="1" si="633"/>
        <v/>
      </c>
      <c r="AL384" s="123"/>
      <c r="AM384" s="123"/>
      <c r="AN384" s="123" t="str">
        <f t="shared" ca="1" si="688"/>
        <v/>
      </c>
      <c r="AO384" s="123"/>
      <c r="AP384" s="123">
        <f>AP354</f>
        <v>2</v>
      </c>
      <c r="AQ384" s="123" t="str">
        <f t="shared" ca="1" si="635"/>
        <v/>
      </c>
      <c r="AR384" s="123"/>
      <c r="AS384" s="123"/>
      <c r="AT384" s="123">
        <f>AT354</f>
        <v>2</v>
      </c>
      <c r="AU384" s="123" t="str">
        <f t="shared" ca="1" si="636"/>
        <v/>
      </c>
      <c r="AV384" s="123"/>
      <c r="AW384" s="123"/>
      <c r="AX384" s="123">
        <f>AX354</f>
        <v>2</v>
      </c>
      <c r="AY384" s="123" t="str">
        <f t="shared" ca="1" si="637"/>
        <v/>
      </c>
      <c r="AZ384" s="123"/>
      <c r="BA384" s="123"/>
      <c r="BB384" s="123">
        <f>BB354</f>
        <v>3</v>
      </c>
      <c r="BC384" s="123" t="str">
        <f t="shared" ca="1" si="638"/>
        <v/>
      </c>
      <c r="BD384" s="123"/>
      <c r="BE384" s="123"/>
      <c r="BF384" s="123" t="str">
        <f t="shared" ca="1" si="639"/>
        <v/>
      </c>
      <c r="BG384" s="123">
        <f>BG354</f>
        <v>2</v>
      </c>
      <c r="BH384" s="123" t="str">
        <f t="shared" ca="1" si="640"/>
        <v/>
      </c>
      <c r="BI384" s="123"/>
      <c r="BJ384" s="123"/>
      <c r="BK384" s="123">
        <f>BK354</f>
        <v>2</v>
      </c>
      <c r="BL384" s="123" t="str">
        <f t="shared" ca="1" si="641"/>
        <v/>
      </c>
      <c r="BM384" s="123"/>
      <c r="BN384" s="123"/>
      <c r="BO384" s="123">
        <f>BO354</f>
        <v>2</v>
      </c>
      <c r="BP384" s="123" t="str">
        <f t="shared" ca="1" si="642"/>
        <v/>
      </c>
      <c r="BQ384" s="123"/>
      <c r="BR384" s="123"/>
      <c r="BS384" s="123">
        <f>BS354</f>
        <v>3</v>
      </c>
      <c r="BT384" s="123" t="str">
        <f t="shared" ca="1" si="643"/>
        <v/>
      </c>
      <c r="BU384" s="123"/>
      <c r="BV384" s="123"/>
      <c r="BW384" s="123" t="str">
        <f t="shared" ca="1" si="644"/>
        <v/>
      </c>
      <c r="BX384" s="123">
        <f>BX354</f>
        <v>4</v>
      </c>
      <c r="BY384" s="123" t="str">
        <f t="shared" ca="1" si="645"/>
        <v/>
      </c>
      <c r="BZ384" s="123"/>
      <c r="CA384" s="123"/>
      <c r="CB384" s="123"/>
      <c r="CC384" s="123" t="str">
        <f>IF(OR(ISBLANK(CB384),ISBLANK(CC354)),"",(CB384-CB383)*CC354)</f>
        <v/>
      </c>
      <c r="CD384" s="123">
        <f>CD354</f>
        <v>4</v>
      </c>
      <c r="CE384" s="123" t="str">
        <f t="shared" ca="1" si="646"/>
        <v/>
      </c>
      <c r="CF384" s="123"/>
      <c r="CG384" s="123"/>
      <c r="CH384" s="123"/>
      <c r="CI384" s="123" t="str">
        <f>IF(OR(ISBLANK(CH384),ISBLANK(CI354)),"",(CH384-CH383)*CI354)</f>
        <v/>
      </c>
      <c r="CJ384" s="123">
        <f>CJ354</f>
        <v>4</v>
      </c>
      <c r="CK384" s="123" t="str">
        <f t="shared" ca="1" si="647"/>
        <v/>
      </c>
      <c r="CL384" s="123"/>
      <c r="CM384" s="123"/>
      <c r="CN384" s="123"/>
      <c r="CO384" s="123" t="str">
        <f>IF(OR(ISBLANK(CN384),ISBLANK(CO354)),"",(CN384-CN383)*CO354)</f>
        <v/>
      </c>
      <c r="CP384" s="123">
        <f>CP354</f>
        <v>2</v>
      </c>
      <c r="CQ384" s="123" t="str">
        <f t="shared" ca="1" si="648"/>
        <v/>
      </c>
      <c r="CR384" s="123"/>
      <c r="CS384" s="123"/>
      <c r="CT384" s="123" t="str">
        <f t="shared" ca="1" si="649"/>
        <v/>
      </c>
      <c r="CU384" s="123">
        <f>CU354</f>
        <v>1</v>
      </c>
      <c r="CV384" s="123" t="str">
        <f t="shared" ca="1" si="650"/>
        <v/>
      </c>
      <c r="CW384" s="123" t="str">
        <f t="shared" si="651"/>
        <v/>
      </c>
      <c r="CX384" s="123"/>
      <c r="CY384" s="123"/>
      <c r="CZ384" s="123">
        <f>CZ354</f>
        <v>5</v>
      </c>
      <c r="DA384" s="123" t="str">
        <f t="shared" ca="1" si="652"/>
        <v/>
      </c>
      <c r="DB384" s="123"/>
      <c r="DC384" s="123"/>
      <c r="DD384" s="123"/>
      <c r="DE384" s="123" t="str">
        <f>IF(OR(ISBLANK(DD384),ISBLANK(DE354)),"",(DD384-DD383)*DE354)</f>
        <v/>
      </c>
      <c r="DF384" s="123"/>
      <c r="DG384" s="123">
        <f>DG354</f>
        <v>5</v>
      </c>
      <c r="DH384" s="123" t="str">
        <f t="shared" ca="1" si="653"/>
        <v/>
      </c>
      <c r="DI384" s="123"/>
      <c r="DJ384" s="123"/>
      <c r="DK384" s="123"/>
      <c r="DL384" s="123" t="str">
        <f>IF(OR(ISBLANK(DK384),ISBLANK(DL354)),"",(DK384-DK383)*DL354)</f>
        <v/>
      </c>
      <c r="DM384" s="123"/>
      <c r="DN384" s="123">
        <f>DN354</f>
        <v>5</v>
      </c>
      <c r="DO384" s="123" t="str">
        <f t="shared" ca="1" si="654"/>
        <v/>
      </c>
      <c r="DP384" s="123"/>
      <c r="DQ384" s="123"/>
      <c r="DR384" s="123"/>
      <c r="DS384" s="123" t="str">
        <f>IF(OR(ISBLANK(DR384),ISBLANK(DS354)),"",(DR384-DR383)*DS354)</f>
        <v/>
      </c>
      <c r="DT384" s="123"/>
      <c r="DU384" s="123">
        <f>DU354</f>
        <v>5</v>
      </c>
      <c r="DV384" s="123" t="str">
        <f t="shared" ca="1" si="655"/>
        <v/>
      </c>
      <c r="DW384" s="123"/>
      <c r="DX384" s="123"/>
      <c r="DY384" s="123"/>
      <c r="DZ384" s="123" t="str">
        <f>IF(OR(ISBLANK(DY384),ISBLANK(DZ354)),"",(DY384-DY383)*DZ354)</f>
        <v/>
      </c>
      <c r="EA384" s="123"/>
      <c r="EB384" s="123">
        <f>EB354</f>
        <v>4</v>
      </c>
      <c r="EC384" s="123" t="str">
        <f t="shared" ca="1" si="656"/>
        <v/>
      </c>
      <c r="ED384" s="123"/>
      <c r="EE384" s="123"/>
      <c r="EF384" s="123"/>
      <c r="EG384" s="123" t="str">
        <f>IF(OR(ISBLANK(EF384),ISBLANK(EG354)),"",(EF384-EF383)*EG354)</f>
        <v/>
      </c>
      <c r="EH384" s="123">
        <f>EH354</f>
        <v>4</v>
      </c>
      <c r="EI384" s="123" t="str">
        <f t="shared" ca="1" si="657"/>
        <v/>
      </c>
      <c r="EJ384" s="123"/>
      <c r="EK384" s="123"/>
      <c r="EL384" s="123"/>
      <c r="EM384" s="123" t="str">
        <f>IF(OR(ISBLANK(EL384),ISBLANK(EM354)),"",(EL384-EL383)*EM354)</f>
        <v/>
      </c>
      <c r="EN384" s="123">
        <f>EN354</f>
        <v>3</v>
      </c>
      <c r="EO384" s="123" t="str">
        <f t="shared" ca="1" si="658"/>
        <v/>
      </c>
      <c r="EP384" s="123"/>
      <c r="EQ384" s="123"/>
      <c r="ER384" s="123" t="str">
        <f t="shared" ca="1" si="689"/>
        <v/>
      </c>
      <c r="ES384" s="123">
        <f>ES354</f>
        <v>3</v>
      </c>
      <c r="ET384" s="123" t="str">
        <f t="shared" ca="1" si="660"/>
        <v/>
      </c>
      <c r="EU384" s="123"/>
      <c r="EV384" s="123"/>
      <c r="EW384" s="123" t="str">
        <f t="shared" ca="1" si="661"/>
        <v/>
      </c>
      <c r="EX384" s="123" t="str">
        <f t="shared" ca="1" si="662"/>
        <v/>
      </c>
      <c r="EY384" s="123">
        <f>EY354</f>
        <v>1</v>
      </c>
      <c r="EZ384" s="123" t="str">
        <f t="shared" ca="1" si="663"/>
        <v/>
      </c>
      <c r="FA384" s="123" t="str">
        <f t="shared" si="664"/>
        <v/>
      </c>
      <c r="FB384" s="123"/>
      <c r="FC384" s="123"/>
      <c r="FD384" s="123">
        <f>FD354</f>
        <v>3</v>
      </c>
      <c r="FE384" s="123" t="str">
        <f t="shared" ca="1" si="665"/>
        <v/>
      </c>
      <c r="FF384" s="123"/>
      <c r="FG384" s="123"/>
      <c r="FH384" s="123"/>
      <c r="FI384" s="123">
        <f>FI354</f>
        <v>3</v>
      </c>
      <c r="FJ384" s="123" t="str">
        <f t="shared" ca="1" si="666"/>
        <v/>
      </c>
      <c r="FK384" s="123"/>
      <c r="FL384" s="123"/>
      <c r="FM384" s="123" t="str">
        <f t="shared" ca="1" si="690"/>
        <v/>
      </c>
      <c r="FN384" s="123"/>
      <c r="FO384" s="123" t="str">
        <f t="shared" ca="1" si="668"/>
        <v/>
      </c>
      <c r="FP384" s="123">
        <f>FP354</f>
        <v>1</v>
      </c>
      <c r="FQ384" s="123" t="str">
        <f t="shared" ca="1" si="669"/>
        <v/>
      </c>
      <c r="FR384" s="123" t="str">
        <f t="shared" si="670"/>
        <v/>
      </c>
      <c r="FS384" s="123"/>
      <c r="FT384" s="123"/>
      <c r="FU384" s="123">
        <f>FU354</f>
        <v>3</v>
      </c>
      <c r="FV384" s="123" t="str">
        <f t="shared" ca="1" si="671"/>
        <v/>
      </c>
      <c r="FW384" s="123"/>
      <c r="FX384" s="123"/>
      <c r="FY384" s="123"/>
      <c r="FZ384" s="123">
        <f>FZ354</f>
        <v>3</v>
      </c>
      <c r="GA384" s="123" t="str">
        <f t="shared" ca="1" si="672"/>
        <v/>
      </c>
      <c r="GB384" s="123"/>
      <c r="GC384" s="123"/>
      <c r="GD384" s="123"/>
      <c r="GE384" s="123">
        <f>GE354</f>
        <v>3</v>
      </c>
      <c r="GF384" s="123" t="str">
        <f t="shared" ca="1" si="673"/>
        <v/>
      </c>
      <c r="GG384" s="123"/>
      <c r="GH384" s="123"/>
      <c r="GI384" s="123"/>
      <c r="GJ384" s="123">
        <f>GJ354</f>
        <v>3</v>
      </c>
      <c r="GK384" s="123" t="str">
        <f t="shared" ca="1" si="674"/>
        <v/>
      </c>
      <c r="GL384" s="123"/>
      <c r="GM384" s="123"/>
      <c r="GN384" s="123"/>
      <c r="GO384" s="123">
        <f>GO354</f>
        <v>3</v>
      </c>
      <c r="GP384" s="123" t="str">
        <f t="shared" ca="1" si="675"/>
        <v/>
      </c>
      <c r="GQ384" s="123"/>
      <c r="GR384" s="123"/>
      <c r="GS384" s="123"/>
      <c r="GT384" s="123">
        <f>GT354</f>
        <v>3</v>
      </c>
      <c r="GU384" s="123" t="str">
        <f t="shared" ca="1" si="676"/>
        <v/>
      </c>
      <c r="GV384" s="123"/>
      <c r="GW384" s="123"/>
      <c r="GX384" s="123" t="str">
        <f t="shared" ca="1" si="691"/>
        <v/>
      </c>
      <c r="GY384" s="123" t="str">
        <f t="shared" ca="1" si="678"/>
        <v/>
      </c>
      <c r="GZ384" s="123">
        <f>GZ354</f>
        <v>1</v>
      </c>
      <c r="HA384" s="123" t="str">
        <f t="shared" ca="1" si="679"/>
        <v/>
      </c>
      <c r="HB384" s="123" t="str">
        <f t="shared" si="680"/>
        <v/>
      </c>
      <c r="HC384" s="123"/>
      <c r="HD384" s="123"/>
      <c r="HE384" s="123">
        <f>HE354</f>
        <v>3</v>
      </c>
      <c r="HF384" s="123" t="str">
        <f t="shared" ca="1" si="681"/>
        <v/>
      </c>
      <c r="HG384" s="123"/>
      <c r="HH384" s="123"/>
      <c r="HI384" s="123"/>
    </row>
    <row r="385" spans="1:217" x14ac:dyDescent="0.25">
      <c r="B385" s="166">
        <v>28</v>
      </c>
      <c r="C385" s="166">
        <f>C354</f>
        <v>4</v>
      </c>
      <c r="D385" s="166">
        <f t="shared" ca="1" si="626"/>
        <v>0</v>
      </c>
      <c r="E385" s="166"/>
      <c r="F385" s="166"/>
      <c r="G385" s="166">
        <v>0</v>
      </c>
      <c r="H385" s="166">
        <f>IF(OR(ISBLANK(G385),ISBLANK(H354)),"",(G385-G384)*H354)</f>
        <v>0</v>
      </c>
      <c r="I385" s="166">
        <f>I354</f>
        <v>4</v>
      </c>
      <c r="J385" s="166">
        <f t="shared" ca="1" si="627"/>
        <v>0</v>
      </c>
      <c r="K385" s="166"/>
      <c r="L385" s="166"/>
      <c r="M385" s="166">
        <v>0</v>
      </c>
      <c r="N385" s="166">
        <f>IF(OR(ISBLANK(M385),ISBLANK(N354)),"",(M385-M384)*N354)</f>
        <v>0</v>
      </c>
      <c r="O385" s="166">
        <f>O354</f>
        <v>3</v>
      </c>
      <c r="P385" s="166">
        <f t="shared" ca="1" si="628"/>
        <v>0</v>
      </c>
      <c r="Q385" s="166"/>
      <c r="R385" s="166"/>
      <c r="S385" s="166">
        <f t="shared" ca="1" si="687"/>
        <v>0</v>
      </c>
      <c r="T385" s="166">
        <f>T354</f>
        <v>4</v>
      </c>
      <c r="U385" s="166" t="str">
        <f t="shared" ca="1" si="630"/>
        <v/>
      </c>
      <c r="V385" s="166"/>
      <c r="W385" s="166"/>
      <c r="X385" s="166"/>
      <c r="Y385" s="166" t="str">
        <f>IF(OR(ISBLANK(X385),ISBLANK(Y354)),"",(X385-X384)*Y354)</f>
        <v/>
      </c>
      <c r="Z385" s="166">
        <f>Z354</f>
        <v>4</v>
      </c>
      <c r="AA385" s="166" t="str">
        <f t="shared" ca="1" si="631"/>
        <v/>
      </c>
      <c r="AB385" s="166"/>
      <c r="AC385" s="166"/>
      <c r="AD385" s="166"/>
      <c r="AE385" s="166" t="str">
        <f>IF(OR(ISBLANK(AD385),ISBLANK(AE354)),"",(AD385-AD384)*AE354)</f>
        <v/>
      </c>
      <c r="AF385" s="166">
        <f>AF354</f>
        <v>2</v>
      </c>
      <c r="AG385" s="166" t="str">
        <f t="shared" ca="1" si="632"/>
        <v/>
      </c>
      <c r="AH385" s="166"/>
      <c r="AI385" s="166"/>
      <c r="AJ385" s="123">
        <f>AJ354</f>
        <v>3</v>
      </c>
      <c r="AK385" s="123" t="str">
        <f t="shared" ca="1" si="633"/>
        <v/>
      </c>
      <c r="AL385" s="123"/>
      <c r="AM385" s="123"/>
      <c r="AN385" s="123" t="str">
        <f t="shared" ca="1" si="688"/>
        <v/>
      </c>
      <c r="AO385" s="123"/>
      <c r="AP385" s="123">
        <f>AP354</f>
        <v>2</v>
      </c>
      <c r="AQ385" s="123" t="str">
        <f t="shared" ca="1" si="635"/>
        <v/>
      </c>
      <c r="AR385" s="123"/>
      <c r="AS385" s="123"/>
      <c r="AT385" s="123">
        <f>AT354</f>
        <v>2</v>
      </c>
      <c r="AU385" s="123" t="str">
        <f t="shared" ca="1" si="636"/>
        <v/>
      </c>
      <c r="AV385" s="123"/>
      <c r="AW385" s="123"/>
      <c r="AX385" s="123">
        <f>AX354</f>
        <v>2</v>
      </c>
      <c r="AY385" s="123" t="str">
        <f t="shared" ca="1" si="637"/>
        <v/>
      </c>
      <c r="AZ385" s="123"/>
      <c r="BA385" s="123"/>
      <c r="BB385" s="123">
        <f>BB354</f>
        <v>3</v>
      </c>
      <c r="BC385" s="123" t="str">
        <f t="shared" ca="1" si="638"/>
        <v/>
      </c>
      <c r="BD385" s="123"/>
      <c r="BE385" s="123"/>
      <c r="BF385" s="123" t="str">
        <f t="shared" ca="1" si="639"/>
        <v/>
      </c>
      <c r="BG385" s="123">
        <f>BG354</f>
        <v>2</v>
      </c>
      <c r="BH385" s="123" t="str">
        <f t="shared" ca="1" si="640"/>
        <v/>
      </c>
      <c r="BI385" s="123"/>
      <c r="BJ385" s="123"/>
      <c r="BK385" s="123">
        <f>BK354</f>
        <v>2</v>
      </c>
      <c r="BL385" s="123" t="str">
        <f t="shared" ca="1" si="641"/>
        <v/>
      </c>
      <c r="BM385" s="123"/>
      <c r="BN385" s="123"/>
      <c r="BO385" s="123">
        <f>BO354</f>
        <v>2</v>
      </c>
      <c r="BP385" s="123" t="str">
        <f t="shared" ca="1" si="642"/>
        <v/>
      </c>
      <c r="BQ385" s="123"/>
      <c r="BR385" s="123"/>
      <c r="BS385" s="123">
        <f>BS354</f>
        <v>3</v>
      </c>
      <c r="BT385" s="123" t="str">
        <f t="shared" ca="1" si="643"/>
        <v/>
      </c>
      <c r="BU385" s="123"/>
      <c r="BV385" s="123"/>
      <c r="BW385" s="123" t="str">
        <f t="shared" ca="1" si="644"/>
        <v/>
      </c>
      <c r="BX385" s="123">
        <f>BX354</f>
        <v>4</v>
      </c>
      <c r="BY385" s="123" t="str">
        <f t="shared" ca="1" si="645"/>
        <v/>
      </c>
      <c r="BZ385" s="123"/>
      <c r="CA385" s="123"/>
      <c r="CB385" s="123"/>
      <c r="CC385" s="123" t="str">
        <f>IF(OR(ISBLANK(CB385),ISBLANK(CC354)),"",(CB385-CB384)*CC354)</f>
        <v/>
      </c>
      <c r="CD385" s="123">
        <f>CD354</f>
        <v>4</v>
      </c>
      <c r="CE385" s="123" t="str">
        <f t="shared" ca="1" si="646"/>
        <v/>
      </c>
      <c r="CF385" s="123"/>
      <c r="CG385" s="123"/>
      <c r="CH385" s="123"/>
      <c r="CI385" s="123" t="str">
        <f>IF(OR(ISBLANK(CH385),ISBLANK(CI354)),"",(CH385-CH384)*CI354)</f>
        <v/>
      </c>
      <c r="CJ385" s="123">
        <f>CJ354</f>
        <v>4</v>
      </c>
      <c r="CK385" s="123" t="str">
        <f t="shared" ca="1" si="647"/>
        <v/>
      </c>
      <c r="CL385" s="123"/>
      <c r="CM385" s="123"/>
      <c r="CN385" s="123"/>
      <c r="CO385" s="123" t="str">
        <f>IF(OR(ISBLANK(CN385),ISBLANK(CO354)),"",(CN385-CN384)*CO354)</f>
        <v/>
      </c>
      <c r="CP385" s="123">
        <f>CP354</f>
        <v>2</v>
      </c>
      <c r="CQ385" s="123" t="str">
        <f t="shared" ca="1" si="648"/>
        <v/>
      </c>
      <c r="CR385" s="123"/>
      <c r="CS385" s="123"/>
      <c r="CT385" s="123" t="str">
        <f t="shared" ca="1" si="649"/>
        <v/>
      </c>
      <c r="CU385" s="123">
        <f>CU354</f>
        <v>1</v>
      </c>
      <c r="CV385" s="123" t="str">
        <f t="shared" ca="1" si="650"/>
        <v/>
      </c>
      <c r="CW385" s="123" t="str">
        <f t="shared" si="651"/>
        <v/>
      </c>
      <c r="CX385" s="123"/>
      <c r="CY385" s="123"/>
      <c r="CZ385" s="123">
        <f>CZ354</f>
        <v>5</v>
      </c>
      <c r="DA385" s="123" t="str">
        <f t="shared" ca="1" si="652"/>
        <v/>
      </c>
      <c r="DB385" s="123"/>
      <c r="DC385" s="123"/>
      <c r="DD385" s="123"/>
      <c r="DE385" s="123" t="str">
        <f>IF(OR(ISBLANK(DD385),ISBLANK(DE354)),"",(DD385-DD384)*DE354)</f>
        <v/>
      </c>
      <c r="DF385" s="123"/>
      <c r="DG385" s="123">
        <f>DG354</f>
        <v>5</v>
      </c>
      <c r="DH385" s="123" t="str">
        <f t="shared" ca="1" si="653"/>
        <v/>
      </c>
      <c r="DI385" s="123"/>
      <c r="DJ385" s="123"/>
      <c r="DK385" s="123"/>
      <c r="DL385" s="123" t="str">
        <f>IF(OR(ISBLANK(DK385),ISBLANK(DL354)),"",(DK385-DK384)*DL354)</f>
        <v/>
      </c>
      <c r="DM385" s="123"/>
      <c r="DN385" s="123">
        <f>DN354</f>
        <v>5</v>
      </c>
      <c r="DO385" s="123" t="str">
        <f t="shared" ca="1" si="654"/>
        <v/>
      </c>
      <c r="DP385" s="123"/>
      <c r="DQ385" s="123"/>
      <c r="DR385" s="123"/>
      <c r="DS385" s="123" t="str">
        <f>IF(OR(ISBLANK(DR385),ISBLANK(DS354)),"",(DR385-DR384)*DS354)</f>
        <v/>
      </c>
      <c r="DT385" s="123"/>
      <c r="DU385" s="123">
        <f>DU354</f>
        <v>5</v>
      </c>
      <c r="DV385" s="123" t="str">
        <f t="shared" ca="1" si="655"/>
        <v/>
      </c>
      <c r="DW385" s="123"/>
      <c r="DX385" s="123"/>
      <c r="DY385" s="123"/>
      <c r="DZ385" s="123" t="str">
        <f>IF(OR(ISBLANK(DY385),ISBLANK(DZ354)),"",(DY385-DY384)*DZ354)</f>
        <v/>
      </c>
      <c r="EA385" s="123"/>
      <c r="EB385" s="123">
        <f>EB354</f>
        <v>4</v>
      </c>
      <c r="EC385" s="123" t="str">
        <f t="shared" ca="1" si="656"/>
        <v/>
      </c>
      <c r="ED385" s="123"/>
      <c r="EE385" s="123"/>
      <c r="EF385" s="123"/>
      <c r="EG385" s="123" t="str">
        <f>IF(OR(ISBLANK(EF385),ISBLANK(EG354)),"",(EF385-EF384)*EG354)</f>
        <v/>
      </c>
      <c r="EH385" s="123">
        <f>EH354</f>
        <v>4</v>
      </c>
      <c r="EI385" s="123" t="str">
        <f t="shared" ca="1" si="657"/>
        <v/>
      </c>
      <c r="EJ385" s="123"/>
      <c r="EK385" s="123"/>
      <c r="EL385" s="123"/>
      <c r="EM385" s="123" t="str">
        <f>IF(OR(ISBLANK(EL385),ISBLANK(EM354)),"",(EL385-EL384)*EM354)</f>
        <v/>
      </c>
      <c r="EN385" s="123">
        <f>EN354</f>
        <v>3</v>
      </c>
      <c r="EO385" s="123" t="str">
        <f t="shared" ca="1" si="658"/>
        <v/>
      </c>
      <c r="EP385" s="123"/>
      <c r="EQ385" s="123"/>
      <c r="ER385" s="123" t="str">
        <f t="shared" ca="1" si="689"/>
        <v/>
      </c>
      <c r="ES385" s="123">
        <f>ES354</f>
        <v>3</v>
      </c>
      <c r="ET385" s="123" t="str">
        <f t="shared" ca="1" si="660"/>
        <v/>
      </c>
      <c r="EU385" s="123"/>
      <c r="EV385" s="123"/>
      <c r="EW385" s="123" t="str">
        <f t="shared" ca="1" si="661"/>
        <v/>
      </c>
      <c r="EX385" s="123" t="str">
        <f t="shared" ca="1" si="662"/>
        <v/>
      </c>
      <c r="EY385" s="123">
        <f>EY354</f>
        <v>1</v>
      </c>
      <c r="EZ385" s="123" t="str">
        <f t="shared" ca="1" si="663"/>
        <v/>
      </c>
      <c r="FA385" s="123" t="str">
        <f t="shared" si="664"/>
        <v/>
      </c>
      <c r="FB385" s="123"/>
      <c r="FC385" s="123"/>
      <c r="FD385" s="123">
        <f>FD354</f>
        <v>3</v>
      </c>
      <c r="FE385" s="123" t="str">
        <f t="shared" ca="1" si="665"/>
        <v/>
      </c>
      <c r="FF385" s="123"/>
      <c r="FG385" s="123"/>
      <c r="FH385" s="123"/>
      <c r="FI385" s="123">
        <f>FI354</f>
        <v>3</v>
      </c>
      <c r="FJ385" s="123" t="str">
        <f t="shared" ca="1" si="666"/>
        <v/>
      </c>
      <c r="FK385" s="123"/>
      <c r="FL385" s="123"/>
      <c r="FM385" s="123" t="str">
        <f t="shared" ca="1" si="690"/>
        <v/>
      </c>
      <c r="FN385" s="123"/>
      <c r="FO385" s="123" t="str">
        <f t="shared" ca="1" si="668"/>
        <v/>
      </c>
      <c r="FP385" s="123">
        <f>FP354</f>
        <v>1</v>
      </c>
      <c r="FQ385" s="123" t="str">
        <f t="shared" ca="1" si="669"/>
        <v/>
      </c>
      <c r="FR385" s="123" t="str">
        <f t="shared" si="670"/>
        <v/>
      </c>
      <c r="FS385" s="123"/>
      <c r="FT385" s="123"/>
      <c r="FU385" s="123">
        <f>FU354</f>
        <v>3</v>
      </c>
      <c r="FV385" s="123" t="str">
        <f t="shared" ca="1" si="671"/>
        <v/>
      </c>
      <c r="FW385" s="123"/>
      <c r="FX385" s="123"/>
      <c r="FY385" s="123"/>
      <c r="FZ385" s="123">
        <f>FZ354</f>
        <v>3</v>
      </c>
      <c r="GA385" s="123" t="str">
        <f t="shared" ca="1" si="672"/>
        <v/>
      </c>
      <c r="GB385" s="123"/>
      <c r="GC385" s="123"/>
      <c r="GD385" s="123"/>
      <c r="GE385" s="123">
        <f>GE354</f>
        <v>3</v>
      </c>
      <c r="GF385" s="123" t="str">
        <f t="shared" ca="1" si="673"/>
        <v/>
      </c>
      <c r="GG385" s="123"/>
      <c r="GH385" s="123"/>
      <c r="GI385" s="123"/>
      <c r="GJ385" s="123">
        <f>GJ354</f>
        <v>3</v>
      </c>
      <c r="GK385" s="123" t="str">
        <f t="shared" ca="1" si="674"/>
        <v/>
      </c>
      <c r="GL385" s="123"/>
      <c r="GM385" s="123"/>
      <c r="GN385" s="123"/>
      <c r="GO385" s="123">
        <f>GO354</f>
        <v>3</v>
      </c>
      <c r="GP385" s="123" t="str">
        <f t="shared" ca="1" si="675"/>
        <v/>
      </c>
      <c r="GQ385" s="123"/>
      <c r="GR385" s="123"/>
      <c r="GS385" s="123"/>
      <c r="GT385" s="123">
        <f>GT354</f>
        <v>3</v>
      </c>
      <c r="GU385" s="123" t="str">
        <f t="shared" ca="1" si="676"/>
        <v/>
      </c>
      <c r="GV385" s="123"/>
      <c r="GW385" s="123"/>
      <c r="GX385" s="123" t="str">
        <f t="shared" ca="1" si="691"/>
        <v/>
      </c>
      <c r="GY385" s="123" t="str">
        <f t="shared" ca="1" si="678"/>
        <v/>
      </c>
      <c r="GZ385" s="123">
        <f>GZ354</f>
        <v>1</v>
      </c>
      <c r="HA385" s="123" t="str">
        <f t="shared" ca="1" si="679"/>
        <v/>
      </c>
      <c r="HB385" s="123" t="str">
        <f t="shared" si="680"/>
        <v/>
      </c>
      <c r="HC385" s="123"/>
      <c r="HD385" s="123"/>
      <c r="HE385" s="123">
        <f>HE354</f>
        <v>3</v>
      </c>
      <c r="HF385" s="123" t="str">
        <f t="shared" ca="1" si="681"/>
        <v/>
      </c>
      <c r="HG385" s="123"/>
      <c r="HH385" s="123"/>
      <c r="HI385" s="123"/>
    </row>
    <row r="386" spans="1:217" x14ac:dyDescent="0.25">
      <c r="B386" s="166">
        <v>29</v>
      </c>
      <c r="C386" s="166">
        <f>C354</f>
        <v>4</v>
      </c>
      <c r="D386" s="166">
        <f t="shared" ca="1" si="626"/>
        <v>0</v>
      </c>
      <c r="E386" s="166"/>
      <c r="F386" s="166"/>
      <c r="G386" s="166"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27"/>
        <v>0</v>
      </c>
      <c r="K386" s="166"/>
      <c r="L386" s="166"/>
      <c r="M386" s="166">
        <v>0</v>
      </c>
      <c r="N386" s="166">
        <f>IF(OR(ISBLANK(M386),ISBLANK(N354)),"",(M386-M385)*N354)</f>
        <v>0</v>
      </c>
      <c r="O386" s="166">
        <f>O354</f>
        <v>3</v>
      </c>
      <c r="P386" s="166">
        <f t="shared" ca="1" si="628"/>
        <v>0</v>
      </c>
      <c r="Q386" s="166"/>
      <c r="R386" s="166"/>
      <c r="S386" s="166">
        <f t="shared" ca="1" si="687"/>
        <v>0</v>
      </c>
      <c r="T386" s="166">
        <f>T354</f>
        <v>4</v>
      </c>
      <c r="U386" s="166">
        <f t="shared" ca="1" si="630"/>
        <v>0</v>
      </c>
      <c r="V386" s="166"/>
      <c r="W386" s="166"/>
      <c r="X386" s="166">
        <f>X385</f>
        <v>0</v>
      </c>
      <c r="Y386" s="166">
        <f>IF(OR(ISBLANK(X386),ISBLANK(Y354)),"",(X386-X385)*Y354)</f>
        <v>0</v>
      </c>
      <c r="Z386" s="166">
        <f>Z354</f>
        <v>4</v>
      </c>
      <c r="AA386" s="166">
        <f t="shared" ca="1" si="631"/>
        <v>0</v>
      </c>
      <c r="AB386" s="166"/>
      <c r="AC386" s="166"/>
      <c r="AD386" s="166">
        <f>AD385</f>
        <v>0</v>
      </c>
      <c r="AE386" s="166">
        <f>IF(OR(ISBLANK(AD386),ISBLANK(AE354)),"",(AD386-AD385)*AE354)</f>
        <v>0</v>
      </c>
      <c r="AF386" s="166">
        <f>AF354</f>
        <v>2</v>
      </c>
      <c r="AG386" s="166" t="str">
        <f t="shared" ca="1" si="632"/>
        <v/>
      </c>
      <c r="AH386" s="166"/>
      <c r="AI386" s="166"/>
      <c r="AJ386" s="123">
        <f>AJ354</f>
        <v>3</v>
      </c>
      <c r="AK386" s="123" t="str">
        <f t="shared" ca="1" si="633"/>
        <v/>
      </c>
      <c r="AL386" s="123"/>
      <c r="AM386" s="123"/>
      <c r="AN386" s="123" t="str">
        <f t="shared" ca="1" si="688"/>
        <v/>
      </c>
      <c r="AO386" s="123"/>
      <c r="AP386" s="123">
        <f>AP354</f>
        <v>2</v>
      </c>
      <c r="AQ386" s="123" t="str">
        <f t="shared" ca="1" si="635"/>
        <v/>
      </c>
      <c r="AR386" s="123"/>
      <c r="AS386" s="123"/>
      <c r="AT386" s="123">
        <f>AT354</f>
        <v>2</v>
      </c>
      <c r="AU386" s="123" t="str">
        <f t="shared" ca="1" si="636"/>
        <v/>
      </c>
      <c r="AV386" s="123"/>
      <c r="AW386" s="123"/>
      <c r="AX386" s="123">
        <f>AX354</f>
        <v>2</v>
      </c>
      <c r="AY386" s="123" t="str">
        <f t="shared" ca="1" si="637"/>
        <v/>
      </c>
      <c r="AZ386" s="123"/>
      <c r="BA386" s="123"/>
      <c r="BB386" s="123">
        <f>BB354</f>
        <v>3</v>
      </c>
      <c r="BC386" s="123" t="str">
        <f t="shared" ca="1" si="638"/>
        <v/>
      </c>
      <c r="BD386" s="123"/>
      <c r="BE386" s="123"/>
      <c r="BF386" s="123" t="str">
        <f t="shared" ca="1" si="639"/>
        <v/>
      </c>
      <c r="BG386" s="123">
        <f>BG354</f>
        <v>2</v>
      </c>
      <c r="BH386" s="123" t="str">
        <f t="shared" ca="1" si="640"/>
        <v/>
      </c>
      <c r="BI386" s="123"/>
      <c r="BJ386" s="123"/>
      <c r="BK386" s="123">
        <f>BK354</f>
        <v>2</v>
      </c>
      <c r="BL386" s="123" t="str">
        <f t="shared" ca="1" si="641"/>
        <v/>
      </c>
      <c r="BM386" s="123"/>
      <c r="BN386" s="123"/>
      <c r="BO386" s="123">
        <f>BO354</f>
        <v>2</v>
      </c>
      <c r="BP386" s="123" t="str">
        <f t="shared" ca="1" si="642"/>
        <v/>
      </c>
      <c r="BQ386" s="123"/>
      <c r="BR386" s="123"/>
      <c r="BS386" s="123">
        <f>BS354</f>
        <v>3</v>
      </c>
      <c r="BT386" s="123" t="str">
        <f t="shared" ca="1" si="643"/>
        <v/>
      </c>
      <c r="BU386" s="123"/>
      <c r="BV386" s="123"/>
      <c r="BW386" s="123" t="str">
        <f t="shared" ca="1" si="644"/>
        <v/>
      </c>
      <c r="BX386" s="123">
        <f>BX354</f>
        <v>4</v>
      </c>
      <c r="BY386" s="123" t="str">
        <f t="shared" ca="1" si="645"/>
        <v/>
      </c>
      <c r="BZ386" s="123"/>
      <c r="CA386" s="123"/>
      <c r="CB386" s="123">
        <f>CB385</f>
        <v>0</v>
      </c>
      <c r="CC386" s="123" t="str">
        <f>IF(OR(ISBLANK(CB386),ISBLANK(CC354)),"",(CB386-CB385)*CC354)</f>
        <v/>
      </c>
      <c r="CD386" s="123">
        <f>CD354</f>
        <v>4</v>
      </c>
      <c r="CE386" s="123" t="str">
        <f t="shared" ca="1" si="646"/>
        <v/>
      </c>
      <c r="CF386" s="123"/>
      <c r="CG386" s="123"/>
      <c r="CH386" s="123">
        <f>CH385</f>
        <v>0</v>
      </c>
      <c r="CI386" s="123" t="str">
        <f>IF(OR(ISBLANK(CH386),ISBLANK(CI354)),"",(CH386-CH385)*CI354)</f>
        <v/>
      </c>
      <c r="CJ386" s="123">
        <f>CJ354</f>
        <v>4</v>
      </c>
      <c r="CK386" s="123" t="str">
        <f t="shared" ca="1" si="647"/>
        <v/>
      </c>
      <c r="CL386" s="123"/>
      <c r="CM386" s="123"/>
      <c r="CN386" s="123">
        <f>CN385</f>
        <v>0</v>
      </c>
      <c r="CO386" s="123" t="str">
        <f>IF(OR(ISBLANK(CN386),ISBLANK(CO354)),"",(CN386-CN385)*CO354)</f>
        <v/>
      </c>
      <c r="CP386" s="123">
        <f>CP354</f>
        <v>2</v>
      </c>
      <c r="CQ386" s="123" t="str">
        <f t="shared" ca="1" si="648"/>
        <v/>
      </c>
      <c r="CR386" s="123"/>
      <c r="CS386" s="123"/>
      <c r="CT386" s="123" t="str">
        <f t="shared" ca="1" si="649"/>
        <v/>
      </c>
      <c r="CU386" s="123">
        <f>CU354</f>
        <v>1</v>
      </c>
      <c r="CV386" s="123" t="str">
        <f t="shared" ca="1" si="650"/>
        <v/>
      </c>
      <c r="CW386" s="123" t="str">
        <f t="shared" si="651"/>
        <v/>
      </c>
      <c r="CX386" s="123"/>
      <c r="CY386" s="123"/>
      <c r="CZ386" s="123">
        <f>CZ354</f>
        <v>5</v>
      </c>
      <c r="DA386" s="123" t="str">
        <f t="shared" ca="1" si="652"/>
        <v/>
      </c>
      <c r="DB386" s="123"/>
      <c r="DC386" s="123"/>
      <c r="DD386" s="123">
        <f>DD385</f>
        <v>0</v>
      </c>
      <c r="DE386" s="123">
        <f>IF(OR(ISBLANK(DD386),ISBLANK(DE354)),"",(DD386-DD385)*DE354)</f>
        <v>0</v>
      </c>
      <c r="DF386" s="123"/>
      <c r="DG386" s="123">
        <f>DG354</f>
        <v>5</v>
      </c>
      <c r="DH386" s="123" t="str">
        <f t="shared" ca="1" si="653"/>
        <v/>
      </c>
      <c r="DI386" s="123"/>
      <c r="DJ386" s="123"/>
      <c r="DK386" s="123">
        <f>DK385</f>
        <v>0</v>
      </c>
      <c r="DL386" s="123">
        <f>IF(OR(ISBLANK(DK386),ISBLANK(DL354)),"",(DK386-DK385)*DL354)</f>
        <v>0</v>
      </c>
      <c r="DM386" s="123"/>
      <c r="DN386" s="123">
        <f>DN354</f>
        <v>5</v>
      </c>
      <c r="DO386" s="123" t="str">
        <f t="shared" ca="1" si="654"/>
        <v/>
      </c>
      <c r="DP386" s="123"/>
      <c r="DQ386" s="123"/>
      <c r="DR386" s="123">
        <f>DR385</f>
        <v>0</v>
      </c>
      <c r="DS386" s="123">
        <f>IF(OR(ISBLANK(DR386),ISBLANK(DS354)),"",(DR386-DR385)*DS354)</f>
        <v>0</v>
      </c>
      <c r="DT386" s="123"/>
      <c r="DU386" s="123">
        <f>DU354</f>
        <v>5</v>
      </c>
      <c r="DV386" s="123" t="str">
        <f t="shared" ca="1" si="655"/>
        <v/>
      </c>
      <c r="DW386" s="123"/>
      <c r="DX386" s="123"/>
      <c r="DY386" s="123">
        <f>DY385</f>
        <v>0</v>
      </c>
      <c r="DZ386" s="123">
        <f>IF(OR(ISBLANK(DY386),ISBLANK(DZ354)),"",(DY386-DY385)*DZ354)</f>
        <v>0</v>
      </c>
      <c r="EA386" s="123"/>
      <c r="EB386" s="123">
        <f>EB354</f>
        <v>4</v>
      </c>
      <c r="EC386" s="123">
        <f t="shared" ca="1" si="656"/>
        <v>0</v>
      </c>
      <c r="ED386" s="123"/>
      <c r="EE386" s="123"/>
      <c r="EF386" s="123">
        <f>EF385</f>
        <v>0</v>
      </c>
      <c r="EG386" s="123">
        <f>IF(OR(ISBLANK(EF386),ISBLANK(EG354)),"",(EF386-EF385)*EG354)</f>
        <v>0</v>
      </c>
      <c r="EH386" s="123">
        <f>EH354</f>
        <v>4</v>
      </c>
      <c r="EI386" s="123">
        <f t="shared" ca="1" si="657"/>
        <v>0</v>
      </c>
      <c r="EJ386" s="123"/>
      <c r="EK386" s="123"/>
      <c r="EL386" s="123">
        <f>EL385</f>
        <v>0</v>
      </c>
      <c r="EM386" s="123">
        <f>IF(OR(ISBLANK(EL386),ISBLANK(EM354)),"",(EL386-EL385)*EM354)</f>
        <v>0</v>
      </c>
      <c r="EN386" s="123">
        <f>EN354</f>
        <v>3</v>
      </c>
      <c r="EO386" s="123" t="str">
        <f t="shared" ca="1" si="658"/>
        <v/>
      </c>
      <c r="EP386" s="123"/>
      <c r="EQ386" s="123"/>
      <c r="ER386" s="123" t="str">
        <f t="shared" ca="1" si="689"/>
        <v/>
      </c>
      <c r="ES386" s="123">
        <f>ES354</f>
        <v>3</v>
      </c>
      <c r="ET386" s="123" t="str">
        <f t="shared" ca="1" si="660"/>
        <v/>
      </c>
      <c r="EU386" s="123"/>
      <c r="EV386" s="123"/>
      <c r="EW386" s="123" t="str">
        <f t="shared" ca="1" si="661"/>
        <v/>
      </c>
      <c r="EX386" s="123" t="str">
        <f t="shared" ca="1" si="662"/>
        <v/>
      </c>
      <c r="EY386" s="123">
        <f>EY354</f>
        <v>1</v>
      </c>
      <c r="EZ386" s="123" t="str">
        <f t="shared" ca="1" si="663"/>
        <v/>
      </c>
      <c r="FA386" s="123" t="str">
        <f t="shared" si="664"/>
        <v/>
      </c>
      <c r="FB386" s="123"/>
      <c r="FC386" s="123"/>
      <c r="FD386" s="123">
        <f>FD354</f>
        <v>3</v>
      </c>
      <c r="FE386" s="123" t="str">
        <f t="shared" ca="1" si="665"/>
        <v/>
      </c>
      <c r="FF386" s="123"/>
      <c r="FG386" s="123"/>
      <c r="FH386" s="123"/>
      <c r="FI386" s="123">
        <f>FI354</f>
        <v>3</v>
      </c>
      <c r="FJ386" s="123" t="str">
        <f t="shared" ca="1" si="666"/>
        <v/>
      </c>
      <c r="FK386" s="123"/>
      <c r="FL386" s="123"/>
      <c r="FM386" s="123" t="str">
        <f t="shared" ca="1" si="690"/>
        <v/>
      </c>
      <c r="FN386" s="123"/>
      <c r="FO386" s="123" t="str">
        <f t="shared" ca="1" si="668"/>
        <v/>
      </c>
      <c r="FP386" s="123">
        <f>FP354</f>
        <v>1</v>
      </c>
      <c r="FQ386" s="123" t="str">
        <f t="shared" ca="1" si="669"/>
        <v/>
      </c>
      <c r="FR386" s="123" t="str">
        <f t="shared" si="670"/>
        <v/>
      </c>
      <c r="FS386" s="123"/>
      <c r="FT386" s="123"/>
      <c r="FU386" s="123">
        <f>FU354</f>
        <v>3</v>
      </c>
      <c r="FV386" s="123" t="str">
        <f t="shared" ca="1" si="671"/>
        <v/>
      </c>
      <c r="FW386" s="123"/>
      <c r="FX386" s="123"/>
      <c r="FY386" s="123"/>
      <c r="FZ386" s="123">
        <f>FZ354</f>
        <v>3</v>
      </c>
      <c r="GA386" s="123" t="str">
        <f t="shared" ca="1" si="672"/>
        <v/>
      </c>
      <c r="GB386" s="123"/>
      <c r="GC386" s="123"/>
      <c r="GD386" s="123"/>
      <c r="GE386" s="123">
        <f>GE354</f>
        <v>3</v>
      </c>
      <c r="GF386" s="123" t="str">
        <f t="shared" ca="1" si="673"/>
        <v/>
      </c>
      <c r="GG386" s="123"/>
      <c r="GH386" s="123"/>
      <c r="GI386" s="123"/>
      <c r="GJ386" s="123">
        <f>GJ354</f>
        <v>3</v>
      </c>
      <c r="GK386" s="123" t="str">
        <f t="shared" ca="1" si="674"/>
        <v/>
      </c>
      <c r="GL386" s="123"/>
      <c r="GM386" s="123"/>
      <c r="GN386" s="123"/>
      <c r="GO386" s="123">
        <f>GO354</f>
        <v>3</v>
      </c>
      <c r="GP386" s="123" t="str">
        <f t="shared" ca="1" si="675"/>
        <v/>
      </c>
      <c r="GQ386" s="123"/>
      <c r="GR386" s="123"/>
      <c r="GS386" s="123"/>
      <c r="GT386" s="123">
        <f>GT354</f>
        <v>3</v>
      </c>
      <c r="GU386" s="123" t="str">
        <f t="shared" ca="1" si="676"/>
        <v/>
      </c>
      <c r="GV386" s="123"/>
      <c r="GW386" s="123"/>
      <c r="GX386" s="123" t="str">
        <f t="shared" ca="1" si="691"/>
        <v/>
      </c>
      <c r="GY386" s="123" t="str">
        <f t="shared" ca="1" si="678"/>
        <v/>
      </c>
      <c r="GZ386" s="123">
        <f>GZ354</f>
        <v>1</v>
      </c>
      <c r="HA386" s="123" t="str">
        <f t="shared" ca="1" si="679"/>
        <v/>
      </c>
      <c r="HB386" s="123" t="str">
        <f t="shared" si="680"/>
        <v/>
      </c>
      <c r="HC386" s="123"/>
      <c r="HD386" s="123"/>
      <c r="HE386" s="123">
        <f>HE354</f>
        <v>3</v>
      </c>
      <c r="HF386" s="123" t="str">
        <f t="shared" ca="1" si="681"/>
        <v/>
      </c>
      <c r="HG386" s="123"/>
      <c r="HH386" s="123"/>
      <c r="HI386" s="123"/>
    </row>
    <row r="387" spans="1:217" x14ac:dyDescent="0.25">
      <c r="B387" s="166">
        <v>30</v>
      </c>
      <c r="C387" s="166">
        <f>C354</f>
        <v>4</v>
      </c>
      <c r="D387" s="166">
        <f t="shared" ca="1" si="626"/>
        <v>0</v>
      </c>
      <c r="E387" s="166"/>
      <c r="F387" s="166"/>
      <c r="G387" s="166"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27"/>
        <v>0</v>
      </c>
      <c r="K387" s="166"/>
      <c r="L387" s="166"/>
      <c r="M387" s="166">
        <v>0</v>
      </c>
      <c r="N387" s="166">
        <f>IF(OR(ISBLANK(M387),ISBLANK(N354)),"",(M387-M386)*N354)</f>
        <v>0</v>
      </c>
      <c r="O387" s="166">
        <f>O354</f>
        <v>3</v>
      </c>
      <c r="P387" s="166">
        <f t="shared" ca="1" si="628"/>
        <v>0</v>
      </c>
      <c r="Q387" s="166"/>
      <c r="R387" s="166"/>
      <c r="S387" s="166">
        <f t="shared" ca="1" si="687"/>
        <v>0</v>
      </c>
      <c r="T387" s="166">
        <f>T354</f>
        <v>4</v>
      </c>
      <c r="U387" s="166">
        <f t="shared" ca="1" si="630"/>
        <v>0</v>
      </c>
      <c r="V387" s="166"/>
      <c r="W387" s="166"/>
      <c r="X387" s="166">
        <f>X386</f>
        <v>0</v>
      </c>
      <c r="Y387" s="166">
        <f>IF(OR(ISBLANK(X387),ISBLANK(Y354)),"",(X387-X386)*Y354)</f>
        <v>0</v>
      </c>
      <c r="Z387" s="166">
        <f>Z354</f>
        <v>4</v>
      </c>
      <c r="AA387" s="166">
        <f t="shared" ca="1" si="631"/>
        <v>0</v>
      </c>
      <c r="AB387" s="166"/>
      <c r="AC387" s="166"/>
      <c r="AD387" s="166">
        <f>AD386</f>
        <v>0</v>
      </c>
      <c r="AE387" s="166">
        <f>IF(OR(ISBLANK(AD387),ISBLANK(AE354)),"",(AD387-AD386)*AE354)</f>
        <v>0</v>
      </c>
      <c r="AF387" s="166">
        <f>AF354</f>
        <v>2</v>
      </c>
      <c r="AG387" s="166" t="str">
        <f t="shared" ca="1" si="632"/>
        <v/>
      </c>
      <c r="AH387" s="166"/>
      <c r="AI387" s="166"/>
      <c r="AJ387" s="123">
        <f>AJ354</f>
        <v>3</v>
      </c>
      <c r="AK387" s="123" t="str">
        <f t="shared" ca="1" si="633"/>
        <v/>
      </c>
      <c r="AL387" s="123"/>
      <c r="AM387" s="123"/>
      <c r="AN387" s="123" t="str">
        <f t="shared" ca="1" si="688"/>
        <v/>
      </c>
      <c r="AO387" s="123"/>
      <c r="AP387" s="123">
        <f>AP354</f>
        <v>2</v>
      </c>
      <c r="AQ387" s="123" t="str">
        <f t="shared" ca="1" si="635"/>
        <v/>
      </c>
      <c r="AR387" s="123"/>
      <c r="AS387" s="123"/>
      <c r="AT387" s="123">
        <f>AT354</f>
        <v>2</v>
      </c>
      <c r="AU387" s="123" t="str">
        <f t="shared" ca="1" si="636"/>
        <v/>
      </c>
      <c r="AV387" s="123"/>
      <c r="AW387" s="123"/>
      <c r="AX387" s="123">
        <f>AX354</f>
        <v>2</v>
      </c>
      <c r="AY387" s="123" t="str">
        <f t="shared" ca="1" si="637"/>
        <v/>
      </c>
      <c r="AZ387" s="123"/>
      <c r="BA387" s="123"/>
      <c r="BB387" s="123">
        <f>BB354</f>
        <v>3</v>
      </c>
      <c r="BC387" s="123" t="str">
        <f t="shared" ca="1" si="638"/>
        <v/>
      </c>
      <c r="BD387" s="123"/>
      <c r="BE387" s="123"/>
      <c r="BF387" s="123" t="str">
        <f t="shared" ca="1" si="639"/>
        <v/>
      </c>
      <c r="BG387" s="123">
        <f>BG354</f>
        <v>2</v>
      </c>
      <c r="BH387" s="123" t="str">
        <f t="shared" ca="1" si="640"/>
        <v/>
      </c>
      <c r="BI387" s="123"/>
      <c r="BJ387" s="123"/>
      <c r="BK387" s="123">
        <f>BK354</f>
        <v>2</v>
      </c>
      <c r="BL387" s="123" t="str">
        <f t="shared" ca="1" si="641"/>
        <v/>
      </c>
      <c r="BM387" s="123"/>
      <c r="BN387" s="123"/>
      <c r="BO387" s="123">
        <f>BO354</f>
        <v>2</v>
      </c>
      <c r="BP387" s="123" t="str">
        <f t="shared" ca="1" si="642"/>
        <v/>
      </c>
      <c r="BQ387" s="123"/>
      <c r="BR387" s="123"/>
      <c r="BS387" s="123">
        <f>BS354</f>
        <v>3</v>
      </c>
      <c r="BT387" s="123" t="str">
        <f t="shared" ca="1" si="643"/>
        <v/>
      </c>
      <c r="BU387" s="123"/>
      <c r="BV387" s="123"/>
      <c r="BW387" s="123" t="str">
        <f t="shared" ca="1" si="644"/>
        <v/>
      </c>
      <c r="BX387" s="123">
        <f>BX354</f>
        <v>4</v>
      </c>
      <c r="BY387" s="123" t="str">
        <f t="shared" ca="1" si="645"/>
        <v/>
      </c>
      <c r="BZ387" s="123"/>
      <c r="CA387" s="123"/>
      <c r="CB387" s="123">
        <f>CB386</f>
        <v>0</v>
      </c>
      <c r="CC387" s="123" t="str">
        <f>IF(OR(ISBLANK(CB387),ISBLANK(CC354)),"",(CB387-CB386)*CC354)</f>
        <v/>
      </c>
      <c r="CD387" s="123">
        <f>CD354</f>
        <v>4</v>
      </c>
      <c r="CE387" s="123" t="str">
        <f t="shared" ca="1" si="646"/>
        <v/>
      </c>
      <c r="CF387" s="123"/>
      <c r="CG387" s="123"/>
      <c r="CH387" s="123">
        <f>CH386</f>
        <v>0</v>
      </c>
      <c r="CI387" s="123" t="str">
        <f>IF(OR(ISBLANK(CH387),ISBLANK(CI354)),"",(CH387-CH386)*CI354)</f>
        <v/>
      </c>
      <c r="CJ387" s="123">
        <f>CJ354</f>
        <v>4</v>
      </c>
      <c r="CK387" s="123" t="str">
        <f t="shared" ca="1" si="647"/>
        <v/>
      </c>
      <c r="CL387" s="123"/>
      <c r="CM387" s="123"/>
      <c r="CN387" s="123">
        <f>CN386</f>
        <v>0</v>
      </c>
      <c r="CO387" s="123" t="str">
        <f>IF(OR(ISBLANK(CN387),ISBLANK(CO354)),"",(CN387-CN386)*CO354)</f>
        <v/>
      </c>
      <c r="CP387" s="123">
        <f>CP354</f>
        <v>2</v>
      </c>
      <c r="CQ387" s="123" t="str">
        <f t="shared" ca="1" si="648"/>
        <v/>
      </c>
      <c r="CR387" s="123"/>
      <c r="CS387" s="123"/>
      <c r="CT387" s="123" t="str">
        <f t="shared" ca="1" si="649"/>
        <v/>
      </c>
      <c r="CU387" s="123">
        <f>CU354</f>
        <v>1</v>
      </c>
      <c r="CV387" s="123" t="str">
        <f t="shared" ca="1" si="650"/>
        <v/>
      </c>
      <c r="CW387" s="123" t="str">
        <f t="shared" si="651"/>
        <v/>
      </c>
      <c r="CX387" s="123"/>
      <c r="CY387" s="123"/>
      <c r="CZ387" s="123">
        <f>CZ354</f>
        <v>5</v>
      </c>
      <c r="DA387" s="123" t="str">
        <f t="shared" ca="1" si="652"/>
        <v/>
      </c>
      <c r="DB387" s="123"/>
      <c r="DC387" s="123"/>
      <c r="DD387" s="123">
        <f>DD386</f>
        <v>0</v>
      </c>
      <c r="DE387" s="123">
        <f>IF(OR(ISBLANK(DD387),ISBLANK(DE354)),"",(DD387-DD386)*DE354)</f>
        <v>0</v>
      </c>
      <c r="DF387" s="123"/>
      <c r="DG387" s="123">
        <f>DG354</f>
        <v>5</v>
      </c>
      <c r="DH387" s="123" t="str">
        <f t="shared" ca="1" si="653"/>
        <v/>
      </c>
      <c r="DI387" s="123"/>
      <c r="DJ387" s="123"/>
      <c r="DK387" s="123">
        <f>DK386</f>
        <v>0</v>
      </c>
      <c r="DL387" s="123">
        <f>IF(OR(ISBLANK(DK387),ISBLANK(DL354)),"",(DK387-DK386)*DL354)</f>
        <v>0</v>
      </c>
      <c r="DM387" s="123"/>
      <c r="DN387" s="123">
        <f>DN354</f>
        <v>5</v>
      </c>
      <c r="DO387" s="123" t="str">
        <f t="shared" ca="1" si="654"/>
        <v/>
      </c>
      <c r="DP387" s="123"/>
      <c r="DQ387" s="123"/>
      <c r="DR387" s="123">
        <f>DR386</f>
        <v>0</v>
      </c>
      <c r="DS387" s="123">
        <f>IF(OR(ISBLANK(DR387),ISBLANK(DS354)),"",(DR387-DR386)*DS354)</f>
        <v>0</v>
      </c>
      <c r="DT387" s="123"/>
      <c r="DU387" s="123">
        <f>DU354</f>
        <v>5</v>
      </c>
      <c r="DV387" s="123" t="str">
        <f t="shared" ca="1" si="655"/>
        <v/>
      </c>
      <c r="DW387" s="123"/>
      <c r="DX387" s="123"/>
      <c r="DY387" s="123">
        <f>DY386</f>
        <v>0</v>
      </c>
      <c r="DZ387" s="123">
        <f>IF(OR(ISBLANK(DY387),ISBLANK(DZ354)),"",(DY387-DY386)*DZ354)</f>
        <v>0</v>
      </c>
      <c r="EA387" s="123"/>
      <c r="EB387" s="123">
        <f>EB354</f>
        <v>4</v>
      </c>
      <c r="EC387" s="123">
        <f t="shared" ca="1" si="656"/>
        <v>0</v>
      </c>
      <c r="ED387" s="123"/>
      <c r="EE387" s="123"/>
      <c r="EF387" s="123">
        <f>EF386</f>
        <v>0</v>
      </c>
      <c r="EG387" s="123">
        <f>IF(OR(ISBLANK(EF387),ISBLANK(EG354)),"",(EF387-EF386)*EG354)</f>
        <v>0</v>
      </c>
      <c r="EH387" s="123">
        <f>EH354</f>
        <v>4</v>
      </c>
      <c r="EI387" s="123">
        <f t="shared" ca="1" si="657"/>
        <v>0</v>
      </c>
      <c r="EJ387" s="123"/>
      <c r="EK387" s="123"/>
      <c r="EL387" s="123">
        <f>EL386</f>
        <v>0</v>
      </c>
      <c r="EM387" s="123">
        <f>IF(OR(ISBLANK(EL387),ISBLANK(EM354)),"",(EL387-EL386)*EM354)</f>
        <v>0</v>
      </c>
      <c r="EN387" s="123">
        <f>EN354</f>
        <v>3</v>
      </c>
      <c r="EO387" s="123" t="str">
        <f t="shared" ca="1" si="658"/>
        <v/>
      </c>
      <c r="EP387" s="123"/>
      <c r="EQ387" s="123"/>
      <c r="ER387" s="123" t="str">
        <f t="shared" ca="1" si="689"/>
        <v/>
      </c>
      <c r="ES387" s="123">
        <f>ES354</f>
        <v>3</v>
      </c>
      <c r="ET387" s="123" t="str">
        <f t="shared" ca="1" si="660"/>
        <v/>
      </c>
      <c r="EU387" s="123"/>
      <c r="EV387" s="123"/>
      <c r="EW387" s="123" t="str">
        <f t="shared" ca="1" si="661"/>
        <v/>
      </c>
      <c r="EX387" s="123" t="str">
        <f t="shared" ca="1" si="662"/>
        <v/>
      </c>
      <c r="EY387" s="123">
        <f>EY354</f>
        <v>1</v>
      </c>
      <c r="EZ387" s="123" t="str">
        <f t="shared" ca="1" si="663"/>
        <v/>
      </c>
      <c r="FA387" s="123" t="str">
        <f t="shared" si="664"/>
        <v/>
      </c>
      <c r="FB387" s="123"/>
      <c r="FC387" s="123"/>
      <c r="FD387" s="123">
        <f>FD354</f>
        <v>3</v>
      </c>
      <c r="FE387" s="123" t="str">
        <f t="shared" ca="1" si="665"/>
        <v/>
      </c>
      <c r="FF387" s="123"/>
      <c r="FG387" s="123"/>
      <c r="FH387" s="123"/>
      <c r="FI387" s="123">
        <f>FI354</f>
        <v>3</v>
      </c>
      <c r="FJ387" s="123" t="str">
        <f t="shared" ca="1" si="666"/>
        <v/>
      </c>
      <c r="FK387" s="123"/>
      <c r="FL387" s="123"/>
      <c r="FM387" s="123" t="str">
        <f t="shared" ca="1" si="690"/>
        <v/>
      </c>
      <c r="FN387" s="123"/>
      <c r="FO387" s="123" t="str">
        <f t="shared" ca="1" si="668"/>
        <v/>
      </c>
      <c r="FP387" s="123">
        <f>FP354</f>
        <v>1</v>
      </c>
      <c r="FQ387" s="123" t="str">
        <f t="shared" ca="1" si="669"/>
        <v/>
      </c>
      <c r="FR387" s="123" t="str">
        <f t="shared" si="670"/>
        <v/>
      </c>
      <c r="FS387" s="123"/>
      <c r="FT387" s="123"/>
      <c r="FU387" s="123">
        <f>FU354</f>
        <v>3</v>
      </c>
      <c r="FV387" s="123" t="str">
        <f t="shared" ca="1" si="671"/>
        <v/>
      </c>
      <c r="FW387" s="123"/>
      <c r="FX387" s="123"/>
      <c r="FY387" s="123"/>
      <c r="FZ387" s="123">
        <f>FZ354</f>
        <v>3</v>
      </c>
      <c r="GA387" s="123" t="str">
        <f t="shared" ca="1" si="672"/>
        <v/>
      </c>
      <c r="GB387" s="123"/>
      <c r="GC387" s="123"/>
      <c r="GD387" s="123"/>
      <c r="GE387" s="123">
        <f>GE354</f>
        <v>3</v>
      </c>
      <c r="GF387" s="123" t="str">
        <f t="shared" ca="1" si="673"/>
        <v/>
      </c>
      <c r="GG387" s="123"/>
      <c r="GH387" s="123"/>
      <c r="GI387" s="123"/>
      <c r="GJ387" s="123">
        <f>GJ354</f>
        <v>3</v>
      </c>
      <c r="GK387" s="123" t="str">
        <f t="shared" ca="1" si="674"/>
        <v/>
      </c>
      <c r="GL387" s="123"/>
      <c r="GM387" s="123"/>
      <c r="GN387" s="123"/>
      <c r="GO387" s="123">
        <f>GO354</f>
        <v>3</v>
      </c>
      <c r="GP387" s="123" t="str">
        <f t="shared" ca="1" si="675"/>
        <v/>
      </c>
      <c r="GQ387" s="123"/>
      <c r="GR387" s="123"/>
      <c r="GS387" s="123"/>
      <c r="GT387" s="123">
        <f>GT354</f>
        <v>3</v>
      </c>
      <c r="GU387" s="123" t="str">
        <f t="shared" ca="1" si="676"/>
        <v/>
      </c>
      <c r="GV387" s="123"/>
      <c r="GW387" s="123"/>
      <c r="GX387" s="123" t="str">
        <f t="shared" ca="1" si="691"/>
        <v/>
      </c>
      <c r="GY387" s="123" t="str">
        <f t="shared" ca="1" si="678"/>
        <v/>
      </c>
      <c r="GZ387" s="123">
        <f>GZ354</f>
        <v>1</v>
      </c>
      <c r="HA387" s="123" t="str">
        <f t="shared" ca="1" si="679"/>
        <v/>
      </c>
      <c r="HB387" s="123" t="str">
        <f t="shared" si="680"/>
        <v/>
      </c>
      <c r="HC387" s="123"/>
      <c r="HD387" s="123"/>
      <c r="HE387" s="123">
        <f>HE354</f>
        <v>3</v>
      </c>
      <c r="HF387" s="123" t="str">
        <f t="shared" ca="1" si="681"/>
        <v/>
      </c>
      <c r="HG387" s="123"/>
      <c r="HH387" s="123"/>
      <c r="HI387" s="123"/>
    </row>
    <row r="388" spans="1:217" ht="15.75" thickBot="1" x14ac:dyDescent="0.3">
      <c r="B388" s="121">
        <v>31</v>
      </c>
      <c r="C388" s="166">
        <f>C354</f>
        <v>4</v>
      </c>
      <c r="D388" s="166">
        <f t="shared" ca="1" si="626"/>
        <v>0</v>
      </c>
      <c r="E388" s="166"/>
      <c r="F388" s="166"/>
      <c r="G388" s="166"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27"/>
        <v>0</v>
      </c>
      <c r="K388" s="166"/>
      <c r="L388" s="166"/>
      <c r="M388" s="166">
        <v>0</v>
      </c>
      <c r="N388" s="166">
        <f>IF(OR(ISBLANK(M388),ISBLANK(N354)),"",(M388-M387)*N354)</f>
        <v>0</v>
      </c>
      <c r="O388" s="166">
        <f>O354</f>
        <v>3</v>
      </c>
      <c r="P388" s="166">
        <f t="shared" ca="1" si="628"/>
        <v>0</v>
      </c>
      <c r="Q388" s="166"/>
      <c r="R388" s="166"/>
      <c r="S388" s="166">
        <f t="shared" ca="1" si="687"/>
        <v>0</v>
      </c>
      <c r="T388" s="166">
        <f>T354</f>
        <v>4</v>
      </c>
      <c r="U388" s="166">
        <f t="shared" ca="1" si="630"/>
        <v>0</v>
      </c>
      <c r="V388" s="166"/>
      <c r="W388" s="166"/>
      <c r="X388" s="166">
        <f>X387</f>
        <v>0</v>
      </c>
      <c r="Y388" s="166">
        <f>IF(OR(ISBLANK(X388),ISBLANK(Y354)),"",(X388-X387)*Y354)</f>
        <v>0</v>
      </c>
      <c r="Z388" s="166">
        <f>Z354</f>
        <v>4</v>
      </c>
      <c r="AA388" s="166">
        <f t="shared" ca="1" si="631"/>
        <v>0</v>
      </c>
      <c r="AB388" s="166"/>
      <c r="AC388" s="166"/>
      <c r="AD388" s="166">
        <f>AD387</f>
        <v>0</v>
      </c>
      <c r="AE388" s="166">
        <f>IF(OR(ISBLANK(AD388),ISBLANK(AE354)),"",(AD388-AD387)*AE354)</f>
        <v>0</v>
      </c>
      <c r="AF388" s="166">
        <f>AF354</f>
        <v>2</v>
      </c>
      <c r="AG388" s="166" t="str">
        <f t="shared" ca="1" si="632"/>
        <v/>
      </c>
      <c r="AH388" s="166"/>
      <c r="AI388" s="166"/>
      <c r="AJ388" s="120">
        <f>AJ354</f>
        <v>3</v>
      </c>
      <c r="AK388" s="120" t="str">
        <f t="shared" ca="1" si="633"/>
        <v/>
      </c>
      <c r="AL388" s="120"/>
      <c r="AM388" s="120"/>
      <c r="AN388" s="120" t="str">
        <f t="shared" ca="1" si="688"/>
        <v/>
      </c>
      <c r="AO388" s="120"/>
      <c r="AP388" s="120">
        <f>AP354</f>
        <v>2</v>
      </c>
      <c r="AQ388" s="120" t="str">
        <f t="shared" ca="1" si="635"/>
        <v/>
      </c>
      <c r="AR388" s="120"/>
      <c r="AS388" s="120"/>
      <c r="AT388" s="120">
        <f>AT354</f>
        <v>2</v>
      </c>
      <c r="AU388" s="120" t="str">
        <f t="shared" ca="1" si="636"/>
        <v/>
      </c>
      <c r="AV388" s="120"/>
      <c r="AW388" s="120"/>
      <c r="AX388" s="120">
        <f>AX354</f>
        <v>2</v>
      </c>
      <c r="AY388" s="120" t="str">
        <f t="shared" ca="1" si="637"/>
        <v/>
      </c>
      <c r="AZ388" s="120"/>
      <c r="BA388" s="120"/>
      <c r="BB388" s="120">
        <f>BB354</f>
        <v>3</v>
      </c>
      <c r="BC388" s="120" t="str">
        <f t="shared" ca="1" si="638"/>
        <v/>
      </c>
      <c r="BD388" s="120"/>
      <c r="BE388" s="120"/>
      <c r="BF388" s="120" t="str">
        <f t="shared" ca="1" si="639"/>
        <v/>
      </c>
      <c r="BG388" s="120">
        <f>BG354</f>
        <v>2</v>
      </c>
      <c r="BH388" s="120" t="str">
        <f t="shared" ca="1" si="640"/>
        <v/>
      </c>
      <c r="BI388" s="120"/>
      <c r="BJ388" s="120"/>
      <c r="BK388" s="120">
        <f>BK354</f>
        <v>2</v>
      </c>
      <c r="BL388" s="120" t="str">
        <f t="shared" ca="1" si="641"/>
        <v/>
      </c>
      <c r="BM388" s="120"/>
      <c r="BN388" s="120"/>
      <c r="BO388" s="120">
        <f>BO354</f>
        <v>2</v>
      </c>
      <c r="BP388" s="120" t="str">
        <f t="shared" ca="1" si="642"/>
        <v/>
      </c>
      <c r="BQ388" s="120"/>
      <c r="BR388" s="120"/>
      <c r="BS388" s="120">
        <f>BS354</f>
        <v>3</v>
      </c>
      <c r="BT388" s="120" t="str">
        <f t="shared" ca="1" si="643"/>
        <v/>
      </c>
      <c r="BU388" s="120"/>
      <c r="BV388" s="120"/>
      <c r="BW388" s="120" t="str">
        <f t="shared" ca="1" si="644"/>
        <v/>
      </c>
      <c r="BX388" s="120">
        <f>BX354</f>
        <v>4</v>
      </c>
      <c r="BY388" s="120" t="str">
        <f t="shared" ca="1" si="645"/>
        <v/>
      </c>
      <c r="BZ388" s="120"/>
      <c r="CA388" s="120"/>
      <c r="CB388" s="120">
        <f>CB387</f>
        <v>0</v>
      </c>
      <c r="CC388" s="120" t="str">
        <f>IF(OR(ISBLANK(CB388),ISBLANK(CC354)),"",(CB388-CB387)*CC354)</f>
        <v/>
      </c>
      <c r="CD388" s="120">
        <f>CD354</f>
        <v>4</v>
      </c>
      <c r="CE388" s="120" t="str">
        <f t="shared" ca="1" si="646"/>
        <v/>
      </c>
      <c r="CF388" s="120"/>
      <c r="CG388" s="120"/>
      <c r="CH388" s="120">
        <f>CH387</f>
        <v>0</v>
      </c>
      <c r="CI388" s="120" t="str">
        <f>IF(OR(ISBLANK(CH388),ISBLANK(CI354)),"",(CH388-CH387)*CI354)</f>
        <v/>
      </c>
      <c r="CJ388" s="120">
        <f>CJ354</f>
        <v>4</v>
      </c>
      <c r="CK388" s="120" t="str">
        <f t="shared" ca="1" si="647"/>
        <v/>
      </c>
      <c r="CL388" s="120"/>
      <c r="CM388" s="120"/>
      <c r="CN388" s="120">
        <f>CN387</f>
        <v>0</v>
      </c>
      <c r="CO388" s="120" t="str">
        <f>IF(OR(ISBLANK(CN388),ISBLANK(CO354)),"",(CN388-CN387)*CO354)</f>
        <v/>
      </c>
      <c r="CP388" s="123">
        <f>CP354</f>
        <v>2</v>
      </c>
      <c r="CQ388" s="123" t="str">
        <f t="shared" ca="1" si="648"/>
        <v/>
      </c>
      <c r="CR388" s="123"/>
      <c r="CS388" s="123"/>
      <c r="CT388" s="123" t="str">
        <f t="shared" ca="1" si="649"/>
        <v/>
      </c>
      <c r="CU388" s="123">
        <f>CU354</f>
        <v>1</v>
      </c>
      <c r="CV388" s="123" t="str">
        <f t="shared" ca="1" si="650"/>
        <v/>
      </c>
      <c r="CW388" s="123" t="str">
        <f t="shared" si="651"/>
        <v/>
      </c>
      <c r="CX388" s="123"/>
      <c r="CY388" s="123"/>
      <c r="CZ388" s="123">
        <f>CZ354</f>
        <v>5</v>
      </c>
      <c r="DA388" s="123" t="str">
        <f t="shared" ca="1" si="652"/>
        <v/>
      </c>
      <c r="DB388" s="123"/>
      <c r="DC388" s="123"/>
      <c r="DD388" s="123">
        <f>DD387</f>
        <v>0</v>
      </c>
      <c r="DE388" s="123">
        <f>IF(OR(ISBLANK(DD388),ISBLANK(DE354)),"",(DD388-DD387)*DE354)</f>
        <v>0</v>
      </c>
      <c r="DF388" s="123"/>
      <c r="DG388" s="123">
        <f>DG354</f>
        <v>5</v>
      </c>
      <c r="DH388" s="123" t="str">
        <f t="shared" ca="1" si="653"/>
        <v/>
      </c>
      <c r="DI388" s="123"/>
      <c r="DJ388" s="123"/>
      <c r="DK388" s="123">
        <f>DK387</f>
        <v>0</v>
      </c>
      <c r="DL388" s="123">
        <f>IF(OR(ISBLANK(DK388),ISBLANK(DL354)),"",(DK388-DK387)*DL354)</f>
        <v>0</v>
      </c>
      <c r="DM388" s="123"/>
      <c r="DN388" s="123">
        <f>DN354</f>
        <v>5</v>
      </c>
      <c r="DO388" s="123" t="str">
        <f t="shared" ca="1" si="654"/>
        <v/>
      </c>
      <c r="DP388" s="123"/>
      <c r="DQ388" s="123"/>
      <c r="DR388" s="123">
        <f>DR387</f>
        <v>0</v>
      </c>
      <c r="DS388" s="123">
        <f>IF(OR(ISBLANK(DR388),ISBLANK(DS354)),"",(DR388-DR387)*DS354)</f>
        <v>0</v>
      </c>
      <c r="DT388" s="123"/>
      <c r="DU388" s="123">
        <f>DU354</f>
        <v>5</v>
      </c>
      <c r="DV388" s="123" t="str">
        <f t="shared" ca="1" si="655"/>
        <v/>
      </c>
      <c r="DW388" s="123"/>
      <c r="DX388" s="123"/>
      <c r="DY388" s="123">
        <f>DY387</f>
        <v>0</v>
      </c>
      <c r="DZ388" s="123">
        <f>IF(OR(ISBLANK(DY388),ISBLANK(DZ354)),"",(DY388-DY387)*DZ354)</f>
        <v>0</v>
      </c>
      <c r="EA388" s="123"/>
      <c r="EB388" s="120">
        <f>EB354</f>
        <v>4</v>
      </c>
      <c r="EC388" s="120">
        <f t="shared" ca="1" si="656"/>
        <v>0</v>
      </c>
      <c r="ED388" s="120"/>
      <c r="EE388" s="120"/>
      <c r="EF388" s="120">
        <f>EF387</f>
        <v>0</v>
      </c>
      <c r="EG388" s="120">
        <f>IF(OR(ISBLANK(EF388),ISBLANK(EG354)),"",(EF388-EF387)*EG354)</f>
        <v>0</v>
      </c>
      <c r="EH388" s="120">
        <f>EH354</f>
        <v>4</v>
      </c>
      <c r="EI388" s="120">
        <f t="shared" ca="1" si="657"/>
        <v>0</v>
      </c>
      <c r="EJ388" s="120"/>
      <c r="EK388" s="120"/>
      <c r="EL388" s="120">
        <f>EL387</f>
        <v>0</v>
      </c>
      <c r="EM388" s="120">
        <f>IF(OR(ISBLANK(EL388),ISBLANK(EM354)),"",(EL388-EL387)*EM354)</f>
        <v>0</v>
      </c>
      <c r="EN388" s="120">
        <f>EN354</f>
        <v>3</v>
      </c>
      <c r="EO388" s="120" t="str">
        <f t="shared" ca="1" si="658"/>
        <v/>
      </c>
      <c r="EP388" s="120"/>
      <c r="EQ388" s="120"/>
      <c r="ER388" s="120" t="str">
        <f t="shared" ca="1" si="689"/>
        <v/>
      </c>
      <c r="ES388" s="123">
        <f>ES354</f>
        <v>3</v>
      </c>
      <c r="ET388" s="123" t="str">
        <f t="shared" ca="1" si="660"/>
        <v/>
      </c>
      <c r="EU388" s="123"/>
      <c r="EV388" s="123"/>
      <c r="EW388" s="123" t="str">
        <f t="shared" ca="1" si="661"/>
        <v/>
      </c>
      <c r="EX388" s="123" t="str">
        <f t="shared" ca="1" si="662"/>
        <v/>
      </c>
      <c r="EY388" s="123">
        <f>EY354</f>
        <v>1</v>
      </c>
      <c r="EZ388" s="123" t="str">
        <f t="shared" ca="1" si="663"/>
        <v/>
      </c>
      <c r="FA388" s="123" t="str">
        <f t="shared" si="664"/>
        <v/>
      </c>
      <c r="FB388" s="123"/>
      <c r="FC388" s="123"/>
      <c r="FD388" s="120">
        <f>FD354</f>
        <v>3</v>
      </c>
      <c r="FE388" s="120" t="str">
        <f t="shared" ca="1" si="665"/>
        <v/>
      </c>
      <c r="FF388" s="120"/>
      <c r="FG388" s="120"/>
      <c r="FH388" s="120"/>
      <c r="FI388" s="123">
        <f>FI354</f>
        <v>3</v>
      </c>
      <c r="FJ388" s="123" t="str">
        <f t="shared" ca="1" si="666"/>
        <v/>
      </c>
      <c r="FK388" s="123"/>
      <c r="FL388" s="123"/>
      <c r="FM388" s="123" t="str">
        <f t="shared" ca="1" si="690"/>
        <v/>
      </c>
      <c r="FN388" s="123"/>
      <c r="FO388" s="123" t="str">
        <f t="shared" ca="1" si="668"/>
        <v/>
      </c>
      <c r="FP388" s="123">
        <f>FP354</f>
        <v>1</v>
      </c>
      <c r="FQ388" s="123" t="str">
        <f t="shared" ca="1" si="669"/>
        <v/>
      </c>
      <c r="FR388" s="123" t="str">
        <f t="shared" si="670"/>
        <v/>
      </c>
      <c r="FS388" s="123"/>
      <c r="FT388" s="123"/>
      <c r="FU388" s="120">
        <f>FU354</f>
        <v>3</v>
      </c>
      <c r="FV388" s="120" t="str">
        <f t="shared" ca="1" si="671"/>
        <v/>
      </c>
      <c r="FW388" s="120"/>
      <c r="FX388" s="120"/>
      <c r="FY388" s="120"/>
      <c r="FZ388" s="120">
        <f>FZ354</f>
        <v>3</v>
      </c>
      <c r="GA388" s="120" t="str">
        <f t="shared" ca="1" si="672"/>
        <v/>
      </c>
      <c r="GB388" s="120"/>
      <c r="GC388" s="120"/>
      <c r="GD388" s="120"/>
      <c r="GE388" s="120">
        <f>GE354</f>
        <v>3</v>
      </c>
      <c r="GF388" s="120" t="str">
        <f t="shared" ca="1" si="673"/>
        <v/>
      </c>
      <c r="GG388" s="120"/>
      <c r="GH388" s="120"/>
      <c r="GI388" s="120"/>
      <c r="GJ388" s="120">
        <f>GJ354</f>
        <v>3</v>
      </c>
      <c r="GK388" s="120" t="str">
        <f t="shared" ca="1" si="674"/>
        <v/>
      </c>
      <c r="GL388" s="120"/>
      <c r="GM388" s="120"/>
      <c r="GN388" s="120"/>
      <c r="GO388" s="120">
        <f>GO354</f>
        <v>3</v>
      </c>
      <c r="GP388" s="120" t="str">
        <f t="shared" ca="1" si="675"/>
        <v/>
      </c>
      <c r="GQ388" s="120"/>
      <c r="GR388" s="120"/>
      <c r="GS388" s="120"/>
      <c r="GT388" s="123">
        <f>GT354</f>
        <v>3</v>
      </c>
      <c r="GU388" s="123" t="str">
        <f t="shared" ca="1" si="676"/>
        <v/>
      </c>
      <c r="GV388" s="123"/>
      <c r="GW388" s="123"/>
      <c r="GX388" s="123" t="str">
        <f t="shared" ca="1" si="691"/>
        <v/>
      </c>
      <c r="GY388" s="123" t="str">
        <f t="shared" ca="1" si="678"/>
        <v/>
      </c>
      <c r="GZ388" s="123">
        <f>GZ354</f>
        <v>1</v>
      </c>
      <c r="HA388" s="123" t="str">
        <f t="shared" ca="1" si="679"/>
        <v/>
      </c>
      <c r="HB388" s="123" t="str">
        <f t="shared" si="680"/>
        <v/>
      </c>
      <c r="HC388" s="123"/>
      <c r="HD388" s="123"/>
      <c r="HE388" s="120">
        <f>HE354</f>
        <v>3</v>
      </c>
      <c r="HF388" s="120" t="str">
        <f t="shared" ca="1" si="681"/>
        <v/>
      </c>
      <c r="HG388" s="120"/>
      <c r="HH388" s="120"/>
      <c r="HI388" s="120"/>
    </row>
    <row r="389" spans="1:217" ht="15.75" thickBot="1" x14ac:dyDescent="0.3">
      <c r="B389" s="110" t="s">
        <v>78</v>
      </c>
      <c r="C389" s="307"/>
      <c r="D389" s="307"/>
      <c r="E389" s="307"/>
      <c r="F389" s="307"/>
      <c r="G389" s="307">
        <f>G388</f>
        <v>0</v>
      </c>
      <c r="H389" s="307"/>
      <c r="I389" s="307"/>
      <c r="J389" s="307"/>
      <c r="K389" s="307"/>
      <c r="L389" s="307"/>
      <c r="M389" s="307">
        <f>M388</f>
        <v>0</v>
      </c>
      <c r="N389" s="307"/>
      <c r="O389" s="307"/>
      <c r="P389" s="307"/>
      <c r="Q389" s="307"/>
      <c r="R389" s="307"/>
      <c r="S389" s="307"/>
      <c r="T389" s="307"/>
      <c r="U389" s="307"/>
      <c r="V389" s="307"/>
      <c r="W389" s="307"/>
      <c r="X389" s="307">
        <f>X388</f>
        <v>0</v>
      </c>
      <c r="Y389" s="307"/>
      <c r="Z389" s="307"/>
      <c r="AA389" s="307"/>
      <c r="AB389" s="307"/>
      <c r="AC389" s="307"/>
      <c r="AD389" s="307">
        <f>AD388</f>
        <v>0</v>
      </c>
      <c r="AE389" s="307"/>
      <c r="AF389" s="307"/>
      <c r="AG389" s="307"/>
      <c r="AH389" s="307"/>
      <c r="AI389" s="307"/>
      <c r="AJ389" s="309"/>
      <c r="AK389" s="309"/>
      <c r="AL389" s="309"/>
      <c r="AM389" s="309"/>
      <c r="AN389" s="309"/>
      <c r="AO389" s="309"/>
      <c r="AP389" s="309"/>
      <c r="AQ389" s="309"/>
      <c r="AR389" s="309"/>
      <c r="AS389" s="309"/>
      <c r="AT389" s="309"/>
      <c r="AU389" s="309"/>
      <c r="AV389" s="309"/>
      <c r="AW389" s="309"/>
      <c r="AX389" s="309"/>
      <c r="AY389" s="309"/>
      <c r="AZ389" s="309"/>
      <c r="BA389" s="309"/>
      <c r="BB389" s="309"/>
      <c r="BC389" s="309"/>
      <c r="BD389" s="309"/>
      <c r="BE389" s="309"/>
      <c r="BF389" s="309"/>
      <c r="BG389" s="309"/>
      <c r="BH389" s="309"/>
      <c r="BI389" s="309"/>
      <c r="BJ389" s="309"/>
      <c r="BK389" s="309"/>
      <c r="BL389" s="309"/>
      <c r="BM389" s="309"/>
      <c r="BN389" s="309"/>
      <c r="BO389" s="309"/>
      <c r="BP389" s="309"/>
      <c r="BQ389" s="309"/>
      <c r="BR389" s="309"/>
      <c r="BS389" s="309"/>
      <c r="BT389" s="309"/>
      <c r="BU389" s="309"/>
      <c r="BV389" s="309"/>
      <c r="BW389" s="309"/>
      <c r="BX389" s="309"/>
      <c r="BY389" s="309"/>
      <c r="BZ389" s="309"/>
      <c r="CA389" s="309"/>
      <c r="CB389" s="309">
        <f>CB388</f>
        <v>0</v>
      </c>
      <c r="CC389" s="309"/>
      <c r="CD389" s="309"/>
      <c r="CE389" s="309"/>
      <c r="CF389" s="309"/>
      <c r="CG389" s="309"/>
      <c r="CH389" s="309">
        <f>CH388</f>
        <v>0</v>
      </c>
      <c r="CI389" s="309"/>
      <c r="CJ389" s="309"/>
      <c r="CK389" s="309"/>
      <c r="CL389" s="309"/>
      <c r="CM389" s="309"/>
      <c r="CN389" s="309">
        <f>CN388</f>
        <v>0</v>
      </c>
      <c r="CO389" s="309"/>
      <c r="CP389" s="309"/>
      <c r="CQ389" s="309"/>
      <c r="CR389" s="309"/>
      <c r="CS389" s="309"/>
      <c r="CT389" s="309"/>
      <c r="CU389" s="309"/>
      <c r="CV389" s="309"/>
      <c r="CW389" s="309"/>
      <c r="CX389" s="309"/>
      <c r="CY389" s="309"/>
      <c r="CZ389" s="309"/>
      <c r="DA389" s="309"/>
      <c r="DB389" s="309"/>
      <c r="DC389" s="309"/>
      <c r="DD389" s="309">
        <f>DD388</f>
        <v>0</v>
      </c>
      <c r="DE389" s="309"/>
      <c r="DF389" s="309"/>
      <c r="DG389" s="309"/>
      <c r="DH389" s="309"/>
      <c r="DI389" s="309"/>
      <c r="DJ389" s="309"/>
      <c r="DK389" s="309">
        <f>DK388</f>
        <v>0</v>
      </c>
      <c r="DL389" s="309"/>
      <c r="DM389" s="309"/>
      <c r="DN389" s="309"/>
      <c r="DO389" s="309"/>
      <c r="DP389" s="309"/>
      <c r="DQ389" s="309"/>
      <c r="DR389" s="309">
        <f>DR388</f>
        <v>0</v>
      </c>
      <c r="DS389" s="309"/>
      <c r="DT389" s="309"/>
      <c r="DU389" s="309"/>
      <c r="DV389" s="309"/>
      <c r="DW389" s="309"/>
      <c r="DX389" s="309"/>
      <c r="DY389" s="309">
        <f>DY388</f>
        <v>0</v>
      </c>
      <c r="DZ389" s="309"/>
      <c r="EA389" s="309"/>
      <c r="EB389" s="309"/>
      <c r="EC389" s="309"/>
      <c r="ED389" s="309"/>
      <c r="EE389" s="309"/>
      <c r="EF389" s="309">
        <f>EF388</f>
        <v>0</v>
      </c>
      <c r="EG389" s="309"/>
      <c r="EH389" s="309"/>
      <c r="EI389" s="309"/>
      <c r="EJ389" s="309"/>
      <c r="EK389" s="309"/>
      <c r="EL389" s="309">
        <f>EL388</f>
        <v>0</v>
      </c>
      <c r="EM389" s="309"/>
      <c r="EN389" s="309"/>
      <c r="EO389" s="309"/>
      <c r="EP389" s="309"/>
      <c r="EQ389" s="309"/>
      <c r="ER389" s="309"/>
      <c r="ES389" s="309"/>
      <c r="ET389" s="309"/>
      <c r="EU389" s="309"/>
      <c r="EV389" s="309"/>
      <c r="EW389" s="309"/>
      <c r="EX389" s="309"/>
      <c r="EY389" s="309"/>
      <c r="EZ389" s="309"/>
      <c r="FA389" s="309"/>
      <c r="FB389" s="309"/>
      <c r="FC389" s="309"/>
      <c r="FD389" s="309"/>
      <c r="FE389" s="309"/>
      <c r="FF389" s="309"/>
      <c r="FG389" s="309"/>
      <c r="FH389" s="309"/>
      <c r="FI389" s="309"/>
      <c r="FJ389" s="309"/>
      <c r="FK389" s="309"/>
      <c r="FL389" s="309"/>
      <c r="FM389" s="309"/>
      <c r="FN389" s="309"/>
      <c r="FO389" s="309"/>
      <c r="FP389" s="309"/>
      <c r="FQ389" s="309"/>
      <c r="FR389" s="309"/>
      <c r="FS389" s="309"/>
      <c r="FT389" s="309"/>
      <c r="FU389" s="309"/>
      <c r="FV389" s="309"/>
      <c r="FW389" s="309"/>
      <c r="FX389" s="309"/>
      <c r="FY389" s="309"/>
      <c r="FZ389" s="309"/>
      <c r="GA389" s="309"/>
      <c r="GB389" s="309"/>
      <c r="GC389" s="309"/>
      <c r="GD389" s="309"/>
      <c r="GE389" s="309"/>
      <c r="GF389" s="309"/>
      <c r="GG389" s="309"/>
      <c r="GH389" s="309"/>
      <c r="GI389" s="309"/>
      <c r="GJ389" s="309"/>
      <c r="GK389" s="309"/>
      <c r="GL389" s="309"/>
      <c r="GM389" s="309"/>
      <c r="GN389" s="309"/>
      <c r="GO389" s="309"/>
      <c r="GP389" s="309"/>
      <c r="GQ389" s="309"/>
      <c r="GR389" s="309"/>
      <c r="GS389" s="309"/>
      <c r="GT389" s="309"/>
      <c r="GU389" s="309"/>
      <c r="GV389" s="309"/>
      <c r="GW389" s="309"/>
      <c r="GX389" s="309"/>
      <c r="GY389" s="309"/>
      <c r="GZ389" s="309"/>
      <c r="HA389" s="309"/>
      <c r="HB389" s="309"/>
      <c r="HC389" s="309"/>
      <c r="HD389" s="309"/>
      <c r="HE389" s="309"/>
      <c r="HF389" s="309"/>
      <c r="HG389" s="309"/>
      <c r="HH389" s="309"/>
      <c r="HI389" s="309"/>
    </row>
    <row r="390" spans="1:217" ht="15.75" thickBot="1" x14ac:dyDescent="0.3">
      <c r="B390" s="165" t="s">
        <v>79</v>
      </c>
      <c r="C390" s="307"/>
      <c r="D390" s="307"/>
      <c r="E390" s="307"/>
      <c r="F390" s="307"/>
      <c r="G390" s="307">
        <f>G389</f>
        <v>0</v>
      </c>
      <c r="H390" s="307"/>
      <c r="I390" s="307"/>
      <c r="J390" s="307"/>
      <c r="K390" s="307"/>
      <c r="L390" s="307"/>
      <c r="M390" s="307">
        <f>M389</f>
        <v>0</v>
      </c>
      <c r="N390" s="307"/>
      <c r="O390" s="307"/>
      <c r="P390" s="307"/>
      <c r="Q390" s="307"/>
      <c r="R390" s="307"/>
      <c r="S390" s="307"/>
      <c r="T390" s="307"/>
      <c r="U390" s="307"/>
      <c r="V390" s="307"/>
      <c r="W390" s="307"/>
      <c r="X390" s="307">
        <f>X389</f>
        <v>0</v>
      </c>
      <c r="Y390" s="307"/>
      <c r="Z390" s="307"/>
      <c r="AA390" s="307"/>
      <c r="AB390" s="307"/>
      <c r="AC390" s="307"/>
      <c r="AD390" s="307">
        <f>AD389</f>
        <v>0</v>
      </c>
      <c r="AE390" s="307"/>
      <c r="AF390" s="307"/>
      <c r="AG390" s="307"/>
      <c r="AH390" s="307"/>
      <c r="AI390" s="307"/>
      <c r="AJ390" s="309"/>
      <c r="AK390" s="309"/>
      <c r="AL390" s="309"/>
      <c r="AM390" s="309"/>
      <c r="AN390" s="309"/>
      <c r="AO390" s="309"/>
      <c r="AP390" s="309"/>
      <c r="AQ390" s="309"/>
      <c r="AR390" s="309"/>
      <c r="AS390" s="309"/>
      <c r="AT390" s="309"/>
      <c r="AU390" s="309"/>
      <c r="AV390" s="309"/>
      <c r="AW390" s="309"/>
      <c r="AX390" s="309"/>
      <c r="AY390" s="309"/>
      <c r="AZ390" s="309"/>
      <c r="BA390" s="309"/>
      <c r="BB390" s="309"/>
      <c r="BC390" s="309"/>
      <c r="BD390" s="309"/>
      <c r="BE390" s="309"/>
      <c r="BF390" s="309"/>
      <c r="BG390" s="309"/>
      <c r="BH390" s="309"/>
      <c r="BI390" s="309"/>
      <c r="BJ390" s="309"/>
      <c r="BK390" s="309"/>
      <c r="BL390" s="309"/>
      <c r="BM390" s="309"/>
      <c r="BN390" s="309"/>
      <c r="BO390" s="309"/>
      <c r="BP390" s="309"/>
      <c r="BQ390" s="309"/>
      <c r="BR390" s="309"/>
      <c r="BS390" s="309"/>
      <c r="BT390" s="309"/>
      <c r="BU390" s="309"/>
      <c r="BV390" s="309"/>
      <c r="BW390" s="309"/>
      <c r="BX390" s="309"/>
      <c r="BY390" s="309"/>
      <c r="BZ390" s="309"/>
      <c r="CA390" s="309"/>
      <c r="CB390" s="309">
        <f>CB389</f>
        <v>0</v>
      </c>
      <c r="CC390" s="309"/>
      <c r="CD390" s="309"/>
      <c r="CE390" s="309"/>
      <c r="CF390" s="309"/>
      <c r="CG390" s="309"/>
      <c r="CH390" s="309">
        <f>CH389</f>
        <v>0</v>
      </c>
      <c r="CI390" s="309"/>
      <c r="CJ390" s="309"/>
      <c r="CK390" s="309"/>
      <c r="CL390" s="309"/>
      <c r="CM390" s="309"/>
      <c r="CN390" s="309">
        <f>CN389</f>
        <v>0</v>
      </c>
      <c r="CO390" s="309"/>
      <c r="CP390" s="309"/>
      <c r="CQ390" s="309"/>
      <c r="CR390" s="309"/>
      <c r="CS390" s="309"/>
      <c r="CT390" s="309"/>
      <c r="CU390" s="309"/>
      <c r="CV390" s="309"/>
      <c r="CW390" s="309"/>
      <c r="CX390" s="309"/>
      <c r="CY390" s="309"/>
      <c r="CZ390" s="309"/>
      <c r="DA390" s="309"/>
      <c r="DB390" s="309"/>
      <c r="DC390" s="309"/>
      <c r="DD390" s="309">
        <f>DD389</f>
        <v>0</v>
      </c>
      <c r="DE390" s="309"/>
      <c r="DF390" s="309"/>
      <c r="DG390" s="309"/>
      <c r="DH390" s="309"/>
      <c r="DI390" s="309"/>
      <c r="DJ390" s="309"/>
      <c r="DK390" s="309">
        <f>DK389</f>
        <v>0</v>
      </c>
      <c r="DL390" s="309"/>
      <c r="DM390" s="309"/>
      <c r="DN390" s="309"/>
      <c r="DO390" s="309"/>
      <c r="DP390" s="309"/>
      <c r="DQ390" s="309"/>
      <c r="DR390" s="309">
        <f>DR389</f>
        <v>0</v>
      </c>
      <c r="DS390" s="309"/>
      <c r="DT390" s="309"/>
      <c r="DU390" s="309"/>
      <c r="DV390" s="309"/>
      <c r="DW390" s="309"/>
      <c r="DX390" s="309"/>
      <c r="DY390" s="309">
        <f>DY389</f>
        <v>0</v>
      </c>
      <c r="DZ390" s="309"/>
      <c r="EA390" s="309"/>
      <c r="EB390" s="309"/>
      <c r="EC390" s="309"/>
      <c r="ED390" s="309"/>
      <c r="EE390" s="309"/>
      <c r="EF390" s="309">
        <f>EF389</f>
        <v>0</v>
      </c>
      <c r="EG390" s="309"/>
      <c r="EH390" s="309"/>
      <c r="EI390" s="309"/>
      <c r="EJ390" s="309"/>
      <c r="EK390" s="309"/>
      <c r="EL390" s="309">
        <f>EL389</f>
        <v>0</v>
      </c>
      <c r="EM390" s="309"/>
      <c r="EN390" s="309"/>
      <c r="EO390" s="309"/>
      <c r="EP390" s="309"/>
      <c r="EQ390" s="309"/>
      <c r="ER390" s="309"/>
      <c r="ES390" s="309"/>
      <c r="ET390" s="309"/>
      <c r="EU390" s="309"/>
      <c r="EV390" s="309"/>
      <c r="EW390" s="309"/>
      <c r="EX390" s="309"/>
      <c r="EY390" s="309"/>
      <c r="EZ390" s="309"/>
      <c r="FA390" s="309"/>
      <c r="FB390" s="309"/>
      <c r="FC390" s="309"/>
      <c r="FD390" s="309"/>
      <c r="FE390" s="309"/>
      <c r="FF390" s="309"/>
      <c r="FG390" s="309"/>
      <c r="FH390" s="309"/>
      <c r="FI390" s="309"/>
      <c r="FJ390" s="309"/>
      <c r="FK390" s="309"/>
      <c r="FL390" s="309"/>
      <c r="FM390" s="309"/>
      <c r="FN390" s="309"/>
      <c r="FO390" s="309"/>
      <c r="FP390" s="309"/>
      <c r="FQ390" s="309"/>
      <c r="FR390" s="309"/>
      <c r="FS390" s="309"/>
      <c r="FT390" s="309"/>
      <c r="FU390" s="309"/>
      <c r="FV390" s="309"/>
      <c r="FW390" s="309"/>
      <c r="FX390" s="309"/>
      <c r="FY390" s="309"/>
      <c r="FZ390" s="309"/>
      <c r="GA390" s="309"/>
      <c r="GB390" s="309"/>
      <c r="GC390" s="309"/>
      <c r="GD390" s="309"/>
      <c r="GE390" s="309"/>
      <c r="GF390" s="309"/>
      <c r="GG390" s="309"/>
      <c r="GH390" s="309"/>
      <c r="GI390" s="309"/>
      <c r="GJ390" s="309"/>
      <c r="GK390" s="309"/>
      <c r="GL390" s="309"/>
      <c r="GM390" s="309"/>
      <c r="GN390" s="309"/>
      <c r="GO390" s="309"/>
      <c r="GP390" s="309"/>
      <c r="GQ390" s="309"/>
      <c r="GR390" s="309"/>
      <c r="GS390" s="309"/>
      <c r="GT390" s="309"/>
      <c r="GU390" s="309"/>
      <c r="GV390" s="309"/>
      <c r="GW390" s="309"/>
      <c r="GX390" s="309"/>
      <c r="GY390" s="309"/>
      <c r="GZ390" s="309"/>
      <c r="HA390" s="309"/>
      <c r="HB390" s="309"/>
      <c r="HC390" s="309"/>
      <c r="HD390" s="309"/>
      <c r="HE390" s="309"/>
      <c r="HF390" s="309"/>
      <c r="HG390" s="309"/>
      <c r="HH390" s="309"/>
      <c r="HI390" s="309"/>
    </row>
    <row r="391" spans="1:217" x14ac:dyDescent="0.25">
      <c r="B391" s="17"/>
    </row>
    <row r="392" spans="1:217" x14ac:dyDescent="0.25">
      <c r="B392" s="17"/>
    </row>
    <row r="393" spans="1:217" ht="15.75" thickBot="1" x14ac:dyDescent="0.3">
      <c r="A393" s="14">
        <f>COUNTA(394:394)</f>
        <v>26</v>
      </c>
    </row>
    <row r="394" spans="1:217" ht="51.75" customHeight="1" thickBot="1" x14ac:dyDescent="0.3">
      <c r="B394" s="252" t="s">
        <v>5</v>
      </c>
      <c r="C394" s="302" t="s">
        <v>741</v>
      </c>
      <c r="D394" s="302"/>
      <c r="E394" s="302"/>
      <c r="F394" s="302"/>
      <c r="G394" s="302"/>
      <c r="H394" s="302"/>
      <c r="I394" s="302"/>
      <c r="J394" s="302"/>
      <c r="K394" s="302"/>
      <c r="L394" s="302"/>
      <c r="M394" s="302"/>
      <c r="N394" s="302"/>
      <c r="O394" s="302" t="s">
        <v>734</v>
      </c>
      <c r="P394" s="302"/>
      <c r="Q394" s="302"/>
      <c r="R394" s="302"/>
      <c r="S394" s="302"/>
      <c r="T394" s="302" t="s">
        <v>732</v>
      </c>
      <c r="U394" s="302"/>
      <c r="V394" s="302"/>
      <c r="W394" s="302"/>
      <c r="X394" s="302"/>
      <c r="Y394" s="302" t="s">
        <v>730</v>
      </c>
      <c r="Z394" s="302"/>
      <c r="AA394" s="302"/>
      <c r="AB394" s="302"/>
      <c r="AC394" s="302"/>
      <c r="AD394" s="302" t="s">
        <v>728</v>
      </c>
      <c r="AE394" s="302"/>
      <c r="AF394" s="302"/>
      <c r="AG394" s="302"/>
      <c r="AH394" s="302"/>
      <c r="AI394" s="302" t="s">
        <v>493</v>
      </c>
      <c r="AJ394" s="302"/>
      <c r="AK394" s="302"/>
      <c r="AL394" s="302"/>
      <c r="AM394" s="302"/>
      <c r="AN394" s="302"/>
      <c r="AO394" s="302" t="s">
        <v>492</v>
      </c>
      <c r="AP394" s="302"/>
      <c r="AQ394" s="302"/>
      <c r="AR394" s="302"/>
      <c r="AS394" s="302"/>
      <c r="AT394" s="302"/>
      <c r="AU394" s="302" t="s">
        <v>428</v>
      </c>
      <c r="AV394" s="302"/>
      <c r="AW394" s="302"/>
      <c r="AX394" s="302"/>
      <c r="AY394" s="302"/>
      <c r="AZ394" s="302" t="s">
        <v>380</v>
      </c>
      <c r="BA394" s="302"/>
      <c r="BB394" s="302"/>
      <c r="BC394" s="302"/>
      <c r="BD394" s="302"/>
      <c r="BE394" s="302"/>
      <c r="BF394" s="302"/>
      <c r="BG394" s="302"/>
      <c r="BH394" s="302"/>
      <c r="BI394" s="302"/>
      <c r="BJ394" s="302" t="s">
        <v>379</v>
      </c>
      <c r="BK394" s="302"/>
      <c r="BL394" s="302"/>
      <c r="BM394" s="302"/>
      <c r="BN394" s="302"/>
      <c r="BO394" s="302"/>
      <c r="BP394" s="302"/>
      <c r="BQ394" s="302"/>
      <c r="BR394" s="302"/>
      <c r="BS394" s="302"/>
      <c r="BT394" s="302" t="s">
        <v>378</v>
      </c>
      <c r="BU394" s="302"/>
      <c r="BV394" s="302"/>
      <c r="BW394" s="302"/>
      <c r="BX394" s="302"/>
      <c r="BY394" s="302" t="s">
        <v>368</v>
      </c>
      <c r="BZ394" s="302"/>
      <c r="CA394" s="302"/>
      <c r="CB394" s="302"/>
      <c r="CC394" s="302"/>
      <c r="CD394" s="226" t="s">
        <v>299</v>
      </c>
      <c r="CE394" s="227"/>
      <c r="CF394" s="227"/>
      <c r="CG394" s="227"/>
      <c r="CH394" s="227"/>
      <c r="CI394" s="227"/>
      <c r="CJ394" s="227"/>
      <c r="CK394" s="227"/>
      <c r="CL394" s="227"/>
      <c r="CM394" s="227"/>
      <c r="CN394" s="227"/>
      <c r="CO394" s="229"/>
      <c r="CP394" s="301" t="s">
        <v>51</v>
      </c>
      <c r="CQ394" s="301"/>
      <c r="CR394" s="301"/>
      <c r="CS394" s="301"/>
      <c r="CT394" s="301"/>
      <c r="CU394" s="301"/>
      <c r="CV394" s="301"/>
      <c r="CW394" s="301"/>
      <c r="CX394" s="301"/>
      <c r="CY394" s="301"/>
      <c r="CZ394" s="301"/>
      <c r="DA394" s="226" t="s">
        <v>50</v>
      </c>
      <c r="DB394" s="227"/>
      <c r="DC394" s="227"/>
      <c r="DD394" s="227"/>
      <c r="DE394" s="227"/>
      <c r="DF394" s="301" t="s">
        <v>49</v>
      </c>
      <c r="DG394" s="301"/>
      <c r="DH394" s="301"/>
      <c r="DI394" s="301"/>
      <c r="DJ394" s="301"/>
      <c r="DK394" s="301"/>
      <c r="DL394" s="301"/>
      <c r="DM394" s="301"/>
      <c r="DN394" s="301"/>
      <c r="DO394" s="301"/>
      <c r="DP394" s="301"/>
      <c r="DQ394" s="242" t="s">
        <v>48</v>
      </c>
      <c r="DR394" s="243"/>
      <c r="DS394" s="243"/>
      <c r="DT394" s="244"/>
      <c r="DU394" s="226" t="s">
        <v>47</v>
      </c>
      <c r="DV394" s="227"/>
      <c r="DW394" s="227"/>
      <c r="DX394" s="227"/>
      <c r="DY394" s="227"/>
      <c r="DZ394" s="301" t="s">
        <v>46</v>
      </c>
      <c r="EA394" s="301"/>
      <c r="EB394" s="301"/>
      <c r="EC394" s="301"/>
      <c r="ED394" s="301"/>
      <c r="EE394" s="301"/>
      <c r="EF394" s="301"/>
      <c r="EG394" s="301"/>
      <c r="EH394" s="301"/>
      <c r="EI394" s="301"/>
      <c r="EJ394" s="301"/>
      <c r="EK394" s="301"/>
      <c r="EL394" s="301"/>
      <c r="EM394" s="303" t="s">
        <v>724</v>
      </c>
      <c r="EN394" s="303"/>
      <c r="EO394" s="303"/>
      <c r="EP394" s="303"/>
      <c r="EQ394" s="303"/>
      <c r="ER394" s="303"/>
      <c r="ES394" s="303"/>
      <c r="ET394" s="303"/>
      <c r="EU394" s="303"/>
      <c r="EV394" s="303"/>
      <c r="EW394" s="303"/>
      <c r="EX394" s="255" t="s">
        <v>300</v>
      </c>
      <c r="EY394" s="227"/>
      <c r="EZ394" s="228"/>
      <c r="FA394" s="228"/>
      <c r="FB394" s="229"/>
      <c r="FC394" s="303" t="s">
        <v>301</v>
      </c>
      <c r="FD394" s="303"/>
      <c r="FE394" s="303"/>
      <c r="FF394" s="303"/>
      <c r="FG394" s="303"/>
      <c r="FH394" s="303"/>
      <c r="FI394" s="303"/>
      <c r="FJ394" s="303"/>
      <c r="FK394" s="303"/>
      <c r="FL394" s="303"/>
      <c r="FM394" s="303"/>
      <c r="FN394" s="255" t="s">
        <v>302</v>
      </c>
      <c r="FO394" s="227"/>
      <c r="FP394" s="228"/>
      <c r="FQ394" s="228"/>
      <c r="FR394" s="229"/>
      <c r="FS394" s="303" t="s">
        <v>303</v>
      </c>
      <c r="FT394" s="303"/>
      <c r="FU394" s="303"/>
      <c r="FV394" s="303"/>
      <c r="FW394" s="303"/>
      <c r="FX394" s="303"/>
      <c r="FY394" s="303"/>
      <c r="FZ394" s="303"/>
      <c r="GA394" s="303"/>
      <c r="GB394" s="303"/>
      <c r="GC394" s="303"/>
      <c r="GD394" s="303"/>
      <c r="GE394" s="255" t="s">
        <v>304</v>
      </c>
      <c r="GF394" s="227"/>
      <c r="GG394" s="227"/>
      <c r="GH394" s="229"/>
    </row>
    <row r="395" spans="1:217" ht="15.75" thickBot="1" x14ac:dyDescent="0.3">
      <c r="B395" s="253"/>
      <c r="C395" s="302" t="s">
        <v>70</v>
      </c>
      <c r="D395" s="302"/>
      <c r="E395" s="302"/>
      <c r="F395" s="302"/>
      <c r="G395" s="302"/>
      <c r="H395" s="302"/>
      <c r="I395" s="302" t="s">
        <v>71</v>
      </c>
      <c r="J395" s="302"/>
      <c r="K395" s="302"/>
      <c r="L395" s="302"/>
      <c r="M395" s="302"/>
      <c r="N395" s="302"/>
      <c r="O395" s="302" t="s">
        <v>70</v>
      </c>
      <c r="P395" s="302"/>
      <c r="Q395" s="302"/>
      <c r="R395" s="302"/>
      <c r="S395" s="302"/>
      <c r="T395" s="302" t="s">
        <v>70</v>
      </c>
      <c r="U395" s="302"/>
      <c r="V395" s="302"/>
      <c r="W395" s="302"/>
      <c r="X395" s="302"/>
      <c r="Y395" s="302" t="s">
        <v>70</v>
      </c>
      <c r="Z395" s="302"/>
      <c r="AA395" s="302"/>
      <c r="AB395" s="302"/>
      <c r="AC395" s="302"/>
      <c r="AD395" s="302" t="s">
        <v>70</v>
      </c>
      <c r="AE395" s="302"/>
      <c r="AF395" s="302"/>
      <c r="AG395" s="302"/>
      <c r="AH395" s="302"/>
      <c r="AI395" s="302" t="s">
        <v>71</v>
      </c>
      <c r="AJ395" s="302"/>
      <c r="AK395" s="302"/>
      <c r="AL395" s="302"/>
      <c r="AM395" s="302"/>
      <c r="AN395" s="302"/>
      <c r="AO395" s="302" t="s">
        <v>71</v>
      </c>
      <c r="AP395" s="302"/>
      <c r="AQ395" s="302"/>
      <c r="AR395" s="302"/>
      <c r="AS395" s="302"/>
      <c r="AT395" s="302"/>
      <c r="AU395" s="302" t="s">
        <v>70</v>
      </c>
      <c r="AV395" s="302"/>
      <c r="AW395" s="302"/>
      <c r="AX395" s="302"/>
      <c r="AY395" s="302"/>
      <c r="AZ395" s="302" t="s">
        <v>70</v>
      </c>
      <c r="BA395" s="302"/>
      <c r="BB395" s="302"/>
      <c r="BC395" s="302"/>
      <c r="BD395" s="302"/>
      <c r="BE395" s="302" t="s">
        <v>356</v>
      </c>
      <c r="BF395" s="302"/>
      <c r="BG395" s="302"/>
      <c r="BH395" s="302"/>
      <c r="BI395" s="302"/>
      <c r="BJ395" s="302" t="s">
        <v>70</v>
      </c>
      <c r="BK395" s="302"/>
      <c r="BL395" s="302"/>
      <c r="BM395" s="302"/>
      <c r="BN395" s="302"/>
      <c r="BO395" s="302" t="s">
        <v>356</v>
      </c>
      <c r="BP395" s="302"/>
      <c r="BQ395" s="302"/>
      <c r="BR395" s="302"/>
      <c r="BS395" s="302"/>
      <c r="BT395" s="302" t="s">
        <v>70</v>
      </c>
      <c r="BU395" s="302"/>
      <c r="BV395" s="302"/>
      <c r="BW395" s="302"/>
      <c r="BX395" s="302"/>
      <c r="BY395" s="302" t="s">
        <v>176</v>
      </c>
      <c r="BZ395" s="302"/>
      <c r="CA395" s="302"/>
      <c r="CB395" s="302"/>
      <c r="CC395" s="302"/>
      <c r="CD395" s="217" t="s">
        <v>70</v>
      </c>
      <c r="CE395" s="218"/>
      <c r="CF395" s="218"/>
      <c r="CG395" s="218"/>
      <c r="CH395" s="218"/>
      <c r="CI395" s="219"/>
      <c r="CJ395" s="221" t="s">
        <v>71</v>
      </c>
      <c r="CK395" s="218"/>
      <c r="CL395" s="218"/>
      <c r="CM395" s="218"/>
      <c r="CN395" s="218"/>
      <c r="CO395" s="219"/>
      <c r="CP395" s="305" t="s">
        <v>70</v>
      </c>
      <c r="CQ395" s="305"/>
      <c r="CR395" s="305"/>
      <c r="CS395" s="305"/>
      <c r="CT395" s="305"/>
      <c r="CU395" s="305"/>
      <c r="CV395" s="305" t="s">
        <v>356</v>
      </c>
      <c r="CW395" s="305"/>
      <c r="CX395" s="305"/>
      <c r="CY395" s="305"/>
      <c r="CZ395" s="305"/>
      <c r="DA395" s="217" t="s">
        <v>71</v>
      </c>
      <c r="DB395" s="218"/>
      <c r="DC395" s="218"/>
      <c r="DD395" s="218"/>
      <c r="DE395" s="218"/>
      <c r="DF395" s="305" t="s">
        <v>71</v>
      </c>
      <c r="DG395" s="305"/>
      <c r="DH395" s="305"/>
      <c r="DI395" s="305"/>
      <c r="DJ395" s="305"/>
      <c r="DK395" s="305"/>
      <c r="DL395" s="306" t="s">
        <v>356</v>
      </c>
      <c r="DM395" s="306"/>
      <c r="DN395" s="306"/>
      <c r="DO395" s="306"/>
      <c r="DP395" s="306"/>
      <c r="DQ395" s="230" t="s">
        <v>70</v>
      </c>
      <c r="DR395" s="231"/>
      <c r="DS395" s="231"/>
      <c r="DT395" s="232"/>
      <c r="DU395" s="217" t="s">
        <v>71</v>
      </c>
      <c r="DV395" s="218"/>
      <c r="DW395" s="218"/>
      <c r="DX395" s="218"/>
      <c r="DY395" s="218"/>
      <c r="DZ395" s="305" t="s">
        <v>71</v>
      </c>
      <c r="EA395" s="305"/>
      <c r="EB395" s="305"/>
      <c r="EC395" s="305"/>
      <c r="ED395" s="305"/>
      <c r="EE395" s="305"/>
      <c r="EF395" s="305"/>
      <c r="EG395" s="305"/>
      <c r="EH395" s="306" t="s">
        <v>356</v>
      </c>
      <c r="EI395" s="306"/>
      <c r="EJ395" s="306"/>
      <c r="EK395" s="306"/>
      <c r="EL395" s="306"/>
      <c r="EM395" s="306" t="s">
        <v>70</v>
      </c>
      <c r="EN395" s="306"/>
      <c r="EO395" s="306"/>
      <c r="EP395" s="306"/>
      <c r="EQ395" s="306"/>
      <c r="ER395" s="306"/>
      <c r="ES395" s="306" t="s">
        <v>356</v>
      </c>
      <c r="ET395" s="306"/>
      <c r="EU395" s="306"/>
      <c r="EV395" s="306"/>
      <c r="EW395" s="306"/>
      <c r="EX395" s="221" t="s">
        <v>70</v>
      </c>
      <c r="EY395" s="218"/>
      <c r="EZ395" s="220"/>
      <c r="FA395" s="220"/>
      <c r="FB395" s="219"/>
      <c r="FC395" s="306" t="s">
        <v>70</v>
      </c>
      <c r="FD395" s="306"/>
      <c r="FE395" s="306"/>
      <c r="FF395" s="306"/>
      <c r="FG395" s="306"/>
      <c r="FH395" s="306"/>
      <c r="FI395" s="306" t="s">
        <v>356</v>
      </c>
      <c r="FJ395" s="306"/>
      <c r="FK395" s="306"/>
      <c r="FL395" s="306"/>
      <c r="FM395" s="306"/>
      <c r="FN395" s="221" t="s">
        <v>70</v>
      </c>
      <c r="FO395" s="218"/>
      <c r="FP395" s="220"/>
      <c r="FQ395" s="220"/>
      <c r="FR395" s="219"/>
      <c r="FS395" s="306" t="s">
        <v>70</v>
      </c>
      <c r="FT395" s="306"/>
      <c r="FU395" s="306"/>
      <c r="FV395" s="306"/>
      <c r="FW395" s="306"/>
      <c r="FX395" s="306"/>
      <c r="FY395" s="306"/>
      <c r="FZ395" s="306" t="s">
        <v>356</v>
      </c>
      <c r="GA395" s="306"/>
      <c r="GB395" s="306"/>
      <c r="GC395" s="306"/>
      <c r="GD395" s="306"/>
      <c r="GE395" s="221" t="s">
        <v>70</v>
      </c>
      <c r="GF395" s="218"/>
      <c r="GG395" s="218"/>
      <c r="GH395" s="219"/>
    </row>
    <row r="396" spans="1:217" ht="39" thickBot="1" x14ac:dyDescent="0.3">
      <c r="B396" s="254"/>
      <c r="C396" s="308" t="s">
        <v>111</v>
      </c>
      <c r="D396" s="308" t="s">
        <v>112</v>
      </c>
      <c r="E396" s="308" t="s">
        <v>116</v>
      </c>
      <c r="F396" s="308" t="s">
        <v>73</v>
      </c>
      <c r="G396" s="308" t="s">
        <v>113</v>
      </c>
      <c r="H396" s="308" t="s">
        <v>114</v>
      </c>
      <c r="I396" s="308" t="s">
        <v>111</v>
      </c>
      <c r="J396" s="308" t="s">
        <v>112</v>
      </c>
      <c r="K396" s="308" t="s">
        <v>116</v>
      </c>
      <c r="L396" s="308" t="s">
        <v>73</v>
      </c>
      <c r="M396" s="308" t="s">
        <v>113</v>
      </c>
      <c r="N396" s="308" t="s">
        <v>114</v>
      </c>
      <c r="O396" s="308" t="s">
        <v>111</v>
      </c>
      <c r="P396" s="308" t="s">
        <v>112</v>
      </c>
      <c r="Q396" s="308" t="s">
        <v>116</v>
      </c>
      <c r="R396" s="308" t="s">
        <v>73</v>
      </c>
      <c r="S396" s="308" t="s">
        <v>74</v>
      </c>
      <c r="T396" s="308" t="s">
        <v>111</v>
      </c>
      <c r="U396" s="308" t="s">
        <v>112</v>
      </c>
      <c r="V396" s="308" t="s">
        <v>116</v>
      </c>
      <c r="W396" s="308" t="s">
        <v>73</v>
      </c>
      <c r="X396" s="308" t="s">
        <v>74</v>
      </c>
      <c r="Y396" s="308" t="s">
        <v>111</v>
      </c>
      <c r="Z396" s="308" t="s">
        <v>112</v>
      </c>
      <c r="AA396" s="308" t="s">
        <v>116</v>
      </c>
      <c r="AB396" s="308" t="s">
        <v>73</v>
      </c>
      <c r="AC396" s="308" t="s">
        <v>74</v>
      </c>
      <c r="AD396" s="308" t="s">
        <v>111</v>
      </c>
      <c r="AE396" s="308" t="s">
        <v>112</v>
      </c>
      <c r="AF396" s="308" t="s">
        <v>116</v>
      </c>
      <c r="AG396" s="308" t="s">
        <v>73</v>
      </c>
      <c r="AH396" s="308" t="s">
        <v>74</v>
      </c>
      <c r="AI396" s="308" t="s">
        <v>111</v>
      </c>
      <c r="AJ396" s="308" t="s">
        <v>112</v>
      </c>
      <c r="AK396" s="308" t="s">
        <v>116</v>
      </c>
      <c r="AL396" s="308" t="s">
        <v>73</v>
      </c>
      <c r="AM396" s="308" t="s">
        <v>113</v>
      </c>
      <c r="AN396" s="308" t="s">
        <v>114</v>
      </c>
      <c r="AO396" s="308" t="s">
        <v>111</v>
      </c>
      <c r="AP396" s="308" t="s">
        <v>112</v>
      </c>
      <c r="AQ396" s="308" t="s">
        <v>116</v>
      </c>
      <c r="AR396" s="308" t="s">
        <v>73</v>
      </c>
      <c r="AS396" s="308" t="s">
        <v>113</v>
      </c>
      <c r="AT396" s="308" t="s">
        <v>114</v>
      </c>
      <c r="AU396" s="308" t="s">
        <v>111</v>
      </c>
      <c r="AV396" s="308" t="s">
        <v>112</v>
      </c>
      <c r="AW396" s="308" t="s">
        <v>116</v>
      </c>
      <c r="AX396" s="308" t="s">
        <v>73</v>
      </c>
      <c r="AY396" s="308" t="s">
        <v>72</v>
      </c>
      <c r="AZ396" s="308" t="s">
        <v>111</v>
      </c>
      <c r="BA396" s="308" t="s">
        <v>112</v>
      </c>
      <c r="BB396" s="308" t="s">
        <v>116</v>
      </c>
      <c r="BC396" s="308" t="s">
        <v>73</v>
      </c>
      <c r="BD396" s="308" t="s">
        <v>360</v>
      </c>
      <c r="BE396" s="308" t="s">
        <v>111</v>
      </c>
      <c r="BF396" s="308" t="s">
        <v>112</v>
      </c>
      <c r="BG396" s="308" t="s">
        <v>357</v>
      </c>
      <c r="BH396" s="308" t="s">
        <v>358</v>
      </c>
      <c r="BI396" s="308" t="s">
        <v>359</v>
      </c>
      <c r="BJ396" s="308" t="s">
        <v>111</v>
      </c>
      <c r="BK396" s="308" t="s">
        <v>112</v>
      </c>
      <c r="BL396" s="308" t="s">
        <v>116</v>
      </c>
      <c r="BM396" s="308" t="s">
        <v>73</v>
      </c>
      <c r="BN396" s="308" t="s">
        <v>360</v>
      </c>
      <c r="BO396" s="308" t="s">
        <v>111</v>
      </c>
      <c r="BP396" s="308" t="s">
        <v>112</v>
      </c>
      <c r="BQ396" s="308" t="s">
        <v>357</v>
      </c>
      <c r="BR396" s="308" t="s">
        <v>358</v>
      </c>
      <c r="BS396" s="308" t="s">
        <v>359</v>
      </c>
      <c r="BT396" s="308" t="s">
        <v>111</v>
      </c>
      <c r="BU396" s="308" t="s">
        <v>112</v>
      </c>
      <c r="BV396" s="308" t="s">
        <v>116</v>
      </c>
      <c r="BW396" s="308" t="s">
        <v>73</v>
      </c>
      <c r="BX396" s="308" t="s">
        <v>72</v>
      </c>
      <c r="BY396" s="308" t="s">
        <v>111</v>
      </c>
      <c r="BZ396" s="308" t="s">
        <v>112</v>
      </c>
      <c r="CA396" s="308" t="s">
        <v>116</v>
      </c>
      <c r="CB396" s="308" t="s">
        <v>73</v>
      </c>
      <c r="CC396" s="308" t="s">
        <v>72</v>
      </c>
      <c r="CD396" s="307" t="s">
        <v>111</v>
      </c>
      <c r="CE396" s="307" t="s">
        <v>112</v>
      </c>
      <c r="CF396" s="307" t="s">
        <v>116</v>
      </c>
      <c r="CG396" s="307" t="s">
        <v>73</v>
      </c>
      <c r="CH396" s="307" t="s">
        <v>113</v>
      </c>
      <c r="CI396" s="307" t="s">
        <v>114</v>
      </c>
      <c r="CJ396" s="307" t="s">
        <v>111</v>
      </c>
      <c r="CK396" s="307" t="s">
        <v>112</v>
      </c>
      <c r="CL396" s="307" t="s">
        <v>116</v>
      </c>
      <c r="CM396" s="307" t="s">
        <v>73</v>
      </c>
      <c r="CN396" s="307" t="s">
        <v>113</v>
      </c>
      <c r="CO396" s="307" t="s">
        <v>114</v>
      </c>
      <c r="CP396" s="307" t="s">
        <v>111</v>
      </c>
      <c r="CQ396" s="307" t="s">
        <v>112</v>
      </c>
      <c r="CR396" s="307" t="s">
        <v>116</v>
      </c>
      <c r="CS396" s="307" t="s">
        <v>73</v>
      </c>
      <c r="CT396" s="307" t="s">
        <v>360</v>
      </c>
      <c r="CU396" s="307" t="s">
        <v>72</v>
      </c>
      <c r="CV396" s="307" t="s">
        <v>111</v>
      </c>
      <c r="CW396" s="307" t="s">
        <v>112</v>
      </c>
      <c r="CX396" s="307" t="s">
        <v>357</v>
      </c>
      <c r="CY396" s="307" t="s">
        <v>358</v>
      </c>
      <c r="CZ396" s="307" t="s">
        <v>359</v>
      </c>
      <c r="DA396" s="307" t="s">
        <v>111</v>
      </c>
      <c r="DB396" s="307" t="s">
        <v>112</v>
      </c>
      <c r="DC396" s="307" t="s">
        <v>116</v>
      </c>
      <c r="DD396" s="307" t="s">
        <v>73</v>
      </c>
      <c r="DE396" s="307" t="s">
        <v>72</v>
      </c>
      <c r="DF396" s="307" t="s">
        <v>111</v>
      </c>
      <c r="DG396" s="307" t="s">
        <v>112</v>
      </c>
      <c r="DH396" s="307" t="s">
        <v>116</v>
      </c>
      <c r="DI396" s="307" t="s">
        <v>73</v>
      </c>
      <c r="DJ396" s="307" t="s">
        <v>72</v>
      </c>
      <c r="DK396" s="307" t="s">
        <v>360</v>
      </c>
      <c r="DL396" s="307" t="s">
        <v>111</v>
      </c>
      <c r="DM396" s="307" t="s">
        <v>112</v>
      </c>
      <c r="DN396" s="307" t="s">
        <v>357</v>
      </c>
      <c r="DO396" s="307" t="s">
        <v>358</v>
      </c>
      <c r="DP396" s="307" t="s">
        <v>359</v>
      </c>
      <c r="DQ396" s="307" t="s">
        <v>111</v>
      </c>
      <c r="DR396" s="307" t="s">
        <v>112</v>
      </c>
      <c r="DS396" s="307" t="s">
        <v>116</v>
      </c>
      <c r="DT396" s="307" t="s">
        <v>73</v>
      </c>
      <c r="DU396" s="307" t="s">
        <v>111</v>
      </c>
      <c r="DV396" s="307" t="s">
        <v>112</v>
      </c>
      <c r="DW396" s="307" t="s">
        <v>116</v>
      </c>
      <c r="DX396" s="307" t="s">
        <v>73</v>
      </c>
      <c r="DY396" s="307" t="s">
        <v>72</v>
      </c>
      <c r="DZ396" s="307" t="s">
        <v>111</v>
      </c>
      <c r="EA396" s="307" t="s">
        <v>112</v>
      </c>
      <c r="EB396" s="307" t="s">
        <v>116</v>
      </c>
      <c r="EC396" s="307" t="s">
        <v>73</v>
      </c>
      <c r="ED396" s="307" t="s">
        <v>113</v>
      </c>
      <c r="EE396" s="307" t="s">
        <v>114</v>
      </c>
      <c r="EF396" s="307" t="s">
        <v>72</v>
      </c>
      <c r="EG396" s="307" t="s">
        <v>360</v>
      </c>
      <c r="EH396" s="307" t="s">
        <v>111</v>
      </c>
      <c r="EI396" s="307" t="s">
        <v>112</v>
      </c>
      <c r="EJ396" s="307" t="s">
        <v>357</v>
      </c>
      <c r="EK396" s="307" t="s">
        <v>358</v>
      </c>
      <c r="EL396" s="307" t="s">
        <v>359</v>
      </c>
      <c r="EM396" s="313" t="s">
        <v>111</v>
      </c>
      <c r="EN396" s="313" t="s">
        <v>112</v>
      </c>
      <c r="EO396" s="313" t="s">
        <v>116</v>
      </c>
      <c r="EP396" s="313" t="s">
        <v>73</v>
      </c>
      <c r="EQ396" s="313" t="s">
        <v>74</v>
      </c>
      <c r="ER396" s="313" t="s">
        <v>360</v>
      </c>
      <c r="ES396" s="313" t="s">
        <v>111</v>
      </c>
      <c r="ET396" s="313" t="s">
        <v>112</v>
      </c>
      <c r="EU396" s="313" t="s">
        <v>357</v>
      </c>
      <c r="EV396" s="313" t="s">
        <v>358</v>
      </c>
      <c r="EW396" s="313" t="s">
        <v>359</v>
      </c>
      <c r="EX396" s="313" t="s">
        <v>111</v>
      </c>
      <c r="EY396" s="313" t="s">
        <v>112</v>
      </c>
      <c r="EZ396" s="313" t="s">
        <v>116</v>
      </c>
      <c r="FA396" s="313" t="s">
        <v>73</v>
      </c>
      <c r="FB396" s="313" t="s">
        <v>74</v>
      </c>
      <c r="FC396" s="313" t="s">
        <v>111</v>
      </c>
      <c r="FD396" s="313" t="s">
        <v>112</v>
      </c>
      <c r="FE396" s="313" t="s">
        <v>116</v>
      </c>
      <c r="FF396" s="313" t="s">
        <v>73</v>
      </c>
      <c r="FG396" s="313" t="s">
        <v>74</v>
      </c>
      <c r="FH396" s="313" t="s">
        <v>360</v>
      </c>
      <c r="FI396" s="313" t="s">
        <v>111</v>
      </c>
      <c r="FJ396" s="313" t="s">
        <v>112</v>
      </c>
      <c r="FK396" s="313" t="s">
        <v>357</v>
      </c>
      <c r="FL396" s="313" t="s">
        <v>358</v>
      </c>
      <c r="FM396" s="313" t="s">
        <v>359</v>
      </c>
      <c r="FN396" s="313" t="s">
        <v>111</v>
      </c>
      <c r="FO396" s="313" t="s">
        <v>112</v>
      </c>
      <c r="FP396" s="313" t="s">
        <v>116</v>
      </c>
      <c r="FQ396" s="313" t="s">
        <v>73</v>
      </c>
      <c r="FR396" s="313" t="s">
        <v>74</v>
      </c>
      <c r="FS396" s="313" t="s">
        <v>111</v>
      </c>
      <c r="FT396" s="313" t="s">
        <v>112</v>
      </c>
      <c r="FU396" s="313" t="s">
        <v>116</v>
      </c>
      <c r="FV396" s="313" t="s">
        <v>73</v>
      </c>
      <c r="FW396" s="313" t="s">
        <v>74</v>
      </c>
      <c r="FX396" s="313" t="s">
        <v>360</v>
      </c>
      <c r="FY396" s="313" t="s">
        <v>72</v>
      </c>
      <c r="FZ396" s="313" t="s">
        <v>111</v>
      </c>
      <c r="GA396" s="313" t="s">
        <v>112</v>
      </c>
      <c r="GB396" s="313" t="s">
        <v>357</v>
      </c>
      <c r="GC396" s="313" t="s">
        <v>358</v>
      </c>
      <c r="GD396" s="313" t="s">
        <v>359</v>
      </c>
      <c r="GE396" s="313" t="s">
        <v>111</v>
      </c>
      <c r="GF396" s="313" t="s">
        <v>112</v>
      </c>
      <c r="GG396" s="313" t="s">
        <v>73</v>
      </c>
      <c r="GH396" s="313" t="s">
        <v>74</v>
      </c>
    </row>
    <row r="397" spans="1:217" ht="15.75" thickBot="1" x14ac:dyDescent="0.3">
      <c r="B397" s="55"/>
      <c r="C397" s="308">
        <v>4</v>
      </c>
      <c r="D397" s="308"/>
      <c r="E397" s="308"/>
      <c r="F397" s="308"/>
      <c r="G397" s="308"/>
      <c r="H397" s="308">
        <v>132000</v>
      </c>
      <c r="I397" s="308">
        <v>4</v>
      </c>
      <c r="J397" s="308"/>
      <c r="K397" s="308"/>
      <c r="L397" s="308"/>
      <c r="M397" s="308"/>
      <c r="N397" s="308">
        <v>132000</v>
      </c>
      <c r="O397" s="308">
        <v>3</v>
      </c>
      <c r="P397" s="308"/>
      <c r="Q397" s="308"/>
      <c r="R397" s="308"/>
      <c r="S397" s="308"/>
      <c r="T397" s="308">
        <v>3</v>
      </c>
      <c r="U397" s="308"/>
      <c r="V397" s="308"/>
      <c r="W397" s="308"/>
      <c r="X397" s="308"/>
      <c r="Y397" s="308">
        <v>3</v>
      </c>
      <c r="Z397" s="308"/>
      <c r="AA397" s="308"/>
      <c r="AB397" s="308"/>
      <c r="AC397" s="308"/>
      <c r="AD397" s="308">
        <v>3</v>
      </c>
      <c r="AE397" s="308"/>
      <c r="AF397" s="308"/>
      <c r="AG397" s="308"/>
      <c r="AH397" s="308"/>
      <c r="AI397" s="308">
        <v>4</v>
      </c>
      <c r="AJ397" s="308"/>
      <c r="AK397" s="308"/>
      <c r="AL397" s="308"/>
      <c r="AM397" s="308">
        <v>1301.6579999999999</v>
      </c>
      <c r="AN397" s="308">
        <v>2</v>
      </c>
      <c r="AO397" s="308">
        <v>4</v>
      </c>
      <c r="AP397" s="308"/>
      <c r="AQ397" s="308"/>
      <c r="AR397" s="308"/>
      <c r="AS397" s="308">
        <v>9075.0429999999997</v>
      </c>
      <c r="AT397" s="308" t="s">
        <v>475</v>
      </c>
      <c r="AU397" s="308">
        <v>3</v>
      </c>
      <c r="AV397" s="308"/>
      <c r="AW397" s="308"/>
      <c r="AX397" s="308"/>
      <c r="AY397" s="308"/>
      <c r="AZ397" s="308">
        <v>3</v>
      </c>
      <c r="BA397" s="308"/>
      <c r="BB397" s="308"/>
      <c r="BC397" s="308"/>
      <c r="BD397" s="308"/>
      <c r="BE397" s="308">
        <v>1</v>
      </c>
      <c r="BF397" s="308"/>
      <c r="BG397" s="308"/>
      <c r="BH397" s="308"/>
      <c r="BI397" s="308"/>
      <c r="BJ397" s="308">
        <v>3</v>
      </c>
      <c r="BK397" s="308"/>
      <c r="BL397" s="308"/>
      <c r="BM397" s="308"/>
      <c r="BN397" s="308"/>
      <c r="BO397" s="308">
        <v>1</v>
      </c>
      <c r="BP397" s="308"/>
      <c r="BQ397" s="308"/>
      <c r="BR397" s="308"/>
      <c r="BS397" s="308"/>
      <c r="BT397" s="308">
        <v>3</v>
      </c>
      <c r="BU397" s="308"/>
      <c r="BV397" s="308"/>
      <c r="BW397" s="308"/>
      <c r="BX397" s="308"/>
      <c r="BY397" s="308">
        <v>3</v>
      </c>
      <c r="BZ397" s="308"/>
      <c r="CA397" s="308"/>
      <c r="CB397" s="308"/>
      <c r="CC397" s="308"/>
      <c r="CD397" s="308">
        <v>4</v>
      </c>
      <c r="CE397" s="308"/>
      <c r="CF397" s="308"/>
      <c r="CG397" s="308"/>
      <c r="CH397" s="308">
        <v>137.51400000000001</v>
      </c>
      <c r="CI397" s="308">
        <v>2200</v>
      </c>
      <c r="CJ397" s="308">
        <v>4</v>
      </c>
      <c r="CK397" s="308"/>
      <c r="CL397" s="308"/>
      <c r="CM397" s="308"/>
      <c r="CN397" s="308">
        <v>0.95299999999999996</v>
      </c>
      <c r="CO397" s="308">
        <v>2200</v>
      </c>
      <c r="CP397" s="308">
        <v>4</v>
      </c>
      <c r="CQ397" s="308"/>
      <c r="CR397" s="308"/>
      <c r="CS397" s="308"/>
      <c r="CT397" s="308"/>
      <c r="CU397" s="308"/>
      <c r="CV397" s="308">
        <v>1</v>
      </c>
      <c r="CW397" s="308"/>
      <c r="CX397" s="308"/>
      <c r="CY397" s="308"/>
      <c r="CZ397" s="308"/>
      <c r="DA397" s="308">
        <v>2</v>
      </c>
      <c r="DB397" s="308"/>
      <c r="DC397" s="308"/>
      <c r="DD397" s="308"/>
      <c r="DE397" s="308"/>
      <c r="DF397" s="308">
        <v>3</v>
      </c>
      <c r="DG397" s="308"/>
      <c r="DH397" s="308"/>
      <c r="DI397" s="308"/>
      <c r="DJ397" s="308"/>
      <c r="DK397" s="308"/>
      <c r="DL397" s="308">
        <v>1</v>
      </c>
      <c r="DM397" s="308"/>
      <c r="DN397" s="308"/>
      <c r="DO397" s="308"/>
      <c r="DP397" s="308"/>
      <c r="DQ397" s="308">
        <v>2</v>
      </c>
      <c r="DR397" s="308"/>
      <c r="DS397" s="308"/>
      <c r="DT397" s="308"/>
      <c r="DU397" s="308">
        <v>3</v>
      </c>
      <c r="DV397" s="308"/>
      <c r="DW397" s="308"/>
      <c r="DX397" s="308"/>
      <c r="DY397" s="308"/>
      <c r="DZ397" s="308">
        <v>5</v>
      </c>
      <c r="EA397" s="308"/>
      <c r="EB397" s="308"/>
      <c r="EC397" s="308"/>
      <c r="ED397" s="308">
        <v>0</v>
      </c>
      <c r="EE397" s="308"/>
      <c r="EF397" s="308"/>
      <c r="EG397" s="308"/>
      <c r="EH397" s="308">
        <v>1</v>
      </c>
      <c r="EI397" s="308"/>
      <c r="EJ397" s="308"/>
      <c r="EK397" s="308"/>
      <c r="EL397" s="308"/>
      <c r="EM397" s="313">
        <v>3</v>
      </c>
      <c r="EN397" s="313"/>
      <c r="EO397" s="313"/>
      <c r="EP397" s="313"/>
      <c r="EQ397" s="313"/>
      <c r="ER397" s="313"/>
      <c r="ES397" s="313">
        <v>1</v>
      </c>
      <c r="ET397" s="313"/>
      <c r="EU397" s="313"/>
      <c r="EV397" s="313"/>
      <c r="EW397" s="313"/>
      <c r="EX397" s="313">
        <v>3</v>
      </c>
      <c r="EY397" s="313"/>
      <c r="EZ397" s="313"/>
      <c r="FA397" s="313"/>
      <c r="FB397" s="313"/>
      <c r="FC397" s="313">
        <v>3</v>
      </c>
      <c r="FD397" s="313"/>
      <c r="FE397" s="313"/>
      <c r="FF397" s="313"/>
      <c r="FG397" s="313"/>
      <c r="FH397" s="313"/>
      <c r="FI397" s="313">
        <v>1</v>
      </c>
      <c r="FJ397" s="313"/>
      <c r="FK397" s="313"/>
      <c r="FL397" s="313"/>
      <c r="FM397" s="313"/>
      <c r="FN397" s="313">
        <v>3</v>
      </c>
      <c r="FO397" s="313"/>
      <c r="FP397" s="313"/>
      <c r="FQ397" s="313"/>
      <c r="FR397" s="313"/>
      <c r="FS397" s="313">
        <v>5</v>
      </c>
      <c r="FT397" s="313"/>
      <c r="FU397" s="313"/>
      <c r="FV397" s="313"/>
      <c r="FW397" s="313"/>
      <c r="FX397" s="313"/>
      <c r="FY397" s="313"/>
      <c r="FZ397" s="313">
        <v>1</v>
      </c>
      <c r="GA397" s="313"/>
      <c r="GB397" s="313"/>
      <c r="GC397" s="313"/>
      <c r="GD397" s="313"/>
      <c r="GE397" s="313">
        <v>2</v>
      </c>
      <c r="GF397" s="313"/>
      <c r="GG397" s="313"/>
      <c r="GH397" s="313"/>
    </row>
    <row r="398" spans="1:217" x14ac:dyDescent="0.25">
      <c r="B398" s="110">
        <v>1</v>
      </c>
      <c r="C398" s="166">
        <f>C397</f>
        <v>4</v>
      </c>
      <c r="D398" s="166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66"/>
      <c r="F398" s="166"/>
      <c r="G398" s="166">
        <v>0</v>
      </c>
      <c r="H398" s="166">
        <f>IF(OR(ISBLANK(G398),ISBLANK(H397)),"",(G398-G397)*H397)</f>
        <v>0</v>
      </c>
      <c r="I398" s="166">
        <f>I397</f>
        <v>4</v>
      </c>
      <c r="J398" s="166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66"/>
      <c r="L398" s="166"/>
      <c r="M398" s="166">
        <v>0</v>
      </c>
      <c r="N398" s="166">
        <f>IF(OR(ISBLANK(M398),ISBLANK(N397)),"",(M398-M397)*N397)</f>
        <v>0</v>
      </c>
      <c r="O398" s="166">
        <f>O397</f>
        <v>3</v>
      </c>
      <c r="P398" s="166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66"/>
      <c r="R398" s="166"/>
      <c r="S398" s="166">
        <v>18.010000000000002</v>
      </c>
      <c r="T398" s="166">
        <f>T397</f>
        <v>3</v>
      </c>
      <c r="U398" s="166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66"/>
      <c r="W398" s="166"/>
      <c r="X398" s="166">
        <v>48</v>
      </c>
      <c r="Y398" s="166">
        <f>Y397</f>
        <v>3</v>
      </c>
      <c r="Z398" s="166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66"/>
      <c r="AB398" s="166"/>
      <c r="AC398" s="166">
        <v>20.72</v>
      </c>
      <c r="AD398" s="166">
        <f>AD397</f>
        <v>3</v>
      </c>
      <c r="AE398" s="166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66"/>
      <c r="AG398" s="166"/>
      <c r="AH398" s="166">
        <v>18.010000000000002</v>
      </c>
      <c r="AI398" s="166">
        <f>AI397</f>
        <v>4</v>
      </c>
      <c r="AJ398" s="166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66"/>
      <c r="AL398" s="166"/>
      <c r="AM398" s="166">
        <v>1301.9480000000001</v>
      </c>
      <c r="AN398" s="166">
        <f>IF(OR(ISBLANK(AM398),ISBLANK(AN397)),"",(AM398-AM397)*AN397)</f>
        <v>0.58000000000038199</v>
      </c>
      <c r="AO398" s="166">
        <f>AO397</f>
        <v>4</v>
      </c>
      <c r="AP398" s="166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66"/>
      <c r="AR398" s="166"/>
      <c r="AS398" s="166">
        <v>9076.2340000000004</v>
      </c>
      <c r="AT398" s="166">
        <f>IF(OR(ISBLANK(AS398),ISBLANK(AT397)),"",(AS398-AS397)*AT397)</f>
        <v>9.5280000000057041E-2</v>
      </c>
      <c r="AU398" s="166">
        <f>AU397</f>
        <v>3</v>
      </c>
      <c r="AV398" s="166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66"/>
      <c r="AX398" s="166"/>
      <c r="AY398" s="166">
        <f t="shared" ref="AY398:AY431" ca="1" si="701">IFERROR(CT484*0.000259,"")</f>
        <v>6.1808082113120255</v>
      </c>
      <c r="AZ398" s="166">
        <f>AZ397</f>
        <v>3</v>
      </c>
      <c r="BA398" s="166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66"/>
      <c r="BC398" s="166"/>
      <c r="BD398" s="166">
        <f t="shared" ref="BD398:BD431" ca="1" si="703">BF398</f>
        <v>45.22</v>
      </c>
      <c r="BE398" s="166">
        <f>BE397</f>
        <v>1</v>
      </c>
      <c r="BF398" s="166">
        <f t="shared" ref="BF398:BF431" ca="1" si="704">INDIRECT(ADDRESS(ROW(BF398),COLUMN(BF398) + BE398,4,1),TRUE)</f>
        <v>45.22</v>
      </c>
      <c r="BG398" s="166">
        <f t="shared" ref="BG398:BG431" si="705">IF(AND(ISBLANK(BH398),ISBLANK(BI398)),"",SUM(BH398,BI398))</f>
        <v>45.22</v>
      </c>
      <c r="BH398" s="166">
        <v>45.22</v>
      </c>
      <c r="BI398" s="166"/>
      <c r="BJ398" s="166">
        <f>BJ397</f>
        <v>3</v>
      </c>
      <c r="BK398" s="166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66"/>
      <c r="BM398" s="166"/>
      <c r="BN398" s="166">
        <f t="shared" ref="BN398:BN431" ca="1" si="707">BP398</f>
        <v>38.99</v>
      </c>
      <c r="BO398" s="166">
        <f>BO397</f>
        <v>1</v>
      </c>
      <c r="BP398" s="166">
        <f t="shared" ref="BP398:BP431" ca="1" si="708">INDIRECT(ADDRESS(ROW(BP398),COLUMN(BP398) + BO398,4,1),TRUE)</f>
        <v>38.99</v>
      </c>
      <c r="BQ398" s="166">
        <f t="shared" ref="BQ398:BQ431" si="709">IF(AND(ISBLANK(BR398),ISBLANK(BS398)),"",SUM(BR398,BS398))</f>
        <v>38.99</v>
      </c>
      <c r="BR398" s="166">
        <v>38.99</v>
      </c>
      <c r="BS398" s="166"/>
      <c r="BT398" s="166">
        <f>BT397</f>
        <v>3</v>
      </c>
      <c r="BU398" s="166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66"/>
      <c r="BW398" s="166"/>
      <c r="BX398" s="166">
        <f t="shared" ref="BX398:BX407" ca="1" si="711">IFERROR((AU97+GU140+DE183+BT355+BC355+MA54-LU54+IG11-IA11+JP269+JJ269+BS269)-BP441-CG570-D140-CY484-BK398-BA398,"")</f>
        <v>1171.9532202506878</v>
      </c>
      <c r="BY398" s="166">
        <f>BY397</f>
        <v>3</v>
      </c>
      <c r="BZ398" s="166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66"/>
      <c r="CB398" s="166"/>
      <c r="CC398" s="166">
        <f t="shared" ref="CC398:CC407" ca="1" si="713">IFERROR(-I269,"")</f>
        <v>8898.9862000000303</v>
      </c>
      <c r="CD398" s="109">
        <f>CD397</f>
        <v>4</v>
      </c>
      <c r="CE398" s="109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9"/>
      <c r="CG398" s="109"/>
      <c r="CH398" s="109">
        <v>137.66</v>
      </c>
      <c r="CI398" s="109">
        <f>IF(OR(ISBLANK(CH398),ISBLANK(CI397)),"",(CH398-CH397)*CI397)</f>
        <v>321.19999999997049</v>
      </c>
      <c r="CJ398" s="109">
        <f>CJ397</f>
        <v>4</v>
      </c>
      <c r="CK398" s="109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9"/>
      <c r="CM398" s="109"/>
      <c r="CN398" s="109">
        <v>0.95399999999999996</v>
      </c>
      <c r="CO398" s="109">
        <f>IF(OR(ISBLANK(CN398),ISBLANK(CO397)),"",(CN398-CN397)*CO397)</f>
        <v>2.200000000000002</v>
      </c>
      <c r="CP398" s="123">
        <f>CP397</f>
        <v>4</v>
      </c>
      <c r="CQ398" s="123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23"/>
      <c r="CS398" s="123"/>
      <c r="CT398" s="123" t="str">
        <f t="shared" ref="CT398:CT431" ca="1" si="717">CW398</f>
        <v/>
      </c>
      <c r="CU398" s="123">
        <f t="shared" ref="CU398:CU431" ca="1" si="718">IFERROR(CK398,"")</f>
        <v>2.200000000000002</v>
      </c>
      <c r="CV398" s="123">
        <f>CV397</f>
        <v>1</v>
      </c>
      <c r="CW398" s="123" t="str">
        <f t="shared" ref="CW398:CW431" ca="1" si="719">INDIRECT(ADDRESS(ROW(CW398),COLUMN(CW398) + CV398,4,1),TRUE)</f>
        <v/>
      </c>
      <c r="CX398" s="123" t="str">
        <f t="shared" ref="CX398:CX431" si="720">IF(AND(ISBLANK(CY398),ISBLANK(CZ398)),"",SUM(CY398,CZ398))</f>
        <v/>
      </c>
      <c r="CY398" s="123"/>
      <c r="CZ398" s="123"/>
      <c r="DA398" s="109">
        <f>DA397</f>
        <v>2</v>
      </c>
      <c r="DB398" s="109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9"/>
      <c r="DD398" s="109"/>
      <c r="DE398" s="109"/>
      <c r="DF398" s="123">
        <f>DF397</f>
        <v>3</v>
      </c>
      <c r="DG398" s="123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23"/>
      <c r="DI398" s="123"/>
      <c r="DJ398" s="123">
        <f t="shared" ref="DJ398:DJ431" ca="1" si="723">IFERROR(CE398-CK398+CQ398,"")</f>
        <v>321.19999999997049</v>
      </c>
      <c r="DK398" s="123">
        <f t="shared" ref="DK398:DK431" ca="1" si="724">DM398</f>
        <v>345</v>
      </c>
      <c r="DL398" s="123">
        <f>DL397</f>
        <v>1</v>
      </c>
      <c r="DM398" s="123">
        <f t="shared" ref="DM398:DM431" ca="1" si="725">INDIRECT(ADDRESS(ROW(DM398),COLUMN(DM398) + DL398,4,1),TRUE)</f>
        <v>345</v>
      </c>
      <c r="DN398" s="123">
        <f t="shared" ref="DN398:DN431" si="726">IF(AND(ISBLANK(DO398),ISBLANK(DP398)),"",SUM(DO398,DP398))</f>
        <v>345</v>
      </c>
      <c r="DO398" s="123">
        <v>345</v>
      </c>
      <c r="DP398" s="123"/>
      <c r="DQ398" s="109">
        <f>DQ397</f>
        <v>2</v>
      </c>
      <c r="DR398" s="109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9"/>
      <c r="DT398" s="109">
        <v>0</v>
      </c>
      <c r="DU398" s="109">
        <f>DU397</f>
        <v>3</v>
      </c>
      <c r="DV398" s="109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9"/>
      <c r="DX398" s="109"/>
      <c r="DY398" s="109">
        <f t="shared" ref="DY398:DY431" ca="1" si="729">IFERROR(EA398-DR398,"")</f>
        <v>824.99999999996874</v>
      </c>
      <c r="DZ398" s="123">
        <f>DZ397</f>
        <v>5</v>
      </c>
      <c r="EA398" s="123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23"/>
      <c r="EC398" s="123"/>
      <c r="ED398" s="123"/>
      <c r="EE398" s="123" t="str">
        <f>IF(OR(ISBLANK(ED398),ISBLANK(EE397)),"",(ED398-ED397)*EE397)</f>
        <v/>
      </c>
      <c r="EF398" s="123">
        <f t="shared" ref="EF398:EF407" ca="1" si="731">IFERROR(T226-Z226+JV269-KB269,"")</f>
        <v>824.99999999996874</v>
      </c>
      <c r="EG398" s="123">
        <f t="shared" ref="EG398:EG431" ca="1" si="732">EI398</f>
        <v>857.279</v>
      </c>
      <c r="EH398" s="123">
        <f>EH397</f>
        <v>1</v>
      </c>
      <c r="EI398" s="123">
        <f t="shared" ref="EI398:EI431" ca="1" si="733">INDIRECT(ADDRESS(ROW(EI398),COLUMN(EI398) + EH398,4,1),TRUE)</f>
        <v>857.279</v>
      </c>
      <c r="EJ398" s="123">
        <f t="shared" ref="EJ398:EJ431" si="734">IF(AND(ISBLANK(EK398),ISBLANK(EL398)),"",SUM(EK398,EL398))</f>
        <v>857.279</v>
      </c>
      <c r="EK398" s="123">
        <v>857.279</v>
      </c>
      <c r="EL398" s="123"/>
      <c r="EM398" s="115">
        <f>EM397</f>
        <v>3</v>
      </c>
      <c r="EN398" s="115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15"/>
      <c r="EP398" s="115"/>
      <c r="EQ398" s="115">
        <v>106.02032000000899</v>
      </c>
      <c r="ER398" s="115">
        <f t="shared" ref="ER398:ER431" ca="1" si="736">ET398</f>
        <v>98.4</v>
      </c>
      <c r="ES398" s="115">
        <f>ES397</f>
        <v>1</v>
      </c>
      <c r="ET398" s="115">
        <f t="shared" ref="ET398:ET431" ca="1" si="737">INDIRECT(ADDRESS(ROW(ET398),COLUMN(ET398) + ES398,4,1),TRUE)</f>
        <v>98.4</v>
      </c>
      <c r="EU398" s="115">
        <f t="shared" ref="EU398:EU431" si="738">IF(AND(ISBLANK(EV398),ISBLANK(EW398)),"",SUM(EV398,EW398))</f>
        <v>98.4</v>
      </c>
      <c r="EV398" s="115">
        <v>98.4</v>
      </c>
      <c r="EW398" s="115"/>
      <c r="EX398" s="111">
        <f>EX397</f>
        <v>3</v>
      </c>
      <c r="EY398" s="111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11"/>
      <c r="FA398" s="111"/>
      <c r="FB398" s="111">
        <v>134.59800000002701</v>
      </c>
      <c r="FC398" s="115">
        <f>FC397</f>
        <v>3</v>
      </c>
      <c r="FD398" s="115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15"/>
      <c r="FF398" s="115"/>
      <c r="FG398" s="115">
        <v>36.512699999997501</v>
      </c>
      <c r="FH398" s="115">
        <f t="shared" ref="FH398:FH431" ca="1" si="741">FJ398</f>
        <v>34.799999999999997</v>
      </c>
      <c r="FI398" s="115">
        <f>FI397</f>
        <v>1</v>
      </c>
      <c r="FJ398" s="115">
        <f t="shared" ref="FJ398:FJ431" ca="1" si="742">INDIRECT(ADDRESS(ROW(FJ398),COLUMN(FJ398) + FI398,4,1),TRUE)</f>
        <v>34.799999999999997</v>
      </c>
      <c r="FK398" s="115">
        <f t="shared" ref="FK398:FK431" si="743">IF(AND(ISBLANK(FL398),ISBLANK(FM398)),"",SUM(FL398,FM398))</f>
        <v>34.799999999999997</v>
      </c>
      <c r="FL398" s="115">
        <v>34.799999999999997</v>
      </c>
      <c r="FM398" s="115"/>
      <c r="FN398" s="111">
        <f>FN397</f>
        <v>3</v>
      </c>
      <c r="FO398" s="111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11"/>
      <c r="FQ398" s="111"/>
      <c r="FR398" s="111">
        <v>14.612</v>
      </c>
      <c r="FS398" s="115">
        <f>FS397</f>
        <v>5</v>
      </c>
      <c r="FT398" s="115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15"/>
      <c r="FV398" s="115"/>
      <c r="FW398" s="115">
        <v>0</v>
      </c>
      <c r="FX398" s="115">
        <f t="shared" ref="FX398:FX431" ca="1" si="746">GA398</f>
        <v>2232</v>
      </c>
      <c r="FY398" s="115">
        <f t="shared" ref="FY398:FY407" ca="1" si="747">IFERROR(FX140-AV226-AF226-EE226-X269,"")</f>
        <v>2013.8042299999038</v>
      </c>
      <c r="FZ398" s="115">
        <f>FZ397</f>
        <v>1</v>
      </c>
      <c r="GA398" s="115">
        <f t="shared" ref="GA398:GA431" ca="1" si="748">INDIRECT(ADDRESS(ROW(GA398),COLUMN(GA398) + FZ398,4,1),TRUE)</f>
        <v>2232</v>
      </c>
      <c r="GB398" s="115">
        <f t="shared" ref="GB398:GB431" si="749">IF(AND(ISBLANK(GC398),ISBLANK(GD398)),"",SUM(GC398,GD398))</f>
        <v>2232</v>
      </c>
      <c r="GC398" s="115">
        <v>2232</v>
      </c>
      <c r="GD398" s="115"/>
      <c r="GE398" s="111">
        <f>GE397</f>
        <v>2</v>
      </c>
      <c r="GF398" s="111">
        <f t="shared" ref="GF398:GF407" ca="1" si="750">INDIRECT(ADDRESS(ROW(GF398),COLUMN(GF398) + GE398,4,1),TRUE)</f>
        <v>0</v>
      </c>
      <c r="GG398" s="111"/>
      <c r="GH398" s="111"/>
    </row>
    <row r="399" spans="1:217" x14ac:dyDescent="0.25">
      <c r="B399" s="166">
        <v>2</v>
      </c>
      <c r="C399" s="166">
        <f>C397</f>
        <v>4</v>
      </c>
      <c r="D399" s="166">
        <f t="shared" ca="1" si="692"/>
        <v>0</v>
      </c>
      <c r="E399" s="166"/>
      <c r="F399" s="166"/>
      <c r="G399" s="166">
        <v>0</v>
      </c>
      <c r="H399" s="166">
        <f>IF(OR(ISBLANK(G399),ISBLANK(H397)),"",(G399-G398)*H397)</f>
        <v>0</v>
      </c>
      <c r="I399" s="166">
        <f>I397</f>
        <v>4</v>
      </c>
      <c r="J399" s="166">
        <f t="shared" ca="1" si="693"/>
        <v>0</v>
      </c>
      <c r="K399" s="166"/>
      <c r="L399" s="166"/>
      <c r="M399" s="166">
        <v>0</v>
      </c>
      <c r="N399" s="166">
        <f>IF(OR(ISBLANK(M399),ISBLANK(N397)),"",(M399-M398)*N397)</f>
        <v>0</v>
      </c>
      <c r="O399" s="166">
        <f>O397</f>
        <v>3</v>
      </c>
      <c r="P399" s="166">
        <f t="shared" ca="1" si="694"/>
        <v>16.48</v>
      </c>
      <c r="Q399" s="166"/>
      <c r="R399" s="166"/>
      <c r="S399" s="166">
        <v>16.48</v>
      </c>
      <c r="T399" s="166">
        <f>T397</f>
        <v>3</v>
      </c>
      <c r="U399" s="166">
        <f t="shared" ca="1" si="695"/>
        <v>48</v>
      </c>
      <c r="V399" s="166"/>
      <c r="W399" s="166"/>
      <c r="X399" s="166">
        <v>48</v>
      </c>
      <c r="Y399" s="166">
        <f>Y397</f>
        <v>3</v>
      </c>
      <c r="Z399" s="166">
        <f t="shared" ca="1" si="696"/>
        <v>20.72</v>
      </c>
      <c r="AA399" s="166"/>
      <c r="AB399" s="166"/>
      <c r="AC399" s="166">
        <v>20.72</v>
      </c>
      <c r="AD399" s="166">
        <f>AD397</f>
        <v>3</v>
      </c>
      <c r="AE399" s="166">
        <f t="shared" ca="1" si="697"/>
        <v>4.0999999999999996</v>
      </c>
      <c r="AF399" s="166"/>
      <c r="AG399" s="166"/>
      <c r="AH399" s="166">
        <v>4.0999999999999996</v>
      </c>
      <c r="AI399" s="166">
        <f>AI397</f>
        <v>4</v>
      </c>
      <c r="AJ399" s="166">
        <f t="shared" ca="1" si="698"/>
        <v>0.58799999999973807</v>
      </c>
      <c r="AK399" s="166"/>
      <c r="AL399" s="166"/>
      <c r="AM399" s="166">
        <v>1302.242</v>
      </c>
      <c r="AN399" s="166">
        <f>IF(OR(ISBLANK(AM399),ISBLANK(AN397)),"",(AM399-AM398)*AN397)</f>
        <v>0.58799999999973807</v>
      </c>
      <c r="AO399" s="166">
        <f>AO397</f>
        <v>4</v>
      </c>
      <c r="AP399" s="166">
        <f t="shared" ca="1" si="699"/>
        <v>8.8640000000013972E-2</v>
      </c>
      <c r="AQ399" s="166"/>
      <c r="AR399" s="166"/>
      <c r="AS399" s="166">
        <v>9077.3420000000006</v>
      </c>
      <c r="AT399" s="166">
        <f>IF(OR(ISBLANK(AS399),ISBLANK(AT397)),"",(AS399-AS398)*AT397)</f>
        <v>8.8640000000013972E-2</v>
      </c>
      <c r="AU399" s="166">
        <f>AU397</f>
        <v>3</v>
      </c>
      <c r="AV399" s="166">
        <f t="shared" ca="1" si="700"/>
        <v>5.9659399656780003</v>
      </c>
      <c r="AW399" s="166"/>
      <c r="AX399" s="166"/>
      <c r="AY399" s="166">
        <f t="shared" ca="1" si="701"/>
        <v>5.9659399656780003</v>
      </c>
      <c r="AZ399" s="166">
        <f>AZ397</f>
        <v>3</v>
      </c>
      <c r="BA399" s="166">
        <f t="shared" ca="1" si="702"/>
        <v>45.22</v>
      </c>
      <c r="BB399" s="166"/>
      <c r="BC399" s="166"/>
      <c r="BD399" s="166">
        <f t="shared" ca="1" si="703"/>
        <v>45.22</v>
      </c>
      <c r="BE399" s="166">
        <f>BE397</f>
        <v>1</v>
      </c>
      <c r="BF399" s="166">
        <f t="shared" ca="1" si="704"/>
        <v>45.22</v>
      </c>
      <c r="BG399" s="166">
        <f t="shared" si="705"/>
        <v>45.22</v>
      </c>
      <c r="BH399" s="166">
        <v>45.22</v>
      </c>
      <c r="BI399" s="166"/>
      <c r="BJ399" s="166">
        <f>BJ397</f>
        <v>3</v>
      </c>
      <c r="BK399" s="166">
        <f t="shared" ca="1" si="706"/>
        <v>38.99</v>
      </c>
      <c r="BL399" s="166"/>
      <c r="BM399" s="166"/>
      <c r="BN399" s="166">
        <f t="shared" ca="1" si="707"/>
        <v>38.99</v>
      </c>
      <c r="BO399" s="166">
        <f>BO397</f>
        <v>1</v>
      </c>
      <c r="BP399" s="166">
        <f t="shared" ca="1" si="708"/>
        <v>38.99</v>
      </c>
      <c r="BQ399" s="166">
        <f t="shared" si="709"/>
        <v>38.99</v>
      </c>
      <c r="BR399" s="166">
        <v>38.99</v>
      </c>
      <c r="BS399" s="166"/>
      <c r="BT399" s="166">
        <f>BT397</f>
        <v>3</v>
      </c>
      <c r="BU399" s="166">
        <f t="shared" ca="1" si="710"/>
        <v>1165.5879935165719</v>
      </c>
      <c r="BV399" s="166"/>
      <c r="BW399" s="166"/>
      <c r="BX399" s="166">
        <f t="shared" ca="1" si="711"/>
        <v>1165.5879935165719</v>
      </c>
      <c r="BY399" s="166">
        <f>BY397</f>
        <v>3</v>
      </c>
      <c r="BZ399" s="166">
        <f t="shared" ca="1" si="712"/>
        <v>8087.1024000000089</v>
      </c>
      <c r="CA399" s="166"/>
      <c r="CB399" s="166"/>
      <c r="CC399" s="166">
        <f t="shared" ca="1" si="713"/>
        <v>8087.1024000000089</v>
      </c>
      <c r="CD399" s="123">
        <f>CD397</f>
        <v>4</v>
      </c>
      <c r="CE399" s="123">
        <f t="shared" ca="1" si="714"/>
        <v>281.60000000003151</v>
      </c>
      <c r="CF399" s="123"/>
      <c r="CG399" s="123"/>
      <c r="CH399" s="123">
        <v>137.78800000000001</v>
      </c>
      <c r="CI399" s="123">
        <f>IF(OR(ISBLANK(CH399),ISBLANK(CI397)),"",(CH399-CH398)*CI397)</f>
        <v>281.60000000003151</v>
      </c>
      <c r="CJ399" s="123">
        <f>CJ397</f>
        <v>4</v>
      </c>
      <c r="CK399" s="123">
        <f t="shared" ca="1" si="715"/>
        <v>0</v>
      </c>
      <c r="CL399" s="123"/>
      <c r="CM399" s="123"/>
      <c r="CN399" s="123">
        <v>0.95399999999999996</v>
      </c>
      <c r="CO399" s="123">
        <f>IF(OR(ISBLANK(CN399),ISBLANK(CO397)),"",(CN399-CN398)*CO397)</f>
        <v>0</v>
      </c>
      <c r="CP399" s="123">
        <f>CP397</f>
        <v>4</v>
      </c>
      <c r="CQ399" s="123">
        <f t="shared" ca="1" si="716"/>
        <v>0</v>
      </c>
      <c r="CR399" s="123"/>
      <c r="CS399" s="123"/>
      <c r="CT399" s="123" t="str">
        <f t="shared" ca="1" si="717"/>
        <v/>
      </c>
      <c r="CU399" s="123">
        <f t="shared" ca="1" si="718"/>
        <v>0</v>
      </c>
      <c r="CV399" s="123">
        <f>CV397</f>
        <v>1</v>
      </c>
      <c r="CW399" s="123" t="str">
        <f t="shared" ca="1" si="719"/>
        <v/>
      </c>
      <c r="CX399" s="123" t="str">
        <f t="shared" si="720"/>
        <v/>
      </c>
      <c r="CY399" s="123"/>
      <c r="CZ399" s="123"/>
      <c r="DA399" s="123">
        <f>DA397</f>
        <v>2</v>
      </c>
      <c r="DB399" s="123" t="str">
        <f t="shared" ca="1" si="721"/>
        <v/>
      </c>
      <c r="DC399" s="123"/>
      <c r="DD399" s="123"/>
      <c r="DE399" s="123"/>
      <c r="DF399" s="123">
        <f>DF397</f>
        <v>3</v>
      </c>
      <c r="DG399" s="123">
        <f t="shared" ca="1" si="722"/>
        <v>281.60000000003151</v>
      </c>
      <c r="DH399" s="123"/>
      <c r="DI399" s="123"/>
      <c r="DJ399" s="123">
        <f t="shared" ca="1" si="723"/>
        <v>281.60000000003151</v>
      </c>
      <c r="DK399" s="123">
        <f t="shared" ca="1" si="724"/>
        <v>333</v>
      </c>
      <c r="DL399" s="123">
        <f>DL397</f>
        <v>1</v>
      </c>
      <c r="DM399" s="123">
        <f t="shared" ca="1" si="725"/>
        <v>333</v>
      </c>
      <c r="DN399" s="123">
        <f t="shared" si="726"/>
        <v>333</v>
      </c>
      <c r="DO399" s="123">
        <v>333</v>
      </c>
      <c r="DP399" s="123"/>
      <c r="DQ399" s="123">
        <f>DQ397</f>
        <v>2</v>
      </c>
      <c r="DR399" s="123">
        <f t="shared" ca="1" si="727"/>
        <v>0</v>
      </c>
      <c r="DS399" s="123"/>
      <c r="DT399" s="123">
        <v>0</v>
      </c>
      <c r="DU399" s="123">
        <f>DU397</f>
        <v>3</v>
      </c>
      <c r="DV399" s="123">
        <f t="shared" ca="1" si="728"/>
        <v>838.20000000004256</v>
      </c>
      <c r="DW399" s="123"/>
      <c r="DX399" s="123"/>
      <c r="DY399" s="123">
        <f t="shared" ca="1" si="729"/>
        <v>838.20000000004256</v>
      </c>
      <c r="DZ399" s="123">
        <f>DZ397</f>
        <v>5</v>
      </c>
      <c r="EA399" s="123">
        <f t="shared" ca="1" si="730"/>
        <v>838.20000000004256</v>
      </c>
      <c r="EB399" s="123"/>
      <c r="EC399" s="123"/>
      <c r="ED399" s="123"/>
      <c r="EE399" s="123" t="str">
        <f>IF(OR(ISBLANK(ED399),ISBLANK(EE397)),"",(ED399-ED398)*EE397)</f>
        <v/>
      </c>
      <c r="EF399" s="123">
        <f t="shared" ca="1" si="731"/>
        <v>838.20000000004256</v>
      </c>
      <c r="EG399" s="123">
        <f t="shared" ca="1" si="732"/>
        <v>875.73599999999999</v>
      </c>
      <c r="EH399" s="123">
        <f>EH397</f>
        <v>1</v>
      </c>
      <c r="EI399" s="123">
        <f t="shared" ca="1" si="733"/>
        <v>875.73599999999999</v>
      </c>
      <c r="EJ399" s="123">
        <f t="shared" si="734"/>
        <v>875.73599999999999</v>
      </c>
      <c r="EK399" s="123">
        <v>875.73599999999999</v>
      </c>
      <c r="EL399" s="123"/>
      <c r="EM399" s="115">
        <f>EM397</f>
        <v>3</v>
      </c>
      <c r="EN399" s="115">
        <f t="shared" ca="1" si="735"/>
        <v>105.40992000000701</v>
      </c>
      <c r="EO399" s="115"/>
      <c r="EP399" s="115"/>
      <c r="EQ399" s="115">
        <v>105.40992000000701</v>
      </c>
      <c r="ER399" s="115">
        <f t="shared" ca="1" si="736"/>
        <v>98.4</v>
      </c>
      <c r="ES399" s="115">
        <f>ES397</f>
        <v>1</v>
      </c>
      <c r="ET399" s="115">
        <f t="shared" ca="1" si="737"/>
        <v>98.4</v>
      </c>
      <c r="EU399" s="115">
        <f t="shared" si="738"/>
        <v>98.4</v>
      </c>
      <c r="EV399" s="115">
        <v>98.4</v>
      </c>
      <c r="EW399" s="115"/>
      <c r="EX399" s="115">
        <f>EX397</f>
        <v>3</v>
      </c>
      <c r="EY399" s="115">
        <f t="shared" ca="1" si="739"/>
        <v>101.309999999965</v>
      </c>
      <c r="EZ399" s="115"/>
      <c r="FA399" s="115"/>
      <c r="FB399" s="115">
        <v>101.309999999965</v>
      </c>
      <c r="FC399" s="115">
        <f>FC397</f>
        <v>3</v>
      </c>
      <c r="FD399" s="115">
        <f t="shared" ca="1" si="740"/>
        <v>37.112250000007002</v>
      </c>
      <c r="FE399" s="115"/>
      <c r="FF399" s="115"/>
      <c r="FG399" s="115">
        <v>37.112250000007002</v>
      </c>
      <c r="FH399" s="115">
        <f t="shared" ca="1" si="741"/>
        <v>34.799999999999997</v>
      </c>
      <c r="FI399" s="115">
        <f>FI397</f>
        <v>1</v>
      </c>
      <c r="FJ399" s="115">
        <f t="shared" ca="1" si="742"/>
        <v>34.799999999999997</v>
      </c>
      <c r="FK399" s="115">
        <f t="shared" si="743"/>
        <v>34.799999999999997</v>
      </c>
      <c r="FL399" s="115">
        <v>34.799999999999997</v>
      </c>
      <c r="FM399" s="115"/>
      <c r="FN399" s="115">
        <f>FN397</f>
        <v>3</v>
      </c>
      <c r="FO399" s="115">
        <f t="shared" ca="1" si="744"/>
        <v>47.189999999889601</v>
      </c>
      <c r="FP399" s="115"/>
      <c r="FQ399" s="115"/>
      <c r="FR399" s="115">
        <v>47.189999999889601</v>
      </c>
      <c r="FS399" s="115">
        <f>FS397</f>
        <v>5</v>
      </c>
      <c r="FT399" s="115">
        <f t="shared" ca="1" si="745"/>
        <v>1584.0096800001847</v>
      </c>
      <c r="FU399" s="115"/>
      <c r="FV399" s="115"/>
      <c r="FW399" s="115">
        <v>0</v>
      </c>
      <c r="FX399" s="115">
        <f t="shared" ca="1" si="746"/>
        <v>2160</v>
      </c>
      <c r="FY399" s="115">
        <f t="shared" ca="1" si="747"/>
        <v>1584.0096800001847</v>
      </c>
      <c r="FZ399" s="115">
        <f>FZ397</f>
        <v>1</v>
      </c>
      <c r="GA399" s="115">
        <f t="shared" ca="1" si="748"/>
        <v>2160</v>
      </c>
      <c r="GB399" s="115">
        <f t="shared" si="749"/>
        <v>2160</v>
      </c>
      <c r="GC399" s="115">
        <v>2160</v>
      </c>
      <c r="GD399" s="115"/>
      <c r="GE399" s="115">
        <f>GE397</f>
        <v>2</v>
      </c>
      <c r="GF399" s="115">
        <f t="shared" ca="1" si="750"/>
        <v>0</v>
      </c>
      <c r="GG399" s="115"/>
      <c r="GH399" s="115"/>
    </row>
    <row r="400" spans="1:217" x14ac:dyDescent="0.25">
      <c r="B400" s="166">
        <v>3</v>
      </c>
      <c r="C400" s="166">
        <f>C397</f>
        <v>4</v>
      </c>
      <c r="D400" s="166">
        <f t="shared" ca="1" si="692"/>
        <v>0</v>
      </c>
      <c r="E400" s="166"/>
      <c r="F400" s="166"/>
      <c r="G400" s="166">
        <v>0</v>
      </c>
      <c r="H400" s="166">
        <f>IF(OR(ISBLANK(G400),ISBLANK(H397)),"",(G400-G399)*H397)</f>
        <v>0</v>
      </c>
      <c r="I400" s="166">
        <f>I397</f>
        <v>4</v>
      </c>
      <c r="J400" s="166">
        <f t="shared" ca="1" si="693"/>
        <v>0</v>
      </c>
      <c r="K400" s="166"/>
      <c r="L400" s="166"/>
      <c r="M400" s="166">
        <v>0</v>
      </c>
      <c r="N400" s="166">
        <f>IF(OR(ISBLANK(M400),ISBLANK(N397)),"",(M400-M399)*N397)</f>
        <v>0</v>
      </c>
      <c r="O400" s="166">
        <f>O397</f>
        <v>3</v>
      </c>
      <c r="P400" s="166">
        <f t="shared" ca="1" si="694"/>
        <v>21.35</v>
      </c>
      <c r="Q400" s="166"/>
      <c r="R400" s="166"/>
      <c r="S400" s="166">
        <v>21.35</v>
      </c>
      <c r="T400" s="166">
        <f>T397</f>
        <v>3</v>
      </c>
      <c r="U400" s="166">
        <f t="shared" ca="1" si="695"/>
        <v>48</v>
      </c>
      <c r="V400" s="166"/>
      <c r="W400" s="166"/>
      <c r="X400" s="166">
        <v>48</v>
      </c>
      <c r="Y400" s="166">
        <f>Y397</f>
        <v>3</v>
      </c>
      <c r="Z400" s="166">
        <f t="shared" ca="1" si="696"/>
        <v>20.72</v>
      </c>
      <c r="AA400" s="166"/>
      <c r="AB400" s="166"/>
      <c r="AC400" s="166">
        <v>20.72</v>
      </c>
      <c r="AD400" s="166">
        <f>AD397</f>
        <v>3</v>
      </c>
      <c r="AE400" s="166">
        <f t="shared" ca="1" si="697"/>
        <v>37.200000000000003</v>
      </c>
      <c r="AF400" s="166"/>
      <c r="AG400" s="166"/>
      <c r="AH400" s="166">
        <v>37.200000000000003</v>
      </c>
      <c r="AI400" s="166">
        <f>AI397</f>
        <v>4</v>
      </c>
      <c r="AJ400" s="166">
        <f t="shared" ca="1" si="698"/>
        <v>0.55799999999999272</v>
      </c>
      <c r="AK400" s="166"/>
      <c r="AL400" s="166"/>
      <c r="AM400" s="166">
        <v>1302.521</v>
      </c>
      <c r="AN400" s="166">
        <f>IF(OR(ISBLANK(AM400),ISBLANK(AN397)),"",(AM400-AM399)*AN397)</f>
        <v>0.55799999999999272</v>
      </c>
      <c r="AO400" s="166">
        <f>AO397</f>
        <v>4</v>
      </c>
      <c r="AP400" s="166">
        <f t="shared" ca="1" si="699"/>
        <v>6.2160000000003497E-2</v>
      </c>
      <c r="AQ400" s="166"/>
      <c r="AR400" s="166"/>
      <c r="AS400" s="166">
        <v>9078.1190000000006</v>
      </c>
      <c r="AT400" s="166">
        <f>IF(OR(ISBLANK(AS400),ISBLANK(AT397)),"",(AS400-AS399)*AT397)</f>
        <v>6.2160000000003497E-2</v>
      </c>
      <c r="AU400" s="166">
        <f>AU397</f>
        <v>3</v>
      </c>
      <c r="AV400" s="166">
        <f t="shared" ca="1" si="700"/>
        <v>6.2509738497709737</v>
      </c>
      <c r="AW400" s="166"/>
      <c r="AX400" s="166"/>
      <c r="AY400" s="166">
        <f t="shared" ca="1" si="701"/>
        <v>6.2509738497709737</v>
      </c>
      <c r="AZ400" s="166">
        <f>AZ397</f>
        <v>3</v>
      </c>
      <c r="BA400" s="166">
        <f t="shared" ca="1" si="702"/>
        <v>45.22</v>
      </c>
      <c r="BB400" s="166"/>
      <c r="BC400" s="166"/>
      <c r="BD400" s="166">
        <f t="shared" ca="1" si="703"/>
        <v>45.22</v>
      </c>
      <c r="BE400" s="166">
        <f>BE397</f>
        <v>1</v>
      </c>
      <c r="BF400" s="166">
        <f t="shared" ca="1" si="704"/>
        <v>45.22</v>
      </c>
      <c r="BG400" s="166">
        <f t="shared" si="705"/>
        <v>45.22</v>
      </c>
      <c r="BH400" s="166">
        <v>45.22</v>
      </c>
      <c r="BI400" s="166"/>
      <c r="BJ400" s="166">
        <f>BJ397</f>
        <v>3</v>
      </c>
      <c r="BK400" s="166">
        <f t="shared" ca="1" si="706"/>
        <v>38.99</v>
      </c>
      <c r="BL400" s="166"/>
      <c r="BM400" s="166"/>
      <c r="BN400" s="166">
        <f t="shared" ca="1" si="707"/>
        <v>38.99</v>
      </c>
      <c r="BO400" s="166">
        <f>BO397</f>
        <v>1</v>
      </c>
      <c r="BP400" s="166">
        <f t="shared" ca="1" si="708"/>
        <v>38.99</v>
      </c>
      <c r="BQ400" s="166">
        <f t="shared" si="709"/>
        <v>38.99</v>
      </c>
      <c r="BR400" s="166">
        <v>38.99</v>
      </c>
      <c r="BS400" s="166"/>
      <c r="BT400" s="166">
        <f>BT397</f>
        <v>3</v>
      </c>
      <c r="BU400" s="166">
        <f t="shared" ca="1" si="710"/>
        <v>1147.5805794072969</v>
      </c>
      <c r="BV400" s="166"/>
      <c r="BW400" s="166"/>
      <c r="BX400" s="166">
        <f t="shared" ca="1" si="711"/>
        <v>1147.5805794072969</v>
      </c>
      <c r="BY400" s="166">
        <f>BY397</f>
        <v>3</v>
      </c>
      <c r="BZ400" s="166">
        <f t="shared" ca="1" si="712"/>
        <v>8000.7298000000192</v>
      </c>
      <c r="CA400" s="166"/>
      <c r="CB400" s="166"/>
      <c r="CC400" s="166">
        <f t="shared" ca="1" si="713"/>
        <v>8000.7298000000192</v>
      </c>
      <c r="CD400" s="123">
        <f>CD397</f>
        <v>4</v>
      </c>
      <c r="CE400" s="123">
        <f t="shared" ca="1" si="714"/>
        <v>294.79999999996949</v>
      </c>
      <c r="CF400" s="123"/>
      <c r="CG400" s="123"/>
      <c r="CH400" s="123">
        <v>137.922</v>
      </c>
      <c r="CI400" s="123">
        <f>IF(OR(ISBLANK(CH400),ISBLANK(CI397)),"",(CH400-CH399)*CI397)</f>
        <v>294.79999999996949</v>
      </c>
      <c r="CJ400" s="123">
        <f>CJ397</f>
        <v>4</v>
      </c>
      <c r="CK400" s="123">
        <f t="shared" ca="1" si="715"/>
        <v>0</v>
      </c>
      <c r="CL400" s="123"/>
      <c r="CM400" s="123"/>
      <c r="CN400" s="123">
        <v>0.95399999999999996</v>
      </c>
      <c r="CO400" s="123">
        <f>IF(OR(ISBLANK(CN400),ISBLANK(CO397)),"",(CN400-CN399)*CO397)</f>
        <v>0</v>
      </c>
      <c r="CP400" s="123">
        <f>CP397</f>
        <v>4</v>
      </c>
      <c r="CQ400" s="123">
        <f t="shared" ca="1" si="716"/>
        <v>0</v>
      </c>
      <c r="CR400" s="123"/>
      <c r="CS400" s="123"/>
      <c r="CT400" s="123" t="str">
        <f t="shared" ca="1" si="717"/>
        <v/>
      </c>
      <c r="CU400" s="123">
        <f t="shared" ca="1" si="718"/>
        <v>0</v>
      </c>
      <c r="CV400" s="123">
        <f>CV397</f>
        <v>1</v>
      </c>
      <c r="CW400" s="123" t="str">
        <f t="shared" ca="1" si="719"/>
        <v/>
      </c>
      <c r="CX400" s="123" t="str">
        <f t="shared" si="720"/>
        <v/>
      </c>
      <c r="CY400" s="123"/>
      <c r="CZ400" s="123"/>
      <c r="DA400" s="123">
        <f>DA397</f>
        <v>2</v>
      </c>
      <c r="DB400" s="123" t="str">
        <f t="shared" ca="1" si="721"/>
        <v/>
      </c>
      <c r="DC400" s="123"/>
      <c r="DD400" s="123"/>
      <c r="DE400" s="123"/>
      <c r="DF400" s="123">
        <f>DF397</f>
        <v>3</v>
      </c>
      <c r="DG400" s="123">
        <f t="shared" ca="1" si="722"/>
        <v>294.79999999996949</v>
      </c>
      <c r="DH400" s="123"/>
      <c r="DI400" s="123"/>
      <c r="DJ400" s="123">
        <f t="shared" ca="1" si="723"/>
        <v>294.79999999996949</v>
      </c>
      <c r="DK400" s="123">
        <f t="shared" ca="1" si="724"/>
        <v>307.89999999999998</v>
      </c>
      <c r="DL400" s="123">
        <f>DL397</f>
        <v>1</v>
      </c>
      <c r="DM400" s="123">
        <f t="shared" ca="1" si="725"/>
        <v>307.89999999999998</v>
      </c>
      <c r="DN400" s="123">
        <f t="shared" si="726"/>
        <v>307.89999999999998</v>
      </c>
      <c r="DO400" s="123">
        <v>307.89999999999998</v>
      </c>
      <c r="DP400" s="123"/>
      <c r="DQ400" s="123">
        <f>DQ397</f>
        <v>2</v>
      </c>
      <c r="DR400" s="123">
        <f t="shared" ca="1" si="727"/>
        <v>0</v>
      </c>
      <c r="DS400" s="123"/>
      <c r="DT400" s="123">
        <v>0</v>
      </c>
      <c r="DU400" s="123">
        <f>DU397</f>
        <v>3</v>
      </c>
      <c r="DV400" s="123">
        <f t="shared" ca="1" si="728"/>
        <v>796.39999999998849</v>
      </c>
      <c r="DW400" s="123"/>
      <c r="DX400" s="123"/>
      <c r="DY400" s="123">
        <f t="shared" ca="1" si="729"/>
        <v>796.39999999998849</v>
      </c>
      <c r="DZ400" s="123">
        <f>DZ397</f>
        <v>5</v>
      </c>
      <c r="EA400" s="123">
        <f t="shared" ca="1" si="730"/>
        <v>796.39999999998849</v>
      </c>
      <c r="EB400" s="123"/>
      <c r="EC400" s="123"/>
      <c r="ED400" s="123"/>
      <c r="EE400" s="123" t="str">
        <f>IF(OR(ISBLANK(ED400),ISBLANK(EE397)),"",(ED400-ED399)*EE397)</f>
        <v/>
      </c>
      <c r="EF400" s="123">
        <f t="shared" ca="1" si="731"/>
        <v>796.39999999998849</v>
      </c>
      <c r="EG400" s="123">
        <f t="shared" ca="1" si="732"/>
        <v>792.60900000000004</v>
      </c>
      <c r="EH400" s="123">
        <f>EH397</f>
        <v>1</v>
      </c>
      <c r="EI400" s="123">
        <f t="shared" ca="1" si="733"/>
        <v>792.60900000000004</v>
      </c>
      <c r="EJ400" s="123">
        <f t="shared" si="734"/>
        <v>792.60900000000004</v>
      </c>
      <c r="EK400" s="123">
        <v>792.60900000000004</v>
      </c>
      <c r="EL400" s="123"/>
      <c r="EM400" s="115">
        <f>EM397</f>
        <v>3</v>
      </c>
      <c r="EN400" s="115">
        <f t="shared" ca="1" si="735"/>
        <v>104.189119999974</v>
      </c>
      <c r="EO400" s="115"/>
      <c r="EP400" s="115"/>
      <c r="EQ400" s="115">
        <v>104.189119999974</v>
      </c>
      <c r="ER400" s="115">
        <f t="shared" ca="1" si="736"/>
        <v>98.4</v>
      </c>
      <c r="ES400" s="115">
        <f>ES397</f>
        <v>1</v>
      </c>
      <c r="ET400" s="115">
        <f t="shared" ca="1" si="737"/>
        <v>98.4</v>
      </c>
      <c r="EU400" s="115">
        <f t="shared" si="738"/>
        <v>98.4</v>
      </c>
      <c r="EV400" s="115">
        <v>98.4</v>
      </c>
      <c r="EW400" s="115"/>
      <c r="EX400" s="115">
        <f>EX397</f>
        <v>3</v>
      </c>
      <c r="EY400" s="115">
        <f t="shared" ca="1" si="739"/>
        <v>156.009999999987</v>
      </c>
      <c r="EZ400" s="115"/>
      <c r="FA400" s="115"/>
      <c r="FB400" s="115">
        <v>156.009999999987</v>
      </c>
      <c r="FC400" s="115">
        <f>FC397</f>
        <v>3</v>
      </c>
      <c r="FD400" s="115">
        <f t="shared" ca="1" si="740"/>
        <v>36.819299999998798</v>
      </c>
      <c r="FE400" s="115"/>
      <c r="FF400" s="115"/>
      <c r="FG400" s="115">
        <v>36.819299999998798</v>
      </c>
      <c r="FH400" s="115">
        <f t="shared" ca="1" si="741"/>
        <v>35.04</v>
      </c>
      <c r="FI400" s="115">
        <f>FI397</f>
        <v>1</v>
      </c>
      <c r="FJ400" s="115">
        <f t="shared" ca="1" si="742"/>
        <v>35.04</v>
      </c>
      <c r="FK400" s="115">
        <f t="shared" si="743"/>
        <v>35.04</v>
      </c>
      <c r="FL400" s="115">
        <v>35.04</v>
      </c>
      <c r="FM400" s="115"/>
      <c r="FN400" s="115">
        <f>FN397</f>
        <v>3</v>
      </c>
      <c r="FO400" s="115">
        <f t="shared" ca="1" si="744"/>
        <v>47.190000000009597</v>
      </c>
      <c r="FP400" s="115"/>
      <c r="FQ400" s="115"/>
      <c r="FR400" s="115">
        <v>47.190000000009597</v>
      </c>
      <c r="FS400" s="115">
        <f>FS397</f>
        <v>5</v>
      </c>
      <c r="FT400" s="115">
        <f t="shared" ca="1" si="745"/>
        <v>1822.0422800000329</v>
      </c>
      <c r="FU400" s="115"/>
      <c r="FV400" s="115"/>
      <c r="FW400" s="115">
        <v>0</v>
      </c>
      <c r="FX400" s="115">
        <f t="shared" ca="1" si="746"/>
        <v>2160</v>
      </c>
      <c r="FY400" s="115">
        <f t="shared" ca="1" si="747"/>
        <v>1822.0422800000329</v>
      </c>
      <c r="FZ400" s="115">
        <f>FZ397</f>
        <v>1</v>
      </c>
      <c r="GA400" s="115">
        <f t="shared" ca="1" si="748"/>
        <v>2160</v>
      </c>
      <c r="GB400" s="115">
        <f t="shared" si="749"/>
        <v>2160</v>
      </c>
      <c r="GC400" s="115">
        <v>2160</v>
      </c>
      <c r="GD400" s="115"/>
      <c r="GE400" s="115">
        <f>GE397</f>
        <v>2</v>
      </c>
      <c r="GF400" s="115">
        <f t="shared" ca="1" si="750"/>
        <v>0</v>
      </c>
      <c r="GG400" s="115"/>
      <c r="GH400" s="115"/>
    </row>
    <row r="401" spans="2:190" x14ac:dyDescent="0.25">
      <c r="B401" s="166">
        <v>4</v>
      </c>
      <c r="C401" s="166">
        <f>C397</f>
        <v>4</v>
      </c>
      <c r="D401" s="166">
        <f t="shared" ca="1" si="692"/>
        <v>0</v>
      </c>
      <c r="E401" s="166"/>
      <c r="F401" s="166"/>
      <c r="G401" s="166">
        <v>0</v>
      </c>
      <c r="H401" s="166">
        <f>IF(OR(ISBLANK(G401),ISBLANK(H397)),"",(G401-G400)*H397)</f>
        <v>0</v>
      </c>
      <c r="I401" s="166">
        <f>I397</f>
        <v>4</v>
      </c>
      <c r="J401" s="166">
        <f t="shared" ca="1" si="693"/>
        <v>0</v>
      </c>
      <c r="K401" s="166"/>
      <c r="L401" s="166"/>
      <c r="M401" s="166">
        <v>0</v>
      </c>
      <c r="N401" s="166">
        <f>IF(OR(ISBLANK(M401),ISBLANK(N397)),"",(M401-M400)*N397)</f>
        <v>0</v>
      </c>
      <c r="O401" s="166">
        <f>O397</f>
        <v>3</v>
      </c>
      <c r="P401" s="166">
        <f t="shared" ca="1" si="694"/>
        <v>21.35</v>
      </c>
      <c r="Q401" s="166"/>
      <c r="R401" s="166"/>
      <c r="S401" s="166">
        <v>21.35</v>
      </c>
      <c r="T401" s="166">
        <f>T397</f>
        <v>3</v>
      </c>
      <c r="U401" s="166">
        <f t="shared" ca="1" si="695"/>
        <v>48</v>
      </c>
      <c r="V401" s="166"/>
      <c r="W401" s="166"/>
      <c r="X401" s="166">
        <v>48</v>
      </c>
      <c r="Y401" s="166">
        <f>Y397</f>
        <v>3</v>
      </c>
      <c r="Z401" s="166">
        <f t="shared" ca="1" si="696"/>
        <v>20</v>
      </c>
      <c r="AA401" s="166"/>
      <c r="AB401" s="166"/>
      <c r="AC401" s="166">
        <v>20</v>
      </c>
      <c r="AD401" s="166">
        <f>AD397</f>
        <v>3</v>
      </c>
      <c r="AE401" s="166">
        <f t="shared" ca="1" si="697"/>
        <v>21.35</v>
      </c>
      <c r="AF401" s="166"/>
      <c r="AG401" s="166"/>
      <c r="AH401" s="166">
        <v>21.35</v>
      </c>
      <c r="AI401" s="166">
        <f>AI397</f>
        <v>4</v>
      </c>
      <c r="AJ401" s="166">
        <f t="shared" ca="1" si="698"/>
        <v>0.55799999999999272</v>
      </c>
      <c r="AK401" s="166"/>
      <c r="AL401" s="166"/>
      <c r="AM401" s="166">
        <v>1302.8</v>
      </c>
      <c r="AN401" s="166">
        <f>IF(OR(ISBLANK(AM401),ISBLANK(AN397)),"",(AM401-AM400)*AN397)</f>
        <v>0.55799999999999272</v>
      </c>
      <c r="AO401" s="166">
        <f>AO397</f>
        <v>4</v>
      </c>
      <c r="AP401" s="166">
        <f t="shared" ca="1" si="699"/>
        <v>7.2960000000020953E-2</v>
      </c>
      <c r="AQ401" s="166"/>
      <c r="AR401" s="166"/>
      <c r="AS401" s="166">
        <v>9079.0310000000009</v>
      </c>
      <c r="AT401" s="166">
        <f>IF(OR(ISBLANK(AS401),ISBLANK(AT397)),"",(AS401-AS400)*AT397)</f>
        <v>7.2960000000020953E-2</v>
      </c>
      <c r="AU401" s="166">
        <f>AU397</f>
        <v>3</v>
      </c>
      <c r="AV401" s="166">
        <f t="shared" ca="1" si="700"/>
        <v>6.3080006611718193</v>
      </c>
      <c r="AW401" s="166"/>
      <c r="AX401" s="166"/>
      <c r="AY401" s="166">
        <f t="shared" ca="1" si="701"/>
        <v>6.3080006611718193</v>
      </c>
      <c r="AZ401" s="166">
        <f>AZ397</f>
        <v>3</v>
      </c>
      <c r="BA401" s="166">
        <f t="shared" ca="1" si="702"/>
        <v>45.22</v>
      </c>
      <c r="BB401" s="166"/>
      <c r="BC401" s="166"/>
      <c r="BD401" s="166">
        <f t="shared" ca="1" si="703"/>
        <v>45.22</v>
      </c>
      <c r="BE401" s="166">
        <f>BE397</f>
        <v>1</v>
      </c>
      <c r="BF401" s="166">
        <f t="shared" ca="1" si="704"/>
        <v>45.22</v>
      </c>
      <c r="BG401" s="166">
        <f t="shared" si="705"/>
        <v>45.22</v>
      </c>
      <c r="BH401" s="166">
        <v>45.22</v>
      </c>
      <c r="BI401" s="166"/>
      <c r="BJ401" s="166">
        <f>BJ397</f>
        <v>3</v>
      </c>
      <c r="BK401" s="166">
        <f t="shared" ca="1" si="706"/>
        <v>38.99</v>
      </c>
      <c r="BL401" s="166"/>
      <c r="BM401" s="166"/>
      <c r="BN401" s="166">
        <f t="shared" ca="1" si="707"/>
        <v>38.99</v>
      </c>
      <c r="BO401" s="166">
        <f>BO397</f>
        <v>1</v>
      </c>
      <c r="BP401" s="166">
        <f t="shared" ca="1" si="708"/>
        <v>38.99</v>
      </c>
      <c r="BQ401" s="166">
        <f t="shared" si="709"/>
        <v>38.99</v>
      </c>
      <c r="BR401" s="166">
        <v>38.99</v>
      </c>
      <c r="BS401" s="166"/>
      <c r="BT401" s="166">
        <f>BT397</f>
        <v>3</v>
      </c>
      <c r="BU401" s="166">
        <f t="shared" ca="1" si="710"/>
        <v>1246.0205046892236</v>
      </c>
      <c r="BV401" s="166"/>
      <c r="BW401" s="166"/>
      <c r="BX401" s="166">
        <f t="shared" ca="1" si="711"/>
        <v>1246.0205046892236</v>
      </c>
      <c r="BY401" s="166">
        <f>BY397</f>
        <v>3</v>
      </c>
      <c r="BZ401" s="166">
        <f t="shared" ca="1" si="712"/>
        <v>8023.0846000000129</v>
      </c>
      <c r="CA401" s="166"/>
      <c r="CB401" s="166"/>
      <c r="CC401" s="166">
        <f t="shared" ca="1" si="713"/>
        <v>8023.0846000000129</v>
      </c>
      <c r="CD401" s="123">
        <f>CD397</f>
        <v>4</v>
      </c>
      <c r="CE401" s="123">
        <f t="shared" ca="1" si="714"/>
        <v>334.40000000003351</v>
      </c>
      <c r="CF401" s="123"/>
      <c r="CG401" s="123"/>
      <c r="CH401" s="123">
        <v>138.07400000000001</v>
      </c>
      <c r="CI401" s="123">
        <f>IF(OR(ISBLANK(CH401),ISBLANK(CI397)),"",(CH401-CH400)*CI397)</f>
        <v>334.40000000003351</v>
      </c>
      <c r="CJ401" s="123">
        <f>CJ397</f>
        <v>4</v>
      </c>
      <c r="CK401" s="123">
        <f t="shared" ca="1" si="715"/>
        <v>0</v>
      </c>
      <c r="CL401" s="123"/>
      <c r="CM401" s="123"/>
      <c r="CN401" s="123">
        <v>0.95399999999999996</v>
      </c>
      <c r="CO401" s="123">
        <f>IF(OR(ISBLANK(CN401),ISBLANK(CO397)),"",(CN401-CN400)*CO397)</f>
        <v>0</v>
      </c>
      <c r="CP401" s="123">
        <f>CP397</f>
        <v>4</v>
      </c>
      <c r="CQ401" s="123">
        <f t="shared" ca="1" si="716"/>
        <v>0</v>
      </c>
      <c r="CR401" s="123"/>
      <c r="CS401" s="123"/>
      <c r="CT401" s="123" t="str">
        <f t="shared" ca="1" si="717"/>
        <v/>
      </c>
      <c r="CU401" s="123">
        <f t="shared" ca="1" si="718"/>
        <v>0</v>
      </c>
      <c r="CV401" s="123">
        <f>CV397</f>
        <v>1</v>
      </c>
      <c r="CW401" s="123" t="str">
        <f t="shared" ca="1" si="719"/>
        <v/>
      </c>
      <c r="CX401" s="123" t="str">
        <f t="shared" si="720"/>
        <v/>
      </c>
      <c r="CY401" s="123"/>
      <c r="CZ401" s="123"/>
      <c r="DA401" s="123">
        <f>DA397</f>
        <v>2</v>
      </c>
      <c r="DB401" s="123" t="str">
        <f t="shared" ca="1" si="721"/>
        <v/>
      </c>
      <c r="DC401" s="123"/>
      <c r="DD401" s="123"/>
      <c r="DE401" s="123"/>
      <c r="DF401" s="123">
        <f>DF397</f>
        <v>3</v>
      </c>
      <c r="DG401" s="123">
        <f t="shared" ca="1" si="722"/>
        <v>334.40000000003351</v>
      </c>
      <c r="DH401" s="123"/>
      <c r="DI401" s="123"/>
      <c r="DJ401" s="123">
        <f t="shared" ca="1" si="723"/>
        <v>334.40000000003351</v>
      </c>
      <c r="DK401" s="123">
        <f t="shared" ca="1" si="724"/>
        <v>336.7</v>
      </c>
      <c r="DL401" s="123">
        <f>DL397</f>
        <v>1</v>
      </c>
      <c r="DM401" s="123">
        <f t="shared" ca="1" si="725"/>
        <v>336.7</v>
      </c>
      <c r="DN401" s="123">
        <f t="shared" si="726"/>
        <v>336.7</v>
      </c>
      <c r="DO401" s="123">
        <v>336.7</v>
      </c>
      <c r="DP401" s="123"/>
      <c r="DQ401" s="123">
        <f>DQ397</f>
        <v>2</v>
      </c>
      <c r="DR401" s="123">
        <f t="shared" ca="1" si="727"/>
        <v>0</v>
      </c>
      <c r="DS401" s="123"/>
      <c r="DT401" s="123">
        <v>0</v>
      </c>
      <c r="DU401" s="123">
        <f>DU397</f>
        <v>3</v>
      </c>
      <c r="DV401" s="123">
        <f t="shared" ca="1" si="728"/>
        <v>941.60000000001469</v>
      </c>
      <c r="DW401" s="123"/>
      <c r="DX401" s="123"/>
      <c r="DY401" s="123">
        <f t="shared" ca="1" si="729"/>
        <v>941.60000000001469</v>
      </c>
      <c r="DZ401" s="123">
        <f>DZ397</f>
        <v>5</v>
      </c>
      <c r="EA401" s="123">
        <f t="shared" ca="1" si="730"/>
        <v>941.60000000001469</v>
      </c>
      <c r="EB401" s="123"/>
      <c r="EC401" s="123"/>
      <c r="ED401" s="123"/>
      <c r="EE401" s="123" t="str">
        <f>IF(OR(ISBLANK(ED401),ISBLANK(EE397)),"",(ED401-ED400)*EE397)</f>
        <v/>
      </c>
      <c r="EF401" s="123">
        <f t="shared" ca="1" si="731"/>
        <v>941.60000000001469</v>
      </c>
      <c r="EG401" s="123">
        <f t="shared" ca="1" si="732"/>
        <v>898.02599999999995</v>
      </c>
      <c r="EH401" s="123">
        <f>EH397</f>
        <v>1</v>
      </c>
      <c r="EI401" s="123">
        <f t="shared" ca="1" si="733"/>
        <v>898.02599999999995</v>
      </c>
      <c r="EJ401" s="123">
        <f t="shared" si="734"/>
        <v>898.02599999999995</v>
      </c>
      <c r="EK401" s="123">
        <v>898.02599999999995</v>
      </c>
      <c r="EL401" s="123"/>
      <c r="EM401" s="115">
        <f>EM397</f>
        <v>3</v>
      </c>
      <c r="EN401" s="115">
        <f t="shared" ca="1" si="735"/>
        <v>103.92928000003501</v>
      </c>
      <c r="EO401" s="115"/>
      <c r="EP401" s="115"/>
      <c r="EQ401" s="115">
        <v>103.92928000003501</v>
      </c>
      <c r="ER401" s="115">
        <f t="shared" ca="1" si="736"/>
        <v>98.4</v>
      </c>
      <c r="ES401" s="115">
        <f>ES397</f>
        <v>1</v>
      </c>
      <c r="ET401" s="115">
        <f t="shared" ca="1" si="737"/>
        <v>98.4</v>
      </c>
      <c r="EU401" s="115">
        <f t="shared" si="738"/>
        <v>98.4</v>
      </c>
      <c r="EV401" s="115">
        <v>98.4</v>
      </c>
      <c r="EW401" s="115"/>
      <c r="EX401" s="115">
        <f>EX397</f>
        <v>3</v>
      </c>
      <c r="EY401" s="115">
        <f t="shared" ca="1" si="739"/>
        <v>200.954000000034</v>
      </c>
      <c r="EZ401" s="115"/>
      <c r="FA401" s="115"/>
      <c r="FB401" s="115">
        <v>200.954000000034</v>
      </c>
      <c r="FC401" s="115">
        <f>FC397</f>
        <v>3</v>
      </c>
      <c r="FD401" s="115">
        <f t="shared" ca="1" si="740"/>
        <v>36.722700000002099</v>
      </c>
      <c r="FE401" s="115"/>
      <c r="FF401" s="115"/>
      <c r="FG401" s="115">
        <v>36.722700000002099</v>
      </c>
      <c r="FH401" s="115">
        <f t="shared" ca="1" si="741"/>
        <v>35.04</v>
      </c>
      <c r="FI401" s="115">
        <f>FI397</f>
        <v>1</v>
      </c>
      <c r="FJ401" s="115">
        <f t="shared" ca="1" si="742"/>
        <v>35.04</v>
      </c>
      <c r="FK401" s="115">
        <f t="shared" si="743"/>
        <v>35.04</v>
      </c>
      <c r="FL401" s="115">
        <v>35.04</v>
      </c>
      <c r="FM401" s="115"/>
      <c r="FN401" s="115">
        <f>FN397</f>
        <v>3</v>
      </c>
      <c r="FO401" s="115">
        <f t="shared" ca="1" si="744"/>
        <v>17.800999999999998</v>
      </c>
      <c r="FP401" s="115"/>
      <c r="FQ401" s="115"/>
      <c r="FR401" s="115">
        <v>17.800999999999998</v>
      </c>
      <c r="FS401" s="115">
        <f>FS397</f>
        <v>5</v>
      </c>
      <c r="FT401" s="115">
        <f t="shared" ca="1" si="745"/>
        <v>2142.0589199998562</v>
      </c>
      <c r="FU401" s="115"/>
      <c r="FV401" s="115"/>
      <c r="FW401" s="115">
        <v>0</v>
      </c>
      <c r="FX401" s="115">
        <f t="shared" ca="1" si="746"/>
        <v>2160</v>
      </c>
      <c r="FY401" s="115">
        <f t="shared" ca="1" si="747"/>
        <v>2142.0589199998562</v>
      </c>
      <c r="FZ401" s="115">
        <f>FZ397</f>
        <v>1</v>
      </c>
      <c r="GA401" s="115">
        <f t="shared" ca="1" si="748"/>
        <v>2160</v>
      </c>
      <c r="GB401" s="115">
        <f t="shared" si="749"/>
        <v>2160</v>
      </c>
      <c r="GC401" s="115">
        <v>2160</v>
      </c>
      <c r="GD401" s="115"/>
      <c r="GE401" s="115">
        <f>GE397</f>
        <v>2</v>
      </c>
      <c r="GF401" s="115">
        <f t="shared" ca="1" si="750"/>
        <v>0</v>
      </c>
      <c r="GG401" s="115"/>
      <c r="GH401" s="115"/>
    </row>
    <row r="402" spans="2:190" x14ac:dyDescent="0.25">
      <c r="B402" s="166">
        <v>5</v>
      </c>
      <c r="C402" s="166">
        <f>C397</f>
        <v>4</v>
      </c>
      <c r="D402" s="166">
        <f t="shared" ca="1" si="692"/>
        <v>0</v>
      </c>
      <c r="E402" s="166"/>
      <c r="F402" s="166"/>
      <c r="G402" s="166">
        <v>0</v>
      </c>
      <c r="H402" s="166">
        <f>IF(OR(ISBLANK(G402),ISBLANK(H397)),"",(G402-G401)*H397)</f>
        <v>0</v>
      </c>
      <c r="I402" s="166">
        <f>I397</f>
        <v>4</v>
      </c>
      <c r="J402" s="166">
        <f t="shared" ca="1" si="693"/>
        <v>0</v>
      </c>
      <c r="K402" s="166"/>
      <c r="L402" s="166"/>
      <c r="M402" s="166">
        <v>0</v>
      </c>
      <c r="N402" s="166">
        <f>IF(OR(ISBLANK(M402),ISBLANK(N397)),"",(M402-M401)*N397)</f>
        <v>0</v>
      </c>
      <c r="O402" s="166">
        <f>O397</f>
        <v>3</v>
      </c>
      <c r="P402" s="166">
        <f t="shared" ca="1" si="694"/>
        <v>21.21</v>
      </c>
      <c r="Q402" s="166"/>
      <c r="R402" s="166"/>
      <c r="S402" s="166">
        <v>21.21</v>
      </c>
      <c r="T402" s="166">
        <f>T397</f>
        <v>3</v>
      </c>
      <c r="U402" s="166">
        <f t="shared" ca="1" si="695"/>
        <v>48</v>
      </c>
      <c r="V402" s="166"/>
      <c r="W402" s="166"/>
      <c r="X402" s="166">
        <v>48</v>
      </c>
      <c r="Y402" s="166">
        <f>Y397</f>
        <v>3</v>
      </c>
      <c r="Z402" s="166">
        <f t="shared" ca="1" si="696"/>
        <v>20.768000000000001</v>
      </c>
      <c r="AA402" s="166"/>
      <c r="AB402" s="166"/>
      <c r="AC402" s="166">
        <v>20.768000000000001</v>
      </c>
      <c r="AD402" s="166">
        <f>AD397</f>
        <v>3</v>
      </c>
      <c r="AE402" s="166">
        <f t="shared" ca="1" si="697"/>
        <v>36.200000000000003</v>
      </c>
      <c r="AF402" s="166"/>
      <c r="AG402" s="166"/>
      <c r="AH402" s="166">
        <v>36.200000000000003</v>
      </c>
      <c r="AI402" s="166">
        <f>AI397</f>
        <v>4</v>
      </c>
      <c r="AJ402" s="166">
        <f t="shared" ca="1" si="698"/>
        <v>0.568000000000211</v>
      </c>
      <c r="AK402" s="166"/>
      <c r="AL402" s="166"/>
      <c r="AM402" s="166">
        <v>1303.0840000000001</v>
      </c>
      <c r="AN402" s="166">
        <f>IF(OR(ISBLANK(AM402),ISBLANK(AN397)),"",(AM402-AM401)*AN397)</f>
        <v>0.568000000000211</v>
      </c>
      <c r="AO402" s="166">
        <f>AO397</f>
        <v>4</v>
      </c>
      <c r="AP402" s="166">
        <f t="shared" ca="1" si="699"/>
        <v>8.4639999999926663E-2</v>
      </c>
      <c r="AQ402" s="166"/>
      <c r="AR402" s="166"/>
      <c r="AS402" s="166">
        <v>9080.0889999999999</v>
      </c>
      <c r="AT402" s="166">
        <f>IF(OR(ISBLANK(AS402),ISBLANK(AT397)),"",(AS402-AS401)*AT397)</f>
        <v>8.4639999999926663E-2</v>
      </c>
      <c r="AU402" s="166">
        <f>AU397</f>
        <v>3</v>
      </c>
      <c r="AV402" s="166">
        <f t="shared" ca="1" si="700"/>
        <v>6.4306473077556632</v>
      </c>
      <c r="AW402" s="166"/>
      <c r="AX402" s="166"/>
      <c r="AY402" s="166">
        <f t="shared" ca="1" si="701"/>
        <v>6.4306473077556632</v>
      </c>
      <c r="AZ402" s="166">
        <f>AZ397</f>
        <v>3</v>
      </c>
      <c r="BA402" s="166">
        <f t="shared" ca="1" si="702"/>
        <v>45.22</v>
      </c>
      <c r="BB402" s="166"/>
      <c r="BC402" s="166"/>
      <c r="BD402" s="166">
        <f t="shared" ca="1" si="703"/>
        <v>45.22</v>
      </c>
      <c r="BE402" s="166">
        <f>BE397</f>
        <v>1</v>
      </c>
      <c r="BF402" s="166">
        <f t="shared" ca="1" si="704"/>
        <v>45.22</v>
      </c>
      <c r="BG402" s="166">
        <f t="shared" si="705"/>
        <v>45.22</v>
      </c>
      <c r="BH402" s="166">
        <v>45.22</v>
      </c>
      <c r="BI402" s="166"/>
      <c r="BJ402" s="166">
        <f>BJ397</f>
        <v>3</v>
      </c>
      <c r="BK402" s="166">
        <f t="shared" ca="1" si="706"/>
        <v>38.99</v>
      </c>
      <c r="BL402" s="166"/>
      <c r="BM402" s="166"/>
      <c r="BN402" s="166">
        <f t="shared" ca="1" si="707"/>
        <v>38.99</v>
      </c>
      <c r="BO402" s="166">
        <f>BO397</f>
        <v>1</v>
      </c>
      <c r="BP402" s="166">
        <f t="shared" ca="1" si="708"/>
        <v>38.99</v>
      </c>
      <c r="BQ402" s="166">
        <f t="shared" si="709"/>
        <v>38.99</v>
      </c>
      <c r="BR402" s="166">
        <v>38.99</v>
      </c>
      <c r="BS402" s="166"/>
      <c r="BT402" s="166">
        <f>BT397</f>
        <v>3</v>
      </c>
      <c r="BU402" s="166">
        <f t="shared" ca="1" si="710"/>
        <v>1003.7160401481431</v>
      </c>
      <c r="BV402" s="166"/>
      <c r="BW402" s="166"/>
      <c r="BX402" s="166">
        <f t="shared" ca="1" si="711"/>
        <v>1003.7160401481431</v>
      </c>
      <c r="BY402" s="166">
        <f>BY397</f>
        <v>3</v>
      </c>
      <c r="BZ402" s="166">
        <f t="shared" ca="1" si="712"/>
        <v>8434.1647999999732</v>
      </c>
      <c r="CA402" s="166"/>
      <c r="CB402" s="166"/>
      <c r="CC402" s="166">
        <f t="shared" ca="1" si="713"/>
        <v>8434.1647999999732</v>
      </c>
      <c r="CD402" s="123">
        <f>CD397</f>
        <v>4</v>
      </c>
      <c r="CE402" s="123">
        <f t="shared" ca="1" si="714"/>
        <v>329.99999999994998</v>
      </c>
      <c r="CF402" s="123"/>
      <c r="CG402" s="123"/>
      <c r="CH402" s="123">
        <v>138.22399999999999</v>
      </c>
      <c r="CI402" s="123">
        <f>IF(OR(ISBLANK(CH402),ISBLANK(CI397)),"",(CH402-CH401)*CI397)</f>
        <v>329.99999999994998</v>
      </c>
      <c r="CJ402" s="123">
        <f>CJ397</f>
        <v>4</v>
      </c>
      <c r="CK402" s="123">
        <f t="shared" ca="1" si="715"/>
        <v>2.200000000000002</v>
      </c>
      <c r="CL402" s="123"/>
      <c r="CM402" s="123"/>
      <c r="CN402" s="123">
        <v>0.95499999999999996</v>
      </c>
      <c r="CO402" s="123">
        <f>IF(OR(ISBLANK(CN402),ISBLANK(CO397)),"",(CN402-CN401)*CO397)</f>
        <v>2.200000000000002</v>
      </c>
      <c r="CP402" s="123">
        <f>CP397</f>
        <v>4</v>
      </c>
      <c r="CQ402" s="123">
        <f t="shared" ca="1" si="716"/>
        <v>2.200000000000002</v>
      </c>
      <c r="CR402" s="123"/>
      <c r="CS402" s="123"/>
      <c r="CT402" s="123" t="str">
        <f t="shared" ca="1" si="717"/>
        <v/>
      </c>
      <c r="CU402" s="123">
        <f t="shared" ca="1" si="718"/>
        <v>2.200000000000002</v>
      </c>
      <c r="CV402" s="123">
        <f>CV397</f>
        <v>1</v>
      </c>
      <c r="CW402" s="123" t="str">
        <f t="shared" ca="1" si="719"/>
        <v/>
      </c>
      <c r="CX402" s="123" t="str">
        <f t="shared" si="720"/>
        <v/>
      </c>
      <c r="CY402" s="123"/>
      <c r="CZ402" s="123"/>
      <c r="DA402" s="123">
        <f>DA397</f>
        <v>2</v>
      </c>
      <c r="DB402" s="123" t="str">
        <f t="shared" ca="1" si="721"/>
        <v/>
      </c>
      <c r="DC402" s="123"/>
      <c r="DD402" s="123"/>
      <c r="DE402" s="123"/>
      <c r="DF402" s="123">
        <f>DF397</f>
        <v>3</v>
      </c>
      <c r="DG402" s="123">
        <f t="shared" ca="1" si="722"/>
        <v>329.99999999994998</v>
      </c>
      <c r="DH402" s="123"/>
      <c r="DI402" s="123"/>
      <c r="DJ402" s="123">
        <f t="shared" ca="1" si="723"/>
        <v>329.99999999994998</v>
      </c>
      <c r="DK402" s="123">
        <f t="shared" ca="1" si="724"/>
        <v>312.5</v>
      </c>
      <c r="DL402" s="123">
        <f>DL397</f>
        <v>1</v>
      </c>
      <c r="DM402" s="123">
        <f t="shared" ca="1" si="725"/>
        <v>312.5</v>
      </c>
      <c r="DN402" s="123">
        <f t="shared" si="726"/>
        <v>312.5</v>
      </c>
      <c r="DO402" s="123">
        <v>312.5</v>
      </c>
      <c r="DP402" s="123"/>
      <c r="DQ402" s="123">
        <f>DQ397</f>
        <v>2</v>
      </c>
      <c r="DR402" s="123">
        <f t="shared" ca="1" si="727"/>
        <v>0</v>
      </c>
      <c r="DS402" s="123"/>
      <c r="DT402" s="123">
        <v>0</v>
      </c>
      <c r="DU402" s="123">
        <f>DU397</f>
        <v>3</v>
      </c>
      <c r="DV402" s="123">
        <f t="shared" ca="1" si="728"/>
        <v>829.39999999995848</v>
      </c>
      <c r="DW402" s="123"/>
      <c r="DX402" s="123"/>
      <c r="DY402" s="123">
        <f t="shared" ca="1" si="729"/>
        <v>829.39999999995848</v>
      </c>
      <c r="DZ402" s="123">
        <f>DZ397</f>
        <v>5</v>
      </c>
      <c r="EA402" s="123">
        <f t="shared" ca="1" si="730"/>
        <v>829.39999999995848</v>
      </c>
      <c r="EB402" s="123"/>
      <c r="EC402" s="123"/>
      <c r="ED402" s="123"/>
      <c r="EE402" s="123" t="str">
        <f>IF(OR(ISBLANK(ED402),ISBLANK(EE397)),"",(ED402-ED401)*EE397)</f>
        <v/>
      </c>
      <c r="EF402" s="123">
        <f t="shared" ca="1" si="731"/>
        <v>829.39999999995848</v>
      </c>
      <c r="EG402" s="123">
        <f t="shared" ca="1" si="732"/>
        <v>885.25099999999998</v>
      </c>
      <c r="EH402" s="123">
        <f>EH397</f>
        <v>1</v>
      </c>
      <c r="EI402" s="123">
        <f t="shared" ca="1" si="733"/>
        <v>885.25099999999998</v>
      </c>
      <c r="EJ402" s="123">
        <f t="shared" si="734"/>
        <v>885.25099999999998</v>
      </c>
      <c r="EK402" s="123">
        <v>885.25099999999998</v>
      </c>
      <c r="EL402" s="123"/>
      <c r="EM402" s="115">
        <f>EM397</f>
        <v>3</v>
      </c>
      <c r="EN402" s="115">
        <f t="shared" ca="1" si="735"/>
        <v>105.71903999998401</v>
      </c>
      <c r="EO402" s="115"/>
      <c r="EP402" s="115"/>
      <c r="EQ402" s="115">
        <v>105.71903999998401</v>
      </c>
      <c r="ER402" s="115">
        <f t="shared" ca="1" si="736"/>
        <v>98.4</v>
      </c>
      <c r="ES402" s="115">
        <f>ES397</f>
        <v>1</v>
      </c>
      <c r="ET402" s="115">
        <f t="shared" ca="1" si="737"/>
        <v>98.4</v>
      </c>
      <c r="EU402" s="115">
        <f t="shared" si="738"/>
        <v>98.4</v>
      </c>
      <c r="EV402" s="115">
        <v>98.4</v>
      </c>
      <c r="EW402" s="115"/>
      <c r="EX402" s="115">
        <f>EX397</f>
        <v>3</v>
      </c>
      <c r="EY402" s="115">
        <f t="shared" ca="1" si="739"/>
        <v>197.62999999999701</v>
      </c>
      <c r="EZ402" s="115"/>
      <c r="FA402" s="115"/>
      <c r="FB402" s="115">
        <v>197.62999999999701</v>
      </c>
      <c r="FC402" s="115">
        <f>FC397</f>
        <v>3</v>
      </c>
      <c r="FD402" s="115">
        <f t="shared" ca="1" si="740"/>
        <v>41.294399999995697</v>
      </c>
      <c r="FE402" s="115"/>
      <c r="FF402" s="115"/>
      <c r="FG402" s="115">
        <v>41.294399999995697</v>
      </c>
      <c r="FH402" s="115">
        <f t="shared" ca="1" si="741"/>
        <v>35.520000000000003</v>
      </c>
      <c r="FI402" s="115">
        <f>FI397</f>
        <v>1</v>
      </c>
      <c r="FJ402" s="115">
        <f t="shared" ca="1" si="742"/>
        <v>35.520000000000003</v>
      </c>
      <c r="FK402" s="115">
        <f t="shared" si="743"/>
        <v>35.520000000000003</v>
      </c>
      <c r="FL402" s="115">
        <v>35.520000000000003</v>
      </c>
      <c r="FM402" s="115"/>
      <c r="FN402" s="115">
        <f>FN397</f>
        <v>3</v>
      </c>
      <c r="FO402" s="115">
        <f t="shared" ca="1" si="744"/>
        <v>52.536000000018198</v>
      </c>
      <c r="FP402" s="115"/>
      <c r="FQ402" s="115"/>
      <c r="FR402" s="115">
        <v>52.536000000018198</v>
      </c>
      <c r="FS402" s="115">
        <f>FS397</f>
        <v>5</v>
      </c>
      <c r="FT402" s="115">
        <f t="shared" ca="1" si="745"/>
        <v>2017.2978099999991</v>
      </c>
      <c r="FU402" s="115"/>
      <c r="FV402" s="115"/>
      <c r="FW402" s="115">
        <v>0</v>
      </c>
      <c r="FX402" s="115">
        <f t="shared" ca="1" si="746"/>
        <v>2160</v>
      </c>
      <c r="FY402" s="115">
        <f t="shared" ca="1" si="747"/>
        <v>2017.2978099999991</v>
      </c>
      <c r="FZ402" s="115">
        <f>FZ397</f>
        <v>1</v>
      </c>
      <c r="GA402" s="115">
        <f t="shared" ca="1" si="748"/>
        <v>2160</v>
      </c>
      <c r="GB402" s="115">
        <f t="shared" si="749"/>
        <v>2160</v>
      </c>
      <c r="GC402" s="115">
        <v>2160</v>
      </c>
      <c r="GD402" s="115"/>
      <c r="GE402" s="115">
        <f>GE397</f>
        <v>2</v>
      </c>
      <c r="GF402" s="115">
        <f t="shared" ca="1" si="750"/>
        <v>0</v>
      </c>
      <c r="GG402" s="115"/>
      <c r="GH402" s="115"/>
    </row>
    <row r="403" spans="2:190" x14ac:dyDescent="0.25">
      <c r="B403" s="166">
        <v>6</v>
      </c>
      <c r="C403" s="166">
        <f>C397</f>
        <v>4</v>
      </c>
      <c r="D403" s="166">
        <f t="shared" ca="1" si="692"/>
        <v>0</v>
      </c>
      <c r="E403" s="166"/>
      <c r="F403" s="166"/>
      <c r="G403" s="166">
        <v>0</v>
      </c>
      <c r="H403" s="166">
        <f>IF(OR(ISBLANK(G403),ISBLANK(H397)),"",(G403-G402)*H397)</f>
        <v>0</v>
      </c>
      <c r="I403" s="166">
        <f>I397</f>
        <v>4</v>
      </c>
      <c r="J403" s="166">
        <f t="shared" ca="1" si="693"/>
        <v>0</v>
      </c>
      <c r="K403" s="166"/>
      <c r="L403" s="166"/>
      <c r="M403" s="166">
        <v>0</v>
      </c>
      <c r="N403" s="166">
        <f>IF(OR(ISBLANK(M403),ISBLANK(N397)),"",(M403-M402)*N397)</f>
        <v>0</v>
      </c>
      <c r="O403" s="166">
        <f>O397</f>
        <v>3</v>
      </c>
      <c r="P403" s="166">
        <f t="shared" ca="1" si="694"/>
        <v>18.02</v>
      </c>
      <c r="Q403" s="166"/>
      <c r="R403" s="166"/>
      <c r="S403" s="166">
        <v>18.02</v>
      </c>
      <c r="T403" s="166">
        <f>T397</f>
        <v>3</v>
      </c>
      <c r="U403" s="166">
        <f t="shared" ca="1" si="695"/>
        <v>48</v>
      </c>
      <c r="V403" s="166"/>
      <c r="W403" s="166"/>
      <c r="X403" s="166">
        <v>48</v>
      </c>
      <c r="Y403" s="166">
        <f>Y397</f>
        <v>3</v>
      </c>
      <c r="Z403" s="166">
        <f t="shared" ca="1" si="696"/>
        <v>20.84</v>
      </c>
      <c r="AA403" s="166"/>
      <c r="AB403" s="166"/>
      <c r="AC403" s="166">
        <v>20.84</v>
      </c>
      <c r="AD403" s="166">
        <f>AD397</f>
        <v>3</v>
      </c>
      <c r="AE403" s="166">
        <f t="shared" ca="1" si="697"/>
        <v>36.200000000000003</v>
      </c>
      <c r="AF403" s="166"/>
      <c r="AG403" s="166"/>
      <c r="AH403" s="166">
        <v>36.200000000000003</v>
      </c>
      <c r="AI403" s="166">
        <f>AI397</f>
        <v>4</v>
      </c>
      <c r="AJ403" s="166">
        <f t="shared" ca="1" si="698"/>
        <v>0.58599999999978536</v>
      </c>
      <c r="AK403" s="166"/>
      <c r="AL403" s="166"/>
      <c r="AM403" s="166">
        <v>1303.377</v>
      </c>
      <c r="AN403" s="166">
        <f>IF(OR(ISBLANK(AM403),ISBLANK(AN397)),"",(AM403-AM402)*AN397)</f>
        <v>0.58599999999978536</v>
      </c>
      <c r="AO403" s="166">
        <f>AO397</f>
        <v>4</v>
      </c>
      <c r="AP403" s="166">
        <f t="shared" ca="1" si="699"/>
        <v>9.111999999993714E-2</v>
      </c>
      <c r="AQ403" s="166"/>
      <c r="AR403" s="166"/>
      <c r="AS403" s="166">
        <v>9081.2279999999992</v>
      </c>
      <c r="AT403" s="166">
        <f>IF(OR(ISBLANK(AS403),ISBLANK(AT397)),"",(AS403-AS402)*AT397)</f>
        <v>9.111999999993714E-2</v>
      </c>
      <c r="AU403" s="166">
        <f>AU397</f>
        <v>3</v>
      </c>
      <c r="AV403" s="166">
        <f t="shared" ca="1" si="700"/>
        <v>6.5462393840830257</v>
      </c>
      <c r="AW403" s="166"/>
      <c r="AX403" s="166"/>
      <c r="AY403" s="166">
        <f t="shared" ca="1" si="701"/>
        <v>6.5462393840830257</v>
      </c>
      <c r="AZ403" s="166">
        <f>AZ397</f>
        <v>3</v>
      </c>
      <c r="BA403" s="166">
        <f t="shared" ca="1" si="702"/>
        <v>45.22</v>
      </c>
      <c r="BB403" s="166"/>
      <c r="BC403" s="166"/>
      <c r="BD403" s="166">
        <f t="shared" ca="1" si="703"/>
        <v>45.22</v>
      </c>
      <c r="BE403" s="166">
        <f>BE397</f>
        <v>1</v>
      </c>
      <c r="BF403" s="166">
        <f t="shared" ca="1" si="704"/>
        <v>45.22</v>
      </c>
      <c r="BG403" s="166">
        <f t="shared" si="705"/>
        <v>45.22</v>
      </c>
      <c r="BH403" s="166">
        <v>45.22</v>
      </c>
      <c r="BI403" s="166"/>
      <c r="BJ403" s="166">
        <f>BJ397</f>
        <v>3</v>
      </c>
      <c r="BK403" s="166">
        <f t="shared" ca="1" si="706"/>
        <v>38.99</v>
      </c>
      <c r="BL403" s="166"/>
      <c r="BM403" s="166"/>
      <c r="BN403" s="166">
        <f t="shared" ca="1" si="707"/>
        <v>38.99</v>
      </c>
      <c r="BO403" s="166">
        <f>BO397</f>
        <v>1</v>
      </c>
      <c r="BP403" s="166">
        <f t="shared" ca="1" si="708"/>
        <v>38.99</v>
      </c>
      <c r="BQ403" s="166">
        <f t="shared" si="709"/>
        <v>38.99</v>
      </c>
      <c r="BR403" s="166">
        <v>38.99</v>
      </c>
      <c r="BS403" s="166"/>
      <c r="BT403" s="166">
        <f>BT397</f>
        <v>3</v>
      </c>
      <c r="BU403" s="166">
        <f t="shared" ca="1" si="710"/>
        <v>1112.9398740221027</v>
      </c>
      <c r="BV403" s="166"/>
      <c r="BW403" s="166"/>
      <c r="BX403" s="166">
        <f t="shared" ca="1" si="711"/>
        <v>1112.9398740221027</v>
      </c>
      <c r="BY403" s="166">
        <f>BY397</f>
        <v>3</v>
      </c>
      <c r="BZ403" s="166">
        <f t="shared" ca="1" si="712"/>
        <v>8732.4887999999919</v>
      </c>
      <c r="CA403" s="166"/>
      <c r="CB403" s="166"/>
      <c r="CC403" s="166">
        <f t="shared" ca="1" si="713"/>
        <v>8732.4887999999919</v>
      </c>
      <c r="CD403" s="123">
        <f>CD397</f>
        <v>4</v>
      </c>
      <c r="CE403" s="123">
        <f t="shared" ca="1" si="714"/>
        <v>308.00000000003251</v>
      </c>
      <c r="CF403" s="123"/>
      <c r="CG403" s="123"/>
      <c r="CH403" s="123">
        <v>138.364</v>
      </c>
      <c r="CI403" s="123">
        <f>IF(OR(ISBLANK(CH403),ISBLANK(CI397)),"",(CH403-CH402)*CI397)</f>
        <v>308.00000000003251</v>
      </c>
      <c r="CJ403" s="123">
        <f>CJ397</f>
        <v>4</v>
      </c>
      <c r="CK403" s="123">
        <f t="shared" ca="1" si="715"/>
        <v>2.200000000000002</v>
      </c>
      <c r="CL403" s="123"/>
      <c r="CM403" s="123"/>
      <c r="CN403" s="123">
        <v>0.95599999999999996</v>
      </c>
      <c r="CO403" s="123">
        <f>IF(OR(ISBLANK(CN403),ISBLANK(CO397)),"",(CN403-CN402)*CO397)</f>
        <v>2.200000000000002</v>
      </c>
      <c r="CP403" s="123">
        <f>CP397</f>
        <v>4</v>
      </c>
      <c r="CQ403" s="123">
        <f t="shared" ca="1" si="716"/>
        <v>2.200000000000002</v>
      </c>
      <c r="CR403" s="123"/>
      <c r="CS403" s="123"/>
      <c r="CT403" s="123" t="str">
        <f t="shared" ca="1" si="717"/>
        <v/>
      </c>
      <c r="CU403" s="123">
        <f t="shared" ca="1" si="718"/>
        <v>2.200000000000002</v>
      </c>
      <c r="CV403" s="123">
        <f>CV397</f>
        <v>1</v>
      </c>
      <c r="CW403" s="123" t="str">
        <f t="shared" ca="1" si="719"/>
        <v/>
      </c>
      <c r="CX403" s="123" t="str">
        <f t="shared" si="720"/>
        <v/>
      </c>
      <c r="CY403" s="123"/>
      <c r="CZ403" s="123"/>
      <c r="DA403" s="123">
        <f>DA397</f>
        <v>2</v>
      </c>
      <c r="DB403" s="123" t="str">
        <f t="shared" ca="1" si="721"/>
        <v/>
      </c>
      <c r="DC403" s="123"/>
      <c r="DD403" s="123"/>
      <c r="DE403" s="123"/>
      <c r="DF403" s="123">
        <f>DF397</f>
        <v>3</v>
      </c>
      <c r="DG403" s="123">
        <f t="shared" ca="1" si="722"/>
        <v>308.00000000003251</v>
      </c>
      <c r="DH403" s="123"/>
      <c r="DI403" s="123"/>
      <c r="DJ403" s="123">
        <f t="shared" ca="1" si="723"/>
        <v>308.00000000003251</v>
      </c>
      <c r="DK403" s="123">
        <f t="shared" ca="1" si="724"/>
        <v>294.60000000000002</v>
      </c>
      <c r="DL403" s="123">
        <f>DL397</f>
        <v>1</v>
      </c>
      <c r="DM403" s="123">
        <f t="shared" ca="1" si="725"/>
        <v>294.60000000000002</v>
      </c>
      <c r="DN403" s="123">
        <f t="shared" si="726"/>
        <v>294.60000000000002</v>
      </c>
      <c r="DO403" s="123">
        <v>294.60000000000002</v>
      </c>
      <c r="DP403" s="123"/>
      <c r="DQ403" s="123">
        <f>DQ397</f>
        <v>2</v>
      </c>
      <c r="DR403" s="123">
        <f t="shared" ca="1" si="727"/>
        <v>0</v>
      </c>
      <c r="DS403" s="123"/>
      <c r="DT403" s="123">
        <v>0</v>
      </c>
      <c r="DU403" s="123">
        <f>DU397</f>
        <v>3</v>
      </c>
      <c r="DV403" s="123">
        <f t="shared" ca="1" si="728"/>
        <v>882.20000000005427</v>
      </c>
      <c r="DW403" s="123"/>
      <c r="DX403" s="123"/>
      <c r="DY403" s="123">
        <f t="shared" ca="1" si="729"/>
        <v>882.20000000005427</v>
      </c>
      <c r="DZ403" s="123">
        <f>DZ397</f>
        <v>5</v>
      </c>
      <c r="EA403" s="123">
        <f t="shared" ca="1" si="730"/>
        <v>882.20000000005427</v>
      </c>
      <c r="EB403" s="123"/>
      <c r="EC403" s="123"/>
      <c r="ED403" s="123"/>
      <c r="EE403" s="123" t="str">
        <f>IF(OR(ISBLANK(ED403),ISBLANK(EE397)),"",(ED403-ED402)*EE397)</f>
        <v/>
      </c>
      <c r="EF403" s="123">
        <f t="shared" ca="1" si="731"/>
        <v>882.20000000005427</v>
      </c>
      <c r="EG403" s="123">
        <f t="shared" ca="1" si="732"/>
        <v>903.00800000000004</v>
      </c>
      <c r="EH403" s="123">
        <f>EH397</f>
        <v>1</v>
      </c>
      <c r="EI403" s="123">
        <f t="shared" ca="1" si="733"/>
        <v>903.00800000000004</v>
      </c>
      <c r="EJ403" s="123">
        <f t="shared" si="734"/>
        <v>903.00800000000004</v>
      </c>
      <c r="EK403" s="123">
        <v>903.00800000000004</v>
      </c>
      <c r="EL403" s="123"/>
      <c r="EM403" s="115">
        <f>EM397</f>
        <v>3</v>
      </c>
      <c r="EN403" s="115">
        <f t="shared" ca="1" si="735"/>
        <v>106.335040000003</v>
      </c>
      <c r="EO403" s="115"/>
      <c r="EP403" s="115"/>
      <c r="EQ403" s="115">
        <v>106.335040000003</v>
      </c>
      <c r="ER403" s="115">
        <f t="shared" ca="1" si="736"/>
        <v>98.4</v>
      </c>
      <c r="ES403" s="115">
        <f>ES397</f>
        <v>1</v>
      </c>
      <c r="ET403" s="115">
        <f t="shared" ca="1" si="737"/>
        <v>98.4</v>
      </c>
      <c r="EU403" s="115">
        <f t="shared" si="738"/>
        <v>98.4</v>
      </c>
      <c r="EV403" s="115">
        <v>98.4</v>
      </c>
      <c r="EW403" s="115"/>
      <c r="EX403" s="115">
        <f>EX397</f>
        <v>3</v>
      </c>
      <c r="EY403" s="115">
        <f t="shared" ca="1" si="739"/>
        <v>198.056000000002</v>
      </c>
      <c r="EZ403" s="115"/>
      <c r="FA403" s="115"/>
      <c r="FB403" s="115">
        <v>198.056000000002</v>
      </c>
      <c r="FC403" s="115">
        <f>FC397</f>
        <v>3</v>
      </c>
      <c r="FD403" s="115">
        <f t="shared" ca="1" si="740"/>
        <v>41.703899999996999</v>
      </c>
      <c r="FE403" s="115"/>
      <c r="FF403" s="115"/>
      <c r="FG403" s="115">
        <v>41.703899999996999</v>
      </c>
      <c r="FH403" s="115">
        <f t="shared" ca="1" si="741"/>
        <v>14.4</v>
      </c>
      <c r="FI403" s="115">
        <f>FI397</f>
        <v>1</v>
      </c>
      <c r="FJ403" s="115">
        <f t="shared" ca="1" si="742"/>
        <v>14.4</v>
      </c>
      <c r="FK403" s="115">
        <f t="shared" si="743"/>
        <v>14.4</v>
      </c>
      <c r="FL403" s="115">
        <v>14.4</v>
      </c>
      <c r="FM403" s="115"/>
      <c r="FN403" s="115">
        <f>FN397</f>
        <v>3</v>
      </c>
      <c r="FO403" s="115">
        <f t="shared" ca="1" si="744"/>
        <v>57.551999999959698</v>
      </c>
      <c r="FP403" s="115"/>
      <c r="FQ403" s="115"/>
      <c r="FR403" s="115">
        <v>57.551999999959698</v>
      </c>
      <c r="FS403" s="115">
        <f>FS397</f>
        <v>5</v>
      </c>
      <c r="FT403" s="115">
        <f t="shared" ca="1" si="745"/>
        <v>2265.1975600001451</v>
      </c>
      <c r="FU403" s="115"/>
      <c r="FV403" s="115"/>
      <c r="FW403" s="115">
        <v>0</v>
      </c>
      <c r="FX403" s="115">
        <f t="shared" ca="1" si="746"/>
        <v>2160</v>
      </c>
      <c r="FY403" s="115">
        <f t="shared" ca="1" si="747"/>
        <v>2265.1975600001451</v>
      </c>
      <c r="FZ403" s="115">
        <f>FZ397</f>
        <v>1</v>
      </c>
      <c r="GA403" s="115">
        <f t="shared" ca="1" si="748"/>
        <v>2160</v>
      </c>
      <c r="GB403" s="115">
        <f t="shared" si="749"/>
        <v>2160</v>
      </c>
      <c r="GC403" s="115">
        <v>2160</v>
      </c>
      <c r="GD403" s="115"/>
      <c r="GE403" s="115">
        <f>GE397</f>
        <v>2</v>
      </c>
      <c r="GF403" s="115">
        <f t="shared" ca="1" si="750"/>
        <v>0</v>
      </c>
      <c r="GG403" s="115"/>
      <c r="GH403" s="115"/>
    </row>
    <row r="404" spans="2:190" x14ac:dyDescent="0.25">
      <c r="B404" s="166">
        <v>7</v>
      </c>
      <c r="C404" s="166">
        <f>C397</f>
        <v>4</v>
      </c>
      <c r="D404" s="166">
        <f t="shared" ca="1" si="692"/>
        <v>0</v>
      </c>
      <c r="E404" s="166"/>
      <c r="F404" s="166"/>
      <c r="G404" s="166">
        <v>0</v>
      </c>
      <c r="H404" s="166">
        <f>IF(OR(ISBLANK(G404),ISBLANK(H397)),"",(G404-G403)*H397)</f>
        <v>0</v>
      </c>
      <c r="I404" s="166">
        <f>I397</f>
        <v>4</v>
      </c>
      <c r="J404" s="166">
        <f t="shared" ca="1" si="693"/>
        <v>0</v>
      </c>
      <c r="K404" s="166"/>
      <c r="L404" s="166"/>
      <c r="M404" s="166">
        <v>0</v>
      </c>
      <c r="N404" s="166">
        <f>IF(OR(ISBLANK(M404),ISBLANK(N397)),"",(M404-M403)*N397)</f>
        <v>0</v>
      </c>
      <c r="O404" s="166">
        <f>O397</f>
        <v>3</v>
      </c>
      <c r="P404" s="166">
        <f t="shared" ca="1" si="694"/>
        <v>21.21</v>
      </c>
      <c r="Q404" s="166"/>
      <c r="R404" s="166"/>
      <c r="S404" s="166">
        <v>21.21</v>
      </c>
      <c r="T404" s="166">
        <f>T397</f>
        <v>3</v>
      </c>
      <c r="U404" s="166">
        <f t="shared" ca="1" si="695"/>
        <v>48</v>
      </c>
      <c r="V404" s="166"/>
      <c r="W404" s="166"/>
      <c r="X404" s="166">
        <v>48</v>
      </c>
      <c r="Y404" s="166">
        <f>Y397</f>
        <v>3</v>
      </c>
      <c r="Z404" s="166">
        <f t="shared" ca="1" si="696"/>
        <v>20.768000000000001</v>
      </c>
      <c r="AA404" s="166"/>
      <c r="AB404" s="166"/>
      <c r="AC404" s="166">
        <v>20.768000000000001</v>
      </c>
      <c r="AD404" s="166">
        <f>AD397</f>
        <v>3</v>
      </c>
      <c r="AE404" s="166">
        <f t="shared" ca="1" si="697"/>
        <v>21.21</v>
      </c>
      <c r="AF404" s="166"/>
      <c r="AG404" s="166"/>
      <c r="AH404" s="166">
        <v>21.21</v>
      </c>
      <c r="AI404" s="166">
        <f>AI397</f>
        <v>4</v>
      </c>
      <c r="AJ404" s="166">
        <f t="shared" ca="1" si="698"/>
        <v>0.61200000000008004</v>
      </c>
      <c r="AK404" s="166"/>
      <c r="AL404" s="166"/>
      <c r="AM404" s="166">
        <v>1303.683</v>
      </c>
      <c r="AN404" s="166">
        <f>IF(OR(ISBLANK(AM404),ISBLANK(AN397)),"",(AM404-AM403)*AN397)</f>
        <v>0.61200000000008004</v>
      </c>
      <c r="AO404" s="166">
        <f>AO397</f>
        <v>4</v>
      </c>
      <c r="AP404" s="166">
        <f t="shared" ca="1" si="699"/>
        <v>0.10736000000004424</v>
      </c>
      <c r="AQ404" s="166"/>
      <c r="AR404" s="166"/>
      <c r="AS404" s="166">
        <v>9082.57</v>
      </c>
      <c r="AT404" s="166">
        <f>IF(OR(ISBLANK(AS404),ISBLANK(AT397)),"",(AS404-AS403)*AT397)</f>
        <v>0.10736000000004424</v>
      </c>
      <c r="AU404" s="166">
        <f>AU397</f>
        <v>3</v>
      </c>
      <c r="AV404" s="166">
        <f t="shared" ca="1" si="700"/>
        <v>6.7466086245322341</v>
      </c>
      <c r="AW404" s="166"/>
      <c r="AX404" s="166"/>
      <c r="AY404" s="166">
        <f t="shared" ca="1" si="701"/>
        <v>6.7466086245322341</v>
      </c>
      <c r="AZ404" s="166">
        <f>AZ397</f>
        <v>3</v>
      </c>
      <c r="BA404" s="166">
        <f t="shared" ca="1" si="702"/>
        <v>45.22</v>
      </c>
      <c r="BB404" s="166"/>
      <c r="BC404" s="166"/>
      <c r="BD404" s="166">
        <f t="shared" ca="1" si="703"/>
        <v>45.22</v>
      </c>
      <c r="BE404" s="166">
        <f>BE397</f>
        <v>1</v>
      </c>
      <c r="BF404" s="166">
        <f t="shared" ca="1" si="704"/>
        <v>45.22</v>
      </c>
      <c r="BG404" s="166">
        <f t="shared" si="705"/>
        <v>45.22</v>
      </c>
      <c r="BH404" s="166">
        <v>45.22</v>
      </c>
      <c r="BI404" s="166"/>
      <c r="BJ404" s="166">
        <f>BJ397</f>
        <v>3</v>
      </c>
      <c r="BK404" s="166">
        <f t="shared" ca="1" si="706"/>
        <v>38.99</v>
      </c>
      <c r="BL404" s="166"/>
      <c r="BM404" s="166"/>
      <c r="BN404" s="166">
        <f t="shared" ca="1" si="707"/>
        <v>38.99</v>
      </c>
      <c r="BO404" s="166">
        <f>BO397</f>
        <v>1</v>
      </c>
      <c r="BP404" s="166">
        <f t="shared" ca="1" si="708"/>
        <v>38.99</v>
      </c>
      <c r="BQ404" s="166">
        <f t="shared" si="709"/>
        <v>38.99</v>
      </c>
      <c r="BR404" s="166">
        <v>38.99</v>
      </c>
      <c r="BS404" s="166"/>
      <c r="BT404" s="166">
        <f>BT397</f>
        <v>3</v>
      </c>
      <c r="BU404" s="166">
        <f t="shared" ca="1" si="710"/>
        <v>1137.287165845712</v>
      </c>
      <c r="BV404" s="166"/>
      <c r="BW404" s="166"/>
      <c r="BX404" s="166">
        <f t="shared" ca="1" si="711"/>
        <v>1137.287165845712</v>
      </c>
      <c r="BY404" s="166">
        <f>BY397</f>
        <v>3</v>
      </c>
      <c r="BZ404" s="166">
        <f t="shared" ca="1" si="712"/>
        <v>8793.1358000000291</v>
      </c>
      <c r="CA404" s="166"/>
      <c r="CB404" s="166"/>
      <c r="CC404" s="166">
        <f t="shared" ca="1" si="713"/>
        <v>8793.1358000000291</v>
      </c>
      <c r="CD404" s="123">
        <f>CD397</f>
        <v>4</v>
      </c>
      <c r="CE404" s="123">
        <f t="shared" ca="1" si="714"/>
        <v>318.99999999995998</v>
      </c>
      <c r="CF404" s="123"/>
      <c r="CG404" s="123"/>
      <c r="CH404" s="123">
        <v>138.50899999999999</v>
      </c>
      <c r="CI404" s="123">
        <f>IF(OR(ISBLANK(CH404),ISBLANK(CI397)),"",(CH404-CH403)*CI397)</f>
        <v>318.99999999995998</v>
      </c>
      <c r="CJ404" s="123">
        <f>CJ397</f>
        <v>4</v>
      </c>
      <c r="CK404" s="123">
        <f t="shared" ca="1" si="715"/>
        <v>0</v>
      </c>
      <c r="CL404" s="123"/>
      <c r="CM404" s="123"/>
      <c r="CN404" s="123">
        <v>0.95599999999999996</v>
      </c>
      <c r="CO404" s="123">
        <f>IF(OR(ISBLANK(CN404),ISBLANK(CO397)),"",(CN404-CN403)*CO397)</f>
        <v>0</v>
      </c>
      <c r="CP404" s="123">
        <f>CP397</f>
        <v>4</v>
      </c>
      <c r="CQ404" s="123">
        <f t="shared" ca="1" si="716"/>
        <v>0</v>
      </c>
      <c r="CR404" s="123"/>
      <c r="CS404" s="123"/>
      <c r="CT404" s="123" t="str">
        <f t="shared" ca="1" si="717"/>
        <v/>
      </c>
      <c r="CU404" s="123">
        <f t="shared" ca="1" si="718"/>
        <v>0</v>
      </c>
      <c r="CV404" s="123">
        <f>CV397</f>
        <v>1</v>
      </c>
      <c r="CW404" s="123" t="str">
        <f t="shared" ca="1" si="719"/>
        <v/>
      </c>
      <c r="CX404" s="123" t="str">
        <f t="shared" si="720"/>
        <v/>
      </c>
      <c r="CY404" s="123"/>
      <c r="CZ404" s="123"/>
      <c r="DA404" s="123">
        <f>DA397</f>
        <v>2</v>
      </c>
      <c r="DB404" s="123" t="str">
        <f t="shared" ca="1" si="721"/>
        <v/>
      </c>
      <c r="DC404" s="123"/>
      <c r="DD404" s="123"/>
      <c r="DE404" s="123"/>
      <c r="DF404" s="123">
        <f>DF397</f>
        <v>3</v>
      </c>
      <c r="DG404" s="123">
        <f t="shared" ca="1" si="722"/>
        <v>318.99999999995998</v>
      </c>
      <c r="DH404" s="123"/>
      <c r="DI404" s="123"/>
      <c r="DJ404" s="123">
        <f t="shared" ca="1" si="723"/>
        <v>318.99999999995998</v>
      </c>
      <c r="DK404" s="123">
        <f t="shared" ca="1" si="724"/>
        <v>312.3</v>
      </c>
      <c r="DL404" s="123">
        <f>DL397</f>
        <v>1</v>
      </c>
      <c r="DM404" s="123">
        <f t="shared" ca="1" si="725"/>
        <v>312.3</v>
      </c>
      <c r="DN404" s="123">
        <f t="shared" si="726"/>
        <v>312.3</v>
      </c>
      <c r="DO404" s="123">
        <v>312.3</v>
      </c>
      <c r="DP404" s="123"/>
      <c r="DQ404" s="123">
        <f>DQ397</f>
        <v>2</v>
      </c>
      <c r="DR404" s="123">
        <f t="shared" ca="1" si="727"/>
        <v>0</v>
      </c>
      <c r="DS404" s="123"/>
      <c r="DT404" s="123">
        <v>0</v>
      </c>
      <c r="DU404" s="123">
        <f>DU397</f>
        <v>3</v>
      </c>
      <c r="DV404" s="123">
        <f t="shared" ca="1" si="728"/>
        <v>807.39999999998918</v>
      </c>
      <c r="DW404" s="123"/>
      <c r="DX404" s="123"/>
      <c r="DY404" s="123">
        <f t="shared" ca="1" si="729"/>
        <v>807.39999999998918</v>
      </c>
      <c r="DZ404" s="123">
        <f>DZ397</f>
        <v>5</v>
      </c>
      <c r="EA404" s="123">
        <f t="shared" ca="1" si="730"/>
        <v>807.39999999998918</v>
      </c>
      <c r="EB404" s="123"/>
      <c r="EC404" s="123"/>
      <c r="ED404" s="123"/>
      <c r="EE404" s="123" t="str">
        <f>IF(OR(ISBLANK(ED404),ISBLANK(EE397)),"",(ED404-ED403)*EE397)</f>
        <v/>
      </c>
      <c r="EF404" s="123">
        <f t="shared" ca="1" si="731"/>
        <v>807.39999999998918</v>
      </c>
      <c r="EG404" s="123">
        <f t="shared" ca="1" si="732"/>
        <v>891.86900000000003</v>
      </c>
      <c r="EH404" s="123">
        <f>EH397</f>
        <v>1</v>
      </c>
      <c r="EI404" s="123">
        <f t="shared" ca="1" si="733"/>
        <v>891.86900000000003</v>
      </c>
      <c r="EJ404" s="123">
        <f t="shared" si="734"/>
        <v>891.86900000000003</v>
      </c>
      <c r="EK404" s="123">
        <v>891.86900000000003</v>
      </c>
      <c r="EL404" s="123"/>
      <c r="EM404" s="115">
        <f>EM397</f>
        <v>3</v>
      </c>
      <c r="EN404" s="115">
        <f t="shared" ca="1" si="735"/>
        <v>108.223359999995</v>
      </c>
      <c r="EO404" s="115"/>
      <c r="EP404" s="115"/>
      <c r="EQ404" s="115">
        <v>108.223359999995</v>
      </c>
      <c r="ER404" s="115">
        <f t="shared" ca="1" si="736"/>
        <v>96</v>
      </c>
      <c r="ES404" s="115">
        <f>ES397</f>
        <v>1</v>
      </c>
      <c r="ET404" s="115">
        <f t="shared" ca="1" si="737"/>
        <v>96</v>
      </c>
      <c r="EU404" s="115">
        <f t="shared" si="738"/>
        <v>96</v>
      </c>
      <c r="EV404" s="115">
        <v>96</v>
      </c>
      <c r="EW404" s="115"/>
      <c r="EX404" s="115">
        <f>EX397</f>
        <v>3</v>
      </c>
      <c r="EY404" s="115">
        <f t="shared" ca="1" si="739"/>
        <v>190.54800000000799</v>
      </c>
      <c r="EZ404" s="115"/>
      <c r="FA404" s="115"/>
      <c r="FB404" s="115">
        <v>190.54800000000799</v>
      </c>
      <c r="FC404" s="115">
        <f>FC397</f>
        <v>3</v>
      </c>
      <c r="FD404" s="115">
        <f t="shared" ca="1" si="740"/>
        <v>40.689600000000397</v>
      </c>
      <c r="FE404" s="115"/>
      <c r="FF404" s="115"/>
      <c r="FG404" s="115">
        <v>40.689600000000397</v>
      </c>
      <c r="FH404" s="115">
        <f t="shared" ca="1" si="741"/>
        <v>0</v>
      </c>
      <c r="FI404" s="115">
        <f>FI397</f>
        <v>1</v>
      </c>
      <c r="FJ404" s="115">
        <f t="shared" ca="1" si="742"/>
        <v>0</v>
      </c>
      <c r="FK404" s="115">
        <f t="shared" si="743"/>
        <v>0</v>
      </c>
      <c r="FL404" s="115">
        <v>0</v>
      </c>
      <c r="FM404" s="115"/>
      <c r="FN404" s="115">
        <f>FN397</f>
        <v>3</v>
      </c>
      <c r="FO404" s="115">
        <f t="shared" ca="1" si="744"/>
        <v>15.808</v>
      </c>
      <c r="FP404" s="115"/>
      <c r="FQ404" s="115"/>
      <c r="FR404" s="115">
        <v>15.808</v>
      </c>
      <c r="FS404" s="115">
        <f>FS397</f>
        <v>5</v>
      </c>
      <c r="FT404" s="115">
        <f t="shared" ca="1" si="745"/>
        <v>2239.171239999941</v>
      </c>
      <c r="FU404" s="115"/>
      <c r="FV404" s="115"/>
      <c r="FW404" s="115">
        <v>0</v>
      </c>
      <c r="FX404" s="115">
        <f t="shared" ca="1" si="746"/>
        <v>2160</v>
      </c>
      <c r="FY404" s="115">
        <f t="shared" ca="1" si="747"/>
        <v>2239.171239999941</v>
      </c>
      <c r="FZ404" s="115">
        <f>FZ397</f>
        <v>1</v>
      </c>
      <c r="GA404" s="115">
        <f t="shared" ca="1" si="748"/>
        <v>2160</v>
      </c>
      <c r="GB404" s="115">
        <f t="shared" si="749"/>
        <v>2160</v>
      </c>
      <c r="GC404" s="115">
        <v>2160</v>
      </c>
      <c r="GD404" s="115"/>
      <c r="GE404" s="115">
        <f>GE397</f>
        <v>2</v>
      </c>
      <c r="GF404" s="115">
        <f t="shared" ca="1" si="750"/>
        <v>0</v>
      </c>
      <c r="GG404" s="115"/>
      <c r="GH404" s="115"/>
    </row>
    <row r="405" spans="2:190" x14ac:dyDescent="0.25">
      <c r="B405" s="166">
        <v>8</v>
      </c>
      <c r="C405" s="166">
        <f>C397</f>
        <v>4</v>
      </c>
      <c r="D405" s="166">
        <f t="shared" ca="1" si="692"/>
        <v>0</v>
      </c>
      <c r="E405" s="166"/>
      <c r="F405" s="166"/>
      <c r="G405" s="166">
        <v>0</v>
      </c>
      <c r="H405" s="166">
        <f>IF(OR(ISBLANK(G405),ISBLANK(H397)),"",(G405-G404)*H397)</f>
        <v>0</v>
      </c>
      <c r="I405" s="166">
        <f>I397</f>
        <v>4</v>
      </c>
      <c r="J405" s="166">
        <f t="shared" ca="1" si="693"/>
        <v>0</v>
      </c>
      <c r="K405" s="166"/>
      <c r="L405" s="166"/>
      <c r="M405" s="166">
        <v>0</v>
      </c>
      <c r="N405" s="166">
        <f>IF(OR(ISBLANK(M405),ISBLANK(N397)),"",(M405-M404)*N397)</f>
        <v>0</v>
      </c>
      <c r="O405" s="166">
        <f>O397</f>
        <v>3</v>
      </c>
      <c r="P405" s="166">
        <f t="shared" ca="1" si="694"/>
        <v>20.98</v>
      </c>
      <c r="Q405" s="166"/>
      <c r="R405" s="166"/>
      <c r="S405" s="166">
        <v>20.98</v>
      </c>
      <c r="T405" s="166">
        <f>T397</f>
        <v>3</v>
      </c>
      <c r="U405" s="166">
        <f t="shared" ca="1" si="695"/>
        <v>48</v>
      </c>
      <c r="V405" s="166"/>
      <c r="W405" s="166"/>
      <c r="X405" s="166">
        <v>48</v>
      </c>
      <c r="Y405" s="166">
        <f>Y397</f>
        <v>3</v>
      </c>
      <c r="Z405" s="166">
        <f t="shared" ca="1" si="696"/>
        <v>20.72</v>
      </c>
      <c r="AA405" s="166"/>
      <c r="AB405" s="166"/>
      <c r="AC405" s="166">
        <v>20.72</v>
      </c>
      <c r="AD405" s="166">
        <f>AD397</f>
        <v>3</v>
      </c>
      <c r="AE405" s="166">
        <f t="shared" ca="1" si="697"/>
        <v>8.4</v>
      </c>
      <c r="AF405" s="166"/>
      <c r="AG405" s="166"/>
      <c r="AH405" s="166">
        <v>8.4</v>
      </c>
      <c r="AI405" s="166">
        <f>AI397</f>
        <v>4</v>
      </c>
      <c r="AJ405" s="166">
        <f t="shared" ca="1" si="698"/>
        <v>0.61799999999993815</v>
      </c>
      <c r="AK405" s="166"/>
      <c r="AL405" s="166"/>
      <c r="AM405" s="166">
        <v>1303.992</v>
      </c>
      <c r="AN405" s="166">
        <f>IF(OR(ISBLANK(AM405),ISBLANK(AN397)),"",(AM405-AM404)*AN397)</f>
        <v>0.61799999999993815</v>
      </c>
      <c r="AO405" s="166">
        <f>AO397</f>
        <v>4</v>
      </c>
      <c r="AP405" s="166">
        <f t="shared" ca="1" si="699"/>
        <v>9.5360000000073344E-2</v>
      </c>
      <c r="AQ405" s="166"/>
      <c r="AR405" s="166"/>
      <c r="AS405" s="166">
        <v>9083.7620000000006</v>
      </c>
      <c r="AT405" s="166">
        <f>IF(OR(ISBLANK(AS405),ISBLANK(AT397)),"",(AS405-AS404)*AT397)</f>
        <v>9.5360000000073344E-2</v>
      </c>
      <c r="AU405" s="166">
        <f>AU397</f>
        <v>3</v>
      </c>
      <c r="AV405" s="166">
        <f t="shared" ca="1" si="700"/>
        <v>6.452425306956818</v>
      </c>
      <c r="AW405" s="166"/>
      <c r="AX405" s="166"/>
      <c r="AY405" s="166">
        <f t="shared" ca="1" si="701"/>
        <v>6.452425306956818</v>
      </c>
      <c r="AZ405" s="166">
        <f>AZ397</f>
        <v>3</v>
      </c>
      <c r="BA405" s="166">
        <f t="shared" ca="1" si="702"/>
        <v>45.22</v>
      </c>
      <c r="BB405" s="166"/>
      <c r="BC405" s="166"/>
      <c r="BD405" s="166">
        <f t="shared" ca="1" si="703"/>
        <v>45.22</v>
      </c>
      <c r="BE405" s="166">
        <f>BE397</f>
        <v>1</v>
      </c>
      <c r="BF405" s="166">
        <f t="shared" ca="1" si="704"/>
        <v>45.22</v>
      </c>
      <c r="BG405" s="166">
        <f t="shared" si="705"/>
        <v>45.22</v>
      </c>
      <c r="BH405" s="166">
        <v>45.22</v>
      </c>
      <c r="BI405" s="166"/>
      <c r="BJ405" s="166">
        <f>BJ397</f>
        <v>3</v>
      </c>
      <c r="BK405" s="166">
        <f t="shared" ca="1" si="706"/>
        <v>38.99</v>
      </c>
      <c r="BL405" s="166"/>
      <c r="BM405" s="166"/>
      <c r="BN405" s="166">
        <f t="shared" ca="1" si="707"/>
        <v>38.99</v>
      </c>
      <c r="BO405" s="166">
        <f>BO397</f>
        <v>1</v>
      </c>
      <c r="BP405" s="166">
        <f t="shared" ca="1" si="708"/>
        <v>38.99</v>
      </c>
      <c r="BQ405" s="166">
        <f t="shared" si="709"/>
        <v>38.99</v>
      </c>
      <c r="BR405" s="166">
        <v>38.99</v>
      </c>
      <c r="BS405" s="166"/>
      <c r="BT405" s="166">
        <f>BT397</f>
        <v>3</v>
      </c>
      <c r="BU405" s="166">
        <f t="shared" ca="1" si="710"/>
        <v>980.60054724068891</v>
      </c>
      <c r="BV405" s="166"/>
      <c r="BW405" s="166"/>
      <c r="BX405" s="166">
        <f t="shared" ca="1" si="711"/>
        <v>980.60054724068891</v>
      </c>
      <c r="BY405" s="166">
        <f>BY397</f>
        <v>3</v>
      </c>
      <c r="BZ405" s="166">
        <f t="shared" ca="1" si="712"/>
        <v>8931.203199999929</v>
      </c>
      <c r="CA405" s="166"/>
      <c r="CB405" s="166"/>
      <c r="CC405" s="166">
        <f t="shared" ca="1" si="713"/>
        <v>8931.203199999929</v>
      </c>
      <c r="CD405" s="123">
        <f>CD397</f>
        <v>4</v>
      </c>
      <c r="CE405" s="123">
        <f t="shared" ca="1" si="714"/>
        <v>292.60000000002151</v>
      </c>
      <c r="CF405" s="123"/>
      <c r="CG405" s="123"/>
      <c r="CH405" s="123">
        <v>138.642</v>
      </c>
      <c r="CI405" s="123">
        <f>IF(OR(ISBLANK(CH405),ISBLANK(CI397)),"",(CH405-CH404)*CI397)</f>
        <v>292.60000000002151</v>
      </c>
      <c r="CJ405" s="123">
        <f>CJ397</f>
        <v>4</v>
      </c>
      <c r="CK405" s="123">
        <f t="shared" ca="1" si="715"/>
        <v>2.200000000000002</v>
      </c>
      <c r="CL405" s="123"/>
      <c r="CM405" s="123"/>
      <c r="CN405" s="123">
        <v>0.95699999999999996</v>
      </c>
      <c r="CO405" s="123">
        <f>IF(OR(ISBLANK(CN405),ISBLANK(CO397)),"",(CN405-CN404)*CO397)</f>
        <v>2.200000000000002</v>
      </c>
      <c r="CP405" s="123">
        <f>CP397</f>
        <v>4</v>
      </c>
      <c r="CQ405" s="123">
        <f t="shared" ca="1" si="716"/>
        <v>2.200000000000002</v>
      </c>
      <c r="CR405" s="123"/>
      <c r="CS405" s="123"/>
      <c r="CT405" s="123" t="str">
        <f t="shared" ca="1" si="717"/>
        <v/>
      </c>
      <c r="CU405" s="123">
        <f t="shared" ca="1" si="718"/>
        <v>2.200000000000002</v>
      </c>
      <c r="CV405" s="123">
        <f>CV397</f>
        <v>1</v>
      </c>
      <c r="CW405" s="123" t="str">
        <f t="shared" ca="1" si="719"/>
        <v/>
      </c>
      <c r="CX405" s="123" t="str">
        <f t="shared" si="720"/>
        <v/>
      </c>
      <c r="CY405" s="123"/>
      <c r="CZ405" s="123"/>
      <c r="DA405" s="123">
        <f>DA397</f>
        <v>2</v>
      </c>
      <c r="DB405" s="123" t="str">
        <f t="shared" ca="1" si="721"/>
        <v/>
      </c>
      <c r="DC405" s="123"/>
      <c r="DD405" s="123"/>
      <c r="DE405" s="123"/>
      <c r="DF405" s="123">
        <f>DF397</f>
        <v>3</v>
      </c>
      <c r="DG405" s="123">
        <f t="shared" ca="1" si="722"/>
        <v>292.60000000002151</v>
      </c>
      <c r="DH405" s="123"/>
      <c r="DI405" s="123"/>
      <c r="DJ405" s="123">
        <f t="shared" ca="1" si="723"/>
        <v>292.60000000002151</v>
      </c>
      <c r="DK405" s="123">
        <f t="shared" ca="1" si="724"/>
        <v>308.2</v>
      </c>
      <c r="DL405" s="123">
        <f>DL397</f>
        <v>1</v>
      </c>
      <c r="DM405" s="123">
        <f t="shared" ca="1" si="725"/>
        <v>308.2</v>
      </c>
      <c r="DN405" s="123">
        <f t="shared" si="726"/>
        <v>308.2</v>
      </c>
      <c r="DO405" s="123">
        <v>308.2</v>
      </c>
      <c r="DP405" s="123"/>
      <c r="DQ405" s="123">
        <f>DQ397</f>
        <v>2</v>
      </c>
      <c r="DR405" s="123">
        <f t="shared" ca="1" si="727"/>
        <v>0</v>
      </c>
      <c r="DS405" s="123"/>
      <c r="DT405" s="123">
        <v>0</v>
      </c>
      <c r="DU405" s="123">
        <f>DU397</f>
        <v>3</v>
      </c>
      <c r="DV405" s="123">
        <f t="shared" ca="1" si="728"/>
        <v>840.39999999995894</v>
      </c>
      <c r="DW405" s="123"/>
      <c r="DX405" s="123"/>
      <c r="DY405" s="123">
        <f t="shared" ca="1" si="729"/>
        <v>840.39999999995894</v>
      </c>
      <c r="DZ405" s="123">
        <f>DZ397</f>
        <v>5</v>
      </c>
      <c r="EA405" s="123">
        <f t="shared" ca="1" si="730"/>
        <v>840.39999999995894</v>
      </c>
      <c r="EB405" s="123"/>
      <c r="EC405" s="123"/>
      <c r="ED405" s="123"/>
      <c r="EE405" s="123" t="str">
        <f>IF(OR(ISBLANK(ED405),ISBLANK(EE397)),"",(ED405-ED404)*EE397)</f>
        <v/>
      </c>
      <c r="EF405" s="123">
        <f t="shared" ca="1" si="731"/>
        <v>840.39999999995894</v>
      </c>
      <c r="EG405" s="123">
        <f t="shared" ca="1" si="732"/>
        <v>764.86599999999999</v>
      </c>
      <c r="EH405" s="123">
        <f>EH397</f>
        <v>1</v>
      </c>
      <c r="EI405" s="123">
        <f t="shared" ca="1" si="733"/>
        <v>764.86599999999999</v>
      </c>
      <c r="EJ405" s="123">
        <f t="shared" si="734"/>
        <v>764.86599999999999</v>
      </c>
      <c r="EK405" s="123">
        <v>764.86599999999999</v>
      </c>
      <c r="EL405" s="123"/>
      <c r="EM405" s="115">
        <f>EM397</f>
        <v>3</v>
      </c>
      <c r="EN405" s="115">
        <f t="shared" ca="1" si="735"/>
        <v>105.675360000016</v>
      </c>
      <c r="EO405" s="115"/>
      <c r="EP405" s="115"/>
      <c r="EQ405" s="115">
        <v>105.675360000016</v>
      </c>
      <c r="ER405" s="115">
        <f t="shared" ca="1" si="736"/>
        <v>96</v>
      </c>
      <c r="ES405" s="115">
        <f>ES397</f>
        <v>1</v>
      </c>
      <c r="ET405" s="115">
        <f t="shared" ca="1" si="737"/>
        <v>96</v>
      </c>
      <c r="EU405" s="115">
        <f t="shared" si="738"/>
        <v>96</v>
      </c>
      <c r="EV405" s="115">
        <v>96</v>
      </c>
      <c r="EW405" s="115"/>
      <c r="EX405" s="115">
        <f>EX397</f>
        <v>3</v>
      </c>
      <c r="EY405" s="115">
        <f t="shared" ca="1" si="739"/>
        <v>157.843999999977</v>
      </c>
      <c r="EZ405" s="115"/>
      <c r="FA405" s="115"/>
      <c r="FB405" s="115">
        <v>157.843999999977</v>
      </c>
      <c r="FC405" s="115">
        <f>FC397</f>
        <v>3</v>
      </c>
      <c r="FD405" s="115">
        <f t="shared" ca="1" si="740"/>
        <v>39.047400000005801</v>
      </c>
      <c r="FE405" s="115"/>
      <c r="FF405" s="115"/>
      <c r="FG405" s="115">
        <v>39.047400000005801</v>
      </c>
      <c r="FH405" s="115">
        <f t="shared" ca="1" si="741"/>
        <v>39.119999999999997</v>
      </c>
      <c r="FI405" s="115">
        <f>FI397</f>
        <v>1</v>
      </c>
      <c r="FJ405" s="115">
        <f t="shared" ca="1" si="742"/>
        <v>39.119999999999997</v>
      </c>
      <c r="FK405" s="115">
        <f t="shared" si="743"/>
        <v>39.119999999999997</v>
      </c>
      <c r="FL405" s="115">
        <v>39.119999999999997</v>
      </c>
      <c r="FM405" s="115"/>
      <c r="FN405" s="115">
        <f>FN397</f>
        <v>3</v>
      </c>
      <c r="FO405" s="115">
        <f t="shared" ca="1" si="744"/>
        <v>74.184000000106593</v>
      </c>
      <c r="FP405" s="115"/>
      <c r="FQ405" s="115"/>
      <c r="FR405" s="115">
        <v>74.184000000106593</v>
      </c>
      <c r="FS405" s="115">
        <f>FS397</f>
        <v>5</v>
      </c>
      <c r="FT405" s="115">
        <f t="shared" ca="1" si="745"/>
        <v>2354.1255399999282</v>
      </c>
      <c r="FU405" s="115"/>
      <c r="FV405" s="115"/>
      <c r="FW405" s="115">
        <v>0</v>
      </c>
      <c r="FX405" s="115">
        <f t="shared" ca="1" si="746"/>
        <v>2160</v>
      </c>
      <c r="FY405" s="115">
        <f t="shared" ca="1" si="747"/>
        <v>2354.1255399999282</v>
      </c>
      <c r="FZ405" s="115">
        <f>FZ397</f>
        <v>1</v>
      </c>
      <c r="GA405" s="115">
        <f t="shared" ca="1" si="748"/>
        <v>2160</v>
      </c>
      <c r="GB405" s="115">
        <f t="shared" si="749"/>
        <v>2160</v>
      </c>
      <c r="GC405" s="115">
        <v>2160</v>
      </c>
      <c r="GD405" s="115"/>
      <c r="GE405" s="115">
        <f>GE397</f>
        <v>2</v>
      </c>
      <c r="GF405" s="115">
        <f t="shared" ca="1" si="750"/>
        <v>0</v>
      </c>
      <c r="GG405" s="115"/>
      <c r="GH405" s="115"/>
    </row>
    <row r="406" spans="2:190" x14ac:dyDescent="0.25">
      <c r="B406" s="166">
        <v>9</v>
      </c>
      <c r="C406" s="166">
        <f>C397</f>
        <v>4</v>
      </c>
      <c r="D406" s="166">
        <f t="shared" ca="1" si="692"/>
        <v>0</v>
      </c>
      <c r="E406" s="166"/>
      <c r="F406" s="166"/>
      <c r="G406" s="166">
        <v>0</v>
      </c>
      <c r="H406" s="166">
        <f>IF(OR(ISBLANK(G406),ISBLANK(H397)),"",(G406-G405)*H397)</f>
        <v>0</v>
      </c>
      <c r="I406" s="166">
        <f>I397</f>
        <v>4</v>
      </c>
      <c r="J406" s="166">
        <f t="shared" ca="1" si="693"/>
        <v>0</v>
      </c>
      <c r="K406" s="166"/>
      <c r="L406" s="166"/>
      <c r="M406" s="166">
        <v>0</v>
      </c>
      <c r="N406" s="166">
        <f>IF(OR(ISBLANK(M406),ISBLANK(N397)),"",(M406-M405)*N397)</f>
        <v>0</v>
      </c>
      <c r="O406" s="166">
        <f>O397</f>
        <v>3</v>
      </c>
      <c r="P406" s="166">
        <f t="shared" ca="1" si="694"/>
        <v>17</v>
      </c>
      <c r="Q406" s="166"/>
      <c r="R406" s="166"/>
      <c r="S406" s="166">
        <v>17</v>
      </c>
      <c r="T406" s="166">
        <f>T397</f>
        <v>3</v>
      </c>
      <c r="U406" s="166">
        <f t="shared" ca="1" si="695"/>
        <v>48</v>
      </c>
      <c r="V406" s="166"/>
      <c r="W406" s="166"/>
      <c r="X406" s="166">
        <v>48</v>
      </c>
      <c r="Y406" s="166">
        <f>Y397</f>
        <v>3</v>
      </c>
      <c r="Z406" s="166">
        <f t="shared" ca="1" si="696"/>
        <v>20.72</v>
      </c>
      <c r="AA406" s="166"/>
      <c r="AB406" s="166"/>
      <c r="AC406" s="166">
        <v>20.72</v>
      </c>
      <c r="AD406" s="166">
        <f>AD397</f>
        <v>3</v>
      </c>
      <c r="AE406" s="166">
        <f t="shared" ca="1" si="697"/>
        <v>4.2</v>
      </c>
      <c r="AF406" s="166"/>
      <c r="AG406" s="166"/>
      <c r="AH406" s="166">
        <v>4.2</v>
      </c>
      <c r="AI406" s="166">
        <f>AI397</f>
        <v>4</v>
      </c>
      <c r="AJ406" s="166">
        <f t="shared" ca="1" si="698"/>
        <v>0.60199999999986176</v>
      </c>
      <c r="AK406" s="166"/>
      <c r="AL406" s="166"/>
      <c r="AM406" s="166">
        <v>1304.2929999999999</v>
      </c>
      <c r="AN406" s="166">
        <f>IF(OR(ISBLANK(AM406),ISBLANK(AN397)),"",(AM406-AM405)*AN397)</f>
        <v>0.60199999999986176</v>
      </c>
      <c r="AO406" s="166">
        <f>AO397</f>
        <v>4</v>
      </c>
      <c r="AP406" s="166">
        <f t="shared" ca="1" si="699"/>
        <v>8.0239999999903375E-2</v>
      </c>
      <c r="AQ406" s="166"/>
      <c r="AR406" s="166"/>
      <c r="AS406" s="166">
        <v>9084.7649999999994</v>
      </c>
      <c r="AT406" s="166">
        <f>IF(OR(ISBLANK(AS406),ISBLANK(AT397)),"",(AS406-AS405)*AT397)</f>
        <v>8.0239999999903375E-2</v>
      </c>
      <c r="AU406" s="166">
        <f>AU397</f>
        <v>3</v>
      </c>
      <c r="AV406" s="166">
        <f t="shared" ca="1" si="700"/>
        <v>6.3331249170633628</v>
      </c>
      <c r="AW406" s="166"/>
      <c r="AX406" s="166"/>
      <c r="AY406" s="166">
        <f t="shared" ca="1" si="701"/>
        <v>6.3331249170633628</v>
      </c>
      <c r="AZ406" s="166">
        <f>AZ397</f>
        <v>3</v>
      </c>
      <c r="BA406" s="166">
        <f t="shared" ca="1" si="702"/>
        <v>45.22</v>
      </c>
      <c r="BB406" s="166"/>
      <c r="BC406" s="166"/>
      <c r="BD406" s="166">
        <f t="shared" ca="1" si="703"/>
        <v>45.22</v>
      </c>
      <c r="BE406" s="166">
        <f>BE397</f>
        <v>1</v>
      </c>
      <c r="BF406" s="166">
        <f t="shared" ca="1" si="704"/>
        <v>45.22</v>
      </c>
      <c r="BG406" s="166">
        <f t="shared" si="705"/>
        <v>45.22</v>
      </c>
      <c r="BH406" s="166">
        <v>45.22</v>
      </c>
      <c r="BI406" s="166"/>
      <c r="BJ406" s="166">
        <f>BJ397</f>
        <v>3</v>
      </c>
      <c r="BK406" s="166">
        <f t="shared" ca="1" si="706"/>
        <v>38.99</v>
      </c>
      <c r="BL406" s="166"/>
      <c r="BM406" s="166"/>
      <c r="BN406" s="166">
        <f t="shared" ca="1" si="707"/>
        <v>38.99</v>
      </c>
      <c r="BO406" s="166">
        <f>BO397</f>
        <v>1</v>
      </c>
      <c r="BP406" s="166">
        <f t="shared" ca="1" si="708"/>
        <v>38.99</v>
      </c>
      <c r="BQ406" s="166">
        <f t="shared" si="709"/>
        <v>38.99</v>
      </c>
      <c r="BR406" s="166">
        <v>38.99</v>
      </c>
      <c r="BS406" s="166"/>
      <c r="BT406" s="166">
        <f>BT397</f>
        <v>3</v>
      </c>
      <c r="BU406" s="166">
        <f t="shared" ca="1" si="710"/>
        <v>1122.1472629288</v>
      </c>
      <c r="BV406" s="166"/>
      <c r="BW406" s="166"/>
      <c r="BX406" s="166">
        <f t="shared" ca="1" si="711"/>
        <v>1122.1472629288</v>
      </c>
      <c r="BY406" s="166">
        <f>BY397</f>
        <v>3</v>
      </c>
      <c r="BZ406" s="166">
        <f t="shared" ca="1" si="712"/>
        <v>8418.7404000000479</v>
      </c>
      <c r="CA406" s="166"/>
      <c r="CB406" s="166"/>
      <c r="CC406" s="166">
        <f t="shared" ca="1" si="713"/>
        <v>8418.7404000000479</v>
      </c>
      <c r="CD406" s="123">
        <f>CD397</f>
        <v>4</v>
      </c>
      <c r="CE406" s="123">
        <f t="shared" ca="1" si="714"/>
        <v>319.00000000002251</v>
      </c>
      <c r="CF406" s="123"/>
      <c r="CG406" s="123"/>
      <c r="CH406" s="123">
        <v>138.78700000000001</v>
      </c>
      <c r="CI406" s="123">
        <f>IF(OR(ISBLANK(CH406),ISBLANK(CI397)),"",(CH406-CH405)*CI397)</f>
        <v>319.00000000002251</v>
      </c>
      <c r="CJ406" s="123">
        <f>CJ397</f>
        <v>4</v>
      </c>
      <c r="CK406" s="123">
        <f t="shared" ca="1" si="715"/>
        <v>0</v>
      </c>
      <c r="CL406" s="123"/>
      <c r="CM406" s="123"/>
      <c r="CN406" s="123">
        <v>0.95699999999999996</v>
      </c>
      <c r="CO406" s="123">
        <f>IF(OR(ISBLANK(CN406),ISBLANK(CO397)),"",(CN406-CN405)*CO397)</f>
        <v>0</v>
      </c>
      <c r="CP406" s="123">
        <f>CP397</f>
        <v>4</v>
      </c>
      <c r="CQ406" s="123">
        <f t="shared" ca="1" si="716"/>
        <v>0</v>
      </c>
      <c r="CR406" s="123"/>
      <c r="CS406" s="123"/>
      <c r="CT406" s="123" t="str">
        <f t="shared" ca="1" si="717"/>
        <v/>
      </c>
      <c r="CU406" s="123">
        <f t="shared" ca="1" si="718"/>
        <v>0</v>
      </c>
      <c r="CV406" s="123">
        <f>CV397</f>
        <v>1</v>
      </c>
      <c r="CW406" s="123" t="str">
        <f t="shared" ca="1" si="719"/>
        <v/>
      </c>
      <c r="CX406" s="123" t="str">
        <f t="shared" si="720"/>
        <v/>
      </c>
      <c r="CY406" s="123"/>
      <c r="CZ406" s="123"/>
      <c r="DA406" s="123">
        <f>DA397</f>
        <v>2</v>
      </c>
      <c r="DB406" s="123" t="str">
        <f t="shared" ca="1" si="721"/>
        <v/>
      </c>
      <c r="DC406" s="123"/>
      <c r="DD406" s="123"/>
      <c r="DE406" s="123"/>
      <c r="DF406" s="123">
        <f>DF397</f>
        <v>3</v>
      </c>
      <c r="DG406" s="123">
        <f t="shared" ca="1" si="722"/>
        <v>319.00000000002251</v>
      </c>
      <c r="DH406" s="123"/>
      <c r="DI406" s="123"/>
      <c r="DJ406" s="123">
        <f t="shared" ca="1" si="723"/>
        <v>319.00000000002251</v>
      </c>
      <c r="DK406" s="123">
        <f t="shared" ca="1" si="724"/>
        <v>311.3</v>
      </c>
      <c r="DL406" s="123">
        <f>DL397</f>
        <v>1</v>
      </c>
      <c r="DM406" s="123">
        <f t="shared" ca="1" si="725"/>
        <v>311.3</v>
      </c>
      <c r="DN406" s="123">
        <f t="shared" si="726"/>
        <v>311.3</v>
      </c>
      <c r="DO406" s="123">
        <v>311.3</v>
      </c>
      <c r="DP406" s="123"/>
      <c r="DQ406" s="123">
        <f>DQ397</f>
        <v>2</v>
      </c>
      <c r="DR406" s="123">
        <f t="shared" ca="1" si="727"/>
        <v>0</v>
      </c>
      <c r="DS406" s="123"/>
      <c r="DT406" s="123">
        <v>0</v>
      </c>
      <c r="DU406" s="123">
        <f>DU397</f>
        <v>3</v>
      </c>
      <c r="DV406" s="123">
        <f t="shared" ca="1" si="728"/>
        <v>873.40000000004352</v>
      </c>
      <c r="DW406" s="123"/>
      <c r="DX406" s="123"/>
      <c r="DY406" s="123">
        <f t="shared" ca="1" si="729"/>
        <v>873.40000000004352</v>
      </c>
      <c r="DZ406" s="123">
        <f>DZ397</f>
        <v>5</v>
      </c>
      <c r="EA406" s="123">
        <f t="shared" ca="1" si="730"/>
        <v>873.40000000004352</v>
      </c>
      <c r="EB406" s="123"/>
      <c r="EC406" s="123"/>
      <c r="ED406" s="123"/>
      <c r="EE406" s="123" t="str">
        <f>IF(OR(ISBLANK(ED406),ISBLANK(EE397)),"",(ED406-ED405)*EE397)</f>
        <v/>
      </c>
      <c r="EF406" s="123">
        <f t="shared" ca="1" si="731"/>
        <v>873.40000000004352</v>
      </c>
      <c r="EG406" s="123">
        <f t="shared" ca="1" si="732"/>
        <v>825.20399999999995</v>
      </c>
      <c r="EH406" s="123">
        <f>EH397</f>
        <v>1</v>
      </c>
      <c r="EI406" s="123">
        <f t="shared" ca="1" si="733"/>
        <v>825.20399999999995</v>
      </c>
      <c r="EJ406" s="123">
        <f t="shared" si="734"/>
        <v>825.20399999999995</v>
      </c>
      <c r="EK406" s="123">
        <v>825.20399999999995</v>
      </c>
      <c r="EL406" s="123"/>
      <c r="EM406" s="115">
        <f>EM397</f>
        <v>3</v>
      </c>
      <c r="EN406" s="115">
        <f t="shared" ca="1" si="735"/>
        <v>106.43695999998801</v>
      </c>
      <c r="EO406" s="115"/>
      <c r="EP406" s="115"/>
      <c r="EQ406" s="115">
        <v>106.43695999998801</v>
      </c>
      <c r="ER406" s="115">
        <f t="shared" ca="1" si="736"/>
        <v>98.4</v>
      </c>
      <c r="ES406" s="115">
        <f>ES397</f>
        <v>1</v>
      </c>
      <c r="ET406" s="115">
        <f t="shared" ca="1" si="737"/>
        <v>98.4</v>
      </c>
      <c r="EU406" s="115">
        <f t="shared" si="738"/>
        <v>98.4</v>
      </c>
      <c r="EV406" s="115">
        <v>98.4</v>
      </c>
      <c r="EW406" s="115"/>
      <c r="EX406" s="115">
        <f>EX397</f>
        <v>3</v>
      </c>
      <c r="EY406" s="115">
        <f t="shared" ca="1" si="739"/>
        <v>101.936000000009</v>
      </c>
      <c r="EZ406" s="115"/>
      <c r="FA406" s="115"/>
      <c r="FB406" s="115">
        <v>101.936000000009</v>
      </c>
      <c r="FC406" s="115">
        <f>FC397</f>
        <v>3</v>
      </c>
      <c r="FD406" s="115">
        <f t="shared" ca="1" si="740"/>
        <v>39.433800000000502</v>
      </c>
      <c r="FE406" s="115"/>
      <c r="FF406" s="115"/>
      <c r="FG406" s="115">
        <v>39.433800000000502</v>
      </c>
      <c r="FH406" s="115">
        <f t="shared" ca="1" si="741"/>
        <v>39.119999999999997</v>
      </c>
      <c r="FI406" s="115">
        <f>FI397</f>
        <v>1</v>
      </c>
      <c r="FJ406" s="115">
        <f t="shared" ca="1" si="742"/>
        <v>39.119999999999997</v>
      </c>
      <c r="FK406" s="115">
        <f t="shared" si="743"/>
        <v>39.119999999999997</v>
      </c>
      <c r="FL406" s="115">
        <v>39.119999999999997</v>
      </c>
      <c r="FM406" s="115"/>
      <c r="FN406" s="115">
        <f>FN397</f>
        <v>3</v>
      </c>
      <c r="FO406" s="115">
        <f t="shared" ca="1" si="744"/>
        <v>89.034000000010593</v>
      </c>
      <c r="FP406" s="115"/>
      <c r="FQ406" s="115"/>
      <c r="FR406" s="115">
        <v>89.034000000010593</v>
      </c>
      <c r="FS406" s="115">
        <f>FS397</f>
        <v>5</v>
      </c>
      <c r="FT406" s="115">
        <f t="shared" ca="1" si="745"/>
        <v>2437.9753399999454</v>
      </c>
      <c r="FU406" s="115"/>
      <c r="FV406" s="115"/>
      <c r="FW406" s="115">
        <v>0</v>
      </c>
      <c r="FX406" s="115">
        <f t="shared" ca="1" si="746"/>
        <v>2160</v>
      </c>
      <c r="FY406" s="115">
        <f t="shared" ca="1" si="747"/>
        <v>2437.9753399999454</v>
      </c>
      <c r="FZ406" s="115">
        <f>FZ397</f>
        <v>1</v>
      </c>
      <c r="GA406" s="115">
        <f t="shared" ca="1" si="748"/>
        <v>2160</v>
      </c>
      <c r="GB406" s="115">
        <f t="shared" si="749"/>
        <v>2160</v>
      </c>
      <c r="GC406" s="115">
        <v>2160</v>
      </c>
      <c r="GD406" s="115"/>
      <c r="GE406" s="115">
        <f>GE397</f>
        <v>2</v>
      </c>
      <c r="GF406" s="115">
        <f t="shared" ca="1" si="750"/>
        <v>0</v>
      </c>
      <c r="GG406" s="115"/>
      <c r="GH406" s="115"/>
    </row>
    <row r="407" spans="2:190" ht="15.75" thickBot="1" x14ac:dyDescent="0.3">
      <c r="B407" s="121">
        <v>10</v>
      </c>
      <c r="C407" s="166">
        <f>C397</f>
        <v>4</v>
      </c>
      <c r="D407" s="166">
        <f t="shared" ca="1" si="692"/>
        <v>0</v>
      </c>
      <c r="E407" s="166"/>
      <c r="F407" s="166"/>
      <c r="G407" s="166">
        <v>0</v>
      </c>
      <c r="H407" s="166">
        <f>IF(OR(ISBLANK(G407),ISBLANK(H397)),"",(G407-G406)*H397)</f>
        <v>0</v>
      </c>
      <c r="I407" s="166">
        <f>I397</f>
        <v>4</v>
      </c>
      <c r="J407" s="166">
        <f t="shared" ca="1" si="693"/>
        <v>0</v>
      </c>
      <c r="K407" s="166"/>
      <c r="L407" s="166"/>
      <c r="M407" s="166">
        <v>0</v>
      </c>
      <c r="N407" s="166">
        <f>IF(OR(ISBLANK(M407),ISBLANK(N397)),"",(M407-M406)*N397)</f>
        <v>0</v>
      </c>
      <c r="O407" s="166">
        <f>O397</f>
        <v>3</v>
      </c>
      <c r="P407" s="166">
        <f t="shared" ca="1" si="694"/>
        <v>19.600000000000001</v>
      </c>
      <c r="Q407" s="166"/>
      <c r="R407" s="166"/>
      <c r="S407" s="166">
        <v>19.600000000000001</v>
      </c>
      <c r="T407" s="166">
        <f>T397</f>
        <v>3</v>
      </c>
      <c r="U407" s="166">
        <f t="shared" ca="1" si="695"/>
        <v>48</v>
      </c>
      <c r="V407" s="166"/>
      <c r="W407" s="166"/>
      <c r="X407" s="166">
        <v>48</v>
      </c>
      <c r="Y407" s="166">
        <f>Y397</f>
        <v>3</v>
      </c>
      <c r="Z407" s="166">
        <f t="shared" ca="1" si="696"/>
        <v>20.768000000000001</v>
      </c>
      <c r="AA407" s="166"/>
      <c r="AB407" s="166"/>
      <c r="AC407" s="166">
        <v>20.768000000000001</v>
      </c>
      <c r="AD407" s="166">
        <f>AD397</f>
        <v>3</v>
      </c>
      <c r="AE407" s="166">
        <f t="shared" ca="1" si="697"/>
        <v>19.600000000000001</v>
      </c>
      <c r="AF407" s="166"/>
      <c r="AG407" s="166"/>
      <c r="AH407" s="166">
        <v>19.600000000000001</v>
      </c>
      <c r="AI407" s="166">
        <f>AI397</f>
        <v>4</v>
      </c>
      <c r="AJ407" s="166">
        <f t="shared" ca="1" si="698"/>
        <v>0.48800000000028376</v>
      </c>
      <c r="AK407" s="166"/>
      <c r="AL407" s="166"/>
      <c r="AM407" s="166">
        <v>1304.537</v>
      </c>
      <c r="AN407" s="166">
        <f>IF(OR(ISBLANK(AM407),ISBLANK(AN397)),"",(AM407-AM406)*AN397)</f>
        <v>0.48800000000028376</v>
      </c>
      <c r="AO407" s="166">
        <f>AO397</f>
        <v>4</v>
      </c>
      <c r="AP407" s="166">
        <f t="shared" ca="1" si="699"/>
        <v>0.1524800000000687</v>
      </c>
      <c r="AQ407" s="166"/>
      <c r="AR407" s="166"/>
      <c r="AS407" s="166">
        <v>9086.6710000000003</v>
      </c>
      <c r="AT407" s="166">
        <f>IF(OR(ISBLANK(AS407),ISBLANK(AT397)),"",(AS407-AS406)*AT397)</f>
        <v>0.1524800000000687</v>
      </c>
      <c r="AU407" s="166">
        <f>AU397</f>
        <v>3</v>
      </c>
      <c r="AV407" s="166">
        <f t="shared" ca="1" si="700"/>
        <v>6.9268823134628708</v>
      </c>
      <c r="AW407" s="166"/>
      <c r="AX407" s="166"/>
      <c r="AY407" s="166">
        <f t="shared" ca="1" si="701"/>
        <v>6.9268823134628708</v>
      </c>
      <c r="AZ407" s="166">
        <f>AZ397</f>
        <v>3</v>
      </c>
      <c r="BA407" s="166">
        <f t="shared" ca="1" si="702"/>
        <v>45.22</v>
      </c>
      <c r="BB407" s="166"/>
      <c r="BC407" s="166"/>
      <c r="BD407" s="166">
        <f t="shared" ca="1" si="703"/>
        <v>45.22</v>
      </c>
      <c r="BE407" s="166">
        <f>BE397</f>
        <v>1</v>
      </c>
      <c r="BF407" s="166">
        <f t="shared" ca="1" si="704"/>
        <v>45.22</v>
      </c>
      <c r="BG407" s="166">
        <f t="shared" si="705"/>
        <v>45.22</v>
      </c>
      <c r="BH407" s="166">
        <v>45.22</v>
      </c>
      <c r="BI407" s="166"/>
      <c r="BJ407" s="166">
        <f>BJ397</f>
        <v>3</v>
      </c>
      <c r="BK407" s="166">
        <f t="shared" ca="1" si="706"/>
        <v>38.99</v>
      </c>
      <c r="BL407" s="166"/>
      <c r="BM407" s="166"/>
      <c r="BN407" s="166">
        <f t="shared" ca="1" si="707"/>
        <v>38.99</v>
      </c>
      <c r="BO407" s="166">
        <f>BO397</f>
        <v>1</v>
      </c>
      <c r="BP407" s="166">
        <f t="shared" ca="1" si="708"/>
        <v>38.99</v>
      </c>
      <c r="BQ407" s="166">
        <f t="shared" si="709"/>
        <v>38.99</v>
      </c>
      <c r="BR407" s="166">
        <v>38.99</v>
      </c>
      <c r="BS407" s="166"/>
      <c r="BT407" s="166">
        <f>BT397</f>
        <v>3</v>
      </c>
      <c r="BU407" s="166">
        <f t="shared" ca="1" si="710"/>
        <v>1009.9327734037809</v>
      </c>
      <c r="BV407" s="166"/>
      <c r="BW407" s="166"/>
      <c r="BX407" s="166">
        <f t="shared" ca="1" si="711"/>
        <v>1009.9327734037809</v>
      </c>
      <c r="BY407" s="166">
        <f>BY397</f>
        <v>3</v>
      </c>
      <c r="BZ407" s="166">
        <f t="shared" ca="1" si="712"/>
        <v>9862.8082000000431</v>
      </c>
      <c r="CA407" s="166"/>
      <c r="CB407" s="166"/>
      <c r="CC407" s="166">
        <f t="shared" ca="1" si="713"/>
        <v>9862.8082000000431</v>
      </c>
      <c r="CD407" s="120">
        <f>CD397</f>
        <v>4</v>
      </c>
      <c r="CE407" s="120">
        <f t="shared" ca="1" si="714"/>
        <v>204.59999999997649</v>
      </c>
      <c r="CF407" s="120"/>
      <c r="CG407" s="120"/>
      <c r="CH407" s="120">
        <v>138.88</v>
      </c>
      <c r="CI407" s="120">
        <f>IF(OR(ISBLANK(CH407),ISBLANK(CI397)),"",(CH407-CH406)*CI397)</f>
        <v>204.59999999997649</v>
      </c>
      <c r="CJ407" s="120">
        <f>CJ397</f>
        <v>4</v>
      </c>
      <c r="CK407" s="120">
        <f t="shared" ca="1" si="715"/>
        <v>0</v>
      </c>
      <c r="CL407" s="120"/>
      <c r="CM407" s="120"/>
      <c r="CN407" s="120">
        <v>0.95699999999999996</v>
      </c>
      <c r="CO407" s="120">
        <f>IF(OR(ISBLANK(CN407),ISBLANK(CO397)),"",(CN407-CN406)*CO397)</f>
        <v>0</v>
      </c>
      <c r="CP407" s="123">
        <f>CP397</f>
        <v>4</v>
      </c>
      <c r="CQ407" s="123">
        <f t="shared" ca="1" si="716"/>
        <v>0</v>
      </c>
      <c r="CR407" s="123"/>
      <c r="CS407" s="123"/>
      <c r="CT407" s="123" t="str">
        <f t="shared" ca="1" si="717"/>
        <v/>
      </c>
      <c r="CU407" s="123">
        <f t="shared" ca="1" si="718"/>
        <v>0</v>
      </c>
      <c r="CV407" s="123">
        <f>CV397</f>
        <v>1</v>
      </c>
      <c r="CW407" s="123" t="str">
        <f t="shared" ca="1" si="719"/>
        <v/>
      </c>
      <c r="CX407" s="123" t="str">
        <f t="shared" si="720"/>
        <v/>
      </c>
      <c r="CY407" s="123"/>
      <c r="CZ407" s="123"/>
      <c r="DA407" s="120">
        <f>DA397</f>
        <v>2</v>
      </c>
      <c r="DB407" s="120" t="str">
        <f t="shared" ca="1" si="721"/>
        <v/>
      </c>
      <c r="DC407" s="120"/>
      <c r="DD407" s="120"/>
      <c r="DE407" s="120"/>
      <c r="DF407" s="123">
        <f>DF397</f>
        <v>3</v>
      </c>
      <c r="DG407" s="123">
        <f t="shared" ca="1" si="722"/>
        <v>204.59999999997649</v>
      </c>
      <c r="DH407" s="123"/>
      <c r="DI407" s="123"/>
      <c r="DJ407" s="123">
        <f t="shared" ca="1" si="723"/>
        <v>204.59999999997649</v>
      </c>
      <c r="DK407" s="123">
        <f t="shared" ca="1" si="724"/>
        <v>304.7</v>
      </c>
      <c r="DL407" s="123">
        <f>DL397</f>
        <v>1</v>
      </c>
      <c r="DM407" s="123">
        <f t="shared" ca="1" si="725"/>
        <v>304.7</v>
      </c>
      <c r="DN407" s="123">
        <f t="shared" si="726"/>
        <v>304.7</v>
      </c>
      <c r="DO407" s="123">
        <v>304.7</v>
      </c>
      <c r="DP407" s="123"/>
      <c r="DQ407" s="120">
        <f>DQ397</f>
        <v>2</v>
      </c>
      <c r="DR407" s="120">
        <f t="shared" ca="1" si="727"/>
        <v>0</v>
      </c>
      <c r="DS407" s="120"/>
      <c r="DT407" s="120">
        <v>0</v>
      </c>
      <c r="DU407" s="120">
        <f>DU397</f>
        <v>3</v>
      </c>
      <c r="DV407" s="120">
        <f t="shared" ca="1" si="728"/>
        <v>571.99999999997999</v>
      </c>
      <c r="DW407" s="120"/>
      <c r="DX407" s="120"/>
      <c r="DY407" s="120">
        <f t="shared" ca="1" si="729"/>
        <v>571.99999999997999</v>
      </c>
      <c r="DZ407" s="123">
        <f>DZ397</f>
        <v>5</v>
      </c>
      <c r="EA407" s="123">
        <f t="shared" ca="1" si="730"/>
        <v>571.99999999997999</v>
      </c>
      <c r="EB407" s="123"/>
      <c r="EC407" s="123"/>
      <c r="ED407" s="123"/>
      <c r="EE407" s="123" t="str">
        <f>IF(OR(ISBLANK(ED407),ISBLANK(EE397)),"",(ED407-ED406)*EE397)</f>
        <v/>
      </c>
      <c r="EF407" s="123">
        <f t="shared" ca="1" si="731"/>
        <v>571.99999999997999</v>
      </c>
      <c r="EG407" s="123">
        <f t="shared" ca="1" si="732"/>
        <v>659.43600000000004</v>
      </c>
      <c r="EH407" s="123">
        <f>EH397</f>
        <v>1</v>
      </c>
      <c r="EI407" s="123">
        <f t="shared" ca="1" si="733"/>
        <v>659.43600000000004</v>
      </c>
      <c r="EJ407" s="123">
        <f t="shared" si="734"/>
        <v>659.43600000000004</v>
      </c>
      <c r="EK407" s="123">
        <v>659.43600000000004</v>
      </c>
      <c r="EL407" s="123"/>
      <c r="EM407" s="115">
        <f>EM397</f>
        <v>3</v>
      </c>
      <c r="EN407" s="115">
        <f t="shared" ca="1" si="735"/>
        <v>108.842720000016</v>
      </c>
      <c r="EO407" s="115"/>
      <c r="EP407" s="115"/>
      <c r="EQ407" s="115">
        <v>108.842720000016</v>
      </c>
      <c r="ER407" s="115">
        <f t="shared" ca="1" si="736"/>
        <v>98.4</v>
      </c>
      <c r="ES407" s="115">
        <f>ES397</f>
        <v>1</v>
      </c>
      <c r="ET407" s="115">
        <f t="shared" ca="1" si="737"/>
        <v>98.4</v>
      </c>
      <c r="EU407" s="115">
        <f t="shared" si="738"/>
        <v>98.4</v>
      </c>
      <c r="EV407" s="115">
        <v>98.4</v>
      </c>
      <c r="EW407" s="115"/>
      <c r="EX407" s="114">
        <f>EX397</f>
        <v>3</v>
      </c>
      <c r="EY407" s="114">
        <f t="shared" ca="1" si="739"/>
        <v>149.90600000000799</v>
      </c>
      <c r="EZ407" s="114"/>
      <c r="FA407" s="114"/>
      <c r="FB407" s="114">
        <v>149.90600000000799</v>
      </c>
      <c r="FC407" s="115">
        <f>FC397</f>
        <v>3</v>
      </c>
      <c r="FD407" s="115">
        <f t="shared" ca="1" si="740"/>
        <v>30.8237999999998</v>
      </c>
      <c r="FE407" s="115"/>
      <c r="FF407" s="115"/>
      <c r="FG407" s="115">
        <v>30.8237999999998</v>
      </c>
      <c r="FH407" s="115">
        <f t="shared" ca="1" si="741"/>
        <v>39.119999999999997</v>
      </c>
      <c r="FI407" s="115">
        <f>FI397</f>
        <v>1</v>
      </c>
      <c r="FJ407" s="115">
        <f t="shared" ca="1" si="742"/>
        <v>39.119999999999997</v>
      </c>
      <c r="FK407" s="115">
        <f t="shared" si="743"/>
        <v>39.119999999999997</v>
      </c>
      <c r="FL407" s="115">
        <v>39.119999999999997</v>
      </c>
      <c r="FM407" s="115"/>
      <c r="FN407" s="114">
        <f>FN397</f>
        <v>3</v>
      </c>
      <c r="FO407" s="114">
        <f t="shared" ca="1" si="744"/>
        <v>24.805</v>
      </c>
      <c r="FP407" s="114"/>
      <c r="FQ407" s="114"/>
      <c r="FR407" s="114">
        <v>24.805</v>
      </c>
      <c r="FS407" s="115">
        <f>FS397</f>
        <v>5</v>
      </c>
      <c r="FT407" s="115">
        <f t="shared" ca="1" si="745"/>
        <v>2341.8992299999736</v>
      </c>
      <c r="FU407" s="115"/>
      <c r="FV407" s="115"/>
      <c r="FW407" s="115">
        <v>0</v>
      </c>
      <c r="FX407" s="115">
        <f t="shared" ca="1" si="746"/>
        <v>2160</v>
      </c>
      <c r="FY407" s="115">
        <f t="shared" ca="1" si="747"/>
        <v>2341.8992299999736</v>
      </c>
      <c r="FZ407" s="115">
        <f>FZ397</f>
        <v>1</v>
      </c>
      <c r="GA407" s="115">
        <f t="shared" ca="1" si="748"/>
        <v>2160</v>
      </c>
      <c r="GB407" s="115">
        <f t="shared" si="749"/>
        <v>2160</v>
      </c>
      <c r="GC407" s="115">
        <v>2160</v>
      </c>
      <c r="GD407" s="115"/>
      <c r="GE407" s="114">
        <f>GE397</f>
        <v>2</v>
      </c>
      <c r="GF407" s="114">
        <f t="shared" ca="1" si="750"/>
        <v>0</v>
      </c>
      <c r="GG407" s="114"/>
      <c r="GH407" s="114"/>
    </row>
    <row r="408" spans="2:190" ht="15.75" thickBot="1" x14ac:dyDescent="0.3">
      <c r="B408" s="307" t="s">
        <v>75</v>
      </c>
      <c r="C408" s="307"/>
      <c r="D408" s="307"/>
      <c r="E408" s="307"/>
      <c r="F408" s="307"/>
      <c r="G408" s="307">
        <f>G407</f>
        <v>0</v>
      </c>
      <c r="H408" s="307"/>
      <c r="I408" s="307"/>
      <c r="J408" s="307"/>
      <c r="K408" s="307"/>
      <c r="L408" s="307"/>
      <c r="M408" s="307">
        <f>M407</f>
        <v>0</v>
      </c>
      <c r="N408" s="307"/>
      <c r="O408" s="307"/>
      <c r="P408" s="307"/>
      <c r="Q408" s="307"/>
      <c r="R408" s="307"/>
      <c r="S408" s="307"/>
      <c r="T408" s="307"/>
      <c r="U408" s="307"/>
      <c r="V408" s="307"/>
      <c r="W408" s="307"/>
      <c r="X408" s="307"/>
      <c r="Y408" s="307"/>
      <c r="Z408" s="307"/>
      <c r="AA408" s="307"/>
      <c r="AB408" s="307"/>
      <c r="AC408" s="307"/>
      <c r="AD408" s="307"/>
      <c r="AE408" s="307"/>
      <c r="AF408" s="307"/>
      <c r="AG408" s="307"/>
      <c r="AH408" s="307"/>
      <c r="AI408" s="307"/>
      <c r="AJ408" s="307"/>
      <c r="AK408" s="307"/>
      <c r="AL408" s="307"/>
      <c r="AM408" s="307">
        <f>AM407</f>
        <v>1304.537</v>
      </c>
      <c r="AN408" s="307"/>
      <c r="AO408" s="307"/>
      <c r="AP408" s="307"/>
      <c r="AQ408" s="307"/>
      <c r="AR408" s="307"/>
      <c r="AS408" s="307">
        <f>AS407</f>
        <v>9086.6710000000003</v>
      </c>
      <c r="AT408" s="307"/>
      <c r="AU408" s="307"/>
      <c r="AV408" s="307"/>
      <c r="AW408" s="307"/>
      <c r="AX408" s="307"/>
      <c r="AY408" s="307"/>
      <c r="AZ408" s="307"/>
      <c r="BA408" s="307"/>
      <c r="BB408" s="307"/>
      <c r="BC408" s="307"/>
      <c r="BD408" s="307"/>
      <c r="BE408" s="307"/>
      <c r="BF408" s="307"/>
      <c r="BG408" s="307"/>
      <c r="BH408" s="307"/>
      <c r="BI408" s="307"/>
      <c r="BJ408" s="307"/>
      <c r="BK408" s="307"/>
      <c r="BL408" s="307"/>
      <c r="BM408" s="307"/>
      <c r="BN408" s="307"/>
      <c r="BO408" s="307"/>
      <c r="BP408" s="307"/>
      <c r="BQ408" s="307"/>
      <c r="BR408" s="307"/>
      <c r="BS408" s="307"/>
      <c r="BT408" s="307"/>
      <c r="BU408" s="307"/>
      <c r="BV408" s="307"/>
      <c r="BW408" s="307"/>
      <c r="BX408" s="307"/>
      <c r="BY408" s="307"/>
      <c r="BZ408" s="307"/>
      <c r="CA408" s="307"/>
      <c r="CB408" s="307"/>
      <c r="CC408" s="307"/>
      <c r="CD408" s="309"/>
      <c r="CE408" s="309"/>
      <c r="CF408" s="309"/>
      <c r="CG408" s="309"/>
      <c r="CH408" s="309">
        <f>CH407</f>
        <v>138.88</v>
      </c>
      <c r="CI408" s="309"/>
      <c r="CJ408" s="309"/>
      <c r="CK408" s="309"/>
      <c r="CL408" s="309"/>
      <c r="CM408" s="309"/>
      <c r="CN408" s="309">
        <f>CN407</f>
        <v>0.95699999999999996</v>
      </c>
      <c r="CO408" s="309"/>
      <c r="CP408" s="309"/>
      <c r="CQ408" s="309"/>
      <c r="CR408" s="309"/>
      <c r="CS408" s="309"/>
      <c r="CT408" s="309"/>
      <c r="CU408" s="309"/>
      <c r="CV408" s="309"/>
      <c r="CW408" s="309"/>
      <c r="CX408" s="309"/>
      <c r="CY408" s="309"/>
      <c r="CZ408" s="309"/>
      <c r="DA408" s="309"/>
      <c r="DB408" s="309"/>
      <c r="DC408" s="309"/>
      <c r="DD408" s="309"/>
      <c r="DE408" s="309"/>
      <c r="DF408" s="309"/>
      <c r="DG408" s="309"/>
      <c r="DH408" s="309"/>
      <c r="DI408" s="309"/>
      <c r="DJ408" s="309"/>
      <c r="DK408" s="309"/>
      <c r="DL408" s="309"/>
      <c r="DM408" s="309"/>
      <c r="DN408" s="309"/>
      <c r="DO408" s="309"/>
      <c r="DP408" s="309"/>
      <c r="DQ408" s="309"/>
      <c r="DR408" s="309"/>
      <c r="DS408" s="309"/>
      <c r="DT408" s="309"/>
      <c r="DU408" s="309"/>
      <c r="DV408" s="309"/>
      <c r="DW408" s="309"/>
      <c r="DX408" s="309"/>
      <c r="DY408" s="309"/>
      <c r="DZ408" s="309"/>
      <c r="EA408" s="309"/>
      <c r="EB408" s="309"/>
      <c r="EC408" s="309"/>
      <c r="ED408" s="309">
        <f>ED407</f>
        <v>0</v>
      </c>
      <c r="EE408" s="309"/>
      <c r="EF408" s="309"/>
      <c r="EG408" s="309"/>
      <c r="EH408" s="309"/>
      <c r="EI408" s="309"/>
      <c r="EJ408" s="309"/>
      <c r="EK408" s="309"/>
      <c r="EL408" s="309"/>
      <c r="EM408" s="314"/>
      <c r="EN408" s="314"/>
      <c r="EO408" s="314"/>
      <c r="EP408" s="314"/>
      <c r="EQ408" s="314"/>
      <c r="ER408" s="314"/>
      <c r="ES408" s="314"/>
      <c r="ET408" s="314"/>
      <c r="EU408" s="314"/>
      <c r="EV408" s="314"/>
      <c r="EW408" s="314"/>
      <c r="EX408" s="314"/>
      <c r="EY408" s="314"/>
      <c r="EZ408" s="314"/>
      <c r="FA408" s="314"/>
      <c r="FB408" s="314"/>
      <c r="FC408" s="314"/>
      <c r="FD408" s="314"/>
      <c r="FE408" s="314"/>
      <c r="FF408" s="314"/>
      <c r="FG408" s="314"/>
      <c r="FH408" s="314"/>
      <c r="FI408" s="314"/>
      <c r="FJ408" s="314"/>
      <c r="FK408" s="314"/>
      <c r="FL408" s="314"/>
      <c r="FM408" s="314"/>
      <c r="FN408" s="314"/>
      <c r="FO408" s="314"/>
      <c r="FP408" s="314"/>
      <c r="FQ408" s="314"/>
      <c r="FR408" s="314"/>
      <c r="FS408" s="314"/>
      <c r="FT408" s="314"/>
      <c r="FU408" s="314"/>
      <c r="FV408" s="314"/>
      <c r="FW408" s="314"/>
      <c r="FX408" s="314"/>
      <c r="FY408" s="314"/>
      <c r="FZ408" s="314"/>
      <c r="GA408" s="314"/>
      <c r="GB408" s="314"/>
      <c r="GC408" s="314"/>
      <c r="GD408" s="314"/>
      <c r="GE408" s="314"/>
      <c r="GF408" s="314"/>
      <c r="GG408" s="314"/>
      <c r="GH408" s="314"/>
    </row>
    <row r="409" spans="2:190" x14ac:dyDescent="0.25">
      <c r="B409" s="16">
        <v>11</v>
      </c>
      <c r="C409" s="166">
        <f>C397</f>
        <v>4</v>
      </c>
      <c r="D409" s="166">
        <f t="shared" ca="1" si="692"/>
        <v>0</v>
      </c>
      <c r="E409" s="166"/>
      <c r="F409" s="166"/>
      <c r="G409" s="166">
        <v>0</v>
      </c>
      <c r="H409" s="166">
        <f>IF(OR(ISBLANK(G409),ISBLANK(H397)),"",(G409-G408)*H397)</f>
        <v>0</v>
      </c>
      <c r="I409" s="166">
        <f>I397</f>
        <v>4</v>
      </c>
      <c r="J409" s="166">
        <f t="shared" ca="1" si="693"/>
        <v>0</v>
      </c>
      <c r="K409" s="166"/>
      <c r="L409" s="166"/>
      <c r="M409" s="166">
        <v>0</v>
      </c>
      <c r="N409" s="166">
        <f>IF(OR(ISBLANK(M409),ISBLANK(N397)),"",(M409-M408)*N397)</f>
        <v>0</v>
      </c>
      <c r="O409" s="166">
        <f>O397</f>
        <v>3</v>
      </c>
      <c r="P409" s="166">
        <f t="shared" ca="1" si="694"/>
        <v>20</v>
      </c>
      <c r="Q409" s="166"/>
      <c r="R409" s="166"/>
      <c r="S409" s="166">
        <v>20</v>
      </c>
      <c r="T409" s="166">
        <f>T397</f>
        <v>3</v>
      </c>
      <c r="U409" s="166">
        <f t="shared" ca="1" si="695"/>
        <v>48</v>
      </c>
      <c r="V409" s="166"/>
      <c r="W409" s="166"/>
      <c r="X409" s="166">
        <v>48</v>
      </c>
      <c r="Y409" s="166">
        <f>Y397</f>
        <v>3</v>
      </c>
      <c r="Z409" s="166">
        <f t="shared" ca="1" si="696"/>
        <v>20.84</v>
      </c>
      <c r="AA409" s="166"/>
      <c r="AB409" s="166"/>
      <c r="AC409" s="166">
        <v>20.84</v>
      </c>
      <c r="AD409" s="166">
        <f>AD397</f>
        <v>3</v>
      </c>
      <c r="AE409" s="166">
        <f t="shared" ca="1" si="697"/>
        <v>35.5</v>
      </c>
      <c r="AF409" s="166"/>
      <c r="AG409" s="166"/>
      <c r="AH409" s="166">
        <v>35.5</v>
      </c>
      <c r="AI409" s="166">
        <f>AI397</f>
        <v>4</v>
      </c>
      <c r="AJ409" s="166">
        <f t="shared" ca="1" si="698"/>
        <v>0.47399999999970532</v>
      </c>
      <c r="AK409" s="166"/>
      <c r="AL409" s="166"/>
      <c r="AM409" s="166">
        <v>1304.7739999999999</v>
      </c>
      <c r="AN409" s="166">
        <f>IF(OR(ISBLANK(AM409),ISBLANK(AN397)),"",(AM409-AM408)*AN397)</f>
        <v>0.47399999999970532</v>
      </c>
      <c r="AO409" s="166">
        <f>AO397</f>
        <v>4</v>
      </c>
      <c r="AP409" s="166">
        <f t="shared" ca="1" si="699"/>
        <v>0.11527999999991152</v>
      </c>
      <c r="AQ409" s="166"/>
      <c r="AR409" s="166"/>
      <c r="AS409" s="166">
        <v>9088.1119999999992</v>
      </c>
      <c r="AT409" s="166">
        <f>IF(OR(ISBLANK(AS409),ISBLANK(AT397)),"",(AS409-AS408)*AT397)</f>
        <v>0.11527999999991152</v>
      </c>
      <c r="AU409" s="166">
        <f>AU397</f>
        <v>3</v>
      </c>
      <c r="AV409" s="166">
        <f t="shared" ca="1" si="700"/>
        <v>7.0671942897009998</v>
      </c>
      <c r="AW409" s="166"/>
      <c r="AX409" s="166"/>
      <c r="AY409" s="166">
        <f t="shared" ca="1" si="701"/>
        <v>7.0671942897009998</v>
      </c>
      <c r="AZ409" s="166">
        <f>AZ397</f>
        <v>3</v>
      </c>
      <c r="BA409" s="166">
        <f t="shared" ca="1" si="702"/>
        <v>45.22</v>
      </c>
      <c r="BB409" s="166"/>
      <c r="BC409" s="166"/>
      <c r="BD409" s="166">
        <f t="shared" ca="1" si="703"/>
        <v>45.22</v>
      </c>
      <c r="BE409" s="166">
        <f>BE397</f>
        <v>1</v>
      </c>
      <c r="BF409" s="166">
        <f t="shared" ca="1" si="704"/>
        <v>45.22</v>
      </c>
      <c r="BG409" s="166">
        <f t="shared" si="705"/>
        <v>45.22</v>
      </c>
      <c r="BH409" s="166">
        <v>45.22</v>
      </c>
      <c r="BI409" s="166"/>
      <c r="BJ409" s="166">
        <f>BJ397</f>
        <v>3</v>
      </c>
      <c r="BK409" s="166">
        <f t="shared" ca="1" si="706"/>
        <v>38.99</v>
      </c>
      <c r="BL409" s="166"/>
      <c r="BM409" s="166"/>
      <c r="BN409" s="166">
        <f t="shared" ca="1" si="707"/>
        <v>38.99</v>
      </c>
      <c r="BO409" s="166">
        <f>BO397</f>
        <v>1</v>
      </c>
      <c r="BP409" s="166">
        <f t="shared" ca="1" si="708"/>
        <v>38.99</v>
      </c>
      <c r="BQ409" s="166">
        <f t="shared" si="709"/>
        <v>38.99</v>
      </c>
      <c r="BR409" s="166">
        <v>38.99</v>
      </c>
      <c r="BS409" s="166"/>
      <c r="BT409" s="166">
        <f>BT397</f>
        <v>3</v>
      </c>
      <c r="BU409" s="166">
        <f t="shared" ca="1" si="710"/>
        <v>923.51868024653527</v>
      </c>
      <c r="BV409" s="166"/>
      <c r="BW409" s="166"/>
      <c r="BX409" s="166">
        <f t="shared" ref="BX409:BX418" ca="1" si="751">IFERROR((AU108+GU151+DE194+BT366+BC366+MA65-LU65+IG22-IA22+JP280+JJ280+BS280)-BP452-CG581-D151-CY495-BK409-BA409,"")</f>
        <v>923.51868024653527</v>
      </c>
      <c r="BY409" s="166">
        <f>BY397</f>
        <v>3</v>
      </c>
      <c r="BZ409" s="166">
        <f t="shared" ca="1" si="712"/>
        <v>9612.5593999999401</v>
      </c>
      <c r="CA409" s="166"/>
      <c r="CB409" s="166"/>
      <c r="CC409" s="166">
        <f t="shared" ref="CC409:CC418" ca="1" si="752">IFERROR(-I280,"")</f>
        <v>9612.5593999999401</v>
      </c>
      <c r="CD409" s="109">
        <f>CD397</f>
        <v>4</v>
      </c>
      <c r="CE409" s="109">
        <f t="shared" ca="1" si="714"/>
        <v>242.00000000003001</v>
      </c>
      <c r="CF409" s="109"/>
      <c r="CG409" s="109"/>
      <c r="CH409" s="109">
        <v>138.99</v>
      </c>
      <c r="CI409" s="109">
        <f>IF(OR(ISBLANK(CH409),ISBLANK(CI397)),"",(CH409-CH408)*CI397)</f>
        <v>242.00000000003001</v>
      </c>
      <c r="CJ409" s="109">
        <f>CJ397</f>
        <v>4</v>
      </c>
      <c r="CK409" s="109">
        <f t="shared" ca="1" si="715"/>
        <v>2.200000000000002</v>
      </c>
      <c r="CL409" s="109"/>
      <c r="CM409" s="109"/>
      <c r="CN409" s="109">
        <v>0.95799999999999996</v>
      </c>
      <c r="CO409" s="109">
        <f>IF(OR(ISBLANK(CN409),ISBLANK(CO397)),"",(CN409-CN408)*CO397)</f>
        <v>2.200000000000002</v>
      </c>
      <c r="CP409" s="123">
        <f>CP397</f>
        <v>4</v>
      </c>
      <c r="CQ409" s="123">
        <f t="shared" ca="1" si="716"/>
        <v>2.200000000000002</v>
      </c>
      <c r="CR409" s="123"/>
      <c r="CS409" s="123"/>
      <c r="CT409" s="123" t="str">
        <f t="shared" ca="1" si="717"/>
        <v/>
      </c>
      <c r="CU409" s="123">
        <f t="shared" ca="1" si="718"/>
        <v>2.200000000000002</v>
      </c>
      <c r="CV409" s="123">
        <f>CV397</f>
        <v>1</v>
      </c>
      <c r="CW409" s="123" t="str">
        <f t="shared" ca="1" si="719"/>
        <v/>
      </c>
      <c r="CX409" s="123" t="str">
        <f t="shared" si="720"/>
        <v/>
      </c>
      <c r="CY409" s="123"/>
      <c r="CZ409" s="123"/>
      <c r="DA409" s="109">
        <f>DA397</f>
        <v>2</v>
      </c>
      <c r="DB409" s="109" t="str">
        <f t="shared" ca="1" si="721"/>
        <v/>
      </c>
      <c r="DC409" s="109"/>
      <c r="DD409" s="109"/>
      <c r="DE409" s="109"/>
      <c r="DF409" s="123">
        <f>DF397</f>
        <v>3</v>
      </c>
      <c r="DG409" s="123">
        <f t="shared" ca="1" si="722"/>
        <v>242.00000000003001</v>
      </c>
      <c r="DH409" s="123"/>
      <c r="DI409" s="123"/>
      <c r="DJ409" s="123">
        <f t="shared" ca="1" si="723"/>
        <v>242.00000000003001</v>
      </c>
      <c r="DK409" s="123">
        <f t="shared" ca="1" si="724"/>
        <v>291.5</v>
      </c>
      <c r="DL409" s="123">
        <f>DL397</f>
        <v>1</v>
      </c>
      <c r="DM409" s="123">
        <f t="shared" ca="1" si="725"/>
        <v>291.5</v>
      </c>
      <c r="DN409" s="123">
        <f t="shared" si="726"/>
        <v>291.5</v>
      </c>
      <c r="DO409" s="123">
        <v>291.5</v>
      </c>
      <c r="DP409" s="123"/>
      <c r="DQ409" s="109">
        <f>DQ397</f>
        <v>2</v>
      </c>
      <c r="DR409" s="109">
        <f t="shared" ca="1" si="727"/>
        <v>0</v>
      </c>
      <c r="DS409" s="109"/>
      <c r="DT409" s="109">
        <v>0</v>
      </c>
      <c r="DU409" s="109">
        <f>DU397</f>
        <v>3</v>
      </c>
      <c r="DV409" s="109">
        <f t="shared" ca="1" si="728"/>
        <v>593.99999999998067</v>
      </c>
      <c r="DW409" s="109"/>
      <c r="DX409" s="109"/>
      <c r="DY409" s="109">
        <f t="shared" ca="1" si="729"/>
        <v>593.99999999998067</v>
      </c>
      <c r="DZ409" s="123">
        <f>DZ397</f>
        <v>5</v>
      </c>
      <c r="EA409" s="123">
        <f t="shared" ca="1" si="730"/>
        <v>593.99999999998067</v>
      </c>
      <c r="EB409" s="123"/>
      <c r="EC409" s="123"/>
      <c r="ED409" s="123"/>
      <c r="EE409" s="123" t="str">
        <f>IF(OR(ISBLANK(ED409),ISBLANK(EE397)),"",(ED409-ED408)*EE397)</f>
        <v/>
      </c>
      <c r="EF409" s="123">
        <f t="shared" ref="EF409:EF418" ca="1" si="753">IFERROR(T237-Z237+JV280-KB280,"")</f>
        <v>593.99999999998067</v>
      </c>
      <c r="EG409" s="123">
        <f t="shared" ca="1" si="732"/>
        <v>774.721</v>
      </c>
      <c r="EH409" s="123">
        <f>EH397</f>
        <v>1</v>
      </c>
      <c r="EI409" s="123">
        <f t="shared" ca="1" si="733"/>
        <v>774.721</v>
      </c>
      <c r="EJ409" s="123">
        <f t="shared" si="734"/>
        <v>774.721</v>
      </c>
      <c r="EK409" s="123">
        <v>774.721</v>
      </c>
      <c r="EL409" s="123"/>
      <c r="EM409" s="115">
        <f>EM397</f>
        <v>3</v>
      </c>
      <c r="EN409" s="115">
        <f t="shared" ca="1" si="735"/>
        <v>108.328639999999</v>
      </c>
      <c r="EO409" s="115"/>
      <c r="EP409" s="115"/>
      <c r="EQ409" s="115">
        <v>108.328639999999</v>
      </c>
      <c r="ER409" s="115">
        <f t="shared" ca="1" si="736"/>
        <v>98.4</v>
      </c>
      <c r="ES409" s="115">
        <f>ES397</f>
        <v>1</v>
      </c>
      <c r="ET409" s="115">
        <f t="shared" ca="1" si="737"/>
        <v>98.4</v>
      </c>
      <c r="EU409" s="115">
        <f t="shared" si="738"/>
        <v>98.4</v>
      </c>
      <c r="EV409" s="115">
        <v>98.4</v>
      </c>
      <c r="EW409" s="115"/>
      <c r="EX409" s="111">
        <f>EX397</f>
        <v>3</v>
      </c>
      <c r="EY409" s="111">
        <f t="shared" ca="1" si="739"/>
        <v>195.457999999988</v>
      </c>
      <c r="EZ409" s="111"/>
      <c r="FA409" s="111"/>
      <c r="FB409" s="111">
        <v>195.457999999988</v>
      </c>
      <c r="FC409" s="115">
        <f>FC397</f>
        <v>3</v>
      </c>
      <c r="FD409" s="115">
        <f t="shared" ca="1" si="740"/>
        <v>42.260399999999599</v>
      </c>
      <c r="FE409" s="115"/>
      <c r="FF409" s="115"/>
      <c r="FG409" s="115">
        <v>42.260399999999599</v>
      </c>
      <c r="FH409" s="115">
        <f t="shared" ca="1" si="741"/>
        <v>39.119999999999997</v>
      </c>
      <c r="FI409" s="115">
        <f>FI397</f>
        <v>1</v>
      </c>
      <c r="FJ409" s="115">
        <f t="shared" ca="1" si="742"/>
        <v>39.119999999999997</v>
      </c>
      <c r="FK409" s="115">
        <f t="shared" si="743"/>
        <v>39.119999999999997</v>
      </c>
      <c r="FL409" s="115">
        <v>39.119999999999997</v>
      </c>
      <c r="FM409" s="115"/>
      <c r="FN409" s="111">
        <f>FN397</f>
        <v>3</v>
      </c>
      <c r="FO409" s="111">
        <f t="shared" ca="1" si="744"/>
        <v>70.883999999914494</v>
      </c>
      <c r="FP409" s="111"/>
      <c r="FQ409" s="111"/>
      <c r="FR409" s="111">
        <v>70.883999999914494</v>
      </c>
      <c r="FS409" s="115">
        <f>FS397</f>
        <v>5</v>
      </c>
      <c r="FT409" s="115">
        <f t="shared" ca="1" si="745"/>
        <v>2275.5864600000568</v>
      </c>
      <c r="FU409" s="115"/>
      <c r="FV409" s="115"/>
      <c r="FW409" s="115">
        <v>0</v>
      </c>
      <c r="FX409" s="115">
        <f t="shared" ca="1" si="746"/>
        <v>2160</v>
      </c>
      <c r="FY409" s="115">
        <f t="shared" ref="FY409:FY418" ca="1" si="754">IFERROR(FX151-AV237-AF237-EE237-X280,"")</f>
        <v>2275.5864600000568</v>
      </c>
      <c r="FZ409" s="115">
        <f>FZ397</f>
        <v>1</v>
      </c>
      <c r="GA409" s="115">
        <f t="shared" ca="1" si="748"/>
        <v>2160</v>
      </c>
      <c r="GB409" s="115">
        <f t="shared" si="749"/>
        <v>2160</v>
      </c>
      <c r="GC409" s="115">
        <v>2160</v>
      </c>
      <c r="GD409" s="115"/>
      <c r="GE409" s="111">
        <f>GE397</f>
        <v>2</v>
      </c>
      <c r="GF409" s="111">
        <f t="shared" ref="GF409:GF418" ca="1" si="755">INDIRECT(ADDRESS(ROW(GF409),COLUMN(GF409) + GE409,4,1),TRUE)</f>
        <v>0</v>
      </c>
      <c r="GG409" s="111"/>
      <c r="GH409" s="111"/>
    </row>
    <row r="410" spans="2:190" x14ac:dyDescent="0.25">
      <c r="B410" s="166">
        <v>12</v>
      </c>
      <c r="C410" s="166">
        <f>C397</f>
        <v>4</v>
      </c>
      <c r="D410" s="166">
        <f t="shared" ca="1" si="692"/>
        <v>0</v>
      </c>
      <c r="E410" s="166"/>
      <c r="F410" s="166"/>
      <c r="G410" s="166">
        <v>0</v>
      </c>
      <c r="H410" s="166">
        <f>IF(OR(ISBLANK(G410),ISBLANK(H397)),"",(G410-G409)*H397)</f>
        <v>0</v>
      </c>
      <c r="I410" s="166">
        <f>I397</f>
        <v>4</v>
      </c>
      <c r="J410" s="166">
        <f t="shared" ca="1" si="693"/>
        <v>0</v>
      </c>
      <c r="K410" s="166"/>
      <c r="L410" s="166"/>
      <c r="M410" s="166">
        <v>0</v>
      </c>
      <c r="N410" s="166">
        <f>IF(OR(ISBLANK(M410),ISBLANK(N397)),"",(M410-M409)*N397)</f>
        <v>0</v>
      </c>
      <c r="O410" s="166">
        <f>O397</f>
        <v>3</v>
      </c>
      <c r="P410" s="166">
        <f t="shared" ca="1" si="694"/>
        <v>21</v>
      </c>
      <c r="Q410" s="166"/>
      <c r="R410" s="166"/>
      <c r="S410" s="166">
        <v>21</v>
      </c>
      <c r="T410" s="166">
        <f>T397</f>
        <v>3</v>
      </c>
      <c r="U410" s="166">
        <f t="shared" ca="1" si="695"/>
        <v>48</v>
      </c>
      <c r="V410" s="166"/>
      <c r="W410" s="166"/>
      <c r="X410" s="166">
        <v>48</v>
      </c>
      <c r="Y410" s="166">
        <f>Y397</f>
        <v>3</v>
      </c>
      <c r="Z410" s="166">
        <f t="shared" ca="1" si="696"/>
        <v>20.84</v>
      </c>
      <c r="AA410" s="166"/>
      <c r="AB410" s="166"/>
      <c r="AC410" s="166">
        <v>20.84</v>
      </c>
      <c r="AD410" s="166">
        <f>AD397</f>
        <v>3</v>
      </c>
      <c r="AE410" s="166">
        <f t="shared" ca="1" si="697"/>
        <v>35.5</v>
      </c>
      <c r="AF410" s="166"/>
      <c r="AG410" s="166"/>
      <c r="AH410" s="166">
        <v>35.5</v>
      </c>
      <c r="AI410" s="166">
        <f>AI397</f>
        <v>4</v>
      </c>
      <c r="AJ410" s="166">
        <f t="shared" ca="1" si="698"/>
        <v>0.29000000000041837</v>
      </c>
      <c r="AK410" s="166"/>
      <c r="AL410" s="166"/>
      <c r="AM410" s="166">
        <v>1304.9190000000001</v>
      </c>
      <c r="AN410" s="166">
        <f>IF(OR(ISBLANK(AM410),ISBLANK(AN397)),"",(AM410-AM409)*AN397)</f>
        <v>0.29000000000041837</v>
      </c>
      <c r="AO410" s="166">
        <f>AO397</f>
        <v>4</v>
      </c>
      <c r="AP410" s="166">
        <f t="shared" ca="1" si="699"/>
        <v>7.6880000000091972E-2</v>
      </c>
      <c r="AQ410" s="166"/>
      <c r="AR410" s="166"/>
      <c r="AS410" s="166">
        <v>9089.0730000000003</v>
      </c>
      <c r="AT410" s="166">
        <f>IF(OR(ISBLANK(AS410),ISBLANK(AT397)),"",(AS410-AS409)*AT397)</f>
        <v>7.6880000000091972E-2</v>
      </c>
      <c r="AU410" s="166">
        <f>AU397</f>
        <v>3</v>
      </c>
      <c r="AV410" s="166">
        <f t="shared" ca="1" si="700"/>
        <v>6.845689302711337</v>
      </c>
      <c r="AW410" s="166"/>
      <c r="AX410" s="166"/>
      <c r="AY410" s="166">
        <f t="shared" ca="1" si="701"/>
        <v>6.845689302711337</v>
      </c>
      <c r="AZ410" s="166">
        <f>AZ397</f>
        <v>3</v>
      </c>
      <c r="BA410" s="166">
        <f t="shared" ca="1" si="702"/>
        <v>45.22</v>
      </c>
      <c r="BB410" s="166"/>
      <c r="BC410" s="166"/>
      <c r="BD410" s="166">
        <f t="shared" ca="1" si="703"/>
        <v>45.22</v>
      </c>
      <c r="BE410" s="166">
        <f>BE397</f>
        <v>1</v>
      </c>
      <c r="BF410" s="166">
        <f t="shared" ca="1" si="704"/>
        <v>45.22</v>
      </c>
      <c r="BG410" s="166">
        <f t="shared" si="705"/>
        <v>45.22</v>
      </c>
      <c r="BH410" s="166">
        <v>45.22</v>
      </c>
      <c r="BI410" s="166"/>
      <c r="BJ410" s="166">
        <f>BJ397</f>
        <v>3</v>
      </c>
      <c r="BK410" s="166">
        <f t="shared" ca="1" si="706"/>
        <v>38.99</v>
      </c>
      <c r="BL410" s="166"/>
      <c r="BM410" s="166"/>
      <c r="BN410" s="166">
        <f t="shared" ca="1" si="707"/>
        <v>38.99</v>
      </c>
      <c r="BO410" s="166">
        <f>BO397</f>
        <v>1</v>
      </c>
      <c r="BP410" s="166">
        <f t="shared" ca="1" si="708"/>
        <v>38.99</v>
      </c>
      <c r="BQ410" s="166">
        <f t="shared" si="709"/>
        <v>38.99</v>
      </c>
      <c r="BR410" s="166">
        <v>38.99</v>
      </c>
      <c r="BS410" s="166"/>
      <c r="BT410" s="166">
        <f>BT397</f>
        <v>3</v>
      </c>
      <c r="BU410" s="166">
        <f t="shared" ca="1" si="710"/>
        <v>1053.7482953990418</v>
      </c>
      <c r="BV410" s="166"/>
      <c r="BW410" s="166"/>
      <c r="BX410" s="166">
        <f t="shared" ca="1" si="751"/>
        <v>1053.7482953990418</v>
      </c>
      <c r="BY410" s="166">
        <f>BY397</f>
        <v>3</v>
      </c>
      <c r="BZ410" s="166">
        <f t="shared" ca="1" si="712"/>
        <v>9739.4642000000058</v>
      </c>
      <c r="CA410" s="166"/>
      <c r="CB410" s="166"/>
      <c r="CC410" s="166">
        <f t="shared" ca="1" si="752"/>
        <v>9739.4642000000058</v>
      </c>
      <c r="CD410" s="123">
        <f>CD397</f>
        <v>4</v>
      </c>
      <c r="CE410" s="123">
        <f t="shared" ca="1" si="714"/>
        <v>208.9999999999975</v>
      </c>
      <c r="CF410" s="123"/>
      <c r="CG410" s="123"/>
      <c r="CH410" s="123">
        <v>139.08500000000001</v>
      </c>
      <c r="CI410" s="123">
        <f>IF(OR(ISBLANK(CH410),ISBLANK(CI397)),"",(CH410-CH409)*CI397)</f>
        <v>208.9999999999975</v>
      </c>
      <c r="CJ410" s="123">
        <f>CJ397</f>
        <v>4</v>
      </c>
      <c r="CK410" s="123">
        <f t="shared" ca="1" si="715"/>
        <v>0</v>
      </c>
      <c r="CL410" s="123"/>
      <c r="CM410" s="123"/>
      <c r="CN410" s="123">
        <v>0.95799999999999996</v>
      </c>
      <c r="CO410" s="123">
        <f>IF(OR(ISBLANK(CN410),ISBLANK(CO397)),"",(CN410-CN409)*CO397)</f>
        <v>0</v>
      </c>
      <c r="CP410" s="123">
        <f>CP397</f>
        <v>4</v>
      </c>
      <c r="CQ410" s="123">
        <f t="shared" ca="1" si="716"/>
        <v>0</v>
      </c>
      <c r="CR410" s="123"/>
      <c r="CS410" s="123"/>
      <c r="CT410" s="123" t="str">
        <f t="shared" ca="1" si="717"/>
        <v/>
      </c>
      <c r="CU410" s="123">
        <f t="shared" ca="1" si="718"/>
        <v>0</v>
      </c>
      <c r="CV410" s="123">
        <f>CV397</f>
        <v>1</v>
      </c>
      <c r="CW410" s="123" t="str">
        <f t="shared" ca="1" si="719"/>
        <v/>
      </c>
      <c r="CX410" s="123" t="str">
        <f t="shared" si="720"/>
        <v/>
      </c>
      <c r="CY410" s="123"/>
      <c r="CZ410" s="123"/>
      <c r="DA410" s="123">
        <f>DA397</f>
        <v>2</v>
      </c>
      <c r="DB410" s="123" t="str">
        <f t="shared" ca="1" si="721"/>
        <v/>
      </c>
      <c r="DC410" s="123"/>
      <c r="DD410" s="123"/>
      <c r="DE410" s="123"/>
      <c r="DF410" s="123">
        <f>DF397</f>
        <v>3</v>
      </c>
      <c r="DG410" s="123">
        <f t="shared" ca="1" si="722"/>
        <v>208.9999999999975</v>
      </c>
      <c r="DH410" s="123"/>
      <c r="DI410" s="123"/>
      <c r="DJ410" s="123">
        <f t="shared" ca="1" si="723"/>
        <v>208.9999999999975</v>
      </c>
      <c r="DK410" s="123">
        <f t="shared" ca="1" si="724"/>
        <v>309.94099999999997</v>
      </c>
      <c r="DL410" s="123">
        <f>DL397</f>
        <v>1</v>
      </c>
      <c r="DM410" s="123">
        <f t="shared" ca="1" si="725"/>
        <v>309.94099999999997</v>
      </c>
      <c r="DN410" s="123">
        <f t="shared" si="726"/>
        <v>309.94099999999997</v>
      </c>
      <c r="DO410" s="123">
        <v>309.94099999999997</v>
      </c>
      <c r="DP410" s="123"/>
      <c r="DQ410" s="123">
        <f>DQ397</f>
        <v>2</v>
      </c>
      <c r="DR410" s="123">
        <f t="shared" ca="1" si="727"/>
        <v>0</v>
      </c>
      <c r="DS410" s="123"/>
      <c r="DT410" s="123">
        <v>0</v>
      </c>
      <c r="DU410" s="123">
        <f>DU397</f>
        <v>3</v>
      </c>
      <c r="DV410" s="123">
        <f t="shared" ca="1" si="728"/>
        <v>886.60000000004402</v>
      </c>
      <c r="DW410" s="123"/>
      <c r="DX410" s="123"/>
      <c r="DY410" s="123">
        <f t="shared" ca="1" si="729"/>
        <v>886.60000000004402</v>
      </c>
      <c r="DZ410" s="123">
        <f>DZ397</f>
        <v>5</v>
      </c>
      <c r="EA410" s="123">
        <f t="shared" ca="1" si="730"/>
        <v>886.60000000004402</v>
      </c>
      <c r="EB410" s="123"/>
      <c r="EC410" s="123"/>
      <c r="ED410" s="123"/>
      <c r="EE410" s="123" t="str">
        <f>IF(OR(ISBLANK(ED410),ISBLANK(EE397)),"",(ED410-ED409)*EE397)</f>
        <v/>
      </c>
      <c r="EF410" s="123">
        <f t="shared" ca="1" si="753"/>
        <v>886.60000000004402</v>
      </c>
      <c r="EG410" s="123">
        <f t="shared" ca="1" si="732"/>
        <v>783.19</v>
      </c>
      <c r="EH410" s="123">
        <f>EH397</f>
        <v>1</v>
      </c>
      <c r="EI410" s="123">
        <f t="shared" ca="1" si="733"/>
        <v>783.19</v>
      </c>
      <c r="EJ410" s="123">
        <f t="shared" si="734"/>
        <v>783.19</v>
      </c>
      <c r="EK410" s="123">
        <v>783.19</v>
      </c>
      <c r="EL410" s="123"/>
      <c r="EM410" s="115">
        <f>EM397</f>
        <v>3</v>
      </c>
      <c r="EN410" s="115">
        <f t="shared" ca="1" si="735"/>
        <v>105.279999999989</v>
      </c>
      <c r="EO410" s="115"/>
      <c r="EP410" s="115"/>
      <c r="EQ410" s="115">
        <v>105.279999999989</v>
      </c>
      <c r="ER410" s="115">
        <f t="shared" ca="1" si="736"/>
        <v>97.2</v>
      </c>
      <c r="ES410" s="115">
        <f>ES397</f>
        <v>1</v>
      </c>
      <c r="ET410" s="115">
        <f t="shared" ca="1" si="737"/>
        <v>97.2</v>
      </c>
      <c r="EU410" s="115">
        <f t="shared" si="738"/>
        <v>97.2</v>
      </c>
      <c r="EV410" s="115">
        <v>97.2</v>
      </c>
      <c r="EW410" s="115"/>
      <c r="EX410" s="115">
        <f>EX397</f>
        <v>3</v>
      </c>
      <c r="EY410" s="115">
        <f t="shared" ca="1" si="739"/>
        <v>195.70599999996699</v>
      </c>
      <c r="EZ410" s="115"/>
      <c r="FA410" s="115"/>
      <c r="FB410" s="115">
        <v>195.70599999996699</v>
      </c>
      <c r="FC410" s="115">
        <f>FC397</f>
        <v>3</v>
      </c>
      <c r="FD410" s="115">
        <f t="shared" ca="1" si="740"/>
        <v>42.846300000004298</v>
      </c>
      <c r="FE410" s="115"/>
      <c r="FF410" s="115"/>
      <c r="FG410" s="115">
        <v>42.846300000004298</v>
      </c>
      <c r="FH410" s="115">
        <f t="shared" ca="1" si="741"/>
        <v>38.64</v>
      </c>
      <c r="FI410" s="115">
        <f>FI397</f>
        <v>1</v>
      </c>
      <c r="FJ410" s="115">
        <f t="shared" ca="1" si="742"/>
        <v>38.64</v>
      </c>
      <c r="FK410" s="115">
        <f t="shared" si="743"/>
        <v>38.64</v>
      </c>
      <c r="FL410" s="115">
        <v>38.64</v>
      </c>
      <c r="FM410" s="115"/>
      <c r="FN410" s="115">
        <f>FN397</f>
        <v>3</v>
      </c>
      <c r="FO410" s="115">
        <f t="shared" ca="1" si="744"/>
        <v>68.1780000000836</v>
      </c>
      <c r="FP410" s="115"/>
      <c r="FQ410" s="115"/>
      <c r="FR410" s="115">
        <v>68.1780000000836</v>
      </c>
      <c r="FS410" s="115">
        <f>FS397</f>
        <v>5</v>
      </c>
      <c r="FT410" s="115">
        <f t="shared" ca="1" si="745"/>
        <v>2227.5950999999791</v>
      </c>
      <c r="FU410" s="115"/>
      <c r="FV410" s="115"/>
      <c r="FW410" s="115">
        <v>0</v>
      </c>
      <c r="FX410" s="115">
        <f t="shared" ca="1" si="746"/>
        <v>2160</v>
      </c>
      <c r="FY410" s="115">
        <f t="shared" ca="1" si="754"/>
        <v>2227.5950999999791</v>
      </c>
      <c r="FZ410" s="115">
        <f>FZ397</f>
        <v>1</v>
      </c>
      <c r="GA410" s="115">
        <f t="shared" ca="1" si="748"/>
        <v>2160</v>
      </c>
      <c r="GB410" s="115">
        <f t="shared" si="749"/>
        <v>2160</v>
      </c>
      <c r="GC410" s="115">
        <v>2160</v>
      </c>
      <c r="GD410" s="115"/>
      <c r="GE410" s="115">
        <f>GE397</f>
        <v>2</v>
      </c>
      <c r="GF410" s="115">
        <f t="shared" ca="1" si="755"/>
        <v>0</v>
      </c>
      <c r="GG410" s="115"/>
      <c r="GH410" s="115"/>
    </row>
    <row r="411" spans="2:190" x14ac:dyDescent="0.25">
      <c r="B411" s="166">
        <v>13</v>
      </c>
      <c r="C411" s="166">
        <f>C397</f>
        <v>4</v>
      </c>
      <c r="D411" s="166">
        <f t="shared" ca="1" si="692"/>
        <v>0</v>
      </c>
      <c r="E411" s="166"/>
      <c r="F411" s="166"/>
      <c r="G411" s="166">
        <v>0</v>
      </c>
      <c r="H411" s="166">
        <f>IF(OR(ISBLANK(G411),ISBLANK(H397)),"",(G411-G410)*H397)</f>
        <v>0</v>
      </c>
      <c r="I411" s="166">
        <f>I397</f>
        <v>4</v>
      </c>
      <c r="J411" s="166">
        <f t="shared" ca="1" si="693"/>
        <v>0</v>
      </c>
      <c r="K411" s="166"/>
      <c r="L411" s="166"/>
      <c r="M411" s="166">
        <v>0</v>
      </c>
      <c r="N411" s="166">
        <f>IF(OR(ISBLANK(M411),ISBLANK(N397)),"",(M411-M410)*N397)</f>
        <v>0</v>
      </c>
      <c r="O411" s="166">
        <f>O397</f>
        <v>3</v>
      </c>
      <c r="P411" s="166">
        <f t="shared" ca="1" si="694"/>
        <v>21</v>
      </c>
      <c r="Q411" s="166"/>
      <c r="R411" s="166"/>
      <c r="S411" s="166">
        <v>21</v>
      </c>
      <c r="T411" s="166">
        <f>T397</f>
        <v>3</v>
      </c>
      <c r="U411" s="166">
        <f t="shared" ca="1" si="695"/>
        <v>48</v>
      </c>
      <c r="V411" s="166"/>
      <c r="W411" s="166"/>
      <c r="X411" s="166">
        <v>48</v>
      </c>
      <c r="Y411" s="166">
        <f>Y397</f>
        <v>3</v>
      </c>
      <c r="Z411" s="166">
        <f t="shared" ca="1" si="696"/>
        <v>20.84</v>
      </c>
      <c r="AA411" s="166"/>
      <c r="AB411" s="166"/>
      <c r="AC411" s="166">
        <v>20.84</v>
      </c>
      <c r="AD411" s="166">
        <f>AD397</f>
        <v>3</v>
      </c>
      <c r="AE411" s="166">
        <f t="shared" ca="1" si="697"/>
        <v>35.5</v>
      </c>
      <c r="AF411" s="166"/>
      <c r="AG411" s="166"/>
      <c r="AH411" s="166">
        <v>35.5</v>
      </c>
      <c r="AI411" s="166">
        <f>AI397</f>
        <v>4</v>
      </c>
      <c r="AJ411" s="166">
        <f t="shared" ca="1" si="698"/>
        <v>0.28999999999996362</v>
      </c>
      <c r="AK411" s="166"/>
      <c r="AL411" s="166"/>
      <c r="AM411" s="166">
        <v>1305.0640000000001</v>
      </c>
      <c r="AN411" s="166">
        <f>IF(OR(ISBLANK(AM411),ISBLANK(AN397)),"",(AM411-AM410)*AN397)</f>
        <v>0.28999999999996362</v>
      </c>
      <c r="AO411" s="166">
        <f>AO397</f>
        <v>4</v>
      </c>
      <c r="AP411" s="166">
        <f t="shared" ca="1" si="699"/>
        <v>7.9119999999966245E-2</v>
      </c>
      <c r="AQ411" s="166"/>
      <c r="AR411" s="166"/>
      <c r="AS411" s="166">
        <v>9090.0619999999999</v>
      </c>
      <c r="AT411" s="166">
        <f>IF(OR(ISBLANK(AS411),ISBLANK(AT397)),"",(AS411-AS410)*AT397)</f>
        <v>7.9119999999966245E-2</v>
      </c>
      <c r="AU411" s="166">
        <f>AU397</f>
        <v>3</v>
      </c>
      <c r="AV411" s="166">
        <f t="shared" ca="1" si="700"/>
        <v>6.5253676522998187</v>
      </c>
      <c r="AW411" s="166"/>
      <c r="AX411" s="166"/>
      <c r="AY411" s="166">
        <f t="shared" ca="1" si="701"/>
        <v>6.5253676522998187</v>
      </c>
      <c r="AZ411" s="166">
        <f>AZ397</f>
        <v>3</v>
      </c>
      <c r="BA411" s="166">
        <f t="shared" ca="1" si="702"/>
        <v>45.22</v>
      </c>
      <c r="BB411" s="166"/>
      <c r="BC411" s="166"/>
      <c r="BD411" s="166">
        <f t="shared" ca="1" si="703"/>
        <v>45.22</v>
      </c>
      <c r="BE411" s="166">
        <f>BE397</f>
        <v>1</v>
      </c>
      <c r="BF411" s="166">
        <f t="shared" ca="1" si="704"/>
        <v>45.22</v>
      </c>
      <c r="BG411" s="166">
        <f t="shared" si="705"/>
        <v>45.22</v>
      </c>
      <c r="BH411" s="166">
        <v>45.22</v>
      </c>
      <c r="BI411" s="166"/>
      <c r="BJ411" s="166">
        <f>BJ397</f>
        <v>3</v>
      </c>
      <c r="BK411" s="166">
        <f t="shared" ca="1" si="706"/>
        <v>38.99</v>
      </c>
      <c r="BL411" s="166"/>
      <c r="BM411" s="166"/>
      <c r="BN411" s="166">
        <f t="shared" ca="1" si="707"/>
        <v>38.99</v>
      </c>
      <c r="BO411" s="166">
        <f>BO397</f>
        <v>1</v>
      </c>
      <c r="BP411" s="166">
        <f t="shared" ca="1" si="708"/>
        <v>38.99</v>
      </c>
      <c r="BQ411" s="166">
        <f t="shared" si="709"/>
        <v>38.99</v>
      </c>
      <c r="BR411" s="166">
        <v>38.99</v>
      </c>
      <c r="BS411" s="166"/>
      <c r="BT411" s="166">
        <f>BT397</f>
        <v>3</v>
      </c>
      <c r="BU411" s="166">
        <f t="shared" ca="1" si="710"/>
        <v>888.38146999645426</v>
      </c>
      <c r="BV411" s="166"/>
      <c r="BW411" s="166"/>
      <c r="BX411" s="166">
        <f t="shared" ca="1" si="751"/>
        <v>888.38146999645426</v>
      </c>
      <c r="BY411" s="166">
        <f>BY397</f>
        <v>3</v>
      </c>
      <c r="BZ411" s="166">
        <f t="shared" ca="1" si="712"/>
        <v>8476.6449999999677</v>
      </c>
      <c r="CA411" s="166"/>
      <c r="CB411" s="166"/>
      <c r="CC411" s="166">
        <f t="shared" ca="1" si="752"/>
        <v>8476.6449999999677</v>
      </c>
      <c r="CD411" s="123">
        <f>CD397</f>
        <v>4</v>
      </c>
      <c r="CE411" s="123">
        <f t="shared" ca="1" si="714"/>
        <v>246.39999999998849</v>
      </c>
      <c r="CF411" s="123"/>
      <c r="CG411" s="123"/>
      <c r="CH411" s="123">
        <v>139.197</v>
      </c>
      <c r="CI411" s="123">
        <f>IF(OR(ISBLANK(CH411),ISBLANK(CI397)),"",(CH411-CH410)*CI397)</f>
        <v>246.39999999998849</v>
      </c>
      <c r="CJ411" s="123">
        <f>CJ397</f>
        <v>4</v>
      </c>
      <c r="CK411" s="123">
        <f t="shared" ca="1" si="715"/>
        <v>2.200000000000002</v>
      </c>
      <c r="CL411" s="123"/>
      <c r="CM411" s="123"/>
      <c r="CN411" s="123">
        <v>0.95899999999999996</v>
      </c>
      <c r="CO411" s="123">
        <f>IF(OR(ISBLANK(CN411),ISBLANK(CO397)),"",(CN411-CN410)*CO397)</f>
        <v>2.200000000000002</v>
      </c>
      <c r="CP411" s="123">
        <f>CP397</f>
        <v>4</v>
      </c>
      <c r="CQ411" s="123">
        <f t="shared" ca="1" si="716"/>
        <v>2.200000000000002</v>
      </c>
      <c r="CR411" s="123"/>
      <c r="CS411" s="123"/>
      <c r="CT411" s="123" t="str">
        <f t="shared" ca="1" si="717"/>
        <v/>
      </c>
      <c r="CU411" s="123">
        <f t="shared" ca="1" si="718"/>
        <v>2.200000000000002</v>
      </c>
      <c r="CV411" s="123">
        <f>CV397</f>
        <v>1</v>
      </c>
      <c r="CW411" s="123" t="str">
        <f t="shared" ca="1" si="719"/>
        <v/>
      </c>
      <c r="CX411" s="123" t="str">
        <f t="shared" si="720"/>
        <v/>
      </c>
      <c r="CY411" s="123"/>
      <c r="CZ411" s="123"/>
      <c r="DA411" s="123">
        <f>DA397</f>
        <v>2</v>
      </c>
      <c r="DB411" s="123" t="str">
        <f t="shared" ca="1" si="721"/>
        <v/>
      </c>
      <c r="DC411" s="123"/>
      <c r="DD411" s="123"/>
      <c r="DE411" s="123"/>
      <c r="DF411" s="123">
        <f>DF397</f>
        <v>3</v>
      </c>
      <c r="DG411" s="123">
        <f t="shared" ca="1" si="722"/>
        <v>246.39999999998849</v>
      </c>
      <c r="DH411" s="123"/>
      <c r="DI411" s="123"/>
      <c r="DJ411" s="123">
        <f t="shared" ca="1" si="723"/>
        <v>246.39999999998849</v>
      </c>
      <c r="DK411" s="123">
        <f t="shared" ca="1" si="724"/>
        <v>285.13200000000001</v>
      </c>
      <c r="DL411" s="123">
        <f>DL397</f>
        <v>1</v>
      </c>
      <c r="DM411" s="123">
        <f t="shared" ca="1" si="725"/>
        <v>285.13200000000001</v>
      </c>
      <c r="DN411" s="123">
        <f t="shared" si="726"/>
        <v>285.13200000000001</v>
      </c>
      <c r="DO411" s="123">
        <v>285.13200000000001</v>
      </c>
      <c r="DP411" s="123"/>
      <c r="DQ411" s="123">
        <f>DQ397</f>
        <v>2</v>
      </c>
      <c r="DR411" s="123">
        <f t="shared" ca="1" si="727"/>
        <v>0</v>
      </c>
      <c r="DS411" s="123"/>
      <c r="DT411" s="123">
        <v>0</v>
      </c>
      <c r="DU411" s="123">
        <f>DU397</f>
        <v>3</v>
      </c>
      <c r="DV411" s="123">
        <f t="shared" ca="1" si="728"/>
        <v>862.399999999991</v>
      </c>
      <c r="DW411" s="123"/>
      <c r="DX411" s="123"/>
      <c r="DY411" s="123">
        <f t="shared" ca="1" si="729"/>
        <v>862.399999999991</v>
      </c>
      <c r="DZ411" s="123">
        <f>DZ397</f>
        <v>5</v>
      </c>
      <c r="EA411" s="123">
        <f t="shared" ca="1" si="730"/>
        <v>862.399999999991</v>
      </c>
      <c r="EB411" s="123"/>
      <c r="EC411" s="123"/>
      <c r="ED411" s="123"/>
      <c r="EE411" s="123" t="str">
        <f>IF(OR(ISBLANK(ED411),ISBLANK(EE397)),"",(ED411-ED410)*EE397)</f>
        <v/>
      </c>
      <c r="EF411" s="123">
        <f t="shared" ca="1" si="753"/>
        <v>862.399999999991</v>
      </c>
      <c r="EG411" s="123">
        <f t="shared" ca="1" si="732"/>
        <v>870.56100000000004</v>
      </c>
      <c r="EH411" s="123">
        <f>EH397</f>
        <v>1</v>
      </c>
      <c r="EI411" s="123">
        <f t="shared" ca="1" si="733"/>
        <v>870.56100000000004</v>
      </c>
      <c r="EJ411" s="123">
        <f t="shared" si="734"/>
        <v>870.56100000000004</v>
      </c>
      <c r="EK411" s="123">
        <v>870.56100000000004</v>
      </c>
      <c r="EL411" s="123"/>
      <c r="EM411" s="115">
        <f>EM397</f>
        <v>3</v>
      </c>
      <c r="EN411" s="115">
        <f t="shared" ca="1" si="735"/>
        <v>104.775999999991</v>
      </c>
      <c r="EO411" s="115"/>
      <c r="EP411" s="115"/>
      <c r="EQ411" s="115">
        <v>104.775999999991</v>
      </c>
      <c r="ER411" s="115">
        <f t="shared" ca="1" si="736"/>
        <v>98.4</v>
      </c>
      <c r="ES411" s="115">
        <f>ES397</f>
        <v>1</v>
      </c>
      <c r="ET411" s="115">
        <f t="shared" ca="1" si="737"/>
        <v>98.4</v>
      </c>
      <c r="EU411" s="115">
        <f t="shared" si="738"/>
        <v>98.4</v>
      </c>
      <c r="EV411" s="115">
        <v>98.4</v>
      </c>
      <c r="EW411" s="115"/>
      <c r="EX411" s="115">
        <f>EX397</f>
        <v>3</v>
      </c>
      <c r="EY411" s="115">
        <f t="shared" ca="1" si="739"/>
        <v>188.95200000004101</v>
      </c>
      <c r="EZ411" s="115"/>
      <c r="FA411" s="115"/>
      <c r="FB411" s="115">
        <v>188.95200000004101</v>
      </c>
      <c r="FC411" s="115">
        <f>FC397</f>
        <v>3</v>
      </c>
      <c r="FD411" s="115">
        <f t="shared" ca="1" si="740"/>
        <v>42.268799999997498</v>
      </c>
      <c r="FE411" s="115"/>
      <c r="FF411" s="115"/>
      <c r="FG411" s="115">
        <v>42.268799999997498</v>
      </c>
      <c r="FH411" s="115">
        <f t="shared" ca="1" si="741"/>
        <v>38.880000000000003</v>
      </c>
      <c r="FI411" s="115">
        <f>FI397</f>
        <v>1</v>
      </c>
      <c r="FJ411" s="115">
        <f t="shared" ca="1" si="742"/>
        <v>38.880000000000003</v>
      </c>
      <c r="FK411" s="115">
        <f t="shared" si="743"/>
        <v>38.880000000000003</v>
      </c>
      <c r="FL411" s="115">
        <v>38.880000000000003</v>
      </c>
      <c r="FM411" s="115"/>
      <c r="FN411" s="115">
        <f>FN397</f>
        <v>3</v>
      </c>
      <c r="FO411" s="115">
        <f t="shared" ca="1" si="744"/>
        <v>53.856000000047104</v>
      </c>
      <c r="FP411" s="115"/>
      <c r="FQ411" s="115"/>
      <c r="FR411" s="115">
        <v>53.856000000047104</v>
      </c>
      <c r="FS411" s="115">
        <f>FS397</f>
        <v>5</v>
      </c>
      <c r="FT411" s="115">
        <f t="shared" ca="1" si="745"/>
        <v>2130.7188500000243</v>
      </c>
      <c r="FU411" s="115"/>
      <c r="FV411" s="115"/>
      <c r="FW411" s="115">
        <v>0</v>
      </c>
      <c r="FX411" s="115">
        <f t="shared" ca="1" si="746"/>
        <v>2160</v>
      </c>
      <c r="FY411" s="115">
        <f t="shared" ca="1" si="754"/>
        <v>2130.7188500000243</v>
      </c>
      <c r="FZ411" s="115">
        <f>FZ397</f>
        <v>1</v>
      </c>
      <c r="GA411" s="115">
        <f t="shared" ca="1" si="748"/>
        <v>2160</v>
      </c>
      <c r="GB411" s="115">
        <f t="shared" si="749"/>
        <v>2160</v>
      </c>
      <c r="GC411" s="115">
        <v>2160</v>
      </c>
      <c r="GD411" s="115"/>
      <c r="GE411" s="115">
        <f>GE397</f>
        <v>2</v>
      </c>
      <c r="GF411" s="115">
        <f t="shared" ca="1" si="755"/>
        <v>0</v>
      </c>
      <c r="GG411" s="115"/>
      <c r="GH411" s="115"/>
    </row>
    <row r="412" spans="2:190" x14ac:dyDescent="0.25">
      <c r="B412" s="166">
        <v>14</v>
      </c>
      <c r="C412" s="166">
        <f>C397</f>
        <v>4</v>
      </c>
      <c r="D412" s="166">
        <f t="shared" ca="1" si="692"/>
        <v>0</v>
      </c>
      <c r="E412" s="166"/>
      <c r="F412" s="166"/>
      <c r="G412" s="166">
        <v>0</v>
      </c>
      <c r="H412" s="166">
        <f>IF(OR(ISBLANK(G412),ISBLANK(H397)),"",(G412-G411)*H397)</f>
        <v>0</v>
      </c>
      <c r="I412" s="166">
        <f>I397</f>
        <v>4</v>
      </c>
      <c r="J412" s="166">
        <f t="shared" ca="1" si="693"/>
        <v>0</v>
      </c>
      <c r="K412" s="166"/>
      <c r="L412" s="166"/>
      <c r="M412" s="166">
        <v>0</v>
      </c>
      <c r="N412" s="166">
        <f>IF(OR(ISBLANK(M412),ISBLANK(N397)),"",(M412-M411)*N397)</f>
        <v>0</v>
      </c>
      <c r="O412" s="166">
        <f>O397</f>
        <v>3</v>
      </c>
      <c r="P412" s="166">
        <f t="shared" ca="1" si="694"/>
        <v>21</v>
      </c>
      <c r="Q412" s="166"/>
      <c r="R412" s="166"/>
      <c r="S412" s="166">
        <v>21</v>
      </c>
      <c r="T412" s="166">
        <f>T397</f>
        <v>3</v>
      </c>
      <c r="U412" s="166">
        <f t="shared" ca="1" si="695"/>
        <v>0</v>
      </c>
      <c r="V412" s="166"/>
      <c r="W412" s="166"/>
      <c r="X412" s="166">
        <v>0</v>
      </c>
      <c r="Y412" s="166">
        <f>Y397</f>
        <v>3</v>
      </c>
      <c r="Z412" s="166">
        <f t="shared" ca="1" si="696"/>
        <v>20.84</v>
      </c>
      <c r="AA412" s="166"/>
      <c r="AB412" s="166"/>
      <c r="AC412" s="166">
        <v>20.84</v>
      </c>
      <c r="AD412" s="166">
        <f>AD397</f>
        <v>3</v>
      </c>
      <c r="AE412" s="166">
        <f t="shared" ca="1" si="697"/>
        <v>35.5</v>
      </c>
      <c r="AF412" s="166"/>
      <c r="AG412" s="166"/>
      <c r="AH412" s="166">
        <v>35.5</v>
      </c>
      <c r="AI412" s="166">
        <f>AI397</f>
        <v>4</v>
      </c>
      <c r="AJ412" s="166">
        <f t="shared" ca="1" si="698"/>
        <v>0.37599999999974898</v>
      </c>
      <c r="AK412" s="166"/>
      <c r="AL412" s="166"/>
      <c r="AM412" s="166">
        <v>1305.252</v>
      </c>
      <c r="AN412" s="166">
        <f>IF(OR(ISBLANK(AM412),ISBLANK(AN397)),"",(AM412-AM411)*AN397)</f>
        <v>0.37599999999974898</v>
      </c>
      <c r="AO412" s="166">
        <f>AO397</f>
        <v>4</v>
      </c>
      <c r="AP412" s="166">
        <f t="shared" ca="1" si="699"/>
        <v>5.6879999999946453E-2</v>
      </c>
      <c r="AQ412" s="166"/>
      <c r="AR412" s="166"/>
      <c r="AS412" s="166">
        <v>9090.7729999999992</v>
      </c>
      <c r="AT412" s="166">
        <f>IF(OR(ISBLANK(AS412),ISBLANK(AT397)),"",(AS412-AS411)*AT397)</f>
        <v>5.6879999999946453E-2</v>
      </c>
      <c r="AU412" s="166">
        <f>AU397</f>
        <v>3</v>
      </c>
      <c r="AV412" s="166">
        <f t="shared" ca="1" si="700"/>
        <v>6.6606908855340778</v>
      </c>
      <c r="AW412" s="166"/>
      <c r="AX412" s="166"/>
      <c r="AY412" s="166">
        <f t="shared" ca="1" si="701"/>
        <v>6.6606908855340778</v>
      </c>
      <c r="AZ412" s="166">
        <f>AZ397</f>
        <v>3</v>
      </c>
      <c r="BA412" s="166">
        <f t="shared" ca="1" si="702"/>
        <v>45.22</v>
      </c>
      <c r="BB412" s="166"/>
      <c r="BC412" s="166"/>
      <c r="BD412" s="166">
        <f t="shared" ca="1" si="703"/>
        <v>45.22</v>
      </c>
      <c r="BE412" s="166">
        <f>BE397</f>
        <v>1</v>
      </c>
      <c r="BF412" s="166">
        <f t="shared" ca="1" si="704"/>
        <v>45.22</v>
      </c>
      <c r="BG412" s="166">
        <f t="shared" si="705"/>
        <v>45.22</v>
      </c>
      <c r="BH412" s="166">
        <v>45.22</v>
      </c>
      <c r="BI412" s="166"/>
      <c r="BJ412" s="166">
        <f>BJ397</f>
        <v>3</v>
      </c>
      <c r="BK412" s="166">
        <f t="shared" ca="1" si="706"/>
        <v>38.99</v>
      </c>
      <c r="BL412" s="166"/>
      <c r="BM412" s="166"/>
      <c r="BN412" s="166">
        <f t="shared" ca="1" si="707"/>
        <v>38.99</v>
      </c>
      <c r="BO412" s="166">
        <f>BO397</f>
        <v>1</v>
      </c>
      <c r="BP412" s="166">
        <f t="shared" ca="1" si="708"/>
        <v>38.99</v>
      </c>
      <c r="BQ412" s="166">
        <f t="shared" si="709"/>
        <v>38.99</v>
      </c>
      <c r="BR412" s="166">
        <v>38.99</v>
      </c>
      <c r="BS412" s="166"/>
      <c r="BT412" s="166">
        <f>BT397</f>
        <v>3</v>
      </c>
      <c r="BU412" s="166">
        <f t="shared" ca="1" si="710"/>
        <v>1001.1307595674925</v>
      </c>
      <c r="BV412" s="166"/>
      <c r="BW412" s="166"/>
      <c r="BX412" s="166">
        <f t="shared" ca="1" si="751"/>
        <v>1001.1307595674925</v>
      </c>
      <c r="BY412" s="166">
        <f>BY397</f>
        <v>3</v>
      </c>
      <c r="BZ412" s="166">
        <f t="shared" ca="1" si="712"/>
        <v>9640.7594000000372</v>
      </c>
      <c r="CA412" s="166"/>
      <c r="CB412" s="166"/>
      <c r="CC412" s="166">
        <f t="shared" ca="1" si="752"/>
        <v>9640.7594000000372</v>
      </c>
      <c r="CD412" s="123">
        <f>CD397</f>
        <v>4</v>
      </c>
      <c r="CE412" s="123">
        <f t="shared" ca="1" si="714"/>
        <v>283.79999999997949</v>
      </c>
      <c r="CF412" s="123"/>
      <c r="CG412" s="123"/>
      <c r="CH412" s="123">
        <v>139.32599999999999</v>
      </c>
      <c r="CI412" s="123">
        <f>IF(OR(ISBLANK(CH412),ISBLANK(CI397)),"",(CH412-CH411)*CI397)</f>
        <v>283.79999999997949</v>
      </c>
      <c r="CJ412" s="123">
        <f>CJ397</f>
        <v>4</v>
      </c>
      <c r="CK412" s="123">
        <f t="shared" ca="1" si="715"/>
        <v>0</v>
      </c>
      <c r="CL412" s="123"/>
      <c r="CM412" s="123"/>
      <c r="CN412" s="123">
        <v>0.95899999999999996</v>
      </c>
      <c r="CO412" s="123">
        <f>IF(OR(ISBLANK(CN412),ISBLANK(CO397)),"",(CN412-CN411)*CO397)</f>
        <v>0</v>
      </c>
      <c r="CP412" s="123">
        <f>CP397</f>
        <v>4</v>
      </c>
      <c r="CQ412" s="123">
        <f t="shared" ca="1" si="716"/>
        <v>0</v>
      </c>
      <c r="CR412" s="123"/>
      <c r="CS412" s="123"/>
      <c r="CT412" s="123" t="str">
        <f t="shared" ca="1" si="717"/>
        <v/>
      </c>
      <c r="CU412" s="123">
        <f t="shared" ca="1" si="718"/>
        <v>0</v>
      </c>
      <c r="CV412" s="123">
        <f>CV397</f>
        <v>1</v>
      </c>
      <c r="CW412" s="123" t="str">
        <f t="shared" ca="1" si="719"/>
        <v/>
      </c>
      <c r="CX412" s="123" t="str">
        <f t="shared" si="720"/>
        <v/>
      </c>
      <c r="CY412" s="123"/>
      <c r="CZ412" s="123"/>
      <c r="DA412" s="123">
        <f>DA397</f>
        <v>2</v>
      </c>
      <c r="DB412" s="123" t="str">
        <f t="shared" ca="1" si="721"/>
        <v/>
      </c>
      <c r="DC412" s="123"/>
      <c r="DD412" s="123"/>
      <c r="DE412" s="123"/>
      <c r="DF412" s="123">
        <f>DF397</f>
        <v>3</v>
      </c>
      <c r="DG412" s="123">
        <f t="shared" ca="1" si="722"/>
        <v>283.79999999997949</v>
      </c>
      <c r="DH412" s="123"/>
      <c r="DI412" s="123"/>
      <c r="DJ412" s="123">
        <f t="shared" ca="1" si="723"/>
        <v>283.79999999997949</v>
      </c>
      <c r="DK412" s="123">
        <f t="shared" ca="1" si="724"/>
        <v>281.89800000000002</v>
      </c>
      <c r="DL412" s="123">
        <f>DL397</f>
        <v>1</v>
      </c>
      <c r="DM412" s="123">
        <f t="shared" ca="1" si="725"/>
        <v>281.89800000000002</v>
      </c>
      <c r="DN412" s="123">
        <f t="shared" si="726"/>
        <v>281.89800000000002</v>
      </c>
      <c r="DO412" s="123">
        <v>281.89800000000002</v>
      </c>
      <c r="DP412" s="123"/>
      <c r="DQ412" s="123">
        <f>DQ397</f>
        <v>2</v>
      </c>
      <c r="DR412" s="123">
        <f t="shared" ca="1" si="727"/>
        <v>0</v>
      </c>
      <c r="DS412" s="123"/>
      <c r="DT412" s="123">
        <v>0</v>
      </c>
      <c r="DU412" s="123">
        <f>DU397</f>
        <v>3</v>
      </c>
      <c r="DV412" s="123">
        <f t="shared" ca="1" si="728"/>
        <v>959.20000000002597</v>
      </c>
      <c r="DW412" s="123"/>
      <c r="DX412" s="123"/>
      <c r="DY412" s="123">
        <f t="shared" ca="1" si="729"/>
        <v>959.20000000002597</v>
      </c>
      <c r="DZ412" s="123">
        <f>DZ397</f>
        <v>5</v>
      </c>
      <c r="EA412" s="123">
        <f t="shared" ca="1" si="730"/>
        <v>959.20000000002597</v>
      </c>
      <c r="EB412" s="123"/>
      <c r="EC412" s="123"/>
      <c r="ED412" s="123"/>
      <c r="EE412" s="123" t="str">
        <f>IF(OR(ISBLANK(ED412),ISBLANK(EE397)),"",(ED412-ED411)*EE397)</f>
        <v/>
      </c>
      <c r="EF412" s="123">
        <f t="shared" ca="1" si="753"/>
        <v>959.20000000002597</v>
      </c>
      <c r="EG412" s="123">
        <f t="shared" ca="1" si="732"/>
        <v>890.13499999999999</v>
      </c>
      <c r="EH412" s="123">
        <f>EH397</f>
        <v>1</v>
      </c>
      <c r="EI412" s="123">
        <f t="shared" ca="1" si="733"/>
        <v>890.13499999999999</v>
      </c>
      <c r="EJ412" s="123">
        <f t="shared" si="734"/>
        <v>890.13499999999999</v>
      </c>
      <c r="EK412" s="123">
        <v>890.13499999999999</v>
      </c>
      <c r="EL412" s="123"/>
      <c r="EM412" s="115">
        <f>EM397</f>
        <v>3</v>
      </c>
      <c r="EN412" s="115">
        <f t="shared" ca="1" si="735"/>
        <v>106.51088</v>
      </c>
      <c r="EO412" s="115"/>
      <c r="EP412" s="115"/>
      <c r="EQ412" s="115">
        <v>106.51088</v>
      </c>
      <c r="ER412" s="115">
        <f t="shared" ca="1" si="736"/>
        <v>98.4</v>
      </c>
      <c r="ES412" s="115">
        <f>ES397</f>
        <v>1</v>
      </c>
      <c r="ET412" s="115">
        <f t="shared" ca="1" si="737"/>
        <v>98.4</v>
      </c>
      <c r="EU412" s="115">
        <f t="shared" si="738"/>
        <v>98.4</v>
      </c>
      <c r="EV412" s="115">
        <v>98.4</v>
      </c>
      <c r="EW412" s="115"/>
      <c r="EX412" s="115">
        <f>EX397</f>
        <v>3</v>
      </c>
      <c r="EY412" s="115">
        <f t="shared" ca="1" si="739"/>
        <v>182.86400000000901</v>
      </c>
      <c r="EZ412" s="115"/>
      <c r="FA412" s="115"/>
      <c r="FB412" s="115">
        <v>182.86400000000901</v>
      </c>
      <c r="FC412" s="115">
        <f>FC397</f>
        <v>3</v>
      </c>
      <c r="FD412" s="115">
        <f t="shared" ca="1" si="740"/>
        <v>35.979299999999597</v>
      </c>
      <c r="FE412" s="115"/>
      <c r="FF412" s="115"/>
      <c r="FG412" s="115">
        <v>35.979299999999597</v>
      </c>
      <c r="FH412" s="115">
        <f t="shared" ca="1" si="741"/>
        <v>38.880000000000003</v>
      </c>
      <c r="FI412" s="115">
        <f>FI397</f>
        <v>1</v>
      </c>
      <c r="FJ412" s="115">
        <f t="shared" ca="1" si="742"/>
        <v>38.880000000000003</v>
      </c>
      <c r="FK412" s="115">
        <f t="shared" si="743"/>
        <v>38.880000000000003</v>
      </c>
      <c r="FL412" s="115">
        <v>38.880000000000003</v>
      </c>
      <c r="FM412" s="115"/>
      <c r="FN412" s="115">
        <f>FN397</f>
        <v>3</v>
      </c>
      <c r="FO412" s="115">
        <f t="shared" ca="1" si="744"/>
        <v>53.195999999912601</v>
      </c>
      <c r="FP412" s="115"/>
      <c r="FQ412" s="115"/>
      <c r="FR412" s="115">
        <v>53.195999999912601</v>
      </c>
      <c r="FS412" s="115">
        <f>FS397</f>
        <v>5</v>
      </c>
      <c r="FT412" s="115">
        <f t="shared" ca="1" si="745"/>
        <v>2129.434419999945</v>
      </c>
      <c r="FU412" s="115"/>
      <c r="FV412" s="115"/>
      <c r="FW412" s="115">
        <v>0</v>
      </c>
      <c r="FX412" s="115">
        <f t="shared" ca="1" si="746"/>
        <v>2160</v>
      </c>
      <c r="FY412" s="115">
        <f t="shared" ca="1" si="754"/>
        <v>2129.434419999945</v>
      </c>
      <c r="FZ412" s="115">
        <f>FZ397</f>
        <v>1</v>
      </c>
      <c r="GA412" s="115">
        <f t="shared" ca="1" si="748"/>
        <v>2160</v>
      </c>
      <c r="GB412" s="115">
        <f t="shared" si="749"/>
        <v>2160</v>
      </c>
      <c r="GC412" s="115">
        <v>2160</v>
      </c>
      <c r="GD412" s="115"/>
      <c r="GE412" s="115">
        <f>GE397</f>
        <v>2</v>
      </c>
      <c r="GF412" s="115">
        <f t="shared" ca="1" si="755"/>
        <v>0</v>
      </c>
      <c r="GG412" s="115"/>
      <c r="GH412" s="115"/>
    </row>
    <row r="413" spans="2:190" x14ac:dyDescent="0.25">
      <c r="B413" s="166">
        <v>15</v>
      </c>
      <c r="C413" s="166">
        <f>C397</f>
        <v>4</v>
      </c>
      <c r="D413" s="166">
        <f t="shared" ca="1" si="692"/>
        <v>0</v>
      </c>
      <c r="E413" s="166"/>
      <c r="F413" s="166"/>
      <c r="G413" s="166">
        <v>0</v>
      </c>
      <c r="H413" s="166">
        <f>IF(OR(ISBLANK(G413),ISBLANK(H397)),"",(G413-G412)*H397)</f>
        <v>0</v>
      </c>
      <c r="I413" s="166">
        <f>I397</f>
        <v>4</v>
      </c>
      <c r="J413" s="166">
        <f t="shared" ca="1" si="693"/>
        <v>0</v>
      </c>
      <c r="K413" s="166"/>
      <c r="L413" s="166"/>
      <c r="M413" s="166">
        <v>0</v>
      </c>
      <c r="N413" s="166">
        <f>IF(OR(ISBLANK(M413),ISBLANK(N397)),"",(M413-M412)*N397)</f>
        <v>0</v>
      </c>
      <c r="O413" s="166">
        <f>O397</f>
        <v>3</v>
      </c>
      <c r="P413" s="166">
        <f t="shared" ca="1" si="694"/>
        <v>17</v>
      </c>
      <c r="Q413" s="166"/>
      <c r="R413" s="166"/>
      <c r="S413" s="166">
        <v>17</v>
      </c>
      <c r="T413" s="166">
        <f>T397</f>
        <v>3</v>
      </c>
      <c r="U413" s="166">
        <f t="shared" ca="1" si="695"/>
        <v>48</v>
      </c>
      <c r="V413" s="166"/>
      <c r="W413" s="166"/>
      <c r="X413" s="166">
        <v>48</v>
      </c>
      <c r="Y413" s="166">
        <f>Y397</f>
        <v>3</v>
      </c>
      <c r="Z413" s="166">
        <f t="shared" ca="1" si="696"/>
        <v>20.792000000000002</v>
      </c>
      <c r="AA413" s="166"/>
      <c r="AB413" s="166"/>
      <c r="AC413" s="166">
        <v>20.792000000000002</v>
      </c>
      <c r="AD413" s="166">
        <f>AD397</f>
        <v>3</v>
      </c>
      <c r="AE413" s="166">
        <f t="shared" ca="1" si="697"/>
        <v>7.8</v>
      </c>
      <c r="AF413" s="166"/>
      <c r="AG413" s="166"/>
      <c r="AH413" s="166">
        <v>7.8</v>
      </c>
      <c r="AI413" s="166">
        <f>AI397</f>
        <v>4</v>
      </c>
      <c r="AJ413" s="166">
        <f t="shared" ca="1" si="698"/>
        <v>0.51000000000021828</v>
      </c>
      <c r="AK413" s="166"/>
      <c r="AL413" s="166"/>
      <c r="AM413" s="166">
        <v>1305.5070000000001</v>
      </c>
      <c r="AN413" s="166">
        <f>IF(OR(ISBLANK(AM413),ISBLANK(AN397)),"",(AM413-AM412)*AN397)</f>
        <v>0.51000000000021828</v>
      </c>
      <c r="AO413" s="166">
        <f>AO397</f>
        <v>4</v>
      </c>
      <c r="AP413" s="166">
        <f t="shared" ca="1" si="699"/>
        <v>7.1040000000066356E-2</v>
      </c>
      <c r="AQ413" s="166"/>
      <c r="AR413" s="166"/>
      <c r="AS413" s="166">
        <v>9091.6610000000001</v>
      </c>
      <c r="AT413" s="166">
        <f>IF(OR(ISBLANK(AS413),ISBLANK(AT397)),"",(AS413-AS412)*AT397)</f>
        <v>7.1040000000066356E-2</v>
      </c>
      <c r="AU413" s="166">
        <f>AU397</f>
        <v>3</v>
      </c>
      <c r="AV413" s="166">
        <f t="shared" ca="1" si="700"/>
        <v>6.5108431273270266</v>
      </c>
      <c r="AW413" s="166"/>
      <c r="AX413" s="166"/>
      <c r="AY413" s="166">
        <f t="shared" ca="1" si="701"/>
        <v>6.5108431273270266</v>
      </c>
      <c r="AZ413" s="166">
        <f>AZ397</f>
        <v>3</v>
      </c>
      <c r="BA413" s="166">
        <f t="shared" ca="1" si="702"/>
        <v>45.22</v>
      </c>
      <c r="BB413" s="166"/>
      <c r="BC413" s="166"/>
      <c r="BD413" s="166">
        <f t="shared" ca="1" si="703"/>
        <v>45.22</v>
      </c>
      <c r="BE413" s="166">
        <f>BE397</f>
        <v>1</v>
      </c>
      <c r="BF413" s="166">
        <f t="shared" ca="1" si="704"/>
        <v>45.22</v>
      </c>
      <c r="BG413" s="166">
        <f t="shared" si="705"/>
        <v>45.22</v>
      </c>
      <c r="BH413" s="166">
        <v>45.22</v>
      </c>
      <c r="BI413" s="166"/>
      <c r="BJ413" s="166">
        <f>BJ397</f>
        <v>3</v>
      </c>
      <c r="BK413" s="166">
        <f t="shared" ca="1" si="706"/>
        <v>38.99</v>
      </c>
      <c r="BL413" s="166"/>
      <c r="BM413" s="166"/>
      <c r="BN413" s="166">
        <f t="shared" ca="1" si="707"/>
        <v>38.99</v>
      </c>
      <c r="BO413" s="166">
        <f>BO397</f>
        <v>1</v>
      </c>
      <c r="BP413" s="166">
        <f t="shared" ca="1" si="708"/>
        <v>38.99</v>
      </c>
      <c r="BQ413" s="166">
        <f t="shared" si="709"/>
        <v>38.99</v>
      </c>
      <c r="BR413" s="166">
        <v>38.99</v>
      </c>
      <c r="BS413" s="166"/>
      <c r="BT413" s="166">
        <f>BT397</f>
        <v>3</v>
      </c>
      <c r="BU413" s="166">
        <f t="shared" ca="1" si="710"/>
        <v>1075.4945921417384</v>
      </c>
      <c r="BV413" s="166"/>
      <c r="BW413" s="166"/>
      <c r="BX413" s="166">
        <f t="shared" ca="1" si="751"/>
        <v>1075.4945921417384</v>
      </c>
      <c r="BY413" s="166">
        <f>BY397</f>
        <v>3</v>
      </c>
      <c r="BZ413" s="166">
        <f t="shared" ca="1" si="712"/>
        <v>9731.5244000000221</v>
      </c>
      <c r="CA413" s="166"/>
      <c r="CB413" s="166"/>
      <c r="CC413" s="166">
        <f t="shared" ca="1" si="752"/>
        <v>9731.5244000000221</v>
      </c>
      <c r="CD413" s="123">
        <f>CD397</f>
        <v>4</v>
      </c>
      <c r="CE413" s="123">
        <f t="shared" ca="1" si="714"/>
        <v>275</v>
      </c>
      <c r="CF413" s="123"/>
      <c r="CG413" s="123"/>
      <c r="CH413" s="123">
        <v>139.45099999999999</v>
      </c>
      <c r="CI413" s="123">
        <f>IF(OR(ISBLANK(CH413),ISBLANK(CI397)),"",(CH413-CH412)*CI397)</f>
        <v>275</v>
      </c>
      <c r="CJ413" s="123">
        <f>CJ397</f>
        <v>4</v>
      </c>
      <c r="CK413" s="123">
        <f t="shared" ca="1" si="715"/>
        <v>0</v>
      </c>
      <c r="CL413" s="123"/>
      <c r="CM413" s="123"/>
      <c r="CN413" s="123">
        <v>0.95899999999999996</v>
      </c>
      <c r="CO413" s="123">
        <f>IF(OR(ISBLANK(CN413),ISBLANK(CO397)),"",(CN413-CN412)*CO397)</f>
        <v>0</v>
      </c>
      <c r="CP413" s="123">
        <f>CP397</f>
        <v>4</v>
      </c>
      <c r="CQ413" s="123">
        <f t="shared" ca="1" si="716"/>
        <v>0</v>
      </c>
      <c r="CR413" s="123"/>
      <c r="CS413" s="123"/>
      <c r="CT413" s="123" t="str">
        <f t="shared" ca="1" si="717"/>
        <v/>
      </c>
      <c r="CU413" s="123">
        <f t="shared" ca="1" si="718"/>
        <v>0</v>
      </c>
      <c r="CV413" s="123">
        <f>CV397</f>
        <v>1</v>
      </c>
      <c r="CW413" s="123" t="str">
        <f t="shared" ca="1" si="719"/>
        <v/>
      </c>
      <c r="CX413" s="123" t="str">
        <f t="shared" si="720"/>
        <v/>
      </c>
      <c r="CY413" s="123"/>
      <c r="CZ413" s="123"/>
      <c r="DA413" s="123">
        <f>DA397</f>
        <v>2</v>
      </c>
      <c r="DB413" s="123" t="str">
        <f t="shared" ca="1" si="721"/>
        <v/>
      </c>
      <c r="DC413" s="123"/>
      <c r="DD413" s="123"/>
      <c r="DE413" s="123"/>
      <c r="DF413" s="123">
        <f>DF397</f>
        <v>3</v>
      </c>
      <c r="DG413" s="123">
        <f t="shared" ca="1" si="722"/>
        <v>275</v>
      </c>
      <c r="DH413" s="123"/>
      <c r="DI413" s="123"/>
      <c r="DJ413" s="123">
        <f t="shared" ca="1" si="723"/>
        <v>275</v>
      </c>
      <c r="DK413" s="123">
        <f t="shared" ca="1" si="724"/>
        <v>245.33799999999999</v>
      </c>
      <c r="DL413" s="123">
        <f>DL397</f>
        <v>1</v>
      </c>
      <c r="DM413" s="123">
        <f t="shared" ca="1" si="725"/>
        <v>245.33799999999999</v>
      </c>
      <c r="DN413" s="123">
        <f t="shared" si="726"/>
        <v>245.33799999999999</v>
      </c>
      <c r="DO413" s="123">
        <v>245.33799999999999</v>
      </c>
      <c r="DP413" s="123"/>
      <c r="DQ413" s="123">
        <f>DQ397</f>
        <v>2</v>
      </c>
      <c r="DR413" s="123">
        <f t="shared" ca="1" si="727"/>
        <v>0</v>
      </c>
      <c r="DS413" s="123"/>
      <c r="DT413" s="123">
        <v>0</v>
      </c>
      <c r="DU413" s="123">
        <f>DU397</f>
        <v>3</v>
      </c>
      <c r="DV413" s="123">
        <f t="shared" ca="1" si="728"/>
        <v>930.59999999995216</v>
      </c>
      <c r="DW413" s="123"/>
      <c r="DX413" s="123"/>
      <c r="DY413" s="123">
        <f t="shared" ca="1" si="729"/>
        <v>930.59999999995216</v>
      </c>
      <c r="DZ413" s="123">
        <f>DZ397</f>
        <v>5</v>
      </c>
      <c r="EA413" s="123">
        <f t="shared" ca="1" si="730"/>
        <v>930.59999999995216</v>
      </c>
      <c r="EB413" s="123"/>
      <c r="EC413" s="123"/>
      <c r="ED413" s="123"/>
      <c r="EE413" s="123" t="str">
        <f>IF(OR(ISBLANK(ED413),ISBLANK(EE397)),"",(ED413-ED412)*EE397)</f>
        <v/>
      </c>
      <c r="EF413" s="123">
        <f t="shared" ca="1" si="753"/>
        <v>930.59999999995216</v>
      </c>
      <c r="EG413" s="123">
        <f t="shared" ca="1" si="732"/>
        <v>883.68100000000004</v>
      </c>
      <c r="EH413" s="123">
        <f>EH397</f>
        <v>1</v>
      </c>
      <c r="EI413" s="123">
        <f t="shared" ca="1" si="733"/>
        <v>883.68100000000004</v>
      </c>
      <c r="EJ413" s="123">
        <f t="shared" si="734"/>
        <v>883.68100000000004</v>
      </c>
      <c r="EK413" s="123">
        <v>883.68100000000004</v>
      </c>
      <c r="EL413" s="123"/>
      <c r="EM413" s="115">
        <f>EM397</f>
        <v>3</v>
      </c>
      <c r="EN413" s="115">
        <f t="shared" ca="1" si="735"/>
        <v>103.95728000003</v>
      </c>
      <c r="EO413" s="115"/>
      <c r="EP413" s="115"/>
      <c r="EQ413" s="115">
        <v>103.95728000003</v>
      </c>
      <c r="ER413" s="115">
        <f t="shared" ca="1" si="736"/>
        <v>97.2</v>
      </c>
      <c r="ES413" s="115">
        <f>ES397</f>
        <v>1</v>
      </c>
      <c r="ET413" s="115">
        <f t="shared" ca="1" si="737"/>
        <v>97.2</v>
      </c>
      <c r="EU413" s="115">
        <f t="shared" si="738"/>
        <v>97.2</v>
      </c>
      <c r="EV413" s="115">
        <v>97.2</v>
      </c>
      <c r="EW413" s="115"/>
      <c r="EX413" s="115">
        <f>EX397</f>
        <v>3</v>
      </c>
      <c r="EY413" s="115">
        <f t="shared" ca="1" si="739"/>
        <v>177.957999999988</v>
      </c>
      <c r="EZ413" s="115"/>
      <c r="FA413" s="115"/>
      <c r="FB413" s="115">
        <v>177.957999999988</v>
      </c>
      <c r="FC413" s="115">
        <f>FC397</f>
        <v>3</v>
      </c>
      <c r="FD413" s="115">
        <f t="shared" ca="1" si="740"/>
        <v>34.038899999997703</v>
      </c>
      <c r="FE413" s="115"/>
      <c r="FF413" s="115"/>
      <c r="FG413" s="115">
        <v>34.038899999997703</v>
      </c>
      <c r="FH413" s="115">
        <f t="shared" ca="1" si="741"/>
        <v>38.880000000000003</v>
      </c>
      <c r="FI413" s="115">
        <f>FI397</f>
        <v>1</v>
      </c>
      <c r="FJ413" s="115">
        <f t="shared" ca="1" si="742"/>
        <v>38.880000000000003</v>
      </c>
      <c r="FK413" s="115">
        <f t="shared" si="743"/>
        <v>38.880000000000003</v>
      </c>
      <c r="FL413" s="115">
        <v>38.880000000000003</v>
      </c>
      <c r="FM413" s="115"/>
      <c r="FN413" s="115">
        <f>FN397</f>
        <v>3</v>
      </c>
      <c r="FO413" s="115">
        <f t="shared" ca="1" si="744"/>
        <v>48.3119999999981</v>
      </c>
      <c r="FP413" s="115"/>
      <c r="FQ413" s="115"/>
      <c r="FR413" s="115">
        <v>48.3119999999981</v>
      </c>
      <c r="FS413" s="115">
        <f>FS397</f>
        <v>5</v>
      </c>
      <c r="FT413" s="115">
        <f t="shared" ca="1" si="745"/>
        <v>1937.5009200000331</v>
      </c>
      <c r="FU413" s="115"/>
      <c r="FV413" s="115"/>
      <c r="FW413" s="115">
        <v>0</v>
      </c>
      <c r="FX413" s="115">
        <f t="shared" ca="1" si="746"/>
        <v>2160</v>
      </c>
      <c r="FY413" s="115">
        <f t="shared" ca="1" si="754"/>
        <v>1937.5009200000331</v>
      </c>
      <c r="FZ413" s="115">
        <f>FZ397</f>
        <v>1</v>
      </c>
      <c r="GA413" s="115">
        <f t="shared" ca="1" si="748"/>
        <v>2160</v>
      </c>
      <c r="GB413" s="115">
        <f t="shared" si="749"/>
        <v>2160</v>
      </c>
      <c r="GC413" s="115">
        <v>2160</v>
      </c>
      <c r="GD413" s="115"/>
      <c r="GE413" s="115">
        <f>GE397</f>
        <v>2</v>
      </c>
      <c r="GF413" s="115">
        <f t="shared" ca="1" si="755"/>
        <v>0</v>
      </c>
      <c r="GG413" s="115"/>
      <c r="GH413" s="115"/>
    </row>
    <row r="414" spans="2:190" x14ac:dyDescent="0.25">
      <c r="B414" s="166">
        <v>16</v>
      </c>
      <c r="C414" s="166">
        <f>C397</f>
        <v>4</v>
      </c>
      <c r="D414" s="166">
        <f t="shared" ca="1" si="692"/>
        <v>0</v>
      </c>
      <c r="E414" s="166"/>
      <c r="F414" s="166"/>
      <c r="G414" s="166">
        <v>0</v>
      </c>
      <c r="H414" s="166">
        <f>IF(OR(ISBLANK(G414),ISBLANK(H397)),"",(G414-G413)*H397)</f>
        <v>0</v>
      </c>
      <c r="I414" s="166">
        <f>I397</f>
        <v>4</v>
      </c>
      <c r="J414" s="166">
        <f t="shared" ca="1" si="693"/>
        <v>0</v>
      </c>
      <c r="K414" s="166"/>
      <c r="L414" s="166"/>
      <c r="M414" s="166">
        <v>0</v>
      </c>
      <c r="N414" s="166">
        <f>IF(OR(ISBLANK(M414),ISBLANK(N397)),"",(M414-M413)*N397)</f>
        <v>0</v>
      </c>
      <c r="O414" s="166">
        <f>O397</f>
        <v>3</v>
      </c>
      <c r="P414" s="166">
        <f t="shared" ca="1" si="694"/>
        <v>16.5</v>
      </c>
      <c r="Q414" s="166"/>
      <c r="R414" s="166"/>
      <c r="S414" s="166">
        <v>16.5</v>
      </c>
      <c r="T414" s="166">
        <f>T397</f>
        <v>3</v>
      </c>
      <c r="U414" s="166">
        <f t="shared" ca="1" si="695"/>
        <v>48</v>
      </c>
      <c r="V414" s="166"/>
      <c r="W414" s="166"/>
      <c r="X414" s="166">
        <v>48</v>
      </c>
      <c r="Y414" s="166">
        <f>Y397</f>
        <v>3</v>
      </c>
      <c r="Z414" s="166">
        <f t="shared" ca="1" si="696"/>
        <v>40.792000000000002</v>
      </c>
      <c r="AA414" s="166"/>
      <c r="AB414" s="166"/>
      <c r="AC414" s="166">
        <v>40.792000000000002</v>
      </c>
      <c r="AD414" s="166">
        <f>AD397</f>
        <v>3</v>
      </c>
      <c r="AE414" s="166">
        <f t="shared" ca="1" si="697"/>
        <v>4.0999999999999996</v>
      </c>
      <c r="AF414" s="166"/>
      <c r="AG414" s="166"/>
      <c r="AH414" s="166">
        <v>4.0999999999999996</v>
      </c>
      <c r="AI414" s="166">
        <f>AI397</f>
        <v>4</v>
      </c>
      <c r="AJ414" s="166">
        <f t="shared" ca="1" si="698"/>
        <v>0.49600000000009459</v>
      </c>
      <c r="AK414" s="166"/>
      <c r="AL414" s="166"/>
      <c r="AM414" s="166">
        <v>1305.7550000000001</v>
      </c>
      <c r="AN414" s="166">
        <f>IF(OR(ISBLANK(AM414),ISBLANK(AN397)),"",(AM414-AM413)*AN397)</f>
        <v>0.49600000000009459</v>
      </c>
      <c r="AO414" s="166">
        <f>AO397</f>
        <v>4</v>
      </c>
      <c r="AP414" s="166">
        <f t="shared" ca="1" si="699"/>
        <v>8.2639999999955763E-2</v>
      </c>
      <c r="AQ414" s="166"/>
      <c r="AR414" s="166"/>
      <c r="AS414" s="166">
        <v>9092.6939999999995</v>
      </c>
      <c r="AT414" s="166">
        <f>IF(OR(ISBLANK(AS414),ISBLANK(AT397)),"",(AS414-AS413)*AT397)</f>
        <v>8.2639999999955763E-2</v>
      </c>
      <c r="AU414" s="166">
        <f>AU397</f>
        <v>3</v>
      </c>
      <c r="AV414" s="166">
        <f t="shared" ca="1" si="700"/>
        <v>6.2238471348619733</v>
      </c>
      <c r="AW414" s="166"/>
      <c r="AX414" s="166"/>
      <c r="AY414" s="166">
        <f t="shared" ca="1" si="701"/>
        <v>6.2238471348619733</v>
      </c>
      <c r="AZ414" s="166">
        <f>AZ397</f>
        <v>3</v>
      </c>
      <c r="BA414" s="166">
        <f t="shared" ca="1" si="702"/>
        <v>45.22</v>
      </c>
      <c r="BB414" s="166"/>
      <c r="BC414" s="166"/>
      <c r="BD414" s="166">
        <f t="shared" ca="1" si="703"/>
        <v>45.22</v>
      </c>
      <c r="BE414" s="166">
        <f>BE397</f>
        <v>1</v>
      </c>
      <c r="BF414" s="166">
        <f t="shared" ca="1" si="704"/>
        <v>45.22</v>
      </c>
      <c r="BG414" s="166">
        <f t="shared" si="705"/>
        <v>45.22</v>
      </c>
      <c r="BH414" s="166">
        <v>45.22</v>
      </c>
      <c r="BI414" s="166"/>
      <c r="BJ414" s="166">
        <f>BJ397</f>
        <v>3</v>
      </c>
      <c r="BK414" s="166">
        <f t="shared" ca="1" si="706"/>
        <v>38.99</v>
      </c>
      <c r="BL414" s="166"/>
      <c r="BM414" s="166"/>
      <c r="BN414" s="166">
        <f t="shared" ca="1" si="707"/>
        <v>38.99</v>
      </c>
      <c r="BO414" s="166">
        <f>BO397</f>
        <v>1</v>
      </c>
      <c r="BP414" s="166">
        <f t="shared" ca="1" si="708"/>
        <v>38.99</v>
      </c>
      <c r="BQ414" s="166">
        <f t="shared" si="709"/>
        <v>38.99</v>
      </c>
      <c r="BR414" s="166">
        <v>38.99</v>
      </c>
      <c r="BS414" s="166"/>
      <c r="BT414" s="166">
        <f>BT397</f>
        <v>3</v>
      </c>
      <c r="BU414" s="166">
        <f t="shared" ca="1" si="710"/>
        <v>881.19650619231754</v>
      </c>
      <c r="BV414" s="166"/>
      <c r="BW414" s="166"/>
      <c r="BX414" s="166">
        <f t="shared" ca="1" si="751"/>
        <v>881.19650619231754</v>
      </c>
      <c r="BY414" s="166">
        <f>BY397</f>
        <v>3</v>
      </c>
      <c r="BZ414" s="166">
        <f t="shared" ca="1" si="712"/>
        <v>8546.3124000000116</v>
      </c>
      <c r="CA414" s="166"/>
      <c r="CB414" s="166"/>
      <c r="CC414" s="166">
        <f t="shared" ca="1" si="752"/>
        <v>8546.3124000000116</v>
      </c>
      <c r="CD414" s="123">
        <f>CD397</f>
        <v>4</v>
      </c>
      <c r="CE414" s="123">
        <f t="shared" ca="1" si="714"/>
        <v>308.00000000003251</v>
      </c>
      <c r="CF414" s="123"/>
      <c r="CG414" s="123"/>
      <c r="CH414" s="123">
        <v>139.59100000000001</v>
      </c>
      <c r="CI414" s="123">
        <f>IF(OR(ISBLANK(CH414),ISBLANK(CI397)),"",(CH414-CH413)*CI397)</f>
        <v>308.00000000003251</v>
      </c>
      <c r="CJ414" s="123">
        <f>CJ397</f>
        <v>4</v>
      </c>
      <c r="CK414" s="123">
        <f t="shared" ca="1" si="715"/>
        <v>2.200000000000002</v>
      </c>
      <c r="CL414" s="123"/>
      <c r="CM414" s="123"/>
      <c r="CN414" s="123">
        <v>0.96</v>
      </c>
      <c r="CO414" s="123">
        <f>IF(OR(ISBLANK(CN414),ISBLANK(CO397)),"",(CN414-CN413)*CO397)</f>
        <v>2.200000000000002</v>
      </c>
      <c r="CP414" s="123">
        <f>CP397</f>
        <v>4</v>
      </c>
      <c r="CQ414" s="123">
        <f t="shared" ca="1" si="716"/>
        <v>2.200000000000002</v>
      </c>
      <c r="CR414" s="123"/>
      <c r="CS414" s="123"/>
      <c r="CT414" s="123" t="str">
        <f t="shared" ca="1" si="717"/>
        <v/>
      </c>
      <c r="CU414" s="123">
        <f t="shared" ca="1" si="718"/>
        <v>2.200000000000002</v>
      </c>
      <c r="CV414" s="123">
        <f>CV397</f>
        <v>1</v>
      </c>
      <c r="CW414" s="123" t="str">
        <f t="shared" ca="1" si="719"/>
        <v/>
      </c>
      <c r="CX414" s="123" t="str">
        <f t="shared" si="720"/>
        <v/>
      </c>
      <c r="CY414" s="123"/>
      <c r="CZ414" s="123"/>
      <c r="DA414" s="123">
        <f>DA397</f>
        <v>2</v>
      </c>
      <c r="DB414" s="123" t="str">
        <f t="shared" ca="1" si="721"/>
        <v/>
      </c>
      <c r="DC414" s="123"/>
      <c r="DD414" s="123"/>
      <c r="DE414" s="123"/>
      <c r="DF414" s="123">
        <f>DF397</f>
        <v>3</v>
      </c>
      <c r="DG414" s="123">
        <f t="shared" ca="1" si="722"/>
        <v>308.00000000003251</v>
      </c>
      <c r="DH414" s="123"/>
      <c r="DI414" s="123"/>
      <c r="DJ414" s="123">
        <f t="shared" ca="1" si="723"/>
        <v>308.00000000003251</v>
      </c>
      <c r="DK414" s="123">
        <f t="shared" ca="1" si="724"/>
        <v>294.60000000000002</v>
      </c>
      <c r="DL414" s="123">
        <f>DL397</f>
        <v>1</v>
      </c>
      <c r="DM414" s="123">
        <f t="shared" ca="1" si="725"/>
        <v>294.60000000000002</v>
      </c>
      <c r="DN414" s="123">
        <f t="shared" si="726"/>
        <v>294.60000000000002</v>
      </c>
      <c r="DO414" s="123">
        <v>294.60000000000002</v>
      </c>
      <c r="DP414" s="123"/>
      <c r="DQ414" s="123">
        <f>DQ397</f>
        <v>2</v>
      </c>
      <c r="DR414" s="123">
        <f t="shared" ca="1" si="727"/>
        <v>0</v>
      </c>
      <c r="DS414" s="123"/>
      <c r="DT414" s="123">
        <v>0</v>
      </c>
      <c r="DU414" s="123">
        <f>DU397</f>
        <v>3</v>
      </c>
      <c r="DV414" s="123">
        <f t="shared" ca="1" si="728"/>
        <v>901.9999999999925</v>
      </c>
      <c r="DW414" s="123"/>
      <c r="DX414" s="123"/>
      <c r="DY414" s="123">
        <f t="shared" ca="1" si="729"/>
        <v>901.9999999999925</v>
      </c>
      <c r="DZ414" s="123">
        <f>DZ397</f>
        <v>5</v>
      </c>
      <c r="EA414" s="123">
        <f t="shared" ca="1" si="730"/>
        <v>901.9999999999925</v>
      </c>
      <c r="EB414" s="123"/>
      <c r="EC414" s="123"/>
      <c r="ED414" s="123"/>
      <c r="EE414" s="123" t="str">
        <f>IF(OR(ISBLANK(ED414),ISBLANK(EE397)),"",(ED414-ED413)*EE397)</f>
        <v/>
      </c>
      <c r="EF414" s="123">
        <f t="shared" ca="1" si="753"/>
        <v>901.9999999999925</v>
      </c>
      <c r="EG414" s="123">
        <f t="shared" ca="1" si="732"/>
        <v>878.46</v>
      </c>
      <c r="EH414" s="123">
        <f>EH397</f>
        <v>1</v>
      </c>
      <c r="EI414" s="123">
        <f t="shared" ca="1" si="733"/>
        <v>878.46</v>
      </c>
      <c r="EJ414" s="123">
        <f t="shared" si="734"/>
        <v>878.46</v>
      </c>
      <c r="EK414" s="123">
        <v>878.46</v>
      </c>
      <c r="EL414" s="123"/>
      <c r="EM414" s="115">
        <f>EM397</f>
        <v>3</v>
      </c>
      <c r="EN414" s="115">
        <f t="shared" ca="1" si="735"/>
        <v>105.70896</v>
      </c>
      <c r="EO414" s="115"/>
      <c r="EP414" s="115"/>
      <c r="EQ414" s="115">
        <v>105.70896</v>
      </c>
      <c r="ER414" s="115">
        <f t="shared" ca="1" si="736"/>
        <v>97.2</v>
      </c>
      <c r="ES414" s="115">
        <f>ES397</f>
        <v>1</v>
      </c>
      <c r="ET414" s="115">
        <f t="shared" ca="1" si="737"/>
        <v>97.2</v>
      </c>
      <c r="EU414" s="115">
        <f t="shared" si="738"/>
        <v>97.2</v>
      </c>
      <c r="EV414" s="115">
        <v>97.2</v>
      </c>
      <c r="EW414" s="115"/>
      <c r="EX414" s="115">
        <f>EX397</f>
        <v>3</v>
      </c>
      <c r="EY414" s="115">
        <f t="shared" ca="1" si="739"/>
        <v>146.60799999999799</v>
      </c>
      <c r="EZ414" s="115"/>
      <c r="FA414" s="115"/>
      <c r="FB414" s="115">
        <v>146.60799999999799</v>
      </c>
      <c r="FC414" s="115">
        <f>FC397</f>
        <v>3</v>
      </c>
      <c r="FD414" s="115">
        <f t="shared" ca="1" si="740"/>
        <v>36.199170000007001</v>
      </c>
      <c r="FE414" s="115"/>
      <c r="FF414" s="115"/>
      <c r="FG414" s="115">
        <v>36.199170000007001</v>
      </c>
      <c r="FH414" s="115">
        <f t="shared" ca="1" si="741"/>
        <v>38.159999999999997</v>
      </c>
      <c r="FI414" s="115">
        <f>FI397</f>
        <v>1</v>
      </c>
      <c r="FJ414" s="115">
        <f t="shared" ca="1" si="742"/>
        <v>38.159999999999997</v>
      </c>
      <c r="FK414" s="115">
        <f t="shared" si="743"/>
        <v>38.159999999999997</v>
      </c>
      <c r="FL414" s="115">
        <v>38.159999999999997</v>
      </c>
      <c r="FM414" s="115"/>
      <c r="FN414" s="115">
        <f>FN397</f>
        <v>3</v>
      </c>
      <c r="FO414" s="115">
        <f t="shared" ca="1" si="744"/>
        <v>10.491</v>
      </c>
      <c r="FP414" s="115"/>
      <c r="FQ414" s="115"/>
      <c r="FR414" s="115">
        <v>10.491</v>
      </c>
      <c r="FS414" s="115">
        <f>FS397</f>
        <v>5</v>
      </c>
      <c r="FT414" s="115">
        <f t="shared" ca="1" si="745"/>
        <v>2076.6961199998154</v>
      </c>
      <c r="FU414" s="115"/>
      <c r="FV414" s="115"/>
      <c r="FW414" s="115">
        <v>0</v>
      </c>
      <c r="FX414" s="115">
        <f t="shared" ca="1" si="746"/>
        <v>2160</v>
      </c>
      <c r="FY414" s="115">
        <f t="shared" ca="1" si="754"/>
        <v>2076.6961199998154</v>
      </c>
      <c r="FZ414" s="115">
        <f>FZ397</f>
        <v>1</v>
      </c>
      <c r="GA414" s="115">
        <f t="shared" ca="1" si="748"/>
        <v>2160</v>
      </c>
      <c r="GB414" s="115">
        <f t="shared" si="749"/>
        <v>2160</v>
      </c>
      <c r="GC414" s="115">
        <v>2160</v>
      </c>
      <c r="GD414" s="115"/>
      <c r="GE414" s="115">
        <f>GE397</f>
        <v>2</v>
      </c>
      <c r="GF414" s="115">
        <f t="shared" ca="1" si="755"/>
        <v>0</v>
      </c>
      <c r="GG414" s="115"/>
      <c r="GH414" s="115"/>
    </row>
    <row r="415" spans="2:190" x14ac:dyDescent="0.25">
      <c r="B415" s="166">
        <v>17</v>
      </c>
      <c r="C415" s="166">
        <f>C397</f>
        <v>4</v>
      </c>
      <c r="D415" s="166">
        <f t="shared" ca="1" si="692"/>
        <v>0</v>
      </c>
      <c r="E415" s="166"/>
      <c r="F415" s="166"/>
      <c r="G415" s="166">
        <v>0</v>
      </c>
      <c r="H415" s="166">
        <f>IF(OR(ISBLANK(G415),ISBLANK(H397)),"",(G415-G414)*H397)</f>
        <v>0</v>
      </c>
      <c r="I415" s="166">
        <f>I397</f>
        <v>4</v>
      </c>
      <c r="J415" s="166">
        <f t="shared" ca="1" si="693"/>
        <v>0</v>
      </c>
      <c r="K415" s="166"/>
      <c r="L415" s="166"/>
      <c r="M415" s="166">
        <v>0</v>
      </c>
      <c r="N415" s="166">
        <f>IF(OR(ISBLANK(M415),ISBLANK(N397)),"",(M415-M414)*N397)</f>
        <v>0</v>
      </c>
      <c r="O415" s="166">
        <f>O397</f>
        <v>3</v>
      </c>
      <c r="P415" s="166">
        <f t="shared" ca="1" si="694"/>
        <v>18.71</v>
      </c>
      <c r="Q415" s="166"/>
      <c r="R415" s="166"/>
      <c r="S415" s="166">
        <v>18.71</v>
      </c>
      <c r="T415" s="166">
        <f>T397</f>
        <v>3</v>
      </c>
      <c r="U415" s="166">
        <f t="shared" ca="1" si="695"/>
        <v>48</v>
      </c>
      <c r="V415" s="166"/>
      <c r="W415" s="166"/>
      <c r="X415" s="166">
        <v>48</v>
      </c>
      <c r="Y415" s="166">
        <f>Y397</f>
        <v>3</v>
      </c>
      <c r="Z415" s="166">
        <f t="shared" ca="1" si="696"/>
        <v>20.84</v>
      </c>
      <c r="AA415" s="166"/>
      <c r="AB415" s="166"/>
      <c r="AC415" s="166">
        <v>20.84</v>
      </c>
      <c r="AD415" s="166">
        <f>AD397</f>
        <v>3</v>
      </c>
      <c r="AE415" s="166">
        <f t="shared" ca="1" si="697"/>
        <v>34.200000000000003</v>
      </c>
      <c r="AF415" s="166"/>
      <c r="AG415" s="166"/>
      <c r="AH415" s="166">
        <v>34.200000000000003</v>
      </c>
      <c r="AI415" s="166">
        <f>AI397</f>
        <v>4</v>
      </c>
      <c r="AJ415" s="166">
        <f t="shared" ca="1" si="698"/>
        <v>0.31799999999975626</v>
      </c>
      <c r="AK415" s="166"/>
      <c r="AL415" s="166"/>
      <c r="AM415" s="166">
        <v>1305.914</v>
      </c>
      <c r="AN415" s="166">
        <f>IF(OR(ISBLANK(AM415),ISBLANK(AN397)),"",(AM415-AM414)*AN397)</f>
        <v>0.31799999999975626</v>
      </c>
      <c r="AO415" s="166">
        <f>AO397</f>
        <v>4</v>
      </c>
      <c r="AP415" s="166">
        <f t="shared" ca="1" si="699"/>
        <v>0.10744000000006054</v>
      </c>
      <c r="AQ415" s="166"/>
      <c r="AR415" s="166"/>
      <c r="AS415" s="166">
        <v>9094.0370000000003</v>
      </c>
      <c r="AT415" s="166">
        <f>IF(OR(ISBLANK(AS415),ISBLANK(AT397)),"",(AS415-AS414)*AT397)</f>
        <v>0.10744000000006054</v>
      </c>
      <c r="AU415" s="166">
        <f>AU397</f>
        <v>3</v>
      </c>
      <c r="AV415" s="166">
        <f t="shared" ca="1" si="700"/>
        <v>6.9090632828492078</v>
      </c>
      <c r="AW415" s="166"/>
      <c r="AX415" s="166"/>
      <c r="AY415" s="166">
        <f t="shared" ca="1" si="701"/>
        <v>6.9090632828492078</v>
      </c>
      <c r="AZ415" s="166">
        <f>AZ397</f>
        <v>3</v>
      </c>
      <c r="BA415" s="166">
        <f t="shared" ca="1" si="702"/>
        <v>45.22</v>
      </c>
      <c r="BB415" s="166"/>
      <c r="BC415" s="166"/>
      <c r="BD415" s="166">
        <f t="shared" ca="1" si="703"/>
        <v>45.22</v>
      </c>
      <c r="BE415" s="166">
        <f>BE397</f>
        <v>1</v>
      </c>
      <c r="BF415" s="166">
        <f t="shared" ca="1" si="704"/>
        <v>45.22</v>
      </c>
      <c r="BG415" s="166">
        <f t="shared" si="705"/>
        <v>45.22</v>
      </c>
      <c r="BH415" s="166">
        <v>45.22</v>
      </c>
      <c r="BI415" s="166"/>
      <c r="BJ415" s="166">
        <f>BJ397</f>
        <v>3</v>
      </c>
      <c r="BK415" s="166">
        <f t="shared" ca="1" si="706"/>
        <v>38.99</v>
      </c>
      <c r="BL415" s="166"/>
      <c r="BM415" s="166"/>
      <c r="BN415" s="166">
        <f t="shared" ca="1" si="707"/>
        <v>38.99</v>
      </c>
      <c r="BO415" s="166">
        <f>BO397</f>
        <v>1</v>
      </c>
      <c r="BP415" s="166">
        <f t="shared" ca="1" si="708"/>
        <v>38.99</v>
      </c>
      <c r="BQ415" s="166">
        <f t="shared" si="709"/>
        <v>38.99</v>
      </c>
      <c r="BR415" s="166">
        <v>38.99</v>
      </c>
      <c r="BS415" s="166"/>
      <c r="BT415" s="166">
        <f>BT397</f>
        <v>3</v>
      </c>
      <c r="BU415" s="166">
        <f t="shared" ca="1" si="710"/>
        <v>815.43750702711316</v>
      </c>
      <c r="BV415" s="166"/>
      <c r="BW415" s="166"/>
      <c r="BX415" s="166">
        <f t="shared" ca="1" si="751"/>
        <v>815.43750702711316</v>
      </c>
      <c r="BY415" s="166">
        <f>BY397</f>
        <v>3</v>
      </c>
      <c r="BZ415" s="166">
        <f t="shared" ca="1" si="712"/>
        <v>11289.684399999976</v>
      </c>
      <c r="CA415" s="166"/>
      <c r="CB415" s="166"/>
      <c r="CC415" s="166">
        <f t="shared" ca="1" si="752"/>
        <v>11289.684399999976</v>
      </c>
      <c r="CD415" s="123">
        <f>CD397</f>
        <v>4</v>
      </c>
      <c r="CE415" s="123">
        <f t="shared" ca="1" si="714"/>
        <v>261.7999999999995</v>
      </c>
      <c r="CF415" s="123"/>
      <c r="CG415" s="123"/>
      <c r="CH415" s="123">
        <v>139.71</v>
      </c>
      <c r="CI415" s="123">
        <f>IF(OR(ISBLANK(CH415),ISBLANK(CI397)),"",(CH415-CH414)*CI397)</f>
        <v>261.7999999999995</v>
      </c>
      <c r="CJ415" s="123">
        <f>CJ397</f>
        <v>4</v>
      </c>
      <c r="CK415" s="123">
        <f t="shared" ca="1" si="715"/>
        <v>0</v>
      </c>
      <c r="CL415" s="123"/>
      <c r="CM415" s="123"/>
      <c r="CN415" s="123">
        <v>0.96</v>
      </c>
      <c r="CO415" s="123">
        <f>IF(OR(ISBLANK(CN415),ISBLANK(CO397)),"",(CN415-CN414)*CO397)</f>
        <v>0</v>
      </c>
      <c r="CP415" s="123">
        <f>CP397</f>
        <v>4</v>
      </c>
      <c r="CQ415" s="123">
        <f t="shared" ca="1" si="716"/>
        <v>0</v>
      </c>
      <c r="CR415" s="123"/>
      <c r="CS415" s="123"/>
      <c r="CT415" s="123" t="str">
        <f t="shared" ca="1" si="717"/>
        <v/>
      </c>
      <c r="CU415" s="123">
        <f t="shared" ca="1" si="718"/>
        <v>0</v>
      </c>
      <c r="CV415" s="123">
        <f>CV397</f>
        <v>1</v>
      </c>
      <c r="CW415" s="123" t="str">
        <f t="shared" ca="1" si="719"/>
        <v/>
      </c>
      <c r="CX415" s="123" t="str">
        <f t="shared" si="720"/>
        <v/>
      </c>
      <c r="CY415" s="123"/>
      <c r="CZ415" s="123"/>
      <c r="DA415" s="123">
        <f>DA397</f>
        <v>2</v>
      </c>
      <c r="DB415" s="123" t="str">
        <f t="shared" ca="1" si="721"/>
        <v/>
      </c>
      <c r="DC415" s="123"/>
      <c r="DD415" s="123"/>
      <c r="DE415" s="123"/>
      <c r="DF415" s="123">
        <f>DF397</f>
        <v>3</v>
      </c>
      <c r="DG415" s="123">
        <f t="shared" ca="1" si="722"/>
        <v>261.7999999999995</v>
      </c>
      <c r="DH415" s="123"/>
      <c r="DI415" s="123"/>
      <c r="DJ415" s="123">
        <f t="shared" ca="1" si="723"/>
        <v>261.7999999999995</v>
      </c>
      <c r="DK415" s="123">
        <f t="shared" ca="1" si="724"/>
        <v>305.154</v>
      </c>
      <c r="DL415" s="123">
        <f>DL397</f>
        <v>1</v>
      </c>
      <c r="DM415" s="123">
        <f t="shared" ca="1" si="725"/>
        <v>305.154</v>
      </c>
      <c r="DN415" s="123">
        <f t="shared" si="726"/>
        <v>305.154</v>
      </c>
      <c r="DO415" s="123">
        <v>305.154</v>
      </c>
      <c r="DP415" s="123"/>
      <c r="DQ415" s="123">
        <f>DQ397</f>
        <v>2</v>
      </c>
      <c r="DR415" s="123">
        <f t="shared" ca="1" si="727"/>
        <v>0</v>
      </c>
      <c r="DS415" s="123"/>
      <c r="DT415" s="123">
        <v>0</v>
      </c>
      <c r="DU415" s="123">
        <f>DU397</f>
        <v>3</v>
      </c>
      <c r="DV415" s="123">
        <f t="shared" ca="1" si="728"/>
        <v>785.3999999999985</v>
      </c>
      <c r="DW415" s="123"/>
      <c r="DX415" s="123"/>
      <c r="DY415" s="123">
        <f t="shared" ca="1" si="729"/>
        <v>785.3999999999985</v>
      </c>
      <c r="DZ415" s="123">
        <f>DZ397</f>
        <v>5</v>
      </c>
      <c r="EA415" s="123">
        <f t="shared" ca="1" si="730"/>
        <v>785.3999999999985</v>
      </c>
      <c r="EB415" s="123"/>
      <c r="EC415" s="123"/>
      <c r="ED415" s="123"/>
      <c r="EE415" s="123" t="str">
        <f>IF(OR(ISBLANK(ED415),ISBLANK(EE397)),"",(ED415-ED414)*EE397)</f>
        <v/>
      </c>
      <c r="EF415" s="123">
        <f t="shared" ca="1" si="753"/>
        <v>785.3999999999985</v>
      </c>
      <c r="EG415" s="123">
        <f t="shared" ca="1" si="732"/>
        <v>798.42700000000002</v>
      </c>
      <c r="EH415" s="123">
        <f>EH397</f>
        <v>1</v>
      </c>
      <c r="EI415" s="123">
        <f t="shared" ca="1" si="733"/>
        <v>798.42700000000002</v>
      </c>
      <c r="EJ415" s="123">
        <f t="shared" si="734"/>
        <v>798.42700000000002</v>
      </c>
      <c r="EK415" s="123">
        <v>798.42700000000002</v>
      </c>
      <c r="EL415" s="123"/>
      <c r="EM415" s="115">
        <f>EM397</f>
        <v>3</v>
      </c>
      <c r="EN415" s="115">
        <f t="shared" ca="1" si="735"/>
        <v>105.87247999996799</v>
      </c>
      <c r="EO415" s="115"/>
      <c r="EP415" s="115"/>
      <c r="EQ415" s="115">
        <v>105.87247999996799</v>
      </c>
      <c r="ER415" s="115">
        <f t="shared" ca="1" si="736"/>
        <v>97.2</v>
      </c>
      <c r="ES415" s="115">
        <f>ES397</f>
        <v>1</v>
      </c>
      <c r="ET415" s="115">
        <f t="shared" ca="1" si="737"/>
        <v>97.2</v>
      </c>
      <c r="EU415" s="115">
        <f t="shared" si="738"/>
        <v>97.2</v>
      </c>
      <c r="EV415" s="115">
        <v>97.2</v>
      </c>
      <c r="EW415" s="115"/>
      <c r="EX415" s="115">
        <f>EX397</f>
        <v>3</v>
      </c>
      <c r="EY415" s="115">
        <f t="shared" ca="1" si="739"/>
        <v>169.532000000007</v>
      </c>
      <c r="EZ415" s="115"/>
      <c r="FA415" s="115"/>
      <c r="FB415" s="115">
        <v>169.532000000007</v>
      </c>
      <c r="FC415" s="115">
        <f>FC397</f>
        <v>3</v>
      </c>
      <c r="FD415" s="115">
        <f t="shared" ca="1" si="740"/>
        <v>40.399799999994897</v>
      </c>
      <c r="FE415" s="115"/>
      <c r="FF415" s="115"/>
      <c r="FG415" s="115">
        <v>40.399799999994897</v>
      </c>
      <c r="FH415" s="115">
        <f t="shared" ca="1" si="741"/>
        <v>38.880000000000003</v>
      </c>
      <c r="FI415" s="115">
        <f>FI397</f>
        <v>1</v>
      </c>
      <c r="FJ415" s="115">
        <f t="shared" ca="1" si="742"/>
        <v>38.880000000000003</v>
      </c>
      <c r="FK415" s="115">
        <f t="shared" si="743"/>
        <v>38.880000000000003</v>
      </c>
      <c r="FL415" s="115">
        <v>38.880000000000003</v>
      </c>
      <c r="FM415" s="115"/>
      <c r="FN415" s="115">
        <f>FN397</f>
        <v>3</v>
      </c>
      <c r="FO415" s="115">
        <f t="shared" ca="1" si="744"/>
        <v>59.27</v>
      </c>
      <c r="FP415" s="115"/>
      <c r="FQ415" s="115"/>
      <c r="FR415" s="115">
        <v>59.27</v>
      </c>
      <c r="FS415" s="115">
        <f>FS397</f>
        <v>5</v>
      </c>
      <c r="FT415" s="115">
        <f t="shared" ca="1" si="745"/>
        <v>2339.4037200002244</v>
      </c>
      <c r="FU415" s="115"/>
      <c r="FV415" s="115"/>
      <c r="FW415" s="115">
        <v>0</v>
      </c>
      <c r="FX415" s="115">
        <f t="shared" ca="1" si="746"/>
        <v>2160</v>
      </c>
      <c r="FY415" s="115">
        <f t="shared" ca="1" si="754"/>
        <v>2339.4037200002244</v>
      </c>
      <c r="FZ415" s="115">
        <f>FZ397</f>
        <v>1</v>
      </c>
      <c r="GA415" s="115">
        <f t="shared" ca="1" si="748"/>
        <v>2160</v>
      </c>
      <c r="GB415" s="115">
        <f t="shared" si="749"/>
        <v>2160</v>
      </c>
      <c r="GC415" s="115">
        <v>2160</v>
      </c>
      <c r="GD415" s="115"/>
      <c r="GE415" s="115">
        <f>GE397</f>
        <v>2</v>
      </c>
      <c r="GF415" s="115">
        <f t="shared" ca="1" si="755"/>
        <v>0</v>
      </c>
      <c r="GG415" s="115"/>
      <c r="GH415" s="115"/>
    </row>
    <row r="416" spans="2:190" x14ac:dyDescent="0.25">
      <c r="B416" s="166">
        <v>18</v>
      </c>
      <c r="C416" s="166">
        <f>C397</f>
        <v>4</v>
      </c>
      <c r="D416" s="166">
        <f t="shared" ca="1" si="692"/>
        <v>0</v>
      </c>
      <c r="E416" s="166"/>
      <c r="F416" s="166"/>
      <c r="G416" s="166">
        <v>0</v>
      </c>
      <c r="H416" s="166">
        <f>IF(OR(ISBLANK(G416),ISBLANK(H397)),"",(G416-G415)*H397)</f>
        <v>0</v>
      </c>
      <c r="I416" s="166">
        <f>I397</f>
        <v>4</v>
      </c>
      <c r="J416" s="166">
        <f t="shared" ca="1" si="693"/>
        <v>0</v>
      </c>
      <c r="K416" s="166"/>
      <c r="L416" s="166"/>
      <c r="M416" s="166">
        <v>0</v>
      </c>
      <c r="N416" s="166">
        <f>IF(OR(ISBLANK(M416),ISBLANK(N397)),"",(M416-M415)*N397)</f>
        <v>0</v>
      </c>
      <c r="O416" s="166">
        <f>O397</f>
        <v>3</v>
      </c>
      <c r="P416" s="166">
        <f t="shared" ca="1" si="694"/>
        <v>20.100000000000001</v>
      </c>
      <c r="Q416" s="166"/>
      <c r="R416" s="166"/>
      <c r="S416" s="166">
        <v>20.100000000000001</v>
      </c>
      <c r="T416" s="166">
        <f>T397</f>
        <v>3</v>
      </c>
      <c r="U416" s="166">
        <f t="shared" ca="1" si="695"/>
        <v>48</v>
      </c>
      <c r="V416" s="166"/>
      <c r="W416" s="166"/>
      <c r="X416" s="166">
        <v>48</v>
      </c>
      <c r="Y416" s="166">
        <f>Y397</f>
        <v>3</v>
      </c>
      <c r="Z416" s="166">
        <f t="shared" ca="1" si="696"/>
        <v>20.936</v>
      </c>
      <c r="AA416" s="166"/>
      <c r="AB416" s="166"/>
      <c r="AC416" s="166">
        <v>20.936</v>
      </c>
      <c r="AD416" s="166">
        <f>AD397</f>
        <v>3</v>
      </c>
      <c r="AE416" s="166">
        <f t="shared" ca="1" si="697"/>
        <v>34.200000000000003</v>
      </c>
      <c r="AF416" s="166"/>
      <c r="AG416" s="166"/>
      <c r="AH416" s="166">
        <v>34.200000000000003</v>
      </c>
      <c r="AI416" s="166">
        <f>AI397</f>
        <v>4</v>
      </c>
      <c r="AJ416" s="166">
        <f t="shared" ca="1" si="698"/>
        <v>0.40000000000009095</v>
      </c>
      <c r="AK416" s="166"/>
      <c r="AL416" s="166"/>
      <c r="AM416" s="166">
        <v>1306.114</v>
      </c>
      <c r="AN416" s="166">
        <f>IF(OR(ISBLANK(AM416),ISBLANK(AN397)),"",(AM416-AM415)*AN397)</f>
        <v>0.40000000000009095</v>
      </c>
      <c r="AO416" s="166">
        <f>AO397</f>
        <v>4</v>
      </c>
      <c r="AP416" s="166">
        <f t="shared" ca="1" si="699"/>
        <v>0.10584000000002561</v>
      </c>
      <c r="AQ416" s="166"/>
      <c r="AR416" s="166"/>
      <c r="AS416" s="166">
        <v>9095.36</v>
      </c>
      <c r="AT416" s="166">
        <f>IF(OR(ISBLANK(AS416),ISBLANK(AT397)),"",(AS416-AS415)*AT397)</f>
        <v>0.10584000000002561</v>
      </c>
      <c r="AU416" s="166">
        <f>AU397</f>
        <v>3</v>
      </c>
      <c r="AV416" s="166">
        <f t="shared" ca="1" si="700"/>
        <v>7.0389192319878964</v>
      </c>
      <c r="AW416" s="166"/>
      <c r="AX416" s="166"/>
      <c r="AY416" s="166">
        <f t="shared" ca="1" si="701"/>
        <v>7.0389192319878964</v>
      </c>
      <c r="AZ416" s="166">
        <f>AZ397</f>
        <v>3</v>
      </c>
      <c r="BA416" s="166">
        <f t="shared" ca="1" si="702"/>
        <v>45.22</v>
      </c>
      <c r="BB416" s="166"/>
      <c r="BC416" s="166"/>
      <c r="BD416" s="166">
        <f t="shared" ca="1" si="703"/>
        <v>45.22</v>
      </c>
      <c r="BE416" s="166">
        <f>BE397</f>
        <v>1</v>
      </c>
      <c r="BF416" s="166">
        <f t="shared" ca="1" si="704"/>
        <v>45.22</v>
      </c>
      <c r="BG416" s="166">
        <f t="shared" si="705"/>
        <v>45.22</v>
      </c>
      <c r="BH416" s="166">
        <v>45.22</v>
      </c>
      <c r="BI416" s="166"/>
      <c r="BJ416" s="166">
        <f>BJ397</f>
        <v>3</v>
      </c>
      <c r="BK416" s="166">
        <f t="shared" ca="1" si="706"/>
        <v>38.99</v>
      </c>
      <c r="BL416" s="166"/>
      <c r="BM416" s="166"/>
      <c r="BN416" s="166">
        <f t="shared" ca="1" si="707"/>
        <v>38.99</v>
      </c>
      <c r="BO416" s="166">
        <f>BO397</f>
        <v>1</v>
      </c>
      <c r="BP416" s="166">
        <f t="shared" ca="1" si="708"/>
        <v>38.99</v>
      </c>
      <c r="BQ416" s="166">
        <f t="shared" si="709"/>
        <v>38.99</v>
      </c>
      <c r="BR416" s="166">
        <v>38.99</v>
      </c>
      <c r="BS416" s="166"/>
      <c r="BT416" s="166">
        <f>BT397</f>
        <v>3</v>
      </c>
      <c r="BU416" s="166">
        <f t="shared" ca="1" si="710"/>
        <v>1045.9708743334245</v>
      </c>
      <c r="BV416" s="166"/>
      <c r="BW416" s="166"/>
      <c r="BX416" s="166">
        <f t="shared" ca="1" si="751"/>
        <v>1045.9708743334245</v>
      </c>
      <c r="BY416" s="166">
        <f>BY397</f>
        <v>3</v>
      </c>
      <c r="BZ416" s="166">
        <f t="shared" ca="1" si="712"/>
        <v>12079.002000000008</v>
      </c>
      <c r="CA416" s="166"/>
      <c r="CB416" s="166"/>
      <c r="CC416" s="166">
        <f t="shared" ca="1" si="752"/>
        <v>12079.002000000008</v>
      </c>
      <c r="CD416" s="123">
        <f>CD397</f>
        <v>4</v>
      </c>
      <c r="CE416" s="123">
        <f t="shared" ca="1" si="714"/>
        <v>204.59999999997649</v>
      </c>
      <c r="CF416" s="123"/>
      <c r="CG416" s="123"/>
      <c r="CH416" s="123">
        <v>139.803</v>
      </c>
      <c r="CI416" s="123">
        <f>IF(OR(ISBLANK(CH416),ISBLANK(CI397)),"",(CH416-CH415)*CI397)</f>
        <v>204.59999999997649</v>
      </c>
      <c r="CJ416" s="123">
        <f>CJ397</f>
        <v>4</v>
      </c>
      <c r="CK416" s="123">
        <f t="shared" ca="1" si="715"/>
        <v>0</v>
      </c>
      <c r="CL416" s="123"/>
      <c r="CM416" s="123"/>
      <c r="CN416" s="123">
        <v>0.96</v>
      </c>
      <c r="CO416" s="123">
        <f>IF(OR(ISBLANK(CN416),ISBLANK(CO397)),"",(CN416-CN415)*CO397)</f>
        <v>0</v>
      </c>
      <c r="CP416" s="123">
        <f>CP397</f>
        <v>4</v>
      </c>
      <c r="CQ416" s="123">
        <f t="shared" ca="1" si="716"/>
        <v>0</v>
      </c>
      <c r="CR416" s="123"/>
      <c r="CS416" s="123"/>
      <c r="CT416" s="123" t="str">
        <f t="shared" ca="1" si="717"/>
        <v/>
      </c>
      <c r="CU416" s="123">
        <f t="shared" ca="1" si="718"/>
        <v>0</v>
      </c>
      <c r="CV416" s="123">
        <f>CV397</f>
        <v>1</v>
      </c>
      <c r="CW416" s="123" t="str">
        <f t="shared" ca="1" si="719"/>
        <v/>
      </c>
      <c r="CX416" s="123" t="str">
        <f t="shared" si="720"/>
        <v/>
      </c>
      <c r="CY416" s="123"/>
      <c r="CZ416" s="123"/>
      <c r="DA416" s="123">
        <f>DA397</f>
        <v>2</v>
      </c>
      <c r="DB416" s="123" t="str">
        <f t="shared" ca="1" si="721"/>
        <v/>
      </c>
      <c r="DC416" s="123"/>
      <c r="DD416" s="123"/>
      <c r="DE416" s="123"/>
      <c r="DF416" s="123">
        <f>DF397</f>
        <v>3</v>
      </c>
      <c r="DG416" s="123">
        <f t="shared" ca="1" si="722"/>
        <v>204.59999999997649</v>
      </c>
      <c r="DH416" s="123"/>
      <c r="DI416" s="123"/>
      <c r="DJ416" s="123">
        <f t="shared" ca="1" si="723"/>
        <v>204.59999999997649</v>
      </c>
      <c r="DK416" s="123">
        <f t="shared" ca="1" si="724"/>
        <v>245.24100000000001</v>
      </c>
      <c r="DL416" s="123">
        <f>DL397</f>
        <v>1</v>
      </c>
      <c r="DM416" s="123">
        <f t="shared" ca="1" si="725"/>
        <v>245.24100000000001</v>
      </c>
      <c r="DN416" s="123">
        <f t="shared" si="726"/>
        <v>245.24100000000001</v>
      </c>
      <c r="DO416" s="123">
        <v>245.24100000000001</v>
      </c>
      <c r="DP416" s="123"/>
      <c r="DQ416" s="123">
        <f>DQ397</f>
        <v>2</v>
      </c>
      <c r="DR416" s="123">
        <f t="shared" ca="1" si="727"/>
        <v>0</v>
      </c>
      <c r="DS416" s="123"/>
      <c r="DT416" s="123">
        <v>0</v>
      </c>
      <c r="DU416" s="123">
        <f>DU397</f>
        <v>3</v>
      </c>
      <c r="DV416" s="123">
        <f t="shared" ca="1" si="728"/>
        <v>712.8000000000477</v>
      </c>
      <c r="DW416" s="123"/>
      <c r="DX416" s="123"/>
      <c r="DY416" s="123">
        <f t="shared" ca="1" si="729"/>
        <v>712.8000000000477</v>
      </c>
      <c r="DZ416" s="123">
        <f>DZ397</f>
        <v>5</v>
      </c>
      <c r="EA416" s="123">
        <f t="shared" ca="1" si="730"/>
        <v>712.8000000000477</v>
      </c>
      <c r="EB416" s="123"/>
      <c r="EC416" s="123"/>
      <c r="ED416" s="123"/>
      <c r="EE416" s="123" t="str">
        <f>IF(OR(ISBLANK(ED416),ISBLANK(EE397)),"",(ED416-ED415)*EE397)</f>
        <v/>
      </c>
      <c r="EF416" s="123">
        <f t="shared" ca="1" si="753"/>
        <v>712.8000000000477</v>
      </c>
      <c r="EG416" s="123">
        <f t="shared" ca="1" si="732"/>
        <v>764.19100000000003</v>
      </c>
      <c r="EH416" s="123">
        <f>EH397</f>
        <v>1</v>
      </c>
      <c r="EI416" s="123">
        <f t="shared" ca="1" si="733"/>
        <v>764.19100000000003</v>
      </c>
      <c r="EJ416" s="123">
        <f t="shared" si="734"/>
        <v>764.19100000000003</v>
      </c>
      <c r="EK416" s="123">
        <v>764.19100000000003</v>
      </c>
      <c r="EL416" s="123"/>
      <c r="EM416" s="115">
        <f>EM397</f>
        <v>3</v>
      </c>
      <c r="EN416" s="115">
        <f t="shared" ca="1" si="735"/>
        <v>106.072960000027</v>
      </c>
      <c r="EO416" s="115"/>
      <c r="EP416" s="115"/>
      <c r="EQ416" s="115">
        <v>106.072960000027</v>
      </c>
      <c r="ER416" s="115">
        <f t="shared" ca="1" si="736"/>
        <v>97.2</v>
      </c>
      <c r="ES416" s="115">
        <f>ES397</f>
        <v>1</v>
      </c>
      <c r="ET416" s="115">
        <f t="shared" ca="1" si="737"/>
        <v>97.2</v>
      </c>
      <c r="EU416" s="115">
        <f t="shared" si="738"/>
        <v>97.2</v>
      </c>
      <c r="EV416" s="115">
        <v>97.2</v>
      </c>
      <c r="EW416" s="115"/>
      <c r="EX416" s="115">
        <f>EX397</f>
        <v>3</v>
      </c>
      <c r="EY416" s="115">
        <f t="shared" ca="1" si="739"/>
        <v>187.446000000005</v>
      </c>
      <c r="EZ416" s="115"/>
      <c r="FA416" s="115"/>
      <c r="FB416" s="115">
        <v>187.446000000005</v>
      </c>
      <c r="FC416" s="115">
        <f>FC397</f>
        <v>3</v>
      </c>
      <c r="FD416" s="115">
        <f t="shared" ca="1" si="740"/>
        <v>41.626199999996402</v>
      </c>
      <c r="FE416" s="115"/>
      <c r="FF416" s="115"/>
      <c r="FG416" s="115">
        <v>41.626199999996402</v>
      </c>
      <c r="FH416" s="115">
        <f t="shared" ca="1" si="741"/>
        <v>38.880000000000003</v>
      </c>
      <c r="FI416" s="115">
        <f>FI397</f>
        <v>1</v>
      </c>
      <c r="FJ416" s="115">
        <f t="shared" ca="1" si="742"/>
        <v>38.880000000000003</v>
      </c>
      <c r="FK416" s="115">
        <f t="shared" si="743"/>
        <v>38.880000000000003</v>
      </c>
      <c r="FL416" s="115">
        <v>38.880000000000003</v>
      </c>
      <c r="FM416" s="115"/>
      <c r="FN416" s="115">
        <f>FN397</f>
        <v>3</v>
      </c>
      <c r="FO416" s="115">
        <f t="shared" ca="1" si="744"/>
        <v>66.594000000001003</v>
      </c>
      <c r="FP416" s="115"/>
      <c r="FQ416" s="115"/>
      <c r="FR416" s="115">
        <v>66.594000000001003</v>
      </c>
      <c r="FS416" s="115">
        <f>FS397</f>
        <v>5</v>
      </c>
      <c r="FT416" s="115">
        <f t="shared" ca="1" si="745"/>
        <v>2371.6107899999706</v>
      </c>
      <c r="FU416" s="115"/>
      <c r="FV416" s="115"/>
      <c r="FW416" s="115">
        <v>0</v>
      </c>
      <c r="FX416" s="115">
        <f t="shared" ca="1" si="746"/>
        <v>2160</v>
      </c>
      <c r="FY416" s="115">
        <f t="shared" ca="1" si="754"/>
        <v>2371.6107899999706</v>
      </c>
      <c r="FZ416" s="115">
        <f>FZ397</f>
        <v>1</v>
      </c>
      <c r="GA416" s="115">
        <f t="shared" ca="1" si="748"/>
        <v>2160</v>
      </c>
      <c r="GB416" s="115">
        <f t="shared" si="749"/>
        <v>2160</v>
      </c>
      <c r="GC416" s="115">
        <v>2160</v>
      </c>
      <c r="GD416" s="115"/>
      <c r="GE416" s="115">
        <f>GE397</f>
        <v>2</v>
      </c>
      <c r="GF416" s="115">
        <f t="shared" ca="1" si="755"/>
        <v>0</v>
      </c>
      <c r="GG416" s="115"/>
      <c r="GH416" s="115"/>
    </row>
    <row r="417" spans="2:190" x14ac:dyDescent="0.25">
      <c r="B417" s="166">
        <v>19</v>
      </c>
      <c r="C417" s="166">
        <f>C397</f>
        <v>4</v>
      </c>
      <c r="D417" s="166">
        <f t="shared" ca="1" si="692"/>
        <v>0</v>
      </c>
      <c r="E417" s="166"/>
      <c r="F417" s="166"/>
      <c r="G417" s="166">
        <v>0</v>
      </c>
      <c r="H417" s="166">
        <f>IF(OR(ISBLANK(G417),ISBLANK(H397)),"",(G417-G416)*H397)</f>
        <v>0</v>
      </c>
      <c r="I417" s="166">
        <f>I397</f>
        <v>4</v>
      </c>
      <c r="J417" s="166">
        <f t="shared" ca="1" si="693"/>
        <v>0</v>
      </c>
      <c r="K417" s="166"/>
      <c r="L417" s="166"/>
      <c r="M417" s="166">
        <v>0</v>
      </c>
      <c r="N417" s="166">
        <f>IF(OR(ISBLANK(M417),ISBLANK(N397)),"",(M417-M416)*N397)</f>
        <v>0</v>
      </c>
      <c r="O417" s="166">
        <f>O397</f>
        <v>3</v>
      </c>
      <c r="P417" s="166">
        <f t="shared" ca="1" si="694"/>
        <v>20.07</v>
      </c>
      <c r="Q417" s="166"/>
      <c r="R417" s="166"/>
      <c r="S417" s="166">
        <v>20.07</v>
      </c>
      <c r="T417" s="166">
        <f>T397</f>
        <v>3</v>
      </c>
      <c r="U417" s="166">
        <f t="shared" ca="1" si="695"/>
        <v>48</v>
      </c>
      <c r="V417" s="166"/>
      <c r="W417" s="166"/>
      <c r="X417" s="166">
        <v>48</v>
      </c>
      <c r="Y417" s="166">
        <f>Y397</f>
        <v>3</v>
      </c>
      <c r="Z417" s="166">
        <f t="shared" ca="1" si="696"/>
        <v>40.936</v>
      </c>
      <c r="AA417" s="166"/>
      <c r="AB417" s="166"/>
      <c r="AC417" s="166">
        <v>40.936</v>
      </c>
      <c r="AD417" s="166">
        <f>AD397</f>
        <v>3</v>
      </c>
      <c r="AE417" s="166">
        <f t="shared" ca="1" si="697"/>
        <v>34.200000000000003</v>
      </c>
      <c r="AF417" s="166"/>
      <c r="AG417" s="166"/>
      <c r="AH417" s="166">
        <v>34.200000000000003</v>
      </c>
      <c r="AI417" s="166">
        <f>AI397</f>
        <v>4</v>
      </c>
      <c r="AJ417" s="166">
        <f t="shared" ca="1" si="698"/>
        <v>0.46999999999979991</v>
      </c>
      <c r="AK417" s="166"/>
      <c r="AL417" s="166"/>
      <c r="AM417" s="166">
        <v>1306.3489999999999</v>
      </c>
      <c r="AN417" s="166">
        <f>IF(OR(ISBLANK(AM417),ISBLANK(AN397)),"",(AM417-AM416)*AN397)</f>
        <v>0.46999999999979991</v>
      </c>
      <c r="AO417" s="166">
        <f>AO397</f>
        <v>4</v>
      </c>
      <c r="AP417" s="166">
        <f t="shared" ca="1" si="699"/>
        <v>7.9360000000015141E-2</v>
      </c>
      <c r="AQ417" s="166"/>
      <c r="AR417" s="166"/>
      <c r="AS417" s="166">
        <v>9096.3520000000008</v>
      </c>
      <c r="AT417" s="166">
        <f>IF(OR(ISBLANK(AS417),ISBLANK(AT397)),"",(AS417-AS416)*AT397)</f>
        <v>7.9360000000015141E-2</v>
      </c>
      <c r="AU417" s="166">
        <f>AU397</f>
        <v>3</v>
      </c>
      <c r="AV417" s="166">
        <f t="shared" ca="1" si="700"/>
        <v>7.0763734234900779</v>
      </c>
      <c r="AW417" s="166"/>
      <c r="AX417" s="166"/>
      <c r="AY417" s="166">
        <f t="shared" ca="1" si="701"/>
        <v>7.0763734234900779</v>
      </c>
      <c r="AZ417" s="166">
        <f>AZ397</f>
        <v>3</v>
      </c>
      <c r="BA417" s="166">
        <f t="shared" ca="1" si="702"/>
        <v>45.22</v>
      </c>
      <c r="BB417" s="166"/>
      <c r="BC417" s="166"/>
      <c r="BD417" s="166">
        <f t="shared" ca="1" si="703"/>
        <v>45.22</v>
      </c>
      <c r="BE417" s="166">
        <f>BE397</f>
        <v>1</v>
      </c>
      <c r="BF417" s="166">
        <f t="shared" ca="1" si="704"/>
        <v>45.22</v>
      </c>
      <c r="BG417" s="166">
        <f t="shared" si="705"/>
        <v>45.22</v>
      </c>
      <c r="BH417" s="166">
        <v>45.22</v>
      </c>
      <c r="BI417" s="166"/>
      <c r="BJ417" s="166">
        <f>BJ397</f>
        <v>3</v>
      </c>
      <c r="BK417" s="166">
        <f t="shared" ca="1" si="706"/>
        <v>38.99</v>
      </c>
      <c r="BL417" s="166"/>
      <c r="BM417" s="166"/>
      <c r="BN417" s="166">
        <f t="shared" ca="1" si="707"/>
        <v>38.99</v>
      </c>
      <c r="BO417" s="166">
        <f>BO397</f>
        <v>1</v>
      </c>
      <c r="BP417" s="166">
        <f t="shared" ca="1" si="708"/>
        <v>38.99</v>
      </c>
      <c r="BQ417" s="166">
        <f t="shared" si="709"/>
        <v>38.99</v>
      </c>
      <c r="BR417" s="166">
        <v>38.99</v>
      </c>
      <c r="BS417" s="166"/>
      <c r="BT417" s="166">
        <f>BT397</f>
        <v>3</v>
      </c>
      <c r="BU417" s="166">
        <f t="shared" ca="1" si="710"/>
        <v>863.15467672945317</v>
      </c>
      <c r="BV417" s="166"/>
      <c r="BW417" s="166"/>
      <c r="BX417" s="166">
        <f t="shared" ca="1" si="751"/>
        <v>863.15467672945317</v>
      </c>
      <c r="BY417" s="166">
        <f>BY397</f>
        <v>3</v>
      </c>
      <c r="BZ417" s="166">
        <f t="shared" ca="1" si="712"/>
        <v>12232.47299999998</v>
      </c>
      <c r="CA417" s="166"/>
      <c r="CB417" s="166"/>
      <c r="CC417" s="166">
        <f t="shared" ca="1" si="752"/>
        <v>12232.47299999998</v>
      </c>
      <c r="CD417" s="123">
        <f>CD397</f>
        <v>4</v>
      </c>
      <c r="CE417" s="123">
        <f t="shared" ca="1" si="714"/>
        <v>248.599999999999</v>
      </c>
      <c r="CF417" s="123"/>
      <c r="CG417" s="123"/>
      <c r="CH417" s="123">
        <v>139.916</v>
      </c>
      <c r="CI417" s="123">
        <f>IF(OR(ISBLANK(CH417),ISBLANK(CI397)),"",(CH417-CH416)*CI397)</f>
        <v>248.599999999999</v>
      </c>
      <c r="CJ417" s="123">
        <f>CJ397</f>
        <v>4</v>
      </c>
      <c r="CK417" s="123">
        <f t="shared" ca="1" si="715"/>
        <v>2.200000000000002</v>
      </c>
      <c r="CL417" s="123"/>
      <c r="CM417" s="123"/>
      <c r="CN417" s="123">
        <v>0.96099999999999997</v>
      </c>
      <c r="CO417" s="123">
        <f>IF(OR(ISBLANK(CN417),ISBLANK(CO397)),"",(CN417-CN416)*CO397)</f>
        <v>2.200000000000002</v>
      </c>
      <c r="CP417" s="123">
        <f>CP397</f>
        <v>4</v>
      </c>
      <c r="CQ417" s="123">
        <f t="shared" ca="1" si="716"/>
        <v>2.200000000000002</v>
      </c>
      <c r="CR417" s="123"/>
      <c r="CS417" s="123"/>
      <c r="CT417" s="123" t="str">
        <f t="shared" ca="1" si="717"/>
        <v/>
      </c>
      <c r="CU417" s="123">
        <f t="shared" ca="1" si="718"/>
        <v>2.200000000000002</v>
      </c>
      <c r="CV417" s="123">
        <f>CV397</f>
        <v>1</v>
      </c>
      <c r="CW417" s="123" t="str">
        <f t="shared" ca="1" si="719"/>
        <v/>
      </c>
      <c r="CX417" s="123" t="str">
        <f t="shared" si="720"/>
        <v/>
      </c>
      <c r="CY417" s="123"/>
      <c r="CZ417" s="123"/>
      <c r="DA417" s="123">
        <f>DA397</f>
        <v>2</v>
      </c>
      <c r="DB417" s="123" t="str">
        <f t="shared" ca="1" si="721"/>
        <v/>
      </c>
      <c r="DC417" s="123"/>
      <c r="DD417" s="123"/>
      <c r="DE417" s="123"/>
      <c r="DF417" s="123">
        <f>DF397</f>
        <v>3</v>
      </c>
      <c r="DG417" s="123">
        <f t="shared" ca="1" si="722"/>
        <v>248.599999999999</v>
      </c>
      <c r="DH417" s="123"/>
      <c r="DI417" s="123"/>
      <c r="DJ417" s="123">
        <f t="shared" ca="1" si="723"/>
        <v>248.599999999999</v>
      </c>
      <c r="DK417" s="123">
        <f t="shared" ca="1" si="724"/>
        <v>300.10000000000002</v>
      </c>
      <c r="DL417" s="123">
        <f>DL397</f>
        <v>1</v>
      </c>
      <c r="DM417" s="123">
        <f t="shared" ca="1" si="725"/>
        <v>300.10000000000002</v>
      </c>
      <c r="DN417" s="123">
        <f t="shared" si="726"/>
        <v>300.10000000000002</v>
      </c>
      <c r="DO417" s="123">
        <v>300.10000000000002</v>
      </c>
      <c r="DP417" s="123"/>
      <c r="DQ417" s="123">
        <f>DQ397</f>
        <v>2</v>
      </c>
      <c r="DR417" s="123">
        <f t="shared" ca="1" si="727"/>
        <v>0</v>
      </c>
      <c r="DS417" s="123"/>
      <c r="DT417" s="123">
        <v>0</v>
      </c>
      <c r="DU417" s="123">
        <f>DU397</f>
        <v>3</v>
      </c>
      <c r="DV417" s="123">
        <f t="shared" ca="1" si="728"/>
        <v>857.99999999998045</v>
      </c>
      <c r="DW417" s="123"/>
      <c r="DX417" s="123"/>
      <c r="DY417" s="123">
        <f t="shared" ca="1" si="729"/>
        <v>857.99999999998045</v>
      </c>
      <c r="DZ417" s="123">
        <f>DZ397</f>
        <v>5</v>
      </c>
      <c r="EA417" s="123">
        <f t="shared" ca="1" si="730"/>
        <v>857.99999999998045</v>
      </c>
      <c r="EB417" s="123"/>
      <c r="EC417" s="123"/>
      <c r="ED417" s="123"/>
      <c r="EE417" s="123" t="str">
        <f>IF(OR(ISBLANK(ED417),ISBLANK(EE397)),"",(ED417-ED416)*EE397)</f>
        <v/>
      </c>
      <c r="EF417" s="123">
        <f t="shared" ca="1" si="753"/>
        <v>857.99999999998045</v>
      </c>
      <c r="EG417" s="123">
        <f t="shared" ca="1" si="732"/>
        <v>704.851</v>
      </c>
      <c r="EH417" s="123">
        <f>EH397</f>
        <v>1</v>
      </c>
      <c r="EI417" s="123">
        <f t="shared" ca="1" si="733"/>
        <v>704.851</v>
      </c>
      <c r="EJ417" s="123">
        <f t="shared" si="734"/>
        <v>704.851</v>
      </c>
      <c r="EK417" s="123">
        <v>704.851</v>
      </c>
      <c r="EL417" s="123"/>
      <c r="EM417" s="115">
        <f>EM397</f>
        <v>3</v>
      </c>
      <c r="EN417" s="115">
        <f t="shared" ca="1" si="735"/>
        <v>83.659519999960196</v>
      </c>
      <c r="EO417" s="115"/>
      <c r="EP417" s="115"/>
      <c r="EQ417" s="115">
        <v>83.659519999960196</v>
      </c>
      <c r="ER417" s="115">
        <f t="shared" ca="1" si="736"/>
        <v>97.2</v>
      </c>
      <c r="ES417" s="115">
        <f>ES397</f>
        <v>1</v>
      </c>
      <c r="ET417" s="115">
        <f t="shared" ca="1" si="737"/>
        <v>97.2</v>
      </c>
      <c r="EU417" s="115">
        <f t="shared" si="738"/>
        <v>97.2</v>
      </c>
      <c r="EV417" s="115">
        <v>97.2</v>
      </c>
      <c r="EW417" s="115"/>
      <c r="EX417" s="115">
        <f>EX397</f>
        <v>3</v>
      </c>
      <c r="EY417" s="115">
        <f t="shared" ca="1" si="739"/>
        <v>198.60599999996899</v>
      </c>
      <c r="EZ417" s="115"/>
      <c r="FA417" s="115"/>
      <c r="FB417" s="115">
        <v>198.60599999996899</v>
      </c>
      <c r="FC417" s="115">
        <f>FC397</f>
        <v>3</v>
      </c>
      <c r="FD417" s="115">
        <f t="shared" ca="1" si="740"/>
        <v>41.525400000002598</v>
      </c>
      <c r="FE417" s="115"/>
      <c r="FF417" s="115"/>
      <c r="FG417" s="115">
        <v>41.525400000002598</v>
      </c>
      <c r="FH417" s="115">
        <f t="shared" ca="1" si="741"/>
        <v>37.44</v>
      </c>
      <c r="FI417" s="115">
        <f>FI397</f>
        <v>1</v>
      </c>
      <c r="FJ417" s="115">
        <f t="shared" ca="1" si="742"/>
        <v>37.44</v>
      </c>
      <c r="FK417" s="115">
        <f t="shared" si="743"/>
        <v>37.44</v>
      </c>
      <c r="FL417" s="115">
        <v>37.44</v>
      </c>
      <c r="FM417" s="115"/>
      <c r="FN417" s="115">
        <f>FN397</f>
        <v>3</v>
      </c>
      <c r="FO417" s="115">
        <f t="shared" ca="1" si="744"/>
        <v>18.088000000000001</v>
      </c>
      <c r="FP417" s="115"/>
      <c r="FQ417" s="115"/>
      <c r="FR417" s="115">
        <v>18.088000000000001</v>
      </c>
      <c r="FS417" s="115">
        <f>FS397</f>
        <v>5</v>
      </c>
      <c r="FT417" s="115">
        <f t="shared" ca="1" si="745"/>
        <v>2483.7190800001026</v>
      </c>
      <c r="FU417" s="115"/>
      <c r="FV417" s="115"/>
      <c r="FW417" s="115">
        <v>0</v>
      </c>
      <c r="FX417" s="115">
        <f t="shared" ca="1" si="746"/>
        <v>2160</v>
      </c>
      <c r="FY417" s="115">
        <f t="shared" ca="1" si="754"/>
        <v>2483.7190800001026</v>
      </c>
      <c r="FZ417" s="115">
        <f>FZ397</f>
        <v>1</v>
      </c>
      <c r="GA417" s="115">
        <f t="shared" ca="1" si="748"/>
        <v>2160</v>
      </c>
      <c r="GB417" s="115">
        <f t="shared" si="749"/>
        <v>2160</v>
      </c>
      <c r="GC417" s="115">
        <v>2160</v>
      </c>
      <c r="GD417" s="115"/>
      <c r="GE417" s="115">
        <f>GE397</f>
        <v>2</v>
      </c>
      <c r="GF417" s="115">
        <f t="shared" ca="1" si="755"/>
        <v>0</v>
      </c>
      <c r="GG417" s="115"/>
      <c r="GH417" s="115"/>
    </row>
    <row r="418" spans="2:190" ht="15.75" thickBot="1" x14ac:dyDescent="0.3">
      <c r="B418" s="121">
        <v>20</v>
      </c>
      <c r="C418" s="166">
        <f>C397</f>
        <v>4</v>
      </c>
      <c r="D418" s="166">
        <f t="shared" ca="1" si="692"/>
        <v>0</v>
      </c>
      <c r="E418" s="166"/>
      <c r="F418" s="166"/>
      <c r="G418" s="166">
        <v>0</v>
      </c>
      <c r="H418" s="166">
        <f>IF(OR(ISBLANK(G418),ISBLANK(H397)),"",(G418-G417)*H397)</f>
        <v>0</v>
      </c>
      <c r="I418" s="166">
        <f>I397</f>
        <v>4</v>
      </c>
      <c r="J418" s="166">
        <f t="shared" ca="1" si="693"/>
        <v>0</v>
      </c>
      <c r="K418" s="166"/>
      <c r="L418" s="166"/>
      <c r="M418" s="166">
        <v>0</v>
      </c>
      <c r="N418" s="166">
        <f>IF(OR(ISBLANK(M418),ISBLANK(N397)),"",(M418-M417)*N397)</f>
        <v>0</v>
      </c>
      <c r="O418" s="166">
        <f>O397</f>
        <v>3</v>
      </c>
      <c r="P418" s="166">
        <f t="shared" ca="1" si="694"/>
        <v>20.079999999999998</v>
      </c>
      <c r="Q418" s="166"/>
      <c r="R418" s="166"/>
      <c r="S418" s="166">
        <v>20.079999999999998</v>
      </c>
      <c r="T418" s="166">
        <f>T397</f>
        <v>3</v>
      </c>
      <c r="U418" s="166">
        <f t="shared" ca="1" si="695"/>
        <v>48</v>
      </c>
      <c r="V418" s="166"/>
      <c r="W418" s="166"/>
      <c r="X418" s="166">
        <v>48</v>
      </c>
      <c r="Y418" s="166">
        <f>Y397</f>
        <v>3</v>
      </c>
      <c r="Z418" s="166">
        <f t="shared" ca="1" si="696"/>
        <v>20.936</v>
      </c>
      <c r="AA418" s="166"/>
      <c r="AB418" s="166"/>
      <c r="AC418" s="166">
        <v>20.936</v>
      </c>
      <c r="AD418" s="166">
        <f>AD397</f>
        <v>3</v>
      </c>
      <c r="AE418" s="166">
        <f t="shared" ca="1" si="697"/>
        <v>20.079999999999998</v>
      </c>
      <c r="AF418" s="166"/>
      <c r="AG418" s="166"/>
      <c r="AH418" s="166">
        <v>20.079999999999998</v>
      </c>
      <c r="AI418" s="166">
        <f>AI397</f>
        <v>4</v>
      </c>
      <c r="AJ418" s="166">
        <f t="shared" ca="1" si="698"/>
        <v>0.35600000000022192</v>
      </c>
      <c r="AK418" s="166"/>
      <c r="AL418" s="166"/>
      <c r="AM418" s="166">
        <v>1306.527</v>
      </c>
      <c r="AN418" s="166">
        <f>IF(OR(ISBLANK(AM418),ISBLANK(AN397)),"",(AM418-AM417)*AN397)</f>
        <v>0.35600000000022192</v>
      </c>
      <c r="AO418" s="166">
        <f>AO397</f>
        <v>4</v>
      </c>
      <c r="AP418" s="166">
        <f t="shared" ca="1" si="699"/>
        <v>7.7599999999947614E-2</v>
      </c>
      <c r="AQ418" s="166"/>
      <c r="AR418" s="166"/>
      <c r="AS418" s="166">
        <v>9097.3220000000001</v>
      </c>
      <c r="AT418" s="166">
        <f>IF(OR(ISBLANK(AS418),ISBLANK(AT397)),"",(AS418-AS417)*AT397)</f>
        <v>7.7599999999947614E-2</v>
      </c>
      <c r="AU418" s="166">
        <f>AU397</f>
        <v>3</v>
      </c>
      <c r="AV418" s="166">
        <f t="shared" ca="1" si="700"/>
        <v>7.1618500220329748</v>
      </c>
      <c r="AW418" s="166"/>
      <c r="AX418" s="166"/>
      <c r="AY418" s="166">
        <f t="shared" ca="1" si="701"/>
        <v>7.1618500220329748</v>
      </c>
      <c r="AZ418" s="166">
        <f>AZ397</f>
        <v>3</v>
      </c>
      <c r="BA418" s="166">
        <f t="shared" ca="1" si="702"/>
        <v>45.22</v>
      </c>
      <c r="BB418" s="166"/>
      <c r="BC418" s="166"/>
      <c r="BD418" s="166">
        <f t="shared" ca="1" si="703"/>
        <v>45.22</v>
      </c>
      <c r="BE418" s="166">
        <f>BE397</f>
        <v>1</v>
      </c>
      <c r="BF418" s="166">
        <f t="shared" ca="1" si="704"/>
        <v>45.22</v>
      </c>
      <c r="BG418" s="166">
        <f t="shared" si="705"/>
        <v>45.22</v>
      </c>
      <c r="BH418" s="166">
        <v>45.22</v>
      </c>
      <c r="BI418" s="166"/>
      <c r="BJ418" s="166">
        <f>BJ397</f>
        <v>3</v>
      </c>
      <c r="BK418" s="166">
        <f t="shared" ca="1" si="706"/>
        <v>38.99</v>
      </c>
      <c r="BL418" s="166"/>
      <c r="BM418" s="166"/>
      <c r="BN418" s="166">
        <f t="shared" ca="1" si="707"/>
        <v>38.99</v>
      </c>
      <c r="BO418" s="166">
        <f>BO397</f>
        <v>1</v>
      </c>
      <c r="BP418" s="166">
        <f t="shared" ca="1" si="708"/>
        <v>38.99</v>
      </c>
      <c r="BQ418" s="166">
        <f t="shared" si="709"/>
        <v>38.99</v>
      </c>
      <c r="BR418" s="166">
        <v>38.99</v>
      </c>
      <c r="BS418" s="166"/>
      <c r="BT418" s="166">
        <f>BT397</f>
        <v>3</v>
      </c>
      <c r="BU418" s="166">
        <f t="shared" ca="1" si="710"/>
        <v>966.32800646253031</v>
      </c>
      <c r="BV418" s="166"/>
      <c r="BW418" s="166"/>
      <c r="BX418" s="166">
        <f t="shared" ca="1" si="751"/>
        <v>966.32800646253031</v>
      </c>
      <c r="BY418" s="166">
        <f>BY397</f>
        <v>3</v>
      </c>
      <c r="BZ418" s="166">
        <f t="shared" ca="1" si="712"/>
        <v>10739.271399999961</v>
      </c>
      <c r="CA418" s="166"/>
      <c r="CB418" s="166"/>
      <c r="CC418" s="166">
        <f t="shared" ca="1" si="752"/>
        <v>10739.271399999961</v>
      </c>
      <c r="CD418" s="120">
        <f>CD397</f>
        <v>4</v>
      </c>
      <c r="CE418" s="120">
        <f t="shared" ca="1" si="714"/>
        <v>323.39999999998099</v>
      </c>
      <c r="CF418" s="120"/>
      <c r="CG418" s="120"/>
      <c r="CH418" s="120">
        <v>140.06299999999999</v>
      </c>
      <c r="CI418" s="120">
        <f>IF(OR(ISBLANK(CH418),ISBLANK(CI397)),"",(CH418-CH417)*CI397)</f>
        <v>323.39999999998099</v>
      </c>
      <c r="CJ418" s="120">
        <f>CJ397</f>
        <v>4</v>
      </c>
      <c r="CK418" s="120">
        <f t="shared" ca="1" si="715"/>
        <v>0</v>
      </c>
      <c r="CL418" s="120"/>
      <c r="CM418" s="120"/>
      <c r="CN418" s="120">
        <v>0.96099999999999997</v>
      </c>
      <c r="CO418" s="120">
        <f>IF(OR(ISBLANK(CN418),ISBLANK(CO397)),"",(CN418-CN417)*CO397)</f>
        <v>0</v>
      </c>
      <c r="CP418" s="123">
        <f>CP397</f>
        <v>4</v>
      </c>
      <c r="CQ418" s="123">
        <f t="shared" ca="1" si="716"/>
        <v>0</v>
      </c>
      <c r="CR418" s="123"/>
      <c r="CS418" s="123"/>
      <c r="CT418" s="123" t="str">
        <f t="shared" ca="1" si="717"/>
        <v/>
      </c>
      <c r="CU418" s="123">
        <f t="shared" ca="1" si="718"/>
        <v>0</v>
      </c>
      <c r="CV418" s="123">
        <f>CV397</f>
        <v>1</v>
      </c>
      <c r="CW418" s="123" t="str">
        <f t="shared" ca="1" si="719"/>
        <v/>
      </c>
      <c r="CX418" s="123" t="str">
        <f t="shared" si="720"/>
        <v/>
      </c>
      <c r="CY418" s="123"/>
      <c r="CZ418" s="123"/>
      <c r="DA418" s="120">
        <f>DA397</f>
        <v>2</v>
      </c>
      <c r="DB418" s="120" t="str">
        <f t="shared" ca="1" si="721"/>
        <v/>
      </c>
      <c r="DC418" s="120"/>
      <c r="DD418" s="120"/>
      <c r="DE418" s="120"/>
      <c r="DF418" s="123">
        <f>DF397</f>
        <v>3</v>
      </c>
      <c r="DG418" s="123">
        <f t="shared" ca="1" si="722"/>
        <v>323.39999999998099</v>
      </c>
      <c r="DH418" s="123"/>
      <c r="DI418" s="123"/>
      <c r="DJ418" s="123">
        <f t="shared" ca="1" si="723"/>
        <v>323.39999999998099</v>
      </c>
      <c r="DK418" s="123">
        <f t="shared" ca="1" si="724"/>
        <v>303.8</v>
      </c>
      <c r="DL418" s="123">
        <f>DL397</f>
        <v>1</v>
      </c>
      <c r="DM418" s="123">
        <f t="shared" ca="1" si="725"/>
        <v>303.8</v>
      </c>
      <c r="DN418" s="123">
        <f t="shared" si="726"/>
        <v>303.8</v>
      </c>
      <c r="DO418" s="123">
        <v>303.8</v>
      </c>
      <c r="DP418" s="123"/>
      <c r="DQ418" s="120">
        <f>DQ397</f>
        <v>2</v>
      </c>
      <c r="DR418" s="120">
        <f t="shared" ca="1" si="727"/>
        <v>0</v>
      </c>
      <c r="DS418" s="120"/>
      <c r="DT418" s="120">
        <v>0</v>
      </c>
      <c r="DU418" s="120">
        <f>DU397</f>
        <v>3</v>
      </c>
      <c r="DV418" s="120">
        <f t="shared" ca="1" si="728"/>
        <v>917.39999999994097</v>
      </c>
      <c r="DW418" s="120"/>
      <c r="DX418" s="120"/>
      <c r="DY418" s="120">
        <f t="shared" ca="1" si="729"/>
        <v>917.39999999994097</v>
      </c>
      <c r="DZ418" s="123">
        <f>DZ397</f>
        <v>5</v>
      </c>
      <c r="EA418" s="123">
        <f t="shared" ca="1" si="730"/>
        <v>917.39999999994097</v>
      </c>
      <c r="EB418" s="123"/>
      <c r="EC418" s="123"/>
      <c r="ED418" s="123"/>
      <c r="EE418" s="123" t="str">
        <f>IF(OR(ISBLANK(ED418),ISBLANK(EE397)),"",(ED418-ED417)*EE397)</f>
        <v/>
      </c>
      <c r="EF418" s="123">
        <f t="shared" ca="1" si="753"/>
        <v>917.39999999994097</v>
      </c>
      <c r="EG418" s="123">
        <f t="shared" ca="1" si="732"/>
        <v>893.69</v>
      </c>
      <c r="EH418" s="123">
        <f>EH397</f>
        <v>1</v>
      </c>
      <c r="EI418" s="123">
        <f t="shared" ca="1" si="733"/>
        <v>893.69</v>
      </c>
      <c r="EJ418" s="123">
        <f t="shared" si="734"/>
        <v>893.69</v>
      </c>
      <c r="EK418" s="123">
        <v>893.69</v>
      </c>
      <c r="EL418" s="123"/>
      <c r="EM418" s="115">
        <f>EM397</f>
        <v>3</v>
      </c>
      <c r="EN418" s="115">
        <f t="shared" ca="1" si="735"/>
        <v>77.748160000037601</v>
      </c>
      <c r="EO418" s="115"/>
      <c r="EP418" s="115"/>
      <c r="EQ418" s="115">
        <v>77.748160000037601</v>
      </c>
      <c r="ER418" s="115">
        <f t="shared" ca="1" si="736"/>
        <v>97.2</v>
      </c>
      <c r="ES418" s="115">
        <f>ES397</f>
        <v>1</v>
      </c>
      <c r="ET418" s="115">
        <f t="shared" ca="1" si="737"/>
        <v>97.2</v>
      </c>
      <c r="EU418" s="115">
        <f t="shared" si="738"/>
        <v>97.2</v>
      </c>
      <c r="EV418" s="115">
        <v>97.2</v>
      </c>
      <c r="EW418" s="115"/>
      <c r="EX418" s="114">
        <f>EX397</f>
        <v>3</v>
      </c>
      <c r="EY418" s="114">
        <f t="shared" ca="1" si="739"/>
        <v>190.95799999999301</v>
      </c>
      <c r="EZ418" s="114"/>
      <c r="FA418" s="114"/>
      <c r="FB418" s="114">
        <v>190.95799999999301</v>
      </c>
      <c r="FC418" s="115">
        <f>FC397</f>
        <v>3</v>
      </c>
      <c r="FD418" s="115">
        <f t="shared" ca="1" si="740"/>
        <v>43.177049999999099</v>
      </c>
      <c r="FE418" s="115"/>
      <c r="FF418" s="115"/>
      <c r="FG418" s="115">
        <v>43.177049999999099</v>
      </c>
      <c r="FH418" s="115">
        <f t="shared" ca="1" si="741"/>
        <v>38.159999999999997</v>
      </c>
      <c r="FI418" s="115">
        <f>FI397</f>
        <v>1</v>
      </c>
      <c r="FJ418" s="115">
        <f t="shared" ca="1" si="742"/>
        <v>38.159999999999997</v>
      </c>
      <c r="FK418" s="115">
        <f t="shared" si="743"/>
        <v>38.159999999999997</v>
      </c>
      <c r="FL418" s="115">
        <v>38.159999999999997</v>
      </c>
      <c r="FM418" s="115"/>
      <c r="FN418" s="114">
        <f>FN397</f>
        <v>3</v>
      </c>
      <c r="FO418" s="114">
        <f t="shared" ca="1" si="744"/>
        <v>18.088000000000001</v>
      </c>
      <c r="FP418" s="114"/>
      <c r="FQ418" s="114"/>
      <c r="FR418" s="114">
        <v>18.088000000000001</v>
      </c>
      <c r="FS418" s="115">
        <f>FS397</f>
        <v>5</v>
      </c>
      <c r="FT418" s="115">
        <f t="shared" ca="1" si="745"/>
        <v>2435.3285899999955</v>
      </c>
      <c r="FU418" s="115"/>
      <c r="FV418" s="115"/>
      <c r="FW418" s="115">
        <v>0</v>
      </c>
      <c r="FX418" s="115">
        <f t="shared" ca="1" si="746"/>
        <v>2160</v>
      </c>
      <c r="FY418" s="115">
        <f t="shared" ca="1" si="754"/>
        <v>2435.3285899999955</v>
      </c>
      <c r="FZ418" s="115">
        <f>FZ397</f>
        <v>1</v>
      </c>
      <c r="GA418" s="115">
        <f t="shared" ca="1" si="748"/>
        <v>2160</v>
      </c>
      <c r="GB418" s="115">
        <f t="shared" si="749"/>
        <v>2160</v>
      </c>
      <c r="GC418" s="115">
        <v>2160</v>
      </c>
      <c r="GD418" s="115"/>
      <c r="GE418" s="114">
        <f>GE397</f>
        <v>2</v>
      </c>
      <c r="GF418" s="114">
        <f t="shared" ca="1" si="755"/>
        <v>0</v>
      </c>
      <c r="GG418" s="114"/>
      <c r="GH418" s="114"/>
    </row>
    <row r="419" spans="2:190" ht="15.75" thickBot="1" x14ac:dyDescent="0.3">
      <c r="B419" s="110" t="s">
        <v>76</v>
      </c>
      <c r="C419" s="307"/>
      <c r="D419" s="307"/>
      <c r="E419" s="307"/>
      <c r="F419" s="307"/>
      <c r="G419" s="307">
        <f>G418</f>
        <v>0</v>
      </c>
      <c r="H419" s="307"/>
      <c r="I419" s="307"/>
      <c r="J419" s="307"/>
      <c r="K419" s="307"/>
      <c r="L419" s="307"/>
      <c r="M419" s="307">
        <f>M418</f>
        <v>0</v>
      </c>
      <c r="N419" s="307"/>
      <c r="O419" s="307"/>
      <c r="P419" s="307"/>
      <c r="Q419" s="307"/>
      <c r="R419" s="307"/>
      <c r="S419" s="307"/>
      <c r="T419" s="307"/>
      <c r="U419" s="307"/>
      <c r="V419" s="307"/>
      <c r="W419" s="307"/>
      <c r="X419" s="307"/>
      <c r="Y419" s="307"/>
      <c r="Z419" s="307"/>
      <c r="AA419" s="307"/>
      <c r="AB419" s="307"/>
      <c r="AC419" s="307"/>
      <c r="AD419" s="307"/>
      <c r="AE419" s="307"/>
      <c r="AF419" s="307"/>
      <c r="AG419" s="307"/>
      <c r="AH419" s="307"/>
      <c r="AI419" s="307"/>
      <c r="AJ419" s="307"/>
      <c r="AK419" s="307"/>
      <c r="AL419" s="307"/>
      <c r="AM419" s="307">
        <f>AM418</f>
        <v>1306.527</v>
      </c>
      <c r="AN419" s="307"/>
      <c r="AO419" s="307"/>
      <c r="AP419" s="307"/>
      <c r="AQ419" s="307"/>
      <c r="AR419" s="307"/>
      <c r="AS419" s="307">
        <f>AS418</f>
        <v>9097.3220000000001</v>
      </c>
      <c r="AT419" s="307"/>
      <c r="AU419" s="307"/>
      <c r="AV419" s="307"/>
      <c r="AW419" s="307"/>
      <c r="AX419" s="307"/>
      <c r="AY419" s="307"/>
      <c r="AZ419" s="307"/>
      <c r="BA419" s="307"/>
      <c r="BB419" s="307"/>
      <c r="BC419" s="307"/>
      <c r="BD419" s="307"/>
      <c r="BE419" s="307"/>
      <c r="BF419" s="307"/>
      <c r="BG419" s="307"/>
      <c r="BH419" s="307"/>
      <c r="BI419" s="307"/>
      <c r="BJ419" s="307"/>
      <c r="BK419" s="307"/>
      <c r="BL419" s="307"/>
      <c r="BM419" s="307"/>
      <c r="BN419" s="307"/>
      <c r="BO419" s="307"/>
      <c r="BP419" s="307"/>
      <c r="BQ419" s="307"/>
      <c r="BR419" s="307"/>
      <c r="BS419" s="307"/>
      <c r="BT419" s="307"/>
      <c r="BU419" s="307"/>
      <c r="BV419" s="307"/>
      <c r="BW419" s="307"/>
      <c r="BX419" s="307"/>
      <c r="BY419" s="307"/>
      <c r="BZ419" s="307"/>
      <c r="CA419" s="307"/>
      <c r="CB419" s="307"/>
      <c r="CC419" s="307"/>
      <c r="CD419" s="309"/>
      <c r="CE419" s="309"/>
      <c r="CF419" s="309"/>
      <c r="CG419" s="309"/>
      <c r="CH419" s="309">
        <f>CH418</f>
        <v>140.06299999999999</v>
      </c>
      <c r="CI419" s="309"/>
      <c r="CJ419" s="309"/>
      <c r="CK419" s="309"/>
      <c r="CL419" s="309"/>
      <c r="CM419" s="309"/>
      <c r="CN419" s="309">
        <f>CN418</f>
        <v>0.96099999999999997</v>
      </c>
      <c r="CO419" s="309"/>
      <c r="CP419" s="309"/>
      <c r="CQ419" s="309"/>
      <c r="CR419" s="309"/>
      <c r="CS419" s="309"/>
      <c r="CT419" s="309"/>
      <c r="CU419" s="309"/>
      <c r="CV419" s="309"/>
      <c r="CW419" s="309"/>
      <c r="CX419" s="309"/>
      <c r="CY419" s="309"/>
      <c r="CZ419" s="309"/>
      <c r="DA419" s="309"/>
      <c r="DB419" s="309"/>
      <c r="DC419" s="309"/>
      <c r="DD419" s="309"/>
      <c r="DE419" s="309"/>
      <c r="DF419" s="309"/>
      <c r="DG419" s="309"/>
      <c r="DH419" s="309"/>
      <c r="DI419" s="309"/>
      <c r="DJ419" s="309"/>
      <c r="DK419" s="309"/>
      <c r="DL419" s="309"/>
      <c r="DM419" s="309"/>
      <c r="DN419" s="309"/>
      <c r="DO419" s="309"/>
      <c r="DP419" s="309"/>
      <c r="DQ419" s="309"/>
      <c r="DR419" s="309"/>
      <c r="DS419" s="309"/>
      <c r="DT419" s="309"/>
      <c r="DU419" s="309"/>
      <c r="DV419" s="309"/>
      <c r="DW419" s="309"/>
      <c r="DX419" s="309"/>
      <c r="DY419" s="309"/>
      <c r="DZ419" s="309"/>
      <c r="EA419" s="309"/>
      <c r="EB419" s="309"/>
      <c r="EC419" s="309"/>
      <c r="ED419" s="309">
        <f>ED418</f>
        <v>0</v>
      </c>
      <c r="EE419" s="309"/>
      <c r="EF419" s="309"/>
      <c r="EG419" s="309"/>
      <c r="EH419" s="309"/>
      <c r="EI419" s="309"/>
      <c r="EJ419" s="309"/>
      <c r="EK419" s="309"/>
      <c r="EL419" s="309"/>
      <c r="EM419" s="314"/>
      <c r="EN419" s="314"/>
      <c r="EO419" s="314"/>
      <c r="EP419" s="314"/>
      <c r="EQ419" s="314"/>
      <c r="ER419" s="314"/>
      <c r="ES419" s="314"/>
      <c r="ET419" s="314"/>
      <c r="EU419" s="314"/>
      <c r="EV419" s="314"/>
      <c r="EW419" s="314"/>
      <c r="EX419" s="314"/>
      <c r="EY419" s="314"/>
      <c r="EZ419" s="314"/>
      <c r="FA419" s="314"/>
      <c r="FB419" s="314"/>
      <c r="FC419" s="314"/>
      <c r="FD419" s="314"/>
      <c r="FE419" s="314"/>
      <c r="FF419" s="314"/>
      <c r="FG419" s="314"/>
      <c r="FH419" s="314"/>
      <c r="FI419" s="314"/>
      <c r="FJ419" s="314"/>
      <c r="FK419" s="314"/>
      <c r="FL419" s="314"/>
      <c r="FM419" s="314"/>
      <c r="FN419" s="314"/>
      <c r="FO419" s="314"/>
      <c r="FP419" s="314"/>
      <c r="FQ419" s="314"/>
      <c r="FR419" s="314"/>
      <c r="FS419" s="314"/>
      <c r="FT419" s="314"/>
      <c r="FU419" s="314"/>
      <c r="FV419" s="314"/>
      <c r="FW419" s="314"/>
      <c r="FX419" s="314"/>
      <c r="FY419" s="314"/>
      <c r="FZ419" s="314"/>
      <c r="GA419" s="314"/>
      <c r="GB419" s="314"/>
      <c r="GC419" s="314"/>
      <c r="GD419" s="314"/>
      <c r="GE419" s="314"/>
      <c r="GF419" s="314"/>
      <c r="GG419" s="314"/>
      <c r="GH419" s="314"/>
    </row>
    <row r="420" spans="2:190" ht="15.75" thickBot="1" x14ac:dyDescent="0.3">
      <c r="B420" s="165" t="s">
        <v>77</v>
      </c>
      <c r="C420" s="307"/>
      <c r="D420" s="307"/>
      <c r="E420" s="307"/>
      <c r="F420" s="307"/>
      <c r="G420" s="307">
        <f>G419</f>
        <v>0</v>
      </c>
      <c r="H420" s="307"/>
      <c r="I420" s="307"/>
      <c r="J420" s="307"/>
      <c r="K420" s="307"/>
      <c r="L420" s="307"/>
      <c r="M420" s="307">
        <f>M419</f>
        <v>0</v>
      </c>
      <c r="N420" s="307"/>
      <c r="O420" s="307"/>
      <c r="P420" s="307"/>
      <c r="Q420" s="307"/>
      <c r="R420" s="307"/>
      <c r="S420" s="307"/>
      <c r="T420" s="307"/>
      <c r="U420" s="307"/>
      <c r="V420" s="307"/>
      <c r="W420" s="307"/>
      <c r="X420" s="307"/>
      <c r="Y420" s="307"/>
      <c r="Z420" s="307"/>
      <c r="AA420" s="307"/>
      <c r="AB420" s="307"/>
      <c r="AC420" s="307"/>
      <c r="AD420" s="307"/>
      <c r="AE420" s="307"/>
      <c r="AF420" s="307"/>
      <c r="AG420" s="307"/>
      <c r="AH420" s="307"/>
      <c r="AI420" s="307"/>
      <c r="AJ420" s="307"/>
      <c r="AK420" s="307"/>
      <c r="AL420" s="307"/>
      <c r="AM420" s="307">
        <f>AM419</f>
        <v>1306.527</v>
      </c>
      <c r="AN420" s="307"/>
      <c r="AO420" s="307"/>
      <c r="AP420" s="307"/>
      <c r="AQ420" s="307"/>
      <c r="AR420" s="307"/>
      <c r="AS420" s="307">
        <f>AS419</f>
        <v>9097.3220000000001</v>
      </c>
      <c r="AT420" s="307"/>
      <c r="AU420" s="307"/>
      <c r="AV420" s="307"/>
      <c r="AW420" s="307"/>
      <c r="AX420" s="307"/>
      <c r="AY420" s="307"/>
      <c r="AZ420" s="307"/>
      <c r="BA420" s="307"/>
      <c r="BB420" s="307"/>
      <c r="BC420" s="307"/>
      <c r="BD420" s="307"/>
      <c r="BE420" s="307"/>
      <c r="BF420" s="307"/>
      <c r="BG420" s="307"/>
      <c r="BH420" s="307"/>
      <c r="BI420" s="307"/>
      <c r="BJ420" s="307"/>
      <c r="BK420" s="307"/>
      <c r="BL420" s="307"/>
      <c r="BM420" s="307"/>
      <c r="BN420" s="307"/>
      <c r="BO420" s="307"/>
      <c r="BP420" s="307"/>
      <c r="BQ420" s="307"/>
      <c r="BR420" s="307"/>
      <c r="BS420" s="307"/>
      <c r="BT420" s="307"/>
      <c r="BU420" s="307"/>
      <c r="BV420" s="307"/>
      <c r="BW420" s="307"/>
      <c r="BX420" s="307"/>
      <c r="BY420" s="307"/>
      <c r="BZ420" s="307"/>
      <c r="CA420" s="307"/>
      <c r="CB420" s="307"/>
      <c r="CC420" s="307"/>
      <c r="CD420" s="309"/>
      <c r="CE420" s="309"/>
      <c r="CF420" s="309"/>
      <c r="CG420" s="309"/>
      <c r="CH420" s="309">
        <f>CH419</f>
        <v>140.06299999999999</v>
      </c>
      <c r="CI420" s="309"/>
      <c r="CJ420" s="309"/>
      <c r="CK420" s="309"/>
      <c r="CL420" s="309"/>
      <c r="CM420" s="309"/>
      <c r="CN420" s="309">
        <f>CN419</f>
        <v>0.96099999999999997</v>
      </c>
      <c r="CO420" s="309"/>
      <c r="CP420" s="309"/>
      <c r="CQ420" s="309"/>
      <c r="CR420" s="309"/>
      <c r="CS420" s="309"/>
      <c r="CT420" s="309"/>
      <c r="CU420" s="309"/>
      <c r="CV420" s="309"/>
      <c r="CW420" s="309"/>
      <c r="CX420" s="309"/>
      <c r="CY420" s="309"/>
      <c r="CZ420" s="309"/>
      <c r="DA420" s="309"/>
      <c r="DB420" s="309"/>
      <c r="DC420" s="309"/>
      <c r="DD420" s="309"/>
      <c r="DE420" s="309"/>
      <c r="DF420" s="309"/>
      <c r="DG420" s="309"/>
      <c r="DH420" s="309"/>
      <c r="DI420" s="309"/>
      <c r="DJ420" s="309"/>
      <c r="DK420" s="309"/>
      <c r="DL420" s="309"/>
      <c r="DM420" s="309"/>
      <c r="DN420" s="309"/>
      <c r="DO420" s="309"/>
      <c r="DP420" s="309"/>
      <c r="DQ420" s="309"/>
      <c r="DR420" s="309"/>
      <c r="DS420" s="309"/>
      <c r="DT420" s="309"/>
      <c r="DU420" s="309"/>
      <c r="DV420" s="309"/>
      <c r="DW420" s="309"/>
      <c r="DX420" s="309"/>
      <c r="DY420" s="309"/>
      <c r="DZ420" s="309"/>
      <c r="EA420" s="309"/>
      <c r="EB420" s="309"/>
      <c r="EC420" s="309"/>
      <c r="ED420" s="309">
        <f>ED419</f>
        <v>0</v>
      </c>
      <c r="EE420" s="309"/>
      <c r="EF420" s="309"/>
      <c r="EG420" s="309"/>
      <c r="EH420" s="309"/>
      <c r="EI420" s="309"/>
      <c r="EJ420" s="309"/>
      <c r="EK420" s="309"/>
      <c r="EL420" s="309"/>
      <c r="EM420" s="314"/>
      <c r="EN420" s="314"/>
      <c r="EO420" s="314"/>
      <c r="EP420" s="314"/>
      <c r="EQ420" s="314"/>
      <c r="ER420" s="314"/>
      <c r="ES420" s="314"/>
      <c r="ET420" s="314"/>
      <c r="EU420" s="314"/>
      <c r="EV420" s="314"/>
      <c r="EW420" s="314"/>
      <c r="EX420" s="314"/>
      <c r="EY420" s="314"/>
      <c r="EZ420" s="314"/>
      <c r="FA420" s="314"/>
      <c r="FB420" s="314"/>
      <c r="FC420" s="314"/>
      <c r="FD420" s="314"/>
      <c r="FE420" s="314"/>
      <c r="FF420" s="314"/>
      <c r="FG420" s="314"/>
      <c r="FH420" s="314"/>
      <c r="FI420" s="314"/>
      <c r="FJ420" s="314"/>
      <c r="FK420" s="314"/>
      <c r="FL420" s="314"/>
      <c r="FM420" s="314"/>
      <c r="FN420" s="314"/>
      <c r="FO420" s="314"/>
      <c r="FP420" s="314"/>
      <c r="FQ420" s="314"/>
      <c r="FR420" s="314"/>
      <c r="FS420" s="314"/>
      <c r="FT420" s="314"/>
      <c r="FU420" s="314"/>
      <c r="FV420" s="314"/>
      <c r="FW420" s="314"/>
      <c r="FX420" s="314"/>
      <c r="FY420" s="314"/>
      <c r="FZ420" s="314"/>
      <c r="GA420" s="314"/>
      <c r="GB420" s="314"/>
      <c r="GC420" s="314"/>
      <c r="GD420" s="314"/>
      <c r="GE420" s="314"/>
      <c r="GF420" s="314"/>
      <c r="GG420" s="314"/>
      <c r="GH420" s="314"/>
    </row>
    <row r="421" spans="2:190" x14ac:dyDescent="0.25">
      <c r="B421" s="110">
        <v>21</v>
      </c>
      <c r="C421" s="166">
        <f>C397</f>
        <v>4</v>
      </c>
      <c r="D421" s="166">
        <f t="shared" ca="1" si="692"/>
        <v>0</v>
      </c>
      <c r="E421" s="166"/>
      <c r="F421" s="166"/>
      <c r="G421" s="166">
        <v>0</v>
      </c>
      <c r="H421" s="166">
        <f>IF(OR(ISBLANK(G421),ISBLANK(H397)),"",(G421-G420)*H397)</f>
        <v>0</v>
      </c>
      <c r="I421" s="166">
        <f>I397</f>
        <v>4</v>
      </c>
      <c r="J421" s="166">
        <f t="shared" ca="1" si="693"/>
        <v>0</v>
      </c>
      <c r="K421" s="166"/>
      <c r="L421" s="166"/>
      <c r="M421" s="166">
        <v>0</v>
      </c>
      <c r="N421" s="166">
        <f>IF(OR(ISBLANK(M421),ISBLANK(N397)),"",(M421-M420)*N397)</f>
        <v>0</v>
      </c>
      <c r="O421" s="166">
        <f>O397</f>
        <v>3</v>
      </c>
      <c r="P421" s="166">
        <f t="shared" ca="1" si="694"/>
        <v>20.149999999999999</v>
      </c>
      <c r="Q421" s="166"/>
      <c r="R421" s="166"/>
      <c r="S421" s="166">
        <v>20.149999999999999</v>
      </c>
      <c r="T421" s="166">
        <f>T397</f>
        <v>3</v>
      </c>
      <c r="U421" s="166">
        <f t="shared" ca="1" si="695"/>
        <v>48</v>
      </c>
      <c r="V421" s="166"/>
      <c r="W421" s="166"/>
      <c r="X421" s="166">
        <v>48</v>
      </c>
      <c r="Y421" s="166">
        <f>Y397</f>
        <v>3</v>
      </c>
      <c r="Z421" s="166">
        <f t="shared" ca="1" si="696"/>
        <v>20.936</v>
      </c>
      <c r="AA421" s="166"/>
      <c r="AB421" s="166"/>
      <c r="AC421" s="166">
        <v>20.936</v>
      </c>
      <c r="AD421" s="166">
        <f>AD397</f>
        <v>3</v>
      </c>
      <c r="AE421" s="166">
        <f t="shared" ca="1" si="697"/>
        <v>34.200000000000003</v>
      </c>
      <c r="AF421" s="166"/>
      <c r="AG421" s="166"/>
      <c r="AH421" s="166">
        <v>34.200000000000003</v>
      </c>
      <c r="AI421" s="166">
        <f>AI397</f>
        <v>4</v>
      </c>
      <c r="AJ421" s="166">
        <f t="shared" ca="1" si="698"/>
        <v>0.53199999999969805</v>
      </c>
      <c r="AK421" s="166"/>
      <c r="AL421" s="166"/>
      <c r="AM421" s="166">
        <v>1306.7929999999999</v>
      </c>
      <c r="AN421" s="166">
        <f>IF(OR(ISBLANK(AM421),ISBLANK(AN397)),"",(AM421-AM420)*AN397)</f>
        <v>0.53199999999969805</v>
      </c>
      <c r="AO421" s="166">
        <f>AO397</f>
        <v>4</v>
      </c>
      <c r="AP421" s="166">
        <f t="shared" ca="1" si="699"/>
        <v>9.8080000000045409E-2</v>
      </c>
      <c r="AQ421" s="166"/>
      <c r="AR421" s="166"/>
      <c r="AS421" s="166">
        <v>9098.5480000000007</v>
      </c>
      <c r="AT421" s="166">
        <f>IF(OR(ISBLANK(AS421),ISBLANK(AT397)),"",(AS421-AS420)*AT397)</f>
        <v>9.8080000000045409E-2</v>
      </c>
      <c r="AU421" s="166">
        <f>AU397</f>
        <v>3</v>
      </c>
      <c r="AV421" s="166">
        <f t="shared" ca="1" si="700"/>
        <v>7.2987230794098705</v>
      </c>
      <c r="AW421" s="166"/>
      <c r="AX421" s="166"/>
      <c r="AY421" s="166">
        <f t="shared" ca="1" si="701"/>
        <v>7.2987230794098705</v>
      </c>
      <c r="AZ421" s="166">
        <f>AZ397</f>
        <v>3</v>
      </c>
      <c r="BA421" s="166">
        <f t="shared" ca="1" si="702"/>
        <v>45.22</v>
      </c>
      <c r="BB421" s="166"/>
      <c r="BC421" s="166"/>
      <c r="BD421" s="166">
        <f t="shared" ca="1" si="703"/>
        <v>45.22</v>
      </c>
      <c r="BE421" s="166">
        <f>BE397</f>
        <v>1</v>
      </c>
      <c r="BF421" s="166">
        <f t="shared" ca="1" si="704"/>
        <v>45.22</v>
      </c>
      <c r="BG421" s="166">
        <f t="shared" si="705"/>
        <v>45.22</v>
      </c>
      <c r="BH421" s="166">
        <v>45.22</v>
      </c>
      <c r="BI421" s="166"/>
      <c r="BJ421" s="166">
        <f>BJ397</f>
        <v>3</v>
      </c>
      <c r="BK421" s="166">
        <f t="shared" ca="1" si="706"/>
        <v>38.99</v>
      </c>
      <c r="BL421" s="166"/>
      <c r="BM421" s="166"/>
      <c r="BN421" s="166">
        <f t="shared" ca="1" si="707"/>
        <v>38.99</v>
      </c>
      <c r="BO421" s="166">
        <f>BO397</f>
        <v>1</v>
      </c>
      <c r="BP421" s="166">
        <f t="shared" ca="1" si="708"/>
        <v>38.99</v>
      </c>
      <c r="BQ421" s="166">
        <f t="shared" si="709"/>
        <v>38.99</v>
      </c>
      <c r="BR421" s="166">
        <v>38.99</v>
      </c>
      <c r="BS421" s="166"/>
      <c r="BT421" s="166">
        <f>BT397</f>
        <v>3</v>
      </c>
      <c r="BU421" s="166">
        <f t="shared" ca="1" si="710"/>
        <v>1080.1586871877005</v>
      </c>
      <c r="BV421" s="166"/>
      <c r="BW421" s="166"/>
      <c r="BX421" s="166">
        <f t="shared" ref="BX421:BX431" ca="1" si="756">IFERROR((AU120+GU163+DE206+BT378+BC378+MA77-LU77+IG34-IA34+JP292+JJ292+BS292)-BP464-CG593-D163-CY507-BK421-BA421,"")</f>
        <v>1080.1586871877005</v>
      </c>
      <c r="BY421" s="166">
        <f>BY397</f>
        <v>3</v>
      </c>
      <c r="BZ421" s="166">
        <f t="shared" ca="1" si="712"/>
        <v>12608.628600000049</v>
      </c>
      <c r="CA421" s="166"/>
      <c r="CB421" s="166"/>
      <c r="CC421" s="166">
        <f t="shared" ref="CC421:CC431" ca="1" si="757">IFERROR(-I292,"")</f>
        <v>12608.628600000049</v>
      </c>
      <c r="CD421" s="109">
        <f>CD397</f>
        <v>4</v>
      </c>
      <c r="CE421" s="109">
        <f t="shared" ca="1" si="714"/>
        <v>305.80000000002201</v>
      </c>
      <c r="CF421" s="109"/>
      <c r="CG421" s="109"/>
      <c r="CH421" s="109">
        <v>140.202</v>
      </c>
      <c r="CI421" s="109">
        <f>IF(OR(ISBLANK(CH421),ISBLANK(CI397)),"",(CH421-CH420)*CI397)</f>
        <v>305.80000000002201</v>
      </c>
      <c r="CJ421" s="109">
        <f>CJ397</f>
        <v>4</v>
      </c>
      <c r="CK421" s="109">
        <f t="shared" ca="1" si="715"/>
        <v>2.200000000000002</v>
      </c>
      <c r="CL421" s="109"/>
      <c r="CM421" s="109"/>
      <c r="CN421" s="109">
        <v>0.96199999999999997</v>
      </c>
      <c r="CO421" s="109">
        <f>IF(OR(ISBLANK(CN421),ISBLANK(CO397)),"",(CN421-CN420)*CO397)</f>
        <v>2.200000000000002</v>
      </c>
      <c r="CP421" s="123">
        <f>CP397</f>
        <v>4</v>
      </c>
      <c r="CQ421" s="123">
        <f t="shared" ca="1" si="716"/>
        <v>2.200000000000002</v>
      </c>
      <c r="CR421" s="123"/>
      <c r="CS421" s="123"/>
      <c r="CT421" s="123" t="str">
        <f t="shared" ca="1" si="717"/>
        <v/>
      </c>
      <c r="CU421" s="123">
        <f t="shared" ca="1" si="718"/>
        <v>2.200000000000002</v>
      </c>
      <c r="CV421" s="123">
        <f>CV397</f>
        <v>1</v>
      </c>
      <c r="CW421" s="123" t="str">
        <f t="shared" ca="1" si="719"/>
        <v/>
      </c>
      <c r="CX421" s="123" t="str">
        <f t="shared" si="720"/>
        <v/>
      </c>
      <c r="CY421" s="123"/>
      <c r="CZ421" s="123"/>
      <c r="DA421" s="109">
        <f>DA397</f>
        <v>2</v>
      </c>
      <c r="DB421" s="109" t="str">
        <f t="shared" ca="1" si="721"/>
        <v/>
      </c>
      <c r="DC421" s="109"/>
      <c r="DD421" s="109"/>
      <c r="DE421" s="109"/>
      <c r="DF421" s="123">
        <f>DF397</f>
        <v>3</v>
      </c>
      <c r="DG421" s="123">
        <f t="shared" ca="1" si="722"/>
        <v>305.80000000002201</v>
      </c>
      <c r="DH421" s="123"/>
      <c r="DI421" s="123"/>
      <c r="DJ421" s="123">
        <f t="shared" ca="1" si="723"/>
        <v>305.80000000002201</v>
      </c>
      <c r="DK421" s="123">
        <f t="shared" ca="1" si="724"/>
        <v>283.8</v>
      </c>
      <c r="DL421" s="123">
        <f>DL397</f>
        <v>1</v>
      </c>
      <c r="DM421" s="123">
        <f t="shared" ca="1" si="725"/>
        <v>283.8</v>
      </c>
      <c r="DN421" s="123">
        <f t="shared" si="726"/>
        <v>283.8</v>
      </c>
      <c r="DO421" s="123">
        <v>283.8</v>
      </c>
      <c r="DP421" s="123"/>
      <c r="DQ421" s="109">
        <f>DQ397</f>
        <v>2</v>
      </c>
      <c r="DR421" s="109">
        <f t="shared" ca="1" si="727"/>
        <v>0</v>
      </c>
      <c r="DS421" s="109"/>
      <c r="DT421" s="109">
        <v>0</v>
      </c>
      <c r="DU421" s="109">
        <f>DU397</f>
        <v>3</v>
      </c>
      <c r="DV421" s="109">
        <f t="shared" ca="1" si="728"/>
        <v>572.00000000004252</v>
      </c>
      <c r="DW421" s="109"/>
      <c r="DX421" s="109"/>
      <c r="DY421" s="109">
        <f t="shared" ca="1" si="729"/>
        <v>572.00000000004252</v>
      </c>
      <c r="DZ421" s="123">
        <f>DZ397</f>
        <v>5</v>
      </c>
      <c r="EA421" s="123">
        <f t="shared" ca="1" si="730"/>
        <v>572.00000000004252</v>
      </c>
      <c r="EB421" s="123"/>
      <c r="EC421" s="123"/>
      <c r="ED421" s="123"/>
      <c r="EE421" s="123" t="str">
        <f>IF(OR(ISBLANK(ED421),ISBLANK(EE397)),"",(ED421-ED420)*EE397)</f>
        <v/>
      </c>
      <c r="EF421" s="123">
        <f t="shared" ref="EF421:EF431" ca="1" si="758">IFERROR(T249-Z249+JV292-KB292,"")</f>
        <v>572.00000000004252</v>
      </c>
      <c r="EG421" s="123">
        <f t="shared" ca="1" si="732"/>
        <v>717.89499999999998</v>
      </c>
      <c r="EH421" s="123">
        <f>EH397</f>
        <v>1</v>
      </c>
      <c r="EI421" s="123">
        <f t="shared" ca="1" si="733"/>
        <v>717.89499999999998</v>
      </c>
      <c r="EJ421" s="123">
        <f t="shared" si="734"/>
        <v>717.89499999999998</v>
      </c>
      <c r="EK421" s="123">
        <v>717.89499999999998</v>
      </c>
      <c r="EL421" s="123"/>
      <c r="EM421" s="115">
        <f>EM397</f>
        <v>3</v>
      </c>
      <c r="EN421" s="115">
        <f t="shared" ca="1" si="735"/>
        <v>107.655519999983</v>
      </c>
      <c r="EO421" s="115"/>
      <c r="EP421" s="115"/>
      <c r="EQ421" s="115">
        <v>107.655519999983</v>
      </c>
      <c r="ER421" s="115">
        <f t="shared" ca="1" si="736"/>
        <v>97.2</v>
      </c>
      <c r="ES421" s="115">
        <f>ES397</f>
        <v>1</v>
      </c>
      <c r="ET421" s="115">
        <f t="shared" ca="1" si="737"/>
        <v>97.2</v>
      </c>
      <c r="EU421" s="115">
        <f t="shared" si="738"/>
        <v>97.2</v>
      </c>
      <c r="EV421" s="115">
        <v>97.2</v>
      </c>
      <c r="EW421" s="115"/>
      <c r="EX421" s="111">
        <f>EX397</f>
        <v>3</v>
      </c>
      <c r="EY421" s="111">
        <f t="shared" ca="1" si="739"/>
        <v>181.11000000003199</v>
      </c>
      <c r="EZ421" s="111"/>
      <c r="FA421" s="111"/>
      <c r="FB421" s="111">
        <v>181.11000000003199</v>
      </c>
      <c r="FC421" s="115">
        <f>FC397</f>
        <v>3</v>
      </c>
      <c r="FD421" s="115">
        <f t="shared" ca="1" si="740"/>
        <v>43.669500000007801</v>
      </c>
      <c r="FE421" s="115"/>
      <c r="FF421" s="115"/>
      <c r="FG421" s="115">
        <v>43.669500000007801</v>
      </c>
      <c r="FH421" s="115">
        <f t="shared" ca="1" si="741"/>
        <v>38.4</v>
      </c>
      <c r="FI421" s="115">
        <f>FI397</f>
        <v>1</v>
      </c>
      <c r="FJ421" s="115">
        <f t="shared" ca="1" si="742"/>
        <v>38.4</v>
      </c>
      <c r="FK421" s="115">
        <f t="shared" si="743"/>
        <v>38.4</v>
      </c>
      <c r="FL421" s="115">
        <v>38.4</v>
      </c>
      <c r="FM421" s="115"/>
      <c r="FN421" s="111">
        <f>FN397</f>
        <v>3</v>
      </c>
      <c r="FO421" s="111">
        <f t="shared" ca="1" si="744"/>
        <v>97.680000000091198</v>
      </c>
      <c r="FP421" s="111"/>
      <c r="FQ421" s="111"/>
      <c r="FR421" s="111">
        <v>97.680000000091198</v>
      </c>
      <c r="FS421" s="115">
        <f>FS397</f>
        <v>5</v>
      </c>
      <c r="FT421" s="115">
        <f t="shared" ca="1" si="745"/>
        <v>2818.8968299999574</v>
      </c>
      <c r="FU421" s="115"/>
      <c r="FV421" s="115"/>
      <c r="FW421" s="115">
        <v>0</v>
      </c>
      <c r="FX421" s="115">
        <f t="shared" ca="1" si="746"/>
        <v>2232</v>
      </c>
      <c r="FY421" s="115">
        <f t="shared" ref="FY421:FY431" ca="1" si="759">IFERROR(FX163-AV249-AF249-EE249-X292,"")</f>
        <v>2818.8968299999574</v>
      </c>
      <c r="FZ421" s="115">
        <f>FZ397</f>
        <v>1</v>
      </c>
      <c r="GA421" s="115">
        <f t="shared" ca="1" si="748"/>
        <v>2232</v>
      </c>
      <c r="GB421" s="115">
        <f t="shared" si="749"/>
        <v>2232</v>
      </c>
      <c r="GC421" s="115">
        <v>2232</v>
      </c>
      <c r="GD421" s="115"/>
      <c r="GE421" s="111">
        <f>GE397</f>
        <v>2</v>
      </c>
      <c r="GF421" s="111">
        <f t="shared" ref="GF421:GF431" ca="1" si="760">INDIRECT(ADDRESS(ROW(GF421),COLUMN(GF421) + GE421,4,1),TRUE)</f>
        <v>0</v>
      </c>
      <c r="GG421" s="111"/>
      <c r="GH421" s="111"/>
    </row>
    <row r="422" spans="2:190" x14ac:dyDescent="0.25">
      <c r="B422" s="166">
        <v>22</v>
      </c>
      <c r="C422" s="166">
        <f>C397</f>
        <v>4</v>
      </c>
      <c r="D422" s="166">
        <f t="shared" ca="1" si="692"/>
        <v>0</v>
      </c>
      <c r="E422" s="166"/>
      <c r="F422" s="166"/>
      <c r="G422" s="166">
        <v>0</v>
      </c>
      <c r="H422" s="166">
        <f>IF(OR(ISBLANK(G422),ISBLANK(H397)),"",(G422-G421)*H397)</f>
        <v>0</v>
      </c>
      <c r="I422" s="166">
        <f>I397</f>
        <v>4</v>
      </c>
      <c r="J422" s="166">
        <f t="shared" ca="1" si="693"/>
        <v>0</v>
      </c>
      <c r="K422" s="166"/>
      <c r="L422" s="166"/>
      <c r="M422" s="166">
        <v>0</v>
      </c>
      <c r="N422" s="166">
        <f>IF(OR(ISBLANK(M422),ISBLANK(N397)),"",(M422-M421)*N397)</f>
        <v>0</v>
      </c>
      <c r="O422" s="166">
        <f>O397</f>
        <v>3</v>
      </c>
      <c r="P422" s="166">
        <f t="shared" ca="1" si="694"/>
        <v>17.53</v>
      </c>
      <c r="Q422" s="166"/>
      <c r="R422" s="166"/>
      <c r="S422" s="166">
        <v>17.53</v>
      </c>
      <c r="T422" s="166">
        <f>T397</f>
        <v>3</v>
      </c>
      <c r="U422" s="166">
        <f t="shared" ca="1" si="695"/>
        <v>48</v>
      </c>
      <c r="V422" s="166"/>
      <c r="W422" s="166"/>
      <c r="X422" s="166">
        <v>48</v>
      </c>
      <c r="Y422" s="166">
        <f>Y397</f>
        <v>3</v>
      </c>
      <c r="Z422" s="166">
        <f t="shared" ca="1" si="696"/>
        <v>20.936</v>
      </c>
      <c r="AA422" s="166"/>
      <c r="AB422" s="166"/>
      <c r="AC422" s="166">
        <v>20.936</v>
      </c>
      <c r="AD422" s="166">
        <f>AD397</f>
        <v>3</v>
      </c>
      <c r="AE422" s="166">
        <f t="shared" ca="1" si="697"/>
        <v>27.6</v>
      </c>
      <c r="AF422" s="166"/>
      <c r="AG422" s="166"/>
      <c r="AH422" s="166">
        <v>27.6</v>
      </c>
      <c r="AI422" s="166">
        <f>AI397</f>
        <v>4</v>
      </c>
      <c r="AJ422" s="166">
        <f t="shared" ca="1" si="698"/>
        <v>0.5320000000001528</v>
      </c>
      <c r="AK422" s="166"/>
      <c r="AL422" s="166"/>
      <c r="AM422" s="166">
        <v>1307.059</v>
      </c>
      <c r="AN422" s="166">
        <f>IF(OR(ISBLANK(AM422),ISBLANK(AN397)),"",(AM422-AM421)*AN397)</f>
        <v>0.5320000000001528</v>
      </c>
      <c r="AO422" s="166">
        <f>AO397</f>
        <v>4</v>
      </c>
      <c r="AP422" s="166">
        <f t="shared" ca="1" si="699"/>
        <v>0.10423999999999069</v>
      </c>
      <c r="AQ422" s="166"/>
      <c r="AR422" s="166"/>
      <c r="AS422" s="166">
        <v>9099.8510000000006</v>
      </c>
      <c r="AT422" s="166">
        <f>IF(OR(ISBLANK(AS422),ISBLANK(AT397)),"",(AS422-AS421)*AT397)</f>
        <v>0.10423999999999069</v>
      </c>
      <c r="AU422" s="166">
        <f>AU397</f>
        <v>3</v>
      </c>
      <c r="AV422" s="166">
        <f t="shared" ca="1" si="700"/>
        <v>6.7644900498000782</v>
      </c>
      <c r="AW422" s="166"/>
      <c r="AX422" s="166"/>
      <c r="AY422" s="166">
        <f t="shared" ca="1" si="701"/>
        <v>6.7644900498000782</v>
      </c>
      <c r="AZ422" s="166">
        <f>AZ397</f>
        <v>3</v>
      </c>
      <c r="BA422" s="166">
        <f t="shared" ca="1" si="702"/>
        <v>45.22</v>
      </c>
      <c r="BB422" s="166"/>
      <c r="BC422" s="166"/>
      <c r="BD422" s="166">
        <f t="shared" ca="1" si="703"/>
        <v>45.22</v>
      </c>
      <c r="BE422" s="166">
        <f>BE397</f>
        <v>1</v>
      </c>
      <c r="BF422" s="166">
        <f t="shared" ca="1" si="704"/>
        <v>45.22</v>
      </c>
      <c r="BG422" s="166">
        <f t="shared" si="705"/>
        <v>45.22</v>
      </c>
      <c r="BH422" s="166">
        <v>45.22</v>
      </c>
      <c r="BI422" s="166"/>
      <c r="BJ422" s="166">
        <f>BJ397</f>
        <v>3</v>
      </c>
      <c r="BK422" s="166">
        <f t="shared" ca="1" si="706"/>
        <v>38.99</v>
      </c>
      <c r="BL422" s="166"/>
      <c r="BM422" s="166"/>
      <c r="BN422" s="166">
        <f t="shared" ca="1" si="707"/>
        <v>38.99</v>
      </c>
      <c r="BO422" s="166">
        <f>BO397</f>
        <v>1</v>
      </c>
      <c r="BP422" s="166">
        <f t="shared" ca="1" si="708"/>
        <v>38.99</v>
      </c>
      <c r="BQ422" s="166">
        <f t="shared" si="709"/>
        <v>38.99</v>
      </c>
      <c r="BR422" s="166">
        <v>38.99</v>
      </c>
      <c r="BS422" s="166"/>
      <c r="BT422" s="166">
        <f>BT397</f>
        <v>3</v>
      </c>
      <c r="BU422" s="166">
        <f t="shared" ca="1" si="710"/>
        <v>1027.4983460266469</v>
      </c>
      <c r="BV422" s="166"/>
      <c r="BW422" s="166"/>
      <c r="BX422" s="166">
        <f t="shared" ca="1" si="756"/>
        <v>1027.4983460266469</v>
      </c>
      <c r="BY422" s="166">
        <f>BY397</f>
        <v>3</v>
      </c>
      <c r="BZ422" s="166">
        <f t="shared" ca="1" si="712"/>
        <v>12172.92899999998</v>
      </c>
      <c r="CA422" s="166"/>
      <c r="CB422" s="166"/>
      <c r="CC422" s="166">
        <f t="shared" ca="1" si="757"/>
        <v>12172.92899999998</v>
      </c>
      <c r="CD422" s="123">
        <f>CD397</f>
        <v>4</v>
      </c>
      <c r="CE422" s="123">
        <f t="shared" ca="1" si="714"/>
        <v>160.60000000001651</v>
      </c>
      <c r="CF422" s="123"/>
      <c r="CG422" s="123"/>
      <c r="CH422" s="123">
        <v>140.27500000000001</v>
      </c>
      <c r="CI422" s="123">
        <f>IF(OR(ISBLANK(CH422),ISBLANK(CI397)),"",(CH422-CH421)*CI397)</f>
        <v>160.60000000001651</v>
      </c>
      <c r="CJ422" s="123">
        <f>CJ397</f>
        <v>4</v>
      </c>
      <c r="CK422" s="123">
        <f t="shared" ca="1" si="715"/>
        <v>0</v>
      </c>
      <c r="CL422" s="123"/>
      <c r="CM422" s="123"/>
      <c r="CN422" s="123">
        <v>0.96199999999999997</v>
      </c>
      <c r="CO422" s="123">
        <f>IF(OR(ISBLANK(CN422),ISBLANK(CO397)),"",(CN422-CN421)*CO397)</f>
        <v>0</v>
      </c>
      <c r="CP422" s="123">
        <f>CP397</f>
        <v>4</v>
      </c>
      <c r="CQ422" s="123">
        <f t="shared" ca="1" si="716"/>
        <v>0</v>
      </c>
      <c r="CR422" s="123"/>
      <c r="CS422" s="123"/>
      <c r="CT422" s="123" t="str">
        <f t="shared" ca="1" si="717"/>
        <v/>
      </c>
      <c r="CU422" s="123">
        <f t="shared" ca="1" si="718"/>
        <v>0</v>
      </c>
      <c r="CV422" s="123">
        <f>CV397</f>
        <v>1</v>
      </c>
      <c r="CW422" s="123" t="str">
        <f t="shared" ca="1" si="719"/>
        <v/>
      </c>
      <c r="CX422" s="123" t="str">
        <f t="shared" si="720"/>
        <v/>
      </c>
      <c r="CY422" s="123"/>
      <c r="CZ422" s="123"/>
      <c r="DA422" s="123">
        <f>DA397</f>
        <v>2</v>
      </c>
      <c r="DB422" s="123" t="str">
        <f t="shared" ca="1" si="721"/>
        <v/>
      </c>
      <c r="DC422" s="123"/>
      <c r="DD422" s="123"/>
      <c r="DE422" s="123"/>
      <c r="DF422" s="123">
        <f>DF397</f>
        <v>3</v>
      </c>
      <c r="DG422" s="123">
        <f t="shared" ca="1" si="722"/>
        <v>160.60000000001651</v>
      </c>
      <c r="DH422" s="123"/>
      <c r="DI422" s="123"/>
      <c r="DJ422" s="123">
        <f t="shared" ca="1" si="723"/>
        <v>160.60000000001651</v>
      </c>
      <c r="DK422" s="123">
        <f t="shared" ca="1" si="724"/>
        <v>225.5</v>
      </c>
      <c r="DL422" s="123">
        <f>DL397</f>
        <v>1</v>
      </c>
      <c r="DM422" s="123">
        <f t="shared" ca="1" si="725"/>
        <v>225.5</v>
      </c>
      <c r="DN422" s="123">
        <f t="shared" si="726"/>
        <v>225.5</v>
      </c>
      <c r="DO422" s="123">
        <v>225.5</v>
      </c>
      <c r="DP422" s="123"/>
      <c r="DQ422" s="123">
        <f>DQ397</f>
        <v>2</v>
      </c>
      <c r="DR422" s="123">
        <f t="shared" ca="1" si="727"/>
        <v>0</v>
      </c>
      <c r="DS422" s="123"/>
      <c r="DT422" s="123">
        <v>0</v>
      </c>
      <c r="DU422" s="123">
        <f>DU397</f>
        <v>3</v>
      </c>
      <c r="DV422" s="123">
        <f t="shared" ca="1" si="728"/>
        <v>756.80000000000803</v>
      </c>
      <c r="DW422" s="123"/>
      <c r="DX422" s="123"/>
      <c r="DY422" s="123">
        <f t="shared" ca="1" si="729"/>
        <v>756.80000000000803</v>
      </c>
      <c r="DZ422" s="123">
        <f>DZ397</f>
        <v>5</v>
      </c>
      <c r="EA422" s="123">
        <f t="shared" ca="1" si="730"/>
        <v>756.80000000000803</v>
      </c>
      <c r="EB422" s="123"/>
      <c r="EC422" s="123"/>
      <c r="ED422" s="123"/>
      <c r="EE422" s="123" t="str">
        <f>IF(OR(ISBLANK(ED422),ISBLANK(EE397)),"",(ED422-ED421)*EE397)</f>
        <v/>
      </c>
      <c r="EF422" s="123">
        <f t="shared" ca="1" si="758"/>
        <v>756.80000000000803</v>
      </c>
      <c r="EG422" s="123">
        <f t="shared" ca="1" si="732"/>
        <v>615.37400000000002</v>
      </c>
      <c r="EH422" s="123">
        <f>EH397</f>
        <v>1</v>
      </c>
      <c r="EI422" s="123">
        <f t="shared" ca="1" si="733"/>
        <v>615.37400000000002</v>
      </c>
      <c r="EJ422" s="123">
        <f t="shared" si="734"/>
        <v>615.37400000000002</v>
      </c>
      <c r="EK422" s="123">
        <v>615.37400000000002</v>
      </c>
      <c r="EL422" s="123"/>
      <c r="EM422" s="115">
        <f>EM397</f>
        <v>3</v>
      </c>
      <c r="EN422" s="115">
        <f t="shared" ca="1" si="735"/>
        <v>104.744639999989</v>
      </c>
      <c r="EO422" s="115"/>
      <c r="EP422" s="115"/>
      <c r="EQ422" s="115">
        <v>104.744639999989</v>
      </c>
      <c r="ER422" s="115">
        <f t="shared" ca="1" si="736"/>
        <v>97.2</v>
      </c>
      <c r="ES422" s="115">
        <f>ES397</f>
        <v>1</v>
      </c>
      <c r="ET422" s="115">
        <f t="shared" ca="1" si="737"/>
        <v>97.2</v>
      </c>
      <c r="EU422" s="115">
        <f t="shared" si="738"/>
        <v>97.2</v>
      </c>
      <c r="EV422" s="115">
        <v>97.2</v>
      </c>
      <c r="EW422" s="115"/>
      <c r="EX422" s="115">
        <f>EX397</f>
        <v>3</v>
      </c>
      <c r="EY422" s="115">
        <f t="shared" ca="1" si="739"/>
        <v>157.624000000005</v>
      </c>
      <c r="EZ422" s="115"/>
      <c r="FA422" s="115"/>
      <c r="FB422" s="115">
        <v>157.624000000005</v>
      </c>
      <c r="FC422" s="115">
        <f>FC397</f>
        <v>3</v>
      </c>
      <c r="FD422" s="115">
        <f t="shared" ca="1" si="740"/>
        <v>37.545900000001701</v>
      </c>
      <c r="FE422" s="115"/>
      <c r="FF422" s="115"/>
      <c r="FG422" s="115">
        <v>37.545900000001701</v>
      </c>
      <c r="FH422" s="115">
        <f t="shared" ca="1" si="741"/>
        <v>37.68</v>
      </c>
      <c r="FI422" s="115">
        <f>FI397</f>
        <v>1</v>
      </c>
      <c r="FJ422" s="115">
        <f t="shared" ca="1" si="742"/>
        <v>37.68</v>
      </c>
      <c r="FK422" s="115">
        <f t="shared" si="743"/>
        <v>37.68</v>
      </c>
      <c r="FL422" s="115">
        <v>37.68</v>
      </c>
      <c r="FM422" s="115"/>
      <c r="FN422" s="115">
        <f>FN397</f>
        <v>3</v>
      </c>
      <c r="FO422" s="115">
        <f t="shared" ca="1" si="744"/>
        <v>11.824</v>
      </c>
      <c r="FP422" s="115"/>
      <c r="FQ422" s="115"/>
      <c r="FR422" s="115">
        <v>11.824</v>
      </c>
      <c r="FS422" s="115">
        <f>FS397</f>
        <v>5</v>
      </c>
      <c r="FT422" s="115">
        <f t="shared" ca="1" si="745"/>
        <v>2395.3699599999454</v>
      </c>
      <c r="FU422" s="115"/>
      <c r="FV422" s="115"/>
      <c r="FW422" s="115">
        <v>0</v>
      </c>
      <c r="FX422" s="115">
        <f t="shared" ca="1" si="746"/>
        <v>2232</v>
      </c>
      <c r="FY422" s="115">
        <f t="shared" ca="1" si="759"/>
        <v>2395.3699599999454</v>
      </c>
      <c r="FZ422" s="115">
        <f>FZ397</f>
        <v>1</v>
      </c>
      <c r="GA422" s="115">
        <f t="shared" ca="1" si="748"/>
        <v>2232</v>
      </c>
      <c r="GB422" s="115">
        <f t="shared" si="749"/>
        <v>2232</v>
      </c>
      <c r="GC422" s="115">
        <v>2232</v>
      </c>
      <c r="GD422" s="115"/>
      <c r="GE422" s="115">
        <f>GE397</f>
        <v>2</v>
      </c>
      <c r="GF422" s="115">
        <f t="shared" ca="1" si="760"/>
        <v>0</v>
      </c>
      <c r="GG422" s="115"/>
      <c r="GH422" s="115"/>
    </row>
    <row r="423" spans="2:190" x14ac:dyDescent="0.25">
      <c r="B423" s="166">
        <v>23</v>
      </c>
      <c r="C423" s="166">
        <f>C397</f>
        <v>4</v>
      </c>
      <c r="D423" s="166">
        <f t="shared" ca="1" si="692"/>
        <v>0</v>
      </c>
      <c r="E423" s="166"/>
      <c r="F423" s="166"/>
      <c r="G423" s="166">
        <v>0</v>
      </c>
      <c r="H423" s="166">
        <f>IF(OR(ISBLANK(G423),ISBLANK(H397)),"",(G423-G422)*H397)</f>
        <v>0</v>
      </c>
      <c r="I423" s="166">
        <f>I397</f>
        <v>4</v>
      </c>
      <c r="J423" s="166">
        <f t="shared" ca="1" si="693"/>
        <v>0</v>
      </c>
      <c r="K423" s="166"/>
      <c r="L423" s="166"/>
      <c r="M423" s="166">
        <v>0</v>
      </c>
      <c r="N423" s="166">
        <f>IF(OR(ISBLANK(M423),ISBLANK(N397)),"",(M423-M422)*N397)</f>
        <v>0</v>
      </c>
      <c r="O423" s="166">
        <f>O397</f>
        <v>3</v>
      </c>
      <c r="P423" s="166">
        <f t="shared" ca="1" si="694"/>
        <v>16.72</v>
      </c>
      <c r="Q423" s="166"/>
      <c r="R423" s="166"/>
      <c r="S423" s="166">
        <v>16.72</v>
      </c>
      <c r="T423" s="166">
        <f>T397</f>
        <v>3</v>
      </c>
      <c r="U423" s="166">
        <f t="shared" ca="1" si="695"/>
        <v>48</v>
      </c>
      <c r="V423" s="166"/>
      <c r="W423" s="166"/>
      <c r="X423" s="166">
        <v>48</v>
      </c>
      <c r="Y423" s="166">
        <f>Y397</f>
        <v>3</v>
      </c>
      <c r="Z423" s="166">
        <f t="shared" ca="1" si="696"/>
        <v>20.936</v>
      </c>
      <c r="AA423" s="166"/>
      <c r="AB423" s="166"/>
      <c r="AC423" s="166">
        <v>20.936</v>
      </c>
      <c r="AD423" s="166">
        <f>AD397</f>
        <v>3</v>
      </c>
      <c r="AE423" s="166">
        <f t="shared" ca="1" si="697"/>
        <v>7.8</v>
      </c>
      <c r="AF423" s="166"/>
      <c r="AG423" s="166"/>
      <c r="AH423" s="166">
        <v>7.8</v>
      </c>
      <c r="AI423" s="166">
        <f>AI397</f>
        <v>4</v>
      </c>
      <c r="AJ423" s="166">
        <f t="shared" ca="1" si="698"/>
        <v>0.5320000000001528</v>
      </c>
      <c r="AK423" s="166"/>
      <c r="AL423" s="166"/>
      <c r="AM423" s="166">
        <v>1307.325</v>
      </c>
      <c r="AN423" s="166">
        <f>IF(OR(ISBLANK(AM423),ISBLANK(AN397)),"",(AM423-AM422)*AN397)</f>
        <v>0.5320000000001528</v>
      </c>
      <c r="AO423" s="166">
        <f>AO397</f>
        <v>4</v>
      </c>
      <c r="AP423" s="166">
        <f t="shared" ca="1" si="699"/>
        <v>0.1119999999999709</v>
      </c>
      <c r="AQ423" s="166"/>
      <c r="AR423" s="166"/>
      <c r="AS423" s="166">
        <v>9101.2510000000002</v>
      </c>
      <c r="AT423" s="166">
        <f>IF(OR(ISBLANK(AS423),ISBLANK(AT397)),"",(AS423-AS422)*AT397)</f>
        <v>0.1119999999999709</v>
      </c>
      <c r="AU423" s="166">
        <f>AU397</f>
        <v>3</v>
      </c>
      <c r="AV423" s="166">
        <f t="shared" ca="1" si="700"/>
        <v>6.7025739019258701</v>
      </c>
      <c r="AW423" s="166"/>
      <c r="AX423" s="166"/>
      <c r="AY423" s="166">
        <f t="shared" ca="1" si="701"/>
        <v>6.7025739019258701</v>
      </c>
      <c r="AZ423" s="166">
        <f>AZ397</f>
        <v>3</v>
      </c>
      <c r="BA423" s="166">
        <f t="shared" ca="1" si="702"/>
        <v>45.22</v>
      </c>
      <c r="BB423" s="166"/>
      <c r="BC423" s="166"/>
      <c r="BD423" s="166">
        <f t="shared" ca="1" si="703"/>
        <v>45.22</v>
      </c>
      <c r="BE423" s="166">
        <f>BE397</f>
        <v>1</v>
      </c>
      <c r="BF423" s="166">
        <f t="shared" ca="1" si="704"/>
        <v>45.22</v>
      </c>
      <c r="BG423" s="166">
        <f t="shared" si="705"/>
        <v>45.22</v>
      </c>
      <c r="BH423" s="166">
        <v>45.22</v>
      </c>
      <c r="BI423" s="166"/>
      <c r="BJ423" s="166">
        <f>BJ397</f>
        <v>3</v>
      </c>
      <c r="BK423" s="166">
        <f t="shared" ca="1" si="706"/>
        <v>37.729999999999997</v>
      </c>
      <c r="BL423" s="166"/>
      <c r="BM423" s="166"/>
      <c r="BN423" s="166">
        <f t="shared" ca="1" si="707"/>
        <v>37.729999999999997</v>
      </c>
      <c r="BO423" s="166">
        <f>BO397</f>
        <v>1</v>
      </c>
      <c r="BP423" s="166">
        <f t="shared" ca="1" si="708"/>
        <v>37.729999999999997</v>
      </c>
      <c r="BQ423" s="166">
        <f t="shared" si="709"/>
        <v>37.729999999999997</v>
      </c>
      <c r="BR423" s="166">
        <v>37.729999999999997</v>
      </c>
      <c r="BS423" s="166"/>
      <c r="BT423" s="166">
        <f>BT397</f>
        <v>3</v>
      </c>
      <c r="BU423" s="166">
        <f t="shared" ca="1" si="710"/>
        <v>810.01864750761479</v>
      </c>
      <c r="BV423" s="166"/>
      <c r="BW423" s="166"/>
      <c r="BX423" s="166">
        <f t="shared" ca="1" si="756"/>
        <v>810.01864750761479</v>
      </c>
      <c r="BY423" s="166">
        <f>BY397</f>
        <v>3</v>
      </c>
      <c r="BZ423" s="166">
        <f t="shared" ca="1" si="712"/>
        <v>10977.458000000006</v>
      </c>
      <c r="CA423" s="166"/>
      <c r="CB423" s="166"/>
      <c r="CC423" s="166">
        <f t="shared" ca="1" si="757"/>
        <v>10977.458000000006</v>
      </c>
      <c r="CD423" s="123">
        <f>CD397</f>
        <v>4</v>
      </c>
      <c r="CE423" s="123">
        <f t="shared" ca="1" si="714"/>
        <v>272.7999999999895</v>
      </c>
      <c r="CF423" s="123"/>
      <c r="CG423" s="123"/>
      <c r="CH423" s="123">
        <v>140.399</v>
      </c>
      <c r="CI423" s="123">
        <f>IF(OR(ISBLANK(CH423),ISBLANK(CI397)),"",(CH423-CH422)*CI397)</f>
        <v>272.7999999999895</v>
      </c>
      <c r="CJ423" s="123">
        <f>CJ397</f>
        <v>4</v>
      </c>
      <c r="CK423" s="123">
        <f t="shared" ca="1" si="715"/>
        <v>2.200000000000002</v>
      </c>
      <c r="CL423" s="123"/>
      <c r="CM423" s="123"/>
      <c r="CN423" s="123">
        <v>0.96299999999999997</v>
      </c>
      <c r="CO423" s="123">
        <f>IF(OR(ISBLANK(CN423),ISBLANK(CO397)),"",(CN423-CN422)*CO397)</f>
        <v>2.200000000000002</v>
      </c>
      <c r="CP423" s="123">
        <f>CP397</f>
        <v>4</v>
      </c>
      <c r="CQ423" s="123">
        <f t="shared" ca="1" si="716"/>
        <v>2.200000000000002</v>
      </c>
      <c r="CR423" s="123"/>
      <c r="CS423" s="123"/>
      <c r="CT423" s="123" t="str">
        <f t="shared" ca="1" si="717"/>
        <v/>
      </c>
      <c r="CU423" s="123">
        <f t="shared" ca="1" si="718"/>
        <v>2.200000000000002</v>
      </c>
      <c r="CV423" s="123">
        <f>CV397</f>
        <v>1</v>
      </c>
      <c r="CW423" s="123" t="str">
        <f t="shared" ca="1" si="719"/>
        <v/>
      </c>
      <c r="CX423" s="123" t="str">
        <f t="shared" si="720"/>
        <v/>
      </c>
      <c r="CY423" s="123"/>
      <c r="CZ423" s="123"/>
      <c r="DA423" s="123">
        <f>DA397</f>
        <v>2</v>
      </c>
      <c r="DB423" s="123" t="str">
        <f t="shared" ca="1" si="721"/>
        <v/>
      </c>
      <c r="DC423" s="123"/>
      <c r="DD423" s="123"/>
      <c r="DE423" s="123"/>
      <c r="DF423" s="123">
        <f>DF397</f>
        <v>3</v>
      </c>
      <c r="DG423" s="123">
        <f t="shared" ca="1" si="722"/>
        <v>272.7999999999895</v>
      </c>
      <c r="DH423" s="123"/>
      <c r="DI423" s="123"/>
      <c r="DJ423" s="123">
        <f t="shared" ca="1" si="723"/>
        <v>272.7999999999895</v>
      </c>
      <c r="DK423" s="123">
        <f t="shared" ca="1" si="724"/>
        <v>284.7</v>
      </c>
      <c r="DL423" s="123">
        <f>DL397</f>
        <v>1</v>
      </c>
      <c r="DM423" s="123">
        <f t="shared" ca="1" si="725"/>
        <v>284.7</v>
      </c>
      <c r="DN423" s="123">
        <f t="shared" si="726"/>
        <v>284.7</v>
      </c>
      <c r="DO423" s="123">
        <v>284.7</v>
      </c>
      <c r="DP423" s="123"/>
      <c r="DQ423" s="123">
        <f>DQ397</f>
        <v>2</v>
      </c>
      <c r="DR423" s="123">
        <f t="shared" ca="1" si="727"/>
        <v>0</v>
      </c>
      <c r="DS423" s="123"/>
      <c r="DT423" s="123">
        <v>0</v>
      </c>
      <c r="DU423" s="123">
        <f>DU397</f>
        <v>3</v>
      </c>
      <c r="DV423" s="123">
        <f t="shared" ca="1" si="728"/>
        <v>682.00000000001546</v>
      </c>
      <c r="DW423" s="123"/>
      <c r="DX423" s="123"/>
      <c r="DY423" s="123">
        <f t="shared" ca="1" si="729"/>
        <v>682.00000000001546</v>
      </c>
      <c r="DZ423" s="123">
        <f>DZ397</f>
        <v>5</v>
      </c>
      <c r="EA423" s="123">
        <f t="shared" ca="1" si="730"/>
        <v>682.00000000001546</v>
      </c>
      <c r="EB423" s="123"/>
      <c r="EC423" s="123"/>
      <c r="ED423" s="123"/>
      <c r="EE423" s="123" t="str">
        <f>IF(OR(ISBLANK(ED423),ISBLANK(EE397)),"",(ED423-ED422)*EE397)</f>
        <v/>
      </c>
      <c r="EF423" s="123">
        <f t="shared" ca="1" si="758"/>
        <v>682.00000000001546</v>
      </c>
      <c r="EG423" s="123">
        <f t="shared" ca="1" si="732"/>
        <v>693.37400000000002</v>
      </c>
      <c r="EH423" s="123">
        <f>EH397</f>
        <v>1</v>
      </c>
      <c r="EI423" s="123">
        <f t="shared" ca="1" si="733"/>
        <v>693.37400000000002</v>
      </c>
      <c r="EJ423" s="123">
        <f t="shared" si="734"/>
        <v>693.37400000000002</v>
      </c>
      <c r="EK423" s="123">
        <v>693.37400000000002</v>
      </c>
      <c r="EL423" s="123"/>
      <c r="EM423" s="115">
        <f>EM397</f>
        <v>3</v>
      </c>
      <c r="EN423" s="115">
        <f t="shared" ca="1" si="735"/>
        <v>103.40512000002499</v>
      </c>
      <c r="EO423" s="115"/>
      <c r="EP423" s="115"/>
      <c r="EQ423" s="115">
        <v>103.40512000002499</v>
      </c>
      <c r="ER423" s="115">
        <f t="shared" ca="1" si="736"/>
        <v>97.2</v>
      </c>
      <c r="ES423" s="115">
        <f>ES397</f>
        <v>1</v>
      </c>
      <c r="ET423" s="115">
        <f t="shared" ca="1" si="737"/>
        <v>97.2</v>
      </c>
      <c r="EU423" s="115">
        <f t="shared" si="738"/>
        <v>97.2</v>
      </c>
      <c r="EV423" s="115">
        <v>97.2</v>
      </c>
      <c r="EW423" s="115"/>
      <c r="EX423" s="115">
        <f>EX397</f>
        <v>3</v>
      </c>
      <c r="EY423" s="115">
        <f t="shared" ca="1" si="739"/>
        <v>105.90999999998699</v>
      </c>
      <c r="EZ423" s="115"/>
      <c r="FA423" s="115"/>
      <c r="FB423" s="115">
        <v>105.90999999998699</v>
      </c>
      <c r="FC423" s="115">
        <f>FC397</f>
        <v>3</v>
      </c>
      <c r="FD423" s="115">
        <f t="shared" ca="1" si="740"/>
        <v>39.062100000001202</v>
      </c>
      <c r="FE423" s="115"/>
      <c r="FF423" s="115"/>
      <c r="FG423" s="115">
        <v>39.062100000001202</v>
      </c>
      <c r="FH423" s="115">
        <f t="shared" ca="1" si="741"/>
        <v>37.68</v>
      </c>
      <c r="FI423" s="115">
        <f>FI397</f>
        <v>1</v>
      </c>
      <c r="FJ423" s="115">
        <f t="shared" ca="1" si="742"/>
        <v>37.68</v>
      </c>
      <c r="FK423" s="115">
        <f t="shared" si="743"/>
        <v>37.68</v>
      </c>
      <c r="FL423" s="115">
        <v>37.68</v>
      </c>
      <c r="FM423" s="115"/>
      <c r="FN423" s="115">
        <f>FN397</f>
        <v>3</v>
      </c>
      <c r="FO423" s="115">
        <f t="shared" ca="1" si="744"/>
        <v>11.824</v>
      </c>
      <c r="FP423" s="115"/>
      <c r="FQ423" s="115"/>
      <c r="FR423" s="115">
        <v>11.824</v>
      </c>
      <c r="FS423" s="115">
        <f>FS397</f>
        <v>5</v>
      </c>
      <c r="FT423" s="115">
        <f t="shared" ca="1" si="745"/>
        <v>2372.9511299999895</v>
      </c>
      <c r="FU423" s="115"/>
      <c r="FV423" s="115"/>
      <c r="FW423" s="115">
        <v>0</v>
      </c>
      <c r="FX423" s="115">
        <f t="shared" ca="1" si="746"/>
        <v>2232</v>
      </c>
      <c r="FY423" s="115">
        <f t="shared" ca="1" si="759"/>
        <v>2372.9511299999895</v>
      </c>
      <c r="FZ423" s="115">
        <f>FZ397</f>
        <v>1</v>
      </c>
      <c r="GA423" s="115">
        <f t="shared" ca="1" si="748"/>
        <v>2232</v>
      </c>
      <c r="GB423" s="115">
        <f t="shared" si="749"/>
        <v>2232</v>
      </c>
      <c r="GC423" s="115">
        <v>2232</v>
      </c>
      <c r="GD423" s="115"/>
      <c r="GE423" s="115">
        <f>GE397</f>
        <v>2</v>
      </c>
      <c r="GF423" s="115">
        <f t="shared" ca="1" si="760"/>
        <v>0</v>
      </c>
      <c r="GG423" s="115"/>
      <c r="GH423" s="115"/>
    </row>
    <row r="424" spans="2:190" x14ac:dyDescent="0.25">
      <c r="B424" s="166">
        <v>24</v>
      </c>
      <c r="C424" s="166">
        <f>C397</f>
        <v>4</v>
      </c>
      <c r="D424" s="166">
        <f t="shared" ca="1" si="692"/>
        <v>0</v>
      </c>
      <c r="E424" s="166"/>
      <c r="F424" s="166"/>
      <c r="G424" s="166">
        <v>0</v>
      </c>
      <c r="H424" s="166">
        <f>IF(OR(ISBLANK(G424),ISBLANK(H397)),"",(G424-G423)*H397)</f>
        <v>0</v>
      </c>
      <c r="I424" s="166">
        <f>I397</f>
        <v>4</v>
      </c>
      <c r="J424" s="166">
        <f t="shared" ca="1" si="693"/>
        <v>0</v>
      </c>
      <c r="K424" s="166"/>
      <c r="L424" s="166"/>
      <c r="M424" s="166">
        <v>0</v>
      </c>
      <c r="N424" s="166">
        <f>IF(OR(ISBLANK(M424),ISBLANK(N397)),"",(M424-M423)*N397)</f>
        <v>0</v>
      </c>
      <c r="O424" s="166">
        <f>O397</f>
        <v>3</v>
      </c>
      <c r="P424" s="166">
        <f t="shared" ca="1" si="694"/>
        <v>19.73</v>
      </c>
      <c r="Q424" s="166"/>
      <c r="R424" s="166"/>
      <c r="S424" s="166">
        <v>19.73</v>
      </c>
      <c r="T424" s="166">
        <f>T397</f>
        <v>3</v>
      </c>
      <c r="U424" s="166">
        <f t="shared" ca="1" si="695"/>
        <v>48</v>
      </c>
      <c r="V424" s="166"/>
      <c r="W424" s="166"/>
      <c r="X424" s="166">
        <v>48</v>
      </c>
      <c r="Y424" s="166">
        <f>Y397</f>
        <v>3</v>
      </c>
      <c r="Z424" s="166">
        <f t="shared" ca="1" si="696"/>
        <v>20.936</v>
      </c>
      <c r="AA424" s="166"/>
      <c r="AB424" s="166"/>
      <c r="AC424" s="166">
        <v>20.936</v>
      </c>
      <c r="AD424" s="166">
        <f>AD397</f>
        <v>3</v>
      </c>
      <c r="AE424" s="166">
        <f t="shared" ca="1" si="697"/>
        <v>34.5</v>
      </c>
      <c r="AF424" s="166"/>
      <c r="AG424" s="166"/>
      <c r="AH424" s="166">
        <v>34.5</v>
      </c>
      <c r="AI424" s="166">
        <f>AI397</f>
        <v>4</v>
      </c>
      <c r="AJ424" s="166">
        <f t="shared" ca="1" si="698"/>
        <v>0.50999999999976353</v>
      </c>
      <c r="AK424" s="166"/>
      <c r="AL424" s="166"/>
      <c r="AM424" s="166">
        <v>1307.58</v>
      </c>
      <c r="AN424" s="166">
        <f>IF(OR(ISBLANK(AM424),ISBLANK(AN397)),"",(AM424-AM423)*AN397)</f>
        <v>0.50999999999976353</v>
      </c>
      <c r="AO424" s="166">
        <f>AO397</f>
        <v>4</v>
      </c>
      <c r="AP424" s="166">
        <f t="shared" ca="1" si="699"/>
        <v>9.4159999999974389E-2</v>
      </c>
      <c r="AQ424" s="166"/>
      <c r="AR424" s="166"/>
      <c r="AS424" s="166">
        <v>9102.4279999999999</v>
      </c>
      <c r="AT424" s="166">
        <f>IF(OR(ISBLANK(AS424),ISBLANK(AT397)),"",(AS424-AS423)*AT397)</f>
        <v>9.4159999999974389E-2</v>
      </c>
      <c r="AU424" s="166">
        <f>AU397</f>
        <v>3</v>
      </c>
      <c r="AV424" s="166">
        <f t="shared" ca="1" si="700"/>
        <v>7.0593525223551552</v>
      </c>
      <c r="AW424" s="166"/>
      <c r="AX424" s="166"/>
      <c r="AY424" s="166">
        <f t="shared" ca="1" si="701"/>
        <v>7.0593525223551552</v>
      </c>
      <c r="AZ424" s="166">
        <f>AZ397</f>
        <v>3</v>
      </c>
      <c r="BA424" s="166">
        <f t="shared" ca="1" si="702"/>
        <v>0</v>
      </c>
      <c r="BB424" s="166"/>
      <c r="BC424" s="166"/>
      <c r="BD424" s="166">
        <f t="shared" ca="1" si="703"/>
        <v>0</v>
      </c>
      <c r="BE424" s="166">
        <f>BE397</f>
        <v>1</v>
      </c>
      <c r="BF424" s="166">
        <f t="shared" ca="1" si="704"/>
        <v>0</v>
      </c>
      <c r="BG424" s="166">
        <f t="shared" si="705"/>
        <v>0</v>
      </c>
      <c r="BH424" s="166">
        <v>0</v>
      </c>
      <c r="BI424" s="166"/>
      <c r="BJ424" s="166">
        <f>BJ397</f>
        <v>3</v>
      </c>
      <c r="BK424" s="166">
        <f t="shared" ca="1" si="706"/>
        <v>0</v>
      </c>
      <c r="BL424" s="166"/>
      <c r="BM424" s="166"/>
      <c r="BN424" s="166">
        <f t="shared" ca="1" si="707"/>
        <v>0</v>
      </c>
      <c r="BO424" s="166">
        <f>BO397</f>
        <v>1</v>
      </c>
      <c r="BP424" s="166">
        <f t="shared" ca="1" si="708"/>
        <v>0</v>
      </c>
      <c r="BQ424" s="166">
        <f t="shared" si="709"/>
        <v>0</v>
      </c>
      <c r="BR424" s="166">
        <v>0</v>
      </c>
      <c r="BS424" s="166"/>
      <c r="BT424" s="166">
        <f>BT397</f>
        <v>3</v>
      </c>
      <c r="BU424" s="166">
        <f t="shared" ca="1" si="710"/>
        <v>1129.7836494342055</v>
      </c>
      <c r="BV424" s="166"/>
      <c r="BW424" s="166"/>
      <c r="BX424" s="166">
        <f t="shared" ca="1" si="756"/>
        <v>1129.7836494342055</v>
      </c>
      <c r="BY424" s="166">
        <f>BY397</f>
        <v>3</v>
      </c>
      <c r="BZ424" s="166">
        <f t="shared" ca="1" si="712"/>
        <v>12232.607000000027</v>
      </c>
      <c r="CA424" s="166"/>
      <c r="CB424" s="166"/>
      <c r="CC424" s="166">
        <f t="shared" ca="1" si="757"/>
        <v>12232.607000000027</v>
      </c>
      <c r="CD424" s="123">
        <f>CD397</f>
        <v>4</v>
      </c>
      <c r="CE424" s="123">
        <f t="shared" ca="1" si="714"/>
        <v>149.60000000002651</v>
      </c>
      <c r="CF424" s="123"/>
      <c r="CG424" s="123"/>
      <c r="CH424" s="123">
        <v>140.46700000000001</v>
      </c>
      <c r="CI424" s="123">
        <f>IF(OR(ISBLANK(CH424),ISBLANK(CI397)),"",(CH424-CH423)*CI397)</f>
        <v>149.60000000002651</v>
      </c>
      <c r="CJ424" s="123">
        <f>CJ397</f>
        <v>4</v>
      </c>
      <c r="CK424" s="123">
        <f t="shared" ca="1" si="715"/>
        <v>0</v>
      </c>
      <c r="CL424" s="123"/>
      <c r="CM424" s="123"/>
      <c r="CN424" s="123">
        <v>0.96299999999999997</v>
      </c>
      <c r="CO424" s="123">
        <f>IF(OR(ISBLANK(CN424),ISBLANK(CO397)),"",(CN424-CN423)*CO397)</f>
        <v>0</v>
      </c>
      <c r="CP424" s="123">
        <f>CP397</f>
        <v>4</v>
      </c>
      <c r="CQ424" s="123">
        <f t="shared" ca="1" si="716"/>
        <v>0</v>
      </c>
      <c r="CR424" s="123"/>
      <c r="CS424" s="123"/>
      <c r="CT424" s="123" t="str">
        <f t="shared" ca="1" si="717"/>
        <v/>
      </c>
      <c r="CU424" s="123">
        <f t="shared" ca="1" si="718"/>
        <v>0</v>
      </c>
      <c r="CV424" s="123">
        <f>CV397</f>
        <v>1</v>
      </c>
      <c r="CW424" s="123" t="str">
        <f t="shared" ca="1" si="719"/>
        <v/>
      </c>
      <c r="CX424" s="123" t="str">
        <f t="shared" si="720"/>
        <v/>
      </c>
      <c r="CY424" s="123"/>
      <c r="CZ424" s="123"/>
      <c r="DA424" s="123">
        <f>DA397</f>
        <v>2</v>
      </c>
      <c r="DB424" s="123" t="str">
        <f t="shared" ca="1" si="721"/>
        <v/>
      </c>
      <c r="DC424" s="123"/>
      <c r="DD424" s="123"/>
      <c r="DE424" s="123"/>
      <c r="DF424" s="123">
        <f>DF397</f>
        <v>3</v>
      </c>
      <c r="DG424" s="123">
        <f t="shared" ca="1" si="722"/>
        <v>149.60000000002651</v>
      </c>
      <c r="DH424" s="123"/>
      <c r="DI424" s="123"/>
      <c r="DJ424" s="123">
        <f t="shared" ca="1" si="723"/>
        <v>149.60000000002651</v>
      </c>
      <c r="DK424" s="123">
        <f t="shared" ca="1" si="724"/>
        <v>305.2</v>
      </c>
      <c r="DL424" s="123">
        <f>DL397</f>
        <v>1</v>
      </c>
      <c r="DM424" s="123">
        <f t="shared" ca="1" si="725"/>
        <v>305.2</v>
      </c>
      <c r="DN424" s="123">
        <f t="shared" si="726"/>
        <v>305.2</v>
      </c>
      <c r="DO424" s="123">
        <v>305.2</v>
      </c>
      <c r="DP424" s="123"/>
      <c r="DQ424" s="123">
        <f>DQ397</f>
        <v>2</v>
      </c>
      <c r="DR424" s="123">
        <f t="shared" ca="1" si="727"/>
        <v>0</v>
      </c>
      <c r="DS424" s="123"/>
      <c r="DT424" s="123">
        <v>0</v>
      </c>
      <c r="DU424" s="123">
        <f>DU397</f>
        <v>3</v>
      </c>
      <c r="DV424" s="123">
        <f t="shared" ca="1" si="728"/>
        <v>261.79999999993697</v>
      </c>
      <c r="DW424" s="123"/>
      <c r="DX424" s="123"/>
      <c r="DY424" s="123">
        <f t="shared" ca="1" si="729"/>
        <v>261.79999999993697</v>
      </c>
      <c r="DZ424" s="123">
        <f>DZ397</f>
        <v>5</v>
      </c>
      <c r="EA424" s="123">
        <f t="shared" ca="1" si="730"/>
        <v>261.79999999993697</v>
      </c>
      <c r="EB424" s="123"/>
      <c r="EC424" s="123"/>
      <c r="ED424" s="123"/>
      <c r="EE424" s="123" t="str">
        <f>IF(OR(ISBLANK(ED424),ISBLANK(EE397)),"",(ED424-ED423)*EE397)</f>
        <v/>
      </c>
      <c r="EF424" s="123">
        <f t="shared" ca="1" si="758"/>
        <v>261.79999999993697</v>
      </c>
      <c r="EG424" s="123">
        <f t="shared" ca="1" si="732"/>
        <v>519.23599999999999</v>
      </c>
      <c r="EH424" s="123">
        <f>EH397</f>
        <v>1</v>
      </c>
      <c r="EI424" s="123">
        <f t="shared" ca="1" si="733"/>
        <v>519.23599999999999</v>
      </c>
      <c r="EJ424" s="123">
        <f t="shared" si="734"/>
        <v>519.23599999999999</v>
      </c>
      <c r="EK424" s="123">
        <v>519.23599999999999</v>
      </c>
      <c r="EL424" s="123"/>
      <c r="EM424" s="115">
        <f>EM397</f>
        <v>3</v>
      </c>
      <c r="EN424" s="115">
        <f t="shared" ca="1" si="735"/>
        <v>105.722399999983</v>
      </c>
      <c r="EO424" s="115"/>
      <c r="EP424" s="115"/>
      <c r="EQ424" s="115">
        <v>105.722399999983</v>
      </c>
      <c r="ER424" s="115">
        <f t="shared" ca="1" si="736"/>
        <v>97.2</v>
      </c>
      <c r="ES424" s="115">
        <f>ES397</f>
        <v>1</v>
      </c>
      <c r="ET424" s="115">
        <f t="shared" ca="1" si="737"/>
        <v>97.2</v>
      </c>
      <c r="EU424" s="115">
        <f t="shared" si="738"/>
        <v>97.2</v>
      </c>
      <c r="EV424" s="115">
        <v>97.2</v>
      </c>
      <c r="EW424" s="115"/>
      <c r="EX424" s="115">
        <f>EX397</f>
        <v>3</v>
      </c>
      <c r="EY424" s="115">
        <f t="shared" ca="1" si="739"/>
        <v>149.050000000003</v>
      </c>
      <c r="EZ424" s="115"/>
      <c r="FA424" s="115"/>
      <c r="FB424" s="115">
        <v>149.050000000003</v>
      </c>
      <c r="FC424" s="115">
        <f>FC397</f>
        <v>3</v>
      </c>
      <c r="FD424" s="115">
        <f t="shared" ca="1" si="740"/>
        <v>41.607300000000201</v>
      </c>
      <c r="FE424" s="115"/>
      <c r="FF424" s="115"/>
      <c r="FG424" s="115">
        <v>41.607300000000201</v>
      </c>
      <c r="FH424" s="115">
        <f t="shared" ca="1" si="741"/>
        <v>39.840000000000003</v>
      </c>
      <c r="FI424" s="115">
        <f>FI397</f>
        <v>1</v>
      </c>
      <c r="FJ424" s="115">
        <f t="shared" ca="1" si="742"/>
        <v>39.840000000000003</v>
      </c>
      <c r="FK424" s="115">
        <f t="shared" si="743"/>
        <v>39.840000000000003</v>
      </c>
      <c r="FL424" s="115">
        <v>39.840000000000003</v>
      </c>
      <c r="FM424" s="115"/>
      <c r="FN424" s="115">
        <f>FN397</f>
        <v>3</v>
      </c>
      <c r="FO424" s="115">
        <f t="shared" ca="1" si="744"/>
        <v>19.2060000000711</v>
      </c>
      <c r="FP424" s="115"/>
      <c r="FQ424" s="115"/>
      <c r="FR424" s="115">
        <v>19.2060000000711</v>
      </c>
      <c r="FS424" s="115">
        <f>FS397</f>
        <v>5</v>
      </c>
      <c r="FT424" s="115">
        <f t="shared" ca="1" si="745"/>
        <v>2653.245649999993</v>
      </c>
      <c r="FU424" s="115"/>
      <c r="FV424" s="115"/>
      <c r="FW424" s="115">
        <v>2232</v>
      </c>
      <c r="FX424" s="115">
        <f t="shared" ca="1" si="746"/>
        <v>2232</v>
      </c>
      <c r="FY424" s="115">
        <f t="shared" ca="1" si="759"/>
        <v>2653.245649999993</v>
      </c>
      <c r="FZ424" s="115">
        <f>FZ397</f>
        <v>1</v>
      </c>
      <c r="GA424" s="115">
        <f t="shared" ca="1" si="748"/>
        <v>2232</v>
      </c>
      <c r="GB424" s="115">
        <f t="shared" si="749"/>
        <v>2232</v>
      </c>
      <c r="GC424" s="115">
        <v>2232</v>
      </c>
      <c r="GD424" s="115"/>
      <c r="GE424" s="115">
        <f>GE397</f>
        <v>2</v>
      </c>
      <c r="GF424" s="115">
        <f t="shared" ca="1" si="760"/>
        <v>0</v>
      </c>
      <c r="GG424" s="115"/>
      <c r="GH424" s="115"/>
    </row>
    <row r="425" spans="2:190" x14ac:dyDescent="0.25">
      <c r="B425" s="166">
        <v>25</v>
      </c>
      <c r="C425" s="166">
        <f>C397</f>
        <v>4</v>
      </c>
      <c r="D425" s="166">
        <f t="shared" ca="1" si="692"/>
        <v>0</v>
      </c>
      <c r="E425" s="166"/>
      <c r="F425" s="166"/>
      <c r="G425" s="166">
        <v>0</v>
      </c>
      <c r="H425" s="166">
        <f>IF(OR(ISBLANK(G425),ISBLANK(H397)),"",(G425-G424)*H397)</f>
        <v>0</v>
      </c>
      <c r="I425" s="166">
        <f>I397</f>
        <v>4</v>
      </c>
      <c r="J425" s="166">
        <f t="shared" ca="1" si="693"/>
        <v>0</v>
      </c>
      <c r="K425" s="166"/>
      <c r="L425" s="166"/>
      <c r="M425" s="166">
        <v>0</v>
      </c>
      <c r="N425" s="166">
        <f>IF(OR(ISBLANK(M425),ISBLANK(N397)),"",(M425-M424)*N397)</f>
        <v>0</v>
      </c>
      <c r="O425" s="166">
        <f>O397</f>
        <v>3</v>
      </c>
      <c r="P425" s="166" t="str">
        <f t="shared" ca="1" si="694"/>
        <v/>
      </c>
      <c r="Q425" s="166"/>
      <c r="R425" s="166"/>
      <c r="S425" s="166"/>
      <c r="T425" s="166">
        <f>T397</f>
        <v>3</v>
      </c>
      <c r="U425" s="166" t="str">
        <f t="shared" ca="1" si="695"/>
        <v/>
      </c>
      <c r="V425" s="166"/>
      <c r="W425" s="166"/>
      <c r="X425" s="166"/>
      <c r="Y425" s="166">
        <f>Y397</f>
        <v>3</v>
      </c>
      <c r="Z425" s="166" t="str">
        <f t="shared" ca="1" si="696"/>
        <v/>
      </c>
      <c r="AA425" s="166"/>
      <c r="AB425" s="166"/>
      <c r="AC425" s="166"/>
      <c r="AD425" s="166">
        <f>AD397</f>
        <v>3</v>
      </c>
      <c r="AE425" s="166" t="str">
        <f t="shared" ca="1" si="697"/>
        <v/>
      </c>
      <c r="AF425" s="166"/>
      <c r="AG425" s="166"/>
      <c r="AH425" s="166"/>
      <c r="AI425" s="166">
        <f>AI397</f>
        <v>4</v>
      </c>
      <c r="AJ425" s="166" t="str">
        <f t="shared" ca="1" si="698"/>
        <v/>
      </c>
      <c r="AK425" s="166"/>
      <c r="AL425" s="166"/>
      <c r="AM425" s="166"/>
      <c r="AN425" s="166" t="str">
        <f>IF(OR(ISBLANK(AM425),ISBLANK(AN397)),"",(AM425-AM424)*AN397)</f>
        <v/>
      </c>
      <c r="AO425" s="166">
        <f>AO397</f>
        <v>4</v>
      </c>
      <c r="AP425" s="166" t="str">
        <f t="shared" ca="1" si="699"/>
        <v/>
      </c>
      <c r="AQ425" s="166"/>
      <c r="AR425" s="166"/>
      <c r="AS425" s="166"/>
      <c r="AT425" s="166" t="str">
        <f>IF(OR(ISBLANK(AS425),ISBLANK(AT397)),"",(AS425-AS424)*AT397)</f>
        <v/>
      </c>
      <c r="AU425" s="166">
        <f>AU397</f>
        <v>3</v>
      </c>
      <c r="AV425" s="166" t="str">
        <f t="shared" ca="1" si="700"/>
        <v/>
      </c>
      <c r="AW425" s="166"/>
      <c r="AX425" s="166"/>
      <c r="AY425" s="166" t="str">
        <f t="shared" ca="1" si="701"/>
        <v/>
      </c>
      <c r="AZ425" s="166">
        <f>AZ397</f>
        <v>3</v>
      </c>
      <c r="BA425" s="166">
        <f t="shared" ca="1" si="702"/>
        <v>45.22</v>
      </c>
      <c r="BB425" s="166"/>
      <c r="BC425" s="166"/>
      <c r="BD425" s="166">
        <f t="shared" ca="1" si="703"/>
        <v>45.22</v>
      </c>
      <c r="BE425" s="166">
        <f>BE397</f>
        <v>1</v>
      </c>
      <c r="BF425" s="166">
        <f t="shared" ca="1" si="704"/>
        <v>45.22</v>
      </c>
      <c r="BG425" s="166">
        <f t="shared" si="705"/>
        <v>45.22</v>
      </c>
      <c r="BH425" s="166">
        <v>45.22</v>
      </c>
      <c r="BI425" s="166"/>
      <c r="BJ425" s="166">
        <f>BJ397</f>
        <v>3</v>
      </c>
      <c r="BK425" s="166">
        <f t="shared" ca="1" si="706"/>
        <v>38.99</v>
      </c>
      <c r="BL425" s="166"/>
      <c r="BM425" s="166"/>
      <c r="BN425" s="166">
        <f t="shared" ca="1" si="707"/>
        <v>38.99</v>
      </c>
      <c r="BO425" s="166">
        <f>BO397</f>
        <v>1</v>
      </c>
      <c r="BP425" s="166">
        <f t="shared" ca="1" si="708"/>
        <v>38.99</v>
      </c>
      <c r="BQ425" s="166">
        <f t="shared" si="709"/>
        <v>38.99</v>
      </c>
      <c r="BR425" s="166">
        <v>38.99</v>
      </c>
      <c r="BS425" s="166"/>
      <c r="BT425" s="166">
        <f>BT397</f>
        <v>3</v>
      </c>
      <c r="BU425" s="166" t="str">
        <f t="shared" ca="1" si="710"/>
        <v/>
      </c>
      <c r="BV425" s="166"/>
      <c r="BW425" s="166"/>
      <c r="BX425" s="166" t="str">
        <f t="shared" ca="1" si="756"/>
        <v/>
      </c>
      <c r="BY425" s="166">
        <f>BY397</f>
        <v>3</v>
      </c>
      <c r="BZ425" s="166" t="str">
        <f t="shared" ca="1" si="712"/>
        <v/>
      </c>
      <c r="CA425" s="166"/>
      <c r="CB425" s="166"/>
      <c r="CC425" s="166" t="str">
        <f t="shared" ca="1" si="757"/>
        <v/>
      </c>
      <c r="CD425" s="123">
        <f>CD397</f>
        <v>4</v>
      </c>
      <c r="CE425" s="123" t="str">
        <f t="shared" ca="1" si="714"/>
        <v/>
      </c>
      <c r="CF425" s="123"/>
      <c r="CG425" s="123"/>
      <c r="CH425" s="123"/>
      <c r="CI425" s="123" t="str">
        <f>IF(OR(ISBLANK(CH425),ISBLANK(CI397)),"",(CH425-CH424)*CI397)</f>
        <v/>
      </c>
      <c r="CJ425" s="123">
        <f>CJ397</f>
        <v>4</v>
      </c>
      <c r="CK425" s="123" t="str">
        <f t="shared" ca="1" si="715"/>
        <v/>
      </c>
      <c r="CL425" s="123"/>
      <c r="CM425" s="123"/>
      <c r="CN425" s="123"/>
      <c r="CO425" s="123" t="str">
        <f>IF(OR(ISBLANK(CN425),ISBLANK(CO397)),"",(CN425-CN424)*CO397)</f>
        <v/>
      </c>
      <c r="CP425" s="123">
        <f>CP397</f>
        <v>4</v>
      </c>
      <c r="CQ425" s="123" t="str">
        <f t="shared" ca="1" si="716"/>
        <v/>
      </c>
      <c r="CR425" s="123"/>
      <c r="CS425" s="123"/>
      <c r="CT425" s="123" t="str">
        <f t="shared" ca="1" si="717"/>
        <v/>
      </c>
      <c r="CU425" s="123" t="str">
        <f t="shared" ca="1" si="718"/>
        <v/>
      </c>
      <c r="CV425" s="123">
        <f>CV397</f>
        <v>1</v>
      </c>
      <c r="CW425" s="123" t="str">
        <f t="shared" ca="1" si="719"/>
        <v/>
      </c>
      <c r="CX425" s="123" t="str">
        <f t="shared" si="720"/>
        <v/>
      </c>
      <c r="CY425" s="123"/>
      <c r="CZ425" s="123"/>
      <c r="DA425" s="123">
        <f>DA397</f>
        <v>2</v>
      </c>
      <c r="DB425" s="123" t="str">
        <f t="shared" ca="1" si="721"/>
        <v/>
      </c>
      <c r="DC425" s="123"/>
      <c r="DD425" s="123"/>
      <c r="DE425" s="123"/>
      <c r="DF425" s="123">
        <f>DF397</f>
        <v>3</v>
      </c>
      <c r="DG425" s="123" t="str">
        <f t="shared" ca="1" si="722"/>
        <v/>
      </c>
      <c r="DH425" s="123"/>
      <c r="DI425" s="123"/>
      <c r="DJ425" s="123" t="str">
        <f t="shared" ca="1" si="723"/>
        <v/>
      </c>
      <c r="DK425" s="123">
        <f t="shared" ca="1" si="724"/>
        <v>212</v>
      </c>
      <c r="DL425" s="123">
        <f>DL397</f>
        <v>1</v>
      </c>
      <c r="DM425" s="123">
        <f t="shared" ca="1" si="725"/>
        <v>212</v>
      </c>
      <c r="DN425" s="123">
        <f t="shared" si="726"/>
        <v>212</v>
      </c>
      <c r="DO425" s="123">
        <v>212</v>
      </c>
      <c r="DP425" s="123"/>
      <c r="DQ425" s="123">
        <f>DQ397</f>
        <v>2</v>
      </c>
      <c r="DR425" s="123">
        <f t="shared" ca="1" si="727"/>
        <v>0</v>
      </c>
      <c r="DS425" s="123"/>
      <c r="DT425" s="123">
        <v>0</v>
      </c>
      <c r="DU425" s="123">
        <f>DU397</f>
        <v>3</v>
      </c>
      <c r="DV425" s="123" t="str">
        <f t="shared" ca="1" si="728"/>
        <v/>
      </c>
      <c r="DW425" s="123"/>
      <c r="DX425" s="123"/>
      <c r="DY425" s="123" t="str">
        <f t="shared" ca="1" si="729"/>
        <v/>
      </c>
      <c r="DZ425" s="123">
        <f>DZ397</f>
        <v>5</v>
      </c>
      <c r="EA425" s="123" t="str">
        <f t="shared" ca="1" si="730"/>
        <v/>
      </c>
      <c r="EB425" s="123"/>
      <c r="EC425" s="123"/>
      <c r="ED425" s="123"/>
      <c r="EE425" s="123" t="str">
        <f>IF(OR(ISBLANK(ED425),ISBLANK(EE397)),"",(ED425-ED424)*EE397)</f>
        <v/>
      </c>
      <c r="EF425" s="123" t="str">
        <f t="shared" ca="1" si="758"/>
        <v/>
      </c>
      <c r="EG425" s="123">
        <f t="shared" ca="1" si="732"/>
        <v>805.83</v>
      </c>
      <c r="EH425" s="123">
        <f>EH397</f>
        <v>1</v>
      </c>
      <c r="EI425" s="123">
        <f t="shared" ca="1" si="733"/>
        <v>805.83</v>
      </c>
      <c r="EJ425" s="123">
        <f t="shared" si="734"/>
        <v>805.83</v>
      </c>
      <c r="EK425" s="123">
        <v>805.83</v>
      </c>
      <c r="EL425" s="123"/>
      <c r="EM425" s="115">
        <f>EM397</f>
        <v>3</v>
      </c>
      <c r="EN425" s="115" t="str">
        <f t="shared" ca="1" si="735"/>
        <v/>
      </c>
      <c r="EO425" s="115"/>
      <c r="EP425" s="115"/>
      <c r="EQ425" s="115"/>
      <c r="ER425" s="115">
        <f t="shared" ca="1" si="736"/>
        <v>96</v>
      </c>
      <c r="ES425" s="115">
        <f>ES397</f>
        <v>1</v>
      </c>
      <c r="ET425" s="115">
        <f t="shared" ca="1" si="737"/>
        <v>96</v>
      </c>
      <c r="EU425" s="115">
        <f t="shared" si="738"/>
        <v>96</v>
      </c>
      <c r="EV425" s="115">
        <v>96</v>
      </c>
      <c r="EW425" s="115"/>
      <c r="EX425" s="115">
        <f>EX397</f>
        <v>3</v>
      </c>
      <c r="EY425" s="115" t="str">
        <f t="shared" ca="1" si="739"/>
        <v/>
      </c>
      <c r="EZ425" s="115"/>
      <c r="FA425" s="115"/>
      <c r="FB425" s="115"/>
      <c r="FC425" s="115">
        <f>FC397</f>
        <v>3</v>
      </c>
      <c r="FD425" s="115" t="str">
        <f t="shared" ca="1" si="740"/>
        <v/>
      </c>
      <c r="FE425" s="115"/>
      <c r="FF425" s="115"/>
      <c r="FG425" s="115"/>
      <c r="FH425" s="115">
        <f t="shared" ca="1" si="741"/>
        <v>39.840000000000003</v>
      </c>
      <c r="FI425" s="115">
        <f>FI397</f>
        <v>1</v>
      </c>
      <c r="FJ425" s="115">
        <f t="shared" ca="1" si="742"/>
        <v>39.840000000000003</v>
      </c>
      <c r="FK425" s="115">
        <f t="shared" si="743"/>
        <v>39.840000000000003</v>
      </c>
      <c r="FL425" s="115">
        <v>39.840000000000003</v>
      </c>
      <c r="FM425" s="115"/>
      <c r="FN425" s="115">
        <f>FN397</f>
        <v>3</v>
      </c>
      <c r="FO425" s="115" t="str">
        <f t="shared" ca="1" si="744"/>
        <v/>
      </c>
      <c r="FP425" s="115"/>
      <c r="FQ425" s="115"/>
      <c r="FR425" s="115"/>
      <c r="FS425" s="115">
        <f>FS397</f>
        <v>5</v>
      </c>
      <c r="FT425" s="115" t="str">
        <f t="shared" ca="1" si="745"/>
        <v/>
      </c>
      <c r="FU425" s="115"/>
      <c r="FV425" s="115"/>
      <c r="FW425" s="115"/>
      <c r="FX425" s="115">
        <f t="shared" ca="1" si="746"/>
        <v>2232</v>
      </c>
      <c r="FY425" s="115" t="str">
        <f t="shared" ca="1" si="759"/>
        <v/>
      </c>
      <c r="FZ425" s="115">
        <f>FZ397</f>
        <v>1</v>
      </c>
      <c r="GA425" s="115">
        <f t="shared" ca="1" si="748"/>
        <v>2232</v>
      </c>
      <c r="GB425" s="115">
        <f t="shared" si="749"/>
        <v>2232</v>
      </c>
      <c r="GC425" s="115">
        <v>2232</v>
      </c>
      <c r="GD425" s="115"/>
      <c r="GE425" s="115">
        <f>GE397</f>
        <v>2</v>
      </c>
      <c r="GF425" s="115">
        <f t="shared" ca="1" si="760"/>
        <v>0</v>
      </c>
      <c r="GG425" s="115"/>
      <c r="GH425" s="115"/>
    </row>
    <row r="426" spans="2:190" x14ac:dyDescent="0.25">
      <c r="B426" s="166">
        <v>26</v>
      </c>
      <c r="C426" s="166">
        <f>C397</f>
        <v>4</v>
      </c>
      <c r="D426" s="166">
        <f t="shared" ca="1" si="692"/>
        <v>0</v>
      </c>
      <c r="E426" s="166"/>
      <c r="F426" s="166"/>
      <c r="G426" s="166">
        <v>0</v>
      </c>
      <c r="H426" s="166">
        <f>IF(OR(ISBLANK(G426),ISBLANK(H397)),"",(G426-G425)*H397)</f>
        <v>0</v>
      </c>
      <c r="I426" s="166">
        <f>I397</f>
        <v>4</v>
      </c>
      <c r="J426" s="166">
        <f t="shared" ca="1" si="693"/>
        <v>0</v>
      </c>
      <c r="K426" s="166"/>
      <c r="L426" s="166"/>
      <c r="M426" s="166">
        <v>0</v>
      </c>
      <c r="N426" s="166">
        <f>IF(OR(ISBLANK(M426),ISBLANK(N397)),"",(M426-M425)*N397)</f>
        <v>0</v>
      </c>
      <c r="O426" s="166">
        <f>O397</f>
        <v>3</v>
      </c>
      <c r="P426" s="166" t="str">
        <f t="shared" ca="1" si="694"/>
        <v/>
      </c>
      <c r="Q426" s="166"/>
      <c r="R426" s="166"/>
      <c r="S426" s="166"/>
      <c r="T426" s="166">
        <f>T397</f>
        <v>3</v>
      </c>
      <c r="U426" s="166" t="str">
        <f t="shared" ca="1" si="695"/>
        <v/>
      </c>
      <c r="V426" s="166"/>
      <c r="W426" s="166"/>
      <c r="X426" s="166"/>
      <c r="Y426" s="166">
        <f>Y397</f>
        <v>3</v>
      </c>
      <c r="Z426" s="166" t="str">
        <f t="shared" ca="1" si="696"/>
        <v/>
      </c>
      <c r="AA426" s="166"/>
      <c r="AB426" s="166"/>
      <c r="AC426" s="166"/>
      <c r="AD426" s="166">
        <f>AD397</f>
        <v>3</v>
      </c>
      <c r="AE426" s="166" t="str">
        <f t="shared" ca="1" si="697"/>
        <v/>
      </c>
      <c r="AF426" s="166"/>
      <c r="AG426" s="166"/>
      <c r="AH426" s="166"/>
      <c r="AI426" s="166">
        <f>AI397</f>
        <v>4</v>
      </c>
      <c r="AJ426" s="166" t="str">
        <f t="shared" ca="1" si="698"/>
        <v/>
      </c>
      <c r="AK426" s="166"/>
      <c r="AL426" s="166"/>
      <c r="AM426" s="166"/>
      <c r="AN426" s="166" t="str">
        <f>IF(OR(ISBLANK(AM426),ISBLANK(AN397)),"",(AM426-AM425)*AN397)</f>
        <v/>
      </c>
      <c r="AO426" s="166">
        <f>AO397</f>
        <v>4</v>
      </c>
      <c r="AP426" s="166" t="str">
        <f t="shared" ca="1" si="699"/>
        <v/>
      </c>
      <c r="AQ426" s="166"/>
      <c r="AR426" s="166"/>
      <c r="AS426" s="166"/>
      <c r="AT426" s="166" t="str">
        <f>IF(OR(ISBLANK(AS426),ISBLANK(AT397)),"",(AS426-AS425)*AT397)</f>
        <v/>
      </c>
      <c r="AU426" s="166">
        <f>AU397</f>
        <v>3</v>
      </c>
      <c r="AV426" s="166" t="str">
        <f t="shared" ca="1" si="700"/>
        <v/>
      </c>
      <c r="AW426" s="166"/>
      <c r="AX426" s="166"/>
      <c r="AY426" s="166" t="str">
        <f t="shared" ca="1" si="701"/>
        <v/>
      </c>
      <c r="AZ426" s="166">
        <f>AZ397</f>
        <v>3</v>
      </c>
      <c r="BA426" s="166" t="str">
        <f t="shared" ca="1" si="702"/>
        <v/>
      </c>
      <c r="BB426" s="166"/>
      <c r="BC426" s="166"/>
      <c r="BD426" s="166" t="str">
        <f t="shared" ca="1" si="703"/>
        <v/>
      </c>
      <c r="BE426" s="166">
        <f>BE397</f>
        <v>1</v>
      </c>
      <c r="BF426" s="166" t="str">
        <f t="shared" ca="1" si="704"/>
        <v/>
      </c>
      <c r="BG426" s="166" t="str">
        <f t="shared" si="705"/>
        <v/>
      </c>
      <c r="BH426" s="166"/>
      <c r="BI426" s="166"/>
      <c r="BJ426" s="166">
        <f>BJ397</f>
        <v>3</v>
      </c>
      <c r="BK426" s="166" t="str">
        <f t="shared" ca="1" si="706"/>
        <v/>
      </c>
      <c r="BL426" s="166"/>
      <c r="BM426" s="166"/>
      <c r="BN426" s="166" t="str">
        <f t="shared" ca="1" si="707"/>
        <v/>
      </c>
      <c r="BO426" s="166">
        <f>BO397</f>
        <v>1</v>
      </c>
      <c r="BP426" s="166" t="str">
        <f t="shared" ca="1" si="708"/>
        <v/>
      </c>
      <c r="BQ426" s="166" t="str">
        <f t="shared" si="709"/>
        <v/>
      </c>
      <c r="BR426" s="166"/>
      <c r="BS426" s="166"/>
      <c r="BT426" s="166">
        <f>BT397</f>
        <v>3</v>
      </c>
      <c r="BU426" s="166" t="str">
        <f t="shared" ca="1" si="710"/>
        <v/>
      </c>
      <c r="BV426" s="166"/>
      <c r="BW426" s="166"/>
      <c r="BX426" s="166" t="str">
        <f t="shared" ca="1" si="756"/>
        <v/>
      </c>
      <c r="BY426" s="166">
        <f>BY397</f>
        <v>3</v>
      </c>
      <c r="BZ426" s="166" t="str">
        <f t="shared" ca="1" si="712"/>
        <v/>
      </c>
      <c r="CA426" s="166"/>
      <c r="CB426" s="166"/>
      <c r="CC426" s="166" t="str">
        <f t="shared" ca="1" si="757"/>
        <v/>
      </c>
      <c r="CD426" s="123">
        <f>CD397</f>
        <v>4</v>
      </c>
      <c r="CE426" s="123" t="str">
        <f t="shared" ca="1" si="714"/>
        <v/>
      </c>
      <c r="CF426" s="123"/>
      <c r="CG426" s="123"/>
      <c r="CH426" s="123"/>
      <c r="CI426" s="123" t="str">
        <f>IF(OR(ISBLANK(CH426),ISBLANK(CI397)),"",(CH426-CH425)*CI397)</f>
        <v/>
      </c>
      <c r="CJ426" s="123">
        <f>CJ397</f>
        <v>4</v>
      </c>
      <c r="CK426" s="123" t="str">
        <f t="shared" ca="1" si="715"/>
        <v/>
      </c>
      <c r="CL426" s="123"/>
      <c r="CM426" s="123"/>
      <c r="CN426" s="123"/>
      <c r="CO426" s="123" t="str">
        <f>IF(OR(ISBLANK(CN426),ISBLANK(CO397)),"",(CN426-CN425)*CO397)</f>
        <v/>
      </c>
      <c r="CP426" s="123">
        <f>CP397</f>
        <v>4</v>
      </c>
      <c r="CQ426" s="123" t="str">
        <f t="shared" ca="1" si="716"/>
        <v/>
      </c>
      <c r="CR426" s="123"/>
      <c r="CS426" s="123"/>
      <c r="CT426" s="123" t="str">
        <f t="shared" ca="1" si="717"/>
        <v/>
      </c>
      <c r="CU426" s="123" t="str">
        <f t="shared" ca="1" si="718"/>
        <v/>
      </c>
      <c r="CV426" s="123">
        <f>CV397</f>
        <v>1</v>
      </c>
      <c r="CW426" s="123" t="str">
        <f t="shared" ca="1" si="719"/>
        <v/>
      </c>
      <c r="CX426" s="123" t="str">
        <f t="shared" si="720"/>
        <v/>
      </c>
      <c r="CY426" s="123"/>
      <c r="CZ426" s="123"/>
      <c r="DA426" s="123">
        <f>DA397</f>
        <v>2</v>
      </c>
      <c r="DB426" s="123" t="str">
        <f t="shared" ca="1" si="721"/>
        <v/>
      </c>
      <c r="DC426" s="123"/>
      <c r="DD426" s="123"/>
      <c r="DE426" s="123"/>
      <c r="DF426" s="123">
        <f>DF397</f>
        <v>3</v>
      </c>
      <c r="DG426" s="123" t="str">
        <f t="shared" ca="1" si="722"/>
        <v/>
      </c>
      <c r="DH426" s="123"/>
      <c r="DI426" s="123"/>
      <c r="DJ426" s="123" t="str">
        <f t="shared" ca="1" si="723"/>
        <v/>
      </c>
      <c r="DK426" s="123" t="str">
        <f t="shared" ca="1" si="724"/>
        <v/>
      </c>
      <c r="DL426" s="123">
        <f>DL397</f>
        <v>1</v>
      </c>
      <c r="DM426" s="123" t="str">
        <f t="shared" ca="1" si="725"/>
        <v/>
      </c>
      <c r="DN426" s="123" t="str">
        <f t="shared" si="726"/>
        <v/>
      </c>
      <c r="DO426" s="123"/>
      <c r="DP426" s="123"/>
      <c r="DQ426" s="123">
        <f>DQ397</f>
        <v>2</v>
      </c>
      <c r="DR426" s="123">
        <f t="shared" ca="1" si="727"/>
        <v>0</v>
      </c>
      <c r="DS426" s="123"/>
      <c r="DT426" s="123">
        <v>0</v>
      </c>
      <c r="DU426" s="123">
        <f>DU397</f>
        <v>3</v>
      </c>
      <c r="DV426" s="123" t="str">
        <f t="shared" ca="1" si="728"/>
        <v/>
      </c>
      <c r="DW426" s="123"/>
      <c r="DX426" s="123"/>
      <c r="DY426" s="123" t="str">
        <f t="shared" ca="1" si="729"/>
        <v/>
      </c>
      <c r="DZ426" s="123">
        <f>DZ397</f>
        <v>5</v>
      </c>
      <c r="EA426" s="123" t="str">
        <f t="shared" ca="1" si="730"/>
        <v/>
      </c>
      <c r="EB426" s="123"/>
      <c r="EC426" s="123"/>
      <c r="ED426" s="123"/>
      <c r="EE426" s="123" t="str">
        <f>IF(OR(ISBLANK(ED426),ISBLANK(EE397)),"",(ED426-ED425)*EE397)</f>
        <v/>
      </c>
      <c r="EF426" s="123" t="str">
        <f t="shared" ca="1" si="758"/>
        <v/>
      </c>
      <c r="EG426" s="123" t="str">
        <f t="shared" ca="1" si="732"/>
        <v/>
      </c>
      <c r="EH426" s="123">
        <f>EH397</f>
        <v>1</v>
      </c>
      <c r="EI426" s="123" t="str">
        <f t="shared" ca="1" si="733"/>
        <v/>
      </c>
      <c r="EJ426" s="123" t="str">
        <f t="shared" si="734"/>
        <v/>
      </c>
      <c r="EK426" s="123"/>
      <c r="EL426" s="123"/>
      <c r="EM426" s="115">
        <f>EM397</f>
        <v>3</v>
      </c>
      <c r="EN426" s="115" t="str">
        <f t="shared" ca="1" si="735"/>
        <v/>
      </c>
      <c r="EO426" s="115"/>
      <c r="EP426" s="115"/>
      <c r="EQ426" s="115"/>
      <c r="ER426" s="115" t="str">
        <f t="shared" ca="1" si="736"/>
        <v/>
      </c>
      <c r="ES426" s="115">
        <f>ES397</f>
        <v>1</v>
      </c>
      <c r="ET426" s="115" t="str">
        <f t="shared" ca="1" si="737"/>
        <v/>
      </c>
      <c r="EU426" s="115" t="str">
        <f t="shared" si="738"/>
        <v/>
      </c>
      <c r="EV426" s="115"/>
      <c r="EW426" s="115"/>
      <c r="EX426" s="115">
        <f>EX397</f>
        <v>3</v>
      </c>
      <c r="EY426" s="115" t="str">
        <f t="shared" ca="1" si="739"/>
        <v/>
      </c>
      <c r="EZ426" s="115"/>
      <c r="FA426" s="115"/>
      <c r="FB426" s="115"/>
      <c r="FC426" s="115">
        <f>FC397</f>
        <v>3</v>
      </c>
      <c r="FD426" s="115" t="str">
        <f t="shared" ca="1" si="740"/>
        <v/>
      </c>
      <c r="FE426" s="115"/>
      <c r="FF426" s="115"/>
      <c r="FG426" s="115"/>
      <c r="FH426" s="115" t="str">
        <f t="shared" ca="1" si="741"/>
        <v/>
      </c>
      <c r="FI426" s="115">
        <f>FI397</f>
        <v>1</v>
      </c>
      <c r="FJ426" s="115" t="str">
        <f t="shared" ca="1" si="742"/>
        <v/>
      </c>
      <c r="FK426" s="115" t="str">
        <f t="shared" si="743"/>
        <v/>
      </c>
      <c r="FL426" s="115"/>
      <c r="FM426" s="115"/>
      <c r="FN426" s="115">
        <f>FN397</f>
        <v>3</v>
      </c>
      <c r="FO426" s="115" t="str">
        <f t="shared" ca="1" si="744"/>
        <v/>
      </c>
      <c r="FP426" s="115"/>
      <c r="FQ426" s="115"/>
      <c r="FR426" s="115"/>
      <c r="FS426" s="115">
        <f>FS397</f>
        <v>5</v>
      </c>
      <c r="FT426" s="115" t="str">
        <f t="shared" ca="1" si="745"/>
        <v/>
      </c>
      <c r="FU426" s="115"/>
      <c r="FV426" s="115"/>
      <c r="FW426" s="115"/>
      <c r="FX426" s="115" t="str">
        <f t="shared" ca="1" si="746"/>
        <v/>
      </c>
      <c r="FY426" s="115" t="str">
        <f t="shared" ca="1" si="759"/>
        <v/>
      </c>
      <c r="FZ426" s="115">
        <f>FZ397</f>
        <v>1</v>
      </c>
      <c r="GA426" s="115" t="str">
        <f t="shared" ca="1" si="748"/>
        <v/>
      </c>
      <c r="GB426" s="115" t="str">
        <f t="shared" si="749"/>
        <v/>
      </c>
      <c r="GC426" s="115"/>
      <c r="GD426" s="115"/>
      <c r="GE426" s="115">
        <f>GE397</f>
        <v>2</v>
      </c>
      <c r="GF426" s="115">
        <f t="shared" ca="1" si="760"/>
        <v>0</v>
      </c>
      <c r="GG426" s="115"/>
      <c r="GH426" s="115"/>
    </row>
    <row r="427" spans="2:190" x14ac:dyDescent="0.25">
      <c r="B427" s="166">
        <v>27</v>
      </c>
      <c r="C427" s="166">
        <f>C397</f>
        <v>4</v>
      </c>
      <c r="D427" s="166">
        <f t="shared" ca="1" si="692"/>
        <v>0</v>
      </c>
      <c r="E427" s="166"/>
      <c r="F427" s="166"/>
      <c r="G427" s="166">
        <v>0</v>
      </c>
      <c r="H427" s="166">
        <f>IF(OR(ISBLANK(G427),ISBLANK(H397)),"",(G427-G426)*H397)</f>
        <v>0</v>
      </c>
      <c r="I427" s="166">
        <f>I397</f>
        <v>4</v>
      </c>
      <c r="J427" s="166">
        <f t="shared" ca="1" si="693"/>
        <v>0</v>
      </c>
      <c r="K427" s="166"/>
      <c r="L427" s="166"/>
      <c r="M427" s="166">
        <v>0</v>
      </c>
      <c r="N427" s="166">
        <f>IF(OR(ISBLANK(M427),ISBLANK(N397)),"",(M427-M426)*N397)</f>
        <v>0</v>
      </c>
      <c r="O427" s="166">
        <f>O397</f>
        <v>3</v>
      </c>
      <c r="P427" s="166" t="str">
        <f t="shared" ca="1" si="694"/>
        <v/>
      </c>
      <c r="Q427" s="166"/>
      <c r="R427" s="166"/>
      <c r="S427" s="166"/>
      <c r="T427" s="166">
        <f>T397</f>
        <v>3</v>
      </c>
      <c r="U427" s="166" t="str">
        <f t="shared" ca="1" si="695"/>
        <v/>
      </c>
      <c r="V427" s="166"/>
      <c r="W427" s="166"/>
      <c r="X427" s="166"/>
      <c r="Y427" s="166">
        <f>Y397</f>
        <v>3</v>
      </c>
      <c r="Z427" s="166" t="str">
        <f t="shared" ca="1" si="696"/>
        <v/>
      </c>
      <c r="AA427" s="166"/>
      <c r="AB427" s="166"/>
      <c r="AC427" s="166"/>
      <c r="AD427" s="166">
        <f>AD397</f>
        <v>3</v>
      </c>
      <c r="AE427" s="166" t="str">
        <f t="shared" ca="1" si="697"/>
        <v/>
      </c>
      <c r="AF427" s="166"/>
      <c r="AG427" s="166"/>
      <c r="AH427" s="166"/>
      <c r="AI427" s="166">
        <f>AI397</f>
        <v>4</v>
      </c>
      <c r="AJ427" s="166" t="str">
        <f t="shared" ca="1" si="698"/>
        <v/>
      </c>
      <c r="AK427" s="166"/>
      <c r="AL427" s="166"/>
      <c r="AM427" s="166"/>
      <c r="AN427" s="166" t="str">
        <f>IF(OR(ISBLANK(AM427),ISBLANK(AN397)),"",(AM427-AM426)*AN397)</f>
        <v/>
      </c>
      <c r="AO427" s="166">
        <f>AO397</f>
        <v>4</v>
      </c>
      <c r="AP427" s="166" t="str">
        <f t="shared" ca="1" si="699"/>
        <v/>
      </c>
      <c r="AQ427" s="166"/>
      <c r="AR427" s="166"/>
      <c r="AS427" s="166"/>
      <c r="AT427" s="166" t="str">
        <f>IF(OR(ISBLANK(AS427),ISBLANK(AT397)),"",(AS427-AS426)*AT397)</f>
        <v/>
      </c>
      <c r="AU427" s="166">
        <f>AU397</f>
        <v>3</v>
      </c>
      <c r="AV427" s="166" t="str">
        <f t="shared" ca="1" si="700"/>
        <v/>
      </c>
      <c r="AW427" s="166"/>
      <c r="AX427" s="166"/>
      <c r="AY427" s="166" t="str">
        <f t="shared" ca="1" si="701"/>
        <v/>
      </c>
      <c r="AZ427" s="166">
        <f>AZ397</f>
        <v>3</v>
      </c>
      <c r="BA427" s="166" t="str">
        <f t="shared" ca="1" si="702"/>
        <v/>
      </c>
      <c r="BB427" s="166"/>
      <c r="BC427" s="166"/>
      <c r="BD427" s="166" t="str">
        <f t="shared" ca="1" si="703"/>
        <v/>
      </c>
      <c r="BE427" s="166">
        <f>BE397</f>
        <v>1</v>
      </c>
      <c r="BF427" s="166" t="str">
        <f t="shared" ca="1" si="704"/>
        <v/>
      </c>
      <c r="BG427" s="166" t="str">
        <f t="shared" si="705"/>
        <v/>
      </c>
      <c r="BH427" s="166"/>
      <c r="BI427" s="166"/>
      <c r="BJ427" s="166">
        <f>BJ397</f>
        <v>3</v>
      </c>
      <c r="BK427" s="166" t="str">
        <f t="shared" ca="1" si="706"/>
        <v/>
      </c>
      <c r="BL427" s="166"/>
      <c r="BM427" s="166"/>
      <c r="BN427" s="166" t="str">
        <f t="shared" ca="1" si="707"/>
        <v/>
      </c>
      <c r="BO427" s="166">
        <f>BO397</f>
        <v>1</v>
      </c>
      <c r="BP427" s="166" t="str">
        <f t="shared" ca="1" si="708"/>
        <v/>
      </c>
      <c r="BQ427" s="166" t="str">
        <f t="shared" si="709"/>
        <v/>
      </c>
      <c r="BR427" s="166"/>
      <c r="BS427" s="166"/>
      <c r="BT427" s="166">
        <f>BT397</f>
        <v>3</v>
      </c>
      <c r="BU427" s="166" t="str">
        <f t="shared" ca="1" si="710"/>
        <v/>
      </c>
      <c r="BV427" s="166"/>
      <c r="BW427" s="166"/>
      <c r="BX427" s="166" t="str">
        <f t="shared" ca="1" si="756"/>
        <v/>
      </c>
      <c r="BY427" s="166">
        <f>BY397</f>
        <v>3</v>
      </c>
      <c r="BZ427" s="166" t="str">
        <f t="shared" ca="1" si="712"/>
        <v/>
      </c>
      <c r="CA427" s="166"/>
      <c r="CB427" s="166"/>
      <c r="CC427" s="166" t="str">
        <f t="shared" ca="1" si="757"/>
        <v/>
      </c>
      <c r="CD427" s="123">
        <f>CD397</f>
        <v>4</v>
      </c>
      <c r="CE427" s="123" t="str">
        <f t="shared" ca="1" si="714"/>
        <v/>
      </c>
      <c r="CF427" s="123"/>
      <c r="CG427" s="123"/>
      <c r="CH427" s="123"/>
      <c r="CI427" s="123" t="str">
        <f>IF(OR(ISBLANK(CH427),ISBLANK(CI397)),"",(CH427-CH426)*CI397)</f>
        <v/>
      </c>
      <c r="CJ427" s="123">
        <f>CJ397</f>
        <v>4</v>
      </c>
      <c r="CK427" s="123" t="str">
        <f t="shared" ca="1" si="715"/>
        <v/>
      </c>
      <c r="CL427" s="123"/>
      <c r="CM427" s="123"/>
      <c r="CN427" s="123"/>
      <c r="CO427" s="123" t="str">
        <f>IF(OR(ISBLANK(CN427),ISBLANK(CO397)),"",(CN427-CN426)*CO397)</f>
        <v/>
      </c>
      <c r="CP427" s="123">
        <f>CP397</f>
        <v>4</v>
      </c>
      <c r="CQ427" s="123" t="str">
        <f t="shared" ca="1" si="716"/>
        <v/>
      </c>
      <c r="CR427" s="123"/>
      <c r="CS427" s="123"/>
      <c r="CT427" s="123" t="str">
        <f t="shared" ca="1" si="717"/>
        <v/>
      </c>
      <c r="CU427" s="123" t="str">
        <f t="shared" ca="1" si="718"/>
        <v/>
      </c>
      <c r="CV427" s="123">
        <f>CV397</f>
        <v>1</v>
      </c>
      <c r="CW427" s="123" t="str">
        <f t="shared" ca="1" si="719"/>
        <v/>
      </c>
      <c r="CX427" s="123" t="str">
        <f t="shared" si="720"/>
        <v/>
      </c>
      <c r="CY427" s="123"/>
      <c r="CZ427" s="123"/>
      <c r="DA427" s="123">
        <f>DA397</f>
        <v>2</v>
      </c>
      <c r="DB427" s="123" t="str">
        <f t="shared" ca="1" si="721"/>
        <v/>
      </c>
      <c r="DC427" s="123"/>
      <c r="DD427" s="123"/>
      <c r="DE427" s="123"/>
      <c r="DF427" s="123">
        <f>DF397</f>
        <v>3</v>
      </c>
      <c r="DG427" s="123" t="str">
        <f t="shared" ca="1" si="722"/>
        <v/>
      </c>
      <c r="DH427" s="123"/>
      <c r="DI427" s="123"/>
      <c r="DJ427" s="123" t="str">
        <f t="shared" ca="1" si="723"/>
        <v/>
      </c>
      <c r="DK427" s="123" t="str">
        <f t="shared" ca="1" si="724"/>
        <v/>
      </c>
      <c r="DL427" s="123">
        <f>DL397</f>
        <v>1</v>
      </c>
      <c r="DM427" s="123" t="str">
        <f t="shared" ca="1" si="725"/>
        <v/>
      </c>
      <c r="DN427" s="123" t="str">
        <f t="shared" si="726"/>
        <v/>
      </c>
      <c r="DO427" s="123"/>
      <c r="DP427" s="123"/>
      <c r="DQ427" s="123">
        <f>DQ397</f>
        <v>2</v>
      </c>
      <c r="DR427" s="123">
        <f t="shared" ca="1" si="727"/>
        <v>0</v>
      </c>
      <c r="DS427" s="123"/>
      <c r="DT427" s="123">
        <v>0</v>
      </c>
      <c r="DU427" s="123">
        <f>DU397</f>
        <v>3</v>
      </c>
      <c r="DV427" s="123" t="str">
        <f t="shared" ca="1" si="728"/>
        <v/>
      </c>
      <c r="DW427" s="123"/>
      <c r="DX427" s="123"/>
      <c r="DY427" s="123" t="str">
        <f t="shared" ca="1" si="729"/>
        <v/>
      </c>
      <c r="DZ427" s="123">
        <f>DZ397</f>
        <v>5</v>
      </c>
      <c r="EA427" s="123" t="str">
        <f t="shared" ca="1" si="730"/>
        <v/>
      </c>
      <c r="EB427" s="123"/>
      <c r="EC427" s="123"/>
      <c r="ED427" s="123"/>
      <c r="EE427" s="123" t="str">
        <f>IF(OR(ISBLANK(ED427),ISBLANK(EE397)),"",(ED427-ED426)*EE397)</f>
        <v/>
      </c>
      <c r="EF427" s="123" t="str">
        <f t="shared" ca="1" si="758"/>
        <v/>
      </c>
      <c r="EG427" s="123" t="str">
        <f t="shared" ca="1" si="732"/>
        <v/>
      </c>
      <c r="EH427" s="123">
        <f>EH397</f>
        <v>1</v>
      </c>
      <c r="EI427" s="123" t="str">
        <f t="shared" ca="1" si="733"/>
        <v/>
      </c>
      <c r="EJ427" s="123" t="str">
        <f t="shared" si="734"/>
        <v/>
      </c>
      <c r="EK427" s="123"/>
      <c r="EL427" s="123"/>
      <c r="EM427" s="115">
        <f>EM397</f>
        <v>3</v>
      </c>
      <c r="EN427" s="115" t="str">
        <f t="shared" ca="1" si="735"/>
        <v/>
      </c>
      <c r="EO427" s="115"/>
      <c r="EP427" s="115"/>
      <c r="EQ427" s="115"/>
      <c r="ER427" s="115" t="str">
        <f t="shared" ca="1" si="736"/>
        <v/>
      </c>
      <c r="ES427" s="115">
        <f>ES397</f>
        <v>1</v>
      </c>
      <c r="ET427" s="115" t="str">
        <f t="shared" ca="1" si="737"/>
        <v/>
      </c>
      <c r="EU427" s="115" t="str">
        <f t="shared" si="738"/>
        <v/>
      </c>
      <c r="EV427" s="115"/>
      <c r="EW427" s="115"/>
      <c r="EX427" s="115">
        <f>EX397</f>
        <v>3</v>
      </c>
      <c r="EY427" s="115" t="str">
        <f t="shared" ca="1" si="739"/>
        <v/>
      </c>
      <c r="EZ427" s="115"/>
      <c r="FA427" s="115"/>
      <c r="FB427" s="115"/>
      <c r="FC427" s="115">
        <f>FC397</f>
        <v>3</v>
      </c>
      <c r="FD427" s="115" t="str">
        <f t="shared" ca="1" si="740"/>
        <v/>
      </c>
      <c r="FE427" s="115"/>
      <c r="FF427" s="115"/>
      <c r="FG427" s="115"/>
      <c r="FH427" s="115" t="str">
        <f t="shared" ca="1" si="741"/>
        <v/>
      </c>
      <c r="FI427" s="115">
        <f>FI397</f>
        <v>1</v>
      </c>
      <c r="FJ427" s="115" t="str">
        <f t="shared" ca="1" si="742"/>
        <v/>
      </c>
      <c r="FK427" s="115" t="str">
        <f t="shared" si="743"/>
        <v/>
      </c>
      <c r="FL427" s="115"/>
      <c r="FM427" s="115"/>
      <c r="FN427" s="115">
        <f>FN397</f>
        <v>3</v>
      </c>
      <c r="FO427" s="115" t="str">
        <f t="shared" ca="1" si="744"/>
        <v/>
      </c>
      <c r="FP427" s="115"/>
      <c r="FQ427" s="115"/>
      <c r="FR427" s="115"/>
      <c r="FS427" s="115">
        <f>FS397</f>
        <v>5</v>
      </c>
      <c r="FT427" s="115" t="str">
        <f t="shared" ca="1" si="745"/>
        <v/>
      </c>
      <c r="FU427" s="115"/>
      <c r="FV427" s="115"/>
      <c r="FW427" s="115"/>
      <c r="FX427" s="115" t="str">
        <f t="shared" ca="1" si="746"/>
        <v/>
      </c>
      <c r="FY427" s="115" t="str">
        <f t="shared" ca="1" si="759"/>
        <v/>
      </c>
      <c r="FZ427" s="115">
        <f>FZ397</f>
        <v>1</v>
      </c>
      <c r="GA427" s="115" t="str">
        <f t="shared" ca="1" si="748"/>
        <v/>
      </c>
      <c r="GB427" s="115" t="str">
        <f t="shared" si="749"/>
        <v/>
      </c>
      <c r="GC427" s="115"/>
      <c r="GD427" s="115"/>
      <c r="GE427" s="115">
        <f>GE397</f>
        <v>2</v>
      </c>
      <c r="GF427" s="115">
        <f t="shared" ca="1" si="760"/>
        <v>0</v>
      </c>
      <c r="GG427" s="115"/>
      <c r="GH427" s="115"/>
    </row>
    <row r="428" spans="2:190" x14ac:dyDescent="0.25">
      <c r="B428" s="166">
        <v>28</v>
      </c>
      <c r="C428" s="166">
        <f>C397</f>
        <v>4</v>
      </c>
      <c r="D428" s="166">
        <f t="shared" ca="1" si="692"/>
        <v>0</v>
      </c>
      <c r="E428" s="166"/>
      <c r="F428" s="166"/>
      <c r="G428" s="166">
        <v>0</v>
      </c>
      <c r="H428" s="166">
        <f>IF(OR(ISBLANK(G428),ISBLANK(H397)),"",(G428-G427)*H397)</f>
        <v>0</v>
      </c>
      <c r="I428" s="166">
        <f>I397</f>
        <v>4</v>
      </c>
      <c r="J428" s="166">
        <f t="shared" ca="1" si="693"/>
        <v>0</v>
      </c>
      <c r="K428" s="166"/>
      <c r="L428" s="166"/>
      <c r="M428" s="166">
        <v>0</v>
      </c>
      <c r="N428" s="166">
        <f>IF(OR(ISBLANK(M428),ISBLANK(N397)),"",(M428-M427)*N397)</f>
        <v>0</v>
      </c>
      <c r="O428" s="166">
        <f>O397</f>
        <v>3</v>
      </c>
      <c r="P428" s="166" t="str">
        <f t="shared" ca="1" si="694"/>
        <v/>
      </c>
      <c r="Q428" s="166"/>
      <c r="R428" s="166"/>
      <c r="S428" s="166"/>
      <c r="T428" s="166">
        <f>T397</f>
        <v>3</v>
      </c>
      <c r="U428" s="166" t="str">
        <f t="shared" ca="1" si="695"/>
        <v/>
      </c>
      <c r="V428" s="166"/>
      <c r="W428" s="166"/>
      <c r="X428" s="166"/>
      <c r="Y428" s="166">
        <f>Y397</f>
        <v>3</v>
      </c>
      <c r="Z428" s="166" t="str">
        <f t="shared" ca="1" si="696"/>
        <v/>
      </c>
      <c r="AA428" s="166"/>
      <c r="AB428" s="166"/>
      <c r="AC428" s="166"/>
      <c r="AD428" s="166">
        <f>AD397</f>
        <v>3</v>
      </c>
      <c r="AE428" s="166" t="str">
        <f t="shared" ca="1" si="697"/>
        <v/>
      </c>
      <c r="AF428" s="166"/>
      <c r="AG428" s="166"/>
      <c r="AH428" s="166"/>
      <c r="AI428" s="166">
        <f>AI397</f>
        <v>4</v>
      </c>
      <c r="AJ428" s="166" t="str">
        <f t="shared" ca="1" si="698"/>
        <v/>
      </c>
      <c r="AK428" s="166"/>
      <c r="AL428" s="166"/>
      <c r="AM428" s="166"/>
      <c r="AN428" s="166" t="str">
        <f>IF(OR(ISBLANK(AM428),ISBLANK(AN397)),"",(AM428-AM427)*AN397)</f>
        <v/>
      </c>
      <c r="AO428" s="166">
        <f>AO397</f>
        <v>4</v>
      </c>
      <c r="AP428" s="166" t="str">
        <f t="shared" ca="1" si="699"/>
        <v/>
      </c>
      <c r="AQ428" s="166"/>
      <c r="AR428" s="166"/>
      <c r="AS428" s="166"/>
      <c r="AT428" s="166" t="str">
        <f>IF(OR(ISBLANK(AS428),ISBLANK(AT397)),"",(AS428-AS427)*AT397)</f>
        <v/>
      </c>
      <c r="AU428" s="166">
        <f>AU397</f>
        <v>3</v>
      </c>
      <c r="AV428" s="166" t="str">
        <f t="shared" ca="1" si="700"/>
        <v/>
      </c>
      <c r="AW428" s="166"/>
      <c r="AX428" s="166"/>
      <c r="AY428" s="166" t="str">
        <f t="shared" ca="1" si="701"/>
        <v/>
      </c>
      <c r="AZ428" s="166">
        <f>AZ397</f>
        <v>3</v>
      </c>
      <c r="BA428" s="166" t="str">
        <f t="shared" ca="1" si="702"/>
        <v/>
      </c>
      <c r="BB428" s="166"/>
      <c r="BC428" s="166"/>
      <c r="BD428" s="166" t="str">
        <f t="shared" ca="1" si="703"/>
        <v/>
      </c>
      <c r="BE428" s="166">
        <f>BE397</f>
        <v>1</v>
      </c>
      <c r="BF428" s="166" t="str">
        <f t="shared" ca="1" si="704"/>
        <v/>
      </c>
      <c r="BG428" s="166" t="str">
        <f t="shared" si="705"/>
        <v/>
      </c>
      <c r="BH428" s="166"/>
      <c r="BI428" s="166"/>
      <c r="BJ428" s="166">
        <f>BJ397</f>
        <v>3</v>
      </c>
      <c r="BK428" s="166" t="str">
        <f t="shared" ca="1" si="706"/>
        <v/>
      </c>
      <c r="BL428" s="166"/>
      <c r="BM428" s="166"/>
      <c r="BN428" s="166" t="str">
        <f t="shared" ca="1" si="707"/>
        <v/>
      </c>
      <c r="BO428" s="166">
        <f>BO397</f>
        <v>1</v>
      </c>
      <c r="BP428" s="166" t="str">
        <f t="shared" ca="1" si="708"/>
        <v/>
      </c>
      <c r="BQ428" s="166" t="str">
        <f t="shared" si="709"/>
        <v/>
      </c>
      <c r="BR428" s="166"/>
      <c r="BS428" s="166"/>
      <c r="BT428" s="166">
        <f>BT397</f>
        <v>3</v>
      </c>
      <c r="BU428" s="166" t="str">
        <f t="shared" ca="1" si="710"/>
        <v/>
      </c>
      <c r="BV428" s="166"/>
      <c r="BW428" s="166"/>
      <c r="BX428" s="166" t="str">
        <f t="shared" ca="1" si="756"/>
        <v/>
      </c>
      <c r="BY428" s="166">
        <f>BY397</f>
        <v>3</v>
      </c>
      <c r="BZ428" s="166" t="str">
        <f t="shared" ca="1" si="712"/>
        <v/>
      </c>
      <c r="CA428" s="166"/>
      <c r="CB428" s="166"/>
      <c r="CC428" s="166" t="str">
        <f t="shared" ca="1" si="757"/>
        <v/>
      </c>
      <c r="CD428" s="123">
        <f>CD397</f>
        <v>4</v>
      </c>
      <c r="CE428" s="123" t="str">
        <f t="shared" ca="1" si="714"/>
        <v/>
      </c>
      <c r="CF428" s="123"/>
      <c r="CG428" s="123"/>
      <c r="CH428" s="123"/>
      <c r="CI428" s="123" t="str">
        <f>IF(OR(ISBLANK(CH428),ISBLANK(CI397)),"",(CH428-CH427)*CI397)</f>
        <v/>
      </c>
      <c r="CJ428" s="123">
        <f>CJ397</f>
        <v>4</v>
      </c>
      <c r="CK428" s="123" t="str">
        <f t="shared" ca="1" si="715"/>
        <v/>
      </c>
      <c r="CL428" s="123"/>
      <c r="CM428" s="123"/>
      <c r="CN428" s="123"/>
      <c r="CO428" s="123" t="str">
        <f>IF(OR(ISBLANK(CN428),ISBLANK(CO397)),"",(CN428-CN427)*CO397)</f>
        <v/>
      </c>
      <c r="CP428" s="123">
        <f>CP397</f>
        <v>4</v>
      </c>
      <c r="CQ428" s="123" t="str">
        <f t="shared" ca="1" si="716"/>
        <v/>
      </c>
      <c r="CR428" s="123"/>
      <c r="CS428" s="123"/>
      <c r="CT428" s="123" t="str">
        <f t="shared" ca="1" si="717"/>
        <v/>
      </c>
      <c r="CU428" s="123" t="str">
        <f t="shared" ca="1" si="718"/>
        <v/>
      </c>
      <c r="CV428" s="123">
        <f>CV397</f>
        <v>1</v>
      </c>
      <c r="CW428" s="123" t="str">
        <f t="shared" ca="1" si="719"/>
        <v/>
      </c>
      <c r="CX428" s="123" t="str">
        <f t="shared" si="720"/>
        <v/>
      </c>
      <c r="CY428" s="123"/>
      <c r="CZ428" s="123"/>
      <c r="DA428" s="123">
        <f>DA397</f>
        <v>2</v>
      </c>
      <c r="DB428" s="123" t="str">
        <f t="shared" ca="1" si="721"/>
        <v/>
      </c>
      <c r="DC428" s="123"/>
      <c r="DD428" s="123"/>
      <c r="DE428" s="123"/>
      <c r="DF428" s="123">
        <f>DF397</f>
        <v>3</v>
      </c>
      <c r="DG428" s="123" t="str">
        <f t="shared" ca="1" si="722"/>
        <v/>
      </c>
      <c r="DH428" s="123"/>
      <c r="DI428" s="123"/>
      <c r="DJ428" s="123" t="str">
        <f t="shared" ca="1" si="723"/>
        <v/>
      </c>
      <c r="DK428" s="123" t="str">
        <f t="shared" ca="1" si="724"/>
        <v/>
      </c>
      <c r="DL428" s="123">
        <f>DL397</f>
        <v>1</v>
      </c>
      <c r="DM428" s="123" t="str">
        <f t="shared" ca="1" si="725"/>
        <v/>
      </c>
      <c r="DN428" s="123" t="str">
        <f t="shared" si="726"/>
        <v/>
      </c>
      <c r="DO428" s="123"/>
      <c r="DP428" s="123"/>
      <c r="DQ428" s="123">
        <f>DQ397</f>
        <v>2</v>
      </c>
      <c r="DR428" s="123">
        <f t="shared" ca="1" si="727"/>
        <v>0</v>
      </c>
      <c r="DS428" s="123"/>
      <c r="DT428" s="123">
        <v>0</v>
      </c>
      <c r="DU428" s="123">
        <f>DU397</f>
        <v>3</v>
      </c>
      <c r="DV428" s="123" t="str">
        <f t="shared" ca="1" si="728"/>
        <v/>
      </c>
      <c r="DW428" s="123"/>
      <c r="DX428" s="123"/>
      <c r="DY428" s="123" t="str">
        <f t="shared" ca="1" si="729"/>
        <v/>
      </c>
      <c r="DZ428" s="123">
        <f>DZ397</f>
        <v>5</v>
      </c>
      <c r="EA428" s="123" t="str">
        <f t="shared" ca="1" si="730"/>
        <v/>
      </c>
      <c r="EB428" s="123"/>
      <c r="EC428" s="123"/>
      <c r="ED428" s="123"/>
      <c r="EE428" s="123" t="str">
        <f>IF(OR(ISBLANK(ED428),ISBLANK(EE397)),"",(ED428-ED427)*EE397)</f>
        <v/>
      </c>
      <c r="EF428" s="123" t="str">
        <f t="shared" ca="1" si="758"/>
        <v/>
      </c>
      <c r="EG428" s="123" t="str">
        <f t="shared" ca="1" si="732"/>
        <v/>
      </c>
      <c r="EH428" s="123">
        <f>EH397</f>
        <v>1</v>
      </c>
      <c r="EI428" s="123" t="str">
        <f t="shared" ca="1" si="733"/>
        <v/>
      </c>
      <c r="EJ428" s="123" t="str">
        <f t="shared" si="734"/>
        <v/>
      </c>
      <c r="EK428" s="123"/>
      <c r="EL428" s="123"/>
      <c r="EM428" s="115">
        <f>EM397</f>
        <v>3</v>
      </c>
      <c r="EN428" s="115" t="str">
        <f t="shared" ca="1" si="735"/>
        <v/>
      </c>
      <c r="EO428" s="115"/>
      <c r="EP428" s="115"/>
      <c r="EQ428" s="115"/>
      <c r="ER428" s="115" t="str">
        <f t="shared" ca="1" si="736"/>
        <v/>
      </c>
      <c r="ES428" s="115">
        <f>ES397</f>
        <v>1</v>
      </c>
      <c r="ET428" s="115" t="str">
        <f t="shared" ca="1" si="737"/>
        <v/>
      </c>
      <c r="EU428" s="115" t="str">
        <f t="shared" si="738"/>
        <v/>
      </c>
      <c r="EV428" s="115"/>
      <c r="EW428" s="115"/>
      <c r="EX428" s="115">
        <f>EX397</f>
        <v>3</v>
      </c>
      <c r="EY428" s="115" t="str">
        <f t="shared" ca="1" si="739"/>
        <v/>
      </c>
      <c r="EZ428" s="115"/>
      <c r="FA428" s="115"/>
      <c r="FB428" s="115"/>
      <c r="FC428" s="115">
        <f>FC397</f>
        <v>3</v>
      </c>
      <c r="FD428" s="115" t="str">
        <f t="shared" ca="1" si="740"/>
        <v/>
      </c>
      <c r="FE428" s="115"/>
      <c r="FF428" s="115"/>
      <c r="FG428" s="115"/>
      <c r="FH428" s="115" t="str">
        <f t="shared" ca="1" si="741"/>
        <v/>
      </c>
      <c r="FI428" s="115">
        <f>FI397</f>
        <v>1</v>
      </c>
      <c r="FJ428" s="115" t="str">
        <f t="shared" ca="1" si="742"/>
        <v/>
      </c>
      <c r="FK428" s="115" t="str">
        <f t="shared" si="743"/>
        <v/>
      </c>
      <c r="FL428" s="115"/>
      <c r="FM428" s="115"/>
      <c r="FN428" s="115">
        <f>FN397</f>
        <v>3</v>
      </c>
      <c r="FO428" s="115" t="str">
        <f t="shared" ca="1" si="744"/>
        <v/>
      </c>
      <c r="FP428" s="115"/>
      <c r="FQ428" s="115"/>
      <c r="FR428" s="115"/>
      <c r="FS428" s="115">
        <f>FS397</f>
        <v>5</v>
      </c>
      <c r="FT428" s="115" t="str">
        <f t="shared" ca="1" si="745"/>
        <v/>
      </c>
      <c r="FU428" s="115"/>
      <c r="FV428" s="115"/>
      <c r="FW428" s="115"/>
      <c r="FX428" s="115" t="str">
        <f t="shared" ca="1" si="746"/>
        <v/>
      </c>
      <c r="FY428" s="115" t="str">
        <f t="shared" ca="1" si="759"/>
        <v/>
      </c>
      <c r="FZ428" s="115">
        <f>FZ397</f>
        <v>1</v>
      </c>
      <c r="GA428" s="115" t="str">
        <f t="shared" ca="1" si="748"/>
        <v/>
      </c>
      <c r="GB428" s="115" t="str">
        <f t="shared" si="749"/>
        <v/>
      </c>
      <c r="GC428" s="115"/>
      <c r="GD428" s="115"/>
      <c r="GE428" s="115">
        <f>GE397</f>
        <v>2</v>
      </c>
      <c r="GF428" s="115">
        <f t="shared" ca="1" si="760"/>
        <v>0</v>
      </c>
      <c r="GG428" s="115"/>
      <c r="GH428" s="115"/>
    </row>
    <row r="429" spans="2:190" x14ac:dyDescent="0.25">
      <c r="B429" s="166">
        <v>29</v>
      </c>
      <c r="C429" s="166">
        <f>C397</f>
        <v>4</v>
      </c>
      <c r="D429" s="166">
        <f t="shared" ca="1" si="692"/>
        <v>0</v>
      </c>
      <c r="E429" s="166"/>
      <c r="F429" s="166"/>
      <c r="G429" s="166">
        <v>0</v>
      </c>
      <c r="H429" s="166">
        <f>IF(OR(ISBLANK(G429),ISBLANK(H397)),"",(G429-G428)*H397)</f>
        <v>0</v>
      </c>
      <c r="I429" s="166">
        <f>I397</f>
        <v>4</v>
      </c>
      <c r="J429" s="166">
        <f t="shared" ca="1" si="693"/>
        <v>0</v>
      </c>
      <c r="K429" s="166"/>
      <c r="L429" s="166"/>
      <c r="M429" s="166">
        <v>0</v>
      </c>
      <c r="N429" s="166">
        <f>IF(OR(ISBLANK(M429),ISBLANK(N397)),"",(M429-M428)*N397)</f>
        <v>0</v>
      </c>
      <c r="O429" s="166">
        <f>O397</f>
        <v>3</v>
      </c>
      <c r="P429" s="166" t="str">
        <f t="shared" ca="1" si="694"/>
        <v/>
      </c>
      <c r="Q429" s="166"/>
      <c r="R429" s="166"/>
      <c r="S429" s="166"/>
      <c r="T429" s="166">
        <f>T397</f>
        <v>3</v>
      </c>
      <c r="U429" s="166" t="str">
        <f t="shared" ca="1" si="695"/>
        <v/>
      </c>
      <c r="V429" s="166"/>
      <c r="W429" s="166"/>
      <c r="X429" s="166"/>
      <c r="Y429" s="166">
        <f>Y397</f>
        <v>3</v>
      </c>
      <c r="Z429" s="166" t="str">
        <f t="shared" ca="1" si="696"/>
        <v/>
      </c>
      <c r="AA429" s="166"/>
      <c r="AB429" s="166"/>
      <c r="AC429" s="166"/>
      <c r="AD429" s="166">
        <f>AD397</f>
        <v>3</v>
      </c>
      <c r="AE429" s="166" t="str">
        <f t="shared" ca="1" si="697"/>
        <v/>
      </c>
      <c r="AF429" s="166"/>
      <c r="AG429" s="166"/>
      <c r="AH429" s="166"/>
      <c r="AI429" s="166">
        <f>AI397</f>
        <v>4</v>
      </c>
      <c r="AJ429" s="166">
        <f t="shared" ca="1" si="698"/>
        <v>0</v>
      </c>
      <c r="AK429" s="166"/>
      <c r="AL429" s="166"/>
      <c r="AM429" s="166">
        <f>AM428</f>
        <v>0</v>
      </c>
      <c r="AN429" s="166">
        <f>IF(OR(ISBLANK(AM429),ISBLANK(AN397)),"",(AM429-AM428)*AN397)</f>
        <v>0</v>
      </c>
      <c r="AO429" s="166">
        <f>AO397</f>
        <v>4</v>
      </c>
      <c r="AP429" s="166">
        <f t="shared" ca="1" si="699"/>
        <v>0</v>
      </c>
      <c r="AQ429" s="166"/>
      <c r="AR429" s="166"/>
      <c r="AS429" s="166">
        <f>AS428</f>
        <v>0</v>
      </c>
      <c r="AT429" s="166">
        <f>IF(OR(ISBLANK(AS429),ISBLANK(AT397)),"",(AS429-AS428)*AT397)</f>
        <v>0</v>
      </c>
      <c r="AU429" s="166">
        <f>AU397</f>
        <v>3</v>
      </c>
      <c r="AV429" s="166" t="str">
        <f t="shared" ca="1" si="700"/>
        <v/>
      </c>
      <c r="AW429" s="166"/>
      <c r="AX429" s="166"/>
      <c r="AY429" s="166" t="str">
        <f t="shared" ca="1" si="701"/>
        <v/>
      </c>
      <c r="AZ429" s="166">
        <f>AZ397</f>
        <v>3</v>
      </c>
      <c r="BA429" s="166" t="str">
        <f t="shared" ca="1" si="702"/>
        <v/>
      </c>
      <c r="BB429" s="166"/>
      <c r="BC429" s="166"/>
      <c r="BD429" s="166" t="str">
        <f t="shared" ca="1" si="703"/>
        <v/>
      </c>
      <c r="BE429" s="166">
        <f>BE397</f>
        <v>1</v>
      </c>
      <c r="BF429" s="166" t="str">
        <f t="shared" ca="1" si="704"/>
        <v/>
      </c>
      <c r="BG429" s="166" t="str">
        <f t="shared" si="705"/>
        <v/>
      </c>
      <c r="BH429" s="166"/>
      <c r="BI429" s="166"/>
      <c r="BJ429" s="166">
        <f>BJ397</f>
        <v>3</v>
      </c>
      <c r="BK429" s="166" t="str">
        <f t="shared" ca="1" si="706"/>
        <v/>
      </c>
      <c r="BL429" s="166"/>
      <c r="BM429" s="166"/>
      <c r="BN429" s="166" t="str">
        <f t="shared" ca="1" si="707"/>
        <v/>
      </c>
      <c r="BO429" s="166">
        <f>BO397</f>
        <v>1</v>
      </c>
      <c r="BP429" s="166" t="str">
        <f t="shared" ca="1" si="708"/>
        <v/>
      </c>
      <c r="BQ429" s="166" t="str">
        <f t="shared" si="709"/>
        <v/>
      </c>
      <c r="BR429" s="166"/>
      <c r="BS429" s="166"/>
      <c r="BT429" s="166">
        <f>BT397</f>
        <v>3</v>
      </c>
      <c r="BU429" s="166" t="str">
        <f t="shared" ca="1" si="710"/>
        <v/>
      </c>
      <c r="BV429" s="166"/>
      <c r="BW429" s="166"/>
      <c r="BX429" s="166" t="str">
        <f t="shared" ca="1" si="756"/>
        <v/>
      </c>
      <c r="BY429" s="166">
        <f>BY397</f>
        <v>3</v>
      </c>
      <c r="BZ429" s="166" t="str">
        <f t="shared" ca="1" si="712"/>
        <v/>
      </c>
      <c r="CA429" s="166"/>
      <c r="CB429" s="166"/>
      <c r="CC429" s="166" t="str">
        <f t="shared" ca="1" si="757"/>
        <v/>
      </c>
      <c r="CD429" s="123">
        <f>CD397</f>
        <v>4</v>
      </c>
      <c r="CE429" s="123">
        <f t="shared" ca="1" si="714"/>
        <v>0</v>
      </c>
      <c r="CF429" s="123"/>
      <c r="CG429" s="123"/>
      <c r="CH429" s="123">
        <f>CH428</f>
        <v>0</v>
      </c>
      <c r="CI429" s="123">
        <f>IF(OR(ISBLANK(CH429),ISBLANK(CI397)),"",(CH429-CH428)*CI397)</f>
        <v>0</v>
      </c>
      <c r="CJ429" s="123">
        <f>CJ397</f>
        <v>4</v>
      </c>
      <c r="CK429" s="123">
        <f t="shared" ca="1" si="715"/>
        <v>0</v>
      </c>
      <c r="CL429" s="123"/>
      <c r="CM429" s="123"/>
      <c r="CN429" s="123">
        <f>CN428</f>
        <v>0</v>
      </c>
      <c r="CO429" s="123">
        <f>IF(OR(ISBLANK(CN429),ISBLANK(CO397)),"",(CN429-CN428)*CO397)</f>
        <v>0</v>
      </c>
      <c r="CP429" s="123">
        <f>CP397</f>
        <v>4</v>
      </c>
      <c r="CQ429" s="123">
        <f t="shared" ca="1" si="716"/>
        <v>0</v>
      </c>
      <c r="CR429" s="123"/>
      <c r="CS429" s="123"/>
      <c r="CT429" s="123" t="str">
        <f t="shared" ca="1" si="717"/>
        <v/>
      </c>
      <c r="CU429" s="123">
        <f t="shared" ca="1" si="718"/>
        <v>0</v>
      </c>
      <c r="CV429" s="123">
        <f>CV397</f>
        <v>1</v>
      </c>
      <c r="CW429" s="123" t="str">
        <f t="shared" ca="1" si="719"/>
        <v/>
      </c>
      <c r="CX429" s="123" t="str">
        <f t="shared" si="720"/>
        <v/>
      </c>
      <c r="CY429" s="123"/>
      <c r="CZ429" s="123"/>
      <c r="DA429" s="123">
        <f>DA397</f>
        <v>2</v>
      </c>
      <c r="DB429" s="123" t="str">
        <f t="shared" ca="1" si="721"/>
        <v/>
      </c>
      <c r="DC429" s="123"/>
      <c r="DD429" s="123"/>
      <c r="DE429" s="123"/>
      <c r="DF429" s="123">
        <f>DF397</f>
        <v>3</v>
      </c>
      <c r="DG429" s="123">
        <f t="shared" ca="1" si="722"/>
        <v>0</v>
      </c>
      <c r="DH429" s="123"/>
      <c r="DI429" s="123"/>
      <c r="DJ429" s="123">
        <f t="shared" ca="1" si="723"/>
        <v>0</v>
      </c>
      <c r="DK429" s="123" t="str">
        <f t="shared" ca="1" si="724"/>
        <v/>
      </c>
      <c r="DL429" s="123">
        <f>DL397</f>
        <v>1</v>
      </c>
      <c r="DM429" s="123" t="str">
        <f t="shared" ca="1" si="725"/>
        <v/>
      </c>
      <c r="DN429" s="123" t="str">
        <f t="shared" si="726"/>
        <v/>
      </c>
      <c r="DO429" s="123"/>
      <c r="DP429" s="123"/>
      <c r="DQ429" s="123">
        <f>DQ397</f>
        <v>2</v>
      </c>
      <c r="DR429" s="123">
        <f t="shared" ca="1" si="727"/>
        <v>0</v>
      </c>
      <c r="DS429" s="123"/>
      <c r="DT429" s="123">
        <v>0</v>
      </c>
      <c r="DU429" s="123">
        <f>DU397</f>
        <v>3</v>
      </c>
      <c r="DV429" s="123">
        <f t="shared" ca="1" si="728"/>
        <v>0</v>
      </c>
      <c r="DW429" s="123"/>
      <c r="DX429" s="123"/>
      <c r="DY429" s="123">
        <f t="shared" ca="1" si="729"/>
        <v>0</v>
      </c>
      <c r="DZ429" s="123">
        <f>DZ397</f>
        <v>5</v>
      </c>
      <c r="EA429" s="123">
        <f t="shared" ca="1" si="730"/>
        <v>0</v>
      </c>
      <c r="EB429" s="123"/>
      <c r="EC429" s="123"/>
      <c r="ED429" s="123">
        <f>ED428</f>
        <v>0</v>
      </c>
      <c r="EE429" s="123" t="str">
        <f>IF(OR(ISBLANK(ED429),ISBLANK(EE397)),"",(ED429-ED428)*EE397)</f>
        <v/>
      </c>
      <c r="EF429" s="123">
        <f t="shared" ca="1" si="758"/>
        <v>0</v>
      </c>
      <c r="EG429" s="123" t="str">
        <f t="shared" ca="1" si="732"/>
        <v/>
      </c>
      <c r="EH429" s="123">
        <f>EH397</f>
        <v>1</v>
      </c>
      <c r="EI429" s="123" t="str">
        <f t="shared" ca="1" si="733"/>
        <v/>
      </c>
      <c r="EJ429" s="123" t="str">
        <f t="shared" si="734"/>
        <v/>
      </c>
      <c r="EK429" s="123"/>
      <c r="EL429" s="123"/>
      <c r="EM429" s="115">
        <f>EM397</f>
        <v>3</v>
      </c>
      <c r="EN429" s="115" t="str">
        <f t="shared" ca="1" si="735"/>
        <v/>
      </c>
      <c r="EO429" s="115"/>
      <c r="EP429" s="115"/>
      <c r="EQ429" s="115"/>
      <c r="ER429" s="115" t="str">
        <f t="shared" ca="1" si="736"/>
        <v/>
      </c>
      <c r="ES429" s="115">
        <f>ES397</f>
        <v>1</v>
      </c>
      <c r="ET429" s="115" t="str">
        <f t="shared" ca="1" si="737"/>
        <v/>
      </c>
      <c r="EU429" s="115" t="str">
        <f t="shared" si="738"/>
        <v/>
      </c>
      <c r="EV429" s="115"/>
      <c r="EW429" s="115"/>
      <c r="EX429" s="115">
        <f>EX397</f>
        <v>3</v>
      </c>
      <c r="EY429" s="115" t="str">
        <f t="shared" ca="1" si="739"/>
        <v/>
      </c>
      <c r="EZ429" s="115"/>
      <c r="FA429" s="115"/>
      <c r="FB429" s="115"/>
      <c r="FC429" s="115">
        <f>FC397</f>
        <v>3</v>
      </c>
      <c r="FD429" s="115" t="str">
        <f t="shared" ca="1" si="740"/>
        <v/>
      </c>
      <c r="FE429" s="115"/>
      <c r="FF429" s="115"/>
      <c r="FG429" s="115"/>
      <c r="FH429" s="115" t="str">
        <f t="shared" ca="1" si="741"/>
        <v/>
      </c>
      <c r="FI429" s="115">
        <f>FI397</f>
        <v>1</v>
      </c>
      <c r="FJ429" s="115" t="str">
        <f t="shared" ca="1" si="742"/>
        <v/>
      </c>
      <c r="FK429" s="115" t="str">
        <f t="shared" si="743"/>
        <v/>
      </c>
      <c r="FL429" s="115"/>
      <c r="FM429" s="115"/>
      <c r="FN429" s="115">
        <f>FN397</f>
        <v>3</v>
      </c>
      <c r="FO429" s="115" t="str">
        <f t="shared" ca="1" si="744"/>
        <v/>
      </c>
      <c r="FP429" s="115"/>
      <c r="FQ429" s="115"/>
      <c r="FR429" s="115"/>
      <c r="FS429" s="115">
        <f>FS397</f>
        <v>5</v>
      </c>
      <c r="FT429" s="115" t="str">
        <f t="shared" ca="1" si="745"/>
        <v/>
      </c>
      <c r="FU429" s="115"/>
      <c r="FV429" s="115"/>
      <c r="FW429" s="115"/>
      <c r="FX429" s="115" t="str">
        <f t="shared" ca="1" si="746"/>
        <v/>
      </c>
      <c r="FY429" s="115" t="str">
        <f t="shared" ca="1" si="759"/>
        <v/>
      </c>
      <c r="FZ429" s="115">
        <f>FZ397</f>
        <v>1</v>
      </c>
      <c r="GA429" s="115" t="str">
        <f t="shared" ca="1" si="748"/>
        <v/>
      </c>
      <c r="GB429" s="115" t="str">
        <f t="shared" si="749"/>
        <v/>
      </c>
      <c r="GC429" s="115"/>
      <c r="GD429" s="115"/>
      <c r="GE429" s="115">
        <f>GE397</f>
        <v>2</v>
      </c>
      <c r="GF429" s="115">
        <f t="shared" ca="1" si="760"/>
        <v>0</v>
      </c>
      <c r="GG429" s="115"/>
      <c r="GH429" s="115"/>
    </row>
    <row r="430" spans="2:190" x14ac:dyDescent="0.25">
      <c r="B430" s="166">
        <v>30</v>
      </c>
      <c r="C430" s="166">
        <f>C397</f>
        <v>4</v>
      </c>
      <c r="D430" s="166">
        <f t="shared" ca="1" si="692"/>
        <v>0</v>
      </c>
      <c r="E430" s="166"/>
      <c r="F430" s="166"/>
      <c r="G430" s="166">
        <v>0</v>
      </c>
      <c r="H430" s="166">
        <f>IF(OR(ISBLANK(G430),ISBLANK(H397)),"",(G430-G429)*H397)</f>
        <v>0</v>
      </c>
      <c r="I430" s="166">
        <f>I397</f>
        <v>4</v>
      </c>
      <c r="J430" s="166">
        <f t="shared" ca="1" si="693"/>
        <v>0</v>
      </c>
      <c r="K430" s="166"/>
      <c r="L430" s="166"/>
      <c r="M430" s="166">
        <v>0</v>
      </c>
      <c r="N430" s="166">
        <f>IF(OR(ISBLANK(M430),ISBLANK(N397)),"",(M430-M429)*N397)</f>
        <v>0</v>
      </c>
      <c r="O430" s="166">
        <f>O397</f>
        <v>3</v>
      </c>
      <c r="P430" s="166" t="str">
        <f t="shared" ca="1" si="694"/>
        <v/>
      </c>
      <c r="Q430" s="166"/>
      <c r="R430" s="166"/>
      <c r="S430" s="166"/>
      <c r="T430" s="166">
        <f>T397</f>
        <v>3</v>
      </c>
      <c r="U430" s="166" t="str">
        <f t="shared" ca="1" si="695"/>
        <v/>
      </c>
      <c r="V430" s="166"/>
      <c r="W430" s="166"/>
      <c r="X430" s="166"/>
      <c r="Y430" s="166">
        <f>Y397</f>
        <v>3</v>
      </c>
      <c r="Z430" s="166" t="str">
        <f t="shared" ca="1" si="696"/>
        <v/>
      </c>
      <c r="AA430" s="166"/>
      <c r="AB430" s="166"/>
      <c r="AC430" s="166"/>
      <c r="AD430" s="166">
        <f>AD397</f>
        <v>3</v>
      </c>
      <c r="AE430" s="166" t="str">
        <f t="shared" ca="1" si="697"/>
        <v/>
      </c>
      <c r="AF430" s="166"/>
      <c r="AG430" s="166"/>
      <c r="AH430" s="166"/>
      <c r="AI430" s="166">
        <f>AI397</f>
        <v>4</v>
      </c>
      <c r="AJ430" s="166">
        <f t="shared" ca="1" si="698"/>
        <v>0</v>
      </c>
      <c r="AK430" s="166"/>
      <c r="AL430" s="166"/>
      <c r="AM430" s="166">
        <f>AM429</f>
        <v>0</v>
      </c>
      <c r="AN430" s="166">
        <f>IF(OR(ISBLANK(AM430),ISBLANK(AN397)),"",(AM430-AM429)*AN397)</f>
        <v>0</v>
      </c>
      <c r="AO430" s="166">
        <f>AO397</f>
        <v>4</v>
      </c>
      <c r="AP430" s="166">
        <f t="shared" ca="1" si="699"/>
        <v>0</v>
      </c>
      <c r="AQ430" s="166"/>
      <c r="AR430" s="166"/>
      <c r="AS430" s="166">
        <f>AS429</f>
        <v>0</v>
      </c>
      <c r="AT430" s="166">
        <f>IF(OR(ISBLANK(AS430),ISBLANK(AT397)),"",(AS430-AS429)*AT397)</f>
        <v>0</v>
      </c>
      <c r="AU430" s="166">
        <f>AU397</f>
        <v>3</v>
      </c>
      <c r="AV430" s="166" t="str">
        <f t="shared" ca="1" si="700"/>
        <v/>
      </c>
      <c r="AW430" s="166"/>
      <c r="AX430" s="166"/>
      <c r="AY430" s="166" t="str">
        <f t="shared" ca="1" si="701"/>
        <v/>
      </c>
      <c r="AZ430" s="166">
        <f>AZ397</f>
        <v>3</v>
      </c>
      <c r="BA430" s="166" t="str">
        <f t="shared" ca="1" si="702"/>
        <v/>
      </c>
      <c r="BB430" s="166"/>
      <c r="BC430" s="166"/>
      <c r="BD430" s="166" t="str">
        <f t="shared" ca="1" si="703"/>
        <v/>
      </c>
      <c r="BE430" s="166">
        <f>BE397</f>
        <v>1</v>
      </c>
      <c r="BF430" s="166" t="str">
        <f t="shared" ca="1" si="704"/>
        <v/>
      </c>
      <c r="BG430" s="166" t="str">
        <f t="shared" si="705"/>
        <v/>
      </c>
      <c r="BH430" s="166"/>
      <c r="BI430" s="166"/>
      <c r="BJ430" s="166">
        <f>BJ397</f>
        <v>3</v>
      </c>
      <c r="BK430" s="166" t="str">
        <f t="shared" ca="1" si="706"/>
        <v/>
      </c>
      <c r="BL430" s="166"/>
      <c r="BM430" s="166"/>
      <c r="BN430" s="166" t="str">
        <f t="shared" ca="1" si="707"/>
        <v/>
      </c>
      <c r="BO430" s="166">
        <f>BO397</f>
        <v>1</v>
      </c>
      <c r="BP430" s="166" t="str">
        <f t="shared" ca="1" si="708"/>
        <v/>
      </c>
      <c r="BQ430" s="166" t="str">
        <f t="shared" si="709"/>
        <v/>
      </c>
      <c r="BR430" s="166"/>
      <c r="BS430" s="166"/>
      <c r="BT430" s="166">
        <f>BT397</f>
        <v>3</v>
      </c>
      <c r="BU430" s="166" t="str">
        <f t="shared" ca="1" si="710"/>
        <v/>
      </c>
      <c r="BV430" s="166"/>
      <c r="BW430" s="166"/>
      <c r="BX430" s="166" t="str">
        <f t="shared" ca="1" si="756"/>
        <v/>
      </c>
      <c r="BY430" s="166">
        <f>BY397</f>
        <v>3</v>
      </c>
      <c r="BZ430" s="166" t="str">
        <f t="shared" ca="1" si="712"/>
        <v/>
      </c>
      <c r="CA430" s="166"/>
      <c r="CB430" s="166"/>
      <c r="CC430" s="166" t="str">
        <f t="shared" ca="1" si="757"/>
        <v/>
      </c>
      <c r="CD430" s="123">
        <f>CD397</f>
        <v>4</v>
      </c>
      <c r="CE430" s="123">
        <f t="shared" ca="1" si="714"/>
        <v>0</v>
      </c>
      <c r="CF430" s="123"/>
      <c r="CG430" s="123"/>
      <c r="CH430" s="123">
        <f>CH429</f>
        <v>0</v>
      </c>
      <c r="CI430" s="123">
        <f>IF(OR(ISBLANK(CH430),ISBLANK(CI397)),"",(CH430-CH429)*CI397)</f>
        <v>0</v>
      </c>
      <c r="CJ430" s="123">
        <f>CJ397</f>
        <v>4</v>
      </c>
      <c r="CK430" s="123">
        <f t="shared" ca="1" si="715"/>
        <v>0</v>
      </c>
      <c r="CL430" s="123"/>
      <c r="CM430" s="123"/>
      <c r="CN430" s="123">
        <f>CN429</f>
        <v>0</v>
      </c>
      <c r="CO430" s="123">
        <f>IF(OR(ISBLANK(CN430),ISBLANK(CO397)),"",(CN430-CN429)*CO397)</f>
        <v>0</v>
      </c>
      <c r="CP430" s="123">
        <f>CP397</f>
        <v>4</v>
      </c>
      <c r="CQ430" s="123">
        <f t="shared" ca="1" si="716"/>
        <v>0</v>
      </c>
      <c r="CR430" s="123"/>
      <c r="CS430" s="123"/>
      <c r="CT430" s="123" t="str">
        <f t="shared" ca="1" si="717"/>
        <v/>
      </c>
      <c r="CU430" s="123">
        <f t="shared" ca="1" si="718"/>
        <v>0</v>
      </c>
      <c r="CV430" s="123">
        <f>CV397</f>
        <v>1</v>
      </c>
      <c r="CW430" s="123" t="str">
        <f t="shared" ca="1" si="719"/>
        <v/>
      </c>
      <c r="CX430" s="123" t="str">
        <f t="shared" si="720"/>
        <v/>
      </c>
      <c r="CY430" s="123"/>
      <c r="CZ430" s="123"/>
      <c r="DA430" s="123">
        <f>DA397</f>
        <v>2</v>
      </c>
      <c r="DB430" s="123" t="str">
        <f t="shared" ca="1" si="721"/>
        <v/>
      </c>
      <c r="DC430" s="123"/>
      <c r="DD430" s="123"/>
      <c r="DE430" s="123"/>
      <c r="DF430" s="123">
        <f>DF397</f>
        <v>3</v>
      </c>
      <c r="DG430" s="123">
        <f t="shared" ca="1" si="722"/>
        <v>0</v>
      </c>
      <c r="DH430" s="123"/>
      <c r="DI430" s="123"/>
      <c r="DJ430" s="123">
        <f t="shared" ca="1" si="723"/>
        <v>0</v>
      </c>
      <c r="DK430" s="123" t="str">
        <f t="shared" ca="1" si="724"/>
        <v/>
      </c>
      <c r="DL430" s="123">
        <f>DL397</f>
        <v>1</v>
      </c>
      <c r="DM430" s="123" t="str">
        <f t="shared" ca="1" si="725"/>
        <v/>
      </c>
      <c r="DN430" s="123" t="str">
        <f t="shared" si="726"/>
        <v/>
      </c>
      <c r="DO430" s="123"/>
      <c r="DP430" s="123"/>
      <c r="DQ430" s="123">
        <f>DQ397</f>
        <v>2</v>
      </c>
      <c r="DR430" s="123">
        <f t="shared" ca="1" si="727"/>
        <v>0</v>
      </c>
      <c r="DS430" s="123"/>
      <c r="DT430" s="123">
        <v>0</v>
      </c>
      <c r="DU430" s="123">
        <f>DU397</f>
        <v>3</v>
      </c>
      <c r="DV430" s="123">
        <f t="shared" ca="1" si="728"/>
        <v>0</v>
      </c>
      <c r="DW430" s="123"/>
      <c r="DX430" s="123"/>
      <c r="DY430" s="123">
        <f t="shared" ca="1" si="729"/>
        <v>0</v>
      </c>
      <c r="DZ430" s="123">
        <f>DZ397</f>
        <v>5</v>
      </c>
      <c r="EA430" s="123">
        <f t="shared" ca="1" si="730"/>
        <v>0</v>
      </c>
      <c r="EB430" s="123"/>
      <c r="EC430" s="123"/>
      <c r="ED430" s="123">
        <f>ED429</f>
        <v>0</v>
      </c>
      <c r="EE430" s="123" t="str">
        <f>IF(OR(ISBLANK(ED430),ISBLANK(EE397)),"",(ED430-ED429)*EE397)</f>
        <v/>
      </c>
      <c r="EF430" s="123">
        <f t="shared" ca="1" si="758"/>
        <v>0</v>
      </c>
      <c r="EG430" s="123" t="str">
        <f t="shared" ca="1" si="732"/>
        <v/>
      </c>
      <c r="EH430" s="123">
        <f>EH397</f>
        <v>1</v>
      </c>
      <c r="EI430" s="123" t="str">
        <f t="shared" ca="1" si="733"/>
        <v/>
      </c>
      <c r="EJ430" s="123" t="str">
        <f t="shared" si="734"/>
        <v/>
      </c>
      <c r="EK430" s="123"/>
      <c r="EL430" s="123"/>
      <c r="EM430" s="115">
        <f>EM397</f>
        <v>3</v>
      </c>
      <c r="EN430" s="115" t="str">
        <f t="shared" ca="1" si="735"/>
        <v/>
      </c>
      <c r="EO430" s="115"/>
      <c r="EP430" s="115"/>
      <c r="EQ430" s="115"/>
      <c r="ER430" s="115" t="str">
        <f t="shared" ca="1" si="736"/>
        <v/>
      </c>
      <c r="ES430" s="115">
        <f>ES397</f>
        <v>1</v>
      </c>
      <c r="ET430" s="115" t="str">
        <f t="shared" ca="1" si="737"/>
        <v/>
      </c>
      <c r="EU430" s="115" t="str">
        <f t="shared" si="738"/>
        <v/>
      </c>
      <c r="EV430" s="115"/>
      <c r="EW430" s="115"/>
      <c r="EX430" s="115">
        <f>EX397</f>
        <v>3</v>
      </c>
      <c r="EY430" s="115" t="str">
        <f t="shared" ca="1" si="739"/>
        <v/>
      </c>
      <c r="EZ430" s="115"/>
      <c r="FA430" s="115"/>
      <c r="FB430" s="115"/>
      <c r="FC430" s="115">
        <f>FC397</f>
        <v>3</v>
      </c>
      <c r="FD430" s="115" t="str">
        <f t="shared" ca="1" si="740"/>
        <v/>
      </c>
      <c r="FE430" s="115"/>
      <c r="FF430" s="115"/>
      <c r="FG430" s="115"/>
      <c r="FH430" s="115" t="str">
        <f t="shared" ca="1" si="741"/>
        <v/>
      </c>
      <c r="FI430" s="115">
        <f>FI397</f>
        <v>1</v>
      </c>
      <c r="FJ430" s="115" t="str">
        <f t="shared" ca="1" si="742"/>
        <v/>
      </c>
      <c r="FK430" s="115" t="str">
        <f t="shared" si="743"/>
        <v/>
      </c>
      <c r="FL430" s="115"/>
      <c r="FM430" s="115"/>
      <c r="FN430" s="115">
        <f>FN397</f>
        <v>3</v>
      </c>
      <c r="FO430" s="115" t="str">
        <f t="shared" ca="1" si="744"/>
        <v/>
      </c>
      <c r="FP430" s="115"/>
      <c r="FQ430" s="115"/>
      <c r="FR430" s="115"/>
      <c r="FS430" s="115">
        <f>FS397</f>
        <v>5</v>
      </c>
      <c r="FT430" s="115" t="str">
        <f t="shared" ca="1" si="745"/>
        <v/>
      </c>
      <c r="FU430" s="115"/>
      <c r="FV430" s="115"/>
      <c r="FW430" s="115"/>
      <c r="FX430" s="115" t="str">
        <f t="shared" ca="1" si="746"/>
        <v/>
      </c>
      <c r="FY430" s="115" t="str">
        <f t="shared" ca="1" si="759"/>
        <v/>
      </c>
      <c r="FZ430" s="115">
        <f>FZ397</f>
        <v>1</v>
      </c>
      <c r="GA430" s="115" t="str">
        <f t="shared" ca="1" si="748"/>
        <v/>
      </c>
      <c r="GB430" s="115" t="str">
        <f t="shared" si="749"/>
        <v/>
      </c>
      <c r="GC430" s="115"/>
      <c r="GD430" s="115"/>
      <c r="GE430" s="115">
        <f>GE397</f>
        <v>2</v>
      </c>
      <c r="GF430" s="115">
        <f t="shared" ca="1" si="760"/>
        <v>0</v>
      </c>
      <c r="GG430" s="115"/>
      <c r="GH430" s="115"/>
    </row>
    <row r="431" spans="2:190" ht="15.75" thickBot="1" x14ac:dyDescent="0.3">
      <c r="B431" s="121">
        <v>31</v>
      </c>
      <c r="C431" s="166">
        <f>C397</f>
        <v>4</v>
      </c>
      <c r="D431" s="166">
        <f t="shared" ca="1" si="692"/>
        <v>0</v>
      </c>
      <c r="E431" s="166"/>
      <c r="F431" s="166"/>
      <c r="G431" s="166">
        <v>0</v>
      </c>
      <c r="H431" s="166">
        <f>IF(OR(ISBLANK(G431),ISBLANK(H397)),"",(G431-G430)*H397)</f>
        <v>0</v>
      </c>
      <c r="I431" s="166">
        <f>I397</f>
        <v>4</v>
      </c>
      <c r="J431" s="166">
        <f t="shared" ca="1" si="693"/>
        <v>0</v>
      </c>
      <c r="K431" s="166"/>
      <c r="L431" s="166"/>
      <c r="M431" s="166">
        <v>0</v>
      </c>
      <c r="N431" s="166">
        <f>IF(OR(ISBLANK(M431),ISBLANK(N397)),"",(M431-M430)*N397)</f>
        <v>0</v>
      </c>
      <c r="O431" s="166">
        <f>O397</f>
        <v>3</v>
      </c>
      <c r="P431" s="166" t="str">
        <f t="shared" ca="1" si="694"/>
        <v/>
      </c>
      <c r="Q431" s="166"/>
      <c r="R431" s="166"/>
      <c r="S431" s="166"/>
      <c r="T431" s="166">
        <f>T397</f>
        <v>3</v>
      </c>
      <c r="U431" s="166" t="str">
        <f t="shared" ca="1" si="695"/>
        <v/>
      </c>
      <c r="V431" s="166"/>
      <c r="W431" s="166"/>
      <c r="X431" s="166"/>
      <c r="Y431" s="166">
        <f>Y397</f>
        <v>3</v>
      </c>
      <c r="Z431" s="166" t="str">
        <f t="shared" ca="1" si="696"/>
        <v/>
      </c>
      <c r="AA431" s="166"/>
      <c r="AB431" s="166"/>
      <c r="AC431" s="166"/>
      <c r="AD431" s="166">
        <f>AD397</f>
        <v>3</v>
      </c>
      <c r="AE431" s="166" t="str">
        <f t="shared" ca="1" si="697"/>
        <v/>
      </c>
      <c r="AF431" s="166"/>
      <c r="AG431" s="166"/>
      <c r="AH431" s="166"/>
      <c r="AI431" s="166">
        <f>AI397</f>
        <v>4</v>
      </c>
      <c r="AJ431" s="166">
        <f t="shared" ca="1" si="698"/>
        <v>0</v>
      </c>
      <c r="AK431" s="166"/>
      <c r="AL431" s="166"/>
      <c r="AM431" s="166">
        <f>AM430</f>
        <v>0</v>
      </c>
      <c r="AN431" s="166">
        <f>IF(OR(ISBLANK(AM431),ISBLANK(AN397)),"",(AM431-AM430)*AN397)</f>
        <v>0</v>
      </c>
      <c r="AO431" s="166">
        <f>AO397</f>
        <v>4</v>
      </c>
      <c r="AP431" s="166">
        <f t="shared" ca="1" si="699"/>
        <v>0</v>
      </c>
      <c r="AQ431" s="166"/>
      <c r="AR431" s="166"/>
      <c r="AS431" s="166">
        <f>AS430</f>
        <v>0</v>
      </c>
      <c r="AT431" s="166">
        <f>IF(OR(ISBLANK(AS431),ISBLANK(AT397)),"",(AS431-AS430)*AT397)</f>
        <v>0</v>
      </c>
      <c r="AU431" s="166">
        <f>AU397</f>
        <v>3</v>
      </c>
      <c r="AV431" s="166" t="str">
        <f t="shared" ca="1" si="700"/>
        <v/>
      </c>
      <c r="AW431" s="166"/>
      <c r="AX431" s="166"/>
      <c r="AY431" s="166" t="str">
        <f t="shared" ca="1" si="701"/>
        <v/>
      </c>
      <c r="AZ431" s="166">
        <f>AZ397</f>
        <v>3</v>
      </c>
      <c r="BA431" s="166" t="str">
        <f t="shared" ca="1" si="702"/>
        <v/>
      </c>
      <c r="BB431" s="166"/>
      <c r="BC431" s="166"/>
      <c r="BD431" s="166" t="str">
        <f t="shared" ca="1" si="703"/>
        <v/>
      </c>
      <c r="BE431" s="166">
        <f>BE397</f>
        <v>1</v>
      </c>
      <c r="BF431" s="166" t="str">
        <f t="shared" ca="1" si="704"/>
        <v/>
      </c>
      <c r="BG431" s="166" t="str">
        <f t="shared" si="705"/>
        <v/>
      </c>
      <c r="BH431" s="166"/>
      <c r="BI431" s="166"/>
      <c r="BJ431" s="166">
        <f>BJ397</f>
        <v>3</v>
      </c>
      <c r="BK431" s="166" t="str">
        <f t="shared" ca="1" si="706"/>
        <v/>
      </c>
      <c r="BL431" s="166"/>
      <c r="BM431" s="166"/>
      <c r="BN431" s="166" t="str">
        <f t="shared" ca="1" si="707"/>
        <v/>
      </c>
      <c r="BO431" s="166">
        <f>BO397</f>
        <v>1</v>
      </c>
      <c r="BP431" s="166" t="str">
        <f t="shared" ca="1" si="708"/>
        <v/>
      </c>
      <c r="BQ431" s="166" t="str">
        <f t="shared" si="709"/>
        <v/>
      </c>
      <c r="BR431" s="166"/>
      <c r="BS431" s="166"/>
      <c r="BT431" s="166">
        <f>BT397</f>
        <v>3</v>
      </c>
      <c r="BU431" s="166" t="str">
        <f t="shared" ca="1" si="710"/>
        <v/>
      </c>
      <c r="BV431" s="166"/>
      <c r="BW431" s="166"/>
      <c r="BX431" s="166" t="str">
        <f t="shared" ca="1" si="756"/>
        <v/>
      </c>
      <c r="BY431" s="166">
        <f>BY397</f>
        <v>3</v>
      </c>
      <c r="BZ431" s="166" t="str">
        <f t="shared" ca="1" si="712"/>
        <v/>
      </c>
      <c r="CA431" s="166"/>
      <c r="CB431" s="166"/>
      <c r="CC431" s="166" t="str">
        <f t="shared" ca="1" si="757"/>
        <v/>
      </c>
      <c r="CD431" s="120">
        <f>CD397</f>
        <v>4</v>
      </c>
      <c r="CE431" s="120">
        <f t="shared" ca="1" si="714"/>
        <v>0</v>
      </c>
      <c r="CF431" s="120"/>
      <c r="CG431" s="120"/>
      <c r="CH431" s="120">
        <f>CH430</f>
        <v>0</v>
      </c>
      <c r="CI431" s="120">
        <f>IF(OR(ISBLANK(CH431),ISBLANK(CI397)),"",(CH431-CH430)*CI397)</f>
        <v>0</v>
      </c>
      <c r="CJ431" s="120">
        <f>CJ397</f>
        <v>4</v>
      </c>
      <c r="CK431" s="120">
        <f t="shared" ca="1" si="715"/>
        <v>0</v>
      </c>
      <c r="CL431" s="120"/>
      <c r="CM431" s="120"/>
      <c r="CN431" s="120">
        <f>CN430</f>
        <v>0</v>
      </c>
      <c r="CO431" s="120">
        <f>IF(OR(ISBLANK(CN431),ISBLANK(CO397)),"",(CN431-CN430)*CO397)</f>
        <v>0</v>
      </c>
      <c r="CP431" s="123">
        <f>CP397</f>
        <v>4</v>
      </c>
      <c r="CQ431" s="123">
        <f t="shared" ca="1" si="716"/>
        <v>0</v>
      </c>
      <c r="CR431" s="123"/>
      <c r="CS431" s="123"/>
      <c r="CT431" s="123" t="str">
        <f t="shared" ca="1" si="717"/>
        <v/>
      </c>
      <c r="CU431" s="123">
        <f t="shared" ca="1" si="718"/>
        <v>0</v>
      </c>
      <c r="CV431" s="123">
        <f>CV397</f>
        <v>1</v>
      </c>
      <c r="CW431" s="123" t="str">
        <f t="shared" ca="1" si="719"/>
        <v/>
      </c>
      <c r="CX431" s="123" t="str">
        <f t="shared" si="720"/>
        <v/>
      </c>
      <c r="CY431" s="123"/>
      <c r="CZ431" s="123"/>
      <c r="DA431" s="120">
        <f>DA397</f>
        <v>2</v>
      </c>
      <c r="DB431" s="120" t="str">
        <f t="shared" ca="1" si="721"/>
        <v/>
      </c>
      <c r="DC431" s="120"/>
      <c r="DD431" s="120"/>
      <c r="DE431" s="120"/>
      <c r="DF431" s="123">
        <f>DF397</f>
        <v>3</v>
      </c>
      <c r="DG431" s="123">
        <f t="shared" ca="1" si="722"/>
        <v>0</v>
      </c>
      <c r="DH431" s="123"/>
      <c r="DI431" s="123"/>
      <c r="DJ431" s="123">
        <f t="shared" ca="1" si="723"/>
        <v>0</v>
      </c>
      <c r="DK431" s="123" t="str">
        <f t="shared" ca="1" si="724"/>
        <v/>
      </c>
      <c r="DL431" s="123">
        <f>DL397</f>
        <v>1</v>
      </c>
      <c r="DM431" s="123" t="str">
        <f t="shared" ca="1" si="725"/>
        <v/>
      </c>
      <c r="DN431" s="123" t="str">
        <f t="shared" si="726"/>
        <v/>
      </c>
      <c r="DO431" s="123"/>
      <c r="DP431" s="123"/>
      <c r="DQ431" s="120">
        <f>DQ397</f>
        <v>2</v>
      </c>
      <c r="DR431" s="120">
        <f t="shared" ca="1" si="727"/>
        <v>0</v>
      </c>
      <c r="DS431" s="120"/>
      <c r="DT431" s="120">
        <v>0</v>
      </c>
      <c r="DU431" s="120">
        <f>DU397</f>
        <v>3</v>
      </c>
      <c r="DV431" s="120">
        <f t="shared" ca="1" si="728"/>
        <v>0</v>
      </c>
      <c r="DW431" s="120"/>
      <c r="DX431" s="120"/>
      <c r="DY431" s="120">
        <f t="shared" ca="1" si="729"/>
        <v>0</v>
      </c>
      <c r="DZ431" s="123">
        <f>DZ397</f>
        <v>5</v>
      </c>
      <c r="EA431" s="123">
        <f t="shared" ca="1" si="730"/>
        <v>0</v>
      </c>
      <c r="EB431" s="123"/>
      <c r="EC431" s="123"/>
      <c r="ED431" s="123">
        <f>ED430</f>
        <v>0</v>
      </c>
      <c r="EE431" s="123" t="str">
        <f>IF(OR(ISBLANK(ED431),ISBLANK(EE397)),"",(ED431-ED430)*EE397)</f>
        <v/>
      </c>
      <c r="EF431" s="123">
        <f t="shared" ca="1" si="758"/>
        <v>0</v>
      </c>
      <c r="EG431" s="123" t="str">
        <f t="shared" ca="1" si="732"/>
        <v/>
      </c>
      <c r="EH431" s="123">
        <f>EH397</f>
        <v>1</v>
      </c>
      <c r="EI431" s="123" t="str">
        <f t="shared" ca="1" si="733"/>
        <v/>
      </c>
      <c r="EJ431" s="123" t="str">
        <f t="shared" si="734"/>
        <v/>
      </c>
      <c r="EK431" s="123"/>
      <c r="EL431" s="123"/>
      <c r="EM431" s="115">
        <f>EM397</f>
        <v>3</v>
      </c>
      <c r="EN431" s="115" t="str">
        <f t="shared" ca="1" si="735"/>
        <v/>
      </c>
      <c r="EO431" s="115"/>
      <c r="EP431" s="115"/>
      <c r="EQ431" s="115"/>
      <c r="ER431" s="115" t="str">
        <f t="shared" ca="1" si="736"/>
        <v/>
      </c>
      <c r="ES431" s="115">
        <f>ES397</f>
        <v>1</v>
      </c>
      <c r="ET431" s="115" t="str">
        <f t="shared" ca="1" si="737"/>
        <v/>
      </c>
      <c r="EU431" s="115" t="str">
        <f t="shared" si="738"/>
        <v/>
      </c>
      <c r="EV431" s="115"/>
      <c r="EW431" s="115"/>
      <c r="EX431" s="114">
        <f>EX397</f>
        <v>3</v>
      </c>
      <c r="EY431" s="114" t="str">
        <f t="shared" ca="1" si="739"/>
        <v/>
      </c>
      <c r="EZ431" s="114"/>
      <c r="FA431" s="114"/>
      <c r="FB431" s="114"/>
      <c r="FC431" s="115">
        <f>FC397</f>
        <v>3</v>
      </c>
      <c r="FD431" s="115" t="str">
        <f t="shared" ca="1" si="740"/>
        <v/>
      </c>
      <c r="FE431" s="115"/>
      <c r="FF431" s="115"/>
      <c r="FG431" s="115"/>
      <c r="FH431" s="115" t="str">
        <f t="shared" ca="1" si="741"/>
        <v/>
      </c>
      <c r="FI431" s="115">
        <f>FI397</f>
        <v>1</v>
      </c>
      <c r="FJ431" s="115" t="str">
        <f t="shared" ca="1" si="742"/>
        <v/>
      </c>
      <c r="FK431" s="115" t="str">
        <f t="shared" si="743"/>
        <v/>
      </c>
      <c r="FL431" s="115"/>
      <c r="FM431" s="115"/>
      <c r="FN431" s="114">
        <f>FN397</f>
        <v>3</v>
      </c>
      <c r="FO431" s="114" t="str">
        <f t="shared" ca="1" si="744"/>
        <v/>
      </c>
      <c r="FP431" s="114"/>
      <c r="FQ431" s="114"/>
      <c r="FR431" s="114"/>
      <c r="FS431" s="115">
        <f>FS397</f>
        <v>5</v>
      </c>
      <c r="FT431" s="115" t="str">
        <f t="shared" ca="1" si="745"/>
        <v/>
      </c>
      <c r="FU431" s="115"/>
      <c r="FV431" s="115"/>
      <c r="FW431" s="115"/>
      <c r="FX431" s="115" t="str">
        <f t="shared" ca="1" si="746"/>
        <v/>
      </c>
      <c r="FY431" s="115" t="str">
        <f t="shared" ca="1" si="759"/>
        <v/>
      </c>
      <c r="FZ431" s="115">
        <f>FZ397</f>
        <v>1</v>
      </c>
      <c r="GA431" s="115" t="str">
        <f t="shared" ca="1" si="748"/>
        <v/>
      </c>
      <c r="GB431" s="115" t="str">
        <f t="shared" si="749"/>
        <v/>
      </c>
      <c r="GC431" s="115"/>
      <c r="GD431" s="115"/>
      <c r="GE431" s="114">
        <f>GE397</f>
        <v>2</v>
      </c>
      <c r="GF431" s="114">
        <f t="shared" ca="1" si="760"/>
        <v>0</v>
      </c>
      <c r="GG431" s="114"/>
      <c r="GH431" s="114"/>
    </row>
    <row r="432" spans="2:190" ht="15.75" thickBot="1" x14ac:dyDescent="0.3">
      <c r="B432" s="110" t="s">
        <v>78</v>
      </c>
      <c r="C432" s="307"/>
      <c r="D432" s="307"/>
      <c r="E432" s="307"/>
      <c r="F432" s="307"/>
      <c r="G432" s="307">
        <f>G431</f>
        <v>0</v>
      </c>
      <c r="H432" s="307"/>
      <c r="I432" s="307"/>
      <c r="J432" s="307"/>
      <c r="K432" s="307"/>
      <c r="L432" s="307"/>
      <c r="M432" s="307">
        <f>M431</f>
        <v>0</v>
      </c>
      <c r="N432" s="307"/>
      <c r="O432" s="307"/>
      <c r="P432" s="307"/>
      <c r="Q432" s="307"/>
      <c r="R432" s="307"/>
      <c r="S432" s="307"/>
      <c r="T432" s="307"/>
      <c r="U432" s="307"/>
      <c r="V432" s="307"/>
      <c r="W432" s="307"/>
      <c r="X432" s="307"/>
      <c r="Y432" s="307"/>
      <c r="Z432" s="307"/>
      <c r="AA432" s="307"/>
      <c r="AB432" s="307"/>
      <c r="AC432" s="307"/>
      <c r="AD432" s="307"/>
      <c r="AE432" s="307"/>
      <c r="AF432" s="307"/>
      <c r="AG432" s="307"/>
      <c r="AH432" s="307"/>
      <c r="AI432" s="307"/>
      <c r="AJ432" s="307"/>
      <c r="AK432" s="307"/>
      <c r="AL432" s="307"/>
      <c r="AM432" s="307">
        <f>AM431</f>
        <v>0</v>
      </c>
      <c r="AN432" s="307"/>
      <c r="AO432" s="307"/>
      <c r="AP432" s="307"/>
      <c r="AQ432" s="307"/>
      <c r="AR432" s="307"/>
      <c r="AS432" s="307">
        <f>AS431</f>
        <v>0</v>
      </c>
      <c r="AT432" s="307"/>
      <c r="AU432" s="307"/>
      <c r="AV432" s="307"/>
      <c r="AW432" s="307"/>
      <c r="AX432" s="307"/>
      <c r="AY432" s="307"/>
      <c r="AZ432" s="307"/>
      <c r="BA432" s="307"/>
      <c r="BB432" s="307"/>
      <c r="BC432" s="307"/>
      <c r="BD432" s="307"/>
      <c r="BE432" s="307"/>
      <c r="BF432" s="307"/>
      <c r="BG432" s="307"/>
      <c r="BH432" s="307"/>
      <c r="BI432" s="307"/>
      <c r="BJ432" s="307"/>
      <c r="BK432" s="307"/>
      <c r="BL432" s="307"/>
      <c r="BM432" s="307"/>
      <c r="BN432" s="307"/>
      <c r="BO432" s="307"/>
      <c r="BP432" s="307"/>
      <c r="BQ432" s="307"/>
      <c r="BR432" s="307"/>
      <c r="BS432" s="307"/>
      <c r="BT432" s="307"/>
      <c r="BU432" s="307"/>
      <c r="BV432" s="307"/>
      <c r="BW432" s="307"/>
      <c r="BX432" s="307"/>
      <c r="BY432" s="307"/>
      <c r="BZ432" s="307"/>
      <c r="CA432" s="307"/>
      <c r="CB432" s="307"/>
      <c r="CC432" s="307"/>
      <c r="CD432" s="309"/>
      <c r="CE432" s="309"/>
      <c r="CF432" s="309"/>
      <c r="CG432" s="309"/>
      <c r="CH432" s="309">
        <f>CH431</f>
        <v>0</v>
      </c>
      <c r="CI432" s="309"/>
      <c r="CJ432" s="309"/>
      <c r="CK432" s="309"/>
      <c r="CL432" s="309"/>
      <c r="CM432" s="309"/>
      <c r="CN432" s="309">
        <f>CN431</f>
        <v>0</v>
      </c>
      <c r="CO432" s="309"/>
      <c r="CP432" s="309"/>
      <c r="CQ432" s="309"/>
      <c r="CR432" s="309"/>
      <c r="CS432" s="309"/>
      <c r="CT432" s="309"/>
      <c r="CU432" s="309"/>
      <c r="CV432" s="309"/>
      <c r="CW432" s="309"/>
      <c r="CX432" s="309"/>
      <c r="CY432" s="309"/>
      <c r="CZ432" s="309"/>
      <c r="DA432" s="309"/>
      <c r="DB432" s="309"/>
      <c r="DC432" s="309"/>
      <c r="DD432" s="309"/>
      <c r="DE432" s="309"/>
      <c r="DF432" s="309"/>
      <c r="DG432" s="309"/>
      <c r="DH432" s="309"/>
      <c r="DI432" s="309"/>
      <c r="DJ432" s="309"/>
      <c r="DK432" s="309"/>
      <c r="DL432" s="309"/>
      <c r="DM432" s="309"/>
      <c r="DN432" s="309"/>
      <c r="DO432" s="309"/>
      <c r="DP432" s="309"/>
      <c r="DQ432" s="309"/>
      <c r="DR432" s="309"/>
      <c r="DS432" s="309"/>
      <c r="DT432" s="309"/>
      <c r="DU432" s="309"/>
      <c r="DV432" s="309"/>
      <c r="DW432" s="309"/>
      <c r="DX432" s="309"/>
      <c r="DY432" s="309"/>
      <c r="DZ432" s="309"/>
      <c r="EA432" s="309"/>
      <c r="EB432" s="309"/>
      <c r="EC432" s="309"/>
      <c r="ED432" s="309">
        <f>ED431</f>
        <v>0</v>
      </c>
      <c r="EE432" s="309"/>
      <c r="EF432" s="309"/>
      <c r="EG432" s="309"/>
      <c r="EH432" s="309"/>
      <c r="EI432" s="309"/>
      <c r="EJ432" s="309"/>
      <c r="EK432" s="309"/>
      <c r="EL432" s="309"/>
      <c r="EM432" s="314"/>
      <c r="EN432" s="314"/>
      <c r="EO432" s="314"/>
      <c r="EP432" s="314"/>
      <c r="EQ432" s="314"/>
      <c r="ER432" s="314"/>
      <c r="ES432" s="314"/>
      <c r="ET432" s="314"/>
      <c r="EU432" s="314"/>
      <c r="EV432" s="314"/>
      <c r="EW432" s="314"/>
      <c r="EX432" s="314"/>
      <c r="EY432" s="314"/>
      <c r="EZ432" s="314"/>
      <c r="FA432" s="314"/>
      <c r="FB432" s="314"/>
      <c r="FC432" s="314"/>
      <c r="FD432" s="314"/>
      <c r="FE432" s="314"/>
      <c r="FF432" s="314"/>
      <c r="FG432" s="314"/>
      <c r="FH432" s="314"/>
      <c r="FI432" s="314"/>
      <c r="FJ432" s="314"/>
      <c r="FK432" s="314"/>
      <c r="FL432" s="314"/>
      <c r="FM432" s="314"/>
      <c r="FN432" s="314"/>
      <c r="FO432" s="314"/>
      <c r="FP432" s="314"/>
      <c r="FQ432" s="314"/>
      <c r="FR432" s="314"/>
      <c r="FS432" s="314"/>
      <c r="FT432" s="314"/>
      <c r="FU432" s="314"/>
      <c r="FV432" s="314"/>
      <c r="FW432" s="314"/>
      <c r="FX432" s="314"/>
      <c r="FY432" s="314"/>
      <c r="FZ432" s="314"/>
      <c r="GA432" s="314"/>
      <c r="GB432" s="314"/>
      <c r="GC432" s="314"/>
      <c r="GD432" s="314"/>
      <c r="GE432" s="314"/>
      <c r="GF432" s="314"/>
      <c r="GG432" s="314"/>
      <c r="GH432" s="314"/>
    </row>
    <row r="433" spans="1:190" ht="15.75" thickBot="1" x14ac:dyDescent="0.3">
      <c r="B433" s="165" t="s">
        <v>79</v>
      </c>
      <c r="C433" s="307"/>
      <c r="D433" s="307"/>
      <c r="E433" s="307"/>
      <c r="F433" s="307"/>
      <c r="G433" s="307">
        <f>G432</f>
        <v>0</v>
      </c>
      <c r="H433" s="307"/>
      <c r="I433" s="307"/>
      <c r="J433" s="307"/>
      <c r="K433" s="307"/>
      <c r="L433" s="307"/>
      <c r="M433" s="307">
        <f>M432</f>
        <v>0</v>
      </c>
      <c r="N433" s="307"/>
      <c r="O433" s="307"/>
      <c r="P433" s="307"/>
      <c r="Q433" s="307"/>
      <c r="R433" s="307"/>
      <c r="S433" s="307"/>
      <c r="T433" s="307"/>
      <c r="U433" s="307"/>
      <c r="V433" s="307"/>
      <c r="W433" s="307"/>
      <c r="X433" s="307"/>
      <c r="Y433" s="307"/>
      <c r="Z433" s="307"/>
      <c r="AA433" s="307"/>
      <c r="AB433" s="307"/>
      <c r="AC433" s="307"/>
      <c r="AD433" s="307"/>
      <c r="AE433" s="307"/>
      <c r="AF433" s="307"/>
      <c r="AG433" s="307"/>
      <c r="AH433" s="307"/>
      <c r="AI433" s="307"/>
      <c r="AJ433" s="307"/>
      <c r="AK433" s="307"/>
      <c r="AL433" s="307"/>
      <c r="AM433" s="307">
        <f>AM432</f>
        <v>0</v>
      </c>
      <c r="AN433" s="307"/>
      <c r="AO433" s="307"/>
      <c r="AP433" s="307"/>
      <c r="AQ433" s="307"/>
      <c r="AR433" s="307"/>
      <c r="AS433" s="307">
        <f>AS432</f>
        <v>0</v>
      </c>
      <c r="AT433" s="307"/>
      <c r="AU433" s="307"/>
      <c r="AV433" s="307"/>
      <c r="AW433" s="307"/>
      <c r="AX433" s="307"/>
      <c r="AY433" s="307"/>
      <c r="AZ433" s="307"/>
      <c r="BA433" s="307"/>
      <c r="BB433" s="307"/>
      <c r="BC433" s="307"/>
      <c r="BD433" s="307"/>
      <c r="BE433" s="307"/>
      <c r="BF433" s="307"/>
      <c r="BG433" s="307"/>
      <c r="BH433" s="307"/>
      <c r="BI433" s="307"/>
      <c r="BJ433" s="307"/>
      <c r="BK433" s="307"/>
      <c r="BL433" s="307"/>
      <c r="BM433" s="307"/>
      <c r="BN433" s="307"/>
      <c r="BO433" s="307"/>
      <c r="BP433" s="307"/>
      <c r="BQ433" s="307"/>
      <c r="BR433" s="307"/>
      <c r="BS433" s="307"/>
      <c r="BT433" s="307"/>
      <c r="BU433" s="307"/>
      <c r="BV433" s="307"/>
      <c r="BW433" s="307"/>
      <c r="BX433" s="307"/>
      <c r="BY433" s="307"/>
      <c r="BZ433" s="307"/>
      <c r="CA433" s="307"/>
      <c r="CB433" s="307"/>
      <c r="CC433" s="307"/>
      <c r="CD433" s="309"/>
      <c r="CE433" s="309"/>
      <c r="CF433" s="309"/>
      <c r="CG433" s="309"/>
      <c r="CH433" s="309">
        <f>CH432</f>
        <v>0</v>
      </c>
      <c r="CI433" s="309"/>
      <c r="CJ433" s="309"/>
      <c r="CK433" s="309"/>
      <c r="CL433" s="309"/>
      <c r="CM433" s="309"/>
      <c r="CN433" s="309">
        <f>CN432</f>
        <v>0</v>
      </c>
      <c r="CO433" s="309"/>
      <c r="CP433" s="309"/>
      <c r="CQ433" s="309"/>
      <c r="CR433" s="309"/>
      <c r="CS433" s="309"/>
      <c r="CT433" s="309"/>
      <c r="CU433" s="309"/>
      <c r="CV433" s="309"/>
      <c r="CW433" s="309"/>
      <c r="CX433" s="309"/>
      <c r="CY433" s="309"/>
      <c r="CZ433" s="309"/>
      <c r="DA433" s="309"/>
      <c r="DB433" s="309"/>
      <c r="DC433" s="309"/>
      <c r="DD433" s="309"/>
      <c r="DE433" s="309"/>
      <c r="DF433" s="309"/>
      <c r="DG433" s="309"/>
      <c r="DH433" s="309"/>
      <c r="DI433" s="309"/>
      <c r="DJ433" s="309"/>
      <c r="DK433" s="309"/>
      <c r="DL433" s="309"/>
      <c r="DM433" s="309"/>
      <c r="DN433" s="309"/>
      <c r="DO433" s="309"/>
      <c r="DP433" s="309"/>
      <c r="DQ433" s="309"/>
      <c r="DR433" s="309"/>
      <c r="DS433" s="309"/>
      <c r="DT433" s="309"/>
      <c r="DU433" s="309"/>
      <c r="DV433" s="309"/>
      <c r="DW433" s="309"/>
      <c r="DX433" s="309"/>
      <c r="DY433" s="309"/>
      <c r="DZ433" s="309"/>
      <c r="EA433" s="309"/>
      <c r="EB433" s="309"/>
      <c r="EC433" s="309"/>
      <c r="ED433" s="309">
        <f>ED432</f>
        <v>0</v>
      </c>
      <c r="EE433" s="309"/>
      <c r="EF433" s="309"/>
      <c r="EG433" s="309"/>
      <c r="EH433" s="309"/>
      <c r="EI433" s="309"/>
      <c r="EJ433" s="309"/>
      <c r="EK433" s="309"/>
      <c r="EL433" s="309"/>
      <c r="EM433" s="314"/>
      <c r="EN433" s="314"/>
      <c r="EO433" s="314"/>
      <c r="EP433" s="314"/>
      <c r="EQ433" s="314"/>
      <c r="ER433" s="314"/>
      <c r="ES433" s="314"/>
      <c r="ET433" s="314"/>
      <c r="EU433" s="314"/>
      <c r="EV433" s="314"/>
      <c r="EW433" s="314"/>
      <c r="EX433" s="314"/>
      <c r="EY433" s="314"/>
      <c r="EZ433" s="314"/>
      <c r="FA433" s="314"/>
      <c r="FB433" s="314"/>
      <c r="FC433" s="314"/>
      <c r="FD433" s="314"/>
      <c r="FE433" s="314"/>
      <c r="FF433" s="314"/>
      <c r="FG433" s="314"/>
      <c r="FH433" s="314"/>
      <c r="FI433" s="314"/>
      <c r="FJ433" s="314"/>
      <c r="FK433" s="314"/>
      <c r="FL433" s="314"/>
      <c r="FM433" s="314"/>
      <c r="FN433" s="314"/>
      <c r="FO433" s="314"/>
      <c r="FP433" s="314"/>
      <c r="FQ433" s="314"/>
      <c r="FR433" s="314"/>
      <c r="FS433" s="314"/>
      <c r="FT433" s="314"/>
      <c r="FU433" s="314"/>
      <c r="FV433" s="314"/>
      <c r="FW433" s="314"/>
      <c r="FX433" s="314"/>
      <c r="FY433" s="314"/>
      <c r="FZ433" s="314"/>
      <c r="GA433" s="314"/>
      <c r="GB433" s="314"/>
      <c r="GC433" s="314"/>
      <c r="GD433" s="314"/>
      <c r="GE433" s="314"/>
      <c r="GF433" s="314"/>
      <c r="GG433" s="314"/>
      <c r="GH433" s="314"/>
    </row>
    <row r="434" spans="1:190" x14ac:dyDescent="0.25">
      <c r="B434" s="17"/>
    </row>
    <row r="435" spans="1:190" x14ac:dyDescent="0.25">
      <c r="B435" s="17"/>
    </row>
    <row r="436" spans="1:190" ht="15.75" thickBot="1" x14ac:dyDescent="0.3">
      <c r="A436" s="14">
        <f>COUNTA(437:437)</f>
        <v>10</v>
      </c>
    </row>
    <row r="437" spans="1:190" ht="51.75" customHeight="1" thickBot="1" x14ac:dyDescent="0.3">
      <c r="B437" s="252" t="s">
        <v>5</v>
      </c>
      <c r="C437" s="302" t="s">
        <v>491</v>
      </c>
      <c r="D437" s="302"/>
      <c r="E437" s="302"/>
      <c r="F437" s="302"/>
      <c r="G437" s="302"/>
      <c r="H437" s="302"/>
      <c r="I437" s="302" t="s">
        <v>394</v>
      </c>
      <c r="J437" s="302"/>
      <c r="K437" s="302"/>
      <c r="L437" s="302"/>
      <c r="M437" s="302"/>
      <c r="N437" s="302"/>
      <c r="O437" s="302"/>
      <c r="P437" s="302"/>
      <c r="Q437" s="302"/>
      <c r="R437" s="302"/>
      <c r="S437" s="302" t="s">
        <v>393</v>
      </c>
      <c r="T437" s="302"/>
      <c r="U437" s="302"/>
      <c r="V437" s="302"/>
      <c r="W437" s="302"/>
      <c r="X437" s="302"/>
      <c r="Y437" s="302"/>
      <c r="Z437" s="302"/>
      <c r="AA437" s="302"/>
      <c r="AB437" s="302"/>
      <c r="AC437" s="302"/>
      <c r="AD437" s="302" t="s">
        <v>392</v>
      </c>
      <c r="AE437" s="302"/>
      <c r="AF437" s="302"/>
      <c r="AG437" s="302"/>
      <c r="AH437" s="302"/>
      <c r="AI437" s="302"/>
      <c r="AJ437" s="302"/>
      <c r="AK437" s="302"/>
      <c r="AL437" s="302"/>
      <c r="AM437" s="302"/>
      <c r="AN437" s="302"/>
      <c r="AO437" s="302" t="s">
        <v>433</v>
      </c>
      <c r="AP437" s="302"/>
      <c r="AQ437" s="302"/>
      <c r="AR437" s="302"/>
      <c r="AS437" s="302"/>
      <c r="AT437" s="302"/>
      <c r="AU437" s="302"/>
      <c r="AV437" s="302"/>
      <c r="AW437" s="302"/>
      <c r="AX437" s="302"/>
      <c r="AY437" s="302"/>
      <c r="AZ437" s="302" t="s">
        <v>388</v>
      </c>
      <c r="BA437" s="302"/>
      <c r="BB437" s="302"/>
      <c r="BC437" s="302"/>
      <c r="BD437" s="302"/>
      <c r="BE437" s="302" t="s">
        <v>386</v>
      </c>
      <c r="BF437" s="302"/>
      <c r="BG437" s="302"/>
      <c r="BH437" s="302"/>
      <c r="BI437" s="302"/>
      <c r="BJ437" s="302" t="s">
        <v>384</v>
      </c>
      <c r="BK437" s="302"/>
      <c r="BL437" s="302"/>
      <c r="BM437" s="302"/>
      <c r="BN437" s="302"/>
      <c r="BO437" s="302" t="s">
        <v>737</v>
      </c>
      <c r="BP437" s="302"/>
      <c r="BQ437" s="302"/>
      <c r="BR437" s="302"/>
      <c r="BS437" s="302"/>
      <c r="BT437" s="302"/>
      <c r="BU437" s="302"/>
      <c r="BV437" s="302"/>
      <c r="BW437" s="302"/>
      <c r="BX437" s="302"/>
    </row>
    <row r="438" spans="1:190" ht="15.75" thickBot="1" x14ac:dyDescent="0.3">
      <c r="B438" s="253"/>
      <c r="C438" s="302" t="s">
        <v>71</v>
      </c>
      <c r="D438" s="302"/>
      <c r="E438" s="302"/>
      <c r="F438" s="302"/>
      <c r="G438" s="302"/>
      <c r="H438" s="302"/>
      <c r="I438" s="302" t="s">
        <v>70</v>
      </c>
      <c r="J438" s="302"/>
      <c r="K438" s="302"/>
      <c r="L438" s="302"/>
      <c r="M438" s="302"/>
      <c r="N438" s="302" t="s">
        <v>356</v>
      </c>
      <c r="O438" s="302"/>
      <c r="P438" s="302"/>
      <c r="Q438" s="302"/>
      <c r="R438" s="302"/>
      <c r="S438" s="302" t="s">
        <v>70</v>
      </c>
      <c r="T438" s="302"/>
      <c r="U438" s="302"/>
      <c r="V438" s="302"/>
      <c r="W438" s="302"/>
      <c r="X438" s="302"/>
      <c r="Y438" s="302" t="s">
        <v>356</v>
      </c>
      <c r="Z438" s="302"/>
      <c r="AA438" s="302"/>
      <c r="AB438" s="302"/>
      <c r="AC438" s="302"/>
      <c r="AD438" s="302" t="s">
        <v>70</v>
      </c>
      <c r="AE438" s="302"/>
      <c r="AF438" s="302"/>
      <c r="AG438" s="302"/>
      <c r="AH438" s="302"/>
      <c r="AI438" s="302"/>
      <c r="AJ438" s="302" t="s">
        <v>356</v>
      </c>
      <c r="AK438" s="302"/>
      <c r="AL438" s="302"/>
      <c r="AM438" s="302"/>
      <c r="AN438" s="302"/>
      <c r="AO438" s="302" t="s">
        <v>70</v>
      </c>
      <c r="AP438" s="302"/>
      <c r="AQ438" s="302"/>
      <c r="AR438" s="302"/>
      <c r="AS438" s="302"/>
      <c r="AT438" s="302"/>
      <c r="AU438" s="302" t="s">
        <v>356</v>
      </c>
      <c r="AV438" s="302"/>
      <c r="AW438" s="302"/>
      <c r="AX438" s="302"/>
      <c r="AY438" s="302"/>
      <c r="AZ438" s="302" t="s">
        <v>70</v>
      </c>
      <c r="BA438" s="302"/>
      <c r="BB438" s="302"/>
      <c r="BC438" s="302"/>
      <c r="BD438" s="302"/>
      <c r="BE438" s="302" t="s">
        <v>70</v>
      </c>
      <c r="BF438" s="302"/>
      <c r="BG438" s="302"/>
      <c r="BH438" s="302"/>
      <c r="BI438" s="302"/>
      <c r="BJ438" s="302" t="s">
        <v>70</v>
      </c>
      <c r="BK438" s="302"/>
      <c r="BL438" s="302"/>
      <c r="BM438" s="302"/>
      <c r="BN438" s="302"/>
      <c r="BO438" s="302" t="s">
        <v>70</v>
      </c>
      <c r="BP438" s="302"/>
      <c r="BQ438" s="302"/>
      <c r="BR438" s="302"/>
      <c r="BS438" s="302"/>
      <c r="BT438" s="302" t="s">
        <v>356</v>
      </c>
      <c r="BU438" s="302"/>
      <c r="BV438" s="302"/>
      <c r="BW438" s="302"/>
      <c r="BX438" s="302"/>
    </row>
    <row r="439" spans="1:190" ht="39" thickBot="1" x14ac:dyDescent="0.3">
      <c r="B439" s="254"/>
      <c r="C439" s="308" t="s">
        <v>111</v>
      </c>
      <c r="D439" s="308" t="s">
        <v>112</v>
      </c>
      <c r="E439" s="308" t="s">
        <v>116</v>
      </c>
      <c r="F439" s="308" t="s">
        <v>73</v>
      </c>
      <c r="G439" s="308" t="s">
        <v>113</v>
      </c>
      <c r="H439" s="308" t="s">
        <v>114</v>
      </c>
      <c r="I439" s="308" t="s">
        <v>111</v>
      </c>
      <c r="J439" s="308" t="s">
        <v>112</v>
      </c>
      <c r="K439" s="308" t="s">
        <v>116</v>
      </c>
      <c r="L439" s="308" t="s">
        <v>73</v>
      </c>
      <c r="M439" s="308" t="s">
        <v>360</v>
      </c>
      <c r="N439" s="308" t="s">
        <v>111</v>
      </c>
      <c r="O439" s="308" t="s">
        <v>112</v>
      </c>
      <c r="P439" s="308" t="s">
        <v>357</v>
      </c>
      <c r="Q439" s="308" t="s">
        <v>358</v>
      </c>
      <c r="R439" s="308" t="s">
        <v>359</v>
      </c>
      <c r="S439" s="308" t="s">
        <v>111</v>
      </c>
      <c r="T439" s="308" t="s">
        <v>112</v>
      </c>
      <c r="U439" s="308" t="s">
        <v>116</v>
      </c>
      <c r="V439" s="308" t="s">
        <v>73</v>
      </c>
      <c r="W439" s="308" t="s">
        <v>360</v>
      </c>
      <c r="X439" s="308" t="s">
        <v>72</v>
      </c>
      <c r="Y439" s="308" t="s">
        <v>111</v>
      </c>
      <c r="Z439" s="308" t="s">
        <v>112</v>
      </c>
      <c r="AA439" s="308" t="s">
        <v>357</v>
      </c>
      <c r="AB439" s="308" t="s">
        <v>358</v>
      </c>
      <c r="AC439" s="308" t="s">
        <v>359</v>
      </c>
      <c r="AD439" s="308" t="s">
        <v>111</v>
      </c>
      <c r="AE439" s="308" t="s">
        <v>112</v>
      </c>
      <c r="AF439" s="308" t="s">
        <v>116</v>
      </c>
      <c r="AG439" s="308" t="s">
        <v>73</v>
      </c>
      <c r="AH439" s="308" t="s">
        <v>360</v>
      </c>
      <c r="AI439" s="308" t="s">
        <v>74</v>
      </c>
      <c r="AJ439" s="308" t="s">
        <v>111</v>
      </c>
      <c r="AK439" s="308" t="s">
        <v>112</v>
      </c>
      <c r="AL439" s="308" t="s">
        <v>357</v>
      </c>
      <c r="AM439" s="308" t="s">
        <v>358</v>
      </c>
      <c r="AN439" s="308" t="s">
        <v>359</v>
      </c>
      <c r="AO439" s="308" t="s">
        <v>111</v>
      </c>
      <c r="AP439" s="308" t="s">
        <v>112</v>
      </c>
      <c r="AQ439" s="308" t="s">
        <v>116</v>
      </c>
      <c r="AR439" s="308" t="s">
        <v>73</v>
      </c>
      <c r="AS439" s="308" t="s">
        <v>360</v>
      </c>
      <c r="AT439" s="308" t="s">
        <v>74</v>
      </c>
      <c r="AU439" s="308" t="s">
        <v>111</v>
      </c>
      <c r="AV439" s="308" t="s">
        <v>112</v>
      </c>
      <c r="AW439" s="308" t="s">
        <v>357</v>
      </c>
      <c r="AX439" s="308" t="s">
        <v>358</v>
      </c>
      <c r="AY439" s="308" t="s">
        <v>359</v>
      </c>
      <c r="AZ439" s="308" t="s">
        <v>111</v>
      </c>
      <c r="BA439" s="308" t="s">
        <v>112</v>
      </c>
      <c r="BB439" s="308" t="s">
        <v>116</v>
      </c>
      <c r="BC439" s="308" t="s">
        <v>73</v>
      </c>
      <c r="BD439" s="308" t="s">
        <v>72</v>
      </c>
      <c r="BE439" s="308" t="s">
        <v>111</v>
      </c>
      <c r="BF439" s="308" t="s">
        <v>112</v>
      </c>
      <c r="BG439" s="308" t="s">
        <v>116</v>
      </c>
      <c r="BH439" s="308" t="s">
        <v>73</v>
      </c>
      <c r="BI439" s="308" t="s">
        <v>72</v>
      </c>
      <c r="BJ439" s="308" t="s">
        <v>111</v>
      </c>
      <c r="BK439" s="308" t="s">
        <v>112</v>
      </c>
      <c r="BL439" s="308" t="s">
        <v>116</v>
      </c>
      <c r="BM439" s="308" t="s">
        <v>73</v>
      </c>
      <c r="BN439" s="308" t="s">
        <v>72</v>
      </c>
      <c r="BO439" s="308" t="s">
        <v>111</v>
      </c>
      <c r="BP439" s="308" t="s">
        <v>112</v>
      </c>
      <c r="BQ439" s="308" t="s">
        <v>116</v>
      </c>
      <c r="BR439" s="308" t="s">
        <v>73</v>
      </c>
      <c r="BS439" s="308" t="s">
        <v>360</v>
      </c>
      <c r="BT439" s="308" t="s">
        <v>111</v>
      </c>
      <c r="BU439" s="308" t="s">
        <v>112</v>
      </c>
      <c r="BV439" s="308" t="s">
        <v>357</v>
      </c>
      <c r="BW439" s="308" t="s">
        <v>358</v>
      </c>
      <c r="BX439" s="308" t="s">
        <v>359</v>
      </c>
    </row>
    <row r="440" spans="1:190" ht="15.75" thickBot="1" x14ac:dyDescent="0.3">
      <c r="B440" s="55"/>
      <c r="C440" s="308">
        <v>4</v>
      </c>
      <c r="D440" s="308"/>
      <c r="E440" s="308"/>
      <c r="F440" s="308"/>
      <c r="G440" s="308">
        <v>16260.761</v>
      </c>
      <c r="H440" s="308" t="s">
        <v>475</v>
      </c>
      <c r="I440" s="308">
        <v>3</v>
      </c>
      <c r="J440" s="308"/>
      <c r="K440" s="308"/>
      <c r="L440" s="308"/>
      <c r="M440" s="308"/>
      <c r="N440" s="308">
        <v>1</v>
      </c>
      <c r="O440" s="308"/>
      <c r="P440" s="308"/>
      <c r="Q440" s="308"/>
      <c r="R440" s="308"/>
      <c r="S440" s="308">
        <v>4</v>
      </c>
      <c r="T440" s="308"/>
      <c r="U440" s="308"/>
      <c r="V440" s="308"/>
      <c r="W440" s="308"/>
      <c r="X440" s="308"/>
      <c r="Y440" s="308">
        <v>1</v>
      </c>
      <c r="Z440" s="308"/>
      <c r="AA440" s="308"/>
      <c r="AB440" s="308"/>
      <c r="AC440" s="308"/>
      <c r="AD440" s="308">
        <v>4</v>
      </c>
      <c r="AE440" s="308"/>
      <c r="AF440" s="308"/>
      <c r="AG440" s="308"/>
      <c r="AH440" s="308"/>
      <c r="AI440" s="308"/>
      <c r="AJ440" s="308">
        <v>1</v>
      </c>
      <c r="AK440" s="308"/>
      <c r="AL440" s="308"/>
      <c r="AM440" s="308"/>
      <c r="AN440" s="308"/>
      <c r="AO440" s="308">
        <v>4</v>
      </c>
      <c r="AP440" s="308"/>
      <c r="AQ440" s="308"/>
      <c r="AR440" s="308"/>
      <c r="AS440" s="308"/>
      <c r="AT440" s="308"/>
      <c r="AU440" s="308">
        <v>1</v>
      </c>
      <c r="AV440" s="308"/>
      <c r="AW440" s="308"/>
      <c r="AX440" s="308"/>
      <c r="AY440" s="308"/>
      <c r="AZ440" s="308">
        <v>3</v>
      </c>
      <c r="BA440" s="308"/>
      <c r="BB440" s="308"/>
      <c r="BC440" s="308"/>
      <c r="BD440" s="308"/>
      <c r="BE440" s="308">
        <v>3</v>
      </c>
      <c r="BF440" s="308"/>
      <c r="BG440" s="308"/>
      <c r="BH440" s="308"/>
      <c r="BI440" s="308"/>
      <c r="BJ440" s="308">
        <v>3</v>
      </c>
      <c r="BK440" s="308"/>
      <c r="BL440" s="308"/>
      <c r="BM440" s="308"/>
      <c r="BN440" s="308"/>
      <c r="BO440" s="308">
        <v>3</v>
      </c>
      <c r="BP440" s="308"/>
      <c r="BQ440" s="308"/>
      <c r="BR440" s="308"/>
      <c r="BS440" s="308"/>
      <c r="BT440" s="308">
        <v>1</v>
      </c>
      <c r="BU440" s="308"/>
      <c r="BV440" s="308"/>
      <c r="BW440" s="308"/>
      <c r="BX440" s="308"/>
    </row>
    <row r="441" spans="1:190" x14ac:dyDescent="0.25">
      <c r="B441" s="110">
        <v>1</v>
      </c>
      <c r="C441" s="166">
        <f>C440</f>
        <v>4</v>
      </c>
      <c r="D441" s="166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6"/>
      <c r="F441" s="166"/>
      <c r="G441" s="166">
        <v>16263.255999999999</v>
      </c>
      <c r="H441" s="166">
        <f>IF(OR(ISBLANK(G441),ISBLANK(H440)),"",(G441-G440)*H440)</f>
        <v>0.19959999999991851</v>
      </c>
      <c r="I441" s="166">
        <f>I440</f>
        <v>3</v>
      </c>
      <c r="J441" s="166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66"/>
      <c r="L441" s="166"/>
      <c r="M441" s="166">
        <f t="shared" ref="M441:M474" ca="1" si="763">O441</f>
        <v>21.91</v>
      </c>
      <c r="N441" s="166">
        <f>N440</f>
        <v>1</v>
      </c>
      <c r="O441" s="166">
        <f t="shared" ref="O441:O474" ca="1" si="764">INDIRECT(ADDRESS(ROW(O441),COLUMN(O441) + N441,4,1),TRUE)</f>
        <v>21.91</v>
      </c>
      <c r="P441" s="166">
        <f t="shared" ref="P441:P474" si="765">IF(AND(ISBLANK(Q441),ISBLANK(R441)),"",SUM(Q441,R441))</f>
        <v>21.91</v>
      </c>
      <c r="Q441" s="166">
        <v>21.91</v>
      </c>
      <c r="R441" s="166"/>
      <c r="S441" s="166">
        <f>S440</f>
        <v>4</v>
      </c>
      <c r="T441" s="166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6"/>
      <c r="V441" s="166"/>
      <c r="W441" s="166">
        <f t="shared" ref="W441:W474" ca="1" si="767">Z441</f>
        <v>15.39</v>
      </c>
      <c r="X441" s="166">
        <f t="shared" ref="X441:X474" ca="1" si="768">IFERROR(D484-J441,"")</f>
        <v>23.160999999999998</v>
      </c>
      <c r="Y441" s="166">
        <f>Y440</f>
        <v>1</v>
      </c>
      <c r="Z441" s="166">
        <f t="shared" ref="Z441:Z474" ca="1" si="769">INDIRECT(ADDRESS(ROW(Z441),COLUMN(Z441) + Y441,4,1),TRUE)</f>
        <v>15.39</v>
      </c>
      <c r="AA441" s="166">
        <f t="shared" ref="AA441:AA474" si="770">IF(AND(ISBLANK(AB441),ISBLANK(AC441)),"",SUM(AB441,AC441))</f>
        <v>15.39</v>
      </c>
      <c r="AB441" s="166">
        <v>15.39</v>
      </c>
      <c r="AC441" s="166"/>
      <c r="AD441" s="166">
        <f>AD440</f>
        <v>4</v>
      </c>
      <c r="AE441" s="166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6"/>
      <c r="AG441" s="166"/>
      <c r="AH441" s="166">
        <f t="shared" ref="AH441:AH474" ca="1" si="772">AK441</f>
        <v>5.2370000000000001</v>
      </c>
      <c r="AI441" s="166">
        <v>10.093949999999801</v>
      </c>
      <c r="AJ441" s="166">
        <f>AJ440</f>
        <v>1</v>
      </c>
      <c r="AK441" s="166">
        <f t="shared" ref="AK441:AK474" ca="1" si="773">INDIRECT(ADDRESS(ROW(AK441),COLUMN(AK441) + AJ441,4,1),TRUE)</f>
        <v>5.2370000000000001</v>
      </c>
      <c r="AL441" s="166">
        <f t="shared" ref="AL441:AL474" si="774">IF(AND(ISBLANK(AM441),ISBLANK(AN441)),"",SUM(AM441,AN441))</f>
        <v>5.2370000000000001</v>
      </c>
      <c r="AM441" s="166">
        <v>5.2370000000000001</v>
      </c>
      <c r="AN441" s="166"/>
      <c r="AO441" s="166">
        <f>AO440</f>
        <v>4</v>
      </c>
      <c r="AP441" s="166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6"/>
      <c r="AR441" s="166"/>
      <c r="AS441" s="166">
        <f t="shared" ref="AS441:AS474" ca="1" si="776">AV441</f>
        <v>24705.473999999998</v>
      </c>
      <c r="AT441" s="166">
        <v>24978.311368000101</v>
      </c>
      <c r="AU441" s="166">
        <f>AU440</f>
        <v>1</v>
      </c>
      <c r="AV441" s="166">
        <f t="shared" ref="AV441:AV474" ca="1" si="777">INDIRECT(ADDRESS(ROW(AV441),COLUMN(AV441) + AU441,4,1),TRUE)</f>
        <v>24705.473999999998</v>
      </c>
      <c r="AW441" s="166">
        <f t="shared" ref="AW441:AW474" si="778">IF(AND(ISBLANK(AX441),ISBLANK(AY441)),"",SUM(AX441,AY441))</f>
        <v>24705.473999999998</v>
      </c>
      <c r="AX441" s="166">
        <v>24705.473999999998</v>
      </c>
      <c r="AY441" s="166"/>
      <c r="AZ441" s="166">
        <f>AZ440</f>
        <v>3</v>
      </c>
      <c r="BA441" s="166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6"/>
      <c r="BC441" s="166"/>
      <c r="BD441" s="166">
        <f t="shared" ref="BD441:BD474" ca="1" si="780">IFERROR(CT484*0.000294,"")</f>
        <v>7.0160525641920293</v>
      </c>
      <c r="BE441" s="166">
        <f>BE440</f>
        <v>3</v>
      </c>
      <c r="BF441" s="166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66"/>
      <c r="BH441" s="166"/>
      <c r="BI441" s="166">
        <f t="shared" ref="BI441:BI474" ca="1" si="782">IFERROR(CT484*0.015311,"")</f>
        <v>365.38360819844951</v>
      </c>
      <c r="BJ441" s="166">
        <f>BJ440</f>
        <v>3</v>
      </c>
      <c r="BK441" s="166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66"/>
      <c r="BM441" s="166"/>
      <c r="BN441" s="166">
        <f t="shared" ref="BN441:BN474" ca="1" si="784">IFERROR(CT484*0.005192,"")</f>
        <v>123.9025337186565</v>
      </c>
      <c r="BO441" s="166">
        <f>BO440</f>
        <v>3</v>
      </c>
      <c r="BP441" s="166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66"/>
      <c r="BR441" s="166"/>
      <c r="BS441" s="166">
        <f t="shared" ref="BS441:BS474" ca="1" si="786">BU441</f>
        <v>5.5049999999999999</v>
      </c>
      <c r="BT441" s="166">
        <f>BT440</f>
        <v>1</v>
      </c>
      <c r="BU441" s="166">
        <f t="shared" ref="BU441:BU474" ca="1" si="787">INDIRECT(ADDRESS(ROW(BU441),COLUMN(BU441) + BT441,4,1),TRUE)</f>
        <v>5.5049999999999999</v>
      </c>
      <c r="BV441" s="166">
        <f t="shared" ref="BV441:BV474" si="788">IF(AND(ISBLANK(BW441),ISBLANK(BX441)),"",SUM(BW441,BX441))</f>
        <v>5.5049999999999999</v>
      </c>
      <c r="BW441" s="166">
        <v>5.5049999999999999</v>
      </c>
      <c r="BX441" s="166"/>
    </row>
    <row r="442" spans="1:190" x14ac:dyDescent="0.25">
      <c r="B442" s="166">
        <v>2</v>
      </c>
      <c r="C442" s="166">
        <f>C440</f>
        <v>4</v>
      </c>
      <c r="D442" s="166">
        <f t="shared" ca="1" si="761"/>
        <v>0.21416000000011992</v>
      </c>
      <c r="E442" s="166"/>
      <c r="F442" s="166"/>
      <c r="G442" s="166">
        <v>16265.933000000001</v>
      </c>
      <c r="H442" s="166">
        <f>IF(OR(ISBLANK(G442),ISBLANK(H440)),"",(G442-G441)*H440)</f>
        <v>0.21416000000011992</v>
      </c>
      <c r="I442" s="166">
        <f>I440</f>
        <v>3</v>
      </c>
      <c r="J442" s="166">
        <f t="shared" ca="1" si="762"/>
        <v>21.91</v>
      </c>
      <c r="K442" s="166"/>
      <c r="L442" s="166"/>
      <c r="M442" s="166">
        <f t="shared" ca="1" si="763"/>
        <v>21.91</v>
      </c>
      <c r="N442" s="166">
        <f>N440</f>
        <v>1</v>
      </c>
      <c r="O442" s="166">
        <f t="shared" ca="1" si="764"/>
        <v>21.91</v>
      </c>
      <c r="P442" s="166">
        <f t="shared" si="765"/>
        <v>21.91</v>
      </c>
      <c r="Q442" s="166">
        <v>21.91</v>
      </c>
      <c r="R442" s="166"/>
      <c r="S442" s="166">
        <f>S440</f>
        <v>4</v>
      </c>
      <c r="T442" s="166">
        <f t="shared" ca="1" si="766"/>
        <v>23.534000000000002</v>
      </c>
      <c r="U442" s="166"/>
      <c r="V442" s="166"/>
      <c r="W442" s="166">
        <f t="shared" ca="1" si="767"/>
        <v>15.39</v>
      </c>
      <c r="X442" s="166">
        <f t="shared" ca="1" si="768"/>
        <v>23.534000000000002</v>
      </c>
      <c r="Y442" s="166">
        <f>Y440</f>
        <v>1</v>
      </c>
      <c r="Z442" s="166">
        <f t="shared" ca="1" si="769"/>
        <v>15.39</v>
      </c>
      <c r="AA442" s="166">
        <f t="shared" si="770"/>
        <v>15.39</v>
      </c>
      <c r="AB442" s="166">
        <v>15.39</v>
      </c>
      <c r="AC442" s="166"/>
      <c r="AD442" s="166">
        <f>AD440</f>
        <v>4</v>
      </c>
      <c r="AE442" s="166">
        <f t="shared" ca="1" si="771"/>
        <v>17.7691500000006</v>
      </c>
      <c r="AF442" s="166"/>
      <c r="AG442" s="166"/>
      <c r="AH442" s="166">
        <f t="shared" ca="1" si="772"/>
        <v>5.2519999999999998</v>
      </c>
      <c r="AI442" s="166">
        <v>17.7691500000006</v>
      </c>
      <c r="AJ442" s="166">
        <f>AJ440</f>
        <v>1</v>
      </c>
      <c r="AK442" s="166">
        <f t="shared" ca="1" si="773"/>
        <v>5.2519999999999998</v>
      </c>
      <c r="AL442" s="166">
        <f t="shared" si="774"/>
        <v>5.2519999999999998</v>
      </c>
      <c r="AM442" s="166">
        <v>5.2519999999999998</v>
      </c>
      <c r="AN442" s="166"/>
      <c r="AO442" s="166">
        <f>AO440</f>
        <v>4</v>
      </c>
      <c r="AP442" s="166">
        <f t="shared" ca="1" si="775"/>
        <v>24161.142242000002</v>
      </c>
      <c r="AQ442" s="166"/>
      <c r="AR442" s="166"/>
      <c r="AS442" s="166">
        <f t="shared" ca="1" si="776"/>
        <v>24212.866999999998</v>
      </c>
      <c r="AT442" s="166">
        <v>24161.142242000002</v>
      </c>
      <c r="AU442" s="166">
        <f>AU440</f>
        <v>1</v>
      </c>
      <c r="AV442" s="166">
        <f t="shared" ca="1" si="777"/>
        <v>24212.866999999998</v>
      </c>
      <c r="AW442" s="166">
        <f t="shared" si="778"/>
        <v>24212.866999999998</v>
      </c>
      <c r="AX442" s="166">
        <v>24212.866999999998</v>
      </c>
      <c r="AY442" s="166"/>
      <c r="AZ442" s="166">
        <f>AZ440</f>
        <v>3</v>
      </c>
      <c r="BA442" s="166">
        <f t="shared" ca="1" si="779"/>
        <v>6.7721480691480007</v>
      </c>
      <c r="BB442" s="166"/>
      <c r="BC442" s="166"/>
      <c r="BD442" s="166">
        <f t="shared" ca="1" si="780"/>
        <v>6.7721480691480007</v>
      </c>
      <c r="BE442" s="166">
        <f>BE440</f>
        <v>3</v>
      </c>
      <c r="BF442" s="166">
        <f t="shared" ca="1" si="781"/>
        <v>352.68149349226201</v>
      </c>
      <c r="BG442" s="166"/>
      <c r="BH442" s="166"/>
      <c r="BI442" s="166">
        <f t="shared" ca="1" si="782"/>
        <v>352.68149349226201</v>
      </c>
      <c r="BJ442" s="166">
        <f>BJ440</f>
        <v>3</v>
      </c>
      <c r="BK442" s="166">
        <f t="shared" ca="1" si="783"/>
        <v>119.595213520464</v>
      </c>
      <c r="BL442" s="166"/>
      <c r="BM442" s="166"/>
      <c r="BN442" s="166">
        <f t="shared" ca="1" si="784"/>
        <v>119.595213520464</v>
      </c>
      <c r="BO442" s="166">
        <f>BO440</f>
        <v>3</v>
      </c>
      <c r="BP442" s="166">
        <f t="shared" ca="1" si="785"/>
        <v>4.798</v>
      </c>
      <c r="BQ442" s="166"/>
      <c r="BR442" s="166"/>
      <c r="BS442" s="166">
        <f t="shared" ca="1" si="786"/>
        <v>4.798</v>
      </c>
      <c r="BT442" s="166">
        <f>BT440</f>
        <v>1</v>
      </c>
      <c r="BU442" s="166">
        <f t="shared" ca="1" si="787"/>
        <v>4.798</v>
      </c>
      <c r="BV442" s="166">
        <f t="shared" si="788"/>
        <v>4.798</v>
      </c>
      <c r="BW442" s="166">
        <v>4.798</v>
      </c>
      <c r="BX442" s="166"/>
    </row>
    <row r="443" spans="1:190" x14ac:dyDescent="0.25">
      <c r="B443" s="166">
        <v>3</v>
      </c>
      <c r="C443" s="166">
        <f>C440</f>
        <v>4</v>
      </c>
      <c r="D443" s="166">
        <f t="shared" ca="1" si="761"/>
        <v>0.19055999999996856</v>
      </c>
      <c r="E443" s="166"/>
      <c r="F443" s="166"/>
      <c r="G443" s="166">
        <v>16268.315000000001</v>
      </c>
      <c r="H443" s="166">
        <f>IF(OR(ISBLANK(G443),ISBLANK(H440)),"",(G443-G442)*H440)</f>
        <v>0.19055999999996856</v>
      </c>
      <c r="I443" s="166">
        <f>I440</f>
        <v>3</v>
      </c>
      <c r="J443" s="166">
        <f t="shared" ca="1" si="762"/>
        <v>21.91</v>
      </c>
      <c r="K443" s="166"/>
      <c r="L443" s="166"/>
      <c r="M443" s="166">
        <f t="shared" ca="1" si="763"/>
        <v>21.91</v>
      </c>
      <c r="N443" s="166">
        <f>N440</f>
        <v>1</v>
      </c>
      <c r="O443" s="166">
        <f t="shared" ca="1" si="764"/>
        <v>21.91</v>
      </c>
      <c r="P443" s="166">
        <f t="shared" si="765"/>
        <v>21.91</v>
      </c>
      <c r="Q443" s="166">
        <v>21.91</v>
      </c>
      <c r="R443" s="166"/>
      <c r="S443" s="166">
        <f>S440</f>
        <v>4</v>
      </c>
      <c r="T443" s="166">
        <f t="shared" ca="1" si="766"/>
        <v>23.12</v>
      </c>
      <c r="U443" s="166"/>
      <c r="V443" s="166"/>
      <c r="W443" s="166">
        <f t="shared" ca="1" si="767"/>
        <v>15.39</v>
      </c>
      <c r="X443" s="166">
        <f t="shared" ca="1" si="768"/>
        <v>23.12</v>
      </c>
      <c r="Y443" s="166">
        <f>Y440</f>
        <v>1</v>
      </c>
      <c r="Z443" s="166">
        <f t="shared" ca="1" si="769"/>
        <v>15.39</v>
      </c>
      <c r="AA443" s="166">
        <f t="shared" si="770"/>
        <v>15.39</v>
      </c>
      <c r="AB443" s="166">
        <v>15.39</v>
      </c>
      <c r="AC443" s="166"/>
      <c r="AD443" s="166">
        <f>AD440</f>
        <v>4</v>
      </c>
      <c r="AE443" s="166">
        <f t="shared" ca="1" si="771"/>
        <v>20.6553000000001</v>
      </c>
      <c r="AF443" s="166"/>
      <c r="AG443" s="166"/>
      <c r="AH443" s="166">
        <f t="shared" ca="1" si="772"/>
        <v>5.2270000000000003</v>
      </c>
      <c r="AI443" s="166">
        <v>20.6553000000001</v>
      </c>
      <c r="AJ443" s="166">
        <f>AJ440</f>
        <v>1</v>
      </c>
      <c r="AK443" s="166">
        <f t="shared" ca="1" si="773"/>
        <v>5.2270000000000003</v>
      </c>
      <c r="AL443" s="166">
        <f t="shared" si="774"/>
        <v>5.2270000000000003</v>
      </c>
      <c r="AM443" s="166">
        <v>5.2270000000000003</v>
      </c>
      <c r="AN443" s="166"/>
      <c r="AO443" s="166">
        <f>AO440</f>
        <v>4</v>
      </c>
      <c r="AP443" s="166">
        <f t="shared" ca="1" si="775"/>
        <v>25307.988168999898</v>
      </c>
      <c r="AQ443" s="166"/>
      <c r="AR443" s="166"/>
      <c r="AS443" s="166">
        <f t="shared" ca="1" si="776"/>
        <v>25939.728999999999</v>
      </c>
      <c r="AT443" s="166">
        <v>25307.988168999898</v>
      </c>
      <c r="AU443" s="166">
        <f>AU440</f>
        <v>1</v>
      </c>
      <c r="AV443" s="166">
        <f t="shared" ca="1" si="777"/>
        <v>25939.728999999999</v>
      </c>
      <c r="AW443" s="166">
        <f t="shared" si="778"/>
        <v>25939.728999999999</v>
      </c>
      <c r="AX443" s="166">
        <v>25939.728999999999</v>
      </c>
      <c r="AY443" s="166"/>
      <c r="AZ443" s="166">
        <f>AZ440</f>
        <v>3</v>
      </c>
      <c r="BA443" s="166">
        <f t="shared" ca="1" si="779"/>
        <v>7.0957000456859696</v>
      </c>
      <c r="BB443" s="166"/>
      <c r="BC443" s="166"/>
      <c r="BD443" s="166">
        <f t="shared" ca="1" si="780"/>
        <v>7.0957000456859696</v>
      </c>
      <c r="BE443" s="166">
        <f>BE440</f>
        <v>3</v>
      </c>
      <c r="BF443" s="166">
        <f t="shared" ca="1" si="781"/>
        <v>369.53150816155744</v>
      </c>
      <c r="BG443" s="166"/>
      <c r="BH443" s="166"/>
      <c r="BI443" s="166">
        <f t="shared" ca="1" si="782"/>
        <v>369.53150816155744</v>
      </c>
      <c r="BJ443" s="166">
        <f>BJ440</f>
        <v>3</v>
      </c>
      <c r="BK443" s="166">
        <f t="shared" ca="1" si="783"/>
        <v>125.30909740544746</v>
      </c>
      <c r="BL443" s="166"/>
      <c r="BM443" s="166"/>
      <c r="BN443" s="166">
        <f t="shared" ca="1" si="784"/>
        <v>125.30909740544746</v>
      </c>
      <c r="BO443" s="166">
        <f>BO440</f>
        <v>3</v>
      </c>
      <c r="BP443" s="166">
        <f t="shared" ca="1" si="785"/>
        <v>4.4710000000000001</v>
      </c>
      <c r="BQ443" s="166"/>
      <c r="BR443" s="166"/>
      <c r="BS443" s="166">
        <f t="shared" ca="1" si="786"/>
        <v>4.4710000000000001</v>
      </c>
      <c r="BT443" s="166">
        <f>BT440</f>
        <v>1</v>
      </c>
      <c r="BU443" s="166">
        <f t="shared" ca="1" si="787"/>
        <v>4.4710000000000001</v>
      </c>
      <c r="BV443" s="166">
        <f t="shared" si="788"/>
        <v>4.4710000000000001</v>
      </c>
      <c r="BW443" s="166">
        <v>4.4710000000000001</v>
      </c>
      <c r="BX443" s="166"/>
    </row>
    <row r="444" spans="1:190" x14ac:dyDescent="0.25">
      <c r="B444" s="166">
        <v>4</v>
      </c>
      <c r="C444" s="166">
        <f>C440</f>
        <v>4</v>
      </c>
      <c r="D444" s="166">
        <f t="shared" ca="1" si="761"/>
        <v>0.19207999999998721</v>
      </c>
      <c r="E444" s="166"/>
      <c r="F444" s="166"/>
      <c r="G444" s="166">
        <v>16270.716</v>
      </c>
      <c r="H444" s="166">
        <f>IF(OR(ISBLANK(G444),ISBLANK(H440)),"",(G444-G443)*H440)</f>
        <v>0.19207999999998721</v>
      </c>
      <c r="I444" s="166">
        <f>I440</f>
        <v>3</v>
      </c>
      <c r="J444" s="166">
        <f t="shared" ca="1" si="762"/>
        <v>21.91</v>
      </c>
      <c r="K444" s="166"/>
      <c r="L444" s="166"/>
      <c r="M444" s="166">
        <f t="shared" ca="1" si="763"/>
        <v>21.91</v>
      </c>
      <c r="N444" s="166">
        <f>N440</f>
        <v>1</v>
      </c>
      <c r="O444" s="166">
        <f t="shared" ca="1" si="764"/>
        <v>21.91</v>
      </c>
      <c r="P444" s="166">
        <f t="shared" si="765"/>
        <v>21.91</v>
      </c>
      <c r="Q444" s="166">
        <v>21.91</v>
      </c>
      <c r="R444" s="166"/>
      <c r="S444" s="166">
        <f>S440</f>
        <v>4</v>
      </c>
      <c r="T444" s="166">
        <f t="shared" ca="1" si="766"/>
        <v>23.157</v>
      </c>
      <c r="U444" s="166"/>
      <c r="V444" s="166"/>
      <c r="W444" s="166">
        <f t="shared" ca="1" si="767"/>
        <v>15.39</v>
      </c>
      <c r="X444" s="166">
        <f t="shared" ca="1" si="768"/>
        <v>23.157</v>
      </c>
      <c r="Y444" s="166">
        <f>Y440</f>
        <v>1</v>
      </c>
      <c r="Z444" s="166">
        <f t="shared" ca="1" si="769"/>
        <v>15.39</v>
      </c>
      <c r="AA444" s="166">
        <f t="shared" si="770"/>
        <v>15.39</v>
      </c>
      <c r="AB444" s="166">
        <v>15.39</v>
      </c>
      <c r="AC444" s="166"/>
      <c r="AD444" s="166">
        <f>AD440</f>
        <v>4</v>
      </c>
      <c r="AE444" s="166">
        <f t="shared" ca="1" si="771"/>
        <v>20.352299999999399</v>
      </c>
      <c r="AF444" s="166"/>
      <c r="AG444" s="166"/>
      <c r="AH444" s="166">
        <f t="shared" ca="1" si="772"/>
        <v>5.2220000000000004</v>
      </c>
      <c r="AI444" s="166">
        <v>20.352299999999399</v>
      </c>
      <c r="AJ444" s="166">
        <f>AJ440</f>
        <v>1</v>
      </c>
      <c r="AK444" s="166">
        <f t="shared" ca="1" si="773"/>
        <v>5.2220000000000004</v>
      </c>
      <c r="AL444" s="166">
        <f t="shared" si="774"/>
        <v>5.2220000000000004</v>
      </c>
      <c r="AM444" s="166">
        <v>5.2220000000000004</v>
      </c>
      <c r="AN444" s="166"/>
      <c r="AO444" s="166">
        <f>AO440</f>
        <v>4</v>
      </c>
      <c r="AP444" s="166">
        <f t="shared" ca="1" si="775"/>
        <v>25411.9329079993</v>
      </c>
      <c r="AQ444" s="166"/>
      <c r="AR444" s="166"/>
      <c r="AS444" s="166">
        <f t="shared" ca="1" si="776"/>
        <v>25614.388999999999</v>
      </c>
      <c r="AT444" s="166">
        <v>25411.9329079993</v>
      </c>
      <c r="AU444" s="166">
        <f>AU440</f>
        <v>1</v>
      </c>
      <c r="AV444" s="166">
        <f t="shared" ca="1" si="777"/>
        <v>25614.388999999999</v>
      </c>
      <c r="AW444" s="166">
        <f t="shared" si="778"/>
        <v>25614.388999999999</v>
      </c>
      <c r="AX444" s="166">
        <v>25614.388999999999</v>
      </c>
      <c r="AY444" s="166"/>
      <c r="AZ444" s="166">
        <f>AZ440</f>
        <v>3</v>
      </c>
      <c r="BA444" s="166">
        <f t="shared" ca="1" si="779"/>
        <v>7.1604331829517953</v>
      </c>
      <c r="BB444" s="166"/>
      <c r="BC444" s="166"/>
      <c r="BD444" s="166">
        <f t="shared" ca="1" si="780"/>
        <v>7.1604331829517953</v>
      </c>
      <c r="BE444" s="166">
        <f>BE440</f>
        <v>3</v>
      </c>
      <c r="BF444" s="166">
        <f t="shared" ca="1" si="781"/>
        <v>372.90269545637733</v>
      </c>
      <c r="BG444" s="166"/>
      <c r="BH444" s="166"/>
      <c r="BI444" s="166">
        <f t="shared" ca="1" si="782"/>
        <v>372.90269545637733</v>
      </c>
      <c r="BJ444" s="166">
        <f>BJ440</f>
        <v>3</v>
      </c>
      <c r="BK444" s="166">
        <f t="shared" ca="1" si="783"/>
        <v>126.45227580233237</v>
      </c>
      <c r="BL444" s="166"/>
      <c r="BM444" s="166"/>
      <c r="BN444" s="166">
        <f t="shared" ca="1" si="784"/>
        <v>126.45227580233237</v>
      </c>
      <c r="BO444" s="166">
        <f>BO440</f>
        <v>3</v>
      </c>
      <c r="BP444" s="166">
        <f t="shared" ca="1" si="785"/>
        <v>4.2530000000000001</v>
      </c>
      <c r="BQ444" s="166"/>
      <c r="BR444" s="166"/>
      <c r="BS444" s="166">
        <f t="shared" ca="1" si="786"/>
        <v>4.2530000000000001</v>
      </c>
      <c r="BT444" s="166">
        <f>BT440</f>
        <v>1</v>
      </c>
      <c r="BU444" s="166">
        <f t="shared" ca="1" si="787"/>
        <v>4.2530000000000001</v>
      </c>
      <c r="BV444" s="166">
        <f t="shared" si="788"/>
        <v>4.2530000000000001</v>
      </c>
      <c r="BW444" s="166">
        <v>4.2530000000000001</v>
      </c>
      <c r="BX444" s="166"/>
    </row>
    <row r="445" spans="1:190" x14ac:dyDescent="0.25">
      <c r="B445" s="166">
        <v>5</v>
      </c>
      <c r="C445" s="166">
        <f>C440</f>
        <v>4</v>
      </c>
      <c r="D445" s="166">
        <f t="shared" ca="1" si="761"/>
        <v>0.19207999999998721</v>
      </c>
      <c r="E445" s="166"/>
      <c r="F445" s="166"/>
      <c r="G445" s="166">
        <v>16273.117</v>
      </c>
      <c r="H445" s="166">
        <f>IF(OR(ISBLANK(G445),ISBLANK(H440)),"",(G445-G444)*H440)</f>
        <v>0.19207999999998721</v>
      </c>
      <c r="I445" s="166">
        <f>I440</f>
        <v>3</v>
      </c>
      <c r="J445" s="166">
        <f t="shared" ca="1" si="762"/>
        <v>21.91</v>
      </c>
      <c r="K445" s="166"/>
      <c r="L445" s="166"/>
      <c r="M445" s="166">
        <f t="shared" ca="1" si="763"/>
        <v>21.91</v>
      </c>
      <c r="N445" s="166">
        <f>N440</f>
        <v>1</v>
      </c>
      <c r="O445" s="166">
        <f t="shared" ca="1" si="764"/>
        <v>21.91</v>
      </c>
      <c r="P445" s="166">
        <f t="shared" si="765"/>
        <v>21.91</v>
      </c>
      <c r="Q445" s="166">
        <v>21.91</v>
      </c>
      <c r="R445" s="166"/>
      <c r="S445" s="166">
        <f>S440</f>
        <v>4</v>
      </c>
      <c r="T445" s="166">
        <f t="shared" ca="1" si="766"/>
        <v>23.529</v>
      </c>
      <c r="U445" s="166"/>
      <c r="V445" s="166"/>
      <c r="W445" s="166">
        <f t="shared" ca="1" si="767"/>
        <v>15.39</v>
      </c>
      <c r="X445" s="166">
        <f t="shared" ca="1" si="768"/>
        <v>23.529</v>
      </c>
      <c r="Y445" s="166">
        <f>Y440</f>
        <v>1</v>
      </c>
      <c r="Z445" s="166">
        <f t="shared" ca="1" si="769"/>
        <v>15.39</v>
      </c>
      <c r="AA445" s="166">
        <f t="shared" si="770"/>
        <v>15.39</v>
      </c>
      <c r="AB445" s="166">
        <v>15.39</v>
      </c>
      <c r="AC445" s="166"/>
      <c r="AD445" s="166">
        <f>AD440</f>
        <v>4</v>
      </c>
      <c r="AE445" s="166">
        <f t="shared" ca="1" si="771"/>
        <v>12.111750000000599</v>
      </c>
      <c r="AF445" s="166"/>
      <c r="AG445" s="166"/>
      <c r="AH445" s="166">
        <f t="shared" ca="1" si="772"/>
        <v>5.2270000000000003</v>
      </c>
      <c r="AI445" s="166">
        <v>12.111750000000599</v>
      </c>
      <c r="AJ445" s="166">
        <f>AJ440</f>
        <v>1</v>
      </c>
      <c r="AK445" s="166">
        <f t="shared" ca="1" si="773"/>
        <v>5.2270000000000003</v>
      </c>
      <c r="AL445" s="166">
        <f t="shared" si="774"/>
        <v>5.2270000000000003</v>
      </c>
      <c r="AM445" s="166">
        <v>5.2270000000000003</v>
      </c>
      <c r="AN445" s="166"/>
      <c r="AO445" s="166">
        <f>AO440</f>
        <v>4</v>
      </c>
      <c r="AP445" s="166">
        <f t="shared" ca="1" si="775"/>
        <v>25904.001083998701</v>
      </c>
      <c r="AQ445" s="166"/>
      <c r="AR445" s="166"/>
      <c r="AS445" s="166">
        <f t="shared" ca="1" si="776"/>
        <v>25886.556</v>
      </c>
      <c r="AT445" s="166">
        <v>25904.001083998701</v>
      </c>
      <c r="AU445" s="166">
        <f>AU440</f>
        <v>1</v>
      </c>
      <c r="AV445" s="166">
        <f t="shared" ca="1" si="777"/>
        <v>25886.556</v>
      </c>
      <c r="AW445" s="166">
        <f t="shared" si="778"/>
        <v>25886.556</v>
      </c>
      <c r="AX445" s="166">
        <v>25886.556</v>
      </c>
      <c r="AY445" s="166"/>
      <c r="AZ445" s="166">
        <f>AZ440</f>
        <v>3</v>
      </c>
      <c r="BA445" s="166">
        <f t="shared" ca="1" si="779"/>
        <v>7.2996537006956173</v>
      </c>
      <c r="BB445" s="166"/>
      <c r="BC445" s="166"/>
      <c r="BD445" s="166">
        <f t="shared" ca="1" si="780"/>
        <v>7.2996537006956173</v>
      </c>
      <c r="BE445" s="166">
        <f>BE440</f>
        <v>3</v>
      </c>
      <c r="BF445" s="166">
        <f t="shared" ca="1" si="781"/>
        <v>380.15305378010407</v>
      </c>
      <c r="BG445" s="166"/>
      <c r="BH445" s="166"/>
      <c r="BI445" s="166">
        <f t="shared" ca="1" si="782"/>
        <v>380.15305378010407</v>
      </c>
      <c r="BJ445" s="166">
        <f>BJ440</f>
        <v>3</v>
      </c>
      <c r="BK445" s="166">
        <f t="shared" ca="1" si="783"/>
        <v>128.91089120412124</v>
      </c>
      <c r="BL445" s="166"/>
      <c r="BM445" s="166"/>
      <c r="BN445" s="166">
        <f t="shared" ca="1" si="784"/>
        <v>128.91089120412124</v>
      </c>
      <c r="BO445" s="166">
        <f>BO440</f>
        <v>3</v>
      </c>
      <c r="BP445" s="166">
        <f t="shared" ca="1" si="785"/>
        <v>7.4409999999999998</v>
      </c>
      <c r="BQ445" s="166"/>
      <c r="BR445" s="166"/>
      <c r="BS445" s="166">
        <f t="shared" ca="1" si="786"/>
        <v>7.4409999999999998</v>
      </c>
      <c r="BT445" s="166">
        <f>BT440</f>
        <v>1</v>
      </c>
      <c r="BU445" s="166">
        <f t="shared" ca="1" si="787"/>
        <v>7.4409999999999998</v>
      </c>
      <c r="BV445" s="166">
        <f t="shared" si="788"/>
        <v>7.4409999999999998</v>
      </c>
      <c r="BW445" s="166">
        <v>7.4409999999999998</v>
      </c>
      <c r="BX445" s="166"/>
    </row>
    <row r="446" spans="1:190" x14ac:dyDescent="0.25">
      <c r="B446" s="166">
        <v>6</v>
      </c>
      <c r="C446" s="166">
        <f>C440</f>
        <v>4</v>
      </c>
      <c r="D446" s="166">
        <f t="shared" ca="1" si="761"/>
        <v>0.20639999999999417</v>
      </c>
      <c r="E446" s="166"/>
      <c r="F446" s="166"/>
      <c r="G446" s="166">
        <v>16275.697</v>
      </c>
      <c r="H446" s="166">
        <f>IF(OR(ISBLANK(G446),ISBLANK(H440)),"",(G446-G445)*H440)</f>
        <v>0.20639999999999417</v>
      </c>
      <c r="I446" s="166">
        <f>I440</f>
        <v>3</v>
      </c>
      <c r="J446" s="166">
        <f t="shared" ca="1" si="762"/>
        <v>21.91</v>
      </c>
      <c r="K446" s="166"/>
      <c r="L446" s="166"/>
      <c r="M446" s="166">
        <f t="shared" ca="1" si="763"/>
        <v>21.91</v>
      </c>
      <c r="N446" s="166">
        <f>N440</f>
        <v>1</v>
      </c>
      <c r="O446" s="166">
        <f t="shared" ca="1" si="764"/>
        <v>21.91</v>
      </c>
      <c r="P446" s="166">
        <f t="shared" si="765"/>
        <v>21.91</v>
      </c>
      <c r="Q446" s="166">
        <v>21.91</v>
      </c>
      <c r="R446" s="166"/>
      <c r="S446" s="166">
        <f>S440</f>
        <v>4</v>
      </c>
      <c r="T446" s="166">
        <f t="shared" ca="1" si="766"/>
        <v>23.095000000000002</v>
      </c>
      <c r="U446" s="166"/>
      <c r="V446" s="166"/>
      <c r="W446" s="166">
        <f t="shared" ca="1" si="767"/>
        <v>15.39</v>
      </c>
      <c r="X446" s="166">
        <f t="shared" ca="1" si="768"/>
        <v>23.095000000000002</v>
      </c>
      <c r="Y446" s="166">
        <f>Y440</f>
        <v>1</v>
      </c>
      <c r="Z446" s="166">
        <f t="shared" ca="1" si="769"/>
        <v>15.39</v>
      </c>
      <c r="AA446" s="166">
        <f t="shared" si="770"/>
        <v>15.39</v>
      </c>
      <c r="AB446" s="166">
        <v>15.39</v>
      </c>
      <c r="AC446" s="166"/>
      <c r="AD446" s="166">
        <f>AD440</f>
        <v>4</v>
      </c>
      <c r="AE446" s="166">
        <f t="shared" ca="1" si="771"/>
        <v>12.247500000000301</v>
      </c>
      <c r="AF446" s="166"/>
      <c r="AG446" s="166"/>
      <c r="AH446" s="166">
        <f t="shared" ca="1" si="772"/>
        <v>5.0110000000000001</v>
      </c>
      <c r="AI446" s="166">
        <v>12.247500000000301</v>
      </c>
      <c r="AJ446" s="166">
        <f>AJ440</f>
        <v>1</v>
      </c>
      <c r="AK446" s="166">
        <f t="shared" ca="1" si="773"/>
        <v>5.0110000000000001</v>
      </c>
      <c r="AL446" s="166">
        <f t="shared" si="774"/>
        <v>5.0110000000000001</v>
      </c>
      <c r="AM446" s="166">
        <v>5.0110000000000001</v>
      </c>
      <c r="AN446" s="166"/>
      <c r="AO446" s="166">
        <f>AO440</f>
        <v>4</v>
      </c>
      <c r="AP446" s="166">
        <f t="shared" ca="1" si="775"/>
        <v>26531.517537000102</v>
      </c>
      <c r="AQ446" s="166"/>
      <c r="AR446" s="166"/>
      <c r="AS446" s="166">
        <f t="shared" ca="1" si="776"/>
        <v>26002.366000000002</v>
      </c>
      <c r="AT446" s="166">
        <v>26531.517537000102</v>
      </c>
      <c r="AU446" s="166">
        <f>AU440</f>
        <v>1</v>
      </c>
      <c r="AV446" s="166">
        <f t="shared" ca="1" si="777"/>
        <v>26002.366000000002</v>
      </c>
      <c r="AW446" s="166">
        <f t="shared" si="778"/>
        <v>26002.366000000002</v>
      </c>
      <c r="AX446" s="166">
        <v>26002.366000000002</v>
      </c>
      <c r="AY446" s="166"/>
      <c r="AZ446" s="166">
        <f>AZ440</f>
        <v>3</v>
      </c>
      <c r="BA446" s="166">
        <f t="shared" ca="1" si="779"/>
        <v>7.4308663278780287</v>
      </c>
      <c r="BB446" s="166"/>
      <c r="BC446" s="166"/>
      <c r="BD446" s="166">
        <f t="shared" ca="1" si="780"/>
        <v>7.4308663278780287</v>
      </c>
      <c r="BE446" s="166">
        <f>BE440</f>
        <v>3</v>
      </c>
      <c r="BF446" s="166">
        <f t="shared" ca="1" si="781"/>
        <v>386.98637532700849</v>
      </c>
      <c r="BG446" s="166"/>
      <c r="BH446" s="166"/>
      <c r="BI446" s="166">
        <f t="shared" ca="1" si="782"/>
        <v>386.98637532700849</v>
      </c>
      <c r="BJ446" s="166">
        <f>BJ440</f>
        <v>3</v>
      </c>
      <c r="BK446" s="166">
        <f t="shared" ca="1" si="783"/>
        <v>131.22808834810451</v>
      </c>
      <c r="BL446" s="166"/>
      <c r="BM446" s="166"/>
      <c r="BN446" s="166">
        <f t="shared" ca="1" si="784"/>
        <v>131.22808834810451</v>
      </c>
      <c r="BO446" s="166">
        <f>BO440</f>
        <v>3</v>
      </c>
      <c r="BP446" s="166">
        <f t="shared" ca="1" si="785"/>
        <v>3.1619999999999999</v>
      </c>
      <c r="BQ446" s="166"/>
      <c r="BR446" s="166"/>
      <c r="BS446" s="166">
        <f t="shared" ca="1" si="786"/>
        <v>3.1619999999999999</v>
      </c>
      <c r="BT446" s="166">
        <f>BT440</f>
        <v>1</v>
      </c>
      <c r="BU446" s="166">
        <f t="shared" ca="1" si="787"/>
        <v>3.1619999999999999</v>
      </c>
      <c r="BV446" s="166">
        <f t="shared" si="788"/>
        <v>3.1619999999999999</v>
      </c>
      <c r="BW446" s="166">
        <v>3.1619999999999999</v>
      </c>
      <c r="BX446" s="166"/>
    </row>
    <row r="447" spans="1:190" x14ac:dyDescent="0.25">
      <c r="B447" s="166">
        <v>7</v>
      </c>
      <c r="C447" s="166">
        <f>C440</f>
        <v>4</v>
      </c>
      <c r="D447" s="166">
        <f t="shared" ca="1" si="761"/>
        <v>0.18088000000003376</v>
      </c>
      <c r="E447" s="166"/>
      <c r="F447" s="166"/>
      <c r="G447" s="166">
        <v>16277.958000000001</v>
      </c>
      <c r="H447" s="166">
        <f>IF(OR(ISBLANK(G447),ISBLANK(H440)),"",(G447-G446)*H440)</f>
        <v>0.18088000000003376</v>
      </c>
      <c r="I447" s="166">
        <f>I440</f>
        <v>3</v>
      </c>
      <c r="J447" s="166">
        <f t="shared" ca="1" si="762"/>
        <v>21.91</v>
      </c>
      <c r="K447" s="166"/>
      <c r="L447" s="166"/>
      <c r="M447" s="166">
        <f t="shared" ca="1" si="763"/>
        <v>21.91</v>
      </c>
      <c r="N447" s="166">
        <f>N440</f>
        <v>1</v>
      </c>
      <c r="O447" s="166">
        <f t="shared" ca="1" si="764"/>
        <v>21.91</v>
      </c>
      <c r="P447" s="166">
        <f t="shared" si="765"/>
        <v>21.91</v>
      </c>
      <c r="Q447" s="166">
        <v>21.91</v>
      </c>
      <c r="R447" s="166"/>
      <c r="S447" s="166">
        <f>S440</f>
        <v>4</v>
      </c>
      <c r="T447" s="166">
        <f t="shared" ca="1" si="766"/>
        <v>23.011999999999997</v>
      </c>
      <c r="U447" s="166"/>
      <c r="V447" s="166"/>
      <c r="W447" s="166">
        <f t="shared" ca="1" si="767"/>
        <v>15.39</v>
      </c>
      <c r="X447" s="166">
        <f t="shared" ca="1" si="768"/>
        <v>23.011999999999997</v>
      </c>
      <c r="Y447" s="166">
        <f>Y440</f>
        <v>1</v>
      </c>
      <c r="Z447" s="166">
        <f t="shared" ca="1" si="769"/>
        <v>15.39</v>
      </c>
      <c r="AA447" s="166">
        <f t="shared" si="770"/>
        <v>15.39</v>
      </c>
      <c r="AB447" s="166">
        <v>15.39</v>
      </c>
      <c r="AC447" s="166"/>
      <c r="AD447" s="166">
        <f>AD440</f>
        <v>4</v>
      </c>
      <c r="AE447" s="166">
        <f t="shared" ca="1" si="771"/>
        <v>11.3100000000005</v>
      </c>
      <c r="AF447" s="166"/>
      <c r="AG447" s="166"/>
      <c r="AH447" s="166">
        <f t="shared" ca="1" si="772"/>
        <v>4.9569999999999999</v>
      </c>
      <c r="AI447" s="166">
        <v>11.3100000000005</v>
      </c>
      <c r="AJ447" s="166">
        <f>AJ440</f>
        <v>1</v>
      </c>
      <c r="AK447" s="166">
        <f t="shared" ca="1" si="773"/>
        <v>4.9569999999999999</v>
      </c>
      <c r="AL447" s="166">
        <f t="shared" si="774"/>
        <v>4.9569999999999999</v>
      </c>
      <c r="AM447" s="166">
        <v>4.9569999999999999</v>
      </c>
      <c r="AN447" s="166"/>
      <c r="AO447" s="166">
        <f>AO440</f>
        <v>4</v>
      </c>
      <c r="AP447" s="166">
        <f t="shared" ca="1" si="775"/>
        <v>27286.740948000901</v>
      </c>
      <c r="AQ447" s="166"/>
      <c r="AR447" s="166"/>
      <c r="AS447" s="166">
        <f t="shared" ca="1" si="776"/>
        <v>25736.922999999999</v>
      </c>
      <c r="AT447" s="166">
        <v>27286.740948000901</v>
      </c>
      <c r="AU447" s="166">
        <f>AU440</f>
        <v>1</v>
      </c>
      <c r="AV447" s="166">
        <f t="shared" ca="1" si="777"/>
        <v>25736.922999999999</v>
      </c>
      <c r="AW447" s="166">
        <f t="shared" si="778"/>
        <v>25736.922999999999</v>
      </c>
      <c r="AX447" s="166">
        <v>25736.922999999999</v>
      </c>
      <c r="AY447" s="166"/>
      <c r="AZ447" s="166">
        <f>AZ440</f>
        <v>3</v>
      </c>
      <c r="BA447" s="166">
        <f t="shared" ca="1" si="779"/>
        <v>7.6583124927122652</v>
      </c>
      <c r="BB447" s="166"/>
      <c r="BC447" s="166"/>
      <c r="BD447" s="166">
        <f t="shared" ca="1" si="780"/>
        <v>7.6583124927122652</v>
      </c>
      <c r="BE447" s="166">
        <f>BE440</f>
        <v>3</v>
      </c>
      <c r="BF447" s="166">
        <f t="shared" ca="1" si="781"/>
        <v>398.83136930584186</v>
      </c>
      <c r="BG447" s="166"/>
      <c r="BH447" s="166"/>
      <c r="BI447" s="166">
        <f t="shared" ca="1" si="782"/>
        <v>398.83136930584186</v>
      </c>
      <c r="BJ447" s="166">
        <f>BJ440</f>
        <v>3</v>
      </c>
      <c r="BK447" s="166">
        <f t="shared" ca="1" si="783"/>
        <v>135.24475667402069</v>
      </c>
      <c r="BL447" s="166"/>
      <c r="BM447" s="166"/>
      <c r="BN447" s="166">
        <f t="shared" ca="1" si="784"/>
        <v>135.24475667402069</v>
      </c>
      <c r="BO447" s="166">
        <f>BO440</f>
        <v>3</v>
      </c>
      <c r="BP447" s="166">
        <f t="shared" ca="1" si="785"/>
        <v>3.0539999999999998</v>
      </c>
      <c r="BQ447" s="166"/>
      <c r="BR447" s="166"/>
      <c r="BS447" s="166">
        <f t="shared" ca="1" si="786"/>
        <v>3.0539999999999998</v>
      </c>
      <c r="BT447" s="166">
        <f>BT440</f>
        <v>1</v>
      </c>
      <c r="BU447" s="166">
        <f t="shared" ca="1" si="787"/>
        <v>3.0539999999999998</v>
      </c>
      <c r="BV447" s="166">
        <f t="shared" si="788"/>
        <v>3.0539999999999998</v>
      </c>
      <c r="BW447" s="166">
        <v>3.0539999999999998</v>
      </c>
      <c r="BX447" s="166"/>
    </row>
    <row r="448" spans="1:190" x14ac:dyDescent="0.25">
      <c r="B448" s="166">
        <v>8</v>
      </c>
      <c r="C448" s="166">
        <f>C440</f>
        <v>4</v>
      </c>
      <c r="D448" s="166">
        <f t="shared" ca="1" si="761"/>
        <v>6.3359999999956923E-2</v>
      </c>
      <c r="E448" s="166"/>
      <c r="F448" s="166"/>
      <c r="G448" s="166">
        <v>16278.75</v>
      </c>
      <c r="H448" s="166">
        <f>IF(OR(ISBLANK(G448),ISBLANK(H440)),"",(G448-G447)*H440)</f>
        <v>6.3359999999956923E-2</v>
      </c>
      <c r="I448" s="166">
        <f>I440</f>
        <v>3</v>
      </c>
      <c r="J448" s="166">
        <f t="shared" ca="1" si="762"/>
        <v>21.91</v>
      </c>
      <c r="K448" s="166"/>
      <c r="L448" s="166"/>
      <c r="M448" s="166">
        <f t="shared" ca="1" si="763"/>
        <v>21.91</v>
      </c>
      <c r="N448" s="166">
        <f>N440</f>
        <v>1</v>
      </c>
      <c r="O448" s="166">
        <f t="shared" ca="1" si="764"/>
        <v>21.91</v>
      </c>
      <c r="P448" s="166">
        <f t="shared" si="765"/>
        <v>21.91</v>
      </c>
      <c r="Q448" s="166">
        <v>21.91</v>
      </c>
      <c r="R448" s="166"/>
      <c r="S448" s="166">
        <f>S440</f>
        <v>4</v>
      </c>
      <c r="T448" s="166">
        <f t="shared" ca="1" si="766"/>
        <v>23.183000000000003</v>
      </c>
      <c r="U448" s="166"/>
      <c r="V448" s="166"/>
      <c r="W448" s="166">
        <f t="shared" ca="1" si="767"/>
        <v>15.39</v>
      </c>
      <c r="X448" s="166">
        <f t="shared" ca="1" si="768"/>
        <v>23.183000000000003</v>
      </c>
      <c r="Y448" s="166">
        <f>Y440</f>
        <v>1</v>
      </c>
      <c r="Z448" s="166">
        <f t="shared" ca="1" si="769"/>
        <v>15.39</v>
      </c>
      <c r="AA448" s="166">
        <f t="shared" si="770"/>
        <v>15.39</v>
      </c>
      <c r="AB448" s="166">
        <v>15.39</v>
      </c>
      <c r="AC448" s="166"/>
      <c r="AD448" s="166">
        <f>AD440</f>
        <v>4</v>
      </c>
      <c r="AE448" s="166">
        <f t="shared" ca="1" si="771"/>
        <v>19.010699999999499</v>
      </c>
      <c r="AF448" s="166"/>
      <c r="AG448" s="166"/>
      <c r="AH448" s="166">
        <f t="shared" ca="1" si="772"/>
        <v>5.0060000000000002</v>
      </c>
      <c r="AI448" s="166">
        <v>19.010699999999499</v>
      </c>
      <c r="AJ448" s="166">
        <f>AJ440</f>
        <v>1</v>
      </c>
      <c r="AK448" s="166">
        <f t="shared" ca="1" si="773"/>
        <v>5.0060000000000002</v>
      </c>
      <c r="AL448" s="166">
        <f t="shared" si="774"/>
        <v>5.0060000000000002</v>
      </c>
      <c r="AM448" s="166">
        <v>5.0060000000000002</v>
      </c>
      <c r="AN448" s="166"/>
      <c r="AO448" s="166">
        <f>AO440</f>
        <v>4</v>
      </c>
      <c r="AP448" s="166">
        <f t="shared" ca="1" si="775"/>
        <v>26175.056022999299</v>
      </c>
      <c r="AQ448" s="166"/>
      <c r="AR448" s="166"/>
      <c r="AS448" s="166">
        <f t="shared" ca="1" si="776"/>
        <v>25405.266</v>
      </c>
      <c r="AT448" s="166">
        <v>26175.056022999299</v>
      </c>
      <c r="AU448" s="166">
        <f>AU440</f>
        <v>1</v>
      </c>
      <c r="AV448" s="166">
        <f t="shared" ca="1" si="777"/>
        <v>25405.266</v>
      </c>
      <c r="AW448" s="166">
        <f t="shared" si="778"/>
        <v>25405.266</v>
      </c>
      <c r="AX448" s="166">
        <v>25405.266</v>
      </c>
      <c r="AY448" s="166"/>
      <c r="AZ448" s="166">
        <f>AZ440</f>
        <v>3</v>
      </c>
      <c r="BA448" s="166">
        <f t="shared" ca="1" si="779"/>
        <v>7.3243746727617935</v>
      </c>
      <c r="BB448" s="166"/>
      <c r="BC448" s="166"/>
      <c r="BD448" s="166">
        <f t="shared" ca="1" si="780"/>
        <v>7.3243746727617935</v>
      </c>
      <c r="BE448" s="166">
        <f>BE440</f>
        <v>3</v>
      </c>
      <c r="BF448" s="166">
        <f t="shared" ca="1" si="781"/>
        <v>381.44047828114225</v>
      </c>
      <c r="BG448" s="166"/>
      <c r="BH448" s="166"/>
      <c r="BI448" s="166">
        <f t="shared" ca="1" si="782"/>
        <v>381.44047828114225</v>
      </c>
      <c r="BJ448" s="166">
        <f>BJ440</f>
        <v>3</v>
      </c>
      <c r="BK448" s="166">
        <f t="shared" ca="1" si="783"/>
        <v>129.34746020741235</v>
      </c>
      <c r="BL448" s="166"/>
      <c r="BM448" s="166"/>
      <c r="BN448" s="166">
        <f t="shared" ca="1" si="784"/>
        <v>129.34746020741235</v>
      </c>
      <c r="BO448" s="166">
        <f>BO440</f>
        <v>3</v>
      </c>
      <c r="BP448" s="166">
        <f t="shared" ca="1" si="785"/>
        <v>3.8170000000000002</v>
      </c>
      <c r="BQ448" s="166"/>
      <c r="BR448" s="166"/>
      <c r="BS448" s="166">
        <f t="shared" ca="1" si="786"/>
        <v>3.8170000000000002</v>
      </c>
      <c r="BT448" s="166">
        <f>BT440</f>
        <v>1</v>
      </c>
      <c r="BU448" s="166">
        <f t="shared" ca="1" si="787"/>
        <v>3.8170000000000002</v>
      </c>
      <c r="BV448" s="166">
        <f t="shared" si="788"/>
        <v>3.8170000000000002</v>
      </c>
      <c r="BW448" s="166">
        <v>3.8170000000000002</v>
      </c>
      <c r="BX448" s="166"/>
    </row>
    <row r="449" spans="2:76" x14ac:dyDescent="0.25">
      <c r="B449" s="166">
        <v>9</v>
      </c>
      <c r="C449" s="166">
        <f>C440</f>
        <v>4</v>
      </c>
      <c r="D449" s="166">
        <f t="shared" ca="1" si="761"/>
        <v>9.3279999999940633E-2</v>
      </c>
      <c r="E449" s="166"/>
      <c r="F449" s="166"/>
      <c r="G449" s="166">
        <v>16279.915999999999</v>
      </c>
      <c r="H449" s="166">
        <f>IF(OR(ISBLANK(G449),ISBLANK(H440)),"",(G449-G448)*H440)</f>
        <v>9.3279999999940633E-2</v>
      </c>
      <c r="I449" s="166">
        <f>I440</f>
        <v>3</v>
      </c>
      <c r="J449" s="166">
        <f t="shared" ca="1" si="762"/>
        <v>21.91</v>
      </c>
      <c r="K449" s="166"/>
      <c r="L449" s="166"/>
      <c r="M449" s="166">
        <f t="shared" ca="1" si="763"/>
        <v>21.91</v>
      </c>
      <c r="N449" s="166">
        <f>N440</f>
        <v>1</v>
      </c>
      <c r="O449" s="166">
        <f t="shared" ca="1" si="764"/>
        <v>21.91</v>
      </c>
      <c r="P449" s="166">
        <f t="shared" si="765"/>
        <v>21.91</v>
      </c>
      <c r="Q449" s="166">
        <v>21.91</v>
      </c>
      <c r="R449" s="166"/>
      <c r="S449" s="166">
        <f>S440</f>
        <v>4</v>
      </c>
      <c r="T449" s="166">
        <f t="shared" ca="1" si="766"/>
        <v>23.197999999999997</v>
      </c>
      <c r="U449" s="166"/>
      <c r="V449" s="166"/>
      <c r="W449" s="166">
        <f t="shared" ca="1" si="767"/>
        <v>15.39</v>
      </c>
      <c r="X449" s="166">
        <f t="shared" ca="1" si="768"/>
        <v>23.197999999999997</v>
      </c>
      <c r="Y449" s="166">
        <f>Y440</f>
        <v>1</v>
      </c>
      <c r="Z449" s="166">
        <f t="shared" ca="1" si="769"/>
        <v>15.39</v>
      </c>
      <c r="AA449" s="166">
        <f t="shared" si="770"/>
        <v>15.39</v>
      </c>
      <c r="AB449" s="166">
        <v>15.39</v>
      </c>
      <c r="AC449" s="166"/>
      <c r="AD449" s="166">
        <f>AD440</f>
        <v>4</v>
      </c>
      <c r="AE449" s="166">
        <f t="shared" ca="1" si="771"/>
        <v>9.0549000000000106</v>
      </c>
      <c r="AF449" s="166"/>
      <c r="AG449" s="166"/>
      <c r="AH449" s="166">
        <f t="shared" ca="1" si="772"/>
        <v>5.3</v>
      </c>
      <c r="AI449" s="166">
        <v>9.0549000000000106</v>
      </c>
      <c r="AJ449" s="166">
        <f>AJ440</f>
        <v>1</v>
      </c>
      <c r="AK449" s="166">
        <f t="shared" ca="1" si="773"/>
        <v>5.3</v>
      </c>
      <c r="AL449" s="166">
        <f t="shared" si="774"/>
        <v>5.3</v>
      </c>
      <c r="AM449" s="166">
        <v>5.3</v>
      </c>
      <c r="AN449" s="166"/>
      <c r="AO449" s="166">
        <f>AO440</f>
        <v>4</v>
      </c>
      <c r="AP449" s="166">
        <f t="shared" ca="1" si="775"/>
        <v>25745.110757001399</v>
      </c>
      <c r="AQ449" s="166"/>
      <c r="AR449" s="166"/>
      <c r="AS449" s="166">
        <f t="shared" ca="1" si="776"/>
        <v>25946.172999999999</v>
      </c>
      <c r="AT449" s="166">
        <v>25745.110757001399</v>
      </c>
      <c r="AU449" s="166">
        <f>AU440</f>
        <v>1</v>
      </c>
      <c r="AV449" s="166">
        <f t="shared" ca="1" si="777"/>
        <v>25946.172999999999</v>
      </c>
      <c r="AW449" s="166">
        <f t="shared" si="778"/>
        <v>25946.172999999999</v>
      </c>
      <c r="AX449" s="166">
        <v>25946.172999999999</v>
      </c>
      <c r="AY449" s="166"/>
      <c r="AZ449" s="166">
        <f>AZ440</f>
        <v>3</v>
      </c>
      <c r="BA449" s="166">
        <f t="shared" ca="1" si="779"/>
        <v>7.1889526085584112</v>
      </c>
      <c r="BB449" s="166"/>
      <c r="BC449" s="166"/>
      <c r="BD449" s="166">
        <f t="shared" ca="1" si="780"/>
        <v>7.1889526085584112</v>
      </c>
      <c r="BE449" s="166">
        <f>BE440</f>
        <v>3</v>
      </c>
      <c r="BF449" s="166">
        <f t="shared" ca="1" si="781"/>
        <v>374.3879366994484</v>
      </c>
      <c r="BG449" s="166"/>
      <c r="BH449" s="166"/>
      <c r="BI449" s="166">
        <f t="shared" ca="1" si="782"/>
        <v>374.3879366994484</v>
      </c>
      <c r="BJ449" s="166">
        <f>BJ440</f>
        <v>3</v>
      </c>
      <c r="BK449" s="166">
        <f t="shared" ca="1" si="783"/>
        <v>126.95592497835126</v>
      </c>
      <c r="BL449" s="166"/>
      <c r="BM449" s="166"/>
      <c r="BN449" s="166">
        <f t="shared" ca="1" si="784"/>
        <v>126.95592497835126</v>
      </c>
      <c r="BO449" s="166">
        <f>BO440</f>
        <v>3</v>
      </c>
      <c r="BP449" s="166">
        <f t="shared" ca="1" si="785"/>
        <v>4.58</v>
      </c>
      <c r="BQ449" s="166"/>
      <c r="BR449" s="166"/>
      <c r="BS449" s="166">
        <f t="shared" ca="1" si="786"/>
        <v>4.58</v>
      </c>
      <c r="BT449" s="166">
        <f>BT440</f>
        <v>1</v>
      </c>
      <c r="BU449" s="166">
        <f t="shared" ca="1" si="787"/>
        <v>4.58</v>
      </c>
      <c r="BV449" s="166">
        <f t="shared" si="788"/>
        <v>4.58</v>
      </c>
      <c r="BW449" s="166">
        <v>4.58</v>
      </c>
      <c r="BX449" s="166"/>
    </row>
    <row r="450" spans="2:76" ht="15.75" thickBot="1" x14ac:dyDescent="0.3">
      <c r="B450" s="121">
        <v>10</v>
      </c>
      <c r="C450" s="166">
        <f>C440</f>
        <v>4</v>
      </c>
      <c r="D450" s="166">
        <f t="shared" ca="1" si="761"/>
        <v>9.1440000000002325E-2</v>
      </c>
      <c r="E450" s="166"/>
      <c r="F450" s="166"/>
      <c r="G450" s="166">
        <v>16281.058999999999</v>
      </c>
      <c r="H450" s="166">
        <f>IF(OR(ISBLANK(G450),ISBLANK(H440)),"",(G450-G449)*H440)</f>
        <v>9.1440000000002325E-2</v>
      </c>
      <c r="I450" s="166">
        <f>I440</f>
        <v>3</v>
      </c>
      <c r="J450" s="166">
        <f t="shared" ca="1" si="762"/>
        <v>21.91</v>
      </c>
      <c r="K450" s="166"/>
      <c r="L450" s="166"/>
      <c r="M450" s="166">
        <f t="shared" ca="1" si="763"/>
        <v>21.91</v>
      </c>
      <c r="N450" s="166">
        <f>N440</f>
        <v>1</v>
      </c>
      <c r="O450" s="166">
        <f t="shared" ca="1" si="764"/>
        <v>21.91</v>
      </c>
      <c r="P450" s="166">
        <f t="shared" si="765"/>
        <v>21.91</v>
      </c>
      <c r="Q450" s="166">
        <v>21.91</v>
      </c>
      <c r="R450" s="166"/>
      <c r="S450" s="166">
        <f>S440</f>
        <v>4</v>
      </c>
      <c r="T450" s="166">
        <f t="shared" ca="1" si="766"/>
        <v>23.471999999999998</v>
      </c>
      <c r="U450" s="166"/>
      <c r="V450" s="166"/>
      <c r="W450" s="166">
        <f t="shared" ca="1" si="767"/>
        <v>15.39</v>
      </c>
      <c r="X450" s="166">
        <f t="shared" ca="1" si="768"/>
        <v>23.471999999999998</v>
      </c>
      <c r="Y450" s="166">
        <f>Y440</f>
        <v>1</v>
      </c>
      <c r="Z450" s="166">
        <f t="shared" ca="1" si="769"/>
        <v>15.39</v>
      </c>
      <c r="AA450" s="166">
        <f t="shared" si="770"/>
        <v>15.39</v>
      </c>
      <c r="AB450" s="166">
        <v>15.39</v>
      </c>
      <c r="AC450" s="166"/>
      <c r="AD450" s="166">
        <f>AD440</f>
        <v>4</v>
      </c>
      <c r="AE450" s="166">
        <f t="shared" ca="1" si="771"/>
        <v>12.6472499999999</v>
      </c>
      <c r="AF450" s="166"/>
      <c r="AG450" s="166"/>
      <c r="AH450" s="166">
        <f t="shared" ca="1" si="772"/>
        <v>5.077</v>
      </c>
      <c r="AI450" s="166">
        <v>12.6472499999999</v>
      </c>
      <c r="AJ450" s="166">
        <f>AJ440</f>
        <v>1</v>
      </c>
      <c r="AK450" s="166">
        <f t="shared" ca="1" si="773"/>
        <v>5.077</v>
      </c>
      <c r="AL450" s="166">
        <f t="shared" si="774"/>
        <v>5.077</v>
      </c>
      <c r="AM450" s="166">
        <v>5.077</v>
      </c>
      <c r="AN450" s="166"/>
      <c r="AO450" s="166">
        <f>AO440</f>
        <v>4</v>
      </c>
      <c r="AP450" s="166">
        <f t="shared" ca="1" si="775"/>
        <v>27899.928356999499</v>
      </c>
      <c r="AQ450" s="166"/>
      <c r="AR450" s="166"/>
      <c r="AS450" s="166">
        <f t="shared" ca="1" si="776"/>
        <v>27124.468000000001</v>
      </c>
      <c r="AT450" s="166">
        <v>27899.928356999499</v>
      </c>
      <c r="AU450" s="166">
        <f>AU440</f>
        <v>1</v>
      </c>
      <c r="AV450" s="166">
        <f t="shared" ca="1" si="777"/>
        <v>27124.468000000001</v>
      </c>
      <c r="AW450" s="166">
        <f t="shared" si="778"/>
        <v>27124.468000000001</v>
      </c>
      <c r="AX450" s="166">
        <v>27124.468000000001</v>
      </c>
      <c r="AY450" s="166"/>
      <c r="AZ450" s="166">
        <f>AZ440</f>
        <v>3</v>
      </c>
      <c r="BA450" s="166">
        <f t="shared" ca="1" si="779"/>
        <v>7.8629474909578523</v>
      </c>
      <c r="BB450" s="166"/>
      <c r="BC450" s="166"/>
      <c r="BD450" s="166">
        <f t="shared" ca="1" si="780"/>
        <v>7.8629474909578523</v>
      </c>
      <c r="BE450" s="166">
        <f>BE440</f>
        <v>3</v>
      </c>
      <c r="BF450" s="166">
        <f t="shared" ca="1" si="781"/>
        <v>409.48839807501935</v>
      </c>
      <c r="BG450" s="166"/>
      <c r="BH450" s="166"/>
      <c r="BI450" s="166">
        <f t="shared" ca="1" si="782"/>
        <v>409.48839807501935</v>
      </c>
      <c r="BJ450" s="166">
        <f>BJ440</f>
        <v>3</v>
      </c>
      <c r="BK450" s="166">
        <f t="shared" ca="1" si="783"/>
        <v>138.85858290154138</v>
      </c>
      <c r="BL450" s="166"/>
      <c r="BM450" s="166"/>
      <c r="BN450" s="166">
        <f t="shared" ca="1" si="784"/>
        <v>138.85858290154138</v>
      </c>
      <c r="BO450" s="166">
        <f>BO440</f>
        <v>3</v>
      </c>
      <c r="BP450" s="166">
        <f t="shared" ca="1" si="785"/>
        <v>4.3620000000000001</v>
      </c>
      <c r="BQ450" s="166"/>
      <c r="BR450" s="166"/>
      <c r="BS450" s="166">
        <f t="shared" ca="1" si="786"/>
        <v>4.3620000000000001</v>
      </c>
      <c r="BT450" s="166">
        <f>BT440</f>
        <v>1</v>
      </c>
      <c r="BU450" s="166">
        <f t="shared" ca="1" si="787"/>
        <v>4.3620000000000001</v>
      </c>
      <c r="BV450" s="166">
        <f t="shared" si="788"/>
        <v>4.3620000000000001</v>
      </c>
      <c r="BW450" s="166">
        <v>4.3620000000000001</v>
      </c>
      <c r="BX450" s="166"/>
    </row>
    <row r="451" spans="2:76" ht="15.75" thickBot="1" x14ac:dyDescent="0.3">
      <c r="B451" s="307" t="s">
        <v>75</v>
      </c>
      <c r="C451" s="307"/>
      <c r="D451" s="307"/>
      <c r="E451" s="307"/>
      <c r="F451" s="307"/>
      <c r="G451" s="307">
        <f>G450</f>
        <v>16281.058999999999</v>
      </c>
      <c r="H451" s="307"/>
      <c r="I451" s="307"/>
      <c r="J451" s="307"/>
      <c r="K451" s="307"/>
      <c r="L451" s="307"/>
      <c r="M451" s="307"/>
      <c r="N451" s="307"/>
      <c r="O451" s="307"/>
      <c r="P451" s="307"/>
      <c r="Q451" s="307"/>
      <c r="R451" s="307"/>
      <c r="S451" s="307"/>
      <c r="T451" s="307"/>
      <c r="U451" s="307"/>
      <c r="V451" s="307"/>
      <c r="W451" s="307"/>
      <c r="X451" s="307"/>
      <c r="Y451" s="307"/>
      <c r="Z451" s="307"/>
      <c r="AA451" s="307"/>
      <c r="AB451" s="307"/>
      <c r="AC451" s="307"/>
      <c r="AD451" s="307"/>
      <c r="AE451" s="307"/>
      <c r="AF451" s="307"/>
      <c r="AG451" s="307"/>
      <c r="AH451" s="307"/>
      <c r="AI451" s="307"/>
      <c r="AJ451" s="307"/>
      <c r="AK451" s="307"/>
      <c r="AL451" s="307"/>
      <c r="AM451" s="307"/>
      <c r="AN451" s="307"/>
      <c r="AO451" s="307"/>
      <c r="AP451" s="307"/>
      <c r="AQ451" s="307"/>
      <c r="AR451" s="307"/>
      <c r="AS451" s="307"/>
      <c r="AT451" s="307"/>
      <c r="AU451" s="307"/>
      <c r="AV451" s="307"/>
      <c r="AW451" s="307"/>
      <c r="AX451" s="307"/>
      <c r="AY451" s="307"/>
      <c r="AZ451" s="307"/>
      <c r="BA451" s="307"/>
      <c r="BB451" s="307"/>
      <c r="BC451" s="307"/>
      <c r="BD451" s="307"/>
      <c r="BE451" s="307"/>
      <c r="BF451" s="307"/>
      <c r="BG451" s="307"/>
      <c r="BH451" s="307"/>
      <c r="BI451" s="307"/>
      <c r="BJ451" s="307"/>
      <c r="BK451" s="307"/>
      <c r="BL451" s="307"/>
      <c r="BM451" s="307"/>
      <c r="BN451" s="307"/>
      <c r="BO451" s="307"/>
      <c r="BP451" s="307"/>
      <c r="BQ451" s="307"/>
      <c r="BR451" s="307"/>
      <c r="BS451" s="307"/>
      <c r="BT451" s="307"/>
      <c r="BU451" s="307"/>
      <c r="BV451" s="307"/>
      <c r="BW451" s="307"/>
      <c r="BX451" s="307"/>
    </row>
    <row r="452" spans="2:76" x14ac:dyDescent="0.25">
      <c r="B452" s="16">
        <v>11</v>
      </c>
      <c r="C452" s="166">
        <f>C440</f>
        <v>4</v>
      </c>
      <c r="D452" s="166">
        <f t="shared" ca="1" si="761"/>
        <v>7.8800000000046569E-2</v>
      </c>
      <c r="E452" s="166"/>
      <c r="F452" s="166"/>
      <c r="G452" s="166">
        <v>16282.044</v>
      </c>
      <c r="H452" s="166">
        <f>IF(OR(ISBLANK(G452),ISBLANK(H440)),"",(G452-G451)*H440)</f>
        <v>7.8800000000046569E-2</v>
      </c>
      <c r="I452" s="166">
        <f>I440</f>
        <v>3</v>
      </c>
      <c r="J452" s="166">
        <f t="shared" ca="1" si="762"/>
        <v>21.91</v>
      </c>
      <c r="K452" s="166"/>
      <c r="L452" s="166"/>
      <c r="M452" s="166">
        <f t="shared" ca="1" si="763"/>
        <v>21.91</v>
      </c>
      <c r="N452" s="166">
        <f>N440</f>
        <v>1</v>
      </c>
      <c r="O452" s="166">
        <f t="shared" ca="1" si="764"/>
        <v>21.91</v>
      </c>
      <c r="P452" s="166">
        <f t="shared" si="765"/>
        <v>21.91</v>
      </c>
      <c r="Q452" s="166">
        <v>21.91</v>
      </c>
      <c r="R452" s="166"/>
      <c r="S452" s="166">
        <f>S440</f>
        <v>4</v>
      </c>
      <c r="T452" s="166">
        <f t="shared" ca="1" si="766"/>
        <v>23.251999999999999</v>
      </c>
      <c r="U452" s="166"/>
      <c r="V452" s="166"/>
      <c r="W452" s="166">
        <f t="shared" ca="1" si="767"/>
        <v>15.39</v>
      </c>
      <c r="X452" s="166">
        <f t="shared" ca="1" si="768"/>
        <v>23.251999999999999</v>
      </c>
      <c r="Y452" s="166">
        <f>Y440</f>
        <v>1</v>
      </c>
      <c r="Z452" s="166">
        <f t="shared" ca="1" si="769"/>
        <v>15.39</v>
      </c>
      <c r="AA452" s="166">
        <f t="shared" si="770"/>
        <v>15.39</v>
      </c>
      <c r="AB452" s="166">
        <v>15.39</v>
      </c>
      <c r="AC452" s="166"/>
      <c r="AD452" s="166">
        <f>AD440</f>
        <v>4</v>
      </c>
      <c r="AE452" s="166">
        <f t="shared" ca="1" si="771"/>
        <v>14.755499999999699</v>
      </c>
      <c r="AF452" s="166"/>
      <c r="AG452" s="166"/>
      <c r="AH452" s="166">
        <f t="shared" ca="1" si="772"/>
        <v>5.0250000000000004</v>
      </c>
      <c r="AI452" s="166">
        <v>14.755499999999699</v>
      </c>
      <c r="AJ452" s="166">
        <f>AJ440</f>
        <v>1</v>
      </c>
      <c r="AK452" s="166">
        <f t="shared" ca="1" si="773"/>
        <v>5.0250000000000004</v>
      </c>
      <c r="AL452" s="166">
        <f t="shared" si="774"/>
        <v>5.0250000000000004</v>
      </c>
      <c r="AM452" s="166">
        <v>5.0250000000000004</v>
      </c>
      <c r="AN452" s="166"/>
      <c r="AO452" s="166">
        <f>AO440</f>
        <v>4</v>
      </c>
      <c r="AP452" s="166">
        <f t="shared" ca="1" si="775"/>
        <v>28319.267438999999</v>
      </c>
      <c r="AQ452" s="166"/>
      <c r="AR452" s="166"/>
      <c r="AS452" s="166">
        <f t="shared" ca="1" si="776"/>
        <v>27031.442999999999</v>
      </c>
      <c r="AT452" s="166">
        <v>28319.267438999999</v>
      </c>
      <c r="AU452" s="166">
        <f>AU440</f>
        <v>1</v>
      </c>
      <c r="AV452" s="166">
        <f t="shared" ca="1" si="777"/>
        <v>27031.442999999999</v>
      </c>
      <c r="AW452" s="166">
        <f t="shared" si="778"/>
        <v>27031.442999999999</v>
      </c>
      <c r="AX452" s="166">
        <v>27031.442999999999</v>
      </c>
      <c r="AY452" s="166"/>
      <c r="AZ452" s="166">
        <f>AZ440</f>
        <v>3</v>
      </c>
      <c r="BA452" s="166">
        <f t="shared" ca="1" si="779"/>
        <v>8.0222205450660002</v>
      </c>
      <c r="BB452" s="166"/>
      <c r="BC452" s="166"/>
      <c r="BD452" s="166">
        <f t="shared" ca="1" si="780"/>
        <v>8.0222205450660002</v>
      </c>
      <c r="BE452" s="166">
        <f>BE440</f>
        <v>3</v>
      </c>
      <c r="BF452" s="166">
        <f t="shared" ca="1" si="781"/>
        <v>417.78305702552899</v>
      </c>
      <c r="BG452" s="166"/>
      <c r="BH452" s="166"/>
      <c r="BI452" s="166">
        <f t="shared" ca="1" si="782"/>
        <v>417.78305702552899</v>
      </c>
      <c r="BJ452" s="166">
        <f>BJ440</f>
        <v>3</v>
      </c>
      <c r="BK452" s="166">
        <f t="shared" ca="1" si="783"/>
        <v>141.67132336728798</v>
      </c>
      <c r="BL452" s="166"/>
      <c r="BM452" s="166"/>
      <c r="BN452" s="166">
        <f t="shared" ca="1" si="784"/>
        <v>141.67132336728798</v>
      </c>
      <c r="BO452" s="166">
        <f>BO440</f>
        <v>3</v>
      </c>
      <c r="BP452" s="166">
        <f t="shared" ca="1" si="785"/>
        <v>3.49</v>
      </c>
      <c r="BQ452" s="166"/>
      <c r="BR452" s="166"/>
      <c r="BS452" s="166">
        <f t="shared" ca="1" si="786"/>
        <v>3.49</v>
      </c>
      <c r="BT452" s="166">
        <f>BT440</f>
        <v>1</v>
      </c>
      <c r="BU452" s="166">
        <f t="shared" ca="1" si="787"/>
        <v>3.49</v>
      </c>
      <c r="BV452" s="166">
        <f t="shared" si="788"/>
        <v>3.49</v>
      </c>
      <c r="BW452" s="166">
        <v>3.49</v>
      </c>
      <c r="BX452" s="166"/>
    </row>
    <row r="453" spans="2:76" x14ac:dyDescent="0.25">
      <c r="B453" s="166">
        <v>12</v>
      </c>
      <c r="C453" s="166">
        <f>C440</f>
        <v>4</v>
      </c>
      <c r="D453" s="166">
        <f t="shared" ca="1" si="761"/>
        <v>6.968000000008033E-2</v>
      </c>
      <c r="E453" s="166"/>
      <c r="F453" s="166"/>
      <c r="G453" s="166">
        <v>16282.915000000001</v>
      </c>
      <c r="H453" s="166">
        <f>IF(OR(ISBLANK(G453),ISBLANK(H440)),"",(G453-G452)*H440)</f>
        <v>6.968000000008033E-2</v>
      </c>
      <c r="I453" s="166">
        <f>I440</f>
        <v>3</v>
      </c>
      <c r="J453" s="166">
        <f t="shared" ca="1" si="762"/>
        <v>21.91</v>
      </c>
      <c r="K453" s="166"/>
      <c r="L453" s="166"/>
      <c r="M453" s="166">
        <f t="shared" ca="1" si="763"/>
        <v>21.91</v>
      </c>
      <c r="N453" s="166">
        <f>N440</f>
        <v>1</v>
      </c>
      <c r="O453" s="166">
        <f t="shared" ca="1" si="764"/>
        <v>21.91</v>
      </c>
      <c r="P453" s="166">
        <f t="shared" si="765"/>
        <v>21.91</v>
      </c>
      <c r="Q453" s="166">
        <v>21.91</v>
      </c>
      <c r="R453" s="166"/>
      <c r="S453" s="166">
        <f>S440</f>
        <v>4</v>
      </c>
      <c r="T453" s="166">
        <f t="shared" ca="1" si="766"/>
        <v>23.288999999999998</v>
      </c>
      <c r="U453" s="166"/>
      <c r="V453" s="166"/>
      <c r="W453" s="166">
        <f t="shared" ca="1" si="767"/>
        <v>15.39</v>
      </c>
      <c r="X453" s="166">
        <f t="shared" ca="1" si="768"/>
        <v>23.288999999999998</v>
      </c>
      <c r="Y453" s="166">
        <f>Y440</f>
        <v>1</v>
      </c>
      <c r="Z453" s="166">
        <f t="shared" ca="1" si="769"/>
        <v>15.39</v>
      </c>
      <c r="AA453" s="166">
        <f t="shared" si="770"/>
        <v>15.39</v>
      </c>
      <c r="AB453" s="166">
        <v>15.39</v>
      </c>
      <c r="AC453" s="166"/>
      <c r="AD453" s="166">
        <f>AD440</f>
        <v>4</v>
      </c>
      <c r="AE453" s="166">
        <f t="shared" ca="1" si="771"/>
        <v>14.367600000001101</v>
      </c>
      <c r="AF453" s="166"/>
      <c r="AG453" s="166"/>
      <c r="AH453" s="166">
        <f t="shared" ca="1" si="772"/>
        <v>5.165</v>
      </c>
      <c r="AI453" s="166">
        <v>14.367600000001101</v>
      </c>
      <c r="AJ453" s="166">
        <f>AJ440</f>
        <v>1</v>
      </c>
      <c r="AK453" s="166">
        <f t="shared" ca="1" si="773"/>
        <v>5.165</v>
      </c>
      <c r="AL453" s="166">
        <f t="shared" si="774"/>
        <v>5.165</v>
      </c>
      <c r="AM453" s="166">
        <v>5.165</v>
      </c>
      <c r="AN453" s="166"/>
      <c r="AO453" s="166">
        <f>AO440</f>
        <v>4</v>
      </c>
      <c r="AP453" s="166">
        <f t="shared" ca="1" si="775"/>
        <v>27494.812829001301</v>
      </c>
      <c r="AQ453" s="166"/>
      <c r="AR453" s="166"/>
      <c r="AS453" s="166">
        <f t="shared" ca="1" si="776"/>
        <v>27640.278999999999</v>
      </c>
      <c r="AT453" s="166">
        <v>27494.812829001301</v>
      </c>
      <c r="AU453" s="166">
        <f>AU440</f>
        <v>1</v>
      </c>
      <c r="AV453" s="166">
        <f t="shared" ca="1" si="777"/>
        <v>27640.278999999999</v>
      </c>
      <c r="AW453" s="166">
        <f t="shared" si="778"/>
        <v>27640.278999999999</v>
      </c>
      <c r="AX453" s="166">
        <v>27640.278999999999</v>
      </c>
      <c r="AY453" s="166"/>
      <c r="AZ453" s="166">
        <f>AZ440</f>
        <v>3</v>
      </c>
      <c r="BA453" s="166">
        <f t="shared" ca="1" si="779"/>
        <v>7.7707824517263822</v>
      </c>
      <c r="BB453" s="166"/>
      <c r="BC453" s="166"/>
      <c r="BD453" s="166">
        <f t="shared" ca="1" si="780"/>
        <v>7.7707824517263822</v>
      </c>
      <c r="BE453" s="166">
        <f>BE440</f>
        <v>3</v>
      </c>
      <c r="BF453" s="166">
        <f t="shared" ca="1" si="781"/>
        <v>404.68860584483889</v>
      </c>
      <c r="BG453" s="166"/>
      <c r="BH453" s="166"/>
      <c r="BI453" s="166">
        <f t="shared" ca="1" si="782"/>
        <v>404.68860584483889</v>
      </c>
      <c r="BJ453" s="166">
        <f>BJ440</f>
        <v>3</v>
      </c>
      <c r="BK453" s="166">
        <f t="shared" ca="1" si="783"/>
        <v>137.23096084817473</v>
      </c>
      <c r="BL453" s="166"/>
      <c r="BM453" s="166"/>
      <c r="BN453" s="166">
        <f t="shared" ca="1" si="784"/>
        <v>137.23096084817473</v>
      </c>
      <c r="BO453" s="166">
        <f>BO440</f>
        <v>3</v>
      </c>
      <c r="BP453" s="166">
        <f t="shared" ca="1" si="785"/>
        <v>3.49</v>
      </c>
      <c r="BQ453" s="166"/>
      <c r="BR453" s="166"/>
      <c r="BS453" s="166">
        <f t="shared" ca="1" si="786"/>
        <v>3.49</v>
      </c>
      <c r="BT453" s="166">
        <f>BT440</f>
        <v>1</v>
      </c>
      <c r="BU453" s="166">
        <f t="shared" ca="1" si="787"/>
        <v>3.49</v>
      </c>
      <c r="BV453" s="166">
        <f t="shared" si="788"/>
        <v>3.49</v>
      </c>
      <c r="BW453" s="166">
        <v>3.49</v>
      </c>
      <c r="BX453" s="166"/>
    </row>
    <row r="454" spans="2:76" x14ac:dyDescent="0.25">
      <c r="B454" s="166">
        <v>13</v>
      </c>
      <c r="C454" s="166">
        <f>C440</f>
        <v>4</v>
      </c>
      <c r="D454" s="166">
        <f t="shared" ca="1" si="761"/>
        <v>6.6639999999897559E-2</v>
      </c>
      <c r="E454" s="166"/>
      <c r="F454" s="166"/>
      <c r="G454" s="166">
        <v>16283.748</v>
      </c>
      <c r="H454" s="166">
        <f>IF(OR(ISBLANK(G454),ISBLANK(H440)),"",(G454-G453)*H440)</f>
        <v>6.6639999999897559E-2</v>
      </c>
      <c r="I454" s="166">
        <f>I440</f>
        <v>3</v>
      </c>
      <c r="J454" s="166">
        <f t="shared" ca="1" si="762"/>
        <v>21.91</v>
      </c>
      <c r="K454" s="166"/>
      <c r="L454" s="166"/>
      <c r="M454" s="166">
        <f t="shared" ca="1" si="763"/>
        <v>21.91</v>
      </c>
      <c r="N454" s="166">
        <f>N440</f>
        <v>1</v>
      </c>
      <c r="O454" s="166">
        <f t="shared" ca="1" si="764"/>
        <v>21.91</v>
      </c>
      <c r="P454" s="166">
        <f t="shared" si="765"/>
        <v>21.91</v>
      </c>
      <c r="Q454" s="166">
        <v>21.91</v>
      </c>
      <c r="R454" s="166"/>
      <c r="S454" s="166">
        <f>S440</f>
        <v>4</v>
      </c>
      <c r="T454" s="166">
        <f t="shared" ca="1" si="766"/>
        <v>23.202000000000002</v>
      </c>
      <c r="U454" s="166"/>
      <c r="V454" s="166"/>
      <c r="W454" s="166">
        <f t="shared" ca="1" si="767"/>
        <v>15.39</v>
      </c>
      <c r="X454" s="166">
        <f t="shared" ca="1" si="768"/>
        <v>23.202000000000002</v>
      </c>
      <c r="Y454" s="166">
        <f>Y440</f>
        <v>1</v>
      </c>
      <c r="Z454" s="166">
        <f t="shared" ca="1" si="769"/>
        <v>15.39</v>
      </c>
      <c r="AA454" s="166">
        <f t="shared" si="770"/>
        <v>15.39</v>
      </c>
      <c r="AB454" s="166">
        <v>15.39</v>
      </c>
      <c r="AC454" s="166"/>
      <c r="AD454" s="166">
        <f>AD440</f>
        <v>4</v>
      </c>
      <c r="AE454" s="166">
        <f t="shared" ca="1" si="771"/>
        <v>12.5533499999994</v>
      </c>
      <c r="AF454" s="166"/>
      <c r="AG454" s="166"/>
      <c r="AH454" s="166">
        <f t="shared" ca="1" si="772"/>
        <v>5.008</v>
      </c>
      <c r="AI454" s="166">
        <v>12.5533499999994</v>
      </c>
      <c r="AJ454" s="166">
        <f>AJ440</f>
        <v>1</v>
      </c>
      <c r="AK454" s="166">
        <f t="shared" ca="1" si="773"/>
        <v>5.008</v>
      </c>
      <c r="AL454" s="166">
        <f t="shared" si="774"/>
        <v>5.008</v>
      </c>
      <c r="AM454" s="166">
        <v>5.008</v>
      </c>
      <c r="AN454" s="166"/>
      <c r="AO454" s="166">
        <f>AO440</f>
        <v>4</v>
      </c>
      <c r="AP454" s="166">
        <f t="shared" ca="1" si="775"/>
        <v>26232.0816999993</v>
      </c>
      <c r="AQ454" s="166"/>
      <c r="AR454" s="166"/>
      <c r="AS454" s="166">
        <f t="shared" ca="1" si="776"/>
        <v>27005.162</v>
      </c>
      <c r="AT454" s="166">
        <v>26232.0816999993</v>
      </c>
      <c r="AU454" s="166">
        <f>AU440</f>
        <v>1</v>
      </c>
      <c r="AV454" s="166">
        <f t="shared" ca="1" si="777"/>
        <v>27005.162</v>
      </c>
      <c r="AW454" s="166">
        <f t="shared" si="778"/>
        <v>27005.162</v>
      </c>
      <c r="AX454" s="166">
        <v>27005.162</v>
      </c>
      <c r="AY454" s="166"/>
      <c r="AZ454" s="166">
        <f>AZ440</f>
        <v>3</v>
      </c>
      <c r="BA454" s="166">
        <f t="shared" ca="1" si="779"/>
        <v>7.4071740917997939</v>
      </c>
      <c r="BB454" s="166"/>
      <c r="BC454" s="166"/>
      <c r="BD454" s="166">
        <f t="shared" ca="1" si="780"/>
        <v>7.4071740917997939</v>
      </c>
      <c r="BE454" s="166">
        <f>BE440</f>
        <v>3</v>
      </c>
      <c r="BF454" s="166">
        <f t="shared" ca="1" si="781"/>
        <v>385.75252557668927</v>
      </c>
      <c r="BG454" s="166"/>
      <c r="BH454" s="166"/>
      <c r="BI454" s="166">
        <f t="shared" ca="1" si="782"/>
        <v>385.75252557668927</v>
      </c>
      <c r="BJ454" s="166">
        <f>BJ440</f>
        <v>3</v>
      </c>
      <c r="BK454" s="166">
        <f t="shared" ca="1" si="783"/>
        <v>130.80968668239635</v>
      </c>
      <c r="BL454" s="166"/>
      <c r="BM454" s="166"/>
      <c r="BN454" s="166">
        <f t="shared" ca="1" si="784"/>
        <v>130.80968668239635</v>
      </c>
      <c r="BO454" s="166">
        <f>BO440</f>
        <v>3</v>
      </c>
      <c r="BP454" s="166">
        <f t="shared" ca="1" si="785"/>
        <v>3.1629999999999998</v>
      </c>
      <c r="BQ454" s="166"/>
      <c r="BR454" s="166"/>
      <c r="BS454" s="166">
        <f t="shared" ca="1" si="786"/>
        <v>3.1629999999999998</v>
      </c>
      <c r="BT454" s="166">
        <f>BT440</f>
        <v>1</v>
      </c>
      <c r="BU454" s="166">
        <f t="shared" ca="1" si="787"/>
        <v>3.1629999999999998</v>
      </c>
      <c r="BV454" s="166">
        <f t="shared" si="788"/>
        <v>3.1629999999999998</v>
      </c>
      <c r="BW454" s="166">
        <v>3.1629999999999998</v>
      </c>
      <c r="BX454" s="166"/>
    </row>
    <row r="455" spans="2:76" x14ac:dyDescent="0.25">
      <c r="B455" s="166">
        <v>14</v>
      </c>
      <c r="C455" s="166">
        <f>C440</f>
        <v>4</v>
      </c>
      <c r="D455" s="166">
        <f t="shared" ca="1" si="761"/>
        <v>5.1920000000100115E-2</v>
      </c>
      <c r="E455" s="166"/>
      <c r="F455" s="166"/>
      <c r="G455" s="166">
        <v>16284.397000000001</v>
      </c>
      <c r="H455" s="166">
        <f>IF(OR(ISBLANK(G455),ISBLANK(H440)),"",(G455-G454)*H440)</f>
        <v>5.1920000000100115E-2</v>
      </c>
      <c r="I455" s="166">
        <f>I440</f>
        <v>3</v>
      </c>
      <c r="J455" s="166">
        <f t="shared" ca="1" si="762"/>
        <v>21.91</v>
      </c>
      <c r="K455" s="166"/>
      <c r="L455" s="166"/>
      <c r="M455" s="166">
        <f t="shared" ca="1" si="763"/>
        <v>21.91</v>
      </c>
      <c r="N455" s="166">
        <f>N440</f>
        <v>1</v>
      </c>
      <c r="O455" s="166">
        <f t="shared" ca="1" si="764"/>
        <v>21.91</v>
      </c>
      <c r="P455" s="166">
        <f t="shared" si="765"/>
        <v>21.91</v>
      </c>
      <c r="Q455" s="166">
        <v>21.91</v>
      </c>
      <c r="R455" s="166"/>
      <c r="S455" s="166">
        <f>S440</f>
        <v>4</v>
      </c>
      <c r="T455" s="166">
        <f t="shared" ca="1" si="766"/>
        <v>23.416</v>
      </c>
      <c r="U455" s="166"/>
      <c r="V455" s="166"/>
      <c r="W455" s="166">
        <f t="shared" ca="1" si="767"/>
        <v>15.39</v>
      </c>
      <c r="X455" s="166">
        <f t="shared" ca="1" si="768"/>
        <v>23.416</v>
      </c>
      <c r="Y455" s="166">
        <f>Y440</f>
        <v>1</v>
      </c>
      <c r="Z455" s="166">
        <f t="shared" ca="1" si="769"/>
        <v>15.39</v>
      </c>
      <c r="AA455" s="166">
        <f t="shared" si="770"/>
        <v>15.39</v>
      </c>
      <c r="AB455" s="166">
        <v>15.39</v>
      </c>
      <c r="AC455" s="166"/>
      <c r="AD455" s="166">
        <f>AD440</f>
        <v>4</v>
      </c>
      <c r="AE455" s="166">
        <f t="shared" ca="1" si="771"/>
        <v>13.0643999999999</v>
      </c>
      <c r="AF455" s="166"/>
      <c r="AG455" s="166"/>
      <c r="AH455" s="166">
        <f t="shared" ca="1" si="772"/>
        <v>4.8</v>
      </c>
      <c r="AI455" s="166">
        <v>13.0643999999999</v>
      </c>
      <c r="AJ455" s="166">
        <f>AJ440</f>
        <v>1</v>
      </c>
      <c r="AK455" s="166">
        <f t="shared" ca="1" si="773"/>
        <v>4.8</v>
      </c>
      <c r="AL455" s="166">
        <f t="shared" si="774"/>
        <v>4.8</v>
      </c>
      <c r="AM455" s="166">
        <v>4.8</v>
      </c>
      <c r="AN455" s="166"/>
      <c r="AO455" s="166">
        <f>AO440</f>
        <v>4</v>
      </c>
      <c r="AP455" s="166">
        <f t="shared" ca="1" si="775"/>
        <v>26838.090226000299</v>
      </c>
      <c r="AQ455" s="166"/>
      <c r="AR455" s="166"/>
      <c r="AS455" s="166">
        <f t="shared" ca="1" si="776"/>
        <v>26970.944</v>
      </c>
      <c r="AT455" s="166">
        <v>26838.090226000299</v>
      </c>
      <c r="AU455" s="166">
        <f>AU440</f>
        <v>1</v>
      </c>
      <c r="AV455" s="166">
        <f t="shared" ca="1" si="777"/>
        <v>26970.944</v>
      </c>
      <c r="AW455" s="166">
        <f t="shared" si="778"/>
        <v>26970.944</v>
      </c>
      <c r="AX455" s="166">
        <v>26970.944</v>
      </c>
      <c r="AY455" s="166"/>
      <c r="AZ455" s="166">
        <f>AZ440</f>
        <v>3</v>
      </c>
      <c r="BA455" s="166">
        <f t="shared" ca="1" si="779"/>
        <v>7.5607842484440875</v>
      </c>
      <c r="BB455" s="166"/>
      <c r="BC455" s="166"/>
      <c r="BD455" s="166">
        <f t="shared" ca="1" si="780"/>
        <v>7.5607842484440875</v>
      </c>
      <c r="BE455" s="166">
        <f>BE440</f>
        <v>3</v>
      </c>
      <c r="BF455" s="166">
        <f t="shared" ca="1" si="781"/>
        <v>393.7522708432906</v>
      </c>
      <c r="BG455" s="166"/>
      <c r="BH455" s="166"/>
      <c r="BI455" s="166">
        <f t="shared" ca="1" si="782"/>
        <v>393.7522708432906</v>
      </c>
      <c r="BJ455" s="166">
        <f>BJ440</f>
        <v>3</v>
      </c>
      <c r="BK455" s="166">
        <f t="shared" ca="1" si="783"/>
        <v>133.52242114939355</v>
      </c>
      <c r="BL455" s="166"/>
      <c r="BM455" s="166"/>
      <c r="BN455" s="166">
        <f t="shared" ca="1" si="784"/>
        <v>133.52242114939355</v>
      </c>
      <c r="BO455" s="166">
        <f>BO440</f>
        <v>3</v>
      </c>
      <c r="BP455" s="166">
        <f t="shared" ca="1" si="785"/>
        <v>3.0529999999999999</v>
      </c>
      <c r="BQ455" s="166"/>
      <c r="BR455" s="166"/>
      <c r="BS455" s="166">
        <f t="shared" ca="1" si="786"/>
        <v>3.0529999999999999</v>
      </c>
      <c r="BT455" s="166">
        <f>BT440</f>
        <v>1</v>
      </c>
      <c r="BU455" s="166">
        <f t="shared" ca="1" si="787"/>
        <v>3.0529999999999999</v>
      </c>
      <c r="BV455" s="166">
        <f t="shared" si="788"/>
        <v>3.0529999999999999</v>
      </c>
      <c r="BW455" s="166">
        <v>3.0529999999999999</v>
      </c>
      <c r="BX455" s="166"/>
    </row>
    <row r="456" spans="2:76" x14ac:dyDescent="0.25">
      <c r="B456" s="166">
        <v>15</v>
      </c>
      <c r="C456" s="166">
        <f>C440</f>
        <v>4</v>
      </c>
      <c r="D456" s="166">
        <f t="shared" ca="1" si="761"/>
        <v>6.7599999999947619E-2</v>
      </c>
      <c r="E456" s="166"/>
      <c r="F456" s="166"/>
      <c r="G456" s="166">
        <v>16285.242</v>
      </c>
      <c r="H456" s="166">
        <f>IF(OR(ISBLANK(G456),ISBLANK(H440)),"",(G456-G455)*H440)</f>
        <v>6.7599999999947619E-2</v>
      </c>
      <c r="I456" s="166">
        <f>I440</f>
        <v>3</v>
      </c>
      <c r="J456" s="166">
        <f t="shared" ca="1" si="762"/>
        <v>21.91</v>
      </c>
      <c r="K456" s="166"/>
      <c r="L456" s="166"/>
      <c r="M456" s="166">
        <f t="shared" ca="1" si="763"/>
        <v>21.91</v>
      </c>
      <c r="N456" s="166">
        <f>N440</f>
        <v>1</v>
      </c>
      <c r="O456" s="166">
        <f t="shared" ca="1" si="764"/>
        <v>21.91</v>
      </c>
      <c r="P456" s="166">
        <f t="shared" si="765"/>
        <v>21.91</v>
      </c>
      <c r="Q456" s="166">
        <v>21.91</v>
      </c>
      <c r="R456" s="166"/>
      <c r="S456" s="166">
        <f>S440</f>
        <v>4</v>
      </c>
      <c r="T456" s="166">
        <f t="shared" ca="1" si="766"/>
        <v>23.415000000000003</v>
      </c>
      <c r="U456" s="166"/>
      <c r="V456" s="166"/>
      <c r="W456" s="166">
        <f t="shared" ca="1" si="767"/>
        <v>15.39</v>
      </c>
      <c r="X456" s="166">
        <f t="shared" ca="1" si="768"/>
        <v>23.415000000000003</v>
      </c>
      <c r="Y456" s="166">
        <f>Y440</f>
        <v>1</v>
      </c>
      <c r="Z456" s="166">
        <f t="shared" ca="1" si="769"/>
        <v>15.39</v>
      </c>
      <c r="AA456" s="166">
        <f t="shared" si="770"/>
        <v>15.39</v>
      </c>
      <c r="AB456" s="166">
        <v>15.39</v>
      </c>
      <c r="AC456" s="166"/>
      <c r="AD456" s="166">
        <f>AD440</f>
        <v>4</v>
      </c>
      <c r="AE456" s="166">
        <f t="shared" ca="1" si="771"/>
        <v>13.1619000000008</v>
      </c>
      <c r="AF456" s="166"/>
      <c r="AG456" s="166"/>
      <c r="AH456" s="166">
        <f t="shared" ca="1" si="772"/>
        <v>4.9160000000000004</v>
      </c>
      <c r="AI456" s="166">
        <v>13.1619000000008</v>
      </c>
      <c r="AJ456" s="166">
        <f>AJ440</f>
        <v>1</v>
      </c>
      <c r="AK456" s="166">
        <f t="shared" ca="1" si="773"/>
        <v>4.9160000000000004</v>
      </c>
      <c r="AL456" s="166">
        <f t="shared" si="774"/>
        <v>4.9160000000000004</v>
      </c>
      <c r="AM456" s="166">
        <v>4.9160000000000004</v>
      </c>
      <c r="AN456" s="166"/>
      <c r="AO456" s="166">
        <f>AO440</f>
        <v>4</v>
      </c>
      <c r="AP456" s="166">
        <f t="shared" ca="1" si="775"/>
        <v>26090.530453000101</v>
      </c>
      <c r="AQ456" s="166"/>
      <c r="AR456" s="166"/>
      <c r="AS456" s="166">
        <f t="shared" ca="1" si="776"/>
        <v>25995.624</v>
      </c>
      <c r="AT456" s="166">
        <v>26090.530453000101</v>
      </c>
      <c r="AU456" s="166">
        <f>AU440</f>
        <v>1</v>
      </c>
      <c r="AV456" s="166">
        <f t="shared" ca="1" si="777"/>
        <v>25995.624</v>
      </c>
      <c r="AW456" s="166">
        <f t="shared" si="778"/>
        <v>25995.624</v>
      </c>
      <c r="AX456" s="166">
        <v>25995.624</v>
      </c>
      <c r="AY456" s="166"/>
      <c r="AZ456" s="166">
        <f>AZ440</f>
        <v>3</v>
      </c>
      <c r="BA456" s="166">
        <f t="shared" ca="1" si="779"/>
        <v>7.3906867931820299</v>
      </c>
      <c r="BB456" s="166"/>
      <c r="BC456" s="166"/>
      <c r="BD456" s="166">
        <f t="shared" ca="1" si="780"/>
        <v>7.3906867931820299</v>
      </c>
      <c r="BE456" s="166">
        <f>BE440</f>
        <v>3</v>
      </c>
      <c r="BF456" s="166">
        <f t="shared" ca="1" si="781"/>
        <v>384.89389622588453</v>
      </c>
      <c r="BG456" s="166"/>
      <c r="BH456" s="166"/>
      <c r="BI456" s="166">
        <f t="shared" ca="1" si="782"/>
        <v>384.89389622588453</v>
      </c>
      <c r="BJ456" s="166">
        <f>BJ440</f>
        <v>3</v>
      </c>
      <c r="BK456" s="166">
        <f t="shared" ca="1" si="783"/>
        <v>130.51852323197653</v>
      </c>
      <c r="BL456" s="166"/>
      <c r="BM456" s="166"/>
      <c r="BN456" s="166">
        <f t="shared" ca="1" si="784"/>
        <v>130.51852323197653</v>
      </c>
      <c r="BO456" s="166">
        <f>BO440</f>
        <v>3</v>
      </c>
      <c r="BP456" s="166">
        <f t="shared" ca="1" si="785"/>
        <v>3.3809999999999998</v>
      </c>
      <c r="BQ456" s="166"/>
      <c r="BR456" s="166"/>
      <c r="BS456" s="166">
        <f t="shared" ca="1" si="786"/>
        <v>3.3809999999999998</v>
      </c>
      <c r="BT456" s="166">
        <f>BT440</f>
        <v>1</v>
      </c>
      <c r="BU456" s="166">
        <f t="shared" ca="1" si="787"/>
        <v>3.3809999999999998</v>
      </c>
      <c r="BV456" s="166">
        <f t="shared" si="788"/>
        <v>3.3809999999999998</v>
      </c>
      <c r="BW456" s="166">
        <v>3.3809999999999998</v>
      </c>
      <c r="BX456" s="166"/>
    </row>
    <row r="457" spans="2:76" x14ac:dyDescent="0.25">
      <c r="B457" s="166">
        <v>16</v>
      </c>
      <c r="C457" s="166">
        <f>C440</f>
        <v>4</v>
      </c>
      <c r="D457" s="166">
        <f t="shared" ca="1" si="761"/>
        <v>6.4320000000006983E-2</v>
      </c>
      <c r="E457" s="166"/>
      <c r="F457" s="166"/>
      <c r="G457" s="166">
        <v>16286.046</v>
      </c>
      <c r="H457" s="166">
        <f>IF(OR(ISBLANK(G457),ISBLANK(H440)),"",(G457-G456)*H440)</f>
        <v>6.4320000000006983E-2</v>
      </c>
      <c r="I457" s="166">
        <f>I440</f>
        <v>3</v>
      </c>
      <c r="J457" s="166">
        <f t="shared" ca="1" si="762"/>
        <v>21.91</v>
      </c>
      <c r="K457" s="166"/>
      <c r="L457" s="166"/>
      <c r="M457" s="166">
        <f t="shared" ca="1" si="763"/>
        <v>21.91</v>
      </c>
      <c r="N457" s="166">
        <f>N440</f>
        <v>1</v>
      </c>
      <c r="O457" s="166">
        <f t="shared" ca="1" si="764"/>
        <v>21.91</v>
      </c>
      <c r="P457" s="166">
        <f t="shared" si="765"/>
        <v>21.91</v>
      </c>
      <c r="Q457" s="166">
        <v>21.91</v>
      </c>
      <c r="R457" s="166"/>
      <c r="S457" s="166">
        <f>S440</f>
        <v>4</v>
      </c>
      <c r="T457" s="166">
        <f t="shared" ca="1" si="766"/>
        <v>23.363000000000003</v>
      </c>
      <c r="U457" s="166"/>
      <c r="V457" s="166"/>
      <c r="W457" s="166">
        <f t="shared" ca="1" si="767"/>
        <v>15.39</v>
      </c>
      <c r="X457" s="166">
        <f t="shared" ca="1" si="768"/>
        <v>23.363000000000003</v>
      </c>
      <c r="Y457" s="166">
        <f>Y440</f>
        <v>1</v>
      </c>
      <c r="Z457" s="166">
        <f t="shared" ca="1" si="769"/>
        <v>15.39</v>
      </c>
      <c r="AA457" s="166">
        <f t="shared" si="770"/>
        <v>15.39</v>
      </c>
      <c r="AB457" s="166">
        <v>15.39</v>
      </c>
      <c r="AC457" s="166"/>
      <c r="AD457" s="166">
        <f>AD440</f>
        <v>4</v>
      </c>
      <c r="AE457" s="166">
        <f t="shared" ca="1" si="771"/>
        <v>11.4499499999992</v>
      </c>
      <c r="AF457" s="166"/>
      <c r="AG457" s="166"/>
      <c r="AH457" s="166">
        <f t="shared" ca="1" si="772"/>
        <v>5.1970000000000001</v>
      </c>
      <c r="AI457" s="166">
        <v>11.4499499999992</v>
      </c>
      <c r="AJ457" s="166">
        <f>AJ440</f>
        <v>1</v>
      </c>
      <c r="AK457" s="166">
        <f t="shared" ca="1" si="773"/>
        <v>5.1970000000000001</v>
      </c>
      <c r="AL457" s="166">
        <f t="shared" si="774"/>
        <v>5.1970000000000001</v>
      </c>
      <c r="AM457" s="166">
        <v>5.1970000000000001</v>
      </c>
      <c r="AN457" s="166"/>
      <c r="AO457" s="166">
        <f>AO440</f>
        <v>4</v>
      </c>
      <c r="AP457" s="166">
        <f t="shared" ca="1" si="775"/>
        <v>25069.056817999899</v>
      </c>
      <c r="AQ457" s="166"/>
      <c r="AR457" s="166"/>
      <c r="AS457" s="166">
        <f t="shared" ca="1" si="776"/>
        <v>25630.345000000001</v>
      </c>
      <c r="AT457" s="166">
        <v>25069.056817999899</v>
      </c>
      <c r="AU457" s="166">
        <f>AU440</f>
        <v>1</v>
      </c>
      <c r="AV457" s="166">
        <f t="shared" ca="1" si="777"/>
        <v>25630.345000000001</v>
      </c>
      <c r="AW457" s="166">
        <f t="shared" si="778"/>
        <v>25630.345000000001</v>
      </c>
      <c r="AX457" s="166">
        <v>25630.345000000001</v>
      </c>
      <c r="AY457" s="166"/>
      <c r="AZ457" s="166">
        <f>AZ440</f>
        <v>3</v>
      </c>
      <c r="BA457" s="166">
        <f t="shared" ca="1" si="779"/>
        <v>7.0649075584919698</v>
      </c>
      <c r="BB457" s="166"/>
      <c r="BC457" s="166"/>
      <c r="BD457" s="166">
        <f t="shared" ca="1" si="780"/>
        <v>7.0649075584919698</v>
      </c>
      <c r="BE457" s="166">
        <f>BE440</f>
        <v>3</v>
      </c>
      <c r="BF457" s="166">
        <f t="shared" ca="1" si="781"/>
        <v>367.92788989139643</v>
      </c>
      <c r="BG457" s="166"/>
      <c r="BH457" s="166"/>
      <c r="BI457" s="166">
        <f t="shared" ca="1" si="782"/>
        <v>367.92788989139643</v>
      </c>
      <c r="BJ457" s="166">
        <f>BJ440</f>
        <v>3</v>
      </c>
      <c r="BK457" s="166">
        <f t="shared" ca="1" si="783"/>
        <v>124.76530627105545</v>
      </c>
      <c r="BL457" s="166"/>
      <c r="BM457" s="166"/>
      <c r="BN457" s="166">
        <f t="shared" ca="1" si="784"/>
        <v>124.76530627105545</v>
      </c>
      <c r="BO457" s="166">
        <f>BO440</f>
        <v>3</v>
      </c>
      <c r="BP457" s="166">
        <f t="shared" ca="1" si="785"/>
        <v>3.49</v>
      </c>
      <c r="BQ457" s="166"/>
      <c r="BR457" s="166"/>
      <c r="BS457" s="166">
        <f t="shared" ca="1" si="786"/>
        <v>3.49</v>
      </c>
      <c r="BT457" s="166">
        <f>BT440</f>
        <v>1</v>
      </c>
      <c r="BU457" s="166">
        <f t="shared" ca="1" si="787"/>
        <v>3.49</v>
      </c>
      <c r="BV457" s="166">
        <f t="shared" si="788"/>
        <v>3.49</v>
      </c>
      <c r="BW457" s="166">
        <v>3.49</v>
      </c>
      <c r="BX457" s="166"/>
    </row>
    <row r="458" spans="2:76" x14ac:dyDescent="0.25">
      <c r="B458" s="166">
        <v>17</v>
      </c>
      <c r="C458" s="166">
        <f>C440</f>
        <v>4</v>
      </c>
      <c r="D458" s="166">
        <f t="shared" ca="1" si="761"/>
        <v>6.5040000000008147E-2</v>
      </c>
      <c r="E458" s="166"/>
      <c r="F458" s="166"/>
      <c r="G458" s="166">
        <v>16286.859</v>
      </c>
      <c r="H458" s="166">
        <f>IF(OR(ISBLANK(G458),ISBLANK(H440)),"",(G458-G457)*H440)</f>
        <v>6.5040000000008147E-2</v>
      </c>
      <c r="I458" s="166">
        <f>I440</f>
        <v>3</v>
      </c>
      <c r="J458" s="166">
        <f t="shared" ca="1" si="762"/>
        <v>21.91</v>
      </c>
      <c r="K458" s="166"/>
      <c r="L458" s="166"/>
      <c r="M458" s="166">
        <f t="shared" ca="1" si="763"/>
        <v>21.91</v>
      </c>
      <c r="N458" s="166">
        <f>N440</f>
        <v>1</v>
      </c>
      <c r="O458" s="166">
        <f t="shared" ca="1" si="764"/>
        <v>21.91</v>
      </c>
      <c r="P458" s="166">
        <f t="shared" si="765"/>
        <v>21.91</v>
      </c>
      <c r="Q458" s="166">
        <v>21.91</v>
      </c>
      <c r="R458" s="166"/>
      <c r="S458" s="166">
        <f>S440</f>
        <v>4</v>
      </c>
      <c r="T458" s="166">
        <f t="shared" ca="1" si="766"/>
        <v>22.813999999999997</v>
      </c>
      <c r="U458" s="166"/>
      <c r="V458" s="166"/>
      <c r="W458" s="166">
        <f t="shared" ca="1" si="767"/>
        <v>15.39</v>
      </c>
      <c r="X458" s="166">
        <f t="shared" ca="1" si="768"/>
        <v>22.813999999999997</v>
      </c>
      <c r="Y458" s="166">
        <f>Y440</f>
        <v>1</v>
      </c>
      <c r="Z458" s="166">
        <f t="shared" ca="1" si="769"/>
        <v>15.39</v>
      </c>
      <c r="AA458" s="166">
        <f t="shared" si="770"/>
        <v>15.39</v>
      </c>
      <c r="AB458" s="166">
        <v>15.39</v>
      </c>
      <c r="AC458" s="166"/>
      <c r="AD458" s="166">
        <f>AD440</f>
        <v>4</v>
      </c>
      <c r="AE458" s="166">
        <f t="shared" ca="1" si="771"/>
        <v>12.0329999999999</v>
      </c>
      <c r="AF458" s="166"/>
      <c r="AG458" s="166"/>
      <c r="AH458" s="166">
        <f t="shared" ca="1" si="772"/>
        <v>5.016</v>
      </c>
      <c r="AI458" s="166">
        <v>12.0329999999999</v>
      </c>
      <c r="AJ458" s="166">
        <f>AJ440</f>
        <v>1</v>
      </c>
      <c r="AK458" s="166">
        <f t="shared" ca="1" si="773"/>
        <v>5.016</v>
      </c>
      <c r="AL458" s="166">
        <f t="shared" si="774"/>
        <v>5.016</v>
      </c>
      <c r="AM458" s="166">
        <v>5.016</v>
      </c>
      <c r="AN458" s="166"/>
      <c r="AO458" s="166">
        <f>AO440</f>
        <v>4</v>
      </c>
      <c r="AP458" s="166">
        <f t="shared" ca="1" si="775"/>
        <v>27727.054011000801</v>
      </c>
      <c r="AQ458" s="166"/>
      <c r="AR458" s="166"/>
      <c r="AS458" s="166">
        <f t="shared" ca="1" si="776"/>
        <v>27275.382000000001</v>
      </c>
      <c r="AT458" s="166">
        <v>27727.054011000801</v>
      </c>
      <c r="AU458" s="166">
        <f>AU440</f>
        <v>1</v>
      </c>
      <c r="AV458" s="166">
        <f t="shared" ca="1" si="777"/>
        <v>27275.382000000001</v>
      </c>
      <c r="AW458" s="166">
        <f t="shared" si="778"/>
        <v>27275.382000000001</v>
      </c>
      <c r="AX458" s="166">
        <v>27275.382000000001</v>
      </c>
      <c r="AY458" s="166"/>
      <c r="AZ458" s="166">
        <f>AZ440</f>
        <v>3</v>
      </c>
      <c r="BA458" s="166">
        <f t="shared" ca="1" si="779"/>
        <v>7.8427204832342357</v>
      </c>
      <c r="BB458" s="166"/>
      <c r="BC458" s="166"/>
      <c r="BD458" s="166">
        <f t="shared" ca="1" si="780"/>
        <v>7.8427204832342357</v>
      </c>
      <c r="BE458" s="166">
        <f>BE440</f>
        <v>3</v>
      </c>
      <c r="BF458" s="166">
        <f t="shared" ca="1" si="781"/>
        <v>408.43501128843326</v>
      </c>
      <c r="BG458" s="166"/>
      <c r="BH458" s="166"/>
      <c r="BI458" s="166">
        <f t="shared" ca="1" si="782"/>
        <v>408.43501128843326</v>
      </c>
      <c r="BJ458" s="166">
        <f>BJ440</f>
        <v>3</v>
      </c>
      <c r="BK458" s="166">
        <f t="shared" ca="1" si="783"/>
        <v>138.50137669711614</v>
      </c>
      <c r="BL458" s="166"/>
      <c r="BM458" s="166"/>
      <c r="BN458" s="166">
        <f t="shared" ca="1" si="784"/>
        <v>138.50137669711614</v>
      </c>
      <c r="BO458" s="166">
        <f>BO440</f>
        <v>3</v>
      </c>
      <c r="BP458" s="166">
        <f t="shared" ca="1" si="785"/>
        <v>3.1629999999999998</v>
      </c>
      <c r="BQ458" s="166"/>
      <c r="BR458" s="166"/>
      <c r="BS458" s="166">
        <f t="shared" ca="1" si="786"/>
        <v>3.1629999999999998</v>
      </c>
      <c r="BT458" s="166">
        <f>BT440</f>
        <v>1</v>
      </c>
      <c r="BU458" s="166">
        <f t="shared" ca="1" si="787"/>
        <v>3.1629999999999998</v>
      </c>
      <c r="BV458" s="166">
        <f t="shared" si="788"/>
        <v>3.1629999999999998</v>
      </c>
      <c r="BW458" s="166">
        <v>3.1629999999999998</v>
      </c>
      <c r="BX458" s="166"/>
    </row>
    <row r="459" spans="2:76" x14ac:dyDescent="0.25">
      <c r="B459" s="166">
        <v>18</v>
      </c>
      <c r="C459" s="166">
        <f>C440</f>
        <v>4</v>
      </c>
      <c r="D459" s="166">
        <f t="shared" ca="1" si="761"/>
        <v>7.5599999999976714E-2</v>
      </c>
      <c r="E459" s="166"/>
      <c r="F459" s="166"/>
      <c r="G459" s="166">
        <v>16287.804</v>
      </c>
      <c r="H459" s="166">
        <f>IF(OR(ISBLANK(G459),ISBLANK(H440)),"",(G459-G458)*H440)</f>
        <v>7.5599999999976714E-2</v>
      </c>
      <c r="I459" s="166">
        <f>I440</f>
        <v>3</v>
      </c>
      <c r="J459" s="166">
        <f t="shared" ca="1" si="762"/>
        <v>21.91</v>
      </c>
      <c r="K459" s="166"/>
      <c r="L459" s="166"/>
      <c r="M459" s="166">
        <f t="shared" ca="1" si="763"/>
        <v>21.91</v>
      </c>
      <c r="N459" s="166">
        <f>N440</f>
        <v>1</v>
      </c>
      <c r="O459" s="166">
        <f t="shared" ca="1" si="764"/>
        <v>21.91</v>
      </c>
      <c r="P459" s="166">
        <f t="shared" si="765"/>
        <v>21.91</v>
      </c>
      <c r="Q459" s="166">
        <v>21.91</v>
      </c>
      <c r="R459" s="166"/>
      <c r="S459" s="166">
        <f>S440</f>
        <v>4</v>
      </c>
      <c r="T459" s="166">
        <f t="shared" ca="1" si="766"/>
        <v>22.666</v>
      </c>
      <c r="U459" s="166"/>
      <c r="V459" s="166"/>
      <c r="W459" s="166">
        <f t="shared" ca="1" si="767"/>
        <v>15.39</v>
      </c>
      <c r="X459" s="166">
        <f t="shared" ca="1" si="768"/>
        <v>22.666</v>
      </c>
      <c r="Y459" s="166">
        <f>Y440</f>
        <v>1</v>
      </c>
      <c r="Z459" s="166">
        <f t="shared" ca="1" si="769"/>
        <v>15.39</v>
      </c>
      <c r="AA459" s="166">
        <f t="shared" si="770"/>
        <v>15.39</v>
      </c>
      <c r="AB459" s="166">
        <v>15.39</v>
      </c>
      <c r="AC459" s="166"/>
      <c r="AD459" s="166">
        <f>AD440</f>
        <v>4</v>
      </c>
      <c r="AE459" s="166">
        <f t="shared" ca="1" si="771"/>
        <v>20.755050000000999</v>
      </c>
      <c r="AF459" s="166"/>
      <c r="AG459" s="166"/>
      <c r="AH459" s="166">
        <f t="shared" ca="1" si="772"/>
        <v>4.8890000000000002</v>
      </c>
      <c r="AI459" s="166">
        <v>20.755050000000999</v>
      </c>
      <c r="AJ459" s="166">
        <f>AJ440</f>
        <v>1</v>
      </c>
      <c r="AK459" s="166">
        <f t="shared" ca="1" si="773"/>
        <v>4.8890000000000002</v>
      </c>
      <c r="AL459" s="166">
        <f t="shared" si="774"/>
        <v>4.8890000000000002</v>
      </c>
      <c r="AM459" s="166">
        <v>4.8890000000000002</v>
      </c>
      <c r="AN459" s="166"/>
      <c r="AO459" s="166">
        <f>AO440</f>
        <v>4</v>
      </c>
      <c r="AP459" s="166">
        <f t="shared" ca="1" si="775"/>
        <v>28240.444331999599</v>
      </c>
      <c r="AQ459" s="166"/>
      <c r="AR459" s="166"/>
      <c r="AS459" s="166">
        <f t="shared" ca="1" si="776"/>
        <v>27219.855</v>
      </c>
      <c r="AT459" s="166">
        <v>28240.444331999599</v>
      </c>
      <c r="AU459" s="166">
        <f>AU440</f>
        <v>1</v>
      </c>
      <c r="AV459" s="166">
        <f t="shared" ca="1" si="777"/>
        <v>27219.855</v>
      </c>
      <c r="AW459" s="166">
        <f t="shared" si="778"/>
        <v>27219.855</v>
      </c>
      <c r="AX459" s="166">
        <v>27219.855</v>
      </c>
      <c r="AY459" s="166"/>
      <c r="AZ459" s="166">
        <f>AZ440</f>
        <v>3</v>
      </c>
      <c r="BA459" s="166">
        <f t="shared" ca="1" si="779"/>
        <v>7.9901245336078812</v>
      </c>
      <c r="BB459" s="166"/>
      <c r="BC459" s="166"/>
      <c r="BD459" s="166">
        <f t="shared" ca="1" si="780"/>
        <v>7.9901245336078812</v>
      </c>
      <c r="BE459" s="166">
        <f>BE440</f>
        <v>3</v>
      </c>
      <c r="BF459" s="166">
        <f t="shared" ca="1" si="781"/>
        <v>416.11155351724585</v>
      </c>
      <c r="BG459" s="166"/>
      <c r="BH459" s="166"/>
      <c r="BI459" s="166">
        <f t="shared" ca="1" si="782"/>
        <v>416.11155351724585</v>
      </c>
      <c r="BJ459" s="166">
        <f>BJ440</f>
        <v>3</v>
      </c>
      <c r="BK459" s="166">
        <f t="shared" ca="1" si="783"/>
        <v>141.1045121717419</v>
      </c>
      <c r="BL459" s="166"/>
      <c r="BM459" s="166"/>
      <c r="BN459" s="166">
        <f t="shared" ca="1" si="784"/>
        <v>141.1045121717419</v>
      </c>
      <c r="BO459" s="166">
        <f>BO440</f>
        <v>3</v>
      </c>
      <c r="BP459" s="166">
        <f t="shared" ca="1" si="785"/>
        <v>3.1629999999999998</v>
      </c>
      <c r="BQ459" s="166"/>
      <c r="BR459" s="166"/>
      <c r="BS459" s="166">
        <f t="shared" ca="1" si="786"/>
        <v>3.1629999999999998</v>
      </c>
      <c r="BT459" s="166">
        <f>BT440</f>
        <v>1</v>
      </c>
      <c r="BU459" s="166">
        <f t="shared" ca="1" si="787"/>
        <v>3.1629999999999998</v>
      </c>
      <c r="BV459" s="166">
        <f t="shared" si="788"/>
        <v>3.1629999999999998</v>
      </c>
      <c r="BW459" s="166">
        <v>3.1629999999999998</v>
      </c>
      <c r="BX459" s="166"/>
    </row>
    <row r="460" spans="2:76" x14ac:dyDescent="0.25">
      <c r="B460" s="166">
        <v>19</v>
      </c>
      <c r="C460" s="166">
        <f>C440</f>
        <v>4</v>
      </c>
      <c r="D460" s="166">
        <f t="shared" ca="1" si="761"/>
        <v>4.99199999999837E-2</v>
      </c>
      <c r="E460" s="166"/>
      <c r="F460" s="166"/>
      <c r="G460" s="166">
        <v>16288.428</v>
      </c>
      <c r="H460" s="166">
        <f>IF(OR(ISBLANK(G460),ISBLANK(H440)),"",(G460-G459)*H440)</f>
        <v>4.99199999999837E-2</v>
      </c>
      <c r="I460" s="166">
        <f>I440</f>
        <v>3</v>
      </c>
      <c r="J460" s="166">
        <f t="shared" ca="1" si="762"/>
        <v>21.91</v>
      </c>
      <c r="K460" s="166"/>
      <c r="L460" s="166"/>
      <c r="M460" s="166">
        <f t="shared" ca="1" si="763"/>
        <v>21.91</v>
      </c>
      <c r="N460" s="166">
        <f>N440</f>
        <v>1</v>
      </c>
      <c r="O460" s="166">
        <f t="shared" ca="1" si="764"/>
        <v>21.91</v>
      </c>
      <c r="P460" s="166">
        <f t="shared" si="765"/>
        <v>21.91</v>
      </c>
      <c r="Q460" s="166">
        <v>21.91</v>
      </c>
      <c r="R460" s="166"/>
      <c r="S460" s="166">
        <f>S440</f>
        <v>4</v>
      </c>
      <c r="T460" s="166">
        <f t="shared" ca="1" si="766"/>
        <v>23.37</v>
      </c>
      <c r="U460" s="166"/>
      <c r="V460" s="166"/>
      <c r="W460" s="166">
        <f t="shared" ca="1" si="767"/>
        <v>15.39</v>
      </c>
      <c r="X460" s="166">
        <f t="shared" ca="1" si="768"/>
        <v>23.37</v>
      </c>
      <c r="Y460" s="166">
        <f>Y440</f>
        <v>1</v>
      </c>
      <c r="Z460" s="166">
        <f t="shared" ca="1" si="769"/>
        <v>15.39</v>
      </c>
      <c r="AA460" s="166">
        <f t="shared" si="770"/>
        <v>15.39</v>
      </c>
      <c r="AB460" s="166">
        <v>15.39</v>
      </c>
      <c r="AC460" s="166"/>
      <c r="AD460" s="166">
        <f>AD440</f>
        <v>4</v>
      </c>
      <c r="AE460" s="166">
        <f t="shared" ca="1" si="771"/>
        <v>26.9081999999994</v>
      </c>
      <c r="AF460" s="166"/>
      <c r="AG460" s="166"/>
      <c r="AH460" s="166">
        <f t="shared" ca="1" si="772"/>
        <v>4.87</v>
      </c>
      <c r="AI460" s="166">
        <v>26.9081999999994</v>
      </c>
      <c r="AJ460" s="166">
        <f>AJ440</f>
        <v>1</v>
      </c>
      <c r="AK460" s="166">
        <f t="shared" ca="1" si="773"/>
        <v>4.87</v>
      </c>
      <c r="AL460" s="166">
        <f t="shared" si="774"/>
        <v>4.87</v>
      </c>
      <c r="AM460" s="166">
        <v>4.87</v>
      </c>
      <c r="AN460" s="166"/>
      <c r="AO460" s="166">
        <f>AO440</f>
        <v>4</v>
      </c>
      <c r="AP460" s="166">
        <f t="shared" ca="1" si="775"/>
        <v>28340.672110000301</v>
      </c>
      <c r="AQ460" s="166"/>
      <c r="AR460" s="166"/>
      <c r="AS460" s="166">
        <f t="shared" ca="1" si="776"/>
        <v>26837.813999999998</v>
      </c>
      <c r="AT460" s="166">
        <v>28340.672110000301</v>
      </c>
      <c r="AU460" s="166">
        <f>AU440</f>
        <v>1</v>
      </c>
      <c r="AV460" s="166">
        <f t="shared" ca="1" si="777"/>
        <v>26837.813999999998</v>
      </c>
      <c r="AW460" s="166">
        <f t="shared" si="778"/>
        <v>26837.813999999998</v>
      </c>
      <c r="AX460" s="166">
        <v>26837.813999999998</v>
      </c>
      <c r="AY460" s="166"/>
      <c r="AZ460" s="166">
        <f>AZ440</f>
        <v>3</v>
      </c>
      <c r="BA460" s="166">
        <f t="shared" ca="1" si="779"/>
        <v>8.0326401023400891</v>
      </c>
      <c r="BB460" s="166"/>
      <c r="BC460" s="166"/>
      <c r="BD460" s="166">
        <f t="shared" ca="1" si="780"/>
        <v>8.0326401023400891</v>
      </c>
      <c r="BE460" s="166">
        <f>BE440</f>
        <v>3</v>
      </c>
      <c r="BF460" s="166">
        <f t="shared" ca="1" si="781"/>
        <v>418.3256891392146</v>
      </c>
      <c r="BG460" s="166"/>
      <c r="BH460" s="166"/>
      <c r="BI460" s="166">
        <f t="shared" ca="1" si="782"/>
        <v>418.3256891392146</v>
      </c>
      <c r="BJ460" s="166">
        <f>BJ440</f>
        <v>3</v>
      </c>
      <c r="BK460" s="166">
        <f t="shared" ca="1" si="783"/>
        <v>141.85533133112156</v>
      </c>
      <c r="BL460" s="166"/>
      <c r="BM460" s="166"/>
      <c r="BN460" s="166">
        <f t="shared" ca="1" si="784"/>
        <v>141.85533133112156</v>
      </c>
      <c r="BO460" s="166">
        <f>BO440</f>
        <v>3</v>
      </c>
      <c r="BP460" s="166">
        <f t="shared" ca="1" si="785"/>
        <v>3.0529999999999999</v>
      </c>
      <c r="BQ460" s="166"/>
      <c r="BR460" s="166"/>
      <c r="BS460" s="166">
        <f t="shared" ca="1" si="786"/>
        <v>3.0529999999999999</v>
      </c>
      <c r="BT460" s="166">
        <f>BT440</f>
        <v>1</v>
      </c>
      <c r="BU460" s="166">
        <f t="shared" ca="1" si="787"/>
        <v>3.0529999999999999</v>
      </c>
      <c r="BV460" s="166">
        <f t="shared" si="788"/>
        <v>3.0529999999999999</v>
      </c>
      <c r="BW460" s="166">
        <v>3.0529999999999999</v>
      </c>
      <c r="BX460" s="166"/>
    </row>
    <row r="461" spans="2:76" ht="15.75" thickBot="1" x14ac:dyDescent="0.3">
      <c r="B461" s="121">
        <v>20</v>
      </c>
      <c r="C461" s="166">
        <f>C440</f>
        <v>4</v>
      </c>
      <c r="D461" s="166">
        <f t="shared" ca="1" si="761"/>
        <v>5.1119999999937139E-2</v>
      </c>
      <c r="E461" s="166"/>
      <c r="F461" s="166"/>
      <c r="G461" s="166">
        <v>16289.066999999999</v>
      </c>
      <c r="H461" s="166">
        <f>IF(OR(ISBLANK(G461),ISBLANK(H440)),"",(G461-G460)*H440)</f>
        <v>5.1119999999937139E-2</v>
      </c>
      <c r="I461" s="166">
        <f>I440</f>
        <v>3</v>
      </c>
      <c r="J461" s="166">
        <f t="shared" ca="1" si="762"/>
        <v>21.91</v>
      </c>
      <c r="K461" s="166"/>
      <c r="L461" s="166"/>
      <c r="M461" s="166">
        <f t="shared" ca="1" si="763"/>
        <v>21.91</v>
      </c>
      <c r="N461" s="166">
        <f>N440</f>
        <v>1</v>
      </c>
      <c r="O461" s="166">
        <f t="shared" ca="1" si="764"/>
        <v>21.91</v>
      </c>
      <c r="P461" s="166">
        <f t="shared" si="765"/>
        <v>21.91</v>
      </c>
      <c r="Q461" s="166">
        <v>21.91</v>
      </c>
      <c r="R461" s="166"/>
      <c r="S461" s="166">
        <f>S440</f>
        <v>4</v>
      </c>
      <c r="T461" s="166">
        <f t="shared" ca="1" si="766"/>
        <v>23.163</v>
      </c>
      <c r="U461" s="166"/>
      <c r="V461" s="166"/>
      <c r="W461" s="166">
        <f t="shared" ca="1" si="767"/>
        <v>15.39</v>
      </c>
      <c r="X461" s="166">
        <f t="shared" ca="1" si="768"/>
        <v>23.163</v>
      </c>
      <c r="Y461" s="166">
        <f>Y440</f>
        <v>1</v>
      </c>
      <c r="Z461" s="166">
        <f t="shared" ca="1" si="769"/>
        <v>15.39</v>
      </c>
      <c r="AA461" s="166">
        <f t="shared" si="770"/>
        <v>15.39</v>
      </c>
      <c r="AB461" s="166">
        <v>15.39</v>
      </c>
      <c r="AC461" s="166"/>
      <c r="AD461" s="166">
        <f>AD440</f>
        <v>4</v>
      </c>
      <c r="AE461" s="166">
        <f t="shared" ca="1" si="771"/>
        <v>9.7601999999986493</v>
      </c>
      <c r="AF461" s="166"/>
      <c r="AG461" s="166"/>
      <c r="AH461" s="166">
        <f t="shared" ca="1" si="772"/>
        <v>4.6529999999999996</v>
      </c>
      <c r="AI461" s="166">
        <v>9.7601999999986493</v>
      </c>
      <c r="AJ461" s="166">
        <f>AJ440</f>
        <v>1</v>
      </c>
      <c r="AK461" s="166">
        <f t="shared" ca="1" si="773"/>
        <v>4.6529999999999996</v>
      </c>
      <c r="AL461" s="166">
        <f t="shared" si="774"/>
        <v>4.6529999999999996</v>
      </c>
      <c r="AM461" s="166">
        <v>4.6529999999999996</v>
      </c>
      <c r="AN461" s="166"/>
      <c r="AO461" s="166">
        <f>AO440</f>
        <v>4</v>
      </c>
      <c r="AP461" s="166">
        <f t="shared" ca="1" si="775"/>
        <v>28704.452586999902</v>
      </c>
      <c r="AQ461" s="166"/>
      <c r="AR461" s="166"/>
      <c r="AS461" s="166">
        <f t="shared" ca="1" si="776"/>
        <v>27522.808000000001</v>
      </c>
      <c r="AT461" s="166">
        <v>28704.452586999902</v>
      </c>
      <c r="AU461" s="166">
        <f>AU440</f>
        <v>1</v>
      </c>
      <c r="AV461" s="166">
        <f t="shared" ca="1" si="777"/>
        <v>27522.808000000001</v>
      </c>
      <c r="AW461" s="166">
        <f t="shared" si="778"/>
        <v>27522.808000000001</v>
      </c>
      <c r="AX461" s="166">
        <v>27522.808000000001</v>
      </c>
      <c r="AY461" s="166"/>
      <c r="AZ461" s="166">
        <f>AZ440</f>
        <v>3</v>
      </c>
      <c r="BA461" s="166">
        <f t="shared" ca="1" si="779"/>
        <v>8.1296675925779702</v>
      </c>
      <c r="BB461" s="166"/>
      <c r="BC461" s="166"/>
      <c r="BD461" s="166">
        <f t="shared" ca="1" si="780"/>
        <v>8.1296675925779702</v>
      </c>
      <c r="BE461" s="166">
        <f>BE440</f>
        <v>3</v>
      </c>
      <c r="BF461" s="166">
        <f t="shared" ca="1" si="781"/>
        <v>423.37870921755547</v>
      </c>
      <c r="BG461" s="166"/>
      <c r="BH461" s="166"/>
      <c r="BI461" s="166">
        <f t="shared" ca="1" si="782"/>
        <v>423.37870921755547</v>
      </c>
      <c r="BJ461" s="166">
        <f>BJ440</f>
        <v>3</v>
      </c>
      <c r="BK461" s="166">
        <f t="shared" ca="1" si="783"/>
        <v>143.56882360770348</v>
      </c>
      <c r="BL461" s="166"/>
      <c r="BM461" s="166"/>
      <c r="BN461" s="166">
        <f t="shared" ca="1" si="784"/>
        <v>143.56882360770348</v>
      </c>
      <c r="BO461" s="166">
        <f>BO440</f>
        <v>3</v>
      </c>
      <c r="BP461" s="166">
        <f t="shared" ca="1" si="785"/>
        <v>2.7269999999999999</v>
      </c>
      <c r="BQ461" s="166"/>
      <c r="BR461" s="166"/>
      <c r="BS461" s="166">
        <f t="shared" ca="1" si="786"/>
        <v>2.7269999999999999</v>
      </c>
      <c r="BT461" s="166">
        <f>BT440</f>
        <v>1</v>
      </c>
      <c r="BU461" s="166">
        <f t="shared" ca="1" si="787"/>
        <v>2.7269999999999999</v>
      </c>
      <c r="BV461" s="166">
        <f t="shared" si="788"/>
        <v>2.7269999999999999</v>
      </c>
      <c r="BW461" s="166">
        <v>2.7269999999999999</v>
      </c>
      <c r="BX461" s="166"/>
    </row>
    <row r="462" spans="2:76" ht="15.75" thickBot="1" x14ac:dyDescent="0.3">
      <c r="B462" s="110" t="s">
        <v>76</v>
      </c>
      <c r="C462" s="307"/>
      <c r="D462" s="307"/>
      <c r="E462" s="307"/>
      <c r="F462" s="307"/>
      <c r="G462" s="307">
        <f>G461</f>
        <v>16289.066999999999</v>
      </c>
      <c r="H462" s="307"/>
      <c r="I462" s="307"/>
      <c r="J462" s="307"/>
      <c r="K462" s="307"/>
      <c r="L462" s="307"/>
      <c r="M462" s="307"/>
      <c r="N462" s="307"/>
      <c r="O462" s="307"/>
      <c r="P462" s="307"/>
      <c r="Q462" s="307"/>
      <c r="R462" s="307"/>
      <c r="S462" s="307"/>
      <c r="T462" s="307"/>
      <c r="U462" s="307"/>
      <c r="V462" s="307"/>
      <c r="W462" s="307"/>
      <c r="X462" s="307"/>
      <c r="Y462" s="307"/>
      <c r="Z462" s="307"/>
      <c r="AA462" s="307"/>
      <c r="AB462" s="307"/>
      <c r="AC462" s="307"/>
      <c r="AD462" s="307"/>
      <c r="AE462" s="307"/>
      <c r="AF462" s="307"/>
      <c r="AG462" s="307"/>
      <c r="AH462" s="307"/>
      <c r="AI462" s="307"/>
      <c r="AJ462" s="307"/>
      <c r="AK462" s="307"/>
      <c r="AL462" s="307"/>
      <c r="AM462" s="307"/>
      <c r="AN462" s="307"/>
      <c r="AO462" s="307"/>
      <c r="AP462" s="307"/>
      <c r="AQ462" s="307"/>
      <c r="AR462" s="307"/>
      <c r="AS462" s="307"/>
      <c r="AT462" s="307"/>
      <c r="AU462" s="307"/>
      <c r="AV462" s="307"/>
      <c r="AW462" s="307"/>
      <c r="AX462" s="307"/>
      <c r="AY462" s="307"/>
      <c r="AZ462" s="307"/>
      <c r="BA462" s="307"/>
      <c r="BB462" s="307"/>
      <c r="BC462" s="307"/>
      <c r="BD462" s="307"/>
      <c r="BE462" s="307"/>
      <c r="BF462" s="307"/>
      <c r="BG462" s="307"/>
      <c r="BH462" s="307"/>
      <c r="BI462" s="307"/>
      <c r="BJ462" s="307"/>
      <c r="BK462" s="307"/>
      <c r="BL462" s="307"/>
      <c r="BM462" s="307"/>
      <c r="BN462" s="307"/>
      <c r="BO462" s="307"/>
      <c r="BP462" s="307"/>
      <c r="BQ462" s="307"/>
      <c r="BR462" s="307"/>
      <c r="BS462" s="307"/>
      <c r="BT462" s="307"/>
      <c r="BU462" s="307"/>
      <c r="BV462" s="307"/>
      <c r="BW462" s="307"/>
      <c r="BX462" s="307"/>
    </row>
    <row r="463" spans="2:76" ht="15.75" thickBot="1" x14ac:dyDescent="0.3">
      <c r="B463" s="165" t="s">
        <v>77</v>
      </c>
      <c r="C463" s="307"/>
      <c r="D463" s="307"/>
      <c r="E463" s="307"/>
      <c r="F463" s="307"/>
      <c r="G463" s="307">
        <f>G462</f>
        <v>16289.066999999999</v>
      </c>
      <c r="H463" s="307"/>
      <c r="I463" s="307"/>
      <c r="J463" s="307"/>
      <c r="K463" s="307"/>
      <c r="L463" s="307"/>
      <c r="M463" s="307"/>
      <c r="N463" s="307"/>
      <c r="O463" s="307"/>
      <c r="P463" s="307"/>
      <c r="Q463" s="307"/>
      <c r="R463" s="307"/>
      <c r="S463" s="307"/>
      <c r="T463" s="307"/>
      <c r="U463" s="307"/>
      <c r="V463" s="307"/>
      <c r="W463" s="307"/>
      <c r="X463" s="307"/>
      <c r="Y463" s="307"/>
      <c r="Z463" s="307"/>
      <c r="AA463" s="307"/>
      <c r="AB463" s="307"/>
      <c r="AC463" s="307"/>
      <c r="AD463" s="307"/>
      <c r="AE463" s="307"/>
      <c r="AF463" s="307"/>
      <c r="AG463" s="307"/>
      <c r="AH463" s="307"/>
      <c r="AI463" s="307"/>
      <c r="AJ463" s="307"/>
      <c r="AK463" s="307"/>
      <c r="AL463" s="307"/>
      <c r="AM463" s="307"/>
      <c r="AN463" s="307"/>
      <c r="AO463" s="307"/>
      <c r="AP463" s="307"/>
      <c r="AQ463" s="307"/>
      <c r="AR463" s="307"/>
      <c r="AS463" s="307"/>
      <c r="AT463" s="307"/>
      <c r="AU463" s="307"/>
      <c r="AV463" s="307"/>
      <c r="AW463" s="307"/>
      <c r="AX463" s="307"/>
      <c r="AY463" s="307"/>
      <c r="AZ463" s="307"/>
      <c r="BA463" s="307"/>
      <c r="BB463" s="307"/>
      <c r="BC463" s="307"/>
      <c r="BD463" s="307"/>
      <c r="BE463" s="307"/>
      <c r="BF463" s="307"/>
      <c r="BG463" s="307"/>
      <c r="BH463" s="307"/>
      <c r="BI463" s="307"/>
      <c r="BJ463" s="307"/>
      <c r="BK463" s="307"/>
      <c r="BL463" s="307"/>
      <c r="BM463" s="307"/>
      <c r="BN463" s="307"/>
      <c r="BO463" s="307"/>
      <c r="BP463" s="307"/>
      <c r="BQ463" s="307"/>
      <c r="BR463" s="307"/>
      <c r="BS463" s="307"/>
      <c r="BT463" s="307"/>
      <c r="BU463" s="307"/>
      <c r="BV463" s="307"/>
      <c r="BW463" s="307"/>
      <c r="BX463" s="307"/>
    </row>
    <row r="464" spans="2:76" x14ac:dyDescent="0.25">
      <c r="B464" s="110">
        <v>21</v>
      </c>
      <c r="C464" s="166">
        <f>C440</f>
        <v>4</v>
      </c>
      <c r="D464" s="166">
        <f t="shared" ca="1" si="761"/>
        <v>0.13728000000002794</v>
      </c>
      <c r="E464" s="166"/>
      <c r="F464" s="166"/>
      <c r="G464" s="166">
        <v>16290.782999999999</v>
      </c>
      <c r="H464" s="166">
        <f>IF(OR(ISBLANK(G464),ISBLANK(H440)),"",(G464-G463)*H440)</f>
        <v>0.13728000000002794</v>
      </c>
      <c r="I464" s="166">
        <f>I440</f>
        <v>3</v>
      </c>
      <c r="J464" s="166">
        <f t="shared" ca="1" si="762"/>
        <v>21.91</v>
      </c>
      <c r="K464" s="166"/>
      <c r="L464" s="166"/>
      <c r="M464" s="166">
        <f t="shared" ca="1" si="763"/>
        <v>21.91</v>
      </c>
      <c r="N464" s="166">
        <f>N440</f>
        <v>1</v>
      </c>
      <c r="O464" s="166">
        <f t="shared" ca="1" si="764"/>
        <v>21.91</v>
      </c>
      <c r="P464" s="166">
        <f t="shared" si="765"/>
        <v>21.91</v>
      </c>
      <c r="Q464" s="166">
        <v>21.91</v>
      </c>
      <c r="R464" s="166"/>
      <c r="S464" s="166">
        <f>S440</f>
        <v>4</v>
      </c>
      <c r="T464" s="166">
        <f t="shared" ca="1" si="766"/>
        <v>23.162000000000003</v>
      </c>
      <c r="U464" s="166"/>
      <c r="V464" s="166"/>
      <c r="W464" s="166">
        <f t="shared" ca="1" si="767"/>
        <v>15.39</v>
      </c>
      <c r="X464" s="166">
        <f t="shared" ca="1" si="768"/>
        <v>23.162000000000003</v>
      </c>
      <c r="Y464" s="166">
        <f>Y440</f>
        <v>1</v>
      </c>
      <c r="Z464" s="166">
        <f t="shared" ca="1" si="769"/>
        <v>15.39</v>
      </c>
      <c r="AA464" s="166">
        <f t="shared" si="770"/>
        <v>15.39</v>
      </c>
      <c r="AB464" s="166">
        <v>15.39</v>
      </c>
      <c r="AC464" s="166"/>
      <c r="AD464" s="166">
        <f>AD440</f>
        <v>4</v>
      </c>
      <c r="AE464" s="166">
        <f t="shared" ca="1" si="771"/>
        <v>33.366150000002001</v>
      </c>
      <c r="AF464" s="166"/>
      <c r="AG464" s="166"/>
      <c r="AH464" s="166">
        <f t="shared" ca="1" si="772"/>
        <v>4.5309999999999997</v>
      </c>
      <c r="AI464" s="166">
        <v>33.366150000002001</v>
      </c>
      <c r="AJ464" s="166">
        <f>AJ440</f>
        <v>1</v>
      </c>
      <c r="AK464" s="166">
        <f t="shared" ca="1" si="773"/>
        <v>4.5309999999999997</v>
      </c>
      <c r="AL464" s="166">
        <f t="shared" si="774"/>
        <v>4.5309999999999997</v>
      </c>
      <c r="AM464" s="166">
        <v>4.5309999999999997</v>
      </c>
      <c r="AN464" s="166"/>
      <c r="AO464" s="166">
        <f>AO440</f>
        <v>4</v>
      </c>
      <c r="AP464" s="166">
        <f t="shared" ca="1" si="775"/>
        <v>29255.2569899995</v>
      </c>
      <c r="AQ464" s="166"/>
      <c r="AR464" s="166"/>
      <c r="AS464" s="166">
        <f t="shared" ca="1" si="776"/>
        <v>27996.895</v>
      </c>
      <c r="AT464" s="166">
        <v>29255.2569899995</v>
      </c>
      <c r="AU464" s="166">
        <f>AU440</f>
        <v>1</v>
      </c>
      <c r="AV464" s="166">
        <f t="shared" ca="1" si="777"/>
        <v>27996.895</v>
      </c>
      <c r="AW464" s="166">
        <f t="shared" si="778"/>
        <v>27996.895</v>
      </c>
      <c r="AX464" s="166">
        <v>27996.895</v>
      </c>
      <c r="AY464" s="166"/>
      <c r="AZ464" s="166">
        <f>AZ440</f>
        <v>3</v>
      </c>
      <c r="BA464" s="166">
        <f t="shared" ca="1" si="779"/>
        <v>8.2850370090598524</v>
      </c>
      <c r="BB464" s="166"/>
      <c r="BC464" s="166"/>
      <c r="BD464" s="166">
        <f t="shared" ca="1" si="780"/>
        <v>8.2850370090598524</v>
      </c>
      <c r="BE464" s="166">
        <f>BE440</f>
        <v>3</v>
      </c>
      <c r="BF464" s="166">
        <f t="shared" ca="1" si="781"/>
        <v>431.47007362488233</v>
      </c>
      <c r="BG464" s="166"/>
      <c r="BH464" s="166"/>
      <c r="BI464" s="166">
        <f t="shared" ca="1" si="782"/>
        <v>431.47007362488233</v>
      </c>
      <c r="BJ464" s="166">
        <f>BJ440</f>
        <v>3</v>
      </c>
      <c r="BK464" s="166">
        <f t="shared" ca="1" si="783"/>
        <v>146.31262636407737</v>
      </c>
      <c r="BL464" s="166"/>
      <c r="BM464" s="166"/>
      <c r="BN464" s="166">
        <f t="shared" ca="1" si="784"/>
        <v>146.31262636407737</v>
      </c>
      <c r="BO464" s="166">
        <f>BO440</f>
        <v>3</v>
      </c>
      <c r="BP464" s="166">
        <f t="shared" ca="1" si="785"/>
        <v>2.7269999999999999</v>
      </c>
      <c r="BQ464" s="166"/>
      <c r="BR464" s="166"/>
      <c r="BS464" s="166">
        <f t="shared" ca="1" si="786"/>
        <v>2.7269999999999999</v>
      </c>
      <c r="BT464" s="166">
        <f>BT440</f>
        <v>1</v>
      </c>
      <c r="BU464" s="166">
        <f t="shared" ca="1" si="787"/>
        <v>2.7269999999999999</v>
      </c>
      <c r="BV464" s="166">
        <f t="shared" si="788"/>
        <v>2.7269999999999999</v>
      </c>
      <c r="BW464" s="166">
        <v>2.7269999999999999</v>
      </c>
      <c r="BX464" s="166"/>
    </row>
    <row r="465" spans="1:200" x14ac:dyDescent="0.25">
      <c r="B465" s="166">
        <v>22</v>
      </c>
      <c r="C465" s="166">
        <f>C440</f>
        <v>4</v>
      </c>
      <c r="D465" s="166">
        <f t="shared" ca="1" si="761"/>
        <v>7.0080000000016296E-2</v>
      </c>
      <c r="E465" s="166"/>
      <c r="F465" s="166"/>
      <c r="G465" s="166">
        <v>16291.659</v>
      </c>
      <c r="H465" s="166">
        <f>IF(OR(ISBLANK(G465),ISBLANK(H440)),"",(G465-G464)*H440)</f>
        <v>7.0080000000016296E-2</v>
      </c>
      <c r="I465" s="166">
        <f>I440</f>
        <v>3</v>
      </c>
      <c r="J465" s="166">
        <f t="shared" ca="1" si="762"/>
        <v>21.91</v>
      </c>
      <c r="K465" s="166"/>
      <c r="L465" s="166"/>
      <c r="M465" s="166">
        <f t="shared" ca="1" si="763"/>
        <v>21.91</v>
      </c>
      <c r="N465" s="166">
        <f>N440</f>
        <v>1</v>
      </c>
      <c r="O465" s="166">
        <f t="shared" ca="1" si="764"/>
        <v>21.91</v>
      </c>
      <c r="P465" s="166">
        <f t="shared" si="765"/>
        <v>21.91</v>
      </c>
      <c r="Q465" s="166">
        <v>21.91</v>
      </c>
      <c r="R465" s="166"/>
      <c r="S465" s="166">
        <f>S440</f>
        <v>4</v>
      </c>
      <c r="T465" s="166">
        <f t="shared" ca="1" si="766"/>
        <v>23.029999999999998</v>
      </c>
      <c r="U465" s="166"/>
      <c r="V465" s="166"/>
      <c r="W465" s="166">
        <f t="shared" ca="1" si="767"/>
        <v>15.39</v>
      </c>
      <c r="X465" s="166">
        <f t="shared" ca="1" si="768"/>
        <v>23.029999999999998</v>
      </c>
      <c r="Y465" s="166">
        <f>Y440</f>
        <v>1</v>
      </c>
      <c r="Z465" s="166">
        <f t="shared" ca="1" si="769"/>
        <v>15.39</v>
      </c>
      <c r="AA465" s="166">
        <f t="shared" si="770"/>
        <v>15.39</v>
      </c>
      <c r="AB465" s="166">
        <v>15.39</v>
      </c>
      <c r="AC465" s="166"/>
      <c r="AD465" s="166">
        <f>AD440</f>
        <v>4</v>
      </c>
      <c r="AE465" s="166">
        <f t="shared" ca="1" si="771"/>
        <v>22.944899999998999</v>
      </c>
      <c r="AF465" s="166"/>
      <c r="AG465" s="166"/>
      <c r="AH465" s="166">
        <f t="shared" ca="1" si="772"/>
        <v>4.7770000000000001</v>
      </c>
      <c r="AI465" s="166">
        <v>22.944899999998999</v>
      </c>
      <c r="AJ465" s="166">
        <f>AJ440</f>
        <v>1</v>
      </c>
      <c r="AK465" s="166">
        <f t="shared" ca="1" si="773"/>
        <v>4.7770000000000001</v>
      </c>
      <c r="AL465" s="166">
        <f t="shared" si="774"/>
        <v>4.7770000000000001</v>
      </c>
      <c r="AM465" s="166">
        <v>4.7770000000000001</v>
      </c>
      <c r="AN465" s="166"/>
      <c r="AO465" s="166">
        <f>AO440</f>
        <v>4</v>
      </c>
      <c r="AP465" s="166">
        <f t="shared" ca="1" si="775"/>
        <v>27154.941200000299</v>
      </c>
      <c r="AQ465" s="166"/>
      <c r="AR465" s="166"/>
      <c r="AS465" s="166">
        <f t="shared" ca="1" si="776"/>
        <v>26299.228999999999</v>
      </c>
      <c r="AT465" s="166">
        <v>27154.941200000299</v>
      </c>
      <c r="AU465" s="166">
        <f>AU440</f>
        <v>1</v>
      </c>
      <c r="AV465" s="166">
        <f t="shared" ca="1" si="777"/>
        <v>26299.228999999999</v>
      </c>
      <c r="AW465" s="166">
        <f t="shared" si="778"/>
        <v>26299.228999999999</v>
      </c>
      <c r="AX465" s="166">
        <v>26299.228999999999</v>
      </c>
      <c r="AY465" s="166"/>
      <c r="AZ465" s="166">
        <f>AZ440</f>
        <v>3</v>
      </c>
      <c r="BA465" s="166">
        <f t="shared" ca="1" si="779"/>
        <v>7.6786103268000883</v>
      </c>
      <c r="BB465" s="166"/>
      <c r="BC465" s="166"/>
      <c r="BD465" s="166">
        <f t="shared" ca="1" si="780"/>
        <v>7.6786103268000883</v>
      </c>
      <c r="BE465" s="166">
        <f>BE440</f>
        <v>3</v>
      </c>
      <c r="BF465" s="166">
        <f t="shared" ca="1" si="781"/>
        <v>399.88844460420461</v>
      </c>
      <c r="BG465" s="166"/>
      <c r="BH465" s="166"/>
      <c r="BI465" s="166">
        <f t="shared" ca="1" si="782"/>
        <v>399.88844460420461</v>
      </c>
      <c r="BJ465" s="166">
        <f>BJ440</f>
        <v>3</v>
      </c>
      <c r="BK465" s="166">
        <f t="shared" ca="1" si="783"/>
        <v>135.60321366240154</v>
      </c>
      <c r="BL465" s="166"/>
      <c r="BM465" s="166"/>
      <c r="BN465" s="166">
        <f t="shared" ca="1" si="784"/>
        <v>135.60321366240154</v>
      </c>
      <c r="BO465" s="166">
        <f>BO440</f>
        <v>3</v>
      </c>
      <c r="BP465" s="166">
        <f t="shared" ca="1" si="785"/>
        <v>3.0539999999999998</v>
      </c>
      <c r="BQ465" s="166"/>
      <c r="BR465" s="166"/>
      <c r="BS465" s="166">
        <f t="shared" ca="1" si="786"/>
        <v>3.0539999999999998</v>
      </c>
      <c r="BT465" s="166">
        <f>BT440</f>
        <v>1</v>
      </c>
      <c r="BU465" s="166">
        <f t="shared" ca="1" si="787"/>
        <v>3.0539999999999998</v>
      </c>
      <c r="BV465" s="166">
        <f t="shared" si="788"/>
        <v>3.0539999999999998</v>
      </c>
      <c r="BW465" s="166">
        <v>3.0539999999999998</v>
      </c>
      <c r="BX465" s="166"/>
    </row>
    <row r="466" spans="1:200" x14ac:dyDescent="0.25">
      <c r="B466" s="166">
        <v>23</v>
      </c>
      <c r="C466" s="166">
        <f>C440</f>
        <v>4</v>
      </c>
      <c r="D466" s="166">
        <f t="shared" ca="1" si="761"/>
        <v>9.5679999999993021E-2</v>
      </c>
      <c r="E466" s="166"/>
      <c r="F466" s="166"/>
      <c r="G466" s="166">
        <v>16292.855</v>
      </c>
      <c r="H466" s="166">
        <f>IF(OR(ISBLANK(G466),ISBLANK(H440)),"",(G466-G465)*H440)</f>
        <v>9.5679999999993021E-2</v>
      </c>
      <c r="I466" s="166">
        <f>I440</f>
        <v>3</v>
      </c>
      <c r="J466" s="166">
        <f t="shared" ca="1" si="762"/>
        <v>21.91</v>
      </c>
      <c r="K466" s="166"/>
      <c r="L466" s="166"/>
      <c r="M466" s="166">
        <f t="shared" ca="1" si="763"/>
        <v>21.91</v>
      </c>
      <c r="N466" s="166">
        <f>N440</f>
        <v>1</v>
      </c>
      <c r="O466" s="166">
        <f t="shared" ca="1" si="764"/>
        <v>21.91</v>
      </c>
      <c r="P466" s="166">
        <f t="shared" si="765"/>
        <v>21.91</v>
      </c>
      <c r="Q466" s="166">
        <v>21.91</v>
      </c>
      <c r="R466" s="166"/>
      <c r="S466" s="166">
        <f>S440</f>
        <v>4</v>
      </c>
      <c r="T466" s="166">
        <f t="shared" ca="1" si="766"/>
        <v>23.245999999999999</v>
      </c>
      <c r="U466" s="166"/>
      <c r="V466" s="166"/>
      <c r="W466" s="166">
        <f t="shared" ca="1" si="767"/>
        <v>15.39</v>
      </c>
      <c r="X466" s="166">
        <f t="shared" ca="1" si="768"/>
        <v>23.245999999999999</v>
      </c>
      <c r="Y466" s="166">
        <f>Y440</f>
        <v>1</v>
      </c>
      <c r="Z466" s="166">
        <f t="shared" ca="1" si="769"/>
        <v>15.39</v>
      </c>
      <c r="AA466" s="166">
        <f t="shared" si="770"/>
        <v>15.39</v>
      </c>
      <c r="AB466" s="166">
        <v>15.39</v>
      </c>
      <c r="AC466" s="166"/>
      <c r="AD466" s="166">
        <f>AD440</f>
        <v>4</v>
      </c>
      <c r="AE466" s="166">
        <f t="shared" ca="1" si="771"/>
        <v>36.0286499999998</v>
      </c>
      <c r="AF466" s="166"/>
      <c r="AG466" s="166"/>
      <c r="AH466" s="166">
        <f t="shared" ca="1" si="772"/>
        <v>4.7729999999999997</v>
      </c>
      <c r="AI466" s="166">
        <v>36.0286499999998</v>
      </c>
      <c r="AJ466" s="166">
        <f>AJ440</f>
        <v>1</v>
      </c>
      <c r="AK466" s="166">
        <f t="shared" ca="1" si="773"/>
        <v>4.7729999999999997</v>
      </c>
      <c r="AL466" s="166">
        <f t="shared" si="774"/>
        <v>4.7729999999999997</v>
      </c>
      <c r="AM466" s="166">
        <v>4.7729999999999997</v>
      </c>
      <c r="AN466" s="166"/>
      <c r="AO466" s="166">
        <f>AO440</f>
        <v>4</v>
      </c>
      <c r="AP466" s="166">
        <f t="shared" ca="1" si="775"/>
        <v>26898.297713999498</v>
      </c>
      <c r="AQ466" s="166"/>
      <c r="AR466" s="166"/>
      <c r="AS466" s="166">
        <f t="shared" ca="1" si="776"/>
        <v>26087.487000000001</v>
      </c>
      <c r="AT466" s="166">
        <v>26898.297713999498</v>
      </c>
      <c r="AU466" s="166">
        <f>AU440</f>
        <v>1</v>
      </c>
      <c r="AV466" s="166">
        <f t="shared" ca="1" si="777"/>
        <v>26087.487000000001</v>
      </c>
      <c r="AW466" s="166">
        <f t="shared" si="778"/>
        <v>26087.487000000001</v>
      </c>
      <c r="AX466" s="166">
        <v>26087.487000000001</v>
      </c>
      <c r="AY466" s="166"/>
      <c r="AZ466" s="166">
        <f>AZ440</f>
        <v>3</v>
      </c>
      <c r="BA466" s="166">
        <f t="shared" ca="1" si="779"/>
        <v>7.6083271319158516</v>
      </c>
      <c r="BB466" s="166"/>
      <c r="BC466" s="166"/>
      <c r="BD466" s="166">
        <f t="shared" ca="1" si="780"/>
        <v>7.6083271319158516</v>
      </c>
      <c r="BE466" s="166">
        <f>BE440</f>
        <v>3</v>
      </c>
      <c r="BF466" s="166">
        <f t="shared" ca="1" si="781"/>
        <v>396.22822012504628</v>
      </c>
      <c r="BG466" s="166"/>
      <c r="BH466" s="166"/>
      <c r="BI466" s="166">
        <f t="shared" ca="1" si="782"/>
        <v>396.22822012504628</v>
      </c>
      <c r="BJ466" s="166">
        <f>BJ440</f>
        <v>3</v>
      </c>
      <c r="BK466" s="166">
        <f t="shared" ca="1" si="783"/>
        <v>134.36202200308537</v>
      </c>
      <c r="BL466" s="166"/>
      <c r="BM466" s="166"/>
      <c r="BN466" s="166">
        <f t="shared" ca="1" si="784"/>
        <v>134.36202200308537</v>
      </c>
      <c r="BO466" s="166">
        <f>BO440</f>
        <v>3</v>
      </c>
      <c r="BP466" s="166">
        <f t="shared" ca="1" si="785"/>
        <v>2.944</v>
      </c>
      <c r="BQ466" s="166"/>
      <c r="BR466" s="166"/>
      <c r="BS466" s="166">
        <f t="shared" ca="1" si="786"/>
        <v>2.944</v>
      </c>
      <c r="BT466" s="166">
        <f>BT440</f>
        <v>1</v>
      </c>
      <c r="BU466" s="166">
        <f t="shared" ca="1" si="787"/>
        <v>2.944</v>
      </c>
      <c r="BV466" s="166">
        <f t="shared" si="788"/>
        <v>2.944</v>
      </c>
      <c r="BW466" s="166">
        <v>2.944</v>
      </c>
      <c r="BX466" s="166"/>
    </row>
    <row r="467" spans="1:200" x14ac:dyDescent="0.25">
      <c r="B467" s="166">
        <v>24</v>
      </c>
      <c r="C467" s="166">
        <f>C440</f>
        <v>4</v>
      </c>
      <c r="D467" s="166">
        <f t="shared" ca="1" si="761"/>
        <v>9.775999999998021E-2</v>
      </c>
      <c r="E467" s="166"/>
      <c r="F467" s="166"/>
      <c r="G467" s="166">
        <v>16294.076999999999</v>
      </c>
      <c r="H467" s="166">
        <f>IF(OR(ISBLANK(G467),ISBLANK(H440)),"",(G467-G466)*H440)</f>
        <v>9.775999999998021E-2</v>
      </c>
      <c r="I467" s="166">
        <f>I440</f>
        <v>3</v>
      </c>
      <c r="J467" s="166">
        <f t="shared" ca="1" si="762"/>
        <v>0</v>
      </c>
      <c r="K467" s="166"/>
      <c r="L467" s="166"/>
      <c r="M467" s="166">
        <f t="shared" ca="1" si="763"/>
        <v>0</v>
      </c>
      <c r="N467" s="166">
        <f>N440</f>
        <v>1</v>
      </c>
      <c r="O467" s="166">
        <f t="shared" ca="1" si="764"/>
        <v>0</v>
      </c>
      <c r="P467" s="166">
        <f t="shared" si="765"/>
        <v>0</v>
      </c>
      <c r="Q467" s="166">
        <v>0</v>
      </c>
      <c r="R467" s="166"/>
      <c r="S467" s="166">
        <f>S440</f>
        <v>4</v>
      </c>
      <c r="T467" s="166">
        <f t="shared" ca="1" si="766"/>
        <v>45.256999999999998</v>
      </c>
      <c r="U467" s="166"/>
      <c r="V467" s="166"/>
      <c r="W467" s="166">
        <f t="shared" ca="1" si="767"/>
        <v>0</v>
      </c>
      <c r="X467" s="166">
        <f t="shared" ca="1" si="768"/>
        <v>45.256999999999998</v>
      </c>
      <c r="Y467" s="166">
        <f>Y440</f>
        <v>1</v>
      </c>
      <c r="Z467" s="166">
        <f t="shared" ca="1" si="769"/>
        <v>0</v>
      </c>
      <c r="AA467" s="166">
        <f t="shared" si="770"/>
        <v>0</v>
      </c>
      <c r="AB467" s="166">
        <v>0</v>
      </c>
      <c r="AC467" s="166"/>
      <c r="AD467" s="166">
        <f>AD440</f>
        <v>4</v>
      </c>
      <c r="AE467" s="166">
        <f t="shared" ca="1" si="771"/>
        <v>5.4886500000006597</v>
      </c>
      <c r="AF467" s="166"/>
      <c r="AG467" s="166"/>
      <c r="AH467" s="166">
        <f t="shared" ca="1" si="772"/>
        <v>4.7699999999999996</v>
      </c>
      <c r="AI467" s="166">
        <v>5.4886500000006597</v>
      </c>
      <c r="AJ467" s="166">
        <f>AJ440</f>
        <v>1</v>
      </c>
      <c r="AK467" s="166">
        <f t="shared" ca="1" si="773"/>
        <v>4.7699999999999996</v>
      </c>
      <c r="AL467" s="166">
        <f t="shared" si="774"/>
        <v>4.7699999999999996</v>
      </c>
      <c r="AM467" s="166">
        <v>4.7699999999999996</v>
      </c>
      <c r="AN467" s="166"/>
      <c r="AO467" s="166">
        <f>AO440</f>
        <v>4</v>
      </c>
      <c r="AP467" s="166">
        <f t="shared" ca="1" si="775"/>
        <v>28342.862345000602</v>
      </c>
      <c r="AQ467" s="166"/>
      <c r="AR467" s="166"/>
      <c r="AS467" s="166">
        <f t="shared" ca="1" si="776"/>
        <v>28387.69</v>
      </c>
      <c r="AT467" s="166">
        <v>28342.862345000602</v>
      </c>
      <c r="AU467" s="166">
        <f>AU440</f>
        <v>1</v>
      </c>
      <c r="AV467" s="166">
        <f t="shared" ca="1" si="777"/>
        <v>28387.69</v>
      </c>
      <c r="AW467" s="166">
        <f t="shared" si="778"/>
        <v>28387.69</v>
      </c>
      <c r="AX467" s="166">
        <v>28387.69</v>
      </c>
      <c r="AY467" s="166"/>
      <c r="AZ467" s="166">
        <f>AZ440</f>
        <v>3</v>
      </c>
      <c r="BA467" s="166">
        <f t="shared" ca="1" si="779"/>
        <v>8.0133190794301754</v>
      </c>
      <c r="BB467" s="166"/>
      <c r="BC467" s="166"/>
      <c r="BD467" s="166">
        <f t="shared" ca="1" si="780"/>
        <v>8.0133190794301754</v>
      </c>
      <c r="BE467" s="166">
        <f>BE440</f>
        <v>3</v>
      </c>
      <c r="BF467" s="166">
        <f t="shared" ca="1" si="781"/>
        <v>417.31948443930418</v>
      </c>
      <c r="BG467" s="166"/>
      <c r="BH467" s="166"/>
      <c r="BI467" s="166">
        <f t="shared" ca="1" si="782"/>
        <v>417.31948443930418</v>
      </c>
      <c r="BJ467" s="166">
        <f>BJ440</f>
        <v>3</v>
      </c>
      <c r="BK467" s="166">
        <f t="shared" ca="1" si="783"/>
        <v>141.51412469524308</v>
      </c>
      <c r="BL467" s="166"/>
      <c r="BM467" s="166"/>
      <c r="BN467" s="166">
        <f t="shared" ca="1" si="784"/>
        <v>141.51412469524308</v>
      </c>
      <c r="BO467" s="166">
        <f>BO440</f>
        <v>3</v>
      </c>
      <c r="BP467" s="166">
        <f t="shared" ca="1" si="785"/>
        <v>2.8359999999999999</v>
      </c>
      <c r="BQ467" s="166"/>
      <c r="BR467" s="166"/>
      <c r="BS467" s="166">
        <f t="shared" ca="1" si="786"/>
        <v>2.8359999999999999</v>
      </c>
      <c r="BT467" s="166">
        <f>BT440</f>
        <v>1</v>
      </c>
      <c r="BU467" s="166">
        <f t="shared" ca="1" si="787"/>
        <v>2.8359999999999999</v>
      </c>
      <c r="BV467" s="166">
        <f t="shared" si="788"/>
        <v>2.8359999999999999</v>
      </c>
      <c r="BW467" s="166">
        <v>2.8359999999999999</v>
      </c>
      <c r="BX467" s="166"/>
    </row>
    <row r="468" spans="1:200" x14ac:dyDescent="0.25">
      <c r="B468" s="166">
        <v>25</v>
      </c>
      <c r="C468" s="166">
        <f>C440</f>
        <v>4</v>
      </c>
      <c r="D468" s="166" t="str">
        <f t="shared" ca="1" si="761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>
        <f t="shared" ca="1" si="762"/>
        <v>21.91</v>
      </c>
      <c r="K468" s="166"/>
      <c r="L468" s="166"/>
      <c r="M468" s="166">
        <f t="shared" ca="1" si="763"/>
        <v>21.91</v>
      </c>
      <c r="N468" s="166">
        <f>N440</f>
        <v>1</v>
      </c>
      <c r="O468" s="166">
        <f t="shared" ca="1" si="764"/>
        <v>21.91</v>
      </c>
      <c r="P468" s="166">
        <f t="shared" si="765"/>
        <v>21.91</v>
      </c>
      <c r="Q468" s="166">
        <v>21.91</v>
      </c>
      <c r="R468" s="166"/>
      <c r="S468" s="166">
        <f>S440</f>
        <v>4</v>
      </c>
      <c r="T468" s="166" t="str">
        <f t="shared" ca="1" si="766"/>
        <v/>
      </c>
      <c r="U468" s="166"/>
      <c r="V468" s="166"/>
      <c r="W468" s="166">
        <f t="shared" ca="1" si="767"/>
        <v>15.39</v>
      </c>
      <c r="X468" s="166" t="str">
        <f t="shared" ca="1" si="768"/>
        <v/>
      </c>
      <c r="Y468" s="166">
        <f>Y440</f>
        <v>1</v>
      </c>
      <c r="Z468" s="166">
        <f t="shared" ca="1" si="769"/>
        <v>15.39</v>
      </c>
      <c r="AA468" s="166">
        <f t="shared" si="770"/>
        <v>15.39</v>
      </c>
      <c r="AB468" s="166">
        <v>15.39</v>
      </c>
      <c r="AC468" s="166"/>
      <c r="AD468" s="166">
        <f>AD440</f>
        <v>4</v>
      </c>
      <c r="AE468" s="166" t="str">
        <f t="shared" ca="1" si="771"/>
        <v/>
      </c>
      <c r="AF468" s="166"/>
      <c r="AG468" s="166"/>
      <c r="AH468" s="166">
        <f t="shared" ca="1" si="772"/>
        <v>4.8899999999999997</v>
      </c>
      <c r="AI468" s="166"/>
      <c r="AJ468" s="166">
        <f>AJ440</f>
        <v>1</v>
      </c>
      <c r="AK468" s="166">
        <f t="shared" ca="1" si="773"/>
        <v>4.8899999999999997</v>
      </c>
      <c r="AL468" s="166">
        <f t="shared" si="774"/>
        <v>4.8899999999999997</v>
      </c>
      <c r="AM468" s="166">
        <v>4.8899999999999997</v>
      </c>
      <c r="AN468" s="166"/>
      <c r="AO468" s="166">
        <f>AO440</f>
        <v>4</v>
      </c>
      <c r="AP468" s="166" t="str">
        <f t="shared" ca="1" si="775"/>
        <v/>
      </c>
      <c r="AQ468" s="166"/>
      <c r="AR468" s="166"/>
      <c r="AS468" s="166">
        <f t="shared" ca="1" si="776"/>
        <v>28394.197</v>
      </c>
      <c r="AT468" s="166"/>
      <c r="AU468" s="166">
        <f>AU440</f>
        <v>1</v>
      </c>
      <c r="AV468" s="166">
        <f t="shared" ca="1" si="777"/>
        <v>28394.197</v>
      </c>
      <c r="AW468" s="166">
        <f t="shared" si="778"/>
        <v>28394.197</v>
      </c>
      <c r="AX468" s="166">
        <v>28394.197</v>
      </c>
      <c r="AY468" s="166"/>
      <c r="AZ468" s="166">
        <f>AZ440</f>
        <v>3</v>
      </c>
      <c r="BA468" s="166" t="str">
        <f t="shared" ca="1" si="779"/>
        <v/>
      </c>
      <c r="BB468" s="166"/>
      <c r="BC468" s="166"/>
      <c r="BD468" s="166" t="str">
        <f t="shared" ca="1" si="780"/>
        <v/>
      </c>
      <c r="BE468" s="166">
        <f>BE440</f>
        <v>3</v>
      </c>
      <c r="BF468" s="166" t="str">
        <f t="shared" ca="1" si="781"/>
        <v/>
      </c>
      <c r="BG468" s="166"/>
      <c r="BH468" s="166"/>
      <c r="BI468" s="166" t="str">
        <f t="shared" ca="1" si="782"/>
        <v/>
      </c>
      <c r="BJ468" s="166">
        <f>BJ440</f>
        <v>3</v>
      </c>
      <c r="BK468" s="166" t="str">
        <f t="shared" ca="1" si="783"/>
        <v/>
      </c>
      <c r="BL468" s="166"/>
      <c r="BM468" s="166"/>
      <c r="BN468" s="166" t="str">
        <f t="shared" ca="1" si="784"/>
        <v/>
      </c>
      <c r="BO468" s="166">
        <f>BO440</f>
        <v>3</v>
      </c>
      <c r="BP468" s="166">
        <f t="shared" ca="1" si="785"/>
        <v>3.1629999999999998</v>
      </c>
      <c r="BQ468" s="166"/>
      <c r="BR468" s="166"/>
      <c r="BS468" s="166">
        <f t="shared" ca="1" si="786"/>
        <v>3.1629999999999998</v>
      </c>
      <c r="BT468" s="166">
        <f>BT440</f>
        <v>1</v>
      </c>
      <c r="BU468" s="166">
        <f t="shared" ca="1" si="787"/>
        <v>3.1629999999999998</v>
      </c>
      <c r="BV468" s="166">
        <f t="shared" si="788"/>
        <v>3.1629999999999998</v>
      </c>
      <c r="BW468" s="166">
        <v>3.1629999999999998</v>
      </c>
      <c r="BX468" s="166"/>
    </row>
    <row r="469" spans="1:200" x14ac:dyDescent="0.25">
      <c r="B469" s="166">
        <v>26</v>
      </c>
      <c r="C469" s="166">
        <f>C440</f>
        <v>4</v>
      </c>
      <c r="D469" s="166" t="str">
        <f t="shared" ca="1" si="761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62"/>
        <v/>
      </c>
      <c r="K469" s="166"/>
      <c r="L469" s="166"/>
      <c r="M469" s="166" t="str">
        <f t="shared" ca="1" si="763"/>
        <v/>
      </c>
      <c r="N469" s="166">
        <f>N440</f>
        <v>1</v>
      </c>
      <c r="O469" s="166" t="str">
        <f t="shared" ca="1" si="764"/>
        <v/>
      </c>
      <c r="P469" s="166" t="str">
        <f t="shared" si="765"/>
        <v/>
      </c>
      <c r="Q469" s="166"/>
      <c r="R469" s="166"/>
      <c r="S469" s="166">
        <f>S440</f>
        <v>4</v>
      </c>
      <c r="T469" s="166" t="str">
        <f t="shared" ca="1" si="766"/>
        <v/>
      </c>
      <c r="U469" s="166"/>
      <c r="V469" s="166"/>
      <c r="W469" s="166" t="str">
        <f t="shared" ca="1" si="767"/>
        <v/>
      </c>
      <c r="X469" s="166" t="str">
        <f t="shared" ca="1" si="768"/>
        <v/>
      </c>
      <c r="Y469" s="166">
        <f>Y440</f>
        <v>1</v>
      </c>
      <c r="Z469" s="166" t="str">
        <f t="shared" ca="1" si="769"/>
        <v/>
      </c>
      <c r="AA469" s="166" t="str">
        <f t="shared" si="770"/>
        <v/>
      </c>
      <c r="AB469" s="166"/>
      <c r="AC469" s="166"/>
      <c r="AD469" s="166">
        <f>AD440</f>
        <v>4</v>
      </c>
      <c r="AE469" s="166" t="str">
        <f t="shared" ca="1" si="771"/>
        <v/>
      </c>
      <c r="AF469" s="166"/>
      <c r="AG469" s="166"/>
      <c r="AH469" s="166" t="str">
        <f t="shared" ca="1" si="772"/>
        <v/>
      </c>
      <c r="AI469" s="166"/>
      <c r="AJ469" s="166">
        <f>AJ440</f>
        <v>1</v>
      </c>
      <c r="AK469" s="166" t="str">
        <f t="shared" ca="1" si="773"/>
        <v/>
      </c>
      <c r="AL469" s="166" t="str">
        <f t="shared" si="774"/>
        <v/>
      </c>
      <c r="AM469" s="166"/>
      <c r="AN469" s="166"/>
      <c r="AO469" s="166">
        <f>AO440</f>
        <v>4</v>
      </c>
      <c r="AP469" s="166" t="str">
        <f t="shared" ca="1" si="775"/>
        <v/>
      </c>
      <c r="AQ469" s="166"/>
      <c r="AR469" s="166"/>
      <c r="AS469" s="166" t="str">
        <f t="shared" ca="1" si="776"/>
        <v/>
      </c>
      <c r="AT469" s="166"/>
      <c r="AU469" s="166">
        <f>AU440</f>
        <v>1</v>
      </c>
      <c r="AV469" s="166" t="str">
        <f t="shared" ca="1" si="777"/>
        <v/>
      </c>
      <c r="AW469" s="166" t="str">
        <f t="shared" si="778"/>
        <v/>
      </c>
      <c r="AX469" s="166"/>
      <c r="AY469" s="166"/>
      <c r="AZ469" s="166">
        <f>AZ440</f>
        <v>3</v>
      </c>
      <c r="BA469" s="166" t="str">
        <f t="shared" ca="1" si="779"/>
        <v/>
      </c>
      <c r="BB469" s="166"/>
      <c r="BC469" s="166"/>
      <c r="BD469" s="166" t="str">
        <f t="shared" ca="1" si="780"/>
        <v/>
      </c>
      <c r="BE469" s="166">
        <f>BE440</f>
        <v>3</v>
      </c>
      <c r="BF469" s="166" t="str">
        <f t="shared" ca="1" si="781"/>
        <v/>
      </c>
      <c r="BG469" s="166"/>
      <c r="BH469" s="166"/>
      <c r="BI469" s="166" t="str">
        <f t="shared" ca="1" si="782"/>
        <v/>
      </c>
      <c r="BJ469" s="166">
        <f>BJ440</f>
        <v>3</v>
      </c>
      <c r="BK469" s="166" t="str">
        <f t="shared" ca="1" si="783"/>
        <v/>
      </c>
      <c r="BL469" s="166"/>
      <c r="BM469" s="166"/>
      <c r="BN469" s="166" t="str">
        <f t="shared" ca="1" si="784"/>
        <v/>
      </c>
      <c r="BO469" s="166">
        <f>BO440</f>
        <v>3</v>
      </c>
      <c r="BP469" s="166" t="str">
        <f t="shared" ca="1" si="785"/>
        <v/>
      </c>
      <c r="BQ469" s="166"/>
      <c r="BR469" s="166"/>
      <c r="BS469" s="166" t="str">
        <f t="shared" ca="1" si="786"/>
        <v/>
      </c>
      <c r="BT469" s="166">
        <f>BT440</f>
        <v>1</v>
      </c>
      <c r="BU469" s="166" t="str">
        <f t="shared" ca="1" si="787"/>
        <v/>
      </c>
      <c r="BV469" s="166" t="str">
        <f t="shared" si="788"/>
        <v/>
      </c>
      <c r="BW469" s="166"/>
      <c r="BX469" s="166"/>
    </row>
    <row r="470" spans="1:200" x14ac:dyDescent="0.25">
      <c r="B470" s="166">
        <v>27</v>
      </c>
      <c r="C470" s="166">
        <f>C440</f>
        <v>4</v>
      </c>
      <c r="D470" s="166" t="str">
        <f t="shared" ca="1" si="761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62"/>
        <v/>
      </c>
      <c r="K470" s="166"/>
      <c r="L470" s="166"/>
      <c r="M470" s="166" t="str">
        <f t="shared" ca="1" si="763"/>
        <v/>
      </c>
      <c r="N470" s="166">
        <f>N440</f>
        <v>1</v>
      </c>
      <c r="O470" s="166" t="str">
        <f t="shared" ca="1" si="764"/>
        <v/>
      </c>
      <c r="P470" s="166" t="str">
        <f t="shared" si="765"/>
        <v/>
      </c>
      <c r="Q470" s="166"/>
      <c r="R470" s="166"/>
      <c r="S470" s="166">
        <f>S440</f>
        <v>4</v>
      </c>
      <c r="T470" s="166" t="str">
        <f t="shared" ca="1" si="766"/>
        <v/>
      </c>
      <c r="U470" s="166"/>
      <c r="V470" s="166"/>
      <c r="W470" s="166" t="str">
        <f t="shared" ca="1" si="767"/>
        <v/>
      </c>
      <c r="X470" s="166" t="str">
        <f t="shared" ca="1" si="768"/>
        <v/>
      </c>
      <c r="Y470" s="166">
        <f>Y440</f>
        <v>1</v>
      </c>
      <c r="Z470" s="166" t="str">
        <f t="shared" ca="1" si="769"/>
        <v/>
      </c>
      <c r="AA470" s="166" t="str">
        <f t="shared" si="770"/>
        <v/>
      </c>
      <c r="AB470" s="166"/>
      <c r="AC470" s="166"/>
      <c r="AD470" s="166">
        <f>AD440</f>
        <v>4</v>
      </c>
      <c r="AE470" s="166" t="str">
        <f t="shared" ca="1" si="771"/>
        <v/>
      </c>
      <c r="AF470" s="166"/>
      <c r="AG470" s="166"/>
      <c r="AH470" s="166" t="str">
        <f t="shared" ca="1" si="772"/>
        <v/>
      </c>
      <c r="AI470" s="166"/>
      <c r="AJ470" s="166">
        <f>AJ440</f>
        <v>1</v>
      </c>
      <c r="AK470" s="166" t="str">
        <f t="shared" ca="1" si="773"/>
        <v/>
      </c>
      <c r="AL470" s="166" t="str">
        <f t="shared" si="774"/>
        <v/>
      </c>
      <c r="AM470" s="166"/>
      <c r="AN470" s="166"/>
      <c r="AO470" s="166">
        <f>AO440</f>
        <v>4</v>
      </c>
      <c r="AP470" s="166" t="str">
        <f t="shared" ca="1" si="775"/>
        <v/>
      </c>
      <c r="AQ470" s="166"/>
      <c r="AR470" s="166"/>
      <c r="AS470" s="166" t="str">
        <f t="shared" ca="1" si="776"/>
        <v/>
      </c>
      <c r="AT470" s="166"/>
      <c r="AU470" s="166">
        <f>AU440</f>
        <v>1</v>
      </c>
      <c r="AV470" s="166" t="str">
        <f t="shared" ca="1" si="777"/>
        <v/>
      </c>
      <c r="AW470" s="166" t="str">
        <f t="shared" si="778"/>
        <v/>
      </c>
      <c r="AX470" s="166"/>
      <c r="AY470" s="166"/>
      <c r="AZ470" s="166">
        <f>AZ440</f>
        <v>3</v>
      </c>
      <c r="BA470" s="166" t="str">
        <f t="shared" ca="1" si="779"/>
        <v/>
      </c>
      <c r="BB470" s="166"/>
      <c r="BC470" s="166"/>
      <c r="BD470" s="166" t="str">
        <f t="shared" ca="1" si="780"/>
        <v/>
      </c>
      <c r="BE470" s="166">
        <f>BE440</f>
        <v>3</v>
      </c>
      <c r="BF470" s="166" t="str">
        <f t="shared" ca="1" si="781"/>
        <v/>
      </c>
      <c r="BG470" s="166"/>
      <c r="BH470" s="166"/>
      <c r="BI470" s="166" t="str">
        <f t="shared" ca="1" si="782"/>
        <v/>
      </c>
      <c r="BJ470" s="166">
        <f>BJ440</f>
        <v>3</v>
      </c>
      <c r="BK470" s="166" t="str">
        <f t="shared" ca="1" si="783"/>
        <v/>
      </c>
      <c r="BL470" s="166"/>
      <c r="BM470" s="166"/>
      <c r="BN470" s="166" t="str">
        <f t="shared" ca="1" si="784"/>
        <v/>
      </c>
      <c r="BO470" s="166">
        <f>BO440</f>
        <v>3</v>
      </c>
      <c r="BP470" s="166" t="str">
        <f t="shared" ca="1" si="785"/>
        <v/>
      </c>
      <c r="BQ470" s="166"/>
      <c r="BR470" s="166"/>
      <c r="BS470" s="166" t="str">
        <f t="shared" ca="1" si="786"/>
        <v/>
      </c>
      <c r="BT470" s="166">
        <f>BT440</f>
        <v>1</v>
      </c>
      <c r="BU470" s="166" t="str">
        <f t="shared" ca="1" si="787"/>
        <v/>
      </c>
      <c r="BV470" s="166" t="str">
        <f t="shared" si="788"/>
        <v/>
      </c>
      <c r="BW470" s="166"/>
      <c r="BX470" s="166"/>
    </row>
    <row r="471" spans="1:200" x14ac:dyDescent="0.25">
      <c r="B471" s="166">
        <v>28</v>
      </c>
      <c r="C471" s="166">
        <f>C440</f>
        <v>4</v>
      </c>
      <c r="D471" s="166" t="str">
        <f t="shared" ca="1" si="761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62"/>
        <v/>
      </c>
      <c r="K471" s="166"/>
      <c r="L471" s="166"/>
      <c r="M471" s="166" t="str">
        <f t="shared" ca="1" si="763"/>
        <v/>
      </c>
      <c r="N471" s="166">
        <f>N440</f>
        <v>1</v>
      </c>
      <c r="O471" s="166" t="str">
        <f t="shared" ca="1" si="764"/>
        <v/>
      </c>
      <c r="P471" s="166" t="str">
        <f t="shared" si="765"/>
        <v/>
      </c>
      <c r="Q471" s="166"/>
      <c r="R471" s="166"/>
      <c r="S471" s="166">
        <f>S440</f>
        <v>4</v>
      </c>
      <c r="T471" s="166" t="str">
        <f t="shared" ca="1" si="766"/>
        <v/>
      </c>
      <c r="U471" s="166"/>
      <c r="V471" s="166"/>
      <c r="W471" s="166" t="str">
        <f t="shared" ca="1" si="767"/>
        <v/>
      </c>
      <c r="X471" s="166" t="str">
        <f t="shared" ca="1" si="768"/>
        <v/>
      </c>
      <c r="Y471" s="166">
        <f>Y440</f>
        <v>1</v>
      </c>
      <c r="Z471" s="166" t="str">
        <f t="shared" ca="1" si="769"/>
        <v/>
      </c>
      <c r="AA471" s="166" t="str">
        <f t="shared" si="770"/>
        <v/>
      </c>
      <c r="AB471" s="166"/>
      <c r="AC471" s="166"/>
      <c r="AD471" s="166">
        <f>AD440</f>
        <v>4</v>
      </c>
      <c r="AE471" s="166" t="str">
        <f t="shared" ca="1" si="771"/>
        <v/>
      </c>
      <c r="AF471" s="166"/>
      <c r="AG471" s="166"/>
      <c r="AH471" s="166" t="str">
        <f t="shared" ca="1" si="772"/>
        <v/>
      </c>
      <c r="AI471" s="166"/>
      <c r="AJ471" s="166">
        <f>AJ440</f>
        <v>1</v>
      </c>
      <c r="AK471" s="166" t="str">
        <f t="shared" ca="1" si="773"/>
        <v/>
      </c>
      <c r="AL471" s="166" t="str">
        <f t="shared" si="774"/>
        <v/>
      </c>
      <c r="AM471" s="166"/>
      <c r="AN471" s="166"/>
      <c r="AO471" s="166">
        <f>AO440</f>
        <v>4</v>
      </c>
      <c r="AP471" s="166" t="str">
        <f t="shared" ca="1" si="775"/>
        <v/>
      </c>
      <c r="AQ471" s="166"/>
      <c r="AR471" s="166"/>
      <c r="AS471" s="166" t="str">
        <f t="shared" ca="1" si="776"/>
        <v/>
      </c>
      <c r="AT471" s="166"/>
      <c r="AU471" s="166">
        <f>AU440</f>
        <v>1</v>
      </c>
      <c r="AV471" s="166" t="str">
        <f t="shared" ca="1" si="777"/>
        <v/>
      </c>
      <c r="AW471" s="166" t="str">
        <f t="shared" si="778"/>
        <v/>
      </c>
      <c r="AX471" s="166"/>
      <c r="AY471" s="166"/>
      <c r="AZ471" s="166">
        <f>AZ440</f>
        <v>3</v>
      </c>
      <c r="BA471" s="166" t="str">
        <f t="shared" ca="1" si="779"/>
        <v/>
      </c>
      <c r="BB471" s="166"/>
      <c r="BC471" s="166"/>
      <c r="BD471" s="166" t="str">
        <f t="shared" ca="1" si="780"/>
        <v/>
      </c>
      <c r="BE471" s="166">
        <f>BE440</f>
        <v>3</v>
      </c>
      <c r="BF471" s="166" t="str">
        <f t="shared" ca="1" si="781"/>
        <v/>
      </c>
      <c r="BG471" s="166"/>
      <c r="BH471" s="166"/>
      <c r="BI471" s="166" t="str">
        <f t="shared" ca="1" si="782"/>
        <v/>
      </c>
      <c r="BJ471" s="166">
        <f>BJ440</f>
        <v>3</v>
      </c>
      <c r="BK471" s="166" t="str">
        <f t="shared" ca="1" si="783"/>
        <v/>
      </c>
      <c r="BL471" s="166"/>
      <c r="BM471" s="166"/>
      <c r="BN471" s="166" t="str">
        <f t="shared" ca="1" si="784"/>
        <v/>
      </c>
      <c r="BO471" s="166">
        <f>BO440</f>
        <v>3</v>
      </c>
      <c r="BP471" s="166" t="str">
        <f t="shared" ca="1" si="785"/>
        <v/>
      </c>
      <c r="BQ471" s="166"/>
      <c r="BR471" s="166"/>
      <c r="BS471" s="166" t="str">
        <f t="shared" ca="1" si="786"/>
        <v/>
      </c>
      <c r="BT471" s="166">
        <f>BT440</f>
        <v>1</v>
      </c>
      <c r="BU471" s="166" t="str">
        <f t="shared" ca="1" si="787"/>
        <v/>
      </c>
      <c r="BV471" s="166" t="str">
        <f t="shared" si="788"/>
        <v/>
      </c>
      <c r="BW471" s="166"/>
      <c r="BX471" s="166"/>
    </row>
    <row r="472" spans="1:200" x14ac:dyDescent="0.25">
      <c r="B472" s="166">
        <v>29</v>
      </c>
      <c r="C472" s="166">
        <f>C440</f>
        <v>4</v>
      </c>
      <c r="D472" s="166">
        <f t="shared" ca="1" si="761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62"/>
        <v/>
      </c>
      <c r="K472" s="166"/>
      <c r="L472" s="166"/>
      <c r="M472" s="166" t="str">
        <f t="shared" ca="1" si="763"/>
        <v/>
      </c>
      <c r="N472" s="166">
        <f>N440</f>
        <v>1</v>
      </c>
      <c r="O472" s="166" t="str">
        <f t="shared" ca="1" si="764"/>
        <v/>
      </c>
      <c r="P472" s="166" t="str">
        <f t="shared" si="765"/>
        <v/>
      </c>
      <c r="Q472" s="166"/>
      <c r="R472" s="166"/>
      <c r="S472" s="166">
        <f>S440</f>
        <v>4</v>
      </c>
      <c r="T472" s="166" t="str">
        <f t="shared" ca="1" si="766"/>
        <v/>
      </c>
      <c r="U472" s="166"/>
      <c r="V472" s="166"/>
      <c r="W472" s="166" t="str">
        <f t="shared" ca="1" si="767"/>
        <v/>
      </c>
      <c r="X472" s="166" t="str">
        <f t="shared" ca="1" si="768"/>
        <v/>
      </c>
      <c r="Y472" s="166">
        <f>Y440</f>
        <v>1</v>
      </c>
      <c r="Z472" s="166" t="str">
        <f t="shared" ca="1" si="769"/>
        <v/>
      </c>
      <c r="AA472" s="166" t="str">
        <f t="shared" si="770"/>
        <v/>
      </c>
      <c r="AB472" s="166"/>
      <c r="AC472" s="166"/>
      <c r="AD472" s="166">
        <f>AD440</f>
        <v>4</v>
      </c>
      <c r="AE472" s="166" t="str">
        <f t="shared" ca="1" si="771"/>
        <v/>
      </c>
      <c r="AF472" s="166"/>
      <c r="AG472" s="166"/>
      <c r="AH472" s="166" t="str">
        <f t="shared" ca="1" si="772"/>
        <v/>
      </c>
      <c r="AI472" s="166"/>
      <c r="AJ472" s="166">
        <f>AJ440</f>
        <v>1</v>
      </c>
      <c r="AK472" s="166" t="str">
        <f t="shared" ca="1" si="773"/>
        <v/>
      </c>
      <c r="AL472" s="166" t="str">
        <f t="shared" si="774"/>
        <v/>
      </c>
      <c r="AM472" s="166"/>
      <c r="AN472" s="166"/>
      <c r="AO472" s="166">
        <f>AO440</f>
        <v>4</v>
      </c>
      <c r="AP472" s="166" t="str">
        <f t="shared" ca="1" si="775"/>
        <v/>
      </c>
      <c r="AQ472" s="166"/>
      <c r="AR472" s="166"/>
      <c r="AS472" s="166" t="str">
        <f t="shared" ca="1" si="776"/>
        <v/>
      </c>
      <c r="AT472" s="166"/>
      <c r="AU472" s="166">
        <f>AU440</f>
        <v>1</v>
      </c>
      <c r="AV472" s="166" t="str">
        <f t="shared" ca="1" si="777"/>
        <v/>
      </c>
      <c r="AW472" s="166" t="str">
        <f t="shared" si="778"/>
        <v/>
      </c>
      <c r="AX472" s="166"/>
      <c r="AY472" s="166"/>
      <c r="AZ472" s="166">
        <f>AZ440</f>
        <v>3</v>
      </c>
      <c r="BA472" s="166" t="str">
        <f t="shared" ca="1" si="779"/>
        <v/>
      </c>
      <c r="BB472" s="166"/>
      <c r="BC472" s="166"/>
      <c r="BD472" s="166" t="str">
        <f t="shared" ca="1" si="780"/>
        <v/>
      </c>
      <c r="BE472" s="166">
        <f>BE440</f>
        <v>3</v>
      </c>
      <c r="BF472" s="166" t="str">
        <f t="shared" ca="1" si="781"/>
        <v/>
      </c>
      <c r="BG472" s="166"/>
      <c r="BH472" s="166"/>
      <c r="BI472" s="166" t="str">
        <f t="shared" ca="1" si="782"/>
        <v/>
      </c>
      <c r="BJ472" s="166">
        <f>BJ440</f>
        <v>3</v>
      </c>
      <c r="BK472" s="166" t="str">
        <f t="shared" ca="1" si="783"/>
        <v/>
      </c>
      <c r="BL472" s="166"/>
      <c r="BM472" s="166"/>
      <c r="BN472" s="166" t="str">
        <f t="shared" ca="1" si="784"/>
        <v/>
      </c>
      <c r="BO472" s="166">
        <f>BO440</f>
        <v>3</v>
      </c>
      <c r="BP472" s="166" t="str">
        <f t="shared" ca="1" si="785"/>
        <v/>
      </c>
      <c r="BQ472" s="166"/>
      <c r="BR472" s="166"/>
      <c r="BS472" s="166" t="str">
        <f t="shared" ca="1" si="786"/>
        <v/>
      </c>
      <c r="BT472" s="166">
        <f>BT440</f>
        <v>1</v>
      </c>
      <c r="BU472" s="166" t="str">
        <f t="shared" ca="1" si="787"/>
        <v/>
      </c>
      <c r="BV472" s="166" t="str">
        <f t="shared" si="788"/>
        <v/>
      </c>
      <c r="BW472" s="166"/>
      <c r="BX472" s="166"/>
    </row>
    <row r="473" spans="1:200" x14ac:dyDescent="0.25">
      <c r="B473" s="166">
        <v>30</v>
      </c>
      <c r="C473" s="166">
        <f>C440</f>
        <v>4</v>
      </c>
      <c r="D473" s="166">
        <f t="shared" ca="1" si="761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62"/>
        <v/>
      </c>
      <c r="K473" s="166"/>
      <c r="L473" s="166"/>
      <c r="M473" s="166" t="str">
        <f t="shared" ca="1" si="763"/>
        <v/>
      </c>
      <c r="N473" s="166">
        <f>N440</f>
        <v>1</v>
      </c>
      <c r="O473" s="166" t="str">
        <f t="shared" ca="1" si="764"/>
        <v/>
      </c>
      <c r="P473" s="166" t="str">
        <f t="shared" si="765"/>
        <v/>
      </c>
      <c r="Q473" s="166"/>
      <c r="R473" s="166"/>
      <c r="S473" s="166">
        <f>S440</f>
        <v>4</v>
      </c>
      <c r="T473" s="166" t="str">
        <f t="shared" ca="1" si="766"/>
        <v/>
      </c>
      <c r="U473" s="166"/>
      <c r="V473" s="166"/>
      <c r="W473" s="166" t="str">
        <f t="shared" ca="1" si="767"/>
        <v/>
      </c>
      <c r="X473" s="166" t="str">
        <f t="shared" ca="1" si="768"/>
        <v/>
      </c>
      <c r="Y473" s="166">
        <f>Y440</f>
        <v>1</v>
      </c>
      <c r="Z473" s="166" t="str">
        <f t="shared" ca="1" si="769"/>
        <v/>
      </c>
      <c r="AA473" s="166" t="str">
        <f t="shared" si="770"/>
        <v/>
      </c>
      <c r="AB473" s="166"/>
      <c r="AC473" s="166"/>
      <c r="AD473" s="166">
        <f>AD440</f>
        <v>4</v>
      </c>
      <c r="AE473" s="166" t="str">
        <f t="shared" ca="1" si="771"/>
        <v/>
      </c>
      <c r="AF473" s="166"/>
      <c r="AG473" s="166"/>
      <c r="AH473" s="166" t="str">
        <f t="shared" ca="1" si="772"/>
        <v/>
      </c>
      <c r="AI473" s="166"/>
      <c r="AJ473" s="166">
        <f>AJ440</f>
        <v>1</v>
      </c>
      <c r="AK473" s="166" t="str">
        <f t="shared" ca="1" si="773"/>
        <v/>
      </c>
      <c r="AL473" s="166" t="str">
        <f t="shared" si="774"/>
        <v/>
      </c>
      <c r="AM473" s="166"/>
      <c r="AN473" s="166"/>
      <c r="AO473" s="166">
        <f>AO440</f>
        <v>4</v>
      </c>
      <c r="AP473" s="166" t="str">
        <f t="shared" ca="1" si="775"/>
        <v/>
      </c>
      <c r="AQ473" s="166"/>
      <c r="AR473" s="166"/>
      <c r="AS473" s="166" t="str">
        <f t="shared" ca="1" si="776"/>
        <v/>
      </c>
      <c r="AT473" s="166"/>
      <c r="AU473" s="166">
        <f>AU440</f>
        <v>1</v>
      </c>
      <c r="AV473" s="166" t="str">
        <f t="shared" ca="1" si="777"/>
        <v/>
      </c>
      <c r="AW473" s="166" t="str">
        <f t="shared" si="778"/>
        <v/>
      </c>
      <c r="AX473" s="166"/>
      <c r="AY473" s="166"/>
      <c r="AZ473" s="166">
        <f>AZ440</f>
        <v>3</v>
      </c>
      <c r="BA473" s="166" t="str">
        <f t="shared" ca="1" si="779"/>
        <v/>
      </c>
      <c r="BB473" s="166"/>
      <c r="BC473" s="166"/>
      <c r="BD473" s="166" t="str">
        <f t="shared" ca="1" si="780"/>
        <v/>
      </c>
      <c r="BE473" s="166">
        <f>BE440</f>
        <v>3</v>
      </c>
      <c r="BF473" s="166" t="str">
        <f t="shared" ca="1" si="781"/>
        <v/>
      </c>
      <c r="BG473" s="166"/>
      <c r="BH473" s="166"/>
      <c r="BI473" s="166" t="str">
        <f t="shared" ca="1" si="782"/>
        <v/>
      </c>
      <c r="BJ473" s="166">
        <f>BJ440</f>
        <v>3</v>
      </c>
      <c r="BK473" s="166" t="str">
        <f t="shared" ca="1" si="783"/>
        <v/>
      </c>
      <c r="BL473" s="166"/>
      <c r="BM473" s="166"/>
      <c r="BN473" s="166" t="str">
        <f t="shared" ca="1" si="784"/>
        <v/>
      </c>
      <c r="BO473" s="166">
        <f>BO440</f>
        <v>3</v>
      </c>
      <c r="BP473" s="166" t="str">
        <f t="shared" ca="1" si="785"/>
        <v/>
      </c>
      <c r="BQ473" s="166"/>
      <c r="BR473" s="166"/>
      <c r="BS473" s="166" t="str">
        <f t="shared" ca="1" si="786"/>
        <v/>
      </c>
      <c r="BT473" s="166">
        <f>BT440</f>
        <v>1</v>
      </c>
      <c r="BU473" s="166" t="str">
        <f t="shared" ca="1" si="787"/>
        <v/>
      </c>
      <c r="BV473" s="166" t="str">
        <f t="shared" si="788"/>
        <v/>
      </c>
      <c r="BW473" s="166"/>
      <c r="BX473" s="166"/>
    </row>
    <row r="474" spans="1:200" ht="15.75" thickBot="1" x14ac:dyDescent="0.3">
      <c r="B474" s="121">
        <v>31</v>
      </c>
      <c r="C474" s="166">
        <f>C440</f>
        <v>4</v>
      </c>
      <c r="D474" s="166">
        <f t="shared" ca="1" si="761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62"/>
        <v/>
      </c>
      <c r="K474" s="166"/>
      <c r="L474" s="166"/>
      <c r="M474" s="166" t="str">
        <f t="shared" ca="1" si="763"/>
        <v/>
      </c>
      <c r="N474" s="166">
        <f>N440</f>
        <v>1</v>
      </c>
      <c r="O474" s="166" t="str">
        <f t="shared" ca="1" si="764"/>
        <v/>
      </c>
      <c r="P474" s="166" t="str">
        <f t="shared" si="765"/>
        <v/>
      </c>
      <c r="Q474" s="166"/>
      <c r="R474" s="166"/>
      <c r="S474" s="166">
        <f>S440</f>
        <v>4</v>
      </c>
      <c r="T474" s="166" t="str">
        <f t="shared" ca="1" si="766"/>
        <v/>
      </c>
      <c r="U474" s="166"/>
      <c r="V474" s="166"/>
      <c r="W474" s="166" t="str">
        <f t="shared" ca="1" si="767"/>
        <v/>
      </c>
      <c r="X474" s="166" t="str">
        <f t="shared" ca="1" si="768"/>
        <v/>
      </c>
      <c r="Y474" s="166">
        <f>Y440</f>
        <v>1</v>
      </c>
      <c r="Z474" s="166" t="str">
        <f t="shared" ca="1" si="769"/>
        <v/>
      </c>
      <c r="AA474" s="166" t="str">
        <f t="shared" si="770"/>
        <v/>
      </c>
      <c r="AB474" s="166"/>
      <c r="AC474" s="166"/>
      <c r="AD474" s="166">
        <f>AD440</f>
        <v>4</v>
      </c>
      <c r="AE474" s="166" t="str">
        <f t="shared" ca="1" si="771"/>
        <v/>
      </c>
      <c r="AF474" s="166"/>
      <c r="AG474" s="166"/>
      <c r="AH474" s="166" t="str">
        <f t="shared" ca="1" si="772"/>
        <v/>
      </c>
      <c r="AI474" s="166"/>
      <c r="AJ474" s="166">
        <f>AJ440</f>
        <v>1</v>
      </c>
      <c r="AK474" s="166" t="str">
        <f t="shared" ca="1" si="773"/>
        <v/>
      </c>
      <c r="AL474" s="166" t="str">
        <f t="shared" si="774"/>
        <v/>
      </c>
      <c r="AM474" s="166"/>
      <c r="AN474" s="166"/>
      <c r="AO474" s="166">
        <f>AO440</f>
        <v>4</v>
      </c>
      <c r="AP474" s="166" t="str">
        <f t="shared" ca="1" si="775"/>
        <v/>
      </c>
      <c r="AQ474" s="166"/>
      <c r="AR474" s="166"/>
      <c r="AS474" s="166" t="str">
        <f t="shared" ca="1" si="776"/>
        <v/>
      </c>
      <c r="AT474" s="166"/>
      <c r="AU474" s="166">
        <f>AU440</f>
        <v>1</v>
      </c>
      <c r="AV474" s="166" t="str">
        <f t="shared" ca="1" si="777"/>
        <v/>
      </c>
      <c r="AW474" s="166" t="str">
        <f t="shared" si="778"/>
        <v/>
      </c>
      <c r="AX474" s="166"/>
      <c r="AY474" s="166"/>
      <c r="AZ474" s="166">
        <f>AZ440</f>
        <v>3</v>
      </c>
      <c r="BA474" s="166" t="str">
        <f t="shared" ca="1" si="779"/>
        <v/>
      </c>
      <c r="BB474" s="166"/>
      <c r="BC474" s="166"/>
      <c r="BD474" s="166" t="str">
        <f t="shared" ca="1" si="780"/>
        <v/>
      </c>
      <c r="BE474" s="166">
        <f>BE440</f>
        <v>3</v>
      </c>
      <c r="BF474" s="166" t="str">
        <f t="shared" ca="1" si="781"/>
        <v/>
      </c>
      <c r="BG474" s="166"/>
      <c r="BH474" s="166"/>
      <c r="BI474" s="166" t="str">
        <f t="shared" ca="1" si="782"/>
        <v/>
      </c>
      <c r="BJ474" s="166">
        <f>BJ440</f>
        <v>3</v>
      </c>
      <c r="BK474" s="166" t="str">
        <f t="shared" ca="1" si="783"/>
        <v/>
      </c>
      <c r="BL474" s="166"/>
      <c r="BM474" s="166"/>
      <c r="BN474" s="166" t="str">
        <f t="shared" ca="1" si="784"/>
        <v/>
      </c>
      <c r="BO474" s="166">
        <f>BO440</f>
        <v>3</v>
      </c>
      <c r="BP474" s="166" t="str">
        <f t="shared" ca="1" si="785"/>
        <v/>
      </c>
      <c r="BQ474" s="166"/>
      <c r="BR474" s="166"/>
      <c r="BS474" s="166" t="str">
        <f t="shared" ca="1" si="786"/>
        <v/>
      </c>
      <c r="BT474" s="166">
        <f>BT440</f>
        <v>1</v>
      </c>
      <c r="BU474" s="166" t="str">
        <f t="shared" ca="1" si="787"/>
        <v/>
      </c>
      <c r="BV474" s="166" t="str">
        <f t="shared" si="788"/>
        <v/>
      </c>
      <c r="BW474" s="166"/>
      <c r="BX474" s="166"/>
    </row>
    <row r="475" spans="1:200" ht="15.75" thickBot="1" x14ac:dyDescent="0.3">
      <c r="B475" s="110" t="s">
        <v>78</v>
      </c>
      <c r="C475" s="307"/>
      <c r="D475" s="307"/>
      <c r="E475" s="307"/>
      <c r="F475" s="307"/>
      <c r="G475" s="307">
        <f>G474</f>
        <v>0</v>
      </c>
      <c r="H475" s="307"/>
      <c r="I475" s="307"/>
      <c r="J475" s="307"/>
      <c r="K475" s="307"/>
      <c r="L475" s="307"/>
      <c r="M475" s="307"/>
      <c r="N475" s="307"/>
      <c r="O475" s="307"/>
      <c r="P475" s="307"/>
      <c r="Q475" s="307"/>
      <c r="R475" s="307"/>
      <c r="S475" s="307"/>
      <c r="T475" s="307"/>
      <c r="U475" s="307"/>
      <c r="V475" s="307"/>
      <c r="W475" s="307"/>
      <c r="X475" s="307"/>
      <c r="Y475" s="307"/>
      <c r="Z475" s="307"/>
      <c r="AA475" s="307"/>
      <c r="AB475" s="307"/>
      <c r="AC475" s="307"/>
      <c r="AD475" s="307"/>
      <c r="AE475" s="307"/>
      <c r="AF475" s="307"/>
      <c r="AG475" s="307"/>
      <c r="AH475" s="307"/>
      <c r="AI475" s="307"/>
      <c r="AJ475" s="307"/>
      <c r="AK475" s="307"/>
      <c r="AL475" s="307"/>
      <c r="AM475" s="307"/>
      <c r="AN475" s="307"/>
      <c r="AO475" s="307"/>
      <c r="AP475" s="307"/>
      <c r="AQ475" s="307"/>
      <c r="AR475" s="307"/>
      <c r="AS475" s="307"/>
      <c r="AT475" s="307"/>
      <c r="AU475" s="307"/>
      <c r="AV475" s="307"/>
      <c r="AW475" s="307"/>
      <c r="AX475" s="307"/>
      <c r="AY475" s="307"/>
      <c r="AZ475" s="307"/>
      <c r="BA475" s="307"/>
      <c r="BB475" s="307"/>
      <c r="BC475" s="307"/>
      <c r="BD475" s="307"/>
      <c r="BE475" s="307"/>
      <c r="BF475" s="307"/>
      <c r="BG475" s="307"/>
      <c r="BH475" s="307"/>
      <c r="BI475" s="307"/>
      <c r="BJ475" s="307"/>
      <c r="BK475" s="307"/>
      <c r="BL475" s="307"/>
      <c r="BM475" s="307"/>
      <c r="BN475" s="307"/>
      <c r="BO475" s="307"/>
      <c r="BP475" s="307"/>
      <c r="BQ475" s="307"/>
      <c r="BR475" s="307"/>
      <c r="BS475" s="307"/>
      <c r="BT475" s="307"/>
      <c r="BU475" s="307"/>
      <c r="BV475" s="307"/>
      <c r="BW475" s="307"/>
      <c r="BX475" s="307"/>
    </row>
    <row r="476" spans="1:200" ht="15.75" thickBot="1" x14ac:dyDescent="0.3">
      <c r="B476" s="165" t="s">
        <v>79</v>
      </c>
      <c r="C476" s="307"/>
      <c r="D476" s="307"/>
      <c r="E476" s="307"/>
      <c r="F476" s="307"/>
      <c r="G476" s="307">
        <f>G475</f>
        <v>0</v>
      </c>
      <c r="H476" s="307"/>
      <c r="I476" s="307"/>
      <c r="J476" s="307"/>
      <c r="K476" s="307"/>
      <c r="L476" s="307"/>
      <c r="M476" s="307"/>
      <c r="N476" s="307"/>
      <c r="O476" s="307"/>
      <c r="P476" s="307"/>
      <c r="Q476" s="307"/>
      <c r="R476" s="307"/>
      <c r="S476" s="307"/>
      <c r="T476" s="307"/>
      <c r="U476" s="307"/>
      <c r="V476" s="307"/>
      <c r="W476" s="307"/>
      <c r="X476" s="307"/>
      <c r="Y476" s="307"/>
      <c r="Z476" s="307"/>
      <c r="AA476" s="307"/>
      <c r="AB476" s="307"/>
      <c r="AC476" s="307"/>
      <c r="AD476" s="307"/>
      <c r="AE476" s="307"/>
      <c r="AF476" s="307"/>
      <c r="AG476" s="307"/>
      <c r="AH476" s="307"/>
      <c r="AI476" s="307"/>
      <c r="AJ476" s="307"/>
      <c r="AK476" s="307"/>
      <c r="AL476" s="307"/>
      <c r="AM476" s="307"/>
      <c r="AN476" s="307"/>
      <c r="AO476" s="307"/>
      <c r="AP476" s="307"/>
      <c r="AQ476" s="307"/>
      <c r="AR476" s="307"/>
      <c r="AS476" s="307"/>
      <c r="AT476" s="307"/>
      <c r="AU476" s="307"/>
      <c r="AV476" s="307"/>
      <c r="AW476" s="307"/>
      <c r="AX476" s="307"/>
      <c r="AY476" s="307"/>
      <c r="AZ476" s="307"/>
      <c r="BA476" s="307"/>
      <c r="BB476" s="307"/>
      <c r="BC476" s="307"/>
      <c r="BD476" s="307"/>
      <c r="BE476" s="307"/>
      <c r="BF476" s="307"/>
      <c r="BG476" s="307"/>
      <c r="BH476" s="307"/>
      <c r="BI476" s="307"/>
      <c r="BJ476" s="307"/>
      <c r="BK476" s="307"/>
      <c r="BL476" s="307"/>
      <c r="BM476" s="307"/>
      <c r="BN476" s="307"/>
      <c r="BO476" s="307"/>
      <c r="BP476" s="307"/>
      <c r="BQ476" s="307"/>
      <c r="BR476" s="307"/>
      <c r="BS476" s="307"/>
      <c r="BT476" s="307"/>
      <c r="BU476" s="307"/>
      <c r="BV476" s="307"/>
      <c r="BW476" s="307"/>
      <c r="BX476" s="307"/>
    </row>
    <row r="477" spans="1:200" x14ac:dyDescent="0.25">
      <c r="B477" s="17"/>
    </row>
    <row r="478" spans="1:200" x14ac:dyDescent="0.25">
      <c r="B478" s="17"/>
    </row>
    <row r="479" spans="1:200" ht="15.75" thickBot="1" x14ac:dyDescent="0.3">
      <c r="A479" s="14">
        <f>COUNTA(480:480)</f>
        <v>30</v>
      </c>
    </row>
    <row r="480" spans="1:200" ht="64.5" customHeight="1" thickBot="1" x14ac:dyDescent="0.3">
      <c r="B480" s="252" t="s">
        <v>5</v>
      </c>
      <c r="C480" s="302" t="s">
        <v>490</v>
      </c>
      <c r="D480" s="302"/>
      <c r="E480" s="302"/>
      <c r="F480" s="302"/>
      <c r="G480" s="302"/>
      <c r="H480" s="302" t="s">
        <v>488</v>
      </c>
      <c r="I480" s="302"/>
      <c r="J480" s="302"/>
      <c r="K480" s="302"/>
      <c r="L480" s="302"/>
      <c r="M480" s="302"/>
      <c r="N480" s="302"/>
      <c r="O480" s="302"/>
      <c r="P480" s="302"/>
      <c r="Q480" s="302"/>
      <c r="R480" s="302"/>
      <c r="S480" s="302"/>
      <c r="T480" s="302" t="s">
        <v>486</v>
      </c>
      <c r="U480" s="302"/>
      <c r="V480" s="302"/>
      <c r="W480" s="302"/>
      <c r="X480" s="302"/>
      <c r="Y480" s="302" t="s">
        <v>451</v>
      </c>
      <c r="Z480" s="302"/>
      <c r="AA480" s="302"/>
      <c r="AB480" s="302"/>
      <c r="AC480" s="302"/>
      <c r="AD480" s="302"/>
      <c r="AE480" s="302" t="s">
        <v>450</v>
      </c>
      <c r="AF480" s="302"/>
      <c r="AG480" s="302"/>
      <c r="AH480" s="302"/>
      <c r="AI480" s="302"/>
      <c r="AJ480" s="302"/>
      <c r="AK480" s="302"/>
      <c r="AL480" s="302"/>
      <c r="AM480" s="302"/>
      <c r="AN480" s="302"/>
      <c r="AO480" s="302"/>
      <c r="AP480" s="302"/>
      <c r="AQ480" s="302" t="s">
        <v>449</v>
      </c>
      <c r="AR480" s="302"/>
      <c r="AS480" s="302"/>
      <c r="AT480" s="302"/>
      <c r="AU480" s="302"/>
      <c r="AV480" s="302"/>
      <c r="AW480" s="302"/>
      <c r="AX480" s="302"/>
      <c r="AY480" s="302"/>
      <c r="AZ480" s="302"/>
      <c r="BA480" s="302"/>
      <c r="BB480" s="302"/>
      <c r="BC480" s="302" t="s">
        <v>448</v>
      </c>
      <c r="BD480" s="302"/>
      <c r="BE480" s="302"/>
      <c r="BF480" s="302"/>
      <c r="BG480" s="302"/>
      <c r="BH480" s="302"/>
      <c r="BI480" s="302" t="s">
        <v>447</v>
      </c>
      <c r="BJ480" s="302"/>
      <c r="BK480" s="302"/>
      <c r="BL480" s="302"/>
      <c r="BM480" s="302"/>
      <c r="BN480" s="302"/>
      <c r="BO480" s="302" t="s">
        <v>446</v>
      </c>
      <c r="BP480" s="302"/>
      <c r="BQ480" s="302"/>
      <c r="BR480" s="302"/>
      <c r="BS480" s="302"/>
      <c r="BT480" s="302"/>
      <c r="BU480" s="302"/>
      <c r="BV480" s="302"/>
      <c r="BW480" s="302"/>
      <c r="BX480" s="302"/>
      <c r="BY480" s="302"/>
      <c r="BZ480" s="302"/>
      <c r="CA480" s="302" t="s">
        <v>445</v>
      </c>
      <c r="CB480" s="302"/>
      <c r="CC480" s="302"/>
      <c r="CD480" s="302"/>
      <c r="CE480" s="302"/>
      <c r="CF480" s="302"/>
      <c r="CG480" s="302"/>
      <c r="CH480" s="302"/>
      <c r="CI480" s="302"/>
      <c r="CJ480" s="302"/>
      <c r="CK480" s="302"/>
      <c r="CL480" s="302"/>
      <c r="CM480" s="302" t="s">
        <v>441</v>
      </c>
      <c r="CN480" s="302"/>
      <c r="CO480" s="302"/>
      <c r="CP480" s="302"/>
      <c r="CQ480" s="302"/>
      <c r="CR480" s="302"/>
      <c r="CS480" s="302" t="s">
        <v>434</v>
      </c>
      <c r="CT480" s="302"/>
      <c r="CU480" s="302"/>
      <c r="CV480" s="302"/>
      <c r="CW480" s="302"/>
      <c r="CX480" s="302" t="s">
        <v>429</v>
      </c>
      <c r="CY480" s="302"/>
      <c r="CZ480" s="302"/>
      <c r="DA480" s="302"/>
      <c r="DB480" s="302"/>
      <c r="DC480" s="302" t="s">
        <v>427</v>
      </c>
      <c r="DD480" s="302"/>
      <c r="DE480" s="302"/>
      <c r="DF480" s="302"/>
      <c r="DG480" s="302"/>
      <c r="DH480" s="302" t="s">
        <v>426</v>
      </c>
      <c r="DI480" s="302"/>
      <c r="DJ480" s="302"/>
      <c r="DK480" s="302"/>
      <c r="DL480" s="302"/>
      <c r="DM480" s="302" t="s">
        <v>425</v>
      </c>
      <c r="DN480" s="302"/>
      <c r="DO480" s="302"/>
      <c r="DP480" s="302"/>
      <c r="DQ480" s="302"/>
      <c r="DR480" s="302" t="s">
        <v>424</v>
      </c>
      <c r="DS480" s="302"/>
      <c r="DT480" s="302"/>
      <c r="DU480" s="302"/>
      <c r="DV480" s="302"/>
      <c r="DW480" s="302" t="s">
        <v>423</v>
      </c>
      <c r="DX480" s="302"/>
      <c r="DY480" s="302"/>
      <c r="DZ480" s="302"/>
      <c r="EA480" s="302"/>
      <c r="EB480" s="302" t="s">
        <v>422</v>
      </c>
      <c r="EC480" s="302"/>
      <c r="ED480" s="302"/>
      <c r="EE480" s="302"/>
      <c r="EF480" s="302"/>
      <c r="EG480" s="302" t="s">
        <v>421</v>
      </c>
      <c r="EH480" s="302"/>
      <c r="EI480" s="302"/>
      <c r="EJ480" s="302"/>
      <c r="EK480" s="302"/>
      <c r="EL480" s="302" t="s">
        <v>420</v>
      </c>
      <c r="EM480" s="302"/>
      <c r="EN480" s="302"/>
      <c r="EO480" s="302"/>
      <c r="EP480" s="302" t="s">
        <v>418</v>
      </c>
      <c r="EQ480" s="302"/>
      <c r="ER480" s="302"/>
      <c r="ES480" s="302"/>
      <c r="ET480" s="302" t="s">
        <v>416</v>
      </c>
      <c r="EU480" s="302"/>
      <c r="EV480" s="302"/>
      <c r="EW480" s="302"/>
      <c r="EX480" s="302"/>
      <c r="EY480" s="302" t="s">
        <v>414</v>
      </c>
      <c r="EZ480" s="302"/>
      <c r="FA480" s="302"/>
      <c r="FB480" s="302"/>
      <c r="FC480" s="302" t="s">
        <v>412</v>
      </c>
      <c r="FD480" s="302"/>
      <c r="FE480" s="302"/>
      <c r="FF480" s="302"/>
      <c r="FG480" s="302" t="s">
        <v>410</v>
      </c>
      <c r="FH480" s="302"/>
      <c r="FI480" s="302"/>
      <c r="FJ480" s="302"/>
      <c r="FK480" s="302"/>
      <c r="FL480" s="302" t="s">
        <v>408</v>
      </c>
      <c r="FM480" s="302"/>
      <c r="FN480" s="302"/>
      <c r="FO480" s="302"/>
      <c r="FP480" s="302"/>
      <c r="FQ480" s="302"/>
      <c r="FR480" s="302"/>
      <c r="FS480" s="302"/>
      <c r="FT480" s="302"/>
      <c r="FU480" s="302"/>
      <c r="FV480" s="302"/>
      <c r="FW480" s="302" t="s">
        <v>406</v>
      </c>
      <c r="FX480" s="302"/>
      <c r="FY480" s="302"/>
      <c r="FZ480" s="302"/>
      <c r="GA480" s="302"/>
      <c r="GB480" s="302"/>
      <c r="GC480" s="302"/>
      <c r="GD480" s="302"/>
      <c r="GE480" s="302"/>
      <c r="GF480" s="302"/>
      <c r="GG480" s="302"/>
      <c r="GH480" s="302" t="s">
        <v>444</v>
      </c>
      <c r="GI480" s="302"/>
      <c r="GJ480" s="302"/>
      <c r="GK480" s="302"/>
      <c r="GL480" s="302"/>
      <c r="GM480" s="302"/>
      <c r="GN480" s="302"/>
      <c r="GO480" s="302"/>
      <c r="GP480" s="302"/>
      <c r="GQ480" s="302"/>
      <c r="GR480" s="302"/>
    </row>
    <row r="481" spans="2:200" ht="15.75" thickBot="1" x14ac:dyDescent="0.3">
      <c r="B481" s="253"/>
      <c r="C481" s="302" t="s">
        <v>70</v>
      </c>
      <c r="D481" s="302"/>
      <c r="E481" s="302"/>
      <c r="F481" s="302"/>
      <c r="G481" s="302"/>
      <c r="H481" s="302" t="s">
        <v>71</v>
      </c>
      <c r="I481" s="302"/>
      <c r="J481" s="302"/>
      <c r="K481" s="302"/>
      <c r="L481" s="302"/>
      <c r="M481" s="302"/>
      <c r="N481" s="302"/>
      <c r="O481" s="302" t="s">
        <v>356</v>
      </c>
      <c r="P481" s="302"/>
      <c r="Q481" s="302"/>
      <c r="R481" s="302"/>
      <c r="S481" s="302"/>
      <c r="T481" s="302" t="s">
        <v>70</v>
      </c>
      <c r="U481" s="302"/>
      <c r="V481" s="302"/>
      <c r="W481" s="302"/>
      <c r="X481" s="302"/>
      <c r="Y481" s="302" t="s">
        <v>71</v>
      </c>
      <c r="Z481" s="302"/>
      <c r="AA481" s="302"/>
      <c r="AB481" s="302"/>
      <c r="AC481" s="302"/>
      <c r="AD481" s="302"/>
      <c r="AE481" s="302" t="s">
        <v>70</v>
      </c>
      <c r="AF481" s="302"/>
      <c r="AG481" s="302"/>
      <c r="AH481" s="302"/>
      <c r="AI481" s="302"/>
      <c r="AJ481" s="302"/>
      <c r="AK481" s="302" t="s">
        <v>71</v>
      </c>
      <c r="AL481" s="302"/>
      <c r="AM481" s="302"/>
      <c r="AN481" s="302"/>
      <c r="AO481" s="302"/>
      <c r="AP481" s="302"/>
      <c r="AQ481" s="302" t="s">
        <v>70</v>
      </c>
      <c r="AR481" s="302"/>
      <c r="AS481" s="302"/>
      <c r="AT481" s="302"/>
      <c r="AU481" s="302"/>
      <c r="AV481" s="302"/>
      <c r="AW481" s="302" t="s">
        <v>71</v>
      </c>
      <c r="AX481" s="302"/>
      <c r="AY481" s="302"/>
      <c r="AZ481" s="302"/>
      <c r="BA481" s="302"/>
      <c r="BB481" s="302"/>
      <c r="BC481" s="302" t="s">
        <v>71</v>
      </c>
      <c r="BD481" s="302"/>
      <c r="BE481" s="302"/>
      <c r="BF481" s="302"/>
      <c r="BG481" s="302"/>
      <c r="BH481" s="302"/>
      <c r="BI481" s="302" t="s">
        <v>71</v>
      </c>
      <c r="BJ481" s="302"/>
      <c r="BK481" s="302"/>
      <c r="BL481" s="302"/>
      <c r="BM481" s="302"/>
      <c r="BN481" s="302"/>
      <c r="BO481" s="302" t="s">
        <v>70</v>
      </c>
      <c r="BP481" s="302"/>
      <c r="BQ481" s="302"/>
      <c r="BR481" s="302"/>
      <c r="BS481" s="302"/>
      <c r="BT481" s="302"/>
      <c r="BU481" s="302" t="s">
        <v>71</v>
      </c>
      <c r="BV481" s="302"/>
      <c r="BW481" s="302"/>
      <c r="BX481" s="302"/>
      <c r="BY481" s="302"/>
      <c r="BZ481" s="302"/>
      <c r="CA481" s="302" t="s">
        <v>70</v>
      </c>
      <c r="CB481" s="302"/>
      <c r="CC481" s="302"/>
      <c r="CD481" s="302"/>
      <c r="CE481" s="302"/>
      <c r="CF481" s="302"/>
      <c r="CG481" s="302" t="s">
        <v>71</v>
      </c>
      <c r="CH481" s="302"/>
      <c r="CI481" s="302"/>
      <c r="CJ481" s="302"/>
      <c r="CK481" s="302"/>
      <c r="CL481" s="302"/>
      <c r="CM481" s="302" t="s">
        <v>71</v>
      </c>
      <c r="CN481" s="302"/>
      <c r="CO481" s="302"/>
      <c r="CP481" s="302"/>
      <c r="CQ481" s="302"/>
      <c r="CR481" s="302"/>
      <c r="CS481" s="302" t="s">
        <v>70</v>
      </c>
      <c r="CT481" s="302"/>
      <c r="CU481" s="302"/>
      <c r="CV481" s="302"/>
      <c r="CW481" s="302"/>
      <c r="CX481" s="302" t="s">
        <v>70</v>
      </c>
      <c r="CY481" s="302"/>
      <c r="CZ481" s="302"/>
      <c r="DA481" s="302"/>
      <c r="DB481" s="302"/>
      <c r="DC481" s="302" t="s">
        <v>70</v>
      </c>
      <c r="DD481" s="302"/>
      <c r="DE481" s="302"/>
      <c r="DF481" s="302"/>
      <c r="DG481" s="302"/>
      <c r="DH481" s="302" t="s">
        <v>70</v>
      </c>
      <c r="DI481" s="302"/>
      <c r="DJ481" s="302"/>
      <c r="DK481" s="302"/>
      <c r="DL481" s="302"/>
      <c r="DM481" s="302" t="s">
        <v>70</v>
      </c>
      <c r="DN481" s="302"/>
      <c r="DO481" s="302"/>
      <c r="DP481" s="302"/>
      <c r="DQ481" s="302"/>
      <c r="DR481" s="302" t="s">
        <v>70</v>
      </c>
      <c r="DS481" s="302"/>
      <c r="DT481" s="302"/>
      <c r="DU481" s="302"/>
      <c r="DV481" s="302"/>
      <c r="DW481" s="302" t="s">
        <v>70</v>
      </c>
      <c r="DX481" s="302"/>
      <c r="DY481" s="302"/>
      <c r="DZ481" s="302"/>
      <c r="EA481" s="302"/>
      <c r="EB481" s="302" t="s">
        <v>70</v>
      </c>
      <c r="EC481" s="302"/>
      <c r="ED481" s="302"/>
      <c r="EE481" s="302"/>
      <c r="EF481" s="302"/>
      <c r="EG481" s="302" t="s">
        <v>70</v>
      </c>
      <c r="EH481" s="302"/>
      <c r="EI481" s="302"/>
      <c r="EJ481" s="302"/>
      <c r="EK481" s="302"/>
      <c r="EL481" s="302" t="s">
        <v>71</v>
      </c>
      <c r="EM481" s="302"/>
      <c r="EN481" s="302"/>
      <c r="EO481" s="302"/>
      <c r="EP481" s="302" t="s">
        <v>71</v>
      </c>
      <c r="EQ481" s="302"/>
      <c r="ER481" s="302"/>
      <c r="ES481" s="302"/>
      <c r="ET481" s="302" t="s">
        <v>71</v>
      </c>
      <c r="EU481" s="302"/>
      <c r="EV481" s="302"/>
      <c r="EW481" s="302"/>
      <c r="EX481" s="302"/>
      <c r="EY481" s="302" t="s">
        <v>71</v>
      </c>
      <c r="EZ481" s="302"/>
      <c r="FA481" s="302"/>
      <c r="FB481" s="302"/>
      <c r="FC481" s="302" t="s">
        <v>71</v>
      </c>
      <c r="FD481" s="302"/>
      <c r="FE481" s="302"/>
      <c r="FF481" s="302"/>
      <c r="FG481" s="302" t="s">
        <v>71</v>
      </c>
      <c r="FH481" s="302"/>
      <c r="FI481" s="302"/>
      <c r="FJ481" s="302"/>
      <c r="FK481" s="302"/>
      <c r="FL481" s="302" t="s">
        <v>71</v>
      </c>
      <c r="FM481" s="302"/>
      <c r="FN481" s="302"/>
      <c r="FO481" s="302"/>
      <c r="FP481" s="302"/>
      <c r="FQ481" s="302"/>
      <c r="FR481" s="302" t="s">
        <v>356</v>
      </c>
      <c r="FS481" s="302"/>
      <c r="FT481" s="302"/>
      <c r="FU481" s="302"/>
      <c r="FV481" s="302"/>
      <c r="FW481" s="302" t="s">
        <v>71</v>
      </c>
      <c r="FX481" s="302"/>
      <c r="FY481" s="302"/>
      <c r="FZ481" s="302"/>
      <c r="GA481" s="302"/>
      <c r="GB481" s="302"/>
      <c r="GC481" s="302" t="s">
        <v>356</v>
      </c>
      <c r="GD481" s="302"/>
      <c r="GE481" s="302"/>
      <c r="GF481" s="302"/>
      <c r="GG481" s="302"/>
      <c r="GH481" s="302" t="s">
        <v>71</v>
      </c>
      <c r="GI481" s="302"/>
      <c r="GJ481" s="302"/>
      <c r="GK481" s="302"/>
      <c r="GL481" s="302"/>
      <c r="GM481" s="302"/>
      <c r="GN481" s="302" t="s">
        <v>356</v>
      </c>
      <c r="GO481" s="302"/>
      <c r="GP481" s="302"/>
      <c r="GQ481" s="302"/>
      <c r="GR481" s="302"/>
    </row>
    <row r="482" spans="2:200" ht="39" thickBot="1" x14ac:dyDescent="0.3">
      <c r="B482" s="254"/>
      <c r="C482" s="308" t="s">
        <v>111</v>
      </c>
      <c r="D482" s="308" t="s">
        <v>112</v>
      </c>
      <c r="E482" s="308" t="s">
        <v>116</v>
      </c>
      <c r="F482" s="308" t="s">
        <v>73</v>
      </c>
      <c r="G482" s="308" t="s">
        <v>74</v>
      </c>
      <c r="H482" s="308" t="s">
        <v>111</v>
      </c>
      <c r="I482" s="308" t="s">
        <v>112</v>
      </c>
      <c r="J482" s="308" t="s">
        <v>116</v>
      </c>
      <c r="K482" s="308" t="s">
        <v>73</v>
      </c>
      <c r="L482" s="308" t="s">
        <v>74</v>
      </c>
      <c r="M482" s="308" t="s">
        <v>360</v>
      </c>
      <c r="N482" s="308" t="s">
        <v>72</v>
      </c>
      <c r="O482" s="308" t="s">
        <v>111</v>
      </c>
      <c r="P482" s="308" t="s">
        <v>112</v>
      </c>
      <c r="Q482" s="308" t="s">
        <v>357</v>
      </c>
      <c r="R482" s="308" t="s">
        <v>358</v>
      </c>
      <c r="S482" s="308" t="s">
        <v>359</v>
      </c>
      <c r="T482" s="308" t="s">
        <v>111</v>
      </c>
      <c r="U482" s="308" t="s">
        <v>112</v>
      </c>
      <c r="V482" s="308" t="s">
        <v>116</v>
      </c>
      <c r="W482" s="308" t="s">
        <v>73</v>
      </c>
      <c r="X482" s="308" t="s">
        <v>74</v>
      </c>
      <c r="Y482" s="308" t="s">
        <v>111</v>
      </c>
      <c r="Z482" s="308" t="s">
        <v>112</v>
      </c>
      <c r="AA482" s="308" t="s">
        <v>116</v>
      </c>
      <c r="AB482" s="308" t="s">
        <v>73</v>
      </c>
      <c r="AC482" s="308" t="s">
        <v>113</v>
      </c>
      <c r="AD482" s="308" t="s">
        <v>114</v>
      </c>
      <c r="AE482" s="308" t="s">
        <v>111</v>
      </c>
      <c r="AF482" s="308" t="s">
        <v>112</v>
      </c>
      <c r="AG482" s="308" t="s">
        <v>116</v>
      </c>
      <c r="AH482" s="308" t="s">
        <v>73</v>
      </c>
      <c r="AI482" s="308" t="s">
        <v>113</v>
      </c>
      <c r="AJ482" s="308" t="s">
        <v>114</v>
      </c>
      <c r="AK482" s="308" t="s">
        <v>111</v>
      </c>
      <c r="AL482" s="308" t="s">
        <v>112</v>
      </c>
      <c r="AM482" s="308" t="s">
        <v>116</v>
      </c>
      <c r="AN482" s="308" t="s">
        <v>73</v>
      </c>
      <c r="AO482" s="308" t="s">
        <v>113</v>
      </c>
      <c r="AP482" s="308" t="s">
        <v>114</v>
      </c>
      <c r="AQ482" s="308" t="s">
        <v>111</v>
      </c>
      <c r="AR482" s="308" t="s">
        <v>112</v>
      </c>
      <c r="AS482" s="308" t="s">
        <v>116</v>
      </c>
      <c r="AT482" s="308" t="s">
        <v>73</v>
      </c>
      <c r="AU482" s="308" t="s">
        <v>113</v>
      </c>
      <c r="AV482" s="308" t="s">
        <v>114</v>
      </c>
      <c r="AW482" s="308" t="s">
        <v>111</v>
      </c>
      <c r="AX482" s="308" t="s">
        <v>112</v>
      </c>
      <c r="AY482" s="308" t="s">
        <v>116</v>
      </c>
      <c r="AZ482" s="308" t="s">
        <v>73</v>
      </c>
      <c r="BA482" s="308" t="s">
        <v>113</v>
      </c>
      <c r="BB482" s="308" t="s">
        <v>114</v>
      </c>
      <c r="BC482" s="308" t="s">
        <v>111</v>
      </c>
      <c r="BD482" s="308" t="s">
        <v>112</v>
      </c>
      <c r="BE482" s="308" t="s">
        <v>116</v>
      </c>
      <c r="BF482" s="308" t="s">
        <v>73</v>
      </c>
      <c r="BG482" s="308" t="s">
        <v>113</v>
      </c>
      <c r="BH482" s="308" t="s">
        <v>114</v>
      </c>
      <c r="BI482" s="308" t="s">
        <v>111</v>
      </c>
      <c r="BJ482" s="308" t="s">
        <v>112</v>
      </c>
      <c r="BK482" s="308" t="s">
        <v>116</v>
      </c>
      <c r="BL482" s="308" t="s">
        <v>73</v>
      </c>
      <c r="BM482" s="308" t="s">
        <v>113</v>
      </c>
      <c r="BN482" s="308" t="s">
        <v>114</v>
      </c>
      <c r="BO482" s="308" t="s">
        <v>111</v>
      </c>
      <c r="BP482" s="308" t="s">
        <v>112</v>
      </c>
      <c r="BQ482" s="308" t="s">
        <v>116</v>
      </c>
      <c r="BR482" s="308" t="s">
        <v>73</v>
      </c>
      <c r="BS482" s="308" t="s">
        <v>113</v>
      </c>
      <c r="BT482" s="308" t="s">
        <v>114</v>
      </c>
      <c r="BU482" s="308" t="s">
        <v>111</v>
      </c>
      <c r="BV482" s="308" t="s">
        <v>112</v>
      </c>
      <c r="BW482" s="308" t="s">
        <v>116</v>
      </c>
      <c r="BX482" s="308" t="s">
        <v>73</v>
      </c>
      <c r="BY482" s="308" t="s">
        <v>113</v>
      </c>
      <c r="BZ482" s="308" t="s">
        <v>114</v>
      </c>
      <c r="CA482" s="308" t="s">
        <v>111</v>
      </c>
      <c r="CB482" s="308" t="s">
        <v>112</v>
      </c>
      <c r="CC482" s="308" t="s">
        <v>116</v>
      </c>
      <c r="CD482" s="308" t="s">
        <v>73</v>
      </c>
      <c r="CE482" s="308" t="s">
        <v>113</v>
      </c>
      <c r="CF482" s="308" t="s">
        <v>114</v>
      </c>
      <c r="CG482" s="308" t="s">
        <v>111</v>
      </c>
      <c r="CH482" s="308" t="s">
        <v>112</v>
      </c>
      <c r="CI482" s="308" t="s">
        <v>116</v>
      </c>
      <c r="CJ482" s="308" t="s">
        <v>73</v>
      </c>
      <c r="CK482" s="308" t="s">
        <v>113</v>
      </c>
      <c r="CL482" s="308" t="s">
        <v>114</v>
      </c>
      <c r="CM482" s="308" t="s">
        <v>111</v>
      </c>
      <c r="CN482" s="308" t="s">
        <v>112</v>
      </c>
      <c r="CO482" s="308" t="s">
        <v>116</v>
      </c>
      <c r="CP482" s="308" t="s">
        <v>73</v>
      </c>
      <c r="CQ482" s="308" t="s">
        <v>113</v>
      </c>
      <c r="CR482" s="308" t="s">
        <v>114</v>
      </c>
      <c r="CS482" s="308" t="s">
        <v>111</v>
      </c>
      <c r="CT482" s="308" t="s">
        <v>112</v>
      </c>
      <c r="CU482" s="308" t="s">
        <v>116</v>
      </c>
      <c r="CV482" s="308" t="s">
        <v>73</v>
      </c>
      <c r="CW482" s="308" t="s">
        <v>72</v>
      </c>
      <c r="CX482" s="308" t="s">
        <v>111</v>
      </c>
      <c r="CY482" s="308" t="s">
        <v>112</v>
      </c>
      <c r="CZ482" s="308" t="s">
        <v>116</v>
      </c>
      <c r="DA482" s="308" t="s">
        <v>73</v>
      </c>
      <c r="DB482" s="308" t="s">
        <v>72</v>
      </c>
      <c r="DC482" s="308" t="s">
        <v>111</v>
      </c>
      <c r="DD482" s="308" t="s">
        <v>112</v>
      </c>
      <c r="DE482" s="308" t="s">
        <v>116</v>
      </c>
      <c r="DF482" s="308" t="s">
        <v>73</v>
      </c>
      <c r="DG482" s="308" t="s">
        <v>74</v>
      </c>
      <c r="DH482" s="308" t="s">
        <v>111</v>
      </c>
      <c r="DI482" s="308" t="s">
        <v>112</v>
      </c>
      <c r="DJ482" s="308" t="s">
        <v>116</v>
      </c>
      <c r="DK482" s="308" t="s">
        <v>73</v>
      </c>
      <c r="DL482" s="308" t="s">
        <v>74</v>
      </c>
      <c r="DM482" s="308" t="s">
        <v>111</v>
      </c>
      <c r="DN482" s="308" t="s">
        <v>112</v>
      </c>
      <c r="DO482" s="308" t="s">
        <v>116</v>
      </c>
      <c r="DP482" s="308" t="s">
        <v>73</v>
      </c>
      <c r="DQ482" s="308" t="s">
        <v>74</v>
      </c>
      <c r="DR482" s="308" t="s">
        <v>111</v>
      </c>
      <c r="DS482" s="308" t="s">
        <v>112</v>
      </c>
      <c r="DT482" s="308" t="s">
        <v>116</v>
      </c>
      <c r="DU482" s="308" t="s">
        <v>73</v>
      </c>
      <c r="DV482" s="308" t="s">
        <v>74</v>
      </c>
      <c r="DW482" s="308" t="s">
        <v>111</v>
      </c>
      <c r="DX482" s="308" t="s">
        <v>112</v>
      </c>
      <c r="DY482" s="308" t="s">
        <v>116</v>
      </c>
      <c r="DZ482" s="308" t="s">
        <v>73</v>
      </c>
      <c r="EA482" s="308" t="s">
        <v>74</v>
      </c>
      <c r="EB482" s="308" t="s">
        <v>111</v>
      </c>
      <c r="EC482" s="308" t="s">
        <v>112</v>
      </c>
      <c r="ED482" s="308" t="s">
        <v>116</v>
      </c>
      <c r="EE482" s="308" t="s">
        <v>73</v>
      </c>
      <c r="EF482" s="308" t="s">
        <v>72</v>
      </c>
      <c r="EG482" s="308" t="s">
        <v>111</v>
      </c>
      <c r="EH482" s="308" t="s">
        <v>112</v>
      </c>
      <c r="EI482" s="308" t="s">
        <v>116</v>
      </c>
      <c r="EJ482" s="308" t="s">
        <v>73</v>
      </c>
      <c r="EK482" s="308" t="s">
        <v>72</v>
      </c>
      <c r="EL482" s="308" t="s">
        <v>111</v>
      </c>
      <c r="EM482" s="308" t="s">
        <v>112</v>
      </c>
      <c r="EN482" s="308" t="s">
        <v>116</v>
      </c>
      <c r="EO482" s="308" t="s">
        <v>73</v>
      </c>
      <c r="EP482" s="308" t="s">
        <v>111</v>
      </c>
      <c r="EQ482" s="308" t="s">
        <v>112</v>
      </c>
      <c r="ER482" s="308" t="s">
        <v>116</v>
      </c>
      <c r="ES482" s="308" t="s">
        <v>73</v>
      </c>
      <c r="ET482" s="308" t="s">
        <v>111</v>
      </c>
      <c r="EU482" s="308" t="s">
        <v>112</v>
      </c>
      <c r="EV482" s="308" t="s">
        <v>116</v>
      </c>
      <c r="EW482" s="308" t="s">
        <v>73</v>
      </c>
      <c r="EX482" s="308" t="s">
        <v>72</v>
      </c>
      <c r="EY482" s="308" t="s">
        <v>111</v>
      </c>
      <c r="EZ482" s="308" t="s">
        <v>112</v>
      </c>
      <c r="FA482" s="308" t="s">
        <v>116</v>
      </c>
      <c r="FB482" s="308" t="s">
        <v>73</v>
      </c>
      <c r="FC482" s="308" t="s">
        <v>111</v>
      </c>
      <c r="FD482" s="308" t="s">
        <v>112</v>
      </c>
      <c r="FE482" s="308" t="s">
        <v>116</v>
      </c>
      <c r="FF482" s="308" t="s">
        <v>73</v>
      </c>
      <c r="FG482" s="308" t="s">
        <v>111</v>
      </c>
      <c r="FH482" s="308" t="s">
        <v>112</v>
      </c>
      <c r="FI482" s="308" t="s">
        <v>116</v>
      </c>
      <c r="FJ482" s="308" t="s">
        <v>73</v>
      </c>
      <c r="FK482" s="308" t="s">
        <v>74</v>
      </c>
      <c r="FL482" s="308" t="s">
        <v>111</v>
      </c>
      <c r="FM482" s="308" t="s">
        <v>112</v>
      </c>
      <c r="FN482" s="308" t="s">
        <v>116</v>
      </c>
      <c r="FO482" s="308" t="s">
        <v>73</v>
      </c>
      <c r="FP482" s="308" t="s">
        <v>74</v>
      </c>
      <c r="FQ482" s="308" t="s">
        <v>360</v>
      </c>
      <c r="FR482" s="308" t="s">
        <v>111</v>
      </c>
      <c r="FS482" s="308" t="s">
        <v>112</v>
      </c>
      <c r="FT482" s="308" t="s">
        <v>357</v>
      </c>
      <c r="FU482" s="308" t="s">
        <v>358</v>
      </c>
      <c r="FV482" s="308" t="s">
        <v>359</v>
      </c>
      <c r="FW482" s="308" t="s">
        <v>111</v>
      </c>
      <c r="FX482" s="308" t="s">
        <v>112</v>
      </c>
      <c r="FY482" s="308" t="s">
        <v>116</v>
      </c>
      <c r="FZ482" s="308" t="s">
        <v>73</v>
      </c>
      <c r="GA482" s="308" t="s">
        <v>74</v>
      </c>
      <c r="GB482" s="308" t="s">
        <v>360</v>
      </c>
      <c r="GC482" s="308" t="s">
        <v>111</v>
      </c>
      <c r="GD482" s="308" t="s">
        <v>112</v>
      </c>
      <c r="GE482" s="308" t="s">
        <v>357</v>
      </c>
      <c r="GF482" s="308" t="s">
        <v>358</v>
      </c>
      <c r="GG482" s="308" t="s">
        <v>359</v>
      </c>
      <c r="GH482" s="308" t="s">
        <v>111</v>
      </c>
      <c r="GI482" s="308" t="s">
        <v>112</v>
      </c>
      <c r="GJ482" s="308" t="s">
        <v>116</v>
      </c>
      <c r="GK482" s="308" t="s">
        <v>73</v>
      </c>
      <c r="GL482" s="308" t="s">
        <v>74</v>
      </c>
      <c r="GM482" s="308" t="s">
        <v>360</v>
      </c>
      <c r="GN482" s="308" t="s">
        <v>111</v>
      </c>
      <c r="GO482" s="308" t="s">
        <v>112</v>
      </c>
      <c r="GP482" s="308" t="s">
        <v>357</v>
      </c>
      <c r="GQ482" s="308" t="s">
        <v>358</v>
      </c>
      <c r="GR482" s="308" t="s">
        <v>359</v>
      </c>
    </row>
    <row r="483" spans="2:200" ht="15.75" thickBot="1" x14ac:dyDescent="0.3">
      <c r="B483" s="55"/>
      <c r="C483" s="308">
        <v>3</v>
      </c>
      <c r="D483" s="308"/>
      <c r="E483" s="308"/>
      <c r="F483" s="308"/>
      <c r="G483" s="308"/>
      <c r="H483" s="308">
        <v>3</v>
      </c>
      <c r="I483" s="308"/>
      <c r="J483" s="308"/>
      <c r="K483" s="308"/>
      <c r="L483" s="308"/>
      <c r="M483" s="308"/>
      <c r="N483" s="308"/>
      <c r="O483" s="308">
        <v>1</v>
      </c>
      <c r="P483" s="308"/>
      <c r="Q483" s="308"/>
      <c r="R483" s="308"/>
      <c r="S483" s="308"/>
      <c r="T483" s="308">
        <v>3</v>
      </c>
      <c r="U483" s="308"/>
      <c r="V483" s="308"/>
      <c r="W483" s="308"/>
      <c r="X483" s="308"/>
      <c r="Y483" s="308">
        <v>4</v>
      </c>
      <c r="Z483" s="308"/>
      <c r="AA483" s="308"/>
      <c r="AB483" s="308"/>
      <c r="AC483" s="308">
        <v>609.98299999999995</v>
      </c>
      <c r="AD483" s="308">
        <v>3</v>
      </c>
      <c r="AE483" s="308">
        <v>4</v>
      </c>
      <c r="AF483" s="308"/>
      <c r="AG483" s="308"/>
      <c r="AH483" s="308"/>
      <c r="AI483" s="308">
        <v>859.779</v>
      </c>
      <c r="AJ483" s="308">
        <v>132</v>
      </c>
      <c r="AK483" s="308">
        <v>4</v>
      </c>
      <c r="AL483" s="308"/>
      <c r="AM483" s="308"/>
      <c r="AN483" s="308"/>
      <c r="AO483" s="308">
        <v>13393.534</v>
      </c>
      <c r="AP483" s="308">
        <v>132</v>
      </c>
      <c r="AQ483" s="308">
        <v>4</v>
      </c>
      <c r="AR483" s="308"/>
      <c r="AS483" s="308"/>
      <c r="AT483" s="308"/>
      <c r="AU483" s="308">
        <v>900.94399999999996</v>
      </c>
      <c r="AV483" s="308">
        <v>132</v>
      </c>
      <c r="AW483" s="308">
        <v>4</v>
      </c>
      <c r="AX483" s="308"/>
      <c r="AY483" s="308"/>
      <c r="AZ483" s="308"/>
      <c r="BA483" s="308">
        <v>13791.093000000001</v>
      </c>
      <c r="BB483" s="308">
        <v>132</v>
      </c>
      <c r="BC483" s="308">
        <v>4</v>
      </c>
      <c r="BD483" s="308"/>
      <c r="BE483" s="308"/>
      <c r="BF483" s="308"/>
      <c r="BG483" s="308">
        <v>4657.34</v>
      </c>
      <c r="BH483" s="308">
        <v>6</v>
      </c>
      <c r="BI483" s="308">
        <v>4</v>
      </c>
      <c r="BJ483" s="308"/>
      <c r="BK483" s="308"/>
      <c r="BL483" s="308"/>
      <c r="BM483" s="308">
        <v>4318.3689999999997</v>
      </c>
      <c r="BN483" s="308">
        <v>4</v>
      </c>
      <c r="BO483" s="308">
        <v>4</v>
      </c>
      <c r="BP483" s="308"/>
      <c r="BQ483" s="308"/>
      <c r="BR483" s="308"/>
      <c r="BS483" s="308">
        <v>10.245225</v>
      </c>
      <c r="BT483" s="308">
        <v>264</v>
      </c>
      <c r="BU483" s="308">
        <v>4</v>
      </c>
      <c r="BV483" s="308"/>
      <c r="BW483" s="308"/>
      <c r="BX483" s="308"/>
      <c r="BY483" s="308">
        <v>1413.3729000000001</v>
      </c>
      <c r="BZ483" s="308">
        <v>264</v>
      </c>
      <c r="CA483" s="308">
        <v>4</v>
      </c>
      <c r="CB483" s="308"/>
      <c r="CC483" s="308"/>
      <c r="CD483" s="308"/>
      <c r="CE483" s="308">
        <v>7.8672000000000004</v>
      </c>
      <c r="CF483" s="308">
        <v>264</v>
      </c>
      <c r="CG483" s="308">
        <v>4</v>
      </c>
      <c r="CH483" s="308"/>
      <c r="CI483" s="308"/>
      <c r="CJ483" s="308"/>
      <c r="CK483" s="308">
        <v>1408.0737750000001</v>
      </c>
      <c r="CL483" s="308">
        <v>264</v>
      </c>
      <c r="CM483" s="308">
        <v>4</v>
      </c>
      <c r="CN483" s="308"/>
      <c r="CO483" s="308"/>
      <c r="CP483" s="308"/>
      <c r="CQ483" s="308">
        <v>7543.9650000000001</v>
      </c>
      <c r="CR483" s="308">
        <v>7</v>
      </c>
      <c r="CS483" s="308">
        <v>3</v>
      </c>
      <c r="CT483" s="308"/>
      <c r="CU483" s="308"/>
      <c r="CV483" s="308"/>
      <c r="CW483" s="308"/>
      <c r="CX483" s="308">
        <v>3</v>
      </c>
      <c r="CY483" s="308"/>
      <c r="CZ483" s="308"/>
      <c r="DA483" s="308"/>
      <c r="DB483" s="308"/>
      <c r="DC483" s="308">
        <v>3</v>
      </c>
      <c r="DD483" s="308"/>
      <c r="DE483" s="308"/>
      <c r="DF483" s="308"/>
      <c r="DG483" s="308"/>
      <c r="DH483" s="308">
        <v>3</v>
      </c>
      <c r="DI483" s="308"/>
      <c r="DJ483" s="308"/>
      <c r="DK483" s="308"/>
      <c r="DL483" s="308"/>
      <c r="DM483" s="308">
        <v>3</v>
      </c>
      <c r="DN483" s="308"/>
      <c r="DO483" s="308"/>
      <c r="DP483" s="308"/>
      <c r="DQ483" s="308"/>
      <c r="DR483" s="308">
        <v>3</v>
      </c>
      <c r="DS483" s="308"/>
      <c r="DT483" s="308"/>
      <c r="DU483" s="308"/>
      <c r="DV483" s="308"/>
      <c r="DW483" s="308">
        <v>3</v>
      </c>
      <c r="DX483" s="308"/>
      <c r="DY483" s="308"/>
      <c r="DZ483" s="308"/>
      <c r="EA483" s="308"/>
      <c r="EB483" s="308">
        <v>3</v>
      </c>
      <c r="EC483" s="308"/>
      <c r="ED483" s="308"/>
      <c r="EE483" s="308"/>
      <c r="EF483" s="308"/>
      <c r="EG483" s="308">
        <v>3</v>
      </c>
      <c r="EH483" s="308"/>
      <c r="EI483" s="308"/>
      <c r="EJ483" s="308"/>
      <c r="EK483" s="308"/>
      <c r="EL483" s="308">
        <v>2</v>
      </c>
      <c r="EM483" s="308"/>
      <c r="EN483" s="308"/>
      <c r="EO483" s="308"/>
      <c r="EP483" s="308">
        <v>2</v>
      </c>
      <c r="EQ483" s="308"/>
      <c r="ER483" s="308"/>
      <c r="ES483" s="308"/>
      <c r="ET483" s="308">
        <v>3</v>
      </c>
      <c r="EU483" s="308"/>
      <c r="EV483" s="308"/>
      <c r="EW483" s="308"/>
      <c r="EX483" s="308"/>
      <c r="EY483" s="308">
        <v>2</v>
      </c>
      <c r="EZ483" s="308"/>
      <c r="FA483" s="308"/>
      <c r="FB483" s="308"/>
      <c r="FC483" s="308">
        <v>2</v>
      </c>
      <c r="FD483" s="308"/>
      <c r="FE483" s="308"/>
      <c r="FF483" s="308"/>
      <c r="FG483" s="308">
        <v>3</v>
      </c>
      <c r="FH483" s="308"/>
      <c r="FI483" s="308"/>
      <c r="FJ483" s="308"/>
      <c r="FK483" s="308"/>
      <c r="FL483" s="308">
        <v>3</v>
      </c>
      <c r="FM483" s="308"/>
      <c r="FN483" s="308"/>
      <c r="FO483" s="308"/>
      <c r="FP483" s="308"/>
      <c r="FQ483" s="308"/>
      <c r="FR483" s="308">
        <v>1</v>
      </c>
      <c r="FS483" s="308"/>
      <c r="FT483" s="308"/>
      <c r="FU483" s="308"/>
      <c r="FV483" s="308"/>
      <c r="FW483" s="308">
        <v>3</v>
      </c>
      <c r="FX483" s="308"/>
      <c r="FY483" s="308"/>
      <c r="FZ483" s="308"/>
      <c r="GA483" s="308"/>
      <c r="GB483" s="308"/>
      <c r="GC483" s="308">
        <v>1</v>
      </c>
      <c r="GD483" s="308"/>
      <c r="GE483" s="308"/>
      <c r="GF483" s="308"/>
      <c r="GG483" s="308"/>
      <c r="GH483" s="308">
        <v>4</v>
      </c>
      <c r="GI483" s="308"/>
      <c r="GJ483" s="308"/>
      <c r="GK483" s="308"/>
      <c r="GL483" s="308"/>
      <c r="GM483" s="308"/>
      <c r="GN483" s="308">
        <v>1</v>
      </c>
      <c r="GO483" s="308"/>
      <c r="GP483" s="308"/>
      <c r="GQ483" s="308"/>
      <c r="GR483" s="308"/>
    </row>
    <row r="484" spans="2:200" x14ac:dyDescent="0.25">
      <c r="B484" s="110">
        <v>1</v>
      </c>
      <c r="C484" s="166">
        <f>C483</f>
        <v>3</v>
      </c>
      <c r="D484" s="166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6"/>
      <c r="F484" s="166"/>
      <c r="G484" s="166">
        <v>45.070999999999998</v>
      </c>
      <c r="H484" s="166">
        <f>H483</f>
        <v>3</v>
      </c>
      <c r="I484" s="166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6"/>
      <c r="K484" s="166"/>
      <c r="L484" s="166">
        <v>2024.2811999999999</v>
      </c>
      <c r="M484" s="166">
        <f t="shared" ref="M484:M517" ca="1" si="791">P484</f>
        <v>1798.97</v>
      </c>
      <c r="N484" s="166"/>
      <c r="O484" s="166">
        <f>O483</f>
        <v>1</v>
      </c>
      <c r="P484" s="166">
        <f t="shared" ref="P484:P517" ca="1" si="792">INDIRECT(ADDRESS(ROW(P484),COLUMN(P484) + O484,4,1),TRUE)</f>
        <v>1798.97</v>
      </c>
      <c r="Q484" s="166">
        <f t="shared" ref="Q484:Q517" si="793">IF(AND(ISBLANK(R484),ISBLANK(S484)),"",SUM(R484,S484))</f>
        <v>1798.97</v>
      </c>
      <c r="R484" s="166">
        <v>1798.97</v>
      </c>
      <c r="S484" s="166"/>
      <c r="T484" s="166">
        <f>T483</f>
        <v>3</v>
      </c>
      <c r="U484" s="166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6"/>
      <c r="W484" s="166"/>
      <c r="X484" s="166">
        <v>35.594999999993902</v>
      </c>
      <c r="Y484" s="166">
        <f>Y483</f>
        <v>4</v>
      </c>
      <c r="Z484" s="166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6"/>
      <c r="AH484" s="166"/>
      <c r="AI484" s="166">
        <v>863.59900000000005</v>
      </c>
      <c r="AJ484" s="166">
        <f>IF(OR(ISBLANK(AI484),ISBLANK(AJ483)),"",(AI484-AI483)*AJ483)</f>
        <v>504.2400000000066</v>
      </c>
      <c r="AK484" s="166">
        <f>AK483</f>
        <v>4</v>
      </c>
      <c r="AL484" s="166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13393.534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6"/>
      <c r="AT484" s="166"/>
      <c r="AU484" s="166">
        <v>904.99900000000002</v>
      </c>
      <c r="AV484" s="166">
        <f>IF(OR(ISBLANK(AU484),ISBLANK(AV483)),"",(AU484-AU483)*AV483)</f>
        <v>535.2600000000084</v>
      </c>
      <c r="AW484" s="166">
        <f>AW483</f>
        <v>4</v>
      </c>
      <c r="AX484" s="166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6"/>
      <c r="AZ484" s="166"/>
      <c r="BA484" s="166">
        <v>13791.093000000001</v>
      </c>
      <c r="BB484" s="166">
        <f>IF(OR(ISBLANK(BA484),ISBLANK(BB483)),"",(BA484-BA483)*BB483)</f>
        <v>0</v>
      </c>
      <c r="BC484" s="166">
        <f>BC483</f>
        <v>4</v>
      </c>
      <c r="BD484" s="166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6"/>
      <c r="BF484" s="166"/>
      <c r="BG484" s="166">
        <v>4658.0249999999996</v>
      </c>
      <c r="BH484" s="166">
        <f>IF(OR(ISBLANK(BG484),ISBLANK(BH483)),"",(BG484-BG483)*BH483)</f>
        <v>4.1099999999969441</v>
      </c>
      <c r="BI484" s="166">
        <f>BI483</f>
        <v>4</v>
      </c>
      <c r="BJ484" s="166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6"/>
      <c r="BL484" s="166"/>
      <c r="BM484" s="166">
        <v>4318.8900000000003</v>
      </c>
      <c r="BN484" s="166">
        <f>IF(OR(ISBLANK(BM484),ISBLANK(BN483)),"",(BM484-BM483)*BN483)</f>
        <v>2.0840000000025611</v>
      </c>
      <c r="BO484" s="166">
        <f>BO483</f>
        <v>4</v>
      </c>
      <c r="BP484" s="166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6"/>
      <c r="BR484" s="166"/>
      <c r="BS484" s="166">
        <v>10.248925</v>
      </c>
      <c r="BT484" s="166">
        <f>IF(OR(ISBLANK(BS484),ISBLANK(BT483)),"",(BS484-BS483)*BT483)</f>
        <v>0.97680000000006828</v>
      </c>
      <c r="BU484" s="166">
        <f>BU483</f>
        <v>4</v>
      </c>
      <c r="BV484" s="166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6"/>
      <c r="BX484" s="166"/>
      <c r="BY484" s="117">
        <v>1414.5441499999999</v>
      </c>
      <c r="BZ484" s="166">
        <f>IF(OR(ISBLANK(BY484),ISBLANK(BZ483)),"",(BY484-BY483)*BZ483)</f>
        <v>309.20999999996639</v>
      </c>
      <c r="CA484" s="166">
        <f>CA483</f>
        <v>4</v>
      </c>
      <c r="CB484" s="166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6"/>
      <c r="CD484" s="166"/>
      <c r="CE484" s="166">
        <v>7.8704749999999999</v>
      </c>
      <c r="CF484" s="166">
        <f>IF(OR(ISBLANK(CE484),ISBLANK(CF483)),"",(CE484-CE483)*CF483)</f>
        <v>0.86459999999986081</v>
      </c>
      <c r="CG484" s="166">
        <f>CG483</f>
        <v>4</v>
      </c>
      <c r="CH484" s="166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6"/>
      <c r="CJ484" s="166"/>
      <c r="CK484" s="117">
        <v>1409.2361000000001</v>
      </c>
      <c r="CL484" s="166">
        <f>IF(OR(ISBLANK(CK484),ISBLANK(CL483)),"",(CK484-CK483)*CL483)</f>
        <v>306.85380000000259</v>
      </c>
      <c r="CM484" s="166">
        <f>CM483</f>
        <v>4</v>
      </c>
      <c r="CN484" s="166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6"/>
      <c r="CP484" s="166"/>
      <c r="CQ484" s="166">
        <v>7546.0309999999999</v>
      </c>
      <c r="CR484" s="166">
        <f>IF(OR(ISBLANK(CQ484),ISBLANK(CR483)),"",(CQ484-CQ483)*CR483)</f>
        <v>14.461999999998625</v>
      </c>
      <c r="CS484" s="166">
        <f>CS483</f>
        <v>3</v>
      </c>
      <c r="CT484" s="166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6"/>
      <c r="CV484" s="166"/>
      <c r="CW484" s="166">
        <f t="shared" ref="CW484:CW493" ca="1" si="808">IFERROR(AP441-DX484-DS484-DN484-DD484,"")</f>
        <v>23864.124368000099</v>
      </c>
      <c r="CX484" s="166">
        <f>CX483</f>
        <v>3</v>
      </c>
      <c r="CY484" s="166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6"/>
      <c r="DA484" s="166"/>
      <c r="DB484" s="166">
        <f t="shared" ref="DB484:DB517" ca="1" si="810">IFERROR(CT484*0.001188,"")</f>
        <v>28.350579749184117</v>
      </c>
      <c r="DC484" s="166">
        <f>DC483</f>
        <v>3</v>
      </c>
      <c r="DD484" s="166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66"/>
      <c r="DF484" s="166"/>
      <c r="DG484" s="166">
        <v>1.107</v>
      </c>
      <c r="DH484" s="166">
        <f>DH483</f>
        <v>3</v>
      </c>
      <c r="DI484" s="166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66"/>
      <c r="DK484" s="166"/>
      <c r="DL484" s="166">
        <v>18.675999999999998</v>
      </c>
      <c r="DM484" s="166">
        <f>DM483</f>
        <v>3</v>
      </c>
      <c r="DN484" s="166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66"/>
      <c r="DP484" s="166"/>
      <c r="DQ484" s="166">
        <v>304.27199999999999</v>
      </c>
      <c r="DR484" s="166">
        <f>DR483</f>
        <v>3</v>
      </c>
      <c r="DS484" s="166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66"/>
      <c r="DU484" s="166"/>
      <c r="DV484" s="166">
        <v>803.27</v>
      </c>
      <c r="DW484" s="166">
        <f>DW483</f>
        <v>3</v>
      </c>
      <c r="DX484" s="166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66"/>
      <c r="DZ484" s="166"/>
      <c r="EA484" s="166">
        <v>5.5380000000000003</v>
      </c>
      <c r="EB484" s="166">
        <f>EB483</f>
        <v>3</v>
      </c>
      <c r="EC484" s="166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66"/>
      <c r="EE484" s="166"/>
      <c r="EF484" s="166">
        <f t="shared" ref="EF484:EF517" ca="1" si="817">IFERROR(DX484+DS484+DN484+DI484+DD484,"")</f>
        <v>1132.8629999999998</v>
      </c>
      <c r="EG484" s="166">
        <f>EG483</f>
        <v>3</v>
      </c>
      <c r="EH484" s="166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66"/>
      <c r="EJ484" s="166"/>
      <c r="EK484" s="166">
        <f t="shared" ref="EK484:EK493" ca="1" si="819">IFERROR((AP441-DX484-DS484-DN484-DD484)*0.000608,"")</f>
        <v>14.50938761574406</v>
      </c>
      <c r="EL484" s="166">
        <f>EL483</f>
        <v>2</v>
      </c>
      <c r="EM484" s="166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66"/>
      <c r="EO484" s="166"/>
      <c r="EP484" s="166">
        <f>EP483</f>
        <v>2</v>
      </c>
      <c r="EQ484" s="166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6"/>
      <c r="ES484" s="166"/>
      <c r="ET484" s="166">
        <f>ET483</f>
        <v>3</v>
      </c>
      <c r="EU484" s="166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66"/>
      <c r="EW484" s="166"/>
      <c r="EX484" s="166">
        <f t="shared" ref="EX484:EX493" ca="1" si="823">IFERROR(N570+BH570,"")</f>
        <v>31.247999999999998</v>
      </c>
      <c r="EY484" s="166">
        <f>EY483</f>
        <v>2</v>
      </c>
      <c r="EZ484" s="166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66"/>
      <c r="FB484" s="166"/>
      <c r="FC484" s="166">
        <f>FC483</f>
        <v>2</v>
      </c>
      <c r="FD484" s="166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66"/>
      <c r="FF484" s="166"/>
      <c r="FG484" s="166">
        <f>FG483</f>
        <v>3</v>
      </c>
      <c r="FH484" s="166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66"/>
      <c r="FJ484" s="166"/>
      <c r="FK484" s="166">
        <v>0</v>
      </c>
      <c r="FL484" s="166">
        <f>FL483</f>
        <v>3</v>
      </c>
      <c r="FM484" s="166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66"/>
      <c r="FO484" s="166"/>
      <c r="FP484" s="166">
        <v>124.04040000000001</v>
      </c>
      <c r="FQ484" s="166">
        <f t="shared" ref="FQ484:FQ517" ca="1" si="828">FS484</f>
        <v>120</v>
      </c>
      <c r="FR484" s="166">
        <f>FR483</f>
        <v>1</v>
      </c>
      <c r="FS484" s="166">
        <f t="shared" ref="FS484:FS517" ca="1" si="829">INDIRECT(ADDRESS(ROW(FS484),COLUMN(FS484) + FR484,4,1),TRUE)</f>
        <v>120</v>
      </c>
      <c r="FT484" s="166">
        <f t="shared" ref="FT484:FT517" si="830">IF(AND(ISBLANK(FU484),ISBLANK(FV484)),"",SUM(FU484,FV484))</f>
        <v>120</v>
      </c>
      <c r="FU484" s="166">
        <v>120</v>
      </c>
      <c r="FV484" s="166"/>
      <c r="FW484" s="166">
        <f>FW483</f>
        <v>3</v>
      </c>
      <c r="FX484" s="166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66"/>
      <c r="FZ484" s="166"/>
      <c r="GA484" s="166">
        <v>342.14069999999998</v>
      </c>
      <c r="GB484" s="166">
        <f t="shared" ref="GB484:GB517" ca="1" si="832">GD484</f>
        <v>82.8</v>
      </c>
      <c r="GC484" s="166">
        <f>GC483</f>
        <v>1</v>
      </c>
      <c r="GD484" s="166">
        <f t="shared" ref="GD484:GD517" ca="1" si="833">INDIRECT(ADDRESS(ROW(GD484),COLUMN(GD484) + GC484,4,1),TRUE)</f>
        <v>82.8</v>
      </c>
      <c r="GE484" s="166">
        <f t="shared" ref="GE484:GE517" si="834">IF(AND(ISBLANK(GF484),ISBLANK(GG484)),"",SUM(GF484,GG484))</f>
        <v>82.8</v>
      </c>
      <c r="GF484" s="166">
        <v>82.8</v>
      </c>
      <c r="GG484" s="166"/>
      <c r="GH484" s="166">
        <f>GH483</f>
        <v>4</v>
      </c>
      <c r="GI484" s="166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66"/>
      <c r="GK484" s="166"/>
      <c r="GL484" s="166"/>
      <c r="GM484" s="166">
        <f t="shared" ref="GM484:GM517" ca="1" si="836">GO484</f>
        <v>6.4859999999999998</v>
      </c>
      <c r="GN484" s="166">
        <f>GN483</f>
        <v>1</v>
      </c>
      <c r="GO484" s="166">
        <f t="shared" ref="GO484:GO517" ca="1" si="837">INDIRECT(ADDRESS(ROW(GO484),COLUMN(GO484) + GN484,4,1),TRUE)</f>
        <v>6.4859999999999998</v>
      </c>
      <c r="GP484" s="166">
        <f t="shared" ref="GP484:GP517" si="838">IF(AND(ISBLANK(GQ484),ISBLANK(GR484)),"",SUM(GQ484,GR484))</f>
        <v>6.4859999999999998</v>
      </c>
      <c r="GQ484" s="166">
        <v>6.4859999999999998</v>
      </c>
      <c r="GR484" s="166"/>
    </row>
    <row r="485" spans="2:200" x14ac:dyDescent="0.25">
      <c r="B485" s="166">
        <v>2</v>
      </c>
      <c r="C485" s="166">
        <f>C483</f>
        <v>3</v>
      </c>
      <c r="D485" s="166">
        <f t="shared" ca="1" si="789"/>
        <v>45.444000000000003</v>
      </c>
      <c r="E485" s="166"/>
      <c r="F485" s="166"/>
      <c r="G485" s="166">
        <v>45.444000000000003</v>
      </c>
      <c r="H485" s="166">
        <f>H483</f>
        <v>3</v>
      </c>
      <c r="I485" s="166">
        <f t="shared" ca="1" si="790"/>
        <v>1740.4680000000001</v>
      </c>
      <c r="J485" s="166"/>
      <c r="K485" s="166"/>
      <c r="L485" s="166">
        <v>1740.4680000000001</v>
      </c>
      <c r="M485" s="166">
        <f t="shared" ca="1" si="791"/>
        <v>2028.1</v>
      </c>
      <c r="N485" s="166"/>
      <c r="O485" s="166">
        <f>O483</f>
        <v>1</v>
      </c>
      <c r="P485" s="166">
        <f t="shared" ca="1" si="792"/>
        <v>2028.1</v>
      </c>
      <c r="Q485" s="166">
        <f t="shared" si="793"/>
        <v>2028.1</v>
      </c>
      <c r="R485" s="166">
        <v>2028.1</v>
      </c>
      <c r="S485" s="166"/>
      <c r="T485" s="166">
        <f>T483</f>
        <v>3</v>
      </c>
      <c r="U485" s="166">
        <f t="shared" ca="1" si="794"/>
        <v>35.559999999999498</v>
      </c>
      <c r="V485" s="166"/>
      <c r="W485" s="166"/>
      <c r="X485" s="166">
        <v>35.559999999999498</v>
      </c>
      <c r="Y485" s="166">
        <f>Y483</f>
        <v>4</v>
      </c>
      <c r="Z485" s="166">
        <f t="shared" ca="1" si="795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796"/>
        <v>620.13599999999724</v>
      </c>
      <c r="AG485" s="166"/>
      <c r="AH485" s="166"/>
      <c r="AI485" s="166">
        <v>868.29700000000003</v>
      </c>
      <c r="AJ485" s="166">
        <f>IF(OR(ISBLANK(AI485),ISBLANK(AJ483)),"",(AI485-AI484)*AJ483)</f>
        <v>620.13599999999724</v>
      </c>
      <c r="AK485" s="166">
        <f>AK483</f>
        <v>4</v>
      </c>
      <c r="AL485" s="166">
        <f t="shared" ca="1" si="797"/>
        <v>0</v>
      </c>
      <c r="AM485" s="166"/>
      <c r="AN485" s="166"/>
      <c r="AO485" s="166">
        <v>13393.534</v>
      </c>
      <c r="AP485" s="166">
        <f>IF(OR(ISBLANK(AO485),ISBLANK(AP483)),"",(AO485-AO484)*AP483)</f>
        <v>0</v>
      </c>
      <c r="AQ485" s="166">
        <f>AQ483</f>
        <v>4</v>
      </c>
      <c r="AR485" s="166">
        <f t="shared" ca="1" si="798"/>
        <v>625.28399999999556</v>
      </c>
      <c r="AS485" s="166"/>
      <c r="AT485" s="166"/>
      <c r="AU485" s="166">
        <v>909.73599999999999</v>
      </c>
      <c r="AV485" s="166">
        <f>IF(OR(ISBLANK(AU485),ISBLANK(AV483)),"",(AU485-AU484)*AV483)</f>
        <v>625.28399999999556</v>
      </c>
      <c r="AW485" s="166">
        <f>AW483</f>
        <v>4</v>
      </c>
      <c r="AX485" s="166">
        <f t="shared" ca="1" si="799"/>
        <v>0</v>
      </c>
      <c r="AY485" s="166"/>
      <c r="AZ485" s="166"/>
      <c r="BA485" s="166">
        <v>13791.093000000001</v>
      </c>
      <c r="BB485" s="166">
        <f>IF(OR(ISBLANK(BA485),ISBLANK(BB483)),"",(BA485-BA484)*BB483)</f>
        <v>0</v>
      </c>
      <c r="BC485" s="166">
        <f>BC483</f>
        <v>4</v>
      </c>
      <c r="BD485" s="166">
        <f t="shared" ca="1" si="800"/>
        <v>3.4799999999995634</v>
      </c>
      <c r="BE485" s="166"/>
      <c r="BF485" s="166"/>
      <c r="BG485" s="166">
        <v>4658.6049999999996</v>
      </c>
      <c r="BH485" s="166">
        <f>IF(OR(ISBLANK(BG485),ISBLANK(BH483)),"",(BG485-BG484)*BH483)</f>
        <v>3.4799999999995634</v>
      </c>
      <c r="BI485" s="166">
        <f>BI483</f>
        <v>4</v>
      </c>
      <c r="BJ485" s="166">
        <f t="shared" ca="1" si="801"/>
        <v>1.9279999999998836</v>
      </c>
      <c r="BK485" s="166"/>
      <c r="BL485" s="166"/>
      <c r="BM485" s="166">
        <v>4319.3720000000003</v>
      </c>
      <c r="BN485" s="166">
        <f>IF(OR(ISBLANK(BM485),ISBLANK(BN483)),"",(BM485-BM484)*BN483)</f>
        <v>1.9279999999998836</v>
      </c>
      <c r="BO485" s="166">
        <f>BO483</f>
        <v>4</v>
      </c>
      <c r="BP485" s="166">
        <f t="shared" ca="1" si="802"/>
        <v>1.0032000000000068</v>
      </c>
      <c r="BQ485" s="166"/>
      <c r="BR485" s="166"/>
      <c r="BS485" s="166">
        <v>10.252725</v>
      </c>
      <c r="BT485" s="166">
        <f>IF(OR(ISBLANK(BS485),ISBLANK(BT483)),"",(BS485-BS484)*BT483)</f>
        <v>1.0032000000000068</v>
      </c>
      <c r="BU485" s="166">
        <f>BU483</f>
        <v>4</v>
      </c>
      <c r="BV485" s="166">
        <f t="shared" ca="1" si="803"/>
        <v>275.41799999998511</v>
      </c>
      <c r="BW485" s="166"/>
      <c r="BX485" s="166"/>
      <c r="BY485" s="166">
        <v>1415.5873999999999</v>
      </c>
      <c r="BZ485" s="166">
        <f>IF(OR(ISBLANK(BY485),ISBLANK(BZ483)),"",(BY485-BY484)*BZ483)</f>
        <v>275.41799999998511</v>
      </c>
      <c r="CA485" s="166">
        <f>CA483</f>
        <v>4</v>
      </c>
      <c r="CB485" s="166">
        <f t="shared" ca="1" si="804"/>
        <v>0.89760000000001838</v>
      </c>
      <c r="CC485" s="166"/>
      <c r="CD485" s="166"/>
      <c r="CE485" s="166">
        <v>7.873875</v>
      </c>
      <c r="CF485" s="166">
        <f>IF(OR(ISBLANK(CE485),ISBLANK(CF483)),"",(CE485-CE484)*CF483)</f>
        <v>0.89760000000001838</v>
      </c>
      <c r="CG485" s="166">
        <f>CG483</f>
        <v>4</v>
      </c>
      <c r="CH485" s="166">
        <f t="shared" ca="1" si="805"/>
        <v>271.62960000000567</v>
      </c>
      <c r="CI485" s="166"/>
      <c r="CJ485" s="166"/>
      <c r="CK485" s="166">
        <v>1410.2650000000001</v>
      </c>
      <c r="CL485" s="166">
        <f>IF(OR(ISBLANK(CK485),ISBLANK(CL483)),"",(CK485-CK484)*CL483)</f>
        <v>271.62960000000567</v>
      </c>
      <c r="CM485" s="166">
        <f>CM483</f>
        <v>4</v>
      </c>
      <c r="CN485" s="166">
        <f t="shared" ca="1" si="806"/>
        <v>13.356000000002496</v>
      </c>
      <c r="CO485" s="166"/>
      <c r="CP485" s="166"/>
      <c r="CQ485" s="166">
        <v>7547.9390000000003</v>
      </c>
      <c r="CR485" s="166">
        <f>IF(OR(ISBLANK(CQ485),ISBLANK(CR483)),"",(CQ485-CQ484)*CR483)</f>
        <v>13.356000000002496</v>
      </c>
      <c r="CS485" s="166">
        <f>CS483</f>
        <v>3</v>
      </c>
      <c r="CT485" s="166">
        <f t="shared" ca="1" si="807"/>
        <v>23034.517242000002</v>
      </c>
      <c r="CU485" s="166"/>
      <c r="CV485" s="166"/>
      <c r="CW485" s="166">
        <f t="shared" ca="1" si="808"/>
        <v>23034.517242000002</v>
      </c>
      <c r="CX485" s="166">
        <f>CX483</f>
        <v>3</v>
      </c>
      <c r="CY485" s="166">
        <f t="shared" ca="1" si="809"/>
        <v>27.365006483496003</v>
      </c>
      <c r="CZ485" s="166"/>
      <c r="DA485" s="166"/>
      <c r="DB485" s="166">
        <f t="shared" ca="1" si="810"/>
        <v>27.365006483496003</v>
      </c>
      <c r="DC485" s="166">
        <f>DC483</f>
        <v>3</v>
      </c>
      <c r="DD485" s="166">
        <f t="shared" ca="1" si="811"/>
        <v>1.133</v>
      </c>
      <c r="DE485" s="166"/>
      <c r="DF485" s="166"/>
      <c r="DG485" s="166">
        <v>1.133</v>
      </c>
      <c r="DH485" s="166">
        <f>DH483</f>
        <v>3</v>
      </c>
      <c r="DI485" s="166">
        <f t="shared" ca="1" si="812"/>
        <v>19.297999999999998</v>
      </c>
      <c r="DJ485" s="166"/>
      <c r="DK485" s="166"/>
      <c r="DL485" s="166">
        <v>19.297999999999998</v>
      </c>
      <c r="DM485" s="166">
        <f>DM483</f>
        <v>3</v>
      </c>
      <c r="DN485" s="166">
        <f t="shared" ca="1" si="813"/>
        <v>311.53800000000001</v>
      </c>
      <c r="DO485" s="166"/>
      <c r="DP485" s="166"/>
      <c r="DQ485" s="166">
        <v>311.53800000000001</v>
      </c>
      <c r="DR485" s="166">
        <f>DR483</f>
        <v>3</v>
      </c>
      <c r="DS485" s="166">
        <f t="shared" ca="1" si="814"/>
        <v>808.83600000000001</v>
      </c>
      <c r="DT485" s="166"/>
      <c r="DU485" s="166"/>
      <c r="DV485" s="166">
        <v>808.83600000000001</v>
      </c>
      <c r="DW485" s="166">
        <f>DW483</f>
        <v>3</v>
      </c>
      <c r="DX485" s="166">
        <f t="shared" ca="1" si="815"/>
        <v>5.1180000000000003</v>
      </c>
      <c r="DY485" s="166"/>
      <c r="DZ485" s="166"/>
      <c r="EA485" s="166">
        <v>5.1180000000000003</v>
      </c>
      <c r="EB485" s="166">
        <f>EB483</f>
        <v>3</v>
      </c>
      <c r="EC485" s="166">
        <f t="shared" ca="1" si="816"/>
        <v>1145.9230000000002</v>
      </c>
      <c r="ED485" s="166"/>
      <c r="EE485" s="166"/>
      <c r="EF485" s="166">
        <f t="shared" ca="1" si="817"/>
        <v>1145.9230000000002</v>
      </c>
      <c r="EG485" s="166">
        <f>EG483</f>
        <v>3</v>
      </c>
      <c r="EH485" s="166">
        <f t="shared" ca="1" si="818"/>
        <v>14.004986483136001</v>
      </c>
      <c r="EI485" s="166"/>
      <c r="EJ485" s="166"/>
      <c r="EK485" s="166">
        <f t="shared" ca="1" si="819"/>
        <v>14.004986483136001</v>
      </c>
      <c r="EL485" s="166">
        <f>EL483</f>
        <v>2</v>
      </c>
      <c r="EM485" s="166" t="str">
        <f t="shared" ca="1" si="820"/>
        <v/>
      </c>
      <c r="EN485" s="166"/>
      <c r="EO485" s="166"/>
      <c r="EP485" s="166">
        <f>EP483</f>
        <v>2</v>
      </c>
      <c r="EQ485" s="166" t="str">
        <f t="shared" ca="1" si="821"/>
        <v/>
      </c>
      <c r="ER485" s="166"/>
      <c r="ES485" s="166"/>
      <c r="ET485" s="166">
        <f>ET483</f>
        <v>3</v>
      </c>
      <c r="EU485" s="166">
        <f t="shared" ca="1" si="822"/>
        <v>31.247999999999998</v>
      </c>
      <c r="EV485" s="166"/>
      <c r="EW485" s="166"/>
      <c r="EX485" s="166">
        <f t="shared" ca="1" si="823"/>
        <v>31.247999999999998</v>
      </c>
      <c r="EY485" s="166">
        <f>EY483</f>
        <v>2</v>
      </c>
      <c r="EZ485" s="166" t="str">
        <f t="shared" ca="1" si="824"/>
        <v/>
      </c>
      <c r="FA485" s="166"/>
      <c r="FB485" s="166"/>
      <c r="FC485" s="166">
        <f>FC483</f>
        <v>2</v>
      </c>
      <c r="FD485" s="166" t="str">
        <f t="shared" ca="1" si="825"/>
        <v/>
      </c>
      <c r="FE485" s="166"/>
      <c r="FF485" s="166"/>
      <c r="FG485" s="166">
        <f>FG483</f>
        <v>3</v>
      </c>
      <c r="FH485" s="166">
        <f t="shared" ca="1" si="826"/>
        <v>0</v>
      </c>
      <c r="FI485" s="166"/>
      <c r="FJ485" s="166"/>
      <c r="FK485" s="166">
        <v>0</v>
      </c>
      <c r="FL485" s="166">
        <f>FL483</f>
        <v>3</v>
      </c>
      <c r="FM485" s="166">
        <f t="shared" ca="1" si="827"/>
        <v>107.7285</v>
      </c>
      <c r="FN485" s="166"/>
      <c r="FO485" s="166"/>
      <c r="FP485" s="166">
        <v>107.7285</v>
      </c>
      <c r="FQ485" s="166">
        <f t="shared" ca="1" si="828"/>
        <v>155</v>
      </c>
      <c r="FR485" s="166">
        <f>FR483</f>
        <v>1</v>
      </c>
      <c r="FS485" s="166">
        <f t="shared" ca="1" si="829"/>
        <v>155</v>
      </c>
      <c r="FT485" s="166">
        <f t="shared" si="830"/>
        <v>155</v>
      </c>
      <c r="FU485" s="166">
        <v>155</v>
      </c>
      <c r="FV485" s="166"/>
      <c r="FW485" s="166">
        <f>FW483</f>
        <v>3</v>
      </c>
      <c r="FX485" s="166">
        <f t="shared" ca="1" si="831"/>
        <v>382.69439999999997</v>
      </c>
      <c r="FY485" s="166"/>
      <c r="FZ485" s="166"/>
      <c r="GA485" s="166">
        <v>382.69439999999997</v>
      </c>
      <c r="GB485" s="166">
        <f t="shared" ca="1" si="832"/>
        <v>100.8</v>
      </c>
      <c r="GC485" s="166">
        <f>GC483</f>
        <v>1</v>
      </c>
      <c r="GD485" s="166">
        <f t="shared" ca="1" si="833"/>
        <v>100.8</v>
      </c>
      <c r="GE485" s="166">
        <f t="shared" si="834"/>
        <v>100.8</v>
      </c>
      <c r="GF485" s="166">
        <v>100.8</v>
      </c>
      <c r="GG485" s="166"/>
      <c r="GH485" s="166">
        <f>GH483</f>
        <v>4</v>
      </c>
      <c r="GI485" s="166">
        <f t="shared" ca="1" si="835"/>
        <v>5.5010000000000003</v>
      </c>
      <c r="GJ485" s="166"/>
      <c r="GK485" s="166"/>
      <c r="GL485" s="166"/>
      <c r="GM485" s="166">
        <f t="shared" ca="1" si="836"/>
        <v>5.5010000000000003</v>
      </c>
      <c r="GN485" s="166">
        <f>GN483</f>
        <v>1</v>
      </c>
      <c r="GO485" s="166">
        <f t="shared" ca="1" si="837"/>
        <v>5.5010000000000003</v>
      </c>
      <c r="GP485" s="166">
        <f t="shared" si="838"/>
        <v>5.5010000000000003</v>
      </c>
      <c r="GQ485" s="166">
        <v>5.5010000000000003</v>
      </c>
      <c r="GR485" s="166"/>
    </row>
    <row r="486" spans="2:200" x14ac:dyDescent="0.25">
      <c r="B486" s="166">
        <v>3</v>
      </c>
      <c r="C486" s="166">
        <f>C483</f>
        <v>3</v>
      </c>
      <c r="D486" s="166">
        <f t="shared" ca="1" si="789"/>
        <v>45.03</v>
      </c>
      <c r="E486" s="166"/>
      <c r="F486" s="166"/>
      <c r="G486" s="166">
        <v>45.03</v>
      </c>
      <c r="H486" s="166">
        <f>H483</f>
        <v>3</v>
      </c>
      <c r="I486" s="166">
        <f t="shared" ca="1" si="790"/>
        <v>2003.35</v>
      </c>
      <c r="J486" s="166"/>
      <c r="K486" s="166"/>
      <c r="L486" s="166">
        <v>2003.35</v>
      </c>
      <c r="M486" s="166">
        <f t="shared" ca="1" si="791"/>
        <v>2117.09</v>
      </c>
      <c r="N486" s="166"/>
      <c r="O486" s="166">
        <f>O483</f>
        <v>1</v>
      </c>
      <c r="P486" s="166">
        <f t="shared" ca="1" si="792"/>
        <v>2117.09</v>
      </c>
      <c r="Q486" s="166">
        <f t="shared" si="793"/>
        <v>2117.09</v>
      </c>
      <c r="R486" s="166">
        <v>2117.09</v>
      </c>
      <c r="S486" s="166"/>
      <c r="T486" s="166">
        <f>T483</f>
        <v>3</v>
      </c>
      <c r="U486" s="166">
        <f t="shared" ca="1" si="794"/>
        <v>35.035000000007102</v>
      </c>
      <c r="V486" s="166"/>
      <c r="W486" s="166"/>
      <c r="X486" s="166">
        <v>35.035000000007102</v>
      </c>
      <c r="Y486" s="166">
        <f>Y483</f>
        <v>4</v>
      </c>
      <c r="Z486" s="166">
        <f t="shared" ca="1" si="795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796"/>
        <v>841.5</v>
      </c>
      <c r="AG486" s="166"/>
      <c r="AH486" s="166"/>
      <c r="AI486" s="166">
        <v>874.67200000000003</v>
      </c>
      <c r="AJ486" s="166">
        <f>IF(OR(ISBLANK(AI486),ISBLANK(AJ483)),"",(AI486-AI485)*AJ483)</f>
        <v>841.5</v>
      </c>
      <c r="AK486" s="166">
        <f>AK483</f>
        <v>4</v>
      </c>
      <c r="AL486" s="166">
        <f t="shared" ca="1" si="797"/>
        <v>0</v>
      </c>
      <c r="AM486" s="166"/>
      <c r="AN486" s="166"/>
      <c r="AO486" s="166">
        <v>13393.534</v>
      </c>
      <c r="AP486" s="166">
        <f>IF(OR(ISBLANK(AO486),ISBLANK(AP483)),"",(AO486-AO485)*AP483)</f>
        <v>0</v>
      </c>
      <c r="AQ486" s="166">
        <f>AQ483</f>
        <v>4</v>
      </c>
      <c r="AR486" s="166">
        <f t="shared" ca="1" si="798"/>
        <v>458.43599999999424</v>
      </c>
      <c r="AS486" s="166"/>
      <c r="AT486" s="166"/>
      <c r="AU486" s="166">
        <v>913.20899999999995</v>
      </c>
      <c r="AV486" s="166">
        <f>IF(OR(ISBLANK(AU486),ISBLANK(AV483)),"",(AU486-AU485)*AV483)</f>
        <v>458.43599999999424</v>
      </c>
      <c r="AW486" s="166">
        <f>AW483</f>
        <v>4</v>
      </c>
      <c r="AX486" s="166">
        <f t="shared" ca="1" si="799"/>
        <v>0</v>
      </c>
      <c r="AY486" s="166"/>
      <c r="AZ486" s="166"/>
      <c r="BA486" s="166">
        <v>13791.093000000001</v>
      </c>
      <c r="BB486" s="166">
        <f>IF(OR(ISBLANK(BA486),ISBLANK(BB483)),"",(BA486-BA485)*BB483)</f>
        <v>0</v>
      </c>
      <c r="BC486" s="166">
        <f>BC483</f>
        <v>4</v>
      </c>
      <c r="BD486" s="166">
        <f t="shared" ca="1" si="800"/>
        <v>4.38600000000406</v>
      </c>
      <c r="BE486" s="166"/>
      <c r="BF486" s="166"/>
      <c r="BG486" s="166">
        <v>4659.3360000000002</v>
      </c>
      <c r="BH486" s="166">
        <f>IF(OR(ISBLANK(BG486),ISBLANK(BH483)),"",(BG486-BG485)*BH483)</f>
        <v>4.38600000000406</v>
      </c>
      <c r="BI486" s="166">
        <f>BI483</f>
        <v>4</v>
      </c>
      <c r="BJ486" s="166">
        <f t="shared" ca="1" si="801"/>
        <v>2.1599999999998545</v>
      </c>
      <c r="BK486" s="166"/>
      <c r="BL486" s="166"/>
      <c r="BM486" s="166">
        <v>4319.9120000000003</v>
      </c>
      <c r="BN486" s="166">
        <f>IF(OR(ISBLANK(BM486),ISBLANK(BN483)),"",(BM486-BM485)*BN483)</f>
        <v>2.1599999999998545</v>
      </c>
      <c r="BO486" s="166">
        <f>BO483</f>
        <v>4</v>
      </c>
      <c r="BP486" s="166">
        <f t="shared" ca="1" si="802"/>
        <v>0.97680000000006828</v>
      </c>
      <c r="BQ486" s="166"/>
      <c r="BR486" s="166"/>
      <c r="BS486" s="166">
        <v>10.256425</v>
      </c>
      <c r="BT486" s="166">
        <f>IF(OR(ISBLANK(BS486),ISBLANK(BT483)),"",(BS486-BS485)*BT483)</f>
        <v>0.97680000000006828</v>
      </c>
      <c r="BU486" s="166">
        <f>BU483</f>
        <v>4</v>
      </c>
      <c r="BV486" s="166">
        <f t="shared" ca="1" si="803"/>
        <v>289.97100000000864</v>
      </c>
      <c r="BW486" s="166"/>
      <c r="BX486" s="166"/>
      <c r="BY486" s="117">
        <v>1416.6857749999999</v>
      </c>
      <c r="BZ486" s="166">
        <f>IF(OR(ISBLANK(BY486),ISBLANK(BZ483)),"",(BY486-BY485)*BZ483)</f>
        <v>289.97100000000864</v>
      </c>
      <c r="CA486" s="166">
        <f>CA483</f>
        <v>4</v>
      </c>
      <c r="CB486" s="166">
        <f t="shared" ca="1" si="804"/>
        <v>0.85800000000011067</v>
      </c>
      <c r="CC486" s="166"/>
      <c r="CD486" s="166"/>
      <c r="CE486" s="166">
        <v>7.8771250000000004</v>
      </c>
      <c r="CF486" s="166">
        <f>IF(OR(ISBLANK(CE486),ISBLANK(CF483)),"",(CE486-CE485)*CF483)</f>
        <v>0.85800000000011067</v>
      </c>
      <c r="CG486" s="166">
        <f>CG483</f>
        <v>4</v>
      </c>
      <c r="CH486" s="166">
        <f t="shared" ca="1" si="805"/>
        <v>288.49919999997292</v>
      </c>
      <c r="CI486" s="166"/>
      <c r="CJ486" s="166"/>
      <c r="CK486" s="117">
        <v>1411.3578</v>
      </c>
      <c r="CL486" s="166">
        <f>IF(OR(ISBLANK(CK486),ISBLANK(CL483)),"",(CK486-CK485)*CL483)</f>
        <v>288.49919999997292</v>
      </c>
      <c r="CM486" s="166">
        <f>CM483</f>
        <v>4</v>
      </c>
      <c r="CN486" s="166">
        <f t="shared" ca="1" si="806"/>
        <v>13.397999999998319</v>
      </c>
      <c r="CO486" s="166"/>
      <c r="CP486" s="166"/>
      <c r="CQ486" s="166">
        <v>7549.8530000000001</v>
      </c>
      <c r="CR486" s="166">
        <f>IF(OR(ISBLANK(CQ486),ISBLANK(CR483)),"",(CQ486-CQ485)*CR483)</f>
        <v>13.397999999998319</v>
      </c>
      <c r="CS486" s="166">
        <f>CS483</f>
        <v>3</v>
      </c>
      <c r="CT486" s="166">
        <f t="shared" ca="1" si="807"/>
        <v>24135.034168999897</v>
      </c>
      <c r="CU486" s="166"/>
      <c r="CV486" s="166"/>
      <c r="CW486" s="166">
        <f t="shared" ca="1" si="808"/>
        <v>24135.034168999897</v>
      </c>
      <c r="CX486" s="166">
        <f>CX483</f>
        <v>3</v>
      </c>
      <c r="CY486" s="166">
        <f t="shared" ca="1" si="809"/>
        <v>28.672420592771878</v>
      </c>
      <c r="CZ486" s="166"/>
      <c r="DA486" s="166"/>
      <c r="DB486" s="166">
        <f t="shared" ca="1" si="810"/>
        <v>28.672420592771878</v>
      </c>
      <c r="DC486" s="166">
        <f>DC483</f>
        <v>3</v>
      </c>
      <c r="DD486" s="166">
        <f t="shared" ca="1" si="811"/>
        <v>1.1379999999999999</v>
      </c>
      <c r="DE486" s="166"/>
      <c r="DF486" s="166"/>
      <c r="DG486" s="166">
        <v>1.1379999999999999</v>
      </c>
      <c r="DH486" s="166">
        <f>DH483</f>
        <v>3</v>
      </c>
      <c r="DI486" s="166">
        <f t="shared" ca="1" si="812"/>
        <v>20.206</v>
      </c>
      <c r="DJ486" s="166"/>
      <c r="DK486" s="166"/>
      <c r="DL486" s="166">
        <v>20.206</v>
      </c>
      <c r="DM486" s="166">
        <f>DM483</f>
        <v>3</v>
      </c>
      <c r="DN486" s="166">
        <f t="shared" ca="1" si="813"/>
        <v>312.11599999999999</v>
      </c>
      <c r="DO486" s="166"/>
      <c r="DP486" s="166"/>
      <c r="DQ486" s="166">
        <v>312.11599999999999</v>
      </c>
      <c r="DR486" s="166">
        <f>DR483</f>
        <v>3</v>
      </c>
      <c r="DS486" s="166">
        <f t="shared" ca="1" si="814"/>
        <v>852.83</v>
      </c>
      <c r="DT486" s="166"/>
      <c r="DU486" s="166"/>
      <c r="DV486" s="166">
        <v>852.83</v>
      </c>
      <c r="DW486" s="166">
        <f>DW483</f>
        <v>3</v>
      </c>
      <c r="DX486" s="166">
        <f t="shared" ca="1" si="815"/>
        <v>6.87</v>
      </c>
      <c r="DY486" s="166"/>
      <c r="DZ486" s="166"/>
      <c r="EA486" s="166">
        <v>6.87</v>
      </c>
      <c r="EB486" s="166">
        <f>EB483</f>
        <v>3</v>
      </c>
      <c r="EC486" s="166">
        <f t="shared" ca="1" si="816"/>
        <v>1193.1599999999999</v>
      </c>
      <c r="ED486" s="166"/>
      <c r="EE486" s="166"/>
      <c r="EF486" s="166">
        <f t="shared" ca="1" si="817"/>
        <v>1193.1599999999999</v>
      </c>
      <c r="EG486" s="166">
        <f>EG483</f>
        <v>3</v>
      </c>
      <c r="EH486" s="166">
        <f t="shared" ca="1" si="818"/>
        <v>14.674100774751938</v>
      </c>
      <c r="EI486" s="166"/>
      <c r="EJ486" s="166"/>
      <c r="EK486" s="166">
        <f t="shared" ca="1" si="819"/>
        <v>14.674100774751938</v>
      </c>
      <c r="EL486" s="166">
        <f>EL483</f>
        <v>2</v>
      </c>
      <c r="EM486" s="166" t="str">
        <f t="shared" ca="1" si="820"/>
        <v/>
      </c>
      <c r="EN486" s="166"/>
      <c r="EO486" s="166"/>
      <c r="EP486" s="166">
        <f>EP483</f>
        <v>2</v>
      </c>
      <c r="EQ486" s="166" t="str">
        <f t="shared" ca="1" si="821"/>
        <v/>
      </c>
      <c r="ER486" s="166"/>
      <c r="ES486" s="166"/>
      <c r="ET486" s="166">
        <f>ET483</f>
        <v>3</v>
      </c>
      <c r="EU486" s="166">
        <f t="shared" ca="1" si="822"/>
        <v>31.247999999999998</v>
      </c>
      <c r="EV486" s="166"/>
      <c r="EW486" s="166"/>
      <c r="EX486" s="166">
        <f t="shared" ca="1" si="823"/>
        <v>31.247999999999998</v>
      </c>
      <c r="EY486" s="166">
        <f>EY483</f>
        <v>2</v>
      </c>
      <c r="EZ486" s="166" t="str">
        <f t="shared" ca="1" si="824"/>
        <v/>
      </c>
      <c r="FA486" s="166"/>
      <c r="FB486" s="166"/>
      <c r="FC486" s="166">
        <f>FC483</f>
        <v>2</v>
      </c>
      <c r="FD486" s="166" t="str">
        <f t="shared" ca="1" si="825"/>
        <v/>
      </c>
      <c r="FE486" s="166"/>
      <c r="FF486" s="166"/>
      <c r="FG486" s="166">
        <f>FG483</f>
        <v>3</v>
      </c>
      <c r="FH486" s="166">
        <f t="shared" ca="1" si="826"/>
        <v>0</v>
      </c>
      <c r="FI486" s="166"/>
      <c r="FJ486" s="166"/>
      <c r="FK486" s="166">
        <v>0</v>
      </c>
      <c r="FL486" s="166">
        <f>FL483</f>
        <v>3</v>
      </c>
      <c r="FM486" s="166">
        <f t="shared" ca="1" si="827"/>
        <v>269.08859999999999</v>
      </c>
      <c r="FN486" s="166"/>
      <c r="FO486" s="166"/>
      <c r="FP486" s="166">
        <v>269.08859999999999</v>
      </c>
      <c r="FQ486" s="166">
        <f t="shared" ca="1" si="828"/>
        <v>140</v>
      </c>
      <c r="FR486" s="166">
        <f>FR483</f>
        <v>1</v>
      </c>
      <c r="FS486" s="166">
        <f t="shared" ca="1" si="829"/>
        <v>140</v>
      </c>
      <c r="FT486" s="166">
        <f t="shared" si="830"/>
        <v>140</v>
      </c>
      <c r="FU486" s="166">
        <v>140</v>
      </c>
      <c r="FV486" s="166"/>
      <c r="FW486" s="166">
        <f>FW483</f>
        <v>3</v>
      </c>
      <c r="FX486" s="166">
        <f t="shared" ca="1" si="831"/>
        <v>654.49559999999997</v>
      </c>
      <c r="FY486" s="166"/>
      <c r="FZ486" s="166"/>
      <c r="GA486" s="166">
        <v>654.49559999999997</v>
      </c>
      <c r="GB486" s="166">
        <f t="shared" ca="1" si="832"/>
        <v>64.8</v>
      </c>
      <c r="GC486" s="166">
        <f>GC483</f>
        <v>1</v>
      </c>
      <c r="GD486" s="166">
        <f t="shared" ca="1" si="833"/>
        <v>64.8</v>
      </c>
      <c r="GE486" s="166">
        <f t="shared" si="834"/>
        <v>64.8</v>
      </c>
      <c r="GF486" s="166">
        <v>64.8</v>
      </c>
      <c r="GG486" s="166"/>
      <c r="GH486" s="166">
        <f>GH483</f>
        <v>4</v>
      </c>
      <c r="GI486" s="166">
        <f t="shared" ca="1" si="835"/>
        <v>5.5650000000000004</v>
      </c>
      <c r="GJ486" s="166"/>
      <c r="GK486" s="166"/>
      <c r="GL486" s="166"/>
      <c r="GM486" s="166">
        <f t="shared" ca="1" si="836"/>
        <v>5.5650000000000004</v>
      </c>
      <c r="GN486" s="166">
        <f>GN483</f>
        <v>1</v>
      </c>
      <c r="GO486" s="166">
        <f t="shared" ca="1" si="837"/>
        <v>5.5650000000000004</v>
      </c>
      <c r="GP486" s="166">
        <f t="shared" si="838"/>
        <v>5.5650000000000004</v>
      </c>
      <c r="GQ486" s="166">
        <v>5.5650000000000004</v>
      </c>
      <c r="GR486" s="166"/>
    </row>
    <row r="487" spans="2:200" x14ac:dyDescent="0.25">
      <c r="B487" s="166">
        <v>4</v>
      </c>
      <c r="C487" s="166">
        <f>C483</f>
        <v>3</v>
      </c>
      <c r="D487" s="166">
        <f t="shared" ca="1" si="789"/>
        <v>45.067</v>
      </c>
      <c r="E487" s="166"/>
      <c r="F487" s="166"/>
      <c r="G487" s="166">
        <v>45.067</v>
      </c>
      <c r="H487" s="166">
        <f>H483</f>
        <v>3</v>
      </c>
      <c r="I487" s="166">
        <f t="shared" ca="1" si="790"/>
        <v>2249.9591999999998</v>
      </c>
      <c r="J487" s="166"/>
      <c r="K487" s="166"/>
      <c r="L487" s="166">
        <v>2249.9591999999998</v>
      </c>
      <c r="M487" s="166">
        <f t="shared" ca="1" si="791"/>
        <v>2135.5700000000002</v>
      </c>
      <c r="N487" s="166"/>
      <c r="O487" s="166">
        <f>O483</f>
        <v>1</v>
      </c>
      <c r="P487" s="166">
        <f t="shared" ca="1" si="792"/>
        <v>2135.5700000000002</v>
      </c>
      <c r="Q487" s="166">
        <f t="shared" si="793"/>
        <v>2135.5700000000002</v>
      </c>
      <c r="R487" s="166">
        <v>2135.5700000000002</v>
      </c>
      <c r="S487" s="166"/>
      <c r="T487" s="166">
        <f>T483</f>
        <v>3</v>
      </c>
      <c r="U487" s="166">
        <f t="shared" ca="1" si="794"/>
        <v>35.595000000001001</v>
      </c>
      <c r="V487" s="166"/>
      <c r="W487" s="166"/>
      <c r="X487" s="166">
        <v>35.595000000001001</v>
      </c>
      <c r="Y487" s="166">
        <f>Y483</f>
        <v>4</v>
      </c>
      <c r="Z487" s="166">
        <f t="shared" ca="1" si="795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796"/>
        <v>801.37200000000348</v>
      </c>
      <c r="AG487" s="166"/>
      <c r="AH487" s="166"/>
      <c r="AI487" s="166">
        <v>880.74300000000005</v>
      </c>
      <c r="AJ487" s="166">
        <f>IF(OR(ISBLANK(AI487),ISBLANK(AJ483)),"",(AI487-AI486)*AJ483)</f>
        <v>801.37200000000348</v>
      </c>
      <c r="AK487" s="166">
        <f>AK483</f>
        <v>4</v>
      </c>
      <c r="AL487" s="166">
        <f t="shared" ca="1" si="797"/>
        <v>0</v>
      </c>
      <c r="AM487" s="166"/>
      <c r="AN487" s="166"/>
      <c r="AO487" s="166">
        <v>13393.534</v>
      </c>
      <c r="AP487" s="166">
        <f>IF(OR(ISBLANK(AO487),ISBLANK(AP483)),"",(AO487-AO486)*AP483)</f>
        <v>0</v>
      </c>
      <c r="AQ487" s="166">
        <f>AQ483</f>
        <v>4</v>
      </c>
      <c r="AR487" s="166">
        <f t="shared" ca="1" si="798"/>
        <v>422.00400000000036</v>
      </c>
      <c r="AS487" s="166"/>
      <c r="AT487" s="166"/>
      <c r="AU487" s="166">
        <v>916.40599999999995</v>
      </c>
      <c r="AV487" s="166">
        <f>IF(OR(ISBLANK(AU487),ISBLANK(AV483)),"",(AU487-AU486)*AV483)</f>
        <v>422.00400000000036</v>
      </c>
      <c r="AW487" s="166">
        <f>AW483</f>
        <v>4</v>
      </c>
      <c r="AX487" s="166">
        <f t="shared" ca="1" si="799"/>
        <v>0</v>
      </c>
      <c r="AY487" s="166"/>
      <c r="AZ487" s="166"/>
      <c r="BA487" s="166">
        <v>13791.093000000001</v>
      </c>
      <c r="BB487" s="166">
        <f>IF(OR(ISBLANK(BA487),ISBLANK(BB483)),"",(BA487-BA486)*BB483)</f>
        <v>0</v>
      </c>
      <c r="BC487" s="166">
        <f>BC483</f>
        <v>4</v>
      </c>
      <c r="BD487" s="166">
        <f t="shared" ca="1" si="800"/>
        <v>4.3440000000009604</v>
      </c>
      <c r="BE487" s="166"/>
      <c r="BF487" s="166"/>
      <c r="BG487" s="166">
        <v>4660.0600000000004</v>
      </c>
      <c r="BH487" s="166">
        <f>IF(OR(ISBLANK(BG487),ISBLANK(BH483)),"",(BG487-BG486)*BH483)</f>
        <v>4.3440000000009604</v>
      </c>
      <c r="BI487" s="166">
        <f>BI483</f>
        <v>4</v>
      </c>
      <c r="BJ487" s="166">
        <f t="shared" ca="1" si="801"/>
        <v>2.04399999999805</v>
      </c>
      <c r="BK487" s="166"/>
      <c r="BL487" s="166"/>
      <c r="BM487" s="166">
        <v>4320.4229999999998</v>
      </c>
      <c r="BN487" s="166">
        <f>IF(OR(ISBLANK(BM487),ISBLANK(BN483)),"",(BM487-BM486)*BN483)</f>
        <v>2.04399999999805</v>
      </c>
      <c r="BO487" s="166">
        <f>BO483</f>
        <v>4</v>
      </c>
      <c r="BP487" s="166">
        <f t="shared" ca="1" si="802"/>
        <v>0.96360000000009904</v>
      </c>
      <c r="BQ487" s="166"/>
      <c r="BR487" s="166"/>
      <c r="BS487" s="166">
        <v>10.260075000000001</v>
      </c>
      <c r="BT487" s="166">
        <f>IF(OR(ISBLANK(BS487),ISBLANK(BT483)),"",(BS487-BS486)*BT483)</f>
        <v>0.96360000000009904</v>
      </c>
      <c r="BU487" s="166">
        <f>BU483</f>
        <v>4</v>
      </c>
      <c r="BV487" s="166">
        <f t="shared" ca="1" si="803"/>
        <v>336.7649999999976</v>
      </c>
      <c r="BW487" s="166"/>
      <c r="BX487" s="166"/>
      <c r="BY487" s="166">
        <v>1417.9613999999999</v>
      </c>
      <c r="BZ487" s="166">
        <f>IF(OR(ISBLANK(BY487),ISBLANK(BZ483)),"",(BY487-BY486)*BZ483)</f>
        <v>336.7649999999976</v>
      </c>
      <c r="CA487" s="166">
        <f>CA483</f>
        <v>4</v>
      </c>
      <c r="CB487" s="166">
        <f t="shared" ca="1" si="804"/>
        <v>0.8579999999998762</v>
      </c>
      <c r="CC487" s="166"/>
      <c r="CD487" s="166"/>
      <c r="CE487" s="166">
        <v>7.8803749999999999</v>
      </c>
      <c r="CF487" s="166">
        <f>IF(OR(ISBLANK(CE487),ISBLANK(CF483)),"",(CE487-CE486)*CF483)</f>
        <v>0.8579999999998762</v>
      </c>
      <c r="CG487" s="166">
        <f>CG483</f>
        <v>4</v>
      </c>
      <c r="CH487" s="166">
        <f t="shared" ca="1" si="805"/>
        <v>335.90039999998953</v>
      </c>
      <c r="CI487" s="166"/>
      <c r="CJ487" s="166"/>
      <c r="CK487" s="166">
        <v>1412.63015</v>
      </c>
      <c r="CL487" s="166">
        <f>IF(OR(ISBLANK(CK487),ISBLANK(CL483)),"",(CK487-CK486)*CL483)</f>
        <v>335.90039999998953</v>
      </c>
      <c r="CM487" s="166">
        <f>CM483</f>
        <v>4</v>
      </c>
      <c r="CN487" s="166">
        <f t="shared" ca="1" si="806"/>
        <v>15.014999999996689</v>
      </c>
      <c r="CO487" s="166"/>
      <c r="CP487" s="166"/>
      <c r="CQ487" s="166">
        <v>7551.9979999999996</v>
      </c>
      <c r="CR487" s="166">
        <f>IF(OR(ISBLANK(CQ487),ISBLANK(CR483)),"",(CQ487-CQ486)*CR483)</f>
        <v>15.014999999996689</v>
      </c>
      <c r="CS487" s="166">
        <f>CS483</f>
        <v>3</v>
      </c>
      <c r="CT487" s="166">
        <f t="shared" ca="1" si="807"/>
        <v>24355.214907999303</v>
      </c>
      <c r="CU487" s="166"/>
      <c r="CV487" s="166"/>
      <c r="CW487" s="166">
        <f t="shared" ca="1" si="808"/>
        <v>24355.214907999303</v>
      </c>
      <c r="CX487" s="166">
        <f>CX483</f>
        <v>3</v>
      </c>
      <c r="CY487" s="166">
        <f t="shared" ca="1" si="809"/>
        <v>28.933995310703175</v>
      </c>
      <c r="CZ487" s="166"/>
      <c r="DA487" s="166"/>
      <c r="DB487" s="166">
        <f t="shared" ca="1" si="810"/>
        <v>28.933995310703175</v>
      </c>
      <c r="DC487" s="166">
        <f>DC483</f>
        <v>3</v>
      </c>
      <c r="DD487" s="166">
        <f t="shared" ca="1" si="811"/>
        <v>1.099</v>
      </c>
      <c r="DE487" s="166"/>
      <c r="DF487" s="166"/>
      <c r="DG487" s="166">
        <v>1.099</v>
      </c>
      <c r="DH487" s="166">
        <f>DH483</f>
        <v>3</v>
      </c>
      <c r="DI487" s="166">
        <f t="shared" ca="1" si="812"/>
        <v>19.289000000000001</v>
      </c>
      <c r="DJ487" s="166"/>
      <c r="DK487" s="166"/>
      <c r="DL487" s="166">
        <v>19.289000000000001</v>
      </c>
      <c r="DM487" s="166">
        <f>DM483</f>
        <v>3</v>
      </c>
      <c r="DN487" s="166">
        <f t="shared" ca="1" si="813"/>
        <v>303.55099999999999</v>
      </c>
      <c r="DO487" s="166"/>
      <c r="DP487" s="166"/>
      <c r="DQ487" s="166">
        <v>303.55099999999999</v>
      </c>
      <c r="DR487" s="166">
        <f>DR483</f>
        <v>3</v>
      </c>
      <c r="DS487" s="166">
        <f t="shared" ca="1" si="814"/>
        <v>745.63599999999997</v>
      </c>
      <c r="DT487" s="166"/>
      <c r="DU487" s="166"/>
      <c r="DV487" s="166">
        <v>745.63599999999997</v>
      </c>
      <c r="DW487" s="166">
        <f>DW483</f>
        <v>3</v>
      </c>
      <c r="DX487" s="166">
        <f t="shared" ca="1" si="815"/>
        <v>6.4320000000000004</v>
      </c>
      <c r="DY487" s="166"/>
      <c r="DZ487" s="166"/>
      <c r="EA487" s="166">
        <v>6.4320000000000004</v>
      </c>
      <c r="EB487" s="166">
        <f>EB483</f>
        <v>3</v>
      </c>
      <c r="EC487" s="166">
        <f t="shared" ca="1" si="816"/>
        <v>1076.0069999999998</v>
      </c>
      <c r="ED487" s="166"/>
      <c r="EE487" s="166"/>
      <c r="EF487" s="166">
        <f t="shared" ca="1" si="817"/>
        <v>1076.0069999999998</v>
      </c>
      <c r="EG487" s="166">
        <f>EG483</f>
        <v>3</v>
      </c>
      <c r="EH487" s="166">
        <f t="shared" ca="1" si="818"/>
        <v>14.807970664063577</v>
      </c>
      <c r="EI487" s="166"/>
      <c r="EJ487" s="166"/>
      <c r="EK487" s="166">
        <f t="shared" ca="1" si="819"/>
        <v>14.807970664063577</v>
      </c>
      <c r="EL487" s="166">
        <f>EL483</f>
        <v>2</v>
      </c>
      <c r="EM487" s="166" t="str">
        <f t="shared" ca="1" si="820"/>
        <v/>
      </c>
      <c r="EN487" s="166"/>
      <c r="EO487" s="166"/>
      <c r="EP487" s="166">
        <f>EP483</f>
        <v>2</v>
      </c>
      <c r="EQ487" s="166" t="str">
        <f t="shared" ca="1" si="821"/>
        <v/>
      </c>
      <c r="ER487" s="166"/>
      <c r="ES487" s="166"/>
      <c r="ET487" s="166">
        <f>ET483</f>
        <v>3</v>
      </c>
      <c r="EU487" s="166">
        <f t="shared" ca="1" si="822"/>
        <v>31.247999999999998</v>
      </c>
      <c r="EV487" s="166"/>
      <c r="EW487" s="166"/>
      <c r="EX487" s="166">
        <f t="shared" ca="1" si="823"/>
        <v>31.247999999999998</v>
      </c>
      <c r="EY487" s="166">
        <f>EY483</f>
        <v>2</v>
      </c>
      <c r="EZ487" s="166" t="str">
        <f t="shared" ca="1" si="824"/>
        <v/>
      </c>
      <c r="FA487" s="166"/>
      <c r="FB487" s="166"/>
      <c r="FC487" s="166">
        <f>FC483</f>
        <v>2</v>
      </c>
      <c r="FD487" s="166" t="str">
        <f t="shared" ca="1" si="825"/>
        <v/>
      </c>
      <c r="FE487" s="166"/>
      <c r="FF487" s="166"/>
      <c r="FG487" s="166">
        <f>FG483</f>
        <v>3</v>
      </c>
      <c r="FH487" s="166">
        <f t="shared" ca="1" si="826"/>
        <v>0</v>
      </c>
      <c r="FI487" s="166"/>
      <c r="FJ487" s="166"/>
      <c r="FK487" s="166">
        <v>0</v>
      </c>
      <c r="FL487" s="166">
        <f>FL483</f>
        <v>3</v>
      </c>
      <c r="FM487" s="166">
        <f t="shared" ca="1" si="827"/>
        <v>347.52960000000002</v>
      </c>
      <c r="FN487" s="166"/>
      <c r="FO487" s="166"/>
      <c r="FP487" s="166">
        <v>347.52960000000002</v>
      </c>
      <c r="FQ487" s="166">
        <f t="shared" ca="1" si="828"/>
        <v>85</v>
      </c>
      <c r="FR487" s="166">
        <f>FR483</f>
        <v>1</v>
      </c>
      <c r="FS487" s="166">
        <f t="shared" ca="1" si="829"/>
        <v>85</v>
      </c>
      <c r="FT487" s="166">
        <f t="shared" si="830"/>
        <v>85</v>
      </c>
      <c r="FU487" s="166">
        <v>85</v>
      </c>
      <c r="FV487" s="166"/>
      <c r="FW487" s="166">
        <f>FW483</f>
        <v>3</v>
      </c>
      <c r="FX487" s="166">
        <f t="shared" ca="1" si="831"/>
        <v>291.47579999999999</v>
      </c>
      <c r="FY487" s="166"/>
      <c r="FZ487" s="166"/>
      <c r="GA487" s="166">
        <v>291.47579999999999</v>
      </c>
      <c r="GB487" s="166">
        <f t="shared" ca="1" si="832"/>
        <v>118.8</v>
      </c>
      <c r="GC487" s="166">
        <f>GC483</f>
        <v>1</v>
      </c>
      <c r="GD487" s="166">
        <f t="shared" ca="1" si="833"/>
        <v>118.8</v>
      </c>
      <c r="GE487" s="166">
        <f t="shared" si="834"/>
        <v>118.8</v>
      </c>
      <c r="GF487" s="166">
        <v>118.8</v>
      </c>
      <c r="GG487" s="166"/>
      <c r="GH487" s="166">
        <f>GH483</f>
        <v>4</v>
      </c>
      <c r="GI487" s="166">
        <f t="shared" ca="1" si="835"/>
        <v>6.3019999999999996</v>
      </c>
      <c r="GJ487" s="166"/>
      <c r="GK487" s="166"/>
      <c r="GL487" s="166"/>
      <c r="GM487" s="166">
        <f t="shared" ca="1" si="836"/>
        <v>6.3019999999999996</v>
      </c>
      <c r="GN487" s="166">
        <f>GN483</f>
        <v>1</v>
      </c>
      <c r="GO487" s="166">
        <f t="shared" ca="1" si="837"/>
        <v>6.3019999999999996</v>
      </c>
      <c r="GP487" s="166">
        <f t="shared" si="838"/>
        <v>6.3019999999999996</v>
      </c>
      <c r="GQ487" s="166">
        <v>6.3019999999999996</v>
      </c>
      <c r="GR487" s="166"/>
    </row>
    <row r="488" spans="2:200" x14ac:dyDescent="0.25">
      <c r="B488" s="166">
        <v>5</v>
      </c>
      <c r="C488" s="166">
        <f>C483</f>
        <v>3</v>
      </c>
      <c r="D488" s="166">
        <f t="shared" ca="1" si="789"/>
        <v>45.439</v>
      </c>
      <c r="E488" s="166"/>
      <c r="F488" s="166"/>
      <c r="G488" s="166">
        <v>45.439</v>
      </c>
      <c r="H488" s="166">
        <f>H483</f>
        <v>3</v>
      </c>
      <c r="I488" s="166">
        <f t="shared" ca="1" si="790"/>
        <v>1986.8430000000001</v>
      </c>
      <c r="J488" s="166"/>
      <c r="K488" s="166"/>
      <c r="L488" s="166">
        <v>1986.8430000000001</v>
      </c>
      <c r="M488" s="166">
        <f t="shared" ca="1" si="791"/>
        <v>1811.55</v>
      </c>
      <c r="N488" s="166"/>
      <c r="O488" s="166">
        <f>O483</f>
        <v>1</v>
      </c>
      <c r="P488" s="166">
        <f t="shared" ca="1" si="792"/>
        <v>1811.55</v>
      </c>
      <c r="Q488" s="166">
        <f t="shared" si="793"/>
        <v>1811.55</v>
      </c>
      <c r="R488" s="166">
        <v>1811.55</v>
      </c>
      <c r="S488" s="166"/>
      <c r="T488" s="166">
        <f>T483</f>
        <v>3</v>
      </c>
      <c r="U488" s="166">
        <f t="shared" ca="1" si="794"/>
        <v>36.049999999997503</v>
      </c>
      <c r="V488" s="166"/>
      <c r="W488" s="166"/>
      <c r="X488" s="166">
        <v>36.049999999997503</v>
      </c>
      <c r="Y488" s="166">
        <f>Y483</f>
        <v>4</v>
      </c>
      <c r="Z488" s="166">
        <f t="shared" ca="1" si="795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796"/>
        <v>471.37199999998847</v>
      </c>
      <c r="AG488" s="166"/>
      <c r="AH488" s="166"/>
      <c r="AI488" s="166">
        <v>884.31399999999996</v>
      </c>
      <c r="AJ488" s="166">
        <f>IF(OR(ISBLANK(AI488),ISBLANK(AJ483)),"",(AI488-AI487)*AJ483)</f>
        <v>471.37199999998847</v>
      </c>
      <c r="AK488" s="166">
        <f>AK483</f>
        <v>4</v>
      </c>
      <c r="AL488" s="166">
        <f t="shared" ca="1" si="797"/>
        <v>0</v>
      </c>
      <c r="AM488" s="166"/>
      <c r="AN488" s="166"/>
      <c r="AO488" s="166">
        <v>13393.534</v>
      </c>
      <c r="AP488" s="166">
        <f>IF(OR(ISBLANK(AO488),ISBLANK(AP483)),"",(AO488-AO487)*AP483)</f>
        <v>0</v>
      </c>
      <c r="AQ488" s="166">
        <f>AQ483</f>
        <v>4</v>
      </c>
      <c r="AR488" s="166">
        <f t="shared" ca="1" si="798"/>
        <v>598.09200000000828</v>
      </c>
      <c r="AS488" s="166"/>
      <c r="AT488" s="166"/>
      <c r="AU488" s="166">
        <v>920.93700000000001</v>
      </c>
      <c r="AV488" s="166">
        <f>IF(OR(ISBLANK(AU488),ISBLANK(AV483)),"",(AU488-AU487)*AV483)</f>
        <v>598.09200000000828</v>
      </c>
      <c r="AW488" s="166">
        <f>AW483</f>
        <v>4</v>
      </c>
      <c r="AX488" s="166">
        <f t="shared" ca="1" si="799"/>
        <v>0</v>
      </c>
      <c r="AY488" s="166"/>
      <c r="AZ488" s="166"/>
      <c r="BA488" s="166">
        <v>13791.093000000001</v>
      </c>
      <c r="BB488" s="166">
        <f>IF(OR(ISBLANK(BA488),ISBLANK(BB483)),"",(BA488-BA487)*BB483)</f>
        <v>0</v>
      </c>
      <c r="BC488" s="166">
        <f>BC483</f>
        <v>4</v>
      </c>
      <c r="BD488" s="166">
        <f t="shared" ca="1" si="800"/>
        <v>4.4399999999986903</v>
      </c>
      <c r="BE488" s="166"/>
      <c r="BF488" s="166"/>
      <c r="BG488" s="166">
        <v>4660.8</v>
      </c>
      <c r="BH488" s="166">
        <f>IF(OR(ISBLANK(BG488),ISBLANK(BH483)),"",(BG488-BG487)*BH483)</f>
        <v>4.4399999999986903</v>
      </c>
      <c r="BI488" s="166">
        <f>BI483</f>
        <v>4</v>
      </c>
      <c r="BJ488" s="166">
        <f t="shared" ca="1" si="801"/>
        <v>2.1280000000006112</v>
      </c>
      <c r="BK488" s="166"/>
      <c r="BL488" s="166"/>
      <c r="BM488" s="166">
        <v>4320.9549999999999</v>
      </c>
      <c r="BN488" s="166">
        <f>IF(OR(ISBLANK(BM488),ISBLANK(BN483)),"",(BM488-BM487)*BN483)</f>
        <v>2.1280000000006112</v>
      </c>
      <c r="BO488" s="166">
        <f>BO483</f>
        <v>4</v>
      </c>
      <c r="BP488" s="166">
        <f t="shared" ca="1" si="802"/>
        <v>0.96360000000009904</v>
      </c>
      <c r="BQ488" s="166"/>
      <c r="BR488" s="166"/>
      <c r="BS488" s="166">
        <v>10.263725000000001</v>
      </c>
      <c r="BT488" s="166">
        <f>IF(OR(ISBLANK(BS488),ISBLANK(BT483)),"",(BS488-BS487)*BT483)</f>
        <v>0.96360000000009904</v>
      </c>
      <c r="BU488" s="166">
        <f>BU483</f>
        <v>4</v>
      </c>
      <c r="BV488" s="166">
        <f t="shared" ca="1" si="803"/>
        <v>328.75259999999798</v>
      </c>
      <c r="BW488" s="166"/>
      <c r="BX488" s="166"/>
      <c r="BY488" s="117">
        <v>1419.2066749999999</v>
      </c>
      <c r="BZ488" s="166">
        <f>IF(OR(ISBLANK(BY488),ISBLANK(BZ483)),"",(BY488-BY487)*BZ483)</f>
        <v>328.75259999999798</v>
      </c>
      <c r="CA488" s="166">
        <f>CA483</f>
        <v>4</v>
      </c>
      <c r="CB488" s="166">
        <f t="shared" ca="1" si="804"/>
        <v>0.87120000000007991</v>
      </c>
      <c r="CC488" s="166"/>
      <c r="CD488" s="166"/>
      <c r="CE488" s="166">
        <v>7.8836750000000002</v>
      </c>
      <c r="CF488" s="166">
        <f>IF(OR(ISBLANK(CE488),ISBLANK(CF483)),"",(CE488-CE487)*CF483)</f>
        <v>0.87120000000007991</v>
      </c>
      <c r="CG488" s="166">
        <f>CG483</f>
        <v>4</v>
      </c>
      <c r="CH488" s="166">
        <f t="shared" ca="1" si="805"/>
        <v>327.4326000000292</v>
      </c>
      <c r="CI488" s="166"/>
      <c r="CJ488" s="166"/>
      <c r="CK488" s="117">
        <v>1413.8704250000001</v>
      </c>
      <c r="CL488" s="166">
        <f>IF(OR(ISBLANK(CK488),ISBLANK(CL483)),"",(CK488-CK487)*CL483)</f>
        <v>327.4326000000292</v>
      </c>
      <c r="CM488" s="166">
        <f>CM483</f>
        <v>4</v>
      </c>
      <c r="CN488" s="166">
        <f t="shared" ca="1" si="806"/>
        <v>15.456000000003769</v>
      </c>
      <c r="CO488" s="166"/>
      <c r="CP488" s="166"/>
      <c r="CQ488" s="166">
        <v>7554.2060000000001</v>
      </c>
      <c r="CR488" s="166">
        <f>IF(OR(ISBLANK(CQ488),ISBLANK(CR483)),"",(CQ488-CQ487)*CR483)</f>
        <v>15.456000000003769</v>
      </c>
      <c r="CS488" s="166">
        <f>CS483</f>
        <v>3</v>
      </c>
      <c r="CT488" s="166">
        <f t="shared" ca="1" si="807"/>
        <v>24828.754083998698</v>
      </c>
      <c r="CU488" s="166"/>
      <c r="CV488" s="166"/>
      <c r="CW488" s="166">
        <f t="shared" ca="1" si="808"/>
        <v>24828.754083998698</v>
      </c>
      <c r="CX488" s="166">
        <f>CX483</f>
        <v>3</v>
      </c>
      <c r="CY488" s="166">
        <f t="shared" ca="1" si="809"/>
        <v>29.496559851790455</v>
      </c>
      <c r="CZ488" s="166"/>
      <c r="DA488" s="166"/>
      <c r="DB488" s="166">
        <f t="shared" ca="1" si="810"/>
        <v>29.496559851790455</v>
      </c>
      <c r="DC488" s="166">
        <f>DC483</f>
        <v>3</v>
      </c>
      <c r="DD488" s="166">
        <f t="shared" ca="1" si="811"/>
        <v>1.0349999999999999</v>
      </c>
      <c r="DE488" s="166"/>
      <c r="DF488" s="166"/>
      <c r="DG488" s="166">
        <v>1.0349999999999999</v>
      </c>
      <c r="DH488" s="166">
        <f>DH483</f>
        <v>3</v>
      </c>
      <c r="DI488" s="166">
        <f t="shared" ca="1" si="812"/>
        <v>18.867999999999999</v>
      </c>
      <c r="DJ488" s="166"/>
      <c r="DK488" s="166"/>
      <c r="DL488" s="166">
        <v>18.867999999999999</v>
      </c>
      <c r="DM488" s="166">
        <f>DM483</f>
        <v>3</v>
      </c>
      <c r="DN488" s="166">
        <f t="shared" ca="1" si="813"/>
        <v>311.14400000000001</v>
      </c>
      <c r="DO488" s="166"/>
      <c r="DP488" s="166"/>
      <c r="DQ488" s="166">
        <v>311.14400000000001</v>
      </c>
      <c r="DR488" s="166">
        <f>DR483</f>
        <v>3</v>
      </c>
      <c r="DS488" s="166">
        <f t="shared" ca="1" si="814"/>
        <v>756.99</v>
      </c>
      <c r="DT488" s="166"/>
      <c r="DU488" s="166"/>
      <c r="DV488" s="166">
        <v>756.99</v>
      </c>
      <c r="DW488" s="166">
        <f>DW483</f>
        <v>3</v>
      </c>
      <c r="DX488" s="166">
        <f t="shared" ca="1" si="815"/>
        <v>6.0780000000000003</v>
      </c>
      <c r="DY488" s="166"/>
      <c r="DZ488" s="166"/>
      <c r="EA488" s="166">
        <v>6.0780000000000003</v>
      </c>
      <c r="EB488" s="166">
        <f>EB483</f>
        <v>3</v>
      </c>
      <c r="EC488" s="166">
        <f t="shared" ca="1" si="816"/>
        <v>1094.115</v>
      </c>
      <c r="ED488" s="166"/>
      <c r="EE488" s="166"/>
      <c r="EF488" s="166">
        <f t="shared" ca="1" si="817"/>
        <v>1094.115</v>
      </c>
      <c r="EG488" s="166">
        <f>EG483</f>
        <v>3</v>
      </c>
      <c r="EH488" s="166">
        <f t="shared" ca="1" si="818"/>
        <v>15.095882483071209</v>
      </c>
      <c r="EI488" s="166"/>
      <c r="EJ488" s="166"/>
      <c r="EK488" s="166">
        <f t="shared" ca="1" si="819"/>
        <v>15.095882483071209</v>
      </c>
      <c r="EL488" s="166">
        <f>EL483</f>
        <v>2</v>
      </c>
      <c r="EM488" s="166" t="str">
        <f t="shared" ca="1" si="820"/>
        <v/>
      </c>
      <c r="EN488" s="166"/>
      <c r="EO488" s="166"/>
      <c r="EP488" s="166">
        <f>EP483</f>
        <v>2</v>
      </c>
      <c r="EQ488" s="166" t="str">
        <f t="shared" ca="1" si="821"/>
        <v/>
      </c>
      <c r="ER488" s="166"/>
      <c r="ES488" s="166"/>
      <c r="ET488" s="166">
        <f>ET483</f>
        <v>3</v>
      </c>
      <c r="EU488" s="166">
        <f t="shared" ca="1" si="822"/>
        <v>31.247999999999998</v>
      </c>
      <c r="EV488" s="166"/>
      <c r="EW488" s="166"/>
      <c r="EX488" s="166">
        <f t="shared" ca="1" si="823"/>
        <v>31.247999999999998</v>
      </c>
      <c r="EY488" s="166">
        <f>EY483</f>
        <v>2</v>
      </c>
      <c r="EZ488" s="166" t="str">
        <f t="shared" ca="1" si="824"/>
        <v/>
      </c>
      <c r="FA488" s="166"/>
      <c r="FB488" s="166"/>
      <c r="FC488" s="166">
        <f>FC483</f>
        <v>2</v>
      </c>
      <c r="FD488" s="166" t="str">
        <f t="shared" ca="1" si="825"/>
        <v/>
      </c>
      <c r="FE488" s="166"/>
      <c r="FF488" s="166"/>
      <c r="FG488" s="166">
        <f>FG483</f>
        <v>3</v>
      </c>
      <c r="FH488" s="166">
        <f t="shared" ca="1" si="826"/>
        <v>3.3999999999999998E-3</v>
      </c>
      <c r="FI488" s="166"/>
      <c r="FJ488" s="166"/>
      <c r="FK488" s="166">
        <v>3.3999999999999998E-3</v>
      </c>
      <c r="FL488" s="166">
        <f>FL483</f>
        <v>3</v>
      </c>
      <c r="FM488" s="166">
        <f t="shared" ca="1" si="827"/>
        <v>55.667700000000004</v>
      </c>
      <c r="FN488" s="166"/>
      <c r="FO488" s="166"/>
      <c r="FP488" s="166">
        <v>55.667700000000004</v>
      </c>
      <c r="FQ488" s="166">
        <f t="shared" ca="1" si="828"/>
        <v>95</v>
      </c>
      <c r="FR488" s="166">
        <f>FR483</f>
        <v>1</v>
      </c>
      <c r="FS488" s="166">
        <f t="shared" ca="1" si="829"/>
        <v>95</v>
      </c>
      <c r="FT488" s="166">
        <f t="shared" si="830"/>
        <v>95</v>
      </c>
      <c r="FU488" s="166">
        <v>95</v>
      </c>
      <c r="FV488" s="166"/>
      <c r="FW488" s="166">
        <f>FW483</f>
        <v>3</v>
      </c>
      <c r="FX488" s="166">
        <f t="shared" ca="1" si="831"/>
        <v>228.0993</v>
      </c>
      <c r="FY488" s="166"/>
      <c r="FZ488" s="166"/>
      <c r="GA488" s="166">
        <v>228.0993</v>
      </c>
      <c r="GB488" s="166">
        <f t="shared" ca="1" si="832"/>
        <v>86.4</v>
      </c>
      <c r="GC488" s="166">
        <f>GC483</f>
        <v>1</v>
      </c>
      <c r="GD488" s="166">
        <f t="shared" ca="1" si="833"/>
        <v>86.4</v>
      </c>
      <c r="GE488" s="166">
        <f t="shared" si="834"/>
        <v>86.4</v>
      </c>
      <c r="GF488" s="166">
        <v>86.4</v>
      </c>
      <c r="GG488" s="166"/>
      <c r="GH488" s="166">
        <f>GH483</f>
        <v>4</v>
      </c>
      <c r="GI488" s="166">
        <f t="shared" ca="1" si="835"/>
        <v>6.6020000000000003</v>
      </c>
      <c r="GJ488" s="166"/>
      <c r="GK488" s="166"/>
      <c r="GL488" s="166"/>
      <c r="GM488" s="166">
        <f t="shared" ca="1" si="836"/>
        <v>6.6020000000000003</v>
      </c>
      <c r="GN488" s="166">
        <f>GN483</f>
        <v>1</v>
      </c>
      <c r="GO488" s="166">
        <f t="shared" ca="1" si="837"/>
        <v>6.6020000000000003</v>
      </c>
      <c r="GP488" s="166">
        <f t="shared" si="838"/>
        <v>6.6020000000000003</v>
      </c>
      <c r="GQ488" s="166">
        <v>6.6020000000000003</v>
      </c>
      <c r="GR488" s="166"/>
    </row>
    <row r="489" spans="2:200" x14ac:dyDescent="0.25">
      <c r="B489" s="166">
        <v>6</v>
      </c>
      <c r="C489" s="166">
        <f>C483</f>
        <v>3</v>
      </c>
      <c r="D489" s="166">
        <f t="shared" ca="1" si="789"/>
        <v>45.005000000000003</v>
      </c>
      <c r="E489" s="166"/>
      <c r="F489" s="166"/>
      <c r="G489" s="166">
        <v>45.005000000000003</v>
      </c>
      <c r="H489" s="166">
        <f>H483</f>
        <v>3</v>
      </c>
      <c r="I489" s="166">
        <f t="shared" ca="1" si="790"/>
        <v>1955.8130000000001</v>
      </c>
      <c r="J489" s="166"/>
      <c r="K489" s="166"/>
      <c r="L489" s="166">
        <v>1955.8130000000001</v>
      </c>
      <c r="M489" s="166">
        <f t="shared" ca="1" si="791"/>
        <v>2111.1999999999998</v>
      </c>
      <c r="N489" s="166"/>
      <c r="O489" s="166">
        <f>O483</f>
        <v>1</v>
      </c>
      <c r="P489" s="166">
        <f t="shared" ca="1" si="792"/>
        <v>2111.1999999999998</v>
      </c>
      <c r="Q489" s="166">
        <f t="shared" si="793"/>
        <v>2111.1999999999998</v>
      </c>
      <c r="R489" s="166">
        <v>2111.1999999999998</v>
      </c>
      <c r="S489" s="166"/>
      <c r="T489" s="166">
        <f>T483</f>
        <v>3</v>
      </c>
      <c r="U489" s="166">
        <f t="shared" ca="1" si="794"/>
        <v>36.260000000002002</v>
      </c>
      <c r="V489" s="166"/>
      <c r="W489" s="166"/>
      <c r="X489" s="166">
        <v>36.260000000002002</v>
      </c>
      <c r="Y489" s="166">
        <f>Y483</f>
        <v>4</v>
      </c>
      <c r="Z489" s="166">
        <f t="shared" ca="1" si="795"/>
        <v>0</v>
      </c>
      <c r="AA489" s="166"/>
      <c r="AB489" s="166"/>
      <c r="AC489" s="166">
        <v>609.98299999999995</v>
      </c>
      <c r="AD489" s="166">
        <f>IF(OR(ISBLANK(AC489),ISBLANK(AD483)),"",(AC489-AC488)*AD483)</f>
        <v>0</v>
      </c>
      <c r="AE489" s="166">
        <f>AE483</f>
        <v>4</v>
      </c>
      <c r="AF489" s="166">
        <f t="shared" ca="1" si="796"/>
        <v>420.55200000000468</v>
      </c>
      <c r="AG489" s="166"/>
      <c r="AH489" s="166"/>
      <c r="AI489" s="166">
        <v>887.5</v>
      </c>
      <c r="AJ489" s="166">
        <f>IF(OR(ISBLANK(AI489),ISBLANK(AJ483)),"",(AI489-AI488)*AJ483)</f>
        <v>420.55200000000468</v>
      </c>
      <c r="AK489" s="166">
        <f>AK483</f>
        <v>4</v>
      </c>
      <c r="AL489" s="166">
        <f t="shared" ca="1" si="797"/>
        <v>0</v>
      </c>
      <c r="AM489" s="166"/>
      <c r="AN489" s="166"/>
      <c r="AO489" s="166">
        <v>13393.534</v>
      </c>
      <c r="AP489" s="166">
        <f>IF(OR(ISBLANK(AO489),ISBLANK(AP483)),"",(AO489-AO488)*AP483)</f>
        <v>0</v>
      </c>
      <c r="AQ489" s="166">
        <f>AQ483</f>
        <v>4</v>
      </c>
      <c r="AR489" s="166">
        <f t="shared" ca="1" si="798"/>
        <v>379.23599999999124</v>
      </c>
      <c r="AS489" s="166"/>
      <c r="AT489" s="166"/>
      <c r="AU489" s="166">
        <v>923.81</v>
      </c>
      <c r="AV489" s="166">
        <f>IF(OR(ISBLANK(AU489),ISBLANK(AV483)),"",(AU489-AU488)*AV483)</f>
        <v>379.23599999999124</v>
      </c>
      <c r="AW489" s="166">
        <f>AW483</f>
        <v>4</v>
      </c>
      <c r="AX489" s="166">
        <f t="shared" ca="1" si="799"/>
        <v>0</v>
      </c>
      <c r="AY489" s="166"/>
      <c r="AZ489" s="166"/>
      <c r="BA489" s="166">
        <v>13791.093000000001</v>
      </c>
      <c r="BB489" s="166">
        <f>IF(OR(ISBLANK(BA489),ISBLANK(BB483)),"",(BA489-BA488)*BB483)</f>
        <v>0</v>
      </c>
      <c r="BC489" s="166">
        <f>BC483</f>
        <v>4</v>
      </c>
      <c r="BD489" s="166">
        <f t="shared" ca="1" si="800"/>
        <v>4.5419999999976426</v>
      </c>
      <c r="BE489" s="166"/>
      <c r="BF489" s="166"/>
      <c r="BG489" s="166">
        <v>4661.5569999999998</v>
      </c>
      <c r="BH489" s="166">
        <f>IF(OR(ISBLANK(BG489),ISBLANK(BH483)),"",(BG489-BG488)*BH483)</f>
        <v>4.5419999999976426</v>
      </c>
      <c r="BI489" s="166">
        <f>BI483</f>
        <v>4</v>
      </c>
      <c r="BJ489" s="166">
        <f t="shared" ca="1" si="801"/>
        <v>1.9160000000010768</v>
      </c>
      <c r="BK489" s="166"/>
      <c r="BL489" s="166"/>
      <c r="BM489" s="166">
        <v>4321.4340000000002</v>
      </c>
      <c r="BN489" s="166">
        <f>IF(OR(ISBLANK(BM489),ISBLANK(BN483)),"",(BM489-BM488)*BN483)</f>
        <v>1.9160000000010768</v>
      </c>
      <c r="BO489" s="166">
        <f>BO483</f>
        <v>4</v>
      </c>
      <c r="BP489" s="166">
        <f t="shared" ca="1" si="802"/>
        <v>0.99659999999978766</v>
      </c>
      <c r="BQ489" s="166"/>
      <c r="BR489" s="166"/>
      <c r="BS489" s="166">
        <v>10.2675</v>
      </c>
      <c r="BT489" s="166">
        <f>IF(OR(ISBLANK(BS489),ISBLANK(BT483)),"",(BS489-BS488)*BT483)</f>
        <v>0.99659999999978766</v>
      </c>
      <c r="BU489" s="166">
        <f>BU483</f>
        <v>4</v>
      </c>
      <c r="BV489" s="166">
        <f t="shared" ca="1" si="803"/>
        <v>252.19260000000759</v>
      </c>
      <c r="BW489" s="166"/>
      <c r="BX489" s="166"/>
      <c r="BY489" s="166">
        <v>1420.1619499999999</v>
      </c>
      <c r="BZ489" s="166">
        <f>IF(OR(ISBLANK(BY489),ISBLANK(BZ483)),"",(BY489-BY488)*BZ483)</f>
        <v>252.19260000000759</v>
      </c>
      <c r="CA489" s="166">
        <f>CA483</f>
        <v>4</v>
      </c>
      <c r="CB489" s="166">
        <f t="shared" ca="1" si="804"/>
        <v>0.88440000000004915</v>
      </c>
      <c r="CC489" s="166"/>
      <c r="CD489" s="166"/>
      <c r="CE489" s="166">
        <v>7.8870250000000004</v>
      </c>
      <c r="CF489" s="166">
        <f>IF(OR(ISBLANK(CE489),ISBLANK(CF483)),"",(CE489-CE488)*CF483)</f>
        <v>0.88440000000004915</v>
      </c>
      <c r="CG489" s="166">
        <f>CG483</f>
        <v>4</v>
      </c>
      <c r="CH489" s="166">
        <f t="shared" ca="1" si="805"/>
        <v>251.26859999999942</v>
      </c>
      <c r="CI489" s="166"/>
      <c r="CJ489" s="166"/>
      <c r="CK489" s="166">
        <v>1414.8222000000001</v>
      </c>
      <c r="CL489" s="166">
        <f>IF(OR(ISBLANK(CK489),ISBLANK(CL483)),"",(CK489-CK488)*CL483)</f>
        <v>251.26859999999942</v>
      </c>
      <c r="CM489" s="166">
        <f>CM483</f>
        <v>4</v>
      </c>
      <c r="CN489" s="166">
        <f t="shared" ca="1" si="806"/>
        <v>17.27599999999893</v>
      </c>
      <c r="CO489" s="166"/>
      <c r="CP489" s="166"/>
      <c r="CQ489" s="166">
        <v>7556.674</v>
      </c>
      <c r="CR489" s="166">
        <f>IF(OR(ISBLANK(CQ489),ISBLANK(CR483)),"",(CQ489-CQ488)*CR483)</f>
        <v>17.27599999999893</v>
      </c>
      <c r="CS489" s="166">
        <f>CS483</f>
        <v>3</v>
      </c>
      <c r="CT489" s="166">
        <f t="shared" ca="1" si="807"/>
        <v>25275.055537000098</v>
      </c>
      <c r="CU489" s="166"/>
      <c r="CV489" s="166"/>
      <c r="CW489" s="166">
        <f t="shared" ca="1" si="808"/>
        <v>25275.055537000098</v>
      </c>
      <c r="CX489" s="166">
        <f>CX483</f>
        <v>3</v>
      </c>
      <c r="CY489" s="166">
        <f t="shared" ca="1" si="809"/>
        <v>30.026765977956117</v>
      </c>
      <c r="CZ489" s="166"/>
      <c r="DA489" s="166"/>
      <c r="DB489" s="166">
        <f t="shared" ca="1" si="810"/>
        <v>30.026765977956117</v>
      </c>
      <c r="DC489" s="166">
        <f>DC483</f>
        <v>3</v>
      </c>
      <c r="DD489" s="166">
        <f t="shared" ca="1" si="811"/>
        <v>1.1100000000000001</v>
      </c>
      <c r="DE489" s="166"/>
      <c r="DF489" s="166"/>
      <c r="DG489" s="166">
        <v>1.1100000000000001</v>
      </c>
      <c r="DH489" s="166">
        <f>DH483</f>
        <v>3</v>
      </c>
      <c r="DI489" s="166">
        <f t="shared" ca="1" si="812"/>
        <v>18.963000000000001</v>
      </c>
      <c r="DJ489" s="166"/>
      <c r="DK489" s="166"/>
      <c r="DL489" s="166">
        <v>18.963000000000001</v>
      </c>
      <c r="DM489" s="166">
        <f>DM483</f>
        <v>3</v>
      </c>
      <c r="DN489" s="166">
        <f t="shared" ca="1" si="813"/>
        <v>367.09399999999999</v>
      </c>
      <c r="DO489" s="166"/>
      <c r="DP489" s="166"/>
      <c r="DQ489" s="166">
        <v>367.09399999999999</v>
      </c>
      <c r="DR489" s="166">
        <f>DR483</f>
        <v>3</v>
      </c>
      <c r="DS489" s="166">
        <f t="shared" ca="1" si="814"/>
        <v>882.18600000000004</v>
      </c>
      <c r="DT489" s="166"/>
      <c r="DU489" s="166"/>
      <c r="DV489" s="166">
        <v>882.18600000000004</v>
      </c>
      <c r="DW489" s="166">
        <f>DW483</f>
        <v>3</v>
      </c>
      <c r="DX489" s="166">
        <f t="shared" ca="1" si="815"/>
        <v>6.0720000000000001</v>
      </c>
      <c r="DY489" s="166"/>
      <c r="DZ489" s="166"/>
      <c r="EA489" s="166">
        <v>6.0720000000000001</v>
      </c>
      <c r="EB489" s="166">
        <f>EB483</f>
        <v>3</v>
      </c>
      <c r="EC489" s="166">
        <f t="shared" ca="1" si="816"/>
        <v>1275.425</v>
      </c>
      <c r="ED489" s="166"/>
      <c r="EE489" s="166"/>
      <c r="EF489" s="166">
        <f t="shared" ca="1" si="817"/>
        <v>1275.425</v>
      </c>
      <c r="EG489" s="166">
        <f>EG483</f>
        <v>3</v>
      </c>
      <c r="EH489" s="166">
        <f t="shared" ca="1" si="818"/>
        <v>15.36723376649606</v>
      </c>
      <c r="EI489" s="166"/>
      <c r="EJ489" s="166"/>
      <c r="EK489" s="166">
        <f t="shared" ca="1" si="819"/>
        <v>15.36723376649606</v>
      </c>
      <c r="EL489" s="166">
        <f>EL483</f>
        <v>2</v>
      </c>
      <c r="EM489" s="166" t="str">
        <f t="shared" ca="1" si="820"/>
        <v/>
      </c>
      <c r="EN489" s="166"/>
      <c r="EO489" s="166"/>
      <c r="EP489" s="166">
        <f>EP483</f>
        <v>2</v>
      </c>
      <c r="EQ489" s="166" t="str">
        <f t="shared" ca="1" si="821"/>
        <v/>
      </c>
      <c r="ER489" s="166"/>
      <c r="ES489" s="166"/>
      <c r="ET489" s="166">
        <f>ET483</f>
        <v>3</v>
      </c>
      <c r="EU489" s="166">
        <f t="shared" ca="1" si="822"/>
        <v>31.247999999999998</v>
      </c>
      <c r="EV489" s="166"/>
      <c r="EW489" s="166"/>
      <c r="EX489" s="166">
        <f t="shared" ca="1" si="823"/>
        <v>31.247999999999998</v>
      </c>
      <c r="EY489" s="166">
        <f>EY483</f>
        <v>2</v>
      </c>
      <c r="EZ489" s="166" t="str">
        <f t="shared" ca="1" si="824"/>
        <v/>
      </c>
      <c r="FA489" s="166"/>
      <c r="FB489" s="166"/>
      <c r="FC489" s="166">
        <f>FC483</f>
        <v>2</v>
      </c>
      <c r="FD489" s="166" t="str">
        <f t="shared" ca="1" si="825"/>
        <v/>
      </c>
      <c r="FE489" s="166"/>
      <c r="FF489" s="166"/>
      <c r="FG489" s="166">
        <f>FG483</f>
        <v>3</v>
      </c>
      <c r="FH489" s="166">
        <f t="shared" ca="1" si="826"/>
        <v>0</v>
      </c>
      <c r="FI489" s="166"/>
      <c r="FJ489" s="166"/>
      <c r="FK489" s="166">
        <v>0</v>
      </c>
      <c r="FL489" s="166">
        <f>FL483</f>
        <v>3</v>
      </c>
      <c r="FM489" s="166">
        <f t="shared" ca="1" si="827"/>
        <v>191.8092</v>
      </c>
      <c r="FN489" s="166"/>
      <c r="FO489" s="166"/>
      <c r="FP489" s="166">
        <v>191.8092</v>
      </c>
      <c r="FQ489" s="166">
        <f t="shared" ca="1" si="828"/>
        <v>110</v>
      </c>
      <c r="FR489" s="166">
        <f>FR483</f>
        <v>1</v>
      </c>
      <c r="FS489" s="166">
        <f t="shared" ca="1" si="829"/>
        <v>110</v>
      </c>
      <c r="FT489" s="166">
        <f t="shared" si="830"/>
        <v>110</v>
      </c>
      <c r="FU489" s="166">
        <v>110</v>
      </c>
      <c r="FV489" s="166"/>
      <c r="FW489" s="166">
        <f>FW483</f>
        <v>3</v>
      </c>
      <c r="FX489" s="166">
        <f t="shared" ca="1" si="831"/>
        <v>509.8929</v>
      </c>
      <c r="FY489" s="166"/>
      <c r="FZ489" s="166"/>
      <c r="GA489" s="166">
        <v>509.8929</v>
      </c>
      <c r="GB489" s="166">
        <f t="shared" ca="1" si="832"/>
        <v>82.8</v>
      </c>
      <c r="GC489" s="166">
        <f>GC483</f>
        <v>1</v>
      </c>
      <c r="GD489" s="166">
        <f t="shared" ca="1" si="833"/>
        <v>82.8</v>
      </c>
      <c r="GE489" s="166">
        <f t="shared" si="834"/>
        <v>82.8</v>
      </c>
      <c r="GF489" s="166">
        <v>82.8</v>
      </c>
      <c r="GG489" s="166"/>
      <c r="GH489" s="166">
        <f>GH483</f>
        <v>4</v>
      </c>
      <c r="GI489" s="166">
        <f t="shared" ca="1" si="835"/>
        <v>6.07</v>
      </c>
      <c r="GJ489" s="166"/>
      <c r="GK489" s="166"/>
      <c r="GL489" s="166"/>
      <c r="GM489" s="166">
        <f t="shared" ca="1" si="836"/>
        <v>6.07</v>
      </c>
      <c r="GN489" s="166">
        <f>GN483</f>
        <v>1</v>
      </c>
      <c r="GO489" s="166">
        <f t="shared" ca="1" si="837"/>
        <v>6.07</v>
      </c>
      <c r="GP489" s="166">
        <f t="shared" si="838"/>
        <v>6.07</v>
      </c>
      <c r="GQ489" s="166">
        <v>6.07</v>
      </c>
      <c r="GR489" s="166"/>
    </row>
    <row r="490" spans="2:200" x14ac:dyDescent="0.25">
      <c r="B490" s="166">
        <v>7</v>
      </c>
      <c r="C490" s="166">
        <f>C483</f>
        <v>3</v>
      </c>
      <c r="D490" s="166">
        <f t="shared" ca="1" si="789"/>
        <v>44.921999999999997</v>
      </c>
      <c r="E490" s="166"/>
      <c r="F490" s="166"/>
      <c r="G490" s="166">
        <v>44.921999999999997</v>
      </c>
      <c r="H490" s="166">
        <f>H483</f>
        <v>3</v>
      </c>
      <c r="I490" s="166">
        <f t="shared" ca="1" si="790"/>
        <v>1914.3751999999999</v>
      </c>
      <c r="J490" s="166"/>
      <c r="K490" s="166"/>
      <c r="L490" s="166">
        <v>1914.3751999999999</v>
      </c>
      <c r="M490" s="166">
        <f t="shared" ca="1" si="791"/>
        <v>1842.5</v>
      </c>
      <c r="N490" s="166"/>
      <c r="O490" s="166">
        <f>O483</f>
        <v>1</v>
      </c>
      <c r="P490" s="166">
        <f t="shared" ca="1" si="792"/>
        <v>1842.5</v>
      </c>
      <c r="Q490" s="166">
        <f t="shared" si="793"/>
        <v>1842.5</v>
      </c>
      <c r="R490" s="166">
        <v>1842.5</v>
      </c>
      <c r="S490" s="166"/>
      <c r="T490" s="166">
        <f>T483</f>
        <v>3</v>
      </c>
      <c r="U490" s="166">
        <f t="shared" ca="1" si="794"/>
        <v>35.630000000000997</v>
      </c>
      <c r="V490" s="166"/>
      <c r="W490" s="166"/>
      <c r="X490" s="166">
        <v>35.630000000000997</v>
      </c>
      <c r="Y490" s="166">
        <f>Y483</f>
        <v>4</v>
      </c>
      <c r="Z490" s="166">
        <f t="shared" ca="1" si="795"/>
        <v>0</v>
      </c>
      <c r="AA490" s="166"/>
      <c r="AB490" s="166"/>
      <c r="AC490" s="166">
        <v>609.98299999999995</v>
      </c>
      <c r="AD490" s="166">
        <f>IF(OR(ISBLANK(AC490),ISBLANK(AD483)),"",(AC490-AC489)*AD483)</f>
        <v>0</v>
      </c>
      <c r="AE490" s="166">
        <f>AE483</f>
        <v>4</v>
      </c>
      <c r="AF490" s="166">
        <f t="shared" ca="1" si="796"/>
        <v>400.48799999999892</v>
      </c>
      <c r="AG490" s="166"/>
      <c r="AH490" s="166"/>
      <c r="AI490" s="166">
        <v>890.53399999999999</v>
      </c>
      <c r="AJ490" s="166">
        <f>IF(OR(ISBLANK(AI490),ISBLANK(AJ483)),"",(AI490-AI489)*AJ483)</f>
        <v>400.48799999999892</v>
      </c>
      <c r="AK490" s="166">
        <f>AK483</f>
        <v>4</v>
      </c>
      <c r="AL490" s="166">
        <f t="shared" ca="1" si="797"/>
        <v>0</v>
      </c>
      <c r="AM490" s="166"/>
      <c r="AN490" s="166"/>
      <c r="AO490" s="166">
        <v>13393.534</v>
      </c>
      <c r="AP490" s="166">
        <f>IF(OR(ISBLANK(AO490),ISBLANK(AP483)),"",(AO490-AO489)*AP483)</f>
        <v>0</v>
      </c>
      <c r="AQ490" s="166">
        <f>AQ483</f>
        <v>4</v>
      </c>
      <c r="AR490" s="166">
        <f t="shared" ca="1" si="798"/>
        <v>450.91200000000708</v>
      </c>
      <c r="AS490" s="166"/>
      <c r="AT490" s="166"/>
      <c r="AU490" s="166">
        <v>927.226</v>
      </c>
      <c r="AV490" s="166">
        <f>IF(OR(ISBLANK(AU490),ISBLANK(AV483)),"",(AU490-AU489)*AV483)</f>
        <v>450.91200000000708</v>
      </c>
      <c r="AW490" s="166">
        <f>AW483</f>
        <v>4</v>
      </c>
      <c r="AX490" s="166">
        <f t="shared" ca="1" si="799"/>
        <v>0</v>
      </c>
      <c r="AY490" s="166"/>
      <c r="AZ490" s="166"/>
      <c r="BA490" s="166">
        <v>13791.093000000001</v>
      </c>
      <c r="BB490" s="166">
        <f>IF(OR(ISBLANK(BA490),ISBLANK(BB483)),"",(BA490-BA489)*BB483)</f>
        <v>0</v>
      </c>
      <c r="BC490" s="166">
        <f>BC483</f>
        <v>4</v>
      </c>
      <c r="BD490" s="166">
        <f t="shared" ca="1" si="800"/>
        <v>4.7460000000010041</v>
      </c>
      <c r="BE490" s="166"/>
      <c r="BF490" s="166"/>
      <c r="BG490" s="166">
        <v>4662.348</v>
      </c>
      <c r="BH490" s="166">
        <f>IF(OR(ISBLANK(BG490),ISBLANK(BH483)),"",(BG490-BG489)*BH483)</f>
        <v>4.7460000000010041</v>
      </c>
      <c r="BI490" s="166">
        <f>BI483</f>
        <v>4</v>
      </c>
      <c r="BJ490" s="166">
        <f t="shared" ca="1" si="801"/>
        <v>2.2439999999987776</v>
      </c>
      <c r="BK490" s="166"/>
      <c r="BL490" s="166"/>
      <c r="BM490" s="166">
        <v>4321.9949999999999</v>
      </c>
      <c r="BN490" s="166">
        <f>IF(OR(ISBLANK(BM490),ISBLANK(BN483)),"",(BM490-BM489)*BN483)</f>
        <v>2.2439999999987776</v>
      </c>
      <c r="BO490" s="166">
        <f>BO483</f>
        <v>4</v>
      </c>
      <c r="BP490" s="166">
        <f t="shared" ca="1" si="802"/>
        <v>1.0362000000001643</v>
      </c>
      <c r="BQ490" s="166"/>
      <c r="BR490" s="166"/>
      <c r="BS490" s="166">
        <v>10.271425000000001</v>
      </c>
      <c r="BT490" s="166">
        <f>IF(OR(ISBLANK(BS490),ISBLANK(BT483)),"",(BS490-BS489)*BT483)</f>
        <v>1.0362000000001643</v>
      </c>
      <c r="BU490" s="166">
        <f>BU483</f>
        <v>4</v>
      </c>
      <c r="BV490" s="166">
        <f t="shared" ca="1" si="803"/>
        <v>308.21339999999145</v>
      </c>
      <c r="BW490" s="166"/>
      <c r="BX490" s="166"/>
      <c r="BY490" s="166">
        <v>1421.3294249999999</v>
      </c>
      <c r="BZ490" s="166">
        <f>IF(OR(ISBLANK(BY490),ISBLANK(BZ483)),"",(BY490-BY489)*BZ483)</f>
        <v>308.21339999999145</v>
      </c>
      <c r="CA490" s="166">
        <f>CA483</f>
        <v>4</v>
      </c>
      <c r="CB490" s="166">
        <f t="shared" ca="1" si="804"/>
        <v>0.93719999999992609</v>
      </c>
      <c r="CC490" s="166"/>
      <c r="CD490" s="166"/>
      <c r="CE490" s="166">
        <v>7.8905750000000001</v>
      </c>
      <c r="CF490" s="166">
        <f>IF(OR(ISBLANK(CE490),ISBLANK(CF483)),"",(CE490-CE489)*CF483)</f>
        <v>0.93719999999992609</v>
      </c>
      <c r="CG490" s="166">
        <f>CG483</f>
        <v>4</v>
      </c>
      <c r="CH490" s="166">
        <f t="shared" ca="1" si="805"/>
        <v>308.80079999997906</v>
      </c>
      <c r="CI490" s="166"/>
      <c r="CJ490" s="166"/>
      <c r="CK490" s="166">
        <v>1415.9919</v>
      </c>
      <c r="CL490" s="166">
        <f>IF(OR(ISBLANK(CK490),ISBLANK(CL483)),"",(CK490-CK489)*CL483)</f>
        <v>308.80079999997906</v>
      </c>
      <c r="CM490" s="166">
        <f>CM483</f>
        <v>4</v>
      </c>
      <c r="CN490" s="166">
        <f t="shared" ca="1" si="806"/>
        <v>17.212999999998829</v>
      </c>
      <c r="CO490" s="166"/>
      <c r="CP490" s="166"/>
      <c r="CQ490" s="166">
        <v>7559.1329999999998</v>
      </c>
      <c r="CR490" s="166">
        <f>IF(OR(ISBLANK(CQ490),ISBLANK(CR483)),"",(CQ490-CQ489)*CR483)</f>
        <v>17.212999999998829</v>
      </c>
      <c r="CS490" s="166">
        <f>CS483</f>
        <v>3</v>
      </c>
      <c r="CT490" s="166">
        <f t="shared" ca="1" si="807"/>
        <v>26048.681948000904</v>
      </c>
      <c r="CU490" s="166"/>
      <c r="CV490" s="166"/>
      <c r="CW490" s="166">
        <f t="shared" ca="1" si="808"/>
        <v>26048.681948000904</v>
      </c>
      <c r="CX490" s="166">
        <f>CX483</f>
        <v>3</v>
      </c>
      <c r="CY490" s="166">
        <f t="shared" ca="1" si="809"/>
        <v>30.945834154225075</v>
      </c>
      <c r="CZ490" s="166"/>
      <c r="DA490" s="166"/>
      <c r="DB490" s="166">
        <f t="shared" ca="1" si="810"/>
        <v>30.945834154225075</v>
      </c>
      <c r="DC490" s="166">
        <f>DC483</f>
        <v>3</v>
      </c>
      <c r="DD490" s="166">
        <f t="shared" ca="1" si="811"/>
        <v>1.1060000000000001</v>
      </c>
      <c r="DE490" s="166"/>
      <c r="DF490" s="166"/>
      <c r="DG490" s="166">
        <v>1.1060000000000001</v>
      </c>
      <c r="DH490" s="166">
        <f>DH483</f>
        <v>3</v>
      </c>
      <c r="DI490" s="166">
        <f t="shared" ca="1" si="812"/>
        <v>21.041</v>
      </c>
      <c r="DJ490" s="166"/>
      <c r="DK490" s="166"/>
      <c r="DL490" s="166">
        <v>21.041</v>
      </c>
      <c r="DM490" s="166">
        <f>DM483</f>
        <v>3</v>
      </c>
      <c r="DN490" s="166">
        <f t="shared" ca="1" si="813"/>
        <v>338.767</v>
      </c>
      <c r="DO490" s="166"/>
      <c r="DP490" s="166"/>
      <c r="DQ490" s="166">
        <v>338.767</v>
      </c>
      <c r="DR490" s="166">
        <f>DR483</f>
        <v>3</v>
      </c>
      <c r="DS490" s="166">
        <f t="shared" ca="1" si="814"/>
        <v>891.77800000000002</v>
      </c>
      <c r="DT490" s="166"/>
      <c r="DU490" s="166"/>
      <c r="DV490" s="166">
        <v>891.77800000000002</v>
      </c>
      <c r="DW490" s="166">
        <f>DW483</f>
        <v>3</v>
      </c>
      <c r="DX490" s="166">
        <f t="shared" ca="1" si="815"/>
        <v>6.4080000000000004</v>
      </c>
      <c r="DY490" s="166"/>
      <c r="DZ490" s="166"/>
      <c r="EA490" s="166">
        <v>6.4080000000000004</v>
      </c>
      <c r="EB490" s="166">
        <f>EB483</f>
        <v>3</v>
      </c>
      <c r="EC490" s="166">
        <f t="shared" ca="1" si="816"/>
        <v>1259.0999999999999</v>
      </c>
      <c r="ED490" s="166"/>
      <c r="EE490" s="166"/>
      <c r="EF490" s="166">
        <f t="shared" ca="1" si="817"/>
        <v>1259.0999999999999</v>
      </c>
      <c r="EG490" s="166">
        <f>EG483</f>
        <v>3</v>
      </c>
      <c r="EH490" s="166">
        <f t="shared" ca="1" si="818"/>
        <v>15.837598624384551</v>
      </c>
      <c r="EI490" s="166"/>
      <c r="EJ490" s="166"/>
      <c r="EK490" s="166">
        <f t="shared" ca="1" si="819"/>
        <v>15.837598624384551</v>
      </c>
      <c r="EL490" s="166">
        <f>EL483</f>
        <v>2</v>
      </c>
      <c r="EM490" s="166" t="str">
        <f t="shared" ca="1" si="820"/>
        <v/>
      </c>
      <c r="EN490" s="166"/>
      <c r="EO490" s="166"/>
      <c r="EP490" s="166">
        <f>EP483</f>
        <v>2</v>
      </c>
      <c r="EQ490" s="166" t="str">
        <f t="shared" ca="1" si="821"/>
        <v/>
      </c>
      <c r="ER490" s="166"/>
      <c r="ES490" s="166"/>
      <c r="ET490" s="166">
        <f>ET483</f>
        <v>3</v>
      </c>
      <c r="EU490" s="166">
        <f t="shared" ca="1" si="822"/>
        <v>31.247999999999998</v>
      </c>
      <c r="EV490" s="166"/>
      <c r="EW490" s="166"/>
      <c r="EX490" s="166">
        <f t="shared" ca="1" si="823"/>
        <v>31.247999999999998</v>
      </c>
      <c r="EY490" s="166">
        <f>EY483</f>
        <v>2</v>
      </c>
      <c r="EZ490" s="166" t="str">
        <f t="shared" ca="1" si="824"/>
        <v/>
      </c>
      <c r="FA490" s="166"/>
      <c r="FB490" s="166"/>
      <c r="FC490" s="166">
        <f>FC483</f>
        <v>2</v>
      </c>
      <c r="FD490" s="166" t="str">
        <f t="shared" ca="1" si="825"/>
        <v/>
      </c>
      <c r="FE490" s="166"/>
      <c r="FF490" s="166"/>
      <c r="FG490" s="166">
        <f>FG483</f>
        <v>3</v>
      </c>
      <c r="FH490" s="166">
        <f t="shared" ca="1" si="826"/>
        <v>0</v>
      </c>
      <c r="FI490" s="166"/>
      <c r="FJ490" s="166"/>
      <c r="FK490" s="166">
        <v>0</v>
      </c>
      <c r="FL490" s="166">
        <f>FL483</f>
        <v>3</v>
      </c>
      <c r="FM490" s="166">
        <f t="shared" ca="1" si="827"/>
        <v>98.445599999999999</v>
      </c>
      <c r="FN490" s="166"/>
      <c r="FO490" s="166"/>
      <c r="FP490" s="166">
        <v>98.445599999999999</v>
      </c>
      <c r="FQ490" s="166">
        <f t="shared" ca="1" si="828"/>
        <v>160</v>
      </c>
      <c r="FR490" s="166">
        <f>FR483</f>
        <v>1</v>
      </c>
      <c r="FS490" s="166">
        <f t="shared" ca="1" si="829"/>
        <v>160</v>
      </c>
      <c r="FT490" s="166">
        <f t="shared" si="830"/>
        <v>160</v>
      </c>
      <c r="FU490" s="166">
        <v>160</v>
      </c>
      <c r="FV490" s="166"/>
      <c r="FW490" s="166">
        <f>FW483</f>
        <v>3</v>
      </c>
      <c r="FX490" s="166">
        <f t="shared" ca="1" si="831"/>
        <v>226.1919</v>
      </c>
      <c r="FY490" s="166"/>
      <c r="FZ490" s="166"/>
      <c r="GA490" s="166">
        <v>226.1919</v>
      </c>
      <c r="GB490" s="166">
        <f t="shared" ca="1" si="832"/>
        <v>54</v>
      </c>
      <c r="GC490" s="166">
        <f>GC483</f>
        <v>1</v>
      </c>
      <c r="GD490" s="166">
        <f t="shared" ca="1" si="833"/>
        <v>54</v>
      </c>
      <c r="GE490" s="166">
        <f t="shared" si="834"/>
        <v>54</v>
      </c>
      <c r="GF490" s="166">
        <v>54</v>
      </c>
      <c r="GG490" s="166"/>
      <c r="GH490" s="166">
        <f>GH483</f>
        <v>4</v>
      </c>
      <c r="GI490" s="166">
        <f t="shared" ca="1" si="835"/>
        <v>5.9850000000000003</v>
      </c>
      <c r="GJ490" s="166"/>
      <c r="GK490" s="166"/>
      <c r="GL490" s="166"/>
      <c r="GM490" s="166">
        <f t="shared" ca="1" si="836"/>
        <v>5.9850000000000003</v>
      </c>
      <c r="GN490" s="166">
        <f>GN483</f>
        <v>1</v>
      </c>
      <c r="GO490" s="166">
        <f t="shared" ca="1" si="837"/>
        <v>5.9850000000000003</v>
      </c>
      <c r="GP490" s="166">
        <f t="shared" si="838"/>
        <v>5.9850000000000003</v>
      </c>
      <c r="GQ490" s="166">
        <v>5.9850000000000003</v>
      </c>
      <c r="GR490" s="166"/>
    </row>
    <row r="491" spans="2:200" x14ac:dyDescent="0.25">
      <c r="B491" s="166">
        <v>8</v>
      </c>
      <c r="C491" s="166">
        <f>C483</f>
        <v>3</v>
      </c>
      <c r="D491" s="166">
        <f t="shared" ca="1" si="789"/>
        <v>45.093000000000004</v>
      </c>
      <c r="E491" s="166"/>
      <c r="F491" s="166"/>
      <c r="G491" s="166">
        <v>45.093000000000004</v>
      </c>
      <c r="H491" s="166">
        <f>H483</f>
        <v>3</v>
      </c>
      <c r="I491" s="166">
        <f t="shared" ca="1" si="790"/>
        <v>2204.9879999999998</v>
      </c>
      <c r="J491" s="166"/>
      <c r="K491" s="166"/>
      <c r="L491" s="166">
        <v>2204.9879999999998</v>
      </c>
      <c r="M491" s="166">
        <f t="shared" ca="1" si="791"/>
        <v>1712.45</v>
      </c>
      <c r="N491" s="166"/>
      <c r="O491" s="166">
        <f>O483</f>
        <v>1</v>
      </c>
      <c r="P491" s="166">
        <f t="shared" ca="1" si="792"/>
        <v>1712.45</v>
      </c>
      <c r="Q491" s="166">
        <f t="shared" si="793"/>
        <v>1712.45</v>
      </c>
      <c r="R491" s="166">
        <v>1712.45</v>
      </c>
      <c r="S491" s="166"/>
      <c r="T491" s="166">
        <f>T483</f>
        <v>3</v>
      </c>
      <c r="U491" s="166">
        <f t="shared" ca="1" si="794"/>
        <v>35.594999999993902</v>
      </c>
      <c r="V491" s="166"/>
      <c r="W491" s="166"/>
      <c r="X491" s="166">
        <v>35.594999999993902</v>
      </c>
      <c r="Y491" s="166">
        <f>Y483</f>
        <v>4</v>
      </c>
      <c r="Z491" s="166">
        <f t="shared" ca="1" si="795"/>
        <v>0</v>
      </c>
      <c r="AA491" s="166"/>
      <c r="AB491" s="166"/>
      <c r="AC491" s="166">
        <v>609.98299999999995</v>
      </c>
      <c r="AD491" s="166">
        <f>IF(OR(ISBLANK(AC491),ISBLANK(AD483)),"",(AC491-AC490)*AD483)</f>
        <v>0</v>
      </c>
      <c r="AE491" s="166">
        <f>AE483</f>
        <v>4</v>
      </c>
      <c r="AF491" s="166">
        <f t="shared" ca="1" si="796"/>
        <v>462</v>
      </c>
      <c r="AG491" s="166"/>
      <c r="AH491" s="166"/>
      <c r="AI491" s="166">
        <v>894.03399999999999</v>
      </c>
      <c r="AJ491" s="166">
        <f>IF(OR(ISBLANK(AI491),ISBLANK(AJ483)),"",(AI491-AI490)*AJ483)</f>
        <v>462</v>
      </c>
      <c r="AK491" s="166">
        <f>AK483</f>
        <v>4</v>
      </c>
      <c r="AL491" s="166">
        <f t="shared" ca="1" si="797"/>
        <v>0</v>
      </c>
      <c r="AM491" s="166"/>
      <c r="AN491" s="166"/>
      <c r="AO491" s="166">
        <v>13393.534</v>
      </c>
      <c r="AP491" s="166">
        <f>IF(OR(ISBLANK(AO491),ISBLANK(AP483)),"",(AO491-AO490)*AP483)</f>
        <v>0</v>
      </c>
      <c r="AQ491" s="166">
        <f>AQ483</f>
        <v>4</v>
      </c>
      <c r="AR491" s="166">
        <f t="shared" ca="1" si="798"/>
        <v>478.76399999999376</v>
      </c>
      <c r="AS491" s="166"/>
      <c r="AT491" s="166"/>
      <c r="AU491" s="166">
        <v>930.85299999999995</v>
      </c>
      <c r="AV491" s="166">
        <f>IF(OR(ISBLANK(AU491),ISBLANK(AV483)),"",(AU491-AU490)*AV483)</f>
        <v>478.76399999999376</v>
      </c>
      <c r="AW491" s="166">
        <f>AW483</f>
        <v>4</v>
      </c>
      <c r="AX491" s="166">
        <f t="shared" ca="1" si="799"/>
        <v>0</v>
      </c>
      <c r="AY491" s="166"/>
      <c r="AZ491" s="166"/>
      <c r="BA491" s="166">
        <v>13791.093000000001</v>
      </c>
      <c r="BB491" s="166">
        <f>IF(OR(ISBLANK(BA491),ISBLANK(BB483)),"",(BA491-BA490)*BB483)</f>
        <v>0</v>
      </c>
      <c r="BC491" s="166">
        <f>BC483</f>
        <v>4</v>
      </c>
      <c r="BD491" s="166">
        <f t="shared" ca="1" si="800"/>
        <v>4.0740000000005239</v>
      </c>
      <c r="BE491" s="166"/>
      <c r="BF491" s="166"/>
      <c r="BG491" s="166">
        <v>4663.027</v>
      </c>
      <c r="BH491" s="166">
        <f>IF(OR(ISBLANK(BG491),ISBLANK(BH483)),"",(BG491-BG490)*BH483)</f>
        <v>4.0740000000005239</v>
      </c>
      <c r="BI491" s="166">
        <f>BI483</f>
        <v>4</v>
      </c>
      <c r="BJ491" s="166">
        <f t="shared" ca="1" si="801"/>
        <v>2.1440000000002328</v>
      </c>
      <c r="BK491" s="166"/>
      <c r="BL491" s="166"/>
      <c r="BM491" s="166">
        <v>4322.5309999999999</v>
      </c>
      <c r="BN491" s="166">
        <f>IF(OR(ISBLANK(BM491),ISBLANK(BN483)),"",(BM491-BM490)*BN483)</f>
        <v>2.1440000000002328</v>
      </c>
      <c r="BO491" s="166">
        <f>BO483</f>
        <v>4</v>
      </c>
      <c r="BP491" s="166">
        <f t="shared" ca="1" si="802"/>
        <v>1.0097999999997569</v>
      </c>
      <c r="BQ491" s="166"/>
      <c r="BR491" s="166"/>
      <c r="BS491" s="166">
        <v>10.27525</v>
      </c>
      <c r="BT491" s="166">
        <f>IF(OR(ISBLANK(BS491),ISBLANK(BT483)),"",(BS491-BS490)*BT483)</f>
        <v>1.0097999999997569</v>
      </c>
      <c r="BU491" s="166">
        <f>BU483</f>
        <v>4</v>
      </c>
      <c r="BV491" s="166">
        <f t="shared" ca="1" si="803"/>
        <v>275.86020000003919</v>
      </c>
      <c r="BW491" s="166"/>
      <c r="BX491" s="166"/>
      <c r="BY491" s="166">
        <v>1422.37435</v>
      </c>
      <c r="BZ491" s="166">
        <f>IF(OR(ISBLANK(BY491),ISBLANK(BZ483)),"",(BY491-BY490)*BZ483)</f>
        <v>275.86020000003919</v>
      </c>
      <c r="CA491" s="166">
        <f>CA483</f>
        <v>4</v>
      </c>
      <c r="CB491" s="166">
        <f t="shared" ca="1" si="804"/>
        <v>0.89760000000001838</v>
      </c>
      <c r="CC491" s="166"/>
      <c r="CD491" s="166"/>
      <c r="CE491" s="166">
        <v>7.8939750000000002</v>
      </c>
      <c r="CF491" s="166">
        <f>IF(OR(ISBLANK(CE491),ISBLANK(CF483)),"",(CE491-CE490)*CF483)</f>
        <v>0.89760000000001838</v>
      </c>
      <c r="CG491" s="166">
        <f>CG483</f>
        <v>4</v>
      </c>
      <c r="CH491" s="166">
        <f t="shared" ca="1" si="805"/>
        <v>275.88660000003256</v>
      </c>
      <c r="CI491" s="166"/>
      <c r="CJ491" s="166"/>
      <c r="CK491" s="166">
        <v>1417.0369250000001</v>
      </c>
      <c r="CL491" s="166">
        <f>IF(OR(ISBLANK(CK491),ISBLANK(CL483)),"",(CK491-CK490)*CL483)</f>
        <v>275.88660000003256</v>
      </c>
      <c r="CM491" s="166">
        <f>CM483</f>
        <v>4</v>
      </c>
      <c r="CN491" s="166">
        <f t="shared" ca="1" si="806"/>
        <v>12.691000000000713</v>
      </c>
      <c r="CO491" s="166"/>
      <c r="CP491" s="166"/>
      <c r="CQ491" s="166">
        <v>7560.9459999999999</v>
      </c>
      <c r="CR491" s="166">
        <f>IF(OR(ISBLANK(CQ491),ISBLANK(CR483)),"",(CQ491-CQ490)*CR483)</f>
        <v>12.691000000000713</v>
      </c>
      <c r="CS491" s="166">
        <f>CS483</f>
        <v>3</v>
      </c>
      <c r="CT491" s="166">
        <f t="shared" ca="1" si="807"/>
        <v>24912.839022999298</v>
      </c>
      <c r="CU491" s="166"/>
      <c r="CV491" s="166"/>
      <c r="CW491" s="166">
        <f t="shared" ca="1" si="808"/>
        <v>24912.839022999298</v>
      </c>
      <c r="CX491" s="166">
        <f>CX483</f>
        <v>3</v>
      </c>
      <c r="CY491" s="166">
        <f t="shared" ca="1" si="809"/>
        <v>29.596452759323167</v>
      </c>
      <c r="CZ491" s="166"/>
      <c r="DA491" s="166"/>
      <c r="DB491" s="166">
        <f t="shared" ca="1" si="810"/>
        <v>29.596452759323167</v>
      </c>
      <c r="DC491" s="166">
        <f>DC483</f>
        <v>3</v>
      </c>
      <c r="DD491" s="166">
        <f t="shared" ca="1" si="811"/>
        <v>1.0580000000000001</v>
      </c>
      <c r="DE491" s="166"/>
      <c r="DF491" s="166"/>
      <c r="DG491" s="166">
        <v>1.0580000000000001</v>
      </c>
      <c r="DH491" s="166">
        <f>DH483</f>
        <v>3</v>
      </c>
      <c r="DI491" s="166">
        <f t="shared" ca="1" si="812"/>
        <v>20.309000000000001</v>
      </c>
      <c r="DJ491" s="166"/>
      <c r="DK491" s="166"/>
      <c r="DL491" s="166">
        <v>20.309000000000001</v>
      </c>
      <c r="DM491" s="166">
        <f>DM483</f>
        <v>3</v>
      </c>
      <c r="DN491" s="166">
        <f t="shared" ca="1" si="813"/>
        <v>362.697</v>
      </c>
      <c r="DO491" s="166"/>
      <c r="DP491" s="166"/>
      <c r="DQ491" s="166">
        <v>362.697</v>
      </c>
      <c r="DR491" s="166">
        <f>DR483</f>
        <v>3</v>
      </c>
      <c r="DS491" s="166">
        <f t="shared" ca="1" si="814"/>
        <v>893.31399999999996</v>
      </c>
      <c r="DT491" s="166"/>
      <c r="DU491" s="166"/>
      <c r="DV491" s="166">
        <v>893.31399999999996</v>
      </c>
      <c r="DW491" s="166">
        <f>DW483</f>
        <v>3</v>
      </c>
      <c r="DX491" s="166">
        <f t="shared" ca="1" si="815"/>
        <v>5.1479999999999997</v>
      </c>
      <c r="DY491" s="166"/>
      <c r="DZ491" s="166"/>
      <c r="EA491" s="166">
        <v>5.1479999999999997</v>
      </c>
      <c r="EB491" s="166">
        <f>EB483</f>
        <v>3</v>
      </c>
      <c r="EC491" s="166">
        <f t="shared" ca="1" si="816"/>
        <v>1282.5260000000001</v>
      </c>
      <c r="ED491" s="166"/>
      <c r="EE491" s="166"/>
      <c r="EF491" s="166">
        <f t="shared" ca="1" si="817"/>
        <v>1282.5260000000001</v>
      </c>
      <c r="EG491" s="166">
        <f>EG483</f>
        <v>3</v>
      </c>
      <c r="EH491" s="166">
        <f t="shared" ca="1" si="818"/>
        <v>15.147006125983575</v>
      </c>
      <c r="EI491" s="166"/>
      <c r="EJ491" s="166"/>
      <c r="EK491" s="166">
        <f t="shared" ca="1" si="819"/>
        <v>15.147006125983575</v>
      </c>
      <c r="EL491" s="166">
        <f>EL483</f>
        <v>2</v>
      </c>
      <c r="EM491" s="166" t="str">
        <f t="shared" ca="1" si="820"/>
        <v/>
      </c>
      <c r="EN491" s="166"/>
      <c r="EO491" s="166"/>
      <c r="EP491" s="166">
        <f>EP483</f>
        <v>2</v>
      </c>
      <c r="EQ491" s="166" t="str">
        <f t="shared" ca="1" si="821"/>
        <v/>
      </c>
      <c r="ER491" s="166"/>
      <c r="ES491" s="166"/>
      <c r="ET491" s="166">
        <f>ET483</f>
        <v>3</v>
      </c>
      <c r="EU491" s="166">
        <f t="shared" ca="1" si="822"/>
        <v>31.247999999999998</v>
      </c>
      <c r="EV491" s="166"/>
      <c r="EW491" s="166"/>
      <c r="EX491" s="166">
        <f t="shared" ca="1" si="823"/>
        <v>31.247999999999998</v>
      </c>
      <c r="EY491" s="166">
        <f>EY483</f>
        <v>2</v>
      </c>
      <c r="EZ491" s="166" t="str">
        <f t="shared" ca="1" si="824"/>
        <v/>
      </c>
      <c r="FA491" s="166"/>
      <c r="FB491" s="166"/>
      <c r="FC491" s="166">
        <f>FC483</f>
        <v>2</v>
      </c>
      <c r="FD491" s="166" t="str">
        <f t="shared" ca="1" si="825"/>
        <v/>
      </c>
      <c r="FE491" s="166"/>
      <c r="FF491" s="166"/>
      <c r="FG491" s="166">
        <f>FG483</f>
        <v>3</v>
      </c>
      <c r="FH491" s="166">
        <f t="shared" ca="1" si="826"/>
        <v>0</v>
      </c>
      <c r="FI491" s="166"/>
      <c r="FJ491" s="166"/>
      <c r="FK491" s="166">
        <v>0</v>
      </c>
      <c r="FL491" s="166">
        <f>FL483</f>
        <v>3</v>
      </c>
      <c r="FM491" s="166">
        <f t="shared" ca="1" si="827"/>
        <v>0.25740000000000002</v>
      </c>
      <c r="FN491" s="166"/>
      <c r="FO491" s="166"/>
      <c r="FP491" s="166">
        <v>0.25740000000000002</v>
      </c>
      <c r="FQ491" s="166">
        <f t="shared" ca="1" si="828"/>
        <v>95</v>
      </c>
      <c r="FR491" s="166">
        <f>FR483</f>
        <v>1</v>
      </c>
      <c r="FS491" s="166">
        <f t="shared" ca="1" si="829"/>
        <v>95</v>
      </c>
      <c r="FT491" s="166">
        <f t="shared" si="830"/>
        <v>95</v>
      </c>
      <c r="FU491" s="166">
        <v>95</v>
      </c>
      <c r="FV491" s="166"/>
      <c r="FW491" s="166">
        <f>FW483</f>
        <v>3</v>
      </c>
      <c r="FX491" s="166">
        <f t="shared" ca="1" si="831"/>
        <v>9.6987000000000005</v>
      </c>
      <c r="FY491" s="166"/>
      <c r="FZ491" s="166"/>
      <c r="GA491" s="166">
        <v>9.6987000000000005</v>
      </c>
      <c r="GB491" s="166">
        <f t="shared" ca="1" si="832"/>
        <v>57.6</v>
      </c>
      <c r="GC491" s="166">
        <f>GC483</f>
        <v>1</v>
      </c>
      <c r="GD491" s="166">
        <f t="shared" ca="1" si="833"/>
        <v>57.6</v>
      </c>
      <c r="GE491" s="166">
        <f t="shared" si="834"/>
        <v>57.6</v>
      </c>
      <c r="GF491" s="166">
        <v>57.6</v>
      </c>
      <c r="GG491" s="166"/>
      <c r="GH491" s="166">
        <f>GH483</f>
        <v>4</v>
      </c>
      <c r="GI491" s="166">
        <f t="shared" ca="1" si="835"/>
        <v>6.3470000000000004</v>
      </c>
      <c r="GJ491" s="166"/>
      <c r="GK491" s="166"/>
      <c r="GL491" s="166"/>
      <c r="GM491" s="166">
        <f t="shared" ca="1" si="836"/>
        <v>6.3470000000000004</v>
      </c>
      <c r="GN491" s="166">
        <f>GN483</f>
        <v>1</v>
      </c>
      <c r="GO491" s="166">
        <f t="shared" ca="1" si="837"/>
        <v>6.3470000000000004</v>
      </c>
      <c r="GP491" s="166">
        <f t="shared" si="838"/>
        <v>6.3470000000000004</v>
      </c>
      <c r="GQ491" s="166">
        <v>6.3470000000000004</v>
      </c>
      <c r="GR491" s="166"/>
    </row>
    <row r="492" spans="2:200" x14ac:dyDescent="0.25">
      <c r="B492" s="166">
        <v>9</v>
      </c>
      <c r="C492" s="166">
        <f>C483</f>
        <v>3</v>
      </c>
      <c r="D492" s="166">
        <f t="shared" ca="1" si="789"/>
        <v>45.107999999999997</v>
      </c>
      <c r="E492" s="166"/>
      <c r="F492" s="166"/>
      <c r="G492" s="166">
        <v>45.107999999999997</v>
      </c>
      <c r="H492" s="166">
        <f>H483</f>
        <v>3</v>
      </c>
      <c r="I492" s="166">
        <f t="shared" ca="1" si="790"/>
        <v>2032.34</v>
      </c>
      <c r="J492" s="166"/>
      <c r="K492" s="166"/>
      <c r="L492" s="166">
        <v>2032.34</v>
      </c>
      <c r="M492" s="166">
        <f t="shared" ca="1" si="791"/>
        <v>1774.67</v>
      </c>
      <c r="N492" s="166"/>
      <c r="O492" s="166">
        <f>O483</f>
        <v>1</v>
      </c>
      <c r="P492" s="166">
        <f t="shared" ca="1" si="792"/>
        <v>1774.67</v>
      </c>
      <c r="Q492" s="166">
        <f t="shared" si="793"/>
        <v>1774.67</v>
      </c>
      <c r="R492" s="166">
        <v>1774.67</v>
      </c>
      <c r="S492" s="166"/>
      <c r="T492" s="166">
        <f>T483</f>
        <v>3</v>
      </c>
      <c r="U492" s="166">
        <f t="shared" ca="1" si="794"/>
        <v>35.8049999999985</v>
      </c>
      <c r="V492" s="166"/>
      <c r="W492" s="166"/>
      <c r="X492" s="166">
        <v>35.8049999999985</v>
      </c>
      <c r="Y492" s="166">
        <f>Y483</f>
        <v>4</v>
      </c>
      <c r="Z492" s="166">
        <f t="shared" ca="1" si="795"/>
        <v>0</v>
      </c>
      <c r="AA492" s="166"/>
      <c r="AB492" s="166"/>
      <c r="AC492" s="166">
        <v>609.98299999999995</v>
      </c>
      <c r="AD492" s="166">
        <f>IF(OR(ISBLANK(AC492),ISBLANK(AD483)),"",(AC492-AC491)*AD483)</f>
        <v>0</v>
      </c>
      <c r="AE492" s="166">
        <f>AE483</f>
        <v>4</v>
      </c>
      <c r="AF492" s="166">
        <f t="shared" ca="1" si="796"/>
        <v>358.77599999999484</v>
      </c>
      <c r="AG492" s="166"/>
      <c r="AH492" s="166"/>
      <c r="AI492" s="166">
        <v>896.75199999999995</v>
      </c>
      <c r="AJ492" s="166">
        <f>IF(OR(ISBLANK(AI492),ISBLANK(AJ483)),"",(AI492-AI491)*AJ483)</f>
        <v>358.77599999999484</v>
      </c>
      <c r="AK492" s="166">
        <f>AK483</f>
        <v>4</v>
      </c>
      <c r="AL492" s="166">
        <f t="shared" ca="1" si="797"/>
        <v>16.896000000080676</v>
      </c>
      <c r="AM492" s="166"/>
      <c r="AN492" s="166"/>
      <c r="AO492" s="166">
        <v>13393.662</v>
      </c>
      <c r="AP492" s="166">
        <f>IF(OR(ISBLANK(AO492),ISBLANK(AP483)),"",(AO492-AO491)*AP483)</f>
        <v>16.896000000080676</v>
      </c>
      <c r="AQ492" s="166">
        <f>AQ483</f>
        <v>4</v>
      </c>
      <c r="AR492" s="166">
        <f t="shared" ca="1" si="798"/>
        <v>358.24800000000732</v>
      </c>
      <c r="AS492" s="166"/>
      <c r="AT492" s="166"/>
      <c r="AU492" s="166">
        <v>933.56700000000001</v>
      </c>
      <c r="AV492" s="166">
        <f>IF(OR(ISBLANK(AU492),ISBLANK(AV483)),"",(AU492-AU491)*AV483)</f>
        <v>358.24800000000732</v>
      </c>
      <c r="AW492" s="166">
        <f>AW483</f>
        <v>4</v>
      </c>
      <c r="AX492" s="166">
        <f t="shared" ca="1" si="799"/>
        <v>17.291999999921245</v>
      </c>
      <c r="AY492" s="166"/>
      <c r="AZ492" s="166"/>
      <c r="BA492" s="166">
        <v>13791.224</v>
      </c>
      <c r="BB492" s="166">
        <f>IF(OR(ISBLANK(BA492),ISBLANK(BB483)),"",(BA492-BA491)*BB483)</f>
        <v>17.291999999921245</v>
      </c>
      <c r="BC492" s="166">
        <f>BC483</f>
        <v>4</v>
      </c>
      <c r="BD492" s="166">
        <f t="shared" ca="1" si="800"/>
        <v>3.5879999999997381</v>
      </c>
      <c r="BE492" s="166"/>
      <c r="BF492" s="166"/>
      <c r="BG492" s="166">
        <v>4663.625</v>
      </c>
      <c r="BH492" s="166">
        <f>IF(OR(ISBLANK(BG492),ISBLANK(BH483)),"",(BG492-BG491)*BH483)</f>
        <v>3.5879999999997381</v>
      </c>
      <c r="BI492" s="166">
        <f>BI483</f>
        <v>4</v>
      </c>
      <c r="BJ492" s="166">
        <f t="shared" ca="1" si="801"/>
        <v>1.8719999999993888</v>
      </c>
      <c r="BK492" s="166"/>
      <c r="BL492" s="166"/>
      <c r="BM492" s="166">
        <v>4322.9989999999998</v>
      </c>
      <c r="BN492" s="166">
        <f>IF(OR(ISBLANK(BM492),ISBLANK(BN483)),"",(BM492-BM491)*BN483)</f>
        <v>1.8719999999993888</v>
      </c>
      <c r="BO492" s="166">
        <f>BO483</f>
        <v>4</v>
      </c>
      <c r="BP492" s="166">
        <f t="shared" ca="1" si="802"/>
        <v>1.0032000000000068</v>
      </c>
      <c r="BQ492" s="166"/>
      <c r="BR492" s="166"/>
      <c r="BS492" s="166">
        <v>10.27905</v>
      </c>
      <c r="BT492" s="166">
        <f>IF(OR(ISBLANK(BS492),ISBLANK(BT483)),"",(BS492-BS491)*BT483)</f>
        <v>1.0032000000000068</v>
      </c>
      <c r="BU492" s="166">
        <f>BU483</f>
        <v>4</v>
      </c>
      <c r="BV492" s="166">
        <f t="shared" ca="1" si="803"/>
        <v>306.05520000000797</v>
      </c>
      <c r="BW492" s="166"/>
      <c r="BX492" s="166"/>
      <c r="BY492" s="166">
        <v>1423.5336500000001</v>
      </c>
      <c r="BZ492" s="166">
        <f>IF(OR(ISBLANK(BY492),ISBLANK(BZ483)),"",(BY492-BY491)*BZ483)</f>
        <v>306.05520000000797</v>
      </c>
      <c r="CA492" s="166">
        <f>CA483</f>
        <v>4</v>
      </c>
      <c r="CB492" s="166">
        <f t="shared" ca="1" si="804"/>
        <v>0.89760000000001838</v>
      </c>
      <c r="CC492" s="166"/>
      <c r="CD492" s="166"/>
      <c r="CE492" s="166">
        <v>7.8973750000000003</v>
      </c>
      <c r="CF492" s="166">
        <f>IF(OR(ISBLANK(CE492),ISBLANK(CF483)),"",(CE492-CE491)*CF483)</f>
        <v>0.89760000000001838</v>
      </c>
      <c r="CG492" s="166">
        <f>CG483</f>
        <v>4</v>
      </c>
      <c r="CH492" s="166">
        <f t="shared" ca="1" si="805"/>
        <v>304.15439999994487</v>
      </c>
      <c r="CI492" s="166"/>
      <c r="CJ492" s="166"/>
      <c r="CK492" s="166">
        <v>1418.1890249999999</v>
      </c>
      <c r="CL492" s="166">
        <f>IF(OR(ISBLANK(CK492),ISBLANK(CL483)),"",(CK492-CK491)*CL483)</f>
        <v>304.15439999994487</v>
      </c>
      <c r="CM492" s="166">
        <f>CM483</f>
        <v>4</v>
      </c>
      <c r="CN492" s="166">
        <f t="shared" ca="1" si="806"/>
        <v>15.449000000002343</v>
      </c>
      <c r="CO492" s="166"/>
      <c r="CP492" s="166"/>
      <c r="CQ492" s="166">
        <v>7563.1530000000002</v>
      </c>
      <c r="CR492" s="166">
        <f>IF(OR(ISBLANK(CQ492),ISBLANK(CR483)),"",(CQ492-CQ491)*CR483)</f>
        <v>15.449000000002343</v>
      </c>
      <c r="CS492" s="166">
        <f>CS483</f>
        <v>3</v>
      </c>
      <c r="CT492" s="166">
        <f t="shared" ca="1" si="807"/>
        <v>24452.2197570014</v>
      </c>
      <c r="CU492" s="166"/>
      <c r="CV492" s="166"/>
      <c r="CW492" s="166">
        <f t="shared" ca="1" si="808"/>
        <v>24452.2197570014</v>
      </c>
      <c r="CX492" s="166">
        <f>CX483</f>
        <v>3</v>
      </c>
      <c r="CY492" s="166">
        <f t="shared" ca="1" si="809"/>
        <v>29.049237071317663</v>
      </c>
      <c r="CZ492" s="166"/>
      <c r="DA492" s="166"/>
      <c r="DB492" s="166">
        <f t="shared" ca="1" si="810"/>
        <v>29.049237071317663</v>
      </c>
      <c r="DC492" s="166">
        <f>DC483</f>
        <v>3</v>
      </c>
      <c r="DD492" s="166">
        <f t="shared" ca="1" si="811"/>
        <v>1.103</v>
      </c>
      <c r="DE492" s="166"/>
      <c r="DF492" s="166"/>
      <c r="DG492" s="166">
        <v>1.103</v>
      </c>
      <c r="DH492" s="166">
        <f>DH483</f>
        <v>3</v>
      </c>
      <c r="DI492" s="166">
        <f t="shared" ca="1" si="812"/>
        <v>18.184999999999999</v>
      </c>
      <c r="DJ492" s="166"/>
      <c r="DK492" s="166"/>
      <c r="DL492" s="166">
        <v>18.184999999999999</v>
      </c>
      <c r="DM492" s="166">
        <f>DM483</f>
        <v>3</v>
      </c>
      <c r="DN492" s="166">
        <f t="shared" ca="1" si="813"/>
        <v>363.12599999999998</v>
      </c>
      <c r="DO492" s="166"/>
      <c r="DP492" s="166"/>
      <c r="DQ492" s="166">
        <v>363.12599999999998</v>
      </c>
      <c r="DR492" s="166">
        <f>DR483</f>
        <v>3</v>
      </c>
      <c r="DS492" s="166">
        <f t="shared" ca="1" si="814"/>
        <v>923.47799999999995</v>
      </c>
      <c r="DT492" s="166"/>
      <c r="DU492" s="166"/>
      <c r="DV492" s="166">
        <v>923.47799999999995</v>
      </c>
      <c r="DW492" s="166">
        <f>DW483</f>
        <v>3</v>
      </c>
      <c r="DX492" s="166">
        <f t="shared" ca="1" si="815"/>
        <v>5.1840000000000002</v>
      </c>
      <c r="DY492" s="166"/>
      <c r="DZ492" s="166"/>
      <c r="EA492" s="166">
        <v>5.1840000000000002</v>
      </c>
      <c r="EB492" s="166">
        <f>EB483</f>
        <v>3</v>
      </c>
      <c r="EC492" s="166">
        <f t="shared" ca="1" si="816"/>
        <v>1311.076</v>
      </c>
      <c r="ED492" s="166"/>
      <c r="EE492" s="166"/>
      <c r="EF492" s="166">
        <f t="shared" ca="1" si="817"/>
        <v>1311.076</v>
      </c>
      <c r="EG492" s="166">
        <f>EG483</f>
        <v>3</v>
      </c>
      <c r="EH492" s="166">
        <f t="shared" ca="1" si="818"/>
        <v>14.866949612256851</v>
      </c>
      <c r="EI492" s="166"/>
      <c r="EJ492" s="166"/>
      <c r="EK492" s="166">
        <f t="shared" ca="1" si="819"/>
        <v>14.866949612256851</v>
      </c>
      <c r="EL492" s="166">
        <f>EL483</f>
        <v>2</v>
      </c>
      <c r="EM492" s="166" t="str">
        <f t="shared" ca="1" si="820"/>
        <v/>
      </c>
      <c r="EN492" s="166"/>
      <c r="EO492" s="166"/>
      <c r="EP492" s="166">
        <f>EP483</f>
        <v>2</v>
      </c>
      <c r="EQ492" s="166" t="str">
        <f t="shared" ca="1" si="821"/>
        <v/>
      </c>
      <c r="ER492" s="166"/>
      <c r="ES492" s="166"/>
      <c r="ET492" s="166">
        <f>ET483</f>
        <v>3</v>
      </c>
      <c r="EU492" s="166">
        <f t="shared" ca="1" si="822"/>
        <v>31.247999999999998</v>
      </c>
      <c r="EV492" s="166"/>
      <c r="EW492" s="166"/>
      <c r="EX492" s="166">
        <f t="shared" ca="1" si="823"/>
        <v>31.247999999999998</v>
      </c>
      <c r="EY492" s="166">
        <f>EY483</f>
        <v>2</v>
      </c>
      <c r="EZ492" s="166" t="str">
        <f t="shared" ca="1" si="824"/>
        <v/>
      </c>
      <c r="FA492" s="166"/>
      <c r="FB492" s="166"/>
      <c r="FC492" s="166">
        <f>FC483</f>
        <v>2</v>
      </c>
      <c r="FD492" s="166" t="str">
        <f t="shared" ca="1" si="825"/>
        <v/>
      </c>
      <c r="FE492" s="166"/>
      <c r="FF492" s="166"/>
      <c r="FG492" s="166">
        <f>FG483</f>
        <v>3</v>
      </c>
      <c r="FH492" s="166">
        <f t="shared" ca="1" si="826"/>
        <v>0</v>
      </c>
      <c r="FI492" s="166"/>
      <c r="FJ492" s="166"/>
      <c r="FK492" s="166">
        <v>0</v>
      </c>
      <c r="FL492" s="166">
        <f>FL483</f>
        <v>3</v>
      </c>
      <c r="FM492" s="166">
        <f t="shared" ca="1" si="827"/>
        <v>11.352</v>
      </c>
      <c r="FN492" s="166"/>
      <c r="FO492" s="166"/>
      <c r="FP492" s="166">
        <v>11.352</v>
      </c>
      <c r="FQ492" s="166">
        <f t="shared" ca="1" si="828"/>
        <v>130</v>
      </c>
      <c r="FR492" s="166">
        <f>FR483</f>
        <v>1</v>
      </c>
      <c r="FS492" s="166">
        <f t="shared" ca="1" si="829"/>
        <v>130</v>
      </c>
      <c r="FT492" s="166">
        <f t="shared" si="830"/>
        <v>130</v>
      </c>
      <c r="FU492" s="166">
        <v>130</v>
      </c>
      <c r="FV492" s="166"/>
      <c r="FW492" s="166">
        <f>FW483</f>
        <v>3</v>
      </c>
      <c r="FX492" s="166">
        <f t="shared" ca="1" si="831"/>
        <v>11.3025</v>
      </c>
      <c r="FY492" s="166"/>
      <c r="FZ492" s="166"/>
      <c r="GA492" s="166">
        <v>11.3025</v>
      </c>
      <c r="GB492" s="166">
        <f t="shared" ca="1" si="832"/>
        <v>39.6</v>
      </c>
      <c r="GC492" s="166">
        <f>GC483</f>
        <v>1</v>
      </c>
      <c r="GD492" s="166">
        <f t="shared" ca="1" si="833"/>
        <v>39.6</v>
      </c>
      <c r="GE492" s="166">
        <f t="shared" si="834"/>
        <v>39.6</v>
      </c>
      <c r="GF492" s="166">
        <v>39.6</v>
      </c>
      <c r="GG492" s="166"/>
      <c r="GH492" s="166">
        <f>GH483</f>
        <v>4</v>
      </c>
      <c r="GI492" s="166">
        <f t="shared" ca="1" si="835"/>
        <v>5.7910000000000004</v>
      </c>
      <c r="GJ492" s="166"/>
      <c r="GK492" s="166"/>
      <c r="GL492" s="166"/>
      <c r="GM492" s="166">
        <f t="shared" ca="1" si="836"/>
        <v>5.7910000000000004</v>
      </c>
      <c r="GN492" s="166">
        <f>GN483</f>
        <v>1</v>
      </c>
      <c r="GO492" s="166">
        <f t="shared" ca="1" si="837"/>
        <v>5.7910000000000004</v>
      </c>
      <c r="GP492" s="166">
        <f t="shared" si="838"/>
        <v>5.7910000000000004</v>
      </c>
      <c r="GQ492" s="166">
        <v>5.7910000000000004</v>
      </c>
      <c r="GR492" s="166"/>
    </row>
    <row r="493" spans="2:200" ht="15.75" thickBot="1" x14ac:dyDescent="0.3">
      <c r="B493" s="121">
        <v>10</v>
      </c>
      <c r="C493" s="166">
        <f>C483</f>
        <v>3</v>
      </c>
      <c r="D493" s="166">
        <f t="shared" ca="1" si="789"/>
        <v>45.381999999999998</v>
      </c>
      <c r="E493" s="166"/>
      <c r="F493" s="166"/>
      <c r="G493" s="166">
        <v>45.381999999999998</v>
      </c>
      <c r="H493" s="166">
        <f>H483</f>
        <v>3</v>
      </c>
      <c r="I493" s="166">
        <f t="shared" ca="1" si="790"/>
        <v>1900.375</v>
      </c>
      <c r="J493" s="166"/>
      <c r="K493" s="166"/>
      <c r="L493" s="166">
        <v>1900.375</v>
      </c>
      <c r="M493" s="166">
        <f t="shared" ca="1" si="791"/>
        <v>1821.86</v>
      </c>
      <c r="N493" s="166"/>
      <c r="O493" s="166">
        <f>O483</f>
        <v>1</v>
      </c>
      <c r="P493" s="166">
        <f t="shared" ca="1" si="792"/>
        <v>1821.86</v>
      </c>
      <c r="Q493" s="166">
        <f t="shared" si="793"/>
        <v>1821.86</v>
      </c>
      <c r="R493" s="166">
        <v>1821.86</v>
      </c>
      <c r="S493" s="166"/>
      <c r="T493" s="166">
        <f>T483</f>
        <v>3</v>
      </c>
      <c r="U493" s="166">
        <f t="shared" ca="1" si="794"/>
        <v>35.979999999995897</v>
      </c>
      <c r="V493" s="166"/>
      <c r="W493" s="166"/>
      <c r="X493" s="166">
        <v>35.979999999995897</v>
      </c>
      <c r="Y493" s="166">
        <f>Y483</f>
        <v>4</v>
      </c>
      <c r="Z493" s="166">
        <f t="shared" ca="1" si="795"/>
        <v>0</v>
      </c>
      <c r="AA493" s="166"/>
      <c r="AB493" s="166"/>
      <c r="AC493" s="166">
        <v>609.98299999999995</v>
      </c>
      <c r="AD493" s="166">
        <f>IF(OR(ISBLANK(AC493),ISBLANK(AD483)),"",(AC493-AC492)*AD483)</f>
        <v>0</v>
      </c>
      <c r="AE493" s="166">
        <f>AE483</f>
        <v>4</v>
      </c>
      <c r="AF493" s="166">
        <f t="shared" ca="1" si="796"/>
        <v>399.96000000001141</v>
      </c>
      <c r="AG493" s="166"/>
      <c r="AH493" s="166"/>
      <c r="AI493" s="166">
        <v>899.78200000000004</v>
      </c>
      <c r="AJ493" s="166">
        <f>IF(OR(ISBLANK(AI493),ISBLANK(AJ483)),"",(AI493-AI492)*AJ483)</f>
        <v>399.96000000001141</v>
      </c>
      <c r="AK493" s="166">
        <f>AK483</f>
        <v>4</v>
      </c>
      <c r="AL493" s="166">
        <f t="shared" ca="1" si="797"/>
        <v>3.4319999999788706</v>
      </c>
      <c r="AM493" s="166"/>
      <c r="AN493" s="166"/>
      <c r="AO493" s="166">
        <v>13393.688</v>
      </c>
      <c r="AP493" s="166">
        <f>IF(OR(ISBLANK(AO493),ISBLANK(AP483)),"",(AO493-AO492)*AP483)</f>
        <v>3.4319999999788706</v>
      </c>
      <c r="AQ493" s="166">
        <f>AQ483</f>
        <v>4</v>
      </c>
      <c r="AR493" s="166">
        <f t="shared" ca="1" si="798"/>
        <v>273.2399999999916</v>
      </c>
      <c r="AS493" s="166"/>
      <c r="AT493" s="166"/>
      <c r="AU493" s="166">
        <v>935.63699999999994</v>
      </c>
      <c r="AV493" s="166">
        <f>IF(OR(ISBLANK(AU493),ISBLANK(AV483)),"",(AU493-AU492)*AV483)</f>
        <v>273.2399999999916</v>
      </c>
      <c r="AW493" s="166">
        <f>AW483</f>
        <v>4</v>
      </c>
      <c r="AX493" s="166">
        <f t="shared" ca="1" si="799"/>
        <v>2.5080000000307336</v>
      </c>
      <c r="AY493" s="166"/>
      <c r="AZ493" s="166"/>
      <c r="BA493" s="166">
        <v>13791.243</v>
      </c>
      <c r="BB493" s="166">
        <f>IF(OR(ISBLANK(BA493),ISBLANK(BB483)),"",(BA493-BA492)*BB483)</f>
        <v>2.5080000000307336</v>
      </c>
      <c r="BC493" s="166">
        <f>BC483</f>
        <v>4</v>
      </c>
      <c r="BD493" s="166">
        <f t="shared" ca="1" si="800"/>
        <v>5.1540000000022701</v>
      </c>
      <c r="BE493" s="166"/>
      <c r="BF493" s="166"/>
      <c r="BG493" s="166">
        <v>4664.4840000000004</v>
      </c>
      <c r="BH493" s="166">
        <f>IF(OR(ISBLANK(BG493),ISBLANK(BH483)),"",(BG493-BG492)*BH483)</f>
        <v>5.1540000000022701</v>
      </c>
      <c r="BI493" s="166">
        <f>BI483</f>
        <v>4</v>
      </c>
      <c r="BJ493" s="166">
        <f t="shared" ca="1" si="801"/>
        <v>2.0840000000025611</v>
      </c>
      <c r="BK493" s="166"/>
      <c r="BL493" s="166"/>
      <c r="BM493" s="166">
        <v>4323.5200000000004</v>
      </c>
      <c r="BN493" s="166">
        <f>IF(OR(ISBLANK(BM493),ISBLANK(BN483)),"",(BM493-BM492)*BN483)</f>
        <v>2.0840000000025611</v>
      </c>
      <c r="BO493" s="166">
        <f>BO483</f>
        <v>4</v>
      </c>
      <c r="BP493" s="166">
        <f t="shared" ca="1" si="802"/>
        <v>0.95040000000012981</v>
      </c>
      <c r="BQ493" s="166"/>
      <c r="BR493" s="166"/>
      <c r="BS493" s="166">
        <v>10.28265</v>
      </c>
      <c r="BT493" s="166">
        <f>IF(OR(ISBLANK(BS493),ISBLANK(BT483)),"",(BS493-BS492)*BT483)</f>
        <v>0.95040000000012981</v>
      </c>
      <c r="BU493" s="166">
        <f>BU483</f>
        <v>4</v>
      </c>
      <c r="BV493" s="166">
        <f t="shared" ca="1" si="803"/>
        <v>189.45959999995284</v>
      </c>
      <c r="BW493" s="166"/>
      <c r="BX493" s="166"/>
      <c r="BY493" s="166">
        <v>1424.2512999999999</v>
      </c>
      <c r="BZ493" s="166">
        <f>IF(OR(ISBLANK(BY493),ISBLANK(BZ483)),"",(BY493-BY492)*BZ483)</f>
        <v>189.45959999995284</v>
      </c>
      <c r="CA493" s="166">
        <f>CA483</f>
        <v>4</v>
      </c>
      <c r="CB493" s="166">
        <f t="shared" ca="1" si="804"/>
        <v>0.85139999999989158</v>
      </c>
      <c r="CC493" s="166"/>
      <c r="CD493" s="166"/>
      <c r="CE493" s="166">
        <v>7.9005999999999998</v>
      </c>
      <c r="CF493" s="166">
        <f>IF(OR(ISBLANK(CE493),ISBLANK(CF483)),"",(CE493-CE492)*CF483)</f>
        <v>0.85139999999989158</v>
      </c>
      <c r="CG493" s="166">
        <f>CG483</f>
        <v>4</v>
      </c>
      <c r="CH493" s="166">
        <f t="shared" ca="1" si="805"/>
        <v>187.88220000000365</v>
      </c>
      <c r="CI493" s="166"/>
      <c r="CJ493" s="166"/>
      <c r="CK493" s="166">
        <v>1418.9006999999999</v>
      </c>
      <c r="CL493" s="166">
        <f>IF(OR(ISBLANK(CK493),ISBLANK(CL483)),"",(CK493-CK492)*CL483)</f>
        <v>187.88220000000365</v>
      </c>
      <c r="CM493" s="166">
        <f>CM483</f>
        <v>4</v>
      </c>
      <c r="CN493" s="166">
        <f t="shared" ca="1" si="806"/>
        <v>14.853999999995722</v>
      </c>
      <c r="CO493" s="166"/>
      <c r="CP493" s="166"/>
      <c r="CQ493" s="166">
        <v>7565.2749999999996</v>
      </c>
      <c r="CR493" s="166">
        <f>IF(OR(ISBLANK(CQ493),ISBLANK(CR483)),"",(CQ493-CQ492)*CR483)</f>
        <v>14.853999999995722</v>
      </c>
      <c r="CS493" s="166">
        <f>CS483</f>
        <v>3</v>
      </c>
      <c r="CT493" s="166">
        <f t="shared" ca="1" si="807"/>
        <v>26744.7193569995</v>
      </c>
      <c r="CU493" s="166"/>
      <c r="CV493" s="166"/>
      <c r="CW493" s="166">
        <f t="shared" ca="1" si="808"/>
        <v>26744.7193569995</v>
      </c>
      <c r="CX493" s="166">
        <f>CX483</f>
        <v>3</v>
      </c>
      <c r="CY493" s="166">
        <f t="shared" ca="1" si="809"/>
        <v>31.772726596115408</v>
      </c>
      <c r="CZ493" s="166"/>
      <c r="DA493" s="166"/>
      <c r="DB493" s="166">
        <f t="shared" ca="1" si="810"/>
        <v>31.772726596115408</v>
      </c>
      <c r="DC493" s="166">
        <f>DC483</f>
        <v>3</v>
      </c>
      <c r="DD493" s="166">
        <f t="shared" ca="1" si="811"/>
        <v>1.0920000000000001</v>
      </c>
      <c r="DE493" s="166"/>
      <c r="DF493" s="166"/>
      <c r="DG493" s="166">
        <v>1.0920000000000001</v>
      </c>
      <c r="DH493" s="166">
        <f>DH483</f>
        <v>3</v>
      </c>
      <c r="DI493" s="166">
        <f t="shared" ca="1" si="812"/>
        <v>19.143000000000001</v>
      </c>
      <c r="DJ493" s="166"/>
      <c r="DK493" s="166"/>
      <c r="DL493" s="166">
        <v>19.143000000000001</v>
      </c>
      <c r="DM493" s="166">
        <f>DM483</f>
        <v>3</v>
      </c>
      <c r="DN493" s="166">
        <f t="shared" ca="1" si="813"/>
        <v>372.40699999999998</v>
      </c>
      <c r="DO493" s="166"/>
      <c r="DP493" s="166"/>
      <c r="DQ493" s="166">
        <v>372.40699999999998</v>
      </c>
      <c r="DR493" s="166">
        <f>DR483</f>
        <v>3</v>
      </c>
      <c r="DS493" s="166">
        <f t="shared" ca="1" si="814"/>
        <v>775.12800000000004</v>
      </c>
      <c r="DT493" s="166"/>
      <c r="DU493" s="166"/>
      <c r="DV493" s="166">
        <v>775.12800000000004</v>
      </c>
      <c r="DW493" s="166">
        <f>DW483</f>
        <v>3</v>
      </c>
      <c r="DX493" s="166">
        <f t="shared" ca="1" si="815"/>
        <v>6.5819999999999999</v>
      </c>
      <c r="DY493" s="166"/>
      <c r="DZ493" s="166"/>
      <c r="EA493" s="166">
        <v>6.5819999999999999</v>
      </c>
      <c r="EB493" s="166">
        <f>EB483</f>
        <v>3</v>
      </c>
      <c r="EC493" s="166">
        <f t="shared" ca="1" si="816"/>
        <v>1174.3520000000001</v>
      </c>
      <c r="ED493" s="166"/>
      <c r="EE493" s="166"/>
      <c r="EF493" s="166">
        <f t="shared" ca="1" si="817"/>
        <v>1174.3520000000001</v>
      </c>
      <c r="EG493" s="166">
        <f>EG483</f>
        <v>3</v>
      </c>
      <c r="EH493" s="166">
        <f t="shared" ca="1" si="818"/>
        <v>16.260789369055697</v>
      </c>
      <c r="EI493" s="166"/>
      <c r="EJ493" s="166"/>
      <c r="EK493" s="166">
        <f t="shared" ca="1" si="819"/>
        <v>16.260789369055697</v>
      </c>
      <c r="EL493" s="166">
        <f>EL483</f>
        <v>2</v>
      </c>
      <c r="EM493" s="166" t="str">
        <f t="shared" ca="1" si="820"/>
        <v/>
      </c>
      <c r="EN493" s="166"/>
      <c r="EO493" s="166"/>
      <c r="EP493" s="166">
        <f>EP483</f>
        <v>2</v>
      </c>
      <c r="EQ493" s="166" t="str">
        <f t="shared" ca="1" si="821"/>
        <v/>
      </c>
      <c r="ER493" s="166"/>
      <c r="ES493" s="166"/>
      <c r="ET493" s="166">
        <f>ET483</f>
        <v>3</v>
      </c>
      <c r="EU493" s="166">
        <f t="shared" ca="1" si="822"/>
        <v>31.247999999999998</v>
      </c>
      <c r="EV493" s="166"/>
      <c r="EW493" s="166"/>
      <c r="EX493" s="166">
        <f t="shared" ca="1" si="823"/>
        <v>31.247999999999998</v>
      </c>
      <c r="EY493" s="166">
        <f>EY483</f>
        <v>2</v>
      </c>
      <c r="EZ493" s="166" t="str">
        <f t="shared" ca="1" si="824"/>
        <v/>
      </c>
      <c r="FA493" s="166"/>
      <c r="FB493" s="166"/>
      <c r="FC493" s="166">
        <f>FC483</f>
        <v>2</v>
      </c>
      <c r="FD493" s="166" t="str">
        <f t="shared" ca="1" si="825"/>
        <v/>
      </c>
      <c r="FE493" s="166"/>
      <c r="FF493" s="166"/>
      <c r="FG493" s="166">
        <f>FG483</f>
        <v>3</v>
      </c>
      <c r="FH493" s="166">
        <f t="shared" ca="1" si="826"/>
        <v>0</v>
      </c>
      <c r="FI493" s="166"/>
      <c r="FJ493" s="166"/>
      <c r="FK493" s="166">
        <v>0</v>
      </c>
      <c r="FL493" s="166">
        <f>FL483</f>
        <v>3</v>
      </c>
      <c r="FM493" s="166">
        <f t="shared" ca="1" si="827"/>
        <v>150.84299999999999</v>
      </c>
      <c r="FN493" s="166"/>
      <c r="FO493" s="166"/>
      <c r="FP493" s="166">
        <v>150.84299999999999</v>
      </c>
      <c r="FQ493" s="166">
        <f t="shared" ca="1" si="828"/>
        <v>130</v>
      </c>
      <c r="FR493" s="166">
        <f>FR483</f>
        <v>1</v>
      </c>
      <c r="FS493" s="166">
        <f t="shared" ca="1" si="829"/>
        <v>130</v>
      </c>
      <c r="FT493" s="166">
        <f t="shared" si="830"/>
        <v>130</v>
      </c>
      <c r="FU493" s="166">
        <v>130</v>
      </c>
      <c r="FV493" s="166"/>
      <c r="FW493" s="166">
        <f>FW483</f>
        <v>3</v>
      </c>
      <c r="FX493" s="166">
        <f t="shared" ca="1" si="831"/>
        <v>365.05919999999998</v>
      </c>
      <c r="FY493" s="166"/>
      <c r="FZ493" s="166"/>
      <c r="GA493" s="166">
        <v>365.05919999999998</v>
      </c>
      <c r="GB493" s="166">
        <f t="shared" ca="1" si="832"/>
        <v>72</v>
      </c>
      <c r="GC493" s="166">
        <f>GC483</f>
        <v>1</v>
      </c>
      <c r="GD493" s="166">
        <f t="shared" ca="1" si="833"/>
        <v>72</v>
      </c>
      <c r="GE493" s="166">
        <f t="shared" si="834"/>
        <v>72</v>
      </c>
      <c r="GF493" s="166">
        <v>72</v>
      </c>
      <c r="GG493" s="166"/>
      <c r="GH493" s="166">
        <f>GH483</f>
        <v>4</v>
      </c>
      <c r="GI493" s="166">
        <f t="shared" ca="1" si="835"/>
        <v>5.3959999999999999</v>
      </c>
      <c r="GJ493" s="166"/>
      <c r="GK493" s="166"/>
      <c r="GL493" s="166"/>
      <c r="GM493" s="166">
        <f t="shared" ca="1" si="836"/>
        <v>5.3959999999999999</v>
      </c>
      <c r="GN493" s="166">
        <f>GN483</f>
        <v>1</v>
      </c>
      <c r="GO493" s="166">
        <f t="shared" ca="1" si="837"/>
        <v>5.3959999999999999</v>
      </c>
      <c r="GP493" s="166">
        <f t="shared" si="838"/>
        <v>5.3959999999999999</v>
      </c>
      <c r="GQ493" s="166">
        <v>5.3959999999999999</v>
      </c>
      <c r="GR493" s="166"/>
    </row>
    <row r="494" spans="2:200" ht="15.75" thickBot="1" x14ac:dyDescent="0.3">
      <c r="B494" s="307" t="s">
        <v>75</v>
      </c>
      <c r="C494" s="307"/>
      <c r="D494" s="307"/>
      <c r="E494" s="307"/>
      <c r="F494" s="307"/>
      <c r="G494" s="307"/>
      <c r="H494" s="307"/>
      <c r="I494" s="307"/>
      <c r="J494" s="307"/>
      <c r="K494" s="307"/>
      <c r="L494" s="307"/>
      <c r="M494" s="307"/>
      <c r="N494" s="307"/>
      <c r="O494" s="307"/>
      <c r="P494" s="307"/>
      <c r="Q494" s="307"/>
      <c r="R494" s="307"/>
      <c r="S494" s="307"/>
      <c r="T494" s="307"/>
      <c r="U494" s="307"/>
      <c r="V494" s="307"/>
      <c r="W494" s="307"/>
      <c r="X494" s="307"/>
      <c r="Y494" s="307"/>
      <c r="Z494" s="307"/>
      <c r="AA494" s="307"/>
      <c r="AB494" s="307"/>
      <c r="AC494" s="307">
        <f>AC493</f>
        <v>609.98299999999995</v>
      </c>
      <c r="AD494" s="307"/>
      <c r="AE494" s="307"/>
      <c r="AF494" s="307"/>
      <c r="AG494" s="307"/>
      <c r="AH494" s="307"/>
      <c r="AI494" s="307">
        <f>AI493</f>
        <v>899.78200000000004</v>
      </c>
      <c r="AJ494" s="307"/>
      <c r="AK494" s="307"/>
      <c r="AL494" s="307"/>
      <c r="AM494" s="307"/>
      <c r="AN494" s="307"/>
      <c r="AO494" s="307">
        <f>AO493</f>
        <v>13393.688</v>
      </c>
      <c r="AP494" s="307"/>
      <c r="AQ494" s="307"/>
      <c r="AR494" s="307"/>
      <c r="AS494" s="307"/>
      <c r="AT494" s="307"/>
      <c r="AU494" s="307">
        <f>AU493</f>
        <v>935.63699999999994</v>
      </c>
      <c r="AV494" s="307"/>
      <c r="AW494" s="307"/>
      <c r="AX494" s="307"/>
      <c r="AY494" s="307"/>
      <c r="AZ494" s="307"/>
      <c r="BA494" s="307">
        <f>BA493</f>
        <v>13791.243</v>
      </c>
      <c r="BB494" s="307"/>
      <c r="BC494" s="307"/>
      <c r="BD494" s="307"/>
      <c r="BE494" s="307"/>
      <c r="BF494" s="307"/>
      <c r="BG494" s="307">
        <f>BG493</f>
        <v>4664.4840000000004</v>
      </c>
      <c r="BH494" s="307"/>
      <c r="BI494" s="307"/>
      <c r="BJ494" s="307"/>
      <c r="BK494" s="307"/>
      <c r="BL494" s="307"/>
      <c r="BM494" s="307">
        <f>BM493</f>
        <v>4323.5200000000004</v>
      </c>
      <c r="BN494" s="307"/>
      <c r="BO494" s="307"/>
      <c r="BP494" s="307"/>
      <c r="BQ494" s="307"/>
      <c r="BR494" s="307"/>
      <c r="BS494" s="307">
        <f>BS493</f>
        <v>10.28265</v>
      </c>
      <c r="BT494" s="307"/>
      <c r="BU494" s="307"/>
      <c r="BV494" s="307"/>
      <c r="BW494" s="307"/>
      <c r="BX494" s="307"/>
      <c r="BY494" s="307">
        <f>BY493</f>
        <v>1424.2512999999999</v>
      </c>
      <c r="BZ494" s="307"/>
      <c r="CA494" s="307"/>
      <c r="CB494" s="307"/>
      <c r="CC494" s="307"/>
      <c r="CD494" s="307"/>
      <c r="CE494" s="307">
        <f>CE493</f>
        <v>7.9005999999999998</v>
      </c>
      <c r="CF494" s="307"/>
      <c r="CG494" s="307"/>
      <c r="CH494" s="307"/>
      <c r="CI494" s="307"/>
      <c r="CJ494" s="307"/>
      <c r="CK494" s="307">
        <f>CK493</f>
        <v>1418.9006999999999</v>
      </c>
      <c r="CL494" s="307"/>
      <c r="CM494" s="307"/>
      <c r="CN494" s="307"/>
      <c r="CO494" s="307"/>
      <c r="CP494" s="307"/>
      <c r="CQ494" s="307">
        <f>CQ493</f>
        <v>7565.2749999999996</v>
      </c>
      <c r="CR494" s="307"/>
      <c r="CS494" s="307"/>
      <c r="CT494" s="307"/>
      <c r="CU494" s="307"/>
      <c r="CV494" s="307"/>
      <c r="CW494" s="307"/>
      <c r="CX494" s="307"/>
      <c r="CY494" s="307"/>
      <c r="CZ494" s="307"/>
      <c r="DA494" s="307"/>
      <c r="DB494" s="307"/>
      <c r="DC494" s="307"/>
      <c r="DD494" s="307"/>
      <c r="DE494" s="307"/>
      <c r="DF494" s="307"/>
      <c r="DG494" s="307"/>
      <c r="DH494" s="307"/>
      <c r="DI494" s="307"/>
      <c r="DJ494" s="307"/>
      <c r="DK494" s="307"/>
      <c r="DL494" s="307"/>
      <c r="DM494" s="307"/>
      <c r="DN494" s="307"/>
      <c r="DO494" s="307"/>
      <c r="DP494" s="307"/>
      <c r="DQ494" s="307"/>
      <c r="DR494" s="307"/>
      <c r="DS494" s="307"/>
      <c r="DT494" s="307"/>
      <c r="DU494" s="307"/>
      <c r="DV494" s="307"/>
      <c r="DW494" s="307"/>
      <c r="DX494" s="307"/>
      <c r="DY494" s="307"/>
      <c r="DZ494" s="307"/>
      <c r="EA494" s="307"/>
      <c r="EB494" s="307"/>
      <c r="EC494" s="307"/>
      <c r="ED494" s="307"/>
      <c r="EE494" s="307"/>
      <c r="EF494" s="307"/>
      <c r="EG494" s="307"/>
      <c r="EH494" s="307"/>
      <c r="EI494" s="307"/>
      <c r="EJ494" s="307"/>
      <c r="EK494" s="307"/>
      <c r="EL494" s="307"/>
      <c r="EM494" s="307"/>
      <c r="EN494" s="307"/>
      <c r="EO494" s="307"/>
      <c r="EP494" s="307"/>
      <c r="EQ494" s="307"/>
      <c r="ER494" s="307"/>
      <c r="ES494" s="307"/>
      <c r="ET494" s="307"/>
      <c r="EU494" s="307"/>
      <c r="EV494" s="307"/>
      <c r="EW494" s="307"/>
      <c r="EX494" s="307"/>
      <c r="EY494" s="307"/>
      <c r="EZ494" s="307"/>
      <c r="FA494" s="307"/>
      <c r="FB494" s="307"/>
      <c r="FC494" s="307"/>
      <c r="FD494" s="307"/>
      <c r="FE494" s="307"/>
      <c r="FF494" s="307"/>
      <c r="FG494" s="307"/>
      <c r="FH494" s="307"/>
      <c r="FI494" s="307"/>
      <c r="FJ494" s="307"/>
      <c r="FK494" s="307"/>
      <c r="FL494" s="307"/>
      <c r="FM494" s="307"/>
      <c r="FN494" s="307"/>
      <c r="FO494" s="307"/>
      <c r="FP494" s="307"/>
      <c r="FQ494" s="307"/>
      <c r="FR494" s="307"/>
      <c r="FS494" s="307"/>
      <c r="FT494" s="307"/>
      <c r="FU494" s="307"/>
      <c r="FV494" s="307"/>
      <c r="FW494" s="307"/>
      <c r="FX494" s="307"/>
      <c r="FY494" s="307"/>
      <c r="FZ494" s="307"/>
      <c r="GA494" s="307"/>
      <c r="GB494" s="307"/>
      <c r="GC494" s="307"/>
      <c r="GD494" s="307"/>
      <c r="GE494" s="307"/>
      <c r="GF494" s="307"/>
      <c r="GG494" s="307"/>
      <c r="GH494" s="307"/>
      <c r="GI494" s="307"/>
      <c r="GJ494" s="307"/>
      <c r="GK494" s="307"/>
      <c r="GL494" s="307"/>
      <c r="GM494" s="307"/>
      <c r="GN494" s="307"/>
      <c r="GO494" s="307"/>
      <c r="GP494" s="307"/>
      <c r="GQ494" s="307"/>
      <c r="GR494" s="307"/>
    </row>
    <row r="495" spans="2:200" x14ac:dyDescent="0.25">
      <c r="B495" s="16">
        <v>11</v>
      </c>
      <c r="C495" s="166">
        <f>C483</f>
        <v>3</v>
      </c>
      <c r="D495" s="166">
        <f t="shared" ca="1" si="789"/>
        <v>45.161999999999999</v>
      </c>
      <c r="E495" s="166"/>
      <c r="F495" s="166"/>
      <c r="G495" s="166">
        <v>45.161999999999999</v>
      </c>
      <c r="H495" s="166">
        <f>H483</f>
        <v>3</v>
      </c>
      <c r="I495" s="166">
        <f t="shared" ca="1" si="790"/>
        <v>1990.182</v>
      </c>
      <c r="J495" s="166"/>
      <c r="K495" s="166"/>
      <c r="L495" s="166">
        <v>1990.182</v>
      </c>
      <c r="M495" s="166">
        <f t="shared" ca="1" si="791"/>
        <v>1985.46</v>
      </c>
      <c r="N495" s="166"/>
      <c r="O495" s="166">
        <f>O483</f>
        <v>1</v>
      </c>
      <c r="P495" s="166">
        <f t="shared" ca="1" si="792"/>
        <v>1985.46</v>
      </c>
      <c r="Q495" s="166">
        <f t="shared" si="793"/>
        <v>1985.46</v>
      </c>
      <c r="R495" s="166">
        <v>1985.46</v>
      </c>
      <c r="S495" s="166"/>
      <c r="T495" s="166">
        <f>T483</f>
        <v>3</v>
      </c>
      <c r="U495" s="166">
        <f t="shared" ca="1" si="794"/>
        <v>35.2450000000117</v>
      </c>
      <c r="V495" s="166"/>
      <c r="W495" s="166"/>
      <c r="X495" s="166">
        <v>35.2450000000117</v>
      </c>
      <c r="Y495" s="166">
        <f>Y483</f>
        <v>4</v>
      </c>
      <c r="Z495" s="166">
        <f t="shared" ca="1" si="795"/>
        <v>0</v>
      </c>
      <c r="AA495" s="166"/>
      <c r="AB495" s="166"/>
      <c r="AC495" s="166">
        <v>609.98299999999995</v>
      </c>
      <c r="AD495" s="166">
        <f>IF(OR(ISBLANK(AC495),ISBLANK(AD483)),"",(AC495-AC494)*AD483)</f>
        <v>0</v>
      </c>
      <c r="AE495" s="166">
        <f>AE483</f>
        <v>4</v>
      </c>
      <c r="AF495" s="166">
        <f t="shared" ca="1" si="796"/>
        <v>405.50400000000036</v>
      </c>
      <c r="AG495" s="166"/>
      <c r="AH495" s="166"/>
      <c r="AI495" s="166">
        <v>902.85400000000004</v>
      </c>
      <c r="AJ495" s="166">
        <f>IF(OR(ISBLANK(AI495),ISBLANK(AJ483)),"",(AI495-AI494)*AJ483)</f>
        <v>405.50400000000036</v>
      </c>
      <c r="AK495" s="166">
        <f>AK483</f>
        <v>4</v>
      </c>
      <c r="AL495" s="166">
        <f t="shared" ca="1" si="797"/>
        <v>0.92399999994813697</v>
      </c>
      <c r="AM495" s="166"/>
      <c r="AN495" s="166"/>
      <c r="AO495" s="166">
        <v>13393.695</v>
      </c>
      <c r="AP495" s="166">
        <f>IF(OR(ISBLANK(AO495),ISBLANK(AP483)),"",(AO495-AO494)*AP483)</f>
        <v>0.92399999994813697</v>
      </c>
      <c r="AQ495" s="166">
        <f>AQ483</f>
        <v>4</v>
      </c>
      <c r="AR495" s="166">
        <f t="shared" ca="1" si="798"/>
        <v>316.53600000000324</v>
      </c>
      <c r="AS495" s="166"/>
      <c r="AT495" s="166"/>
      <c r="AU495" s="166">
        <v>938.03499999999997</v>
      </c>
      <c r="AV495" s="166">
        <f>IF(OR(ISBLANK(AU495),ISBLANK(AV483)),"",(AU495-AU494)*AV483)</f>
        <v>316.53600000000324</v>
      </c>
      <c r="AW495" s="166">
        <f>AW483</f>
        <v>4</v>
      </c>
      <c r="AX495" s="166">
        <f t="shared" ca="1" si="799"/>
        <v>0.92399999994813697</v>
      </c>
      <c r="AY495" s="166"/>
      <c r="AZ495" s="166"/>
      <c r="BA495" s="166">
        <v>13791.25</v>
      </c>
      <c r="BB495" s="166">
        <f>IF(OR(ISBLANK(BA495),ISBLANK(BB483)),"",(BA495-BA494)*BB483)</f>
        <v>0.92399999994813697</v>
      </c>
      <c r="BC495" s="166">
        <f>BC483</f>
        <v>4</v>
      </c>
      <c r="BD495" s="166">
        <f t="shared" ca="1" si="800"/>
        <v>5.2679999999982101</v>
      </c>
      <c r="BE495" s="166"/>
      <c r="BF495" s="166"/>
      <c r="BG495" s="166">
        <v>4665.3620000000001</v>
      </c>
      <c r="BH495" s="166">
        <f>IF(OR(ISBLANK(BG495),ISBLANK(BH483)),"",(BG495-BG494)*BH483)</f>
        <v>5.2679999999982101</v>
      </c>
      <c r="BI495" s="166">
        <f>BI483</f>
        <v>4</v>
      </c>
      <c r="BJ495" s="166">
        <f t="shared" ca="1" si="801"/>
        <v>1.9919999999983702</v>
      </c>
      <c r="BK495" s="166"/>
      <c r="BL495" s="166"/>
      <c r="BM495" s="166">
        <v>4324.018</v>
      </c>
      <c r="BN495" s="166">
        <f>IF(OR(ISBLANK(BM495),ISBLANK(BN483)),"",(BM495-BM494)*BN483)</f>
        <v>1.9919999999983702</v>
      </c>
      <c r="BO495" s="166">
        <f>BO483</f>
        <v>4</v>
      </c>
      <c r="BP495" s="166">
        <f t="shared" ca="1" si="802"/>
        <v>1.0494000000001336</v>
      </c>
      <c r="BQ495" s="166"/>
      <c r="BR495" s="166"/>
      <c r="BS495" s="166">
        <v>10.286625000000001</v>
      </c>
      <c r="BT495" s="166">
        <f>IF(OR(ISBLANK(BS495),ISBLANK(BT483)),"",(BS495-BS494)*BT483)</f>
        <v>1.0494000000001336</v>
      </c>
      <c r="BU495" s="166">
        <f>BU483</f>
        <v>4</v>
      </c>
      <c r="BV495" s="166">
        <f t="shared" ca="1" si="803"/>
        <v>220.4400000000096</v>
      </c>
      <c r="BW495" s="166"/>
      <c r="BX495" s="166"/>
      <c r="BY495" s="166">
        <v>1425.0862999999999</v>
      </c>
      <c r="BZ495" s="166">
        <f>IF(OR(ISBLANK(BY495),ISBLANK(BZ483)),"",(BY495-BY494)*BZ483)</f>
        <v>220.4400000000096</v>
      </c>
      <c r="CA495" s="166">
        <f>CA483</f>
        <v>4</v>
      </c>
      <c r="CB495" s="166">
        <f t="shared" ca="1" si="804"/>
        <v>0.93059999999994147</v>
      </c>
      <c r="CC495" s="166"/>
      <c r="CD495" s="166"/>
      <c r="CE495" s="166">
        <v>7.9041249999999996</v>
      </c>
      <c r="CF495" s="166">
        <f>IF(OR(ISBLANK(CE495),ISBLANK(CF483)),"",(CE495-CE494)*CF483)</f>
        <v>0.93059999999994147</v>
      </c>
      <c r="CG495" s="166">
        <f>CG483</f>
        <v>4</v>
      </c>
      <c r="CH495" s="166">
        <f t="shared" ca="1" si="805"/>
        <v>216.75060000005033</v>
      </c>
      <c r="CI495" s="166"/>
      <c r="CJ495" s="166"/>
      <c r="CK495" s="166">
        <v>1419.7217250000001</v>
      </c>
      <c r="CL495" s="166">
        <f>IF(OR(ISBLANK(CK495),ISBLANK(CL483)),"",(CK495-CK494)*CL483)</f>
        <v>216.75060000005033</v>
      </c>
      <c r="CM495" s="166">
        <f>CM483</f>
        <v>4</v>
      </c>
      <c r="CN495" s="166">
        <f t="shared" ca="1" si="806"/>
        <v>11.165000000001783</v>
      </c>
      <c r="CO495" s="166"/>
      <c r="CP495" s="166"/>
      <c r="CQ495" s="166">
        <v>7566.87</v>
      </c>
      <c r="CR495" s="166">
        <f>IF(OR(ISBLANK(CQ495),ISBLANK(CR483)),"",(CQ495-CQ494)*CR483)</f>
        <v>11.165000000001783</v>
      </c>
      <c r="CS495" s="166">
        <f>CS483</f>
        <v>3</v>
      </c>
      <c r="CT495" s="166">
        <f t="shared" ca="1" si="807"/>
        <v>27286.464438999999</v>
      </c>
      <c r="CU495" s="166"/>
      <c r="CV495" s="166"/>
      <c r="CW495" s="166">
        <f t="shared" ref="CW495:CW504" ca="1" si="839">IFERROR(AP452-DX495-DS495-DN495-DD495,"")</f>
        <v>27286.464438999999</v>
      </c>
      <c r="CX495" s="166">
        <f>CX483</f>
        <v>3</v>
      </c>
      <c r="CY495" s="166">
        <f t="shared" ca="1" si="809"/>
        <v>32.416319753532001</v>
      </c>
      <c r="CZ495" s="166"/>
      <c r="DA495" s="166"/>
      <c r="DB495" s="166">
        <f t="shared" ca="1" si="810"/>
        <v>32.416319753532001</v>
      </c>
      <c r="DC495" s="166">
        <f>DC483</f>
        <v>3</v>
      </c>
      <c r="DD495" s="166">
        <f t="shared" ca="1" si="811"/>
        <v>1.071</v>
      </c>
      <c r="DE495" s="166"/>
      <c r="DF495" s="166"/>
      <c r="DG495" s="166">
        <v>1.071</v>
      </c>
      <c r="DH495" s="166">
        <f>DH483</f>
        <v>3</v>
      </c>
      <c r="DI495" s="166">
        <f t="shared" ca="1" si="812"/>
        <v>22.007999999999999</v>
      </c>
      <c r="DJ495" s="166"/>
      <c r="DK495" s="166"/>
      <c r="DL495" s="166">
        <v>22.007999999999999</v>
      </c>
      <c r="DM495" s="166">
        <f>DM483</f>
        <v>3</v>
      </c>
      <c r="DN495" s="166">
        <f t="shared" ca="1" si="813"/>
        <v>296.76799999999997</v>
      </c>
      <c r="DO495" s="166"/>
      <c r="DP495" s="166"/>
      <c r="DQ495" s="166">
        <v>296.76799999999997</v>
      </c>
      <c r="DR495" s="166">
        <f>DR483</f>
        <v>3</v>
      </c>
      <c r="DS495" s="166">
        <f t="shared" ca="1" si="814"/>
        <v>728.69399999999996</v>
      </c>
      <c r="DT495" s="166"/>
      <c r="DU495" s="166"/>
      <c r="DV495" s="166">
        <v>728.69399999999996</v>
      </c>
      <c r="DW495" s="166">
        <f>DW483</f>
        <v>3</v>
      </c>
      <c r="DX495" s="166">
        <f t="shared" ca="1" si="815"/>
        <v>6.27</v>
      </c>
      <c r="DY495" s="166"/>
      <c r="DZ495" s="166"/>
      <c r="EA495" s="166">
        <v>6.27</v>
      </c>
      <c r="EB495" s="166">
        <f>EB483</f>
        <v>3</v>
      </c>
      <c r="EC495" s="166">
        <f t="shared" ca="1" si="816"/>
        <v>1054.8109999999999</v>
      </c>
      <c r="ED495" s="166"/>
      <c r="EE495" s="166"/>
      <c r="EF495" s="166">
        <f t="shared" ca="1" si="817"/>
        <v>1054.8109999999999</v>
      </c>
      <c r="EG495" s="166">
        <f>EG483</f>
        <v>3</v>
      </c>
      <c r="EH495" s="166">
        <f t="shared" ca="1" si="818"/>
        <v>16.590170378911999</v>
      </c>
      <c r="EI495" s="166"/>
      <c r="EJ495" s="166"/>
      <c r="EK495" s="166">
        <f t="shared" ref="EK495:EK504" ca="1" si="840">IFERROR((AP452-DX495-DS495-DN495-DD495)*0.000608,"")</f>
        <v>16.590170378911999</v>
      </c>
      <c r="EL495" s="166">
        <f>EL483</f>
        <v>2</v>
      </c>
      <c r="EM495" s="166" t="str">
        <f t="shared" ca="1" si="820"/>
        <v/>
      </c>
      <c r="EN495" s="166"/>
      <c r="EO495" s="166"/>
      <c r="EP495" s="166">
        <f>EP483</f>
        <v>2</v>
      </c>
      <c r="EQ495" s="166" t="str">
        <f t="shared" ca="1" si="821"/>
        <v/>
      </c>
      <c r="ER495" s="166"/>
      <c r="ES495" s="166"/>
      <c r="ET495" s="166">
        <f>ET483</f>
        <v>3</v>
      </c>
      <c r="EU495" s="166">
        <f t="shared" ca="1" si="822"/>
        <v>31.247999999999998</v>
      </c>
      <c r="EV495" s="166"/>
      <c r="EW495" s="166"/>
      <c r="EX495" s="166">
        <f t="shared" ref="EX495:EX504" ca="1" si="841">IFERROR(N581+BH581,"")</f>
        <v>31.247999999999998</v>
      </c>
      <c r="EY495" s="166">
        <f>EY483</f>
        <v>2</v>
      </c>
      <c r="EZ495" s="166" t="str">
        <f t="shared" ca="1" si="824"/>
        <v/>
      </c>
      <c r="FA495" s="166"/>
      <c r="FB495" s="166"/>
      <c r="FC495" s="166">
        <f>FC483</f>
        <v>2</v>
      </c>
      <c r="FD495" s="166" t="str">
        <f t="shared" ca="1" si="825"/>
        <v/>
      </c>
      <c r="FE495" s="166"/>
      <c r="FF495" s="166"/>
      <c r="FG495" s="166">
        <f>FG483</f>
        <v>3</v>
      </c>
      <c r="FH495" s="166">
        <f t="shared" ca="1" si="826"/>
        <v>0</v>
      </c>
      <c r="FI495" s="166"/>
      <c r="FJ495" s="166"/>
      <c r="FK495" s="166">
        <v>0</v>
      </c>
      <c r="FL495" s="166">
        <f>FL483</f>
        <v>3</v>
      </c>
      <c r="FM495" s="166">
        <f t="shared" ca="1" si="827"/>
        <v>120.1728</v>
      </c>
      <c r="FN495" s="166"/>
      <c r="FO495" s="166"/>
      <c r="FP495" s="166">
        <v>120.1728</v>
      </c>
      <c r="FQ495" s="166">
        <f t="shared" ca="1" si="828"/>
        <v>105</v>
      </c>
      <c r="FR495" s="166">
        <f>FR483</f>
        <v>1</v>
      </c>
      <c r="FS495" s="166">
        <f t="shared" ca="1" si="829"/>
        <v>105</v>
      </c>
      <c r="FT495" s="166">
        <f t="shared" si="830"/>
        <v>105</v>
      </c>
      <c r="FU495" s="166">
        <v>105</v>
      </c>
      <c r="FV495" s="166"/>
      <c r="FW495" s="166">
        <f>FW483</f>
        <v>3</v>
      </c>
      <c r="FX495" s="166">
        <f t="shared" ca="1" si="831"/>
        <v>353.5455</v>
      </c>
      <c r="FY495" s="166"/>
      <c r="FZ495" s="166"/>
      <c r="GA495" s="166">
        <v>353.5455</v>
      </c>
      <c r="GB495" s="166">
        <f t="shared" ca="1" si="832"/>
        <v>781.2</v>
      </c>
      <c r="GC495" s="166">
        <f>GC483</f>
        <v>1</v>
      </c>
      <c r="GD495" s="166">
        <f t="shared" ca="1" si="833"/>
        <v>781.2</v>
      </c>
      <c r="GE495" s="166">
        <f t="shared" si="834"/>
        <v>781.2</v>
      </c>
      <c r="GF495" s="166">
        <v>781.2</v>
      </c>
      <c r="GG495" s="166"/>
      <c r="GH495" s="166">
        <f>GH483</f>
        <v>4</v>
      </c>
      <c r="GI495" s="166">
        <f t="shared" ca="1" si="835"/>
        <v>4.8360000000000003</v>
      </c>
      <c r="GJ495" s="166"/>
      <c r="GK495" s="166"/>
      <c r="GL495" s="166"/>
      <c r="GM495" s="166">
        <f t="shared" ca="1" si="836"/>
        <v>4.8360000000000003</v>
      </c>
      <c r="GN495" s="166">
        <f>GN483</f>
        <v>1</v>
      </c>
      <c r="GO495" s="166">
        <f t="shared" ca="1" si="837"/>
        <v>4.8360000000000003</v>
      </c>
      <c r="GP495" s="166">
        <f t="shared" si="838"/>
        <v>4.8360000000000003</v>
      </c>
      <c r="GQ495" s="166">
        <v>4.8360000000000003</v>
      </c>
      <c r="GR495" s="166"/>
    </row>
    <row r="496" spans="2:200" x14ac:dyDescent="0.25">
      <c r="B496" s="166">
        <v>12</v>
      </c>
      <c r="C496" s="166">
        <f>C483</f>
        <v>3</v>
      </c>
      <c r="D496" s="166">
        <f t="shared" ca="1" si="789"/>
        <v>45.198999999999998</v>
      </c>
      <c r="E496" s="166"/>
      <c r="F496" s="166"/>
      <c r="G496" s="166">
        <v>45.198999999999998</v>
      </c>
      <c r="H496" s="166">
        <f>H483</f>
        <v>3</v>
      </c>
      <c r="I496" s="166">
        <f t="shared" ca="1" si="790"/>
        <v>2052.7600000000002</v>
      </c>
      <c r="J496" s="166"/>
      <c r="K496" s="166"/>
      <c r="L496" s="166">
        <v>2052.7600000000002</v>
      </c>
      <c r="M496" s="166">
        <f t="shared" ca="1" si="791"/>
        <v>2071.4299999999998</v>
      </c>
      <c r="N496" s="166"/>
      <c r="O496" s="166">
        <f>O483</f>
        <v>1</v>
      </c>
      <c r="P496" s="166">
        <f t="shared" ca="1" si="792"/>
        <v>2071.4299999999998</v>
      </c>
      <c r="Q496" s="166">
        <f t="shared" si="793"/>
        <v>2071.4299999999998</v>
      </c>
      <c r="R496" s="166">
        <v>2071.4299999999998</v>
      </c>
      <c r="S496" s="166"/>
      <c r="T496" s="166">
        <f>T483</f>
        <v>3</v>
      </c>
      <c r="U496" s="166">
        <f t="shared" ca="1" si="794"/>
        <v>35.734999999996901</v>
      </c>
      <c r="V496" s="166"/>
      <c r="W496" s="166"/>
      <c r="X496" s="166">
        <v>35.734999999996901</v>
      </c>
      <c r="Y496" s="166">
        <f>Y483</f>
        <v>4</v>
      </c>
      <c r="Z496" s="166">
        <f t="shared" ca="1" si="795"/>
        <v>0</v>
      </c>
      <c r="AA496" s="166"/>
      <c r="AB496" s="166"/>
      <c r="AC496" s="166">
        <v>609.98299999999995</v>
      </c>
      <c r="AD496" s="166">
        <f>IF(OR(ISBLANK(AC496),ISBLANK(AD483)),"",(AC496-AC495)*AD483)</f>
        <v>0</v>
      </c>
      <c r="AE496" s="166">
        <f>AE483</f>
        <v>4</v>
      </c>
      <c r="AF496" s="166">
        <f t="shared" ca="1" si="796"/>
        <v>639.53999999998859</v>
      </c>
      <c r="AG496" s="166"/>
      <c r="AH496" s="166"/>
      <c r="AI496" s="166">
        <v>907.69899999999996</v>
      </c>
      <c r="AJ496" s="166">
        <f>IF(OR(ISBLANK(AI496),ISBLANK(AJ483)),"",(AI496-AI495)*AJ483)</f>
        <v>639.53999999998859</v>
      </c>
      <c r="AK496" s="166">
        <f>AK483</f>
        <v>4</v>
      </c>
      <c r="AL496" s="166">
        <f t="shared" ca="1" si="797"/>
        <v>3.5640000000057626</v>
      </c>
      <c r="AM496" s="166"/>
      <c r="AN496" s="166"/>
      <c r="AO496" s="166">
        <v>13393.722</v>
      </c>
      <c r="AP496" s="166">
        <f>IF(OR(ISBLANK(AO496),ISBLANK(AP483)),"",(AO496-AO495)*AP483)</f>
        <v>3.5640000000057626</v>
      </c>
      <c r="AQ496" s="166">
        <f>AQ483</f>
        <v>4</v>
      </c>
      <c r="AR496" s="166">
        <f t="shared" ca="1" si="798"/>
        <v>107.44800000001032</v>
      </c>
      <c r="AS496" s="166"/>
      <c r="AT496" s="166"/>
      <c r="AU496" s="166">
        <v>938.84900000000005</v>
      </c>
      <c r="AV496" s="166">
        <f>IF(OR(ISBLANK(AU496),ISBLANK(AV483)),"",(AU496-AU495)*AV483)</f>
        <v>107.44800000001032</v>
      </c>
      <c r="AW496" s="166">
        <f>AW483</f>
        <v>4</v>
      </c>
      <c r="AX496" s="166">
        <f t="shared" ca="1" si="799"/>
        <v>0</v>
      </c>
      <c r="AY496" s="166"/>
      <c r="AZ496" s="166"/>
      <c r="BA496" s="166">
        <v>13791.25</v>
      </c>
      <c r="BB496" s="166">
        <f>IF(OR(ISBLANK(BA496),ISBLANK(BB483)),"",(BA496-BA495)*BB483)</f>
        <v>0</v>
      </c>
      <c r="BC496" s="166">
        <f>BC483</f>
        <v>4</v>
      </c>
      <c r="BD496" s="166">
        <f t="shared" ca="1" si="800"/>
        <v>5.1059999999979482</v>
      </c>
      <c r="BE496" s="166"/>
      <c r="BF496" s="166"/>
      <c r="BG496" s="166">
        <v>4666.2129999999997</v>
      </c>
      <c r="BH496" s="166">
        <f>IF(OR(ISBLANK(BG496),ISBLANK(BH483)),"",(BG496-BG495)*BH483)</f>
        <v>5.1059999999979482</v>
      </c>
      <c r="BI496" s="166">
        <f>BI483</f>
        <v>4</v>
      </c>
      <c r="BJ496" s="166">
        <f t="shared" ca="1" si="801"/>
        <v>1.9439999999995052</v>
      </c>
      <c r="BK496" s="166"/>
      <c r="BL496" s="166"/>
      <c r="BM496" s="166">
        <v>4324.5039999999999</v>
      </c>
      <c r="BN496" s="166">
        <f>IF(OR(ISBLANK(BM496),ISBLANK(BN483)),"",(BM496-BM495)*BN483)</f>
        <v>1.9439999999995052</v>
      </c>
      <c r="BO496" s="166">
        <f>BO483</f>
        <v>4</v>
      </c>
      <c r="BP496" s="166">
        <f t="shared" ca="1" si="802"/>
        <v>0.95699999999987995</v>
      </c>
      <c r="BQ496" s="166"/>
      <c r="BR496" s="166"/>
      <c r="BS496" s="166">
        <v>10.29025</v>
      </c>
      <c r="BT496" s="166">
        <f>IF(OR(ISBLANK(BS496),ISBLANK(BT483)),"",(BS496-BS495)*BT483)</f>
        <v>0.95699999999987995</v>
      </c>
      <c r="BU496" s="166">
        <f>BU483</f>
        <v>4</v>
      </c>
      <c r="BV496" s="166">
        <f t="shared" ca="1" si="803"/>
        <v>255.45960000001287</v>
      </c>
      <c r="BW496" s="166"/>
      <c r="BX496" s="166"/>
      <c r="BY496" s="166">
        <v>1426.05395</v>
      </c>
      <c r="BZ496" s="166">
        <f>IF(OR(ISBLANK(BY496),ISBLANK(BZ483)),"",(BY496-BY495)*BZ483)</f>
        <v>255.45960000001287</v>
      </c>
      <c r="CA496" s="166">
        <f>CA483</f>
        <v>4</v>
      </c>
      <c r="CB496" s="166">
        <f t="shared" ca="1" si="804"/>
        <v>0.87120000000007991</v>
      </c>
      <c r="CC496" s="166"/>
      <c r="CD496" s="166"/>
      <c r="CE496" s="166">
        <v>7.9074249999999999</v>
      </c>
      <c r="CF496" s="166">
        <f>IF(OR(ISBLANK(CE496),ISBLANK(CF483)),"",(CE496-CE495)*CF483)</f>
        <v>0.87120000000007991</v>
      </c>
      <c r="CG496" s="166">
        <f>CG483</f>
        <v>4</v>
      </c>
      <c r="CH496" s="166">
        <f t="shared" ca="1" si="805"/>
        <v>256.1261999999806</v>
      </c>
      <c r="CI496" s="166"/>
      <c r="CJ496" s="166"/>
      <c r="CK496" s="166">
        <v>1420.6919</v>
      </c>
      <c r="CL496" s="166">
        <f>IF(OR(ISBLANK(CK496),ISBLANK(CL483)),"",(CK496-CK495)*CL483)</f>
        <v>256.1261999999806</v>
      </c>
      <c r="CM496" s="166">
        <f>CM483</f>
        <v>4</v>
      </c>
      <c r="CN496" s="166">
        <f t="shared" ca="1" si="806"/>
        <v>12.277999999999338</v>
      </c>
      <c r="CO496" s="166"/>
      <c r="CP496" s="166"/>
      <c r="CQ496" s="166">
        <v>7568.6239999999998</v>
      </c>
      <c r="CR496" s="166">
        <f>IF(OR(ISBLANK(CQ496),ISBLANK(CR483)),"",(CQ496-CQ495)*CR483)</f>
        <v>12.277999999999338</v>
      </c>
      <c r="CS496" s="166">
        <f>CS483</f>
        <v>3</v>
      </c>
      <c r="CT496" s="166">
        <f t="shared" ca="1" si="807"/>
        <v>26431.232829001299</v>
      </c>
      <c r="CU496" s="166"/>
      <c r="CV496" s="166"/>
      <c r="CW496" s="166">
        <f t="shared" ca="1" si="839"/>
        <v>26431.232829001299</v>
      </c>
      <c r="CX496" s="166">
        <f>CX483</f>
        <v>3</v>
      </c>
      <c r="CY496" s="166">
        <f t="shared" ca="1" si="809"/>
        <v>31.400304600853545</v>
      </c>
      <c r="CZ496" s="166"/>
      <c r="DA496" s="166"/>
      <c r="DB496" s="166">
        <f t="shared" ca="1" si="810"/>
        <v>31.400304600853545</v>
      </c>
      <c r="DC496" s="166">
        <f>DC483</f>
        <v>3</v>
      </c>
      <c r="DD496" s="166">
        <f t="shared" ca="1" si="811"/>
        <v>1.0649999999999999</v>
      </c>
      <c r="DE496" s="166"/>
      <c r="DF496" s="166"/>
      <c r="DG496" s="166">
        <v>1.0649999999999999</v>
      </c>
      <c r="DH496" s="166">
        <f>DH483</f>
        <v>3</v>
      </c>
      <c r="DI496" s="166">
        <f t="shared" ca="1" si="812"/>
        <v>21.402999999999999</v>
      </c>
      <c r="DJ496" s="166"/>
      <c r="DK496" s="166"/>
      <c r="DL496" s="166">
        <v>21.402999999999999</v>
      </c>
      <c r="DM496" s="166">
        <f>DM483</f>
        <v>3</v>
      </c>
      <c r="DN496" s="166">
        <f t="shared" ca="1" si="813"/>
        <v>323.07900000000001</v>
      </c>
      <c r="DO496" s="166"/>
      <c r="DP496" s="166"/>
      <c r="DQ496" s="166">
        <v>323.07900000000001</v>
      </c>
      <c r="DR496" s="166">
        <f>DR483</f>
        <v>3</v>
      </c>
      <c r="DS496" s="166">
        <f t="shared" ca="1" si="814"/>
        <v>732.71600000000001</v>
      </c>
      <c r="DT496" s="166"/>
      <c r="DU496" s="166"/>
      <c r="DV496" s="166">
        <v>732.71600000000001</v>
      </c>
      <c r="DW496" s="166">
        <f>DW483</f>
        <v>3</v>
      </c>
      <c r="DX496" s="166">
        <f t="shared" ca="1" si="815"/>
        <v>6.72</v>
      </c>
      <c r="DY496" s="166"/>
      <c r="DZ496" s="166"/>
      <c r="EA496" s="166">
        <v>6.72</v>
      </c>
      <c r="EB496" s="166">
        <f>EB483</f>
        <v>3</v>
      </c>
      <c r="EC496" s="166">
        <f t="shared" ca="1" si="816"/>
        <v>1084.9830000000002</v>
      </c>
      <c r="ED496" s="166"/>
      <c r="EE496" s="166"/>
      <c r="EF496" s="166">
        <f t="shared" ca="1" si="817"/>
        <v>1084.9830000000002</v>
      </c>
      <c r="EG496" s="166">
        <f>EG483</f>
        <v>3</v>
      </c>
      <c r="EH496" s="166">
        <f t="shared" ca="1" si="818"/>
        <v>16.070189560032791</v>
      </c>
      <c r="EI496" s="166"/>
      <c r="EJ496" s="166"/>
      <c r="EK496" s="166">
        <f t="shared" ca="1" si="840"/>
        <v>16.070189560032791</v>
      </c>
      <c r="EL496" s="166">
        <f>EL483</f>
        <v>2</v>
      </c>
      <c r="EM496" s="166" t="str">
        <f t="shared" ca="1" si="820"/>
        <v/>
      </c>
      <c r="EN496" s="166"/>
      <c r="EO496" s="166"/>
      <c r="EP496" s="166">
        <f>EP483</f>
        <v>2</v>
      </c>
      <c r="EQ496" s="166" t="str">
        <f t="shared" ca="1" si="821"/>
        <v/>
      </c>
      <c r="ER496" s="166"/>
      <c r="ES496" s="166"/>
      <c r="ET496" s="166">
        <f>ET483</f>
        <v>3</v>
      </c>
      <c r="EU496" s="166">
        <f t="shared" ca="1" si="822"/>
        <v>31.247999999999998</v>
      </c>
      <c r="EV496" s="166"/>
      <c r="EW496" s="166"/>
      <c r="EX496" s="166">
        <f t="shared" ca="1" si="841"/>
        <v>31.247999999999998</v>
      </c>
      <c r="EY496" s="166">
        <f>EY483</f>
        <v>2</v>
      </c>
      <c r="EZ496" s="166" t="str">
        <f t="shared" ca="1" si="824"/>
        <v/>
      </c>
      <c r="FA496" s="166"/>
      <c r="FB496" s="166"/>
      <c r="FC496" s="166">
        <f>FC483</f>
        <v>2</v>
      </c>
      <c r="FD496" s="166" t="str">
        <f t="shared" ca="1" si="825"/>
        <v/>
      </c>
      <c r="FE496" s="166"/>
      <c r="FF496" s="166"/>
      <c r="FG496" s="166">
        <f>FG483</f>
        <v>3</v>
      </c>
      <c r="FH496" s="166">
        <f t="shared" ca="1" si="826"/>
        <v>0</v>
      </c>
      <c r="FI496" s="166"/>
      <c r="FJ496" s="166"/>
      <c r="FK496" s="166">
        <v>0</v>
      </c>
      <c r="FL496" s="166">
        <f>FL483</f>
        <v>3</v>
      </c>
      <c r="FM496" s="166">
        <f t="shared" ca="1" si="827"/>
        <v>168.00960000000001</v>
      </c>
      <c r="FN496" s="166"/>
      <c r="FO496" s="166"/>
      <c r="FP496" s="166">
        <v>168.00960000000001</v>
      </c>
      <c r="FQ496" s="166">
        <f t="shared" ca="1" si="828"/>
        <v>145</v>
      </c>
      <c r="FR496" s="166">
        <f>FR483</f>
        <v>1</v>
      </c>
      <c r="FS496" s="166">
        <f t="shared" ca="1" si="829"/>
        <v>145</v>
      </c>
      <c r="FT496" s="166">
        <f t="shared" si="830"/>
        <v>145</v>
      </c>
      <c r="FU496" s="166">
        <v>145</v>
      </c>
      <c r="FV496" s="166"/>
      <c r="FW496" s="166">
        <f>FW483</f>
        <v>3</v>
      </c>
      <c r="FX496" s="166">
        <f t="shared" ca="1" si="831"/>
        <v>352.40370000000001</v>
      </c>
      <c r="FY496" s="166"/>
      <c r="FZ496" s="166"/>
      <c r="GA496" s="166">
        <v>352.40370000000001</v>
      </c>
      <c r="GB496" s="166">
        <f t="shared" ca="1" si="832"/>
        <v>208.8</v>
      </c>
      <c r="GC496" s="166">
        <f>GC483</f>
        <v>1</v>
      </c>
      <c r="GD496" s="166">
        <f t="shared" ca="1" si="833"/>
        <v>208.8</v>
      </c>
      <c r="GE496" s="166">
        <f t="shared" si="834"/>
        <v>208.8</v>
      </c>
      <c r="GF496" s="166">
        <v>208.8</v>
      </c>
      <c r="GG496" s="166"/>
      <c r="GH496" s="166">
        <f>GH483</f>
        <v>4</v>
      </c>
      <c r="GI496" s="166">
        <f t="shared" ca="1" si="835"/>
        <v>4.6280000000000001</v>
      </c>
      <c r="GJ496" s="166"/>
      <c r="GK496" s="166"/>
      <c r="GL496" s="166"/>
      <c r="GM496" s="166">
        <f t="shared" ca="1" si="836"/>
        <v>4.6280000000000001</v>
      </c>
      <c r="GN496" s="166">
        <f>GN483</f>
        <v>1</v>
      </c>
      <c r="GO496" s="166">
        <f t="shared" ca="1" si="837"/>
        <v>4.6280000000000001</v>
      </c>
      <c r="GP496" s="166">
        <f t="shared" si="838"/>
        <v>4.6280000000000001</v>
      </c>
      <c r="GQ496" s="166">
        <v>4.6280000000000001</v>
      </c>
      <c r="GR496" s="166"/>
    </row>
    <row r="497" spans="2:200" x14ac:dyDescent="0.25">
      <c r="B497" s="166">
        <v>13</v>
      </c>
      <c r="C497" s="166">
        <f>C483</f>
        <v>3</v>
      </c>
      <c r="D497" s="166">
        <f t="shared" ca="1" si="789"/>
        <v>45.112000000000002</v>
      </c>
      <c r="E497" s="166"/>
      <c r="F497" s="166"/>
      <c r="G497" s="166">
        <v>45.112000000000002</v>
      </c>
      <c r="H497" s="166">
        <f>H483</f>
        <v>3</v>
      </c>
      <c r="I497" s="166">
        <f t="shared" ca="1" si="790"/>
        <v>2098.8290000000002</v>
      </c>
      <c r="J497" s="166"/>
      <c r="K497" s="166"/>
      <c r="L497" s="166">
        <v>2098.8290000000002</v>
      </c>
      <c r="M497" s="166">
        <f t="shared" ca="1" si="791"/>
        <v>2636.2</v>
      </c>
      <c r="N497" s="166"/>
      <c r="O497" s="166">
        <f>O483</f>
        <v>1</v>
      </c>
      <c r="P497" s="166">
        <f t="shared" ca="1" si="792"/>
        <v>2636.2</v>
      </c>
      <c r="Q497" s="166">
        <f t="shared" si="793"/>
        <v>2636.2</v>
      </c>
      <c r="R497" s="166">
        <v>2636.2</v>
      </c>
      <c r="S497" s="166"/>
      <c r="T497" s="166">
        <f>T483</f>
        <v>3</v>
      </c>
      <c r="U497" s="166">
        <f t="shared" ca="1" si="794"/>
        <v>35.104999999995897</v>
      </c>
      <c r="V497" s="166"/>
      <c r="W497" s="166"/>
      <c r="X497" s="166">
        <v>35.104999999995897</v>
      </c>
      <c r="Y497" s="166">
        <f>Y483</f>
        <v>4</v>
      </c>
      <c r="Z497" s="166">
        <f t="shared" ca="1" si="795"/>
        <v>0</v>
      </c>
      <c r="AA497" s="166"/>
      <c r="AB497" s="166"/>
      <c r="AC497" s="166">
        <v>609.98299999999995</v>
      </c>
      <c r="AD497" s="166">
        <f>IF(OR(ISBLANK(AC497),ISBLANK(AD483)),"",(AC497-AC496)*AD483)</f>
        <v>0</v>
      </c>
      <c r="AE497" s="166">
        <f>AE483</f>
        <v>4</v>
      </c>
      <c r="AF497" s="166">
        <f t="shared" ca="1" si="796"/>
        <v>875.68800000000192</v>
      </c>
      <c r="AG497" s="166"/>
      <c r="AH497" s="166"/>
      <c r="AI497" s="166">
        <v>914.33299999999997</v>
      </c>
      <c r="AJ497" s="166">
        <f>IF(OR(ISBLANK(AI497),ISBLANK(AJ483)),"",(AI497-AI496)*AJ483)</f>
        <v>875.68800000000192</v>
      </c>
      <c r="AK497" s="166">
        <f>AK483</f>
        <v>4</v>
      </c>
      <c r="AL497" s="166">
        <f t="shared" ca="1" si="797"/>
        <v>0</v>
      </c>
      <c r="AM497" s="166"/>
      <c r="AN497" s="166"/>
      <c r="AO497" s="166">
        <v>13393.722</v>
      </c>
      <c r="AP497" s="166">
        <f>IF(OR(ISBLANK(AO497),ISBLANK(AP483)),"",(AO497-AO496)*AP483)</f>
        <v>0</v>
      </c>
      <c r="AQ497" s="166">
        <f>AQ483</f>
        <v>4</v>
      </c>
      <c r="AR497" s="166">
        <f t="shared" ca="1" si="798"/>
        <v>184.53599999998823</v>
      </c>
      <c r="AS497" s="166"/>
      <c r="AT497" s="166"/>
      <c r="AU497" s="166">
        <v>940.24699999999996</v>
      </c>
      <c r="AV497" s="166">
        <f>IF(OR(ISBLANK(AU497),ISBLANK(AV483)),"",(AU497-AU496)*AV483)</f>
        <v>184.53599999998823</v>
      </c>
      <c r="AW497" s="166">
        <f>AW483</f>
        <v>4</v>
      </c>
      <c r="AX497" s="166">
        <f t="shared" ca="1" si="799"/>
        <v>0</v>
      </c>
      <c r="AY497" s="166"/>
      <c r="AZ497" s="166"/>
      <c r="BA497" s="166">
        <v>13791.25</v>
      </c>
      <c r="BB497" s="166">
        <f>IF(OR(ISBLANK(BA497),ISBLANK(BB483)),"",(BA497-BA496)*BB483)</f>
        <v>0</v>
      </c>
      <c r="BC497" s="166">
        <f>BC483</f>
        <v>4</v>
      </c>
      <c r="BD497" s="166">
        <f t="shared" ca="1" si="800"/>
        <v>4.8600000000024011</v>
      </c>
      <c r="BE497" s="166"/>
      <c r="BF497" s="166"/>
      <c r="BG497" s="166">
        <v>4667.0230000000001</v>
      </c>
      <c r="BH497" s="166">
        <f>IF(OR(ISBLANK(BG497),ISBLANK(BH483)),"",(BG497-BG496)*BH483)</f>
        <v>4.8600000000024011</v>
      </c>
      <c r="BI497" s="166">
        <f>BI483</f>
        <v>4</v>
      </c>
      <c r="BJ497" s="166">
        <f t="shared" ca="1" si="801"/>
        <v>2.0240000000012515</v>
      </c>
      <c r="BK497" s="166"/>
      <c r="BL497" s="166"/>
      <c r="BM497" s="166">
        <v>4325.01</v>
      </c>
      <c r="BN497" s="166">
        <f>IF(OR(ISBLANK(BM497),ISBLANK(BN483)),"",(BM497-BM496)*BN483)</f>
        <v>2.0240000000012515</v>
      </c>
      <c r="BO497" s="166">
        <f>BO483</f>
        <v>4</v>
      </c>
      <c r="BP497" s="166">
        <f t="shared" ca="1" si="802"/>
        <v>0.96360000000009904</v>
      </c>
      <c r="BQ497" s="166"/>
      <c r="BR497" s="166"/>
      <c r="BS497" s="166">
        <v>10.293900000000001</v>
      </c>
      <c r="BT497" s="166">
        <f>IF(OR(ISBLANK(BS497),ISBLANK(BT483)),"",(BS497-BS496)*BT483)</f>
        <v>0.96360000000009904</v>
      </c>
      <c r="BU497" s="166">
        <f>BU483</f>
        <v>4</v>
      </c>
      <c r="BV497" s="166">
        <f t="shared" ca="1" si="803"/>
        <v>278.28900000002977</v>
      </c>
      <c r="BW497" s="166"/>
      <c r="BX497" s="166"/>
      <c r="BY497" s="166">
        <v>1427.1080750000001</v>
      </c>
      <c r="BZ497" s="166">
        <f>IF(OR(ISBLANK(BY497),ISBLANK(BZ483)),"",(BY497-BY496)*BZ483)</f>
        <v>278.28900000002977</v>
      </c>
      <c r="CA497" s="166">
        <f>CA483</f>
        <v>4</v>
      </c>
      <c r="CB497" s="166">
        <f t="shared" ca="1" si="804"/>
        <v>0.86460000000009529</v>
      </c>
      <c r="CC497" s="166"/>
      <c r="CD497" s="166"/>
      <c r="CE497" s="166">
        <v>7.9107000000000003</v>
      </c>
      <c r="CF497" s="166">
        <f>IF(OR(ISBLANK(CE497),ISBLANK(CF483)),"",(CE497-CE496)*CF483)</f>
        <v>0.86460000000009529</v>
      </c>
      <c r="CG497" s="166">
        <f>CG483</f>
        <v>4</v>
      </c>
      <c r="CH497" s="166">
        <f t="shared" ca="1" si="805"/>
        <v>277.26600000000144</v>
      </c>
      <c r="CI497" s="166"/>
      <c r="CJ497" s="166"/>
      <c r="CK497" s="166">
        <v>1421.74215</v>
      </c>
      <c r="CL497" s="166">
        <f>IF(OR(ISBLANK(CK497),ISBLANK(CL483)),"",(CK497-CK496)*CL483)</f>
        <v>277.26600000000144</v>
      </c>
      <c r="CM497" s="166">
        <f>CM483</f>
        <v>4</v>
      </c>
      <c r="CN497" s="166">
        <f t="shared" ca="1" si="806"/>
        <v>13.594000000000051</v>
      </c>
      <c r="CO497" s="166"/>
      <c r="CP497" s="166"/>
      <c r="CQ497" s="166">
        <v>7570.5659999999998</v>
      </c>
      <c r="CR497" s="166">
        <f>IF(OR(ISBLANK(CQ497),ISBLANK(CR483)),"",(CQ497-CQ496)*CR483)</f>
        <v>13.594000000000051</v>
      </c>
      <c r="CS497" s="166">
        <f>CS483</f>
        <v>3</v>
      </c>
      <c r="CT497" s="166">
        <f t="shared" ca="1" si="807"/>
        <v>25194.469699999299</v>
      </c>
      <c r="CU497" s="166"/>
      <c r="CV497" s="166"/>
      <c r="CW497" s="166">
        <f t="shared" ca="1" si="839"/>
        <v>25194.469699999299</v>
      </c>
      <c r="CX497" s="166">
        <f>CX483</f>
        <v>3</v>
      </c>
      <c r="CY497" s="166">
        <f t="shared" ca="1" si="809"/>
        <v>29.931030003599169</v>
      </c>
      <c r="CZ497" s="166"/>
      <c r="DA497" s="166"/>
      <c r="DB497" s="166">
        <f t="shared" ca="1" si="810"/>
        <v>29.931030003599169</v>
      </c>
      <c r="DC497" s="166">
        <f>DC483</f>
        <v>3</v>
      </c>
      <c r="DD497" s="166">
        <f t="shared" ca="1" si="811"/>
        <v>1.0580000000000001</v>
      </c>
      <c r="DE497" s="166"/>
      <c r="DF497" s="166"/>
      <c r="DG497" s="166">
        <v>1.0580000000000001</v>
      </c>
      <c r="DH497" s="166">
        <f>DH483</f>
        <v>3</v>
      </c>
      <c r="DI497" s="166">
        <f t="shared" ca="1" si="812"/>
        <v>19.699000000000002</v>
      </c>
      <c r="DJ497" s="166"/>
      <c r="DK497" s="166"/>
      <c r="DL497" s="166">
        <v>19.699000000000002</v>
      </c>
      <c r="DM497" s="166">
        <f>DM483</f>
        <v>3</v>
      </c>
      <c r="DN497" s="166">
        <f t="shared" ca="1" si="813"/>
        <v>306.67</v>
      </c>
      <c r="DO497" s="166"/>
      <c r="DP497" s="166"/>
      <c r="DQ497" s="166">
        <v>306.67</v>
      </c>
      <c r="DR497" s="166">
        <f>DR483</f>
        <v>3</v>
      </c>
      <c r="DS497" s="166">
        <f t="shared" ca="1" si="814"/>
        <v>723.2</v>
      </c>
      <c r="DT497" s="166"/>
      <c r="DU497" s="166"/>
      <c r="DV497" s="166">
        <v>723.2</v>
      </c>
      <c r="DW497" s="166">
        <f>DW483</f>
        <v>3</v>
      </c>
      <c r="DX497" s="166">
        <f t="shared" ca="1" si="815"/>
        <v>6.6840000000000002</v>
      </c>
      <c r="DY497" s="166"/>
      <c r="DZ497" s="166"/>
      <c r="EA497" s="166">
        <v>6.6840000000000002</v>
      </c>
      <c r="EB497" s="166">
        <f>EB483</f>
        <v>3</v>
      </c>
      <c r="EC497" s="166">
        <f t="shared" ca="1" si="816"/>
        <v>1057.3110000000001</v>
      </c>
      <c r="ED497" s="166"/>
      <c r="EE497" s="166"/>
      <c r="EF497" s="166">
        <f t="shared" ca="1" si="817"/>
        <v>1057.3110000000001</v>
      </c>
      <c r="EG497" s="166">
        <f>EG483</f>
        <v>3</v>
      </c>
      <c r="EH497" s="166">
        <f t="shared" ca="1" si="818"/>
        <v>15.318237577599575</v>
      </c>
      <c r="EI497" s="166"/>
      <c r="EJ497" s="166"/>
      <c r="EK497" s="166">
        <f t="shared" ca="1" si="840"/>
        <v>15.318237577599575</v>
      </c>
      <c r="EL497" s="166">
        <f>EL483</f>
        <v>2</v>
      </c>
      <c r="EM497" s="166" t="str">
        <f t="shared" ca="1" si="820"/>
        <v/>
      </c>
      <c r="EN497" s="166"/>
      <c r="EO497" s="166"/>
      <c r="EP497" s="166">
        <f>EP483</f>
        <v>2</v>
      </c>
      <c r="EQ497" s="166" t="str">
        <f t="shared" ca="1" si="821"/>
        <v/>
      </c>
      <c r="ER497" s="166"/>
      <c r="ES497" s="166"/>
      <c r="ET497" s="166">
        <f>ET483</f>
        <v>3</v>
      </c>
      <c r="EU497" s="166">
        <f t="shared" ca="1" si="822"/>
        <v>31.247999999999998</v>
      </c>
      <c r="EV497" s="166"/>
      <c r="EW497" s="166"/>
      <c r="EX497" s="166">
        <f t="shared" ca="1" si="841"/>
        <v>31.247999999999998</v>
      </c>
      <c r="EY497" s="166">
        <f>EY483</f>
        <v>2</v>
      </c>
      <c r="EZ497" s="166" t="str">
        <f t="shared" ca="1" si="824"/>
        <v/>
      </c>
      <c r="FA497" s="166"/>
      <c r="FB497" s="166"/>
      <c r="FC497" s="166">
        <f>FC483</f>
        <v>2</v>
      </c>
      <c r="FD497" s="166" t="str">
        <f t="shared" ca="1" si="825"/>
        <v/>
      </c>
      <c r="FE497" s="166"/>
      <c r="FF497" s="166"/>
      <c r="FG497" s="166">
        <f>FG483</f>
        <v>3</v>
      </c>
      <c r="FH497" s="166">
        <f t="shared" ca="1" si="826"/>
        <v>0</v>
      </c>
      <c r="FI497" s="166"/>
      <c r="FJ497" s="166"/>
      <c r="FK497" s="166">
        <v>0</v>
      </c>
      <c r="FL497" s="166">
        <f>FL483</f>
        <v>3</v>
      </c>
      <c r="FM497" s="166">
        <f t="shared" ca="1" si="827"/>
        <v>146.5299</v>
      </c>
      <c r="FN497" s="166"/>
      <c r="FO497" s="166"/>
      <c r="FP497" s="166">
        <v>146.5299</v>
      </c>
      <c r="FQ497" s="166">
        <f t="shared" ca="1" si="828"/>
        <v>55</v>
      </c>
      <c r="FR497" s="166">
        <f>FR483</f>
        <v>1</v>
      </c>
      <c r="FS497" s="166">
        <f t="shared" ca="1" si="829"/>
        <v>55</v>
      </c>
      <c r="FT497" s="166">
        <f t="shared" si="830"/>
        <v>55</v>
      </c>
      <c r="FU497" s="166">
        <v>55</v>
      </c>
      <c r="FV497" s="166"/>
      <c r="FW497" s="166">
        <f>FW483</f>
        <v>3</v>
      </c>
      <c r="FX497" s="166">
        <f t="shared" ca="1" si="831"/>
        <v>288.93150000000003</v>
      </c>
      <c r="FY497" s="166"/>
      <c r="FZ497" s="166"/>
      <c r="GA497" s="166">
        <v>288.93150000000003</v>
      </c>
      <c r="GB497" s="166">
        <f t="shared" ca="1" si="832"/>
        <v>86.4</v>
      </c>
      <c r="GC497" s="166">
        <f>GC483</f>
        <v>1</v>
      </c>
      <c r="GD497" s="166">
        <f t="shared" ca="1" si="833"/>
        <v>86.4</v>
      </c>
      <c r="GE497" s="166">
        <f t="shared" si="834"/>
        <v>86.4</v>
      </c>
      <c r="GF497" s="166">
        <v>86.4</v>
      </c>
      <c r="GG497" s="166"/>
      <c r="GH497" s="166">
        <f>GH483</f>
        <v>4</v>
      </c>
      <c r="GI497" s="166">
        <f t="shared" ca="1" si="835"/>
        <v>5.18</v>
      </c>
      <c r="GJ497" s="166"/>
      <c r="GK497" s="166"/>
      <c r="GL497" s="166"/>
      <c r="GM497" s="166">
        <f t="shared" ca="1" si="836"/>
        <v>5.18</v>
      </c>
      <c r="GN497" s="166">
        <f>GN483</f>
        <v>1</v>
      </c>
      <c r="GO497" s="166">
        <f t="shared" ca="1" si="837"/>
        <v>5.18</v>
      </c>
      <c r="GP497" s="166">
        <f t="shared" si="838"/>
        <v>5.18</v>
      </c>
      <c r="GQ497" s="166">
        <v>5.18</v>
      </c>
      <c r="GR497" s="166"/>
    </row>
    <row r="498" spans="2:200" x14ac:dyDescent="0.25">
      <c r="B498" s="166">
        <v>14</v>
      </c>
      <c r="C498" s="166">
        <f>C483</f>
        <v>3</v>
      </c>
      <c r="D498" s="166">
        <f t="shared" ca="1" si="789"/>
        <v>45.326000000000001</v>
      </c>
      <c r="E498" s="166"/>
      <c r="F498" s="166"/>
      <c r="G498" s="166">
        <v>45.326000000000001</v>
      </c>
      <c r="H498" s="166">
        <f>H483</f>
        <v>3</v>
      </c>
      <c r="I498" s="166">
        <f t="shared" ca="1" si="790"/>
        <v>2144.0259999999998</v>
      </c>
      <c r="J498" s="166"/>
      <c r="K498" s="166"/>
      <c r="L498" s="166">
        <v>2144.0259999999998</v>
      </c>
      <c r="M498" s="166">
        <f t="shared" ca="1" si="791"/>
        <v>2714.7</v>
      </c>
      <c r="N498" s="166"/>
      <c r="O498" s="166">
        <f>O483</f>
        <v>1</v>
      </c>
      <c r="P498" s="166">
        <f t="shared" ca="1" si="792"/>
        <v>2714.7</v>
      </c>
      <c r="Q498" s="166">
        <f t="shared" si="793"/>
        <v>2714.7</v>
      </c>
      <c r="R498" s="166">
        <v>2714.7</v>
      </c>
      <c r="S498" s="166"/>
      <c r="T498" s="166">
        <f>T483</f>
        <v>3</v>
      </c>
      <c r="U498" s="166">
        <f t="shared" ca="1" si="794"/>
        <v>35.559999999999498</v>
      </c>
      <c r="V498" s="166"/>
      <c r="W498" s="166"/>
      <c r="X498" s="166">
        <v>35.559999999999498</v>
      </c>
      <c r="Y498" s="166">
        <f>Y483</f>
        <v>4</v>
      </c>
      <c r="Z498" s="166">
        <f t="shared" ca="1" si="795"/>
        <v>0</v>
      </c>
      <c r="AA498" s="166"/>
      <c r="AB498" s="166"/>
      <c r="AC498" s="166">
        <v>609.98299999999995</v>
      </c>
      <c r="AD498" s="166">
        <f>IF(OR(ISBLANK(AC498),ISBLANK(AD483)),"",(AC498-AC497)*AD483)</f>
        <v>0</v>
      </c>
      <c r="AE498" s="166">
        <f>AE483</f>
        <v>4</v>
      </c>
      <c r="AF498" s="166">
        <f t="shared" ca="1" si="796"/>
        <v>705.14399999999796</v>
      </c>
      <c r="AG498" s="166"/>
      <c r="AH498" s="166"/>
      <c r="AI498" s="166">
        <v>919.67499999999995</v>
      </c>
      <c r="AJ498" s="166">
        <f>IF(OR(ISBLANK(AI498),ISBLANK(AJ483)),"",(AI498-AI497)*AJ483)</f>
        <v>705.14399999999796</v>
      </c>
      <c r="AK498" s="166">
        <f>AK483</f>
        <v>4</v>
      </c>
      <c r="AL498" s="166">
        <f t="shared" ca="1" si="797"/>
        <v>0</v>
      </c>
      <c r="AM498" s="166"/>
      <c r="AN498" s="166"/>
      <c r="AO498" s="166">
        <v>13393.722</v>
      </c>
      <c r="AP498" s="166">
        <f>IF(OR(ISBLANK(AO498),ISBLANK(AP483)),"",(AO498-AO497)*AP483)</f>
        <v>0</v>
      </c>
      <c r="AQ498" s="166">
        <f>AQ483</f>
        <v>4</v>
      </c>
      <c r="AR498" s="166">
        <f t="shared" ca="1" si="798"/>
        <v>400.22400000000516</v>
      </c>
      <c r="AS498" s="166"/>
      <c r="AT498" s="166"/>
      <c r="AU498" s="166">
        <v>943.279</v>
      </c>
      <c r="AV498" s="166">
        <f>IF(OR(ISBLANK(AU498),ISBLANK(AV483)),"",(AU498-AU497)*AV483)</f>
        <v>400.22400000000516</v>
      </c>
      <c r="AW498" s="166">
        <f>AW483</f>
        <v>4</v>
      </c>
      <c r="AX498" s="166">
        <f t="shared" ca="1" si="799"/>
        <v>0</v>
      </c>
      <c r="AY498" s="166"/>
      <c r="AZ498" s="166"/>
      <c r="BA498" s="166">
        <v>13791.25</v>
      </c>
      <c r="BB498" s="166">
        <f>IF(OR(ISBLANK(BA498),ISBLANK(BB483)),"",(BA498-BA497)*BB483)</f>
        <v>0</v>
      </c>
      <c r="BC498" s="166">
        <f>BC483</f>
        <v>4</v>
      </c>
      <c r="BD498" s="166">
        <f t="shared" ca="1" si="800"/>
        <v>4.614000000001397</v>
      </c>
      <c r="BE498" s="166"/>
      <c r="BF498" s="166"/>
      <c r="BG498" s="166">
        <v>4667.7920000000004</v>
      </c>
      <c r="BH498" s="166">
        <f>IF(OR(ISBLANK(BG498),ISBLANK(BH483)),"",(BG498-BG497)*BH483)</f>
        <v>4.614000000001397</v>
      </c>
      <c r="BI498" s="166">
        <f>BI483</f>
        <v>4</v>
      </c>
      <c r="BJ498" s="166">
        <f t="shared" ca="1" si="801"/>
        <v>2.180000000000291</v>
      </c>
      <c r="BK498" s="166"/>
      <c r="BL498" s="166"/>
      <c r="BM498" s="166">
        <v>4325.5550000000003</v>
      </c>
      <c r="BN498" s="166">
        <f>IF(OR(ISBLANK(BM498),ISBLANK(BN483)),"",(BM498-BM497)*BN483)</f>
        <v>2.180000000000291</v>
      </c>
      <c r="BO498" s="166">
        <f>BO483</f>
        <v>4</v>
      </c>
      <c r="BP498" s="166">
        <f t="shared" ca="1" si="802"/>
        <v>0.99000000000003752</v>
      </c>
      <c r="BQ498" s="166"/>
      <c r="BR498" s="166"/>
      <c r="BS498" s="166">
        <v>10.297650000000001</v>
      </c>
      <c r="BT498" s="166">
        <f>IF(OR(ISBLANK(BS498),ISBLANK(BT483)),"",(BS498-BS497)*BT483)</f>
        <v>0.99000000000003752</v>
      </c>
      <c r="BU498" s="166">
        <f>BU483</f>
        <v>4</v>
      </c>
      <c r="BV498" s="166">
        <f t="shared" ca="1" si="803"/>
        <v>268.65960000000086</v>
      </c>
      <c r="BW498" s="166"/>
      <c r="BX498" s="166"/>
      <c r="BY498" s="166">
        <v>1428.1257250000001</v>
      </c>
      <c r="BZ498" s="166">
        <f>IF(OR(ISBLANK(BY498),ISBLANK(BZ483)),"",(BY498-BY497)*BZ483)</f>
        <v>268.65960000000086</v>
      </c>
      <c r="CA498" s="166">
        <f>CA483</f>
        <v>4</v>
      </c>
      <c r="CB498" s="166">
        <f t="shared" ca="1" si="804"/>
        <v>0.89760000000001838</v>
      </c>
      <c r="CC498" s="166"/>
      <c r="CD498" s="166"/>
      <c r="CE498" s="166">
        <v>7.9141000000000004</v>
      </c>
      <c r="CF498" s="166">
        <f>IF(OR(ISBLANK(CE498),ISBLANK(CF483)),"",(CE498-CE497)*CF483)</f>
        <v>0.89760000000001838</v>
      </c>
      <c r="CG498" s="166">
        <f>CG483</f>
        <v>4</v>
      </c>
      <c r="CH498" s="166">
        <f t="shared" ca="1" si="805"/>
        <v>265.88099999996302</v>
      </c>
      <c r="CI498" s="166"/>
      <c r="CJ498" s="166"/>
      <c r="CK498" s="166">
        <v>1422.7492749999999</v>
      </c>
      <c r="CL498" s="166">
        <f>IF(OR(ISBLANK(CK498),ISBLANK(CL483)),"",(CK498-CK497)*CL483)</f>
        <v>265.88099999996302</v>
      </c>
      <c r="CM498" s="166">
        <f>CM483</f>
        <v>4</v>
      </c>
      <c r="CN498" s="166">
        <f t="shared" ca="1" si="806"/>
        <v>10.892000000003463</v>
      </c>
      <c r="CO498" s="166"/>
      <c r="CP498" s="166"/>
      <c r="CQ498" s="166">
        <v>7572.1220000000003</v>
      </c>
      <c r="CR498" s="166">
        <f>IF(OR(ISBLANK(CQ498),ISBLANK(CR483)),"",(CQ498-CQ497)*CR483)</f>
        <v>10.892000000003463</v>
      </c>
      <c r="CS498" s="166">
        <f>CS483</f>
        <v>3</v>
      </c>
      <c r="CT498" s="166">
        <f t="shared" ca="1" si="807"/>
        <v>25716.9532260003</v>
      </c>
      <c r="CU498" s="166"/>
      <c r="CV498" s="166"/>
      <c r="CW498" s="166">
        <f t="shared" ca="1" si="839"/>
        <v>25716.9532260003</v>
      </c>
      <c r="CX498" s="166">
        <f>CX483</f>
        <v>3</v>
      </c>
      <c r="CY498" s="166">
        <f t="shared" ca="1" si="809"/>
        <v>30.551740432488359</v>
      </c>
      <c r="CZ498" s="166"/>
      <c r="DA498" s="166"/>
      <c r="DB498" s="166">
        <f t="shared" ca="1" si="810"/>
        <v>30.551740432488359</v>
      </c>
      <c r="DC498" s="166">
        <f>DC483</f>
        <v>3</v>
      </c>
      <c r="DD498" s="166">
        <f t="shared" ca="1" si="811"/>
        <v>1.069</v>
      </c>
      <c r="DE498" s="166"/>
      <c r="DF498" s="166"/>
      <c r="DG498" s="166">
        <v>1.069</v>
      </c>
      <c r="DH498" s="166">
        <f>DH483</f>
        <v>3</v>
      </c>
      <c r="DI498" s="166">
        <f t="shared" ca="1" si="812"/>
        <v>22.103000000000002</v>
      </c>
      <c r="DJ498" s="166"/>
      <c r="DK498" s="166"/>
      <c r="DL498" s="166">
        <v>22.103000000000002</v>
      </c>
      <c r="DM498" s="166">
        <f>DM483</f>
        <v>3</v>
      </c>
      <c r="DN498" s="166">
        <f t="shared" ca="1" si="813"/>
        <v>390.21199999999999</v>
      </c>
      <c r="DO498" s="166"/>
      <c r="DP498" s="166"/>
      <c r="DQ498" s="166">
        <v>390.21199999999999</v>
      </c>
      <c r="DR498" s="166">
        <f>DR483</f>
        <v>3</v>
      </c>
      <c r="DS498" s="166">
        <f t="shared" ca="1" si="814"/>
        <v>722.94399999999996</v>
      </c>
      <c r="DT498" s="166"/>
      <c r="DU498" s="166"/>
      <c r="DV498" s="166">
        <v>722.94399999999996</v>
      </c>
      <c r="DW498" s="166">
        <f>DW483</f>
        <v>3</v>
      </c>
      <c r="DX498" s="166">
        <f t="shared" ca="1" si="815"/>
        <v>6.9119999999999999</v>
      </c>
      <c r="DY498" s="166"/>
      <c r="DZ498" s="166"/>
      <c r="EA498" s="166">
        <v>6.9119999999999999</v>
      </c>
      <c r="EB498" s="166">
        <f>EB483</f>
        <v>3</v>
      </c>
      <c r="EC498" s="166">
        <f t="shared" ca="1" si="816"/>
        <v>1143.24</v>
      </c>
      <c r="ED498" s="166"/>
      <c r="EE498" s="166"/>
      <c r="EF498" s="166">
        <f t="shared" ca="1" si="817"/>
        <v>1143.24</v>
      </c>
      <c r="EG498" s="166">
        <f>EG483</f>
        <v>3</v>
      </c>
      <c r="EH498" s="166">
        <f t="shared" ca="1" si="818"/>
        <v>15.635907561408183</v>
      </c>
      <c r="EI498" s="166"/>
      <c r="EJ498" s="166"/>
      <c r="EK498" s="166">
        <f t="shared" ca="1" si="840"/>
        <v>15.635907561408183</v>
      </c>
      <c r="EL498" s="166">
        <f>EL483</f>
        <v>2</v>
      </c>
      <c r="EM498" s="166" t="str">
        <f t="shared" ca="1" si="820"/>
        <v/>
      </c>
      <c r="EN498" s="166"/>
      <c r="EO498" s="166"/>
      <c r="EP498" s="166">
        <f>EP483</f>
        <v>2</v>
      </c>
      <c r="EQ498" s="166" t="str">
        <f t="shared" ca="1" si="821"/>
        <v/>
      </c>
      <c r="ER498" s="166"/>
      <c r="ES498" s="166"/>
      <c r="ET498" s="166">
        <f>ET483</f>
        <v>3</v>
      </c>
      <c r="EU498" s="166">
        <f t="shared" ca="1" si="822"/>
        <v>31.247999999999998</v>
      </c>
      <c r="EV498" s="166"/>
      <c r="EW498" s="166"/>
      <c r="EX498" s="166">
        <f t="shared" ca="1" si="841"/>
        <v>31.247999999999998</v>
      </c>
      <c r="EY498" s="166">
        <f>EY483</f>
        <v>2</v>
      </c>
      <c r="EZ498" s="166" t="str">
        <f t="shared" ca="1" si="824"/>
        <v/>
      </c>
      <c r="FA498" s="166"/>
      <c r="FB498" s="166"/>
      <c r="FC498" s="166">
        <f>FC483</f>
        <v>2</v>
      </c>
      <c r="FD498" s="166" t="str">
        <f t="shared" ca="1" si="825"/>
        <v/>
      </c>
      <c r="FE498" s="166"/>
      <c r="FF498" s="166"/>
      <c r="FG498" s="166">
        <f>FG483</f>
        <v>3</v>
      </c>
      <c r="FH498" s="166">
        <f t="shared" ca="1" si="826"/>
        <v>0</v>
      </c>
      <c r="FI498" s="166"/>
      <c r="FJ498" s="166"/>
      <c r="FK498" s="166">
        <v>0</v>
      </c>
      <c r="FL498" s="166">
        <f>FL483</f>
        <v>3</v>
      </c>
      <c r="FM498" s="166">
        <f t="shared" ca="1" si="827"/>
        <v>148.41749999999999</v>
      </c>
      <c r="FN498" s="166"/>
      <c r="FO498" s="166"/>
      <c r="FP498" s="166">
        <v>148.41749999999999</v>
      </c>
      <c r="FQ498" s="166">
        <f t="shared" ca="1" si="828"/>
        <v>65</v>
      </c>
      <c r="FR498" s="166">
        <f>FR483</f>
        <v>1</v>
      </c>
      <c r="FS498" s="166">
        <f t="shared" ca="1" si="829"/>
        <v>65</v>
      </c>
      <c r="FT498" s="166">
        <f t="shared" si="830"/>
        <v>65</v>
      </c>
      <c r="FU498" s="166">
        <v>65</v>
      </c>
      <c r="FV498" s="166"/>
      <c r="FW498" s="166">
        <f>FW483</f>
        <v>3</v>
      </c>
      <c r="FX498" s="166">
        <f t="shared" ca="1" si="831"/>
        <v>273.5865</v>
      </c>
      <c r="FY498" s="166"/>
      <c r="FZ498" s="166"/>
      <c r="GA498" s="166">
        <v>273.5865</v>
      </c>
      <c r="GB498" s="166">
        <f t="shared" ca="1" si="832"/>
        <v>79.2</v>
      </c>
      <c r="GC498" s="166">
        <f>GC483</f>
        <v>1</v>
      </c>
      <c r="GD498" s="166">
        <f t="shared" ca="1" si="833"/>
        <v>79.2</v>
      </c>
      <c r="GE498" s="166">
        <f t="shared" si="834"/>
        <v>79.2</v>
      </c>
      <c r="GF498" s="166">
        <v>79.2</v>
      </c>
      <c r="GG498" s="166"/>
      <c r="GH498" s="166">
        <f>GH483</f>
        <v>4</v>
      </c>
      <c r="GI498" s="166">
        <f t="shared" ca="1" si="835"/>
        <v>5.2119999999999997</v>
      </c>
      <c r="GJ498" s="166"/>
      <c r="GK498" s="166"/>
      <c r="GL498" s="166"/>
      <c r="GM498" s="166">
        <f t="shared" ca="1" si="836"/>
        <v>5.2119999999999997</v>
      </c>
      <c r="GN498" s="166">
        <f>GN483</f>
        <v>1</v>
      </c>
      <c r="GO498" s="166">
        <f t="shared" ca="1" si="837"/>
        <v>5.2119999999999997</v>
      </c>
      <c r="GP498" s="166">
        <f t="shared" si="838"/>
        <v>5.2119999999999997</v>
      </c>
      <c r="GQ498" s="166">
        <v>5.2119999999999997</v>
      </c>
      <c r="GR498" s="166"/>
    </row>
    <row r="499" spans="2:200" x14ac:dyDescent="0.25">
      <c r="B499" s="166">
        <v>15</v>
      </c>
      <c r="C499" s="166">
        <f>C483</f>
        <v>3</v>
      </c>
      <c r="D499" s="166">
        <f t="shared" ca="1" si="789"/>
        <v>45.325000000000003</v>
      </c>
      <c r="E499" s="166"/>
      <c r="F499" s="166"/>
      <c r="G499" s="166">
        <v>45.325000000000003</v>
      </c>
      <c r="H499" s="166">
        <f>H483</f>
        <v>3</v>
      </c>
      <c r="I499" s="166">
        <f t="shared" ca="1" si="790"/>
        <v>2004.0540000000001</v>
      </c>
      <c r="J499" s="166"/>
      <c r="K499" s="166"/>
      <c r="L499" s="166">
        <v>2004.0540000000001</v>
      </c>
      <c r="M499" s="166">
        <f t="shared" ca="1" si="791"/>
        <v>2237.85</v>
      </c>
      <c r="N499" s="166"/>
      <c r="O499" s="166">
        <f>O483</f>
        <v>1</v>
      </c>
      <c r="P499" s="166">
        <f t="shared" ca="1" si="792"/>
        <v>2237.85</v>
      </c>
      <c r="Q499" s="166">
        <f t="shared" si="793"/>
        <v>2237.85</v>
      </c>
      <c r="R499" s="166">
        <v>2237.85</v>
      </c>
      <c r="S499" s="166"/>
      <c r="T499" s="166">
        <f>T483</f>
        <v>3</v>
      </c>
      <c r="U499" s="166">
        <f t="shared" ca="1" si="794"/>
        <v>35</v>
      </c>
      <c r="V499" s="166"/>
      <c r="W499" s="166"/>
      <c r="X499" s="166">
        <v>35</v>
      </c>
      <c r="Y499" s="166">
        <f>Y483</f>
        <v>4</v>
      </c>
      <c r="Z499" s="166">
        <f t="shared" ca="1" si="795"/>
        <v>0</v>
      </c>
      <c r="AA499" s="166"/>
      <c r="AB499" s="166"/>
      <c r="AC499" s="166">
        <v>609.98299999999995</v>
      </c>
      <c r="AD499" s="166">
        <f>IF(OR(ISBLANK(AC499),ISBLANK(AD483)),"",(AC499-AC498)*AD483)</f>
        <v>0</v>
      </c>
      <c r="AE499" s="166">
        <f>AE483</f>
        <v>4</v>
      </c>
      <c r="AF499" s="166">
        <f t="shared" ca="1" si="796"/>
        <v>602.5800000000072</v>
      </c>
      <c r="AG499" s="166"/>
      <c r="AH499" s="166"/>
      <c r="AI499" s="166">
        <v>924.24</v>
      </c>
      <c r="AJ499" s="166">
        <f>IF(OR(ISBLANK(AI499),ISBLANK(AJ483)),"",(AI499-AI498)*AJ483)</f>
        <v>602.5800000000072</v>
      </c>
      <c r="AK499" s="166">
        <f>AK483</f>
        <v>4</v>
      </c>
      <c r="AL499" s="166">
        <f t="shared" ca="1" si="797"/>
        <v>0</v>
      </c>
      <c r="AM499" s="166"/>
      <c r="AN499" s="166"/>
      <c r="AO499" s="166">
        <v>13393.722</v>
      </c>
      <c r="AP499" s="166">
        <f>IF(OR(ISBLANK(AO499),ISBLANK(AP483)),"",(AO499-AO498)*AP483)</f>
        <v>0</v>
      </c>
      <c r="AQ499" s="166">
        <f>AQ483</f>
        <v>4</v>
      </c>
      <c r="AR499" s="166">
        <f t="shared" ca="1" si="798"/>
        <v>608.25599999999304</v>
      </c>
      <c r="AS499" s="166"/>
      <c r="AT499" s="166"/>
      <c r="AU499" s="166">
        <v>947.88699999999994</v>
      </c>
      <c r="AV499" s="166">
        <f>IF(OR(ISBLANK(AU499),ISBLANK(AV483)),"",(AU499-AU498)*AV483)</f>
        <v>608.25599999999304</v>
      </c>
      <c r="AW499" s="166">
        <f>AW483</f>
        <v>4</v>
      </c>
      <c r="AX499" s="166">
        <f t="shared" ca="1" si="799"/>
        <v>0</v>
      </c>
      <c r="AY499" s="166"/>
      <c r="AZ499" s="166"/>
      <c r="BA499" s="166">
        <v>13791.25</v>
      </c>
      <c r="BB499" s="166">
        <f>IF(OR(ISBLANK(BA499),ISBLANK(BB483)),"",(BA499-BA498)*BB483)</f>
        <v>0</v>
      </c>
      <c r="BC499" s="166">
        <f>BC483</f>
        <v>4</v>
      </c>
      <c r="BD499" s="166">
        <f t="shared" ca="1" si="800"/>
        <v>3.8759999999983847</v>
      </c>
      <c r="BE499" s="166"/>
      <c r="BF499" s="166"/>
      <c r="BG499" s="166">
        <v>4668.4380000000001</v>
      </c>
      <c r="BH499" s="166">
        <f>IF(OR(ISBLANK(BG499),ISBLANK(BH483)),"",(BG499-BG498)*BH483)</f>
        <v>3.8759999999983847</v>
      </c>
      <c r="BI499" s="166">
        <f>BI483</f>
        <v>4</v>
      </c>
      <c r="BJ499" s="166">
        <f t="shared" ca="1" si="801"/>
        <v>1.9879999999975553</v>
      </c>
      <c r="BK499" s="166"/>
      <c r="BL499" s="166"/>
      <c r="BM499" s="166">
        <v>4326.0519999999997</v>
      </c>
      <c r="BN499" s="166">
        <f>IF(OR(ISBLANK(BM499),ISBLANK(BN483)),"",(BM499-BM498)*BN483)</f>
        <v>1.9879999999975553</v>
      </c>
      <c r="BO499" s="166">
        <f>BO483</f>
        <v>4</v>
      </c>
      <c r="BP499" s="166">
        <f t="shared" ca="1" si="802"/>
        <v>0.96359999999963009</v>
      </c>
      <c r="BQ499" s="166"/>
      <c r="BR499" s="166"/>
      <c r="BS499" s="166">
        <v>10.301299999999999</v>
      </c>
      <c r="BT499" s="166">
        <f>IF(OR(ISBLANK(BS499),ISBLANK(BT483)),"",(BS499-BS498)*BT483)</f>
        <v>0.96359999999963009</v>
      </c>
      <c r="BU499" s="166">
        <f>BU483</f>
        <v>4</v>
      </c>
      <c r="BV499" s="166">
        <f t="shared" ca="1" si="803"/>
        <v>316.98479999996562</v>
      </c>
      <c r="BW499" s="166"/>
      <c r="BX499" s="166"/>
      <c r="BY499" s="166">
        <v>1429.326425</v>
      </c>
      <c r="BZ499" s="166">
        <f>IF(OR(ISBLANK(BY499),ISBLANK(BZ483)),"",(BY499-BY498)*BZ483)</f>
        <v>316.98479999996562</v>
      </c>
      <c r="CA499" s="166">
        <f>CA483</f>
        <v>4</v>
      </c>
      <c r="CB499" s="166">
        <f t="shared" ca="1" si="804"/>
        <v>0.8579999999998762</v>
      </c>
      <c r="CC499" s="166"/>
      <c r="CD499" s="166"/>
      <c r="CE499" s="166">
        <v>7.9173499999999999</v>
      </c>
      <c r="CF499" s="166">
        <f>IF(OR(ISBLANK(CE499),ISBLANK(CF483)),"",(CE499-CE498)*CF483)</f>
        <v>0.8579999999998762</v>
      </c>
      <c r="CG499" s="166">
        <f>CG483</f>
        <v>4</v>
      </c>
      <c r="CH499" s="166">
        <f t="shared" ca="1" si="805"/>
        <v>304.84080000001268</v>
      </c>
      <c r="CI499" s="166"/>
      <c r="CJ499" s="166"/>
      <c r="CK499" s="166">
        <v>1423.9039749999999</v>
      </c>
      <c r="CL499" s="166">
        <f>IF(OR(ISBLANK(CK499),ISBLANK(CL483)),"",(CK499-CK498)*CL483)</f>
        <v>304.84080000001268</v>
      </c>
      <c r="CM499" s="166">
        <f>CM483</f>
        <v>4</v>
      </c>
      <c r="CN499" s="166">
        <f t="shared" ca="1" si="806"/>
        <v>7.762999999996282</v>
      </c>
      <c r="CO499" s="166"/>
      <c r="CP499" s="166"/>
      <c r="CQ499" s="166">
        <v>7573.2309999999998</v>
      </c>
      <c r="CR499" s="166">
        <f>IF(OR(ISBLANK(CQ499),ISBLANK(CR483)),"",(CQ499-CQ498)*CR483)</f>
        <v>7.762999999996282</v>
      </c>
      <c r="CS499" s="166">
        <f>CS483</f>
        <v>3</v>
      </c>
      <c r="CT499" s="166">
        <f t="shared" ca="1" si="807"/>
        <v>25138.390453000102</v>
      </c>
      <c r="CU499" s="166"/>
      <c r="CV499" s="166"/>
      <c r="CW499" s="166">
        <f t="shared" ca="1" si="839"/>
        <v>25138.390453000102</v>
      </c>
      <c r="CX499" s="166">
        <f>CX483</f>
        <v>3</v>
      </c>
      <c r="CY499" s="166">
        <f t="shared" ca="1" si="809"/>
        <v>29.864407858164121</v>
      </c>
      <c r="CZ499" s="166"/>
      <c r="DA499" s="166"/>
      <c r="DB499" s="166">
        <f t="shared" ca="1" si="810"/>
        <v>29.864407858164121</v>
      </c>
      <c r="DC499" s="166">
        <f>DC483</f>
        <v>3</v>
      </c>
      <c r="DD499" s="166">
        <f t="shared" ca="1" si="811"/>
        <v>1.1259999999999999</v>
      </c>
      <c r="DE499" s="166"/>
      <c r="DF499" s="166"/>
      <c r="DG499" s="166">
        <v>1.1259999999999999</v>
      </c>
      <c r="DH499" s="166">
        <f>DH483</f>
        <v>3</v>
      </c>
      <c r="DI499" s="166">
        <f t="shared" ca="1" si="812"/>
        <v>18.632999999999999</v>
      </c>
      <c r="DJ499" s="166"/>
      <c r="DK499" s="166"/>
      <c r="DL499" s="166">
        <v>18.632999999999999</v>
      </c>
      <c r="DM499" s="166">
        <f>DM483</f>
        <v>3</v>
      </c>
      <c r="DN499" s="166">
        <f t="shared" ca="1" si="813"/>
        <v>244.94200000000001</v>
      </c>
      <c r="DO499" s="166"/>
      <c r="DP499" s="166"/>
      <c r="DQ499" s="166">
        <v>244.94200000000001</v>
      </c>
      <c r="DR499" s="166">
        <f>DR483</f>
        <v>3</v>
      </c>
      <c r="DS499" s="166">
        <f t="shared" ca="1" si="814"/>
        <v>699.64</v>
      </c>
      <c r="DT499" s="166"/>
      <c r="DU499" s="166"/>
      <c r="DV499" s="166">
        <v>699.64</v>
      </c>
      <c r="DW499" s="166">
        <f>DW483</f>
        <v>3</v>
      </c>
      <c r="DX499" s="166">
        <f t="shared" ca="1" si="815"/>
        <v>6.4320000000000004</v>
      </c>
      <c r="DY499" s="166"/>
      <c r="DZ499" s="166"/>
      <c r="EA499" s="166">
        <v>6.4320000000000004</v>
      </c>
      <c r="EB499" s="166">
        <f>EB483</f>
        <v>3</v>
      </c>
      <c r="EC499" s="166">
        <f t="shared" ca="1" si="816"/>
        <v>970.77300000000002</v>
      </c>
      <c r="ED499" s="166"/>
      <c r="EE499" s="166"/>
      <c r="EF499" s="166">
        <f t="shared" ca="1" si="817"/>
        <v>970.77300000000002</v>
      </c>
      <c r="EG499" s="166">
        <f>EG483</f>
        <v>3</v>
      </c>
      <c r="EH499" s="166">
        <f t="shared" ca="1" si="818"/>
        <v>15.284141395424063</v>
      </c>
      <c r="EI499" s="166"/>
      <c r="EJ499" s="166"/>
      <c r="EK499" s="166">
        <f t="shared" ca="1" si="840"/>
        <v>15.284141395424063</v>
      </c>
      <c r="EL499" s="166">
        <f>EL483</f>
        <v>2</v>
      </c>
      <c r="EM499" s="166" t="str">
        <f t="shared" ca="1" si="820"/>
        <v/>
      </c>
      <c r="EN499" s="166"/>
      <c r="EO499" s="166"/>
      <c r="EP499" s="166">
        <f>EP483</f>
        <v>2</v>
      </c>
      <c r="EQ499" s="166" t="str">
        <f t="shared" ca="1" si="821"/>
        <v/>
      </c>
      <c r="ER499" s="166"/>
      <c r="ES499" s="166"/>
      <c r="ET499" s="166">
        <f>ET483</f>
        <v>3</v>
      </c>
      <c r="EU499" s="166">
        <f t="shared" ca="1" si="822"/>
        <v>31.247999999999998</v>
      </c>
      <c r="EV499" s="166"/>
      <c r="EW499" s="166"/>
      <c r="EX499" s="166">
        <f t="shared" ca="1" si="841"/>
        <v>31.247999999999998</v>
      </c>
      <c r="EY499" s="166">
        <f>EY483</f>
        <v>2</v>
      </c>
      <c r="EZ499" s="166" t="str">
        <f t="shared" ca="1" si="824"/>
        <v/>
      </c>
      <c r="FA499" s="166"/>
      <c r="FB499" s="166"/>
      <c r="FC499" s="166">
        <f>FC483</f>
        <v>2</v>
      </c>
      <c r="FD499" s="166" t="str">
        <f t="shared" ca="1" si="825"/>
        <v/>
      </c>
      <c r="FE499" s="166"/>
      <c r="FF499" s="166"/>
      <c r="FG499" s="166">
        <f>FG483</f>
        <v>3</v>
      </c>
      <c r="FH499" s="166">
        <f t="shared" ca="1" si="826"/>
        <v>0</v>
      </c>
      <c r="FI499" s="166"/>
      <c r="FJ499" s="166"/>
      <c r="FK499" s="166">
        <v>0</v>
      </c>
      <c r="FL499" s="166">
        <f>FL483</f>
        <v>3</v>
      </c>
      <c r="FM499" s="166">
        <f t="shared" ca="1" si="827"/>
        <v>173.48759999999999</v>
      </c>
      <c r="FN499" s="166"/>
      <c r="FO499" s="166"/>
      <c r="FP499" s="166">
        <v>173.48759999999999</v>
      </c>
      <c r="FQ499" s="166">
        <f t="shared" ca="1" si="828"/>
        <v>150</v>
      </c>
      <c r="FR499" s="166">
        <f>FR483</f>
        <v>1</v>
      </c>
      <c r="FS499" s="166">
        <f t="shared" ca="1" si="829"/>
        <v>150</v>
      </c>
      <c r="FT499" s="166">
        <f t="shared" si="830"/>
        <v>150</v>
      </c>
      <c r="FU499" s="166">
        <v>150</v>
      </c>
      <c r="FV499" s="166"/>
      <c r="FW499" s="166">
        <f>FW483</f>
        <v>3</v>
      </c>
      <c r="FX499" s="166">
        <f t="shared" ca="1" si="831"/>
        <v>419.59829999999999</v>
      </c>
      <c r="FY499" s="166"/>
      <c r="FZ499" s="166"/>
      <c r="GA499" s="166">
        <v>419.59829999999999</v>
      </c>
      <c r="GB499" s="166">
        <f t="shared" ca="1" si="832"/>
        <v>187.2</v>
      </c>
      <c r="GC499" s="166">
        <f>GC483</f>
        <v>1</v>
      </c>
      <c r="GD499" s="166">
        <f t="shared" ca="1" si="833"/>
        <v>187.2</v>
      </c>
      <c r="GE499" s="166">
        <f t="shared" si="834"/>
        <v>187.2</v>
      </c>
      <c r="GF499" s="166">
        <v>187.2</v>
      </c>
      <c r="GG499" s="166"/>
      <c r="GH499" s="166">
        <f>GH483</f>
        <v>4</v>
      </c>
      <c r="GI499" s="166">
        <f t="shared" ca="1" si="835"/>
        <v>6.1669999999999998</v>
      </c>
      <c r="GJ499" s="166"/>
      <c r="GK499" s="166"/>
      <c r="GL499" s="166"/>
      <c r="GM499" s="166">
        <f t="shared" ca="1" si="836"/>
        <v>6.1669999999999998</v>
      </c>
      <c r="GN499" s="166">
        <f>GN483</f>
        <v>1</v>
      </c>
      <c r="GO499" s="166">
        <f t="shared" ca="1" si="837"/>
        <v>6.1669999999999998</v>
      </c>
      <c r="GP499" s="166">
        <f t="shared" si="838"/>
        <v>6.1669999999999998</v>
      </c>
      <c r="GQ499" s="166">
        <v>6.1669999999999998</v>
      </c>
      <c r="GR499" s="166"/>
    </row>
    <row r="500" spans="2:200" x14ac:dyDescent="0.25">
      <c r="B500" s="166">
        <v>16</v>
      </c>
      <c r="C500" s="166">
        <f>C483</f>
        <v>3</v>
      </c>
      <c r="D500" s="166">
        <f t="shared" ca="1" si="789"/>
        <v>45.273000000000003</v>
      </c>
      <c r="E500" s="166"/>
      <c r="F500" s="166"/>
      <c r="G500" s="166">
        <v>45.273000000000003</v>
      </c>
      <c r="H500" s="166">
        <f>H483</f>
        <v>3</v>
      </c>
      <c r="I500" s="166">
        <f t="shared" ca="1" si="790"/>
        <v>1895.5812000000001</v>
      </c>
      <c r="J500" s="166"/>
      <c r="K500" s="166"/>
      <c r="L500" s="166">
        <v>1895.5812000000001</v>
      </c>
      <c r="M500" s="166">
        <f t="shared" ca="1" si="791"/>
        <v>2223.56</v>
      </c>
      <c r="N500" s="166"/>
      <c r="O500" s="166">
        <f>O483</f>
        <v>1</v>
      </c>
      <c r="P500" s="166">
        <f t="shared" ca="1" si="792"/>
        <v>2223.56</v>
      </c>
      <c r="Q500" s="166">
        <f t="shared" si="793"/>
        <v>2223.56</v>
      </c>
      <c r="R500" s="166">
        <v>2223.56</v>
      </c>
      <c r="S500" s="166"/>
      <c r="T500" s="166">
        <f>T483</f>
        <v>3</v>
      </c>
      <c r="U500" s="166">
        <f t="shared" ca="1" si="794"/>
        <v>35.210000000004598</v>
      </c>
      <c r="V500" s="166"/>
      <c r="W500" s="166"/>
      <c r="X500" s="166">
        <v>35.210000000004598</v>
      </c>
      <c r="Y500" s="166">
        <f>Y483</f>
        <v>4</v>
      </c>
      <c r="Z500" s="166">
        <f t="shared" ca="1" si="795"/>
        <v>0</v>
      </c>
      <c r="AA500" s="166"/>
      <c r="AB500" s="166"/>
      <c r="AC500" s="166">
        <v>609.98299999999995</v>
      </c>
      <c r="AD500" s="166">
        <f>IF(OR(ISBLANK(AC500),ISBLANK(AD483)),"",(AC500-AC499)*AD483)</f>
        <v>0</v>
      </c>
      <c r="AE500" s="166">
        <f>AE483</f>
        <v>4</v>
      </c>
      <c r="AF500" s="166">
        <f t="shared" ca="1" si="796"/>
        <v>511.5</v>
      </c>
      <c r="AG500" s="166"/>
      <c r="AH500" s="166"/>
      <c r="AI500" s="166">
        <v>928.11500000000001</v>
      </c>
      <c r="AJ500" s="166">
        <f>IF(OR(ISBLANK(AI500),ISBLANK(AJ483)),"",(AI500-AI499)*AJ483)</f>
        <v>511.5</v>
      </c>
      <c r="AK500" s="166">
        <f>AK483</f>
        <v>4</v>
      </c>
      <c r="AL500" s="166">
        <f t="shared" ca="1" si="797"/>
        <v>0</v>
      </c>
      <c r="AM500" s="166"/>
      <c r="AN500" s="166"/>
      <c r="AO500" s="166">
        <v>13393.722</v>
      </c>
      <c r="AP500" s="166">
        <f>IF(OR(ISBLANK(AO500),ISBLANK(AP483)),"",(AO500-AO499)*AP483)</f>
        <v>0</v>
      </c>
      <c r="AQ500" s="166">
        <f>AQ483</f>
        <v>4</v>
      </c>
      <c r="AR500" s="166">
        <f t="shared" ca="1" si="798"/>
        <v>541.33200000001489</v>
      </c>
      <c r="AS500" s="166"/>
      <c r="AT500" s="166"/>
      <c r="AU500" s="166">
        <v>951.98800000000006</v>
      </c>
      <c r="AV500" s="166">
        <f>IF(OR(ISBLANK(AU500),ISBLANK(AV483)),"",(AU500-AU499)*AV483)</f>
        <v>541.33200000001489</v>
      </c>
      <c r="AW500" s="166">
        <f>AW483</f>
        <v>4</v>
      </c>
      <c r="AX500" s="166">
        <f t="shared" ca="1" si="799"/>
        <v>0</v>
      </c>
      <c r="AY500" s="166"/>
      <c r="AZ500" s="166"/>
      <c r="BA500" s="166">
        <v>13791.25</v>
      </c>
      <c r="BB500" s="166">
        <f>IF(OR(ISBLANK(BA500),ISBLANK(BB483)),"",(BA500-BA499)*BB483)</f>
        <v>0</v>
      </c>
      <c r="BC500" s="166">
        <f>BC483</f>
        <v>4</v>
      </c>
      <c r="BD500" s="166">
        <f t="shared" ca="1" si="800"/>
        <v>3.1680000000014843</v>
      </c>
      <c r="BE500" s="166"/>
      <c r="BF500" s="166"/>
      <c r="BG500" s="166">
        <v>4668.9660000000003</v>
      </c>
      <c r="BH500" s="166">
        <f>IF(OR(ISBLANK(BG500),ISBLANK(BH483)),"",(BG500-BG499)*BH483)</f>
        <v>3.1680000000014843</v>
      </c>
      <c r="BI500" s="166">
        <f>BI483</f>
        <v>4</v>
      </c>
      <c r="BJ500" s="166">
        <f t="shared" ca="1" si="801"/>
        <v>1.864000000001397</v>
      </c>
      <c r="BK500" s="166"/>
      <c r="BL500" s="166"/>
      <c r="BM500" s="166">
        <v>4326.518</v>
      </c>
      <c r="BN500" s="166">
        <f>IF(OR(ISBLANK(BM500),ISBLANK(BN483)),"",(BM500-BM499)*BN483)</f>
        <v>1.864000000001397</v>
      </c>
      <c r="BO500" s="166">
        <f>BO483</f>
        <v>4</v>
      </c>
      <c r="BP500" s="166">
        <f t="shared" ca="1" si="802"/>
        <v>0.99000000000003752</v>
      </c>
      <c r="BQ500" s="166"/>
      <c r="BR500" s="166"/>
      <c r="BS500" s="166">
        <v>10.30505</v>
      </c>
      <c r="BT500" s="166">
        <f>IF(OR(ISBLANK(BS500),ISBLANK(BT483)),"",(BS500-BS499)*BT483)</f>
        <v>0.99000000000003752</v>
      </c>
      <c r="BU500" s="166">
        <f>BU483</f>
        <v>4</v>
      </c>
      <c r="BV500" s="166">
        <f t="shared" ca="1" si="803"/>
        <v>317.46659999997974</v>
      </c>
      <c r="BW500" s="166"/>
      <c r="BX500" s="166"/>
      <c r="BY500" s="166">
        <v>1430.5289499999999</v>
      </c>
      <c r="BZ500" s="166">
        <f>IF(OR(ISBLANK(BY500),ISBLANK(BZ483)),"",(BY500-BY499)*BZ483)</f>
        <v>317.46659999997974</v>
      </c>
      <c r="CA500" s="166">
        <f>CA483</f>
        <v>4</v>
      </c>
      <c r="CB500" s="166">
        <f t="shared" ca="1" si="804"/>
        <v>0.87120000000007991</v>
      </c>
      <c r="CC500" s="166"/>
      <c r="CD500" s="166"/>
      <c r="CE500" s="166">
        <v>7.9206500000000002</v>
      </c>
      <c r="CF500" s="166">
        <f>IF(OR(ISBLANK(CE500),ISBLANK(CF483)),"",(CE500-CE499)*CF483)</f>
        <v>0.87120000000007991</v>
      </c>
      <c r="CG500" s="166">
        <f>CG483</f>
        <v>4</v>
      </c>
      <c r="CH500" s="166">
        <f t="shared" ca="1" si="805"/>
        <v>314.72100000000864</v>
      </c>
      <c r="CI500" s="166"/>
      <c r="CJ500" s="166"/>
      <c r="CK500" s="166">
        <v>1425.0961</v>
      </c>
      <c r="CL500" s="166">
        <f>IF(OR(ISBLANK(CK500),ISBLANK(CL483)),"",(CK500-CK499)*CL483)</f>
        <v>314.72100000000864</v>
      </c>
      <c r="CM500" s="166">
        <f>CM483</f>
        <v>4</v>
      </c>
      <c r="CN500" s="166">
        <f t="shared" ca="1" si="806"/>
        <v>9.0090000000018335</v>
      </c>
      <c r="CO500" s="166"/>
      <c r="CP500" s="166"/>
      <c r="CQ500" s="166">
        <v>7574.518</v>
      </c>
      <c r="CR500" s="166">
        <f>IF(OR(ISBLANK(CQ500),ISBLANK(CR483)),"",(CQ500-CQ499)*CR483)</f>
        <v>9.0090000000018335</v>
      </c>
      <c r="CS500" s="166">
        <f>CS483</f>
        <v>3</v>
      </c>
      <c r="CT500" s="166">
        <f t="shared" ca="1" si="807"/>
        <v>24030.297817999897</v>
      </c>
      <c r="CU500" s="166"/>
      <c r="CV500" s="166"/>
      <c r="CW500" s="166">
        <f t="shared" ca="1" si="839"/>
        <v>24030.297817999897</v>
      </c>
      <c r="CX500" s="166">
        <f>CX483</f>
        <v>3</v>
      </c>
      <c r="CY500" s="166">
        <f t="shared" ca="1" si="809"/>
        <v>28.547993807783879</v>
      </c>
      <c r="CZ500" s="166"/>
      <c r="DA500" s="166"/>
      <c r="DB500" s="166">
        <f t="shared" ca="1" si="810"/>
        <v>28.547993807783879</v>
      </c>
      <c r="DC500" s="166">
        <f>DC483</f>
        <v>3</v>
      </c>
      <c r="DD500" s="166">
        <f t="shared" ca="1" si="811"/>
        <v>1.0960000000000001</v>
      </c>
      <c r="DE500" s="166"/>
      <c r="DF500" s="166"/>
      <c r="DG500" s="166">
        <v>1.0960000000000001</v>
      </c>
      <c r="DH500" s="166">
        <f>DH483</f>
        <v>3</v>
      </c>
      <c r="DI500" s="166">
        <f t="shared" ca="1" si="812"/>
        <v>1.466</v>
      </c>
      <c r="DJ500" s="166"/>
      <c r="DK500" s="166"/>
      <c r="DL500" s="166">
        <v>1.466</v>
      </c>
      <c r="DM500" s="166">
        <f>DM483</f>
        <v>3</v>
      </c>
      <c r="DN500" s="166">
        <f t="shared" ca="1" si="813"/>
        <v>320.47300000000001</v>
      </c>
      <c r="DO500" s="166"/>
      <c r="DP500" s="166"/>
      <c r="DQ500" s="166">
        <v>320.47300000000001</v>
      </c>
      <c r="DR500" s="166">
        <f>DR483</f>
        <v>3</v>
      </c>
      <c r="DS500" s="166">
        <f t="shared" ca="1" si="814"/>
        <v>711.37</v>
      </c>
      <c r="DT500" s="166"/>
      <c r="DU500" s="166"/>
      <c r="DV500" s="166">
        <v>711.37</v>
      </c>
      <c r="DW500" s="166">
        <f>DW483</f>
        <v>3</v>
      </c>
      <c r="DX500" s="166">
        <f t="shared" ca="1" si="815"/>
        <v>5.82</v>
      </c>
      <c r="DY500" s="166"/>
      <c r="DZ500" s="166"/>
      <c r="EA500" s="166">
        <v>5.82</v>
      </c>
      <c r="EB500" s="166">
        <f>EB483</f>
        <v>3</v>
      </c>
      <c r="EC500" s="166">
        <f t="shared" ca="1" si="816"/>
        <v>1040.2249999999999</v>
      </c>
      <c r="ED500" s="166"/>
      <c r="EE500" s="166"/>
      <c r="EF500" s="166">
        <f t="shared" ca="1" si="817"/>
        <v>1040.2249999999999</v>
      </c>
      <c r="EG500" s="166">
        <f>EG483</f>
        <v>3</v>
      </c>
      <c r="EH500" s="166">
        <f t="shared" ca="1" si="818"/>
        <v>14.610421073343938</v>
      </c>
      <c r="EI500" s="166"/>
      <c r="EJ500" s="166"/>
      <c r="EK500" s="166">
        <f t="shared" ca="1" si="840"/>
        <v>14.610421073343938</v>
      </c>
      <c r="EL500" s="166">
        <f>EL483</f>
        <v>2</v>
      </c>
      <c r="EM500" s="166" t="str">
        <f t="shared" ca="1" si="820"/>
        <v/>
      </c>
      <c r="EN500" s="166"/>
      <c r="EO500" s="166"/>
      <c r="EP500" s="166">
        <f>EP483</f>
        <v>2</v>
      </c>
      <c r="EQ500" s="166" t="str">
        <f t="shared" ca="1" si="821"/>
        <v/>
      </c>
      <c r="ER500" s="166"/>
      <c r="ES500" s="166"/>
      <c r="ET500" s="166">
        <f>ET483</f>
        <v>3</v>
      </c>
      <c r="EU500" s="166">
        <f t="shared" ca="1" si="822"/>
        <v>31.247999999999998</v>
      </c>
      <c r="EV500" s="166"/>
      <c r="EW500" s="166"/>
      <c r="EX500" s="166">
        <f t="shared" ca="1" si="841"/>
        <v>31.247999999999998</v>
      </c>
      <c r="EY500" s="166">
        <f>EY483</f>
        <v>2</v>
      </c>
      <c r="EZ500" s="166" t="str">
        <f t="shared" ca="1" si="824"/>
        <v/>
      </c>
      <c r="FA500" s="166"/>
      <c r="FB500" s="166"/>
      <c r="FC500" s="166">
        <f>FC483</f>
        <v>2</v>
      </c>
      <c r="FD500" s="166" t="str">
        <f t="shared" ca="1" si="825"/>
        <v/>
      </c>
      <c r="FE500" s="166"/>
      <c r="FF500" s="166"/>
      <c r="FG500" s="166">
        <f>FG483</f>
        <v>3</v>
      </c>
      <c r="FH500" s="166">
        <f t="shared" ca="1" si="826"/>
        <v>0</v>
      </c>
      <c r="FI500" s="166"/>
      <c r="FJ500" s="166"/>
      <c r="FK500" s="166">
        <v>0</v>
      </c>
      <c r="FL500" s="166">
        <f>FL483</f>
        <v>3</v>
      </c>
      <c r="FM500" s="166">
        <f t="shared" ca="1" si="827"/>
        <v>149.61869999999999</v>
      </c>
      <c r="FN500" s="166"/>
      <c r="FO500" s="166"/>
      <c r="FP500" s="166">
        <v>149.61869999999999</v>
      </c>
      <c r="FQ500" s="166">
        <f t="shared" ca="1" si="828"/>
        <v>210</v>
      </c>
      <c r="FR500" s="166">
        <f>FR483</f>
        <v>1</v>
      </c>
      <c r="FS500" s="166">
        <f t="shared" ca="1" si="829"/>
        <v>210</v>
      </c>
      <c r="FT500" s="166">
        <f t="shared" si="830"/>
        <v>210</v>
      </c>
      <c r="FU500" s="166">
        <v>210</v>
      </c>
      <c r="FV500" s="166"/>
      <c r="FW500" s="166">
        <f>FW483</f>
        <v>3</v>
      </c>
      <c r="FX500" s="166">
        <f t="shared" ca="1" si="831"/>
        <v>423.24149999999997</v>
      </c>
      <c r="FY500" s="166"/>
      <c r="FZ500" s="166"/>
      <c r="GA500" s="166">
        <v>423.24149999999997</v>
      </c>
      <c r="GB500" s="166">
        <f t="shared" ca="1" si="832"/>
        <v>198</v>
      </c>
      <c r="GC500" s="166">
        <f>GC483</f>
        <v>1</v>
      </c>
      <c r="GD500" s="166">
        <f t="shared" ca="1" si="833"/>
        <v>198</v>
      </c>
      <c r="GE500" s="166">
        <f t="shared" si="834"/>
        <v>198</v>
      </c>
      <c r="GF500" s="166">
        <v>198</v>
      </c>
      <c r="GG500" s="166"/>
      <c r="GH500" s="166">
        <f>GH483</f>
        <v>4</v>
      </c>
      <c r="GI500" s="166">
        <f t="shared" ca="1" si="835"/>
        <v>6.1580000000000004</v>
      </c>
      <c r="GJ500" s="166"/>
      <c r="GK500" s="166"/>
      <c r="GL500" s="166"/>
      <c r="GM500" s="166">
        <f t="shared" ca="1" si="836"/>
        <v>6.1580000000000004</v>
      </c>
      <c r="GN500" s="166">
        <f>GN483</f>
        <v>1</v>
      </c>
      <c r="GO500" s="166">
        <f t="shared" ca="1" si="837"/>
        <v>6.1580000000000004</v>
      </c>
      <c r="GP500" s="166">
        <f t="shared" si="838"/>
        <v>6.1580000000000004</v>
      </c>
      <c r="GQ500" s="166">
        <v>6.1580000000000004</v>
      </c>
      <c r="GR500" s="166"/>
    </row>
    <row r="501" spans="2:200" x14ac:dyDescent="0.25">
      <c r="B501" s="166">
        <v>17</v>
      </c>
      <c r="C501" s="166">
        <f>C483</f>
        <v>3</v>
      </c>
      <c r="D501" s="166">
        <f t="shared" ca="1" si="789"/>
        <v>44.723999999999997</v>
      </c>
      <c r="E501" s="166"/>
      <c r="F501" s="166"/>
      <c r="G501" s="166">
        <v>44.723999999999997</v>
      </c>
      <c r="H501" s="166">
        <f>H483</f>
        <v>3</v>
      </c>
      <c r="I501" s="166">
        <f t="shared" ca="1" si="790"/>
        <v>2089.9650000000001</v>
      </c>
      <c r="J501" s="166"/>
      <c r="K501" s="166"/>
      <c r="L501" s="166">
        <v>2089.9650000000001</v>
      </c>
      <c r="M501" s="166">
        <f t="shared" ca="1" si="791"/>
        <v>1835.58</v>
      </c>
      <c r="N501" s="166"/>
      <c r="O501" s="166">
        <f>O483</f>
        <v>1</v>
      </c>
      <c r="P501" s="166">
        <f t="shared" ca="1" si="792"/>
        <v>1835.58</v>
      </c>
      <c r="Q501" s="166">
        <f t="shared" si="793"/>
        <v>1835.58</v>
      </c>
      <c r="R501" s="166">
        <v>1835.58</v>
      </c>
      <c r="S501" s="166"/>
      <c r="T501" s="166">
        <f>T483</f>
        <v>3</v>
      </c>
      <c r="U501" s="166">
        <f t="shared" ca="1" si="794"/>
        <v>35.244999999999003</v>
      </c>
      <c r="V501" s="166"/>
      <c r="W501" s="166"/>
      <c r="X501" s="166">
        <v>35.244999999999003</v>
      </c>
      <c r="Y501" s="166">
        <f>Y483</f>
        <v>4</v>
      </c>
      <c r="Z501" s="166">
        <f t="shared" ca="1" si="795"/>
        <v>0</v>
      </c>
      <c r="AA501" s="166"/>
      <c r="AB501" s="166"/>
      <c r="AC501" s="166">
        <v>609.98299999999995</v>
      </c>
      <c r="AD501" s="166">
        <f>IF(OR(ISBLANK(AC501),ISBLANK(AD483)),"",(AC501-AC500)*AD483)</f>
        <v>0</v>
      </c>
      <c r="AE501" s="166">
        <f>AE483</f>
        <v>4</v>
      </c>
      <c r="AF501" s="166">
        <f t="shared" ca="1" si="796"/>
        <v>568.2599999999934</v>
      </c>
      <c r="AG501" s="166"/>
      <c r="AH501" s="166"/>
      <c r="AI501" s="166">
        <v>932.42</v>
      </c>
      <c r="AJ501" s="166">
        <f>IF(OR(ISBLANK(AI501),ISBLANK(AJ483)),"",(AI501-AI500)*AJ483)</f>
        <v>568.2599999999934</v>
      </c>
      <c r="AK501" s="166">
        <f>AK483</f>
        <v>4</v>
      </c>
      <c r="AL501" s="166">
        <f t="shared" ca="1" si="797"/>
        <v>0</v>
      </c>
      <c r="AM501" s="166"/>
      <c r="AN501" s="166"/>
      <c r="AO501" s="166">
        <v>13393.722</v>
      </c>
      <c r="AP501" s="166">
        <f>IF(OR(ISBLANK(AO501),ISBLANK(AP483)),"",(AO501-AO500)*AP483)</f>
        <v>0</v>
      </c>
      <c r="AQ501" s="166">
        <f>AQ483</f>
        <v>4</v>
      </c>
      <c r="AR501" s="166">
        <f t="shared" ca="1" si="798"/>
        <v>255.15599999999904</v>
      </c>
      <c r="AS501" s="166"/>
      <c r="AT501" s="166"/>
      <c r="AU501" s="166">
        <v>953.92100000000005</v>
      </c>
      <c r="AV501" s="166">
        <f>IF(OR(ISBLANK(AU501),ISBLANK(AV483)),"",(AU501-AU500)*AV483)</f>
        <v>255.15599999999904</v>
      </c>
      <c r="AW501" s="166">
        <f>AW483</f>
        <v>4</v>
      </c>
      <c r="AX501" s="166">
        <f t="shared" ca="1" si="799"/>
        <v>0</v>
      </c>
      <c r="AY501" s="166"/>
      <c r="AZ501" s="166"/>
      <c r="BA501" s="166">
        <v>13791.25</v>
      </c>
      <c r="BB501" s="166">
        <f>IF(OR(ISBLANK(BA501),ISBLANK(BB483)),"",(BA501-BA500)*BB483)</f>
        <v>0</v>
      </c>
      <c r="BC501" s="166">
        <f>BC483</f>
        <v>4</v>
      </c>
      <c r="BD501" s="166">
        <f t="shared" ca="1" si="800"/>
        <v>5.0159999999959837</v>
      </c>
      <c r="BE501" s="166"/>
      <c r="BF501" s="166"/>
      <c r="BG501" s="166">
        <v>4669.8019999999997</v>
      </c>
      <c r="BH501" s="166">
        <f>IF(OR(ISBLANK(BG501),ISBLANK(BH483)),"",(BG501-BG500)*BH483)</f>
        <v>5.0159999999959837</v>
      </c>
      <c r="BI501" s="166">
        <f>BI483</f>
        <v>4</v>
      </c>
      <c r="BJ501" s="166">
        <f t="shared" ca="1" si="801"/>
        <v>1.952000000001135</v>
      </c>
      <c r="BK501" s="166"/>
      <c r="BL501" s="166"/>
      <c r="BM501" s="166">
        <v>4327.0060000000003</v>
      </c>
      <c r="BN501" s="166">
        <f>IF(OR(ISBLANK(BM501),ISBLANK(BN483)),"",(BM501-BM500)*BN483)</f>
        <v>1.952000000001135</v>
      </c>
      <c r="BO501" s="166">
        <f>BO483</f>
        <v>4</v>
      </c>
      <c r="BP501" s="166">
        <f t="shared" ca="1" si="802"/>
        <v>0.98340000000028738</v>
      </c>
      <c r="BQ501" s="166"/>
      <c r="BR501" s="166"/>
      <c r="BS501" s="166">
        <v>10.308775000000001</v>
      </c>
      <c r="BT501" s="166">
        <f>IF(OR(ISBLANK(BS501),ISBLANK(BT483)),"",(BS501-BS500)*BT483)</f>
        <v>0.98340000000028738</v>
      </c>
      <c r="BU501" s="166">
        <f>BU483</f>
        <v>4</v>
      </c>
      <c r="BV501" s="166">
        <f t="shared" ca="1" si="803"/>
        <v>314.92560000000231</v>
      </c>
      <c r="BW501" s="166"/>
      <c r="BX501" s="166"/>
      <c r="BY501" s="166">
        <v>1431.7218499999999</v>
      </c>
      <c r="BZ501" s="166">
        <f>IF(OR(ISBLANK(BY501),ISBLANK(BZ483)),"",(BY501-BY500)*BZ483)</f>
        <v>314.92560000000231</v>
      </c>
      <c r="CA501" s="166">
        <f>CA483</f>
        <v>4</v>
      </c>
      <c r="CB501" s="166">
        <f t="shared" ca="1" si="804"/>
        <v>0.86459999999986081</v>
      </c>
      <c r="CC501" s="166"/>
      <c r="CD501" s="166"/>
      <c r="CE501" s="166">
        <v>7.9239249999999997</v>
      </c>
      <c r="CF501" s="166">
        <f>IF(OR(ISBLANK(CE501),ISBLANK(CF483)),"",(CE501-CE500)*CF483)</f>
        <v>0.86459999999986081</v>
      </c>
      <c r="CG501" s="166">
        <f>CG483</f>
        <v>4</v>
      </c>
      <c r="CH501" s="166">
        <f t="shared" ca="1" si="805"/>
        <v>314.49000000002161</v>
      </c>
      <c r="CI501" s="166"/>
      <c r="CJ501" s="166"/>
      <c r="CK501" s="166">
        <v>1426.2873500000001</v>
      </c>
      <c r="CL501" s="166">
        <f>IF(OR(ISBLANK(CK501),ISBLANK(CL483)),"",(CK501-CK500)*CL483)</f>
        <v>314.49000000002161</v>
      </c>
      <c r="CM501" s="166">
        <f>CM483</f>
        <v>4</v>
      </c>
      <c r="CN501" s="166">
        <f t="shared" ca="1" si="806"/>
        <v>11.788000000001375</v>
      </c>
      <c r="CO501" s="166"/>
      <c r="CP501" s="166"/>
      <c r="CQ501" s="166">
        <v>7576.2020000000002</v>
      </c>
      <c r="CR501" s="166">
        <f>IF(OR(ISBLANK(CQ501),ISBLANK(CR483)),"",(CQ501-CQ500)*CR483)</f>
        <v>11.788000000001375</v>
      </c>
      <c r="CS501" s="166">
        <f>CS483</f>
        <v>3</v>
      </c>
      <c r="CT501" s="166">
        <f t="shared" ca="1" si="807"/>
        <v>26675.920011000802</v>
      </c>
      <c r="CU501" s="166"/>
      <c r="CV501" s="166"/>
      <c r="CW501" s="166">
        <f t="shared" ca="1" si="839"/>
        <v>26675.920011000802</v>
      </c>
      <c r="CX501" s="166">
        <f>CX483</f>
        <v>3</v>
      </c>
      <c r="CY501" s="166">
        <f t="shared" ca="1" si="809"/>
        <v>31.690992973068955</v>
      </c>
      <c r="CZ501" s="166"/>
      <c r="DA501" s="166"/>
      <c r="DB501" s="166">
        <f t="shared" ca="1" si="810"/>
        <v>31.690992973068955</v>
      </c>
      <c r="DC501" s="166">
        <f>DC483</f>
        <v>3</v>
      </c>
      <c r="DD501" s="166">
        <f t="shared" ca="1" si="811"/>
        <v>1.147</v>
      </c>
      <c r="DE501" s="166"/>
      <c r="DF501" s="166"/>
      <c r="DG501" s="166">
        <v>1.147</v>
      </c>
      <c r="DH501" s="166">
        <f>DH483</f>
        <v>3</v>
      </c>
      <c r="DI501" s="166">
        <f t="shared" ca="1" si="812"/>
        <v>18.776</v>
      </c>
      <c r="DJ501" s="166"/>
      <c r="DK501" s="166"/>
      <c r="DL501" s="166">
        <v>18.776</v>
      </c>
      <c r="DM501" s="166">
        <f>DM483</f>
        <v>3</v>
      </c>
      <c r="DN501" s="166">
        <f t="shared" ca="1" si="813"/>
        <v>324.96499999999997</v>
      </c>
      <c r="DO501" s="166"/>
      <c r="DP501" s="166"/>
      <c r="DQ501" s="166">
        <v>324.96499999999997</v>
      </c>
      <c r="DR501" s="166">
        <f>DR483</f>
        <v>3</v>
      </c>
      <c r="DS501" s="166">
        <f t="shared" ca="1" si="814"/>
        <v>718.53</v>
      </c>
      <c r="DT501" s="166"/>
      <c r="DU501" s="166"/>
      <c r="DV501" s="166">
        <v>718.53</v>
      </c>
      <c r="DW501" s="166">
        <f>DW483</f>
        <v>3</v>
      </c>
      <c r="DX501" s="166">
        <f t="shared" ca="1" si="815"/>
        <v>6.492</v>
      </c>
      <c r="DY501" s="166"/>
      <c r="DZ501" s="166"/>
      <c r="EA501" s="166">
        <v>6.492</v>
      </c>
      <c r="EB501" s="166">
        <f>EB483</f>
        <v>3</v>
      </c>
      <c r="EC501" s="166">
        <f t="shared" ca="1" si="816"/>
        <v>1069.9099999999999</v>
      </c>
      <c r="ED501" s="166"/>
      <c r="EE501" s="166"/>
      <c r="EF501" s="166">
        <f t="shared" ca="1" si="817"/>
        <v>1069.9099999999999</v>
      </c>
      <c r="EG501" s="166">
        <f>EG483</f>
        <v>3</v>
      </c>
      <c r="EH501" s="166">
        <f t="shared" ca="1" si="818"/>
        <v>16.218959366688487</v>
      </c>
      <c r="EI501" s="166"/>
      <c r="EJ501" s="166"/>
      <c r="EK501" s="166">
        <f t="shared" ca="1" si="840"/>
        <v>16.218959366688487</v>
      </c>
      <c r="EL501" s="166">
        <f>EL483</f>
        <v>2</v>
      </c>
      <c r="EM501" s="166" t="str">
        <f t="shared" ca="1" si="820"/>
        <v/>
      </c>
      <c r="EN501" s="166"/>
      <c r="EO501" s="166"/>
      <c r="EP501" s="166">
        <f>EP483</f>
        <v>2</v>
      </c>
      <c r="EQ501" s="166" t="str">
        <f t="shared" ca="1" si="821"/>
        <v/>
      </c>
      <c r="ER501" s="166"/>
      <c r="ES501" s="166"/>
      <c r="ET501" s="166">
        <f>ET483</f>
        <v>3</v>
      </c>
      <c r="EU501" s="166">
        <f t="shared" ca="1" si="822"/>
        <v>31.247999999999998</v>
      </c>
      <c r="EV501" s="166"/>
      <c r="EW501" s="166"/>
      <c r="EX501" s="166">
        <f t="shared" ca="1" si="841"/>
        <v>31.247999999999998</v>
      </c>
      <c r="EY501" s="166">
        <f>EY483</f>
        <v>2</v>
      </c>
      <c r="EZ501" s="166" t="str">
        <f t="shared" ca="1" si="824"/>
        <v/>
      </c>
      <c r="FA501" s="166"/>
      <c r="FB501" s="166"/>
      <c r="FC501" s="166">
        <f>FC483</f>
        <v>2</v>
      </c>
      <c r="FD501" s="166" t="str">
        <f t="shared" ca="1" si="825"/>
        <v/>
      </c>
      <c r="FE501" s="166"/>
      <c r="FF501" s="166"/>
      <c r="FG501" s="166">
        <f>FG483</f>
        <v>3</v>
      </c>
      <c r="FH501" s="166">
        <f t="shared" ca="1" si="826"/>
        <v>0</v>
      </c>
      <c r="FI501" s="166"/>
      <c r="FJ501" s="166"/>
      <c r="FK501" s="166">
        <v>0</v>
      </c>
      <c r="FL501" s="166">
        <f>FL483</f>
        <v>3</v>
      </c>
      <c r="FM501" s="166">
        <f t="shared" ca="1" si="827"/>
        <v>251.7372</v>
      </c>
      <c r="FN501" s="166"/>
      <c r="FO501" s="166"/>
      <c r="FP501" s="166">
        <v>251.7372</v>
      </c>
      <c r="FQ501" s="166">
        <f t="shared" ca="1" si="828"/>
        <v>175</v>
      </c>
      <c r="FR501" s="166">
        <f>FR483</f>
        <v>1</v>
      </c>
      <c r="FS501" s="166">
        <f t="shared" ca="1" si="829"/>
        <v>175</v>
      </c>
      <c r="FT501" s="166">
        <f t="shared" si="830"/>
        <v>175</v>
      </c>
      <c r="FU501" s="166">
        <v>175</v>
      </c>
      <c r="FV501" s="166"/>
      <c r="FW501" s="166">
        <f>FW483</f>
        <v>3</v>
      </c>
      <c r="FX501" s="166">
        <f t="shared" ca="1" si="831"/>
        <v>719.07659999999998</v>
      </c>
      <c r="FY501" s="166"/>
      <c r="FZ501" s="166"/>
      <c r="GA501" s="166">
        <v>719.07659999999998</v>
      </c>
      <c r="GB501" s="166">
        <f t="shared" ca="1" si="832"/>
        <v>237.6</v>
      </c>
      <c r="GC501" s="166">
        <f>GC483</f>
        <v>1</v>
      </c>
      <c r="GD501" s="166">
        <f t="shared" ca="1" si="833"/>
        <v>237.6</v>
      </c>
      <c r="GE501" s="166">
        <f t="shared" si="834"/>
        <v>237.6</v>
      </c>
      <c r="GF501" s="166">
        <v>237.6</v>
      </c>
      <c r="GG501" s="166"/>
      <c r="GH501" s="166">
        <f>GH483</f>
        <v>4</v>
      </c>
      <c r="GI501" s="166">
        <f t="shared" ca="1" si="835"/>
        <v>6.0090000000000003</v>
      </c>
      <c r="GJ501" s="166"/>
      <c r="GK501" s="166"/>
      <c r="GL501" s="166"/>
      <c r="GM501" s="166">
        <f t="shared" ca="1" si="836"/>
        <v>6.0090000000000003</v>
      </c>
      <c r="GN501" s="166">
        <f>GN483</f>
        <v>1</v>
      </c>
      <c r="GO501" s="166">
        <f t="shared" ca="1" si="837"/>
        <v>6.0090000000000003</v>
      </c>
      <c r="GP501" s="166">
        <f t="shared" si="838"/>
        <v>6.0090000000000003</v>
      </c>
      <c r="GQ501" s="166">
        <v>6.0090000000000003</v>
      </c>
      <c r="GR501" s="166"/>
    </row>
    <row r="502" spans="2:200" x14ac:dyDescent="0.25">
      <c r="B502" s="166">
        <v>18</v>
      </c>
      <c r="C502" s="166">
        <f>C483</f>
        <v>3</v>
      </c>
      <c r="D502" s="166">
        <f t="shared" ca="1" si="789"/>
        <v>44.576000000000001</v>
      </c>
      <c r="E502" s="166"/>
      <c r="F502" s="166"/>
      <c r="G502" s="166">
        <v>44.576000000000001</v>
      </c>
      <c r="H502" s="166">
        <f>H483</f>
        <v>3</v>
      </c>
      <c r="I502" s="166">
        <f t="shared" ca="1" si="790"/>
        <v>2367.1759999999999</v>
      </c>
      <c r="J502" s="166"/>
      <c r="K502" s="166"/>
      <c r="L502" s="166">
        <v>2367.1759999999999</v>
      </c>
      <c r="M502" s="166">
        <f t="shared" ca="1" si="791"/>
        <v>1840.31</v>
      </c>
      <c r="N502" s="166"/>
      <c r="O502" s="166">
        <f>O483</f>
        <v>1</v>
      </c>
      <c r="P502" s="166">
        <f t="shared" ca="1" si="792"/>
        <v>1840.31</v>
      </c>
      <c r="Q502" s="166">
        <f t="shared" si="793"/>
        <v>1840.31</v>
      </c>
      <c r="R502" s="166">
        <v>1840.31</v>
      </c>
      <c r="S502" s="166"/>
      <c r="T502" s="166">
        <f>T483</f>
        <v>3</v>
      </c>
      <c r="U502" s="166">
        <f t="shared" ca="1" si="794"/>
        <v>35.630000000000997</v>
      </c>
      <c r="V502" s="166"/>
      <c r="W502" s="166"/>
      <c r="X502" s="166">
        <v>35.630000000000997</v>
      </c>
      <c r="Y502" s="166">
        <f>Y483</f>
        <v>4</v>
      </c>
      <c r="Z502" s="166">
        <f t="shared" ca="1" si="795"/>
        <v>0</v>
      </c>
      <c r="AA502" s="166"/>
      <c r="AB502" s="166"/>
      <c r="AC502" s="166">
        <v>609.98299999999995</v>
      </c>
      <c r="AD502" s="166">
        <f>IF(OR(ISBLANK(AC502),ISBLANK(AD483)),"",(AC502-AC501)*AD483)</f>
        <v>0</v>
      </c>
      <c r="AE502" s="166">
        <f>AE483</f>
        <v>4</v>
      </c>
      <c r="AF502" s="166">
        <f t="shared" ca="1" si="796"/>
        <v>691.6800000000012</v>
      </c>
      <c r="AG502" s="166"/>
      <c r="AH502" s="166"/>
      <c r="AI502" s="166">
        <v>937.66</v>
      </c>
      <c r="AJ502" s="166">
        <f>IF(OR(ISBLANK(AI502),ISBLANK(AJ483)),"",(AI502-AI501)*AJ483)</f>
        <v>691.6800000000012</v>
      </c>
      <c r="AK502" s="166">
        <f>AK483</f>
        <v>4</v>
      </c>
      <c r="AL502" s="166">
        <f t="shared" ca="1" si="797"/>
        <v>0</v>
      </c>
      <c r="AM502" s="166"/>
      <c r="AN502" s="166"/>
      <c r="AO502" s="166">
        <v>13393.722</v>
      </c>
      <c r="AP502" s="166">
        <f>IF(OR(ISBLANK(AO502),ISBLANK(AP483)),"",(AO502-AO501)*AP483)</f>
        <v>0</v>
      </c>
      <c r="AQ502" s="166">
        <f>AQ483</f>
        <v>4</v>
      </c>
      <c r="AR502" s="166">
        <f t="shared" ca="1" si="798"/>
        <v>323.79599999999664</v>
      </c>
      <c r="AS502" s="166"/>
      <c r="AT502" s="166"/>
      <c r="AU502" s="166">
        <v>956.37400000000002</v>
      </c>
      <c r="AV502" s="166">
        <f>IF(OR(ISBLANK(AU502),ISBLANK(AV483)),"",(AU502-AU501)*AV483)</f>
        <v>323.79599999999664</v>
      </c>
      <c r="AW502" s="166">
        <f>AW483</f>
        <v>4</v>
      </c>
      <c r="AX502" s="166">
        <f t="shared" ca="1" si="799"/>
        <v>0</v>
      </c>
      <c r="AY502" s="166"/>
      <c r="AZ502" s="166"/>
      <c r="BA502" s="166">
        <v>13791.25</v>
      </c>
      <c r="BB502" s="166">
        <f>IF(OR(ISBLANK(BA502),ISBLANK(BB483)),"",(BA502-BA501)*BB483)</f>
        <v>0</v>
      </c>
      <c r="BC502" s="166">
        <f>BC483</f>
        <v>4</v>
      </c>
      <c r="BD502" s="166">
        <f t="shared" ca="1" si="800"/>
        <v>5.2860000000018772</v>
      </c>
      <c r="BE502" s="166"/>
      <c r="BF502" s="166"/>
      <c r="BG502" s="166">
        <v>4670.683</v>
      </c>
      <c r="BH502" s="166">
        <f>IF(OR(ISBLANK(BG502),ISBLANK(BH483)),"",(BG502-BG501)*BH483)</f>
        <v>5.2860000000018772</v>
      </c>
      <c r="BI502" s="166">
        <f>BI483</f>
        <v>4</v>
      </c>
      <c r="BJ502" s="166">
        <f t="shared" ca="1" si="801"/>
        <v>2.092000000000553</v>
      </c>
      <c r="BK502" s="166"/>
      <c r="BL502" s="166"/>
      <c r="BM502" s="166">
        <v>4327.5290000000005</v>
      </c>
      <c r="BN502" s="166">
        <f>IF(OR(ISBLANK(BM502),ISBLANK(BN483)),"",(BM502-BM501)*BN483)</f>
        <v>2.092000000000553</v>
      </c>
      <c r="BO502" s="166">
        <f>BO483</f>
        <v>4</v>
      </c>
      <c r="BP502" s="166">
        <f t="shared" ca="1" si="802"/>
        <v>1.0229999999997261</v>
      </c>
      <c r="BQ502" s="166"/>
      <c r="BR502" s="166"/>
      <c r="BS502" s="166">
        <v>10.31265</v>
      </c>
      <c r="BT502" s="166">
        <f>IF(OR(ISBLANK(BS502),ISBLANK(BT483)),"",(BS502-BS501)*BT483)</f>
        <v>1.0229999999997261</v>
      </c>
      <c r="BU502" s="166">
        <f>BU483</f>
        <v>4</v>
      </c>
      <c r="BV502" s="166">
        <f t="shared" ca="1" si="803"/>
        <v>242.9394000000193</v>
      </c>
      <c r="BW502" s="166"/>
      <c r="BX502" s="166"/>
      <c r="BY502" s="166">
        <v>1432.642075</v>
      </c>
      <c r="BZ502" s="166">
        <f>IF(OR(ISBLANK(BY502),ISBLANK(BZ483)),"",(BY502-BY501)*BZ483)</f>
        <v>242.9394000000193</v>
      </c>
      <c r="CA502" s="166">
        <f>CA483</f>
        <v>4</v>
      </c>
      <c r="CB502" s="166">
        <f t="shared" ca="1" si="804"/>
        <v>0.904200000000003</v>
      </c>
      <c r="CC502" s="166"/>
      <c r="CD502" s="166"/>
      <c r="CE502" s="166">
        <v>7.9273499999999997</v>
      </c>
      <c r="CF502" s="166">
        <f>IF(OR(ISBLANK(CE502),ISBLANK(CF483)),"",(CE502-CE501)*CF483)</f>
        <v>0.904200000000003</v>
      </c>
      <c r="CG502" s="166">
        <f>CG483</f>
        <v>4</v>
      </c>
      <c r="CH502" s="166">
        <f t="shared" ca="1" si="805"/>
        <v>239.05859999997301</v>
      </c>
      <c r="CI502" s="166"/>
      <c r="CJ502" s="166"/>
      <c r="CK502" s="166">
        <v>1427.192875</v>
      </c>
      <c r="CL502" s="166">
        <f>IF(OR(ISBLANK(CK502),ISBLANK(CL483)),"",(CK502-CK501)*CL483)</f>
        <v>239.05859999997301</v>
      </c>
      <c r="CM502" s="166">
        <f>CM483</f>
        <v>4</v>
      </c>
      <c r="CN502" s="166">
        <f t="shared" ca="1" si="806"/>
        <v>13.314000000000306</v>
      </c>
      <c r="CO502" s="166"/>
      <c r="CP502" s="166"/>
      <c r="CQ502" s="166">
        <v>7578.1040000000003</v>
      </c>
      <c r="CR502" s="166">
        <f>IF(OR(ISBLANK(CQ502),ISBLANK(CR483)),"",(CQ502-CQ501)*CR483)</f>
        <v>13.314000000000306</v>
      </c>
      <c r="CS502" s="166">
        <f>CS483</f>
        <v>3</v>
      </c>
      <c r="CT502" s="166">
        <f t="shared" ca="1" si="807"/>
        <v>27177.294331999597</v>
      </c>
      <c r="CU502" s="166"/>
      <c r="CV502" s="166"/>
      <c r="CW502" s="166">
        <f t="shared" ca="1" si="839"/>
        <v>27177.294331999597</v>
      </c>
      <c r="CX502" s="166">
        <f>CX483</f>
        <v>3</v>
      </c>
      <c r="CY502" s="166">
        <f t="shared" ca="1" si="809"/>
        <v>32.286625666415524</v>
      </c>
      <c r="CZ502" s="166"/>
      <c r="DA502" s="166"/>
      <c r="DB502" s="166">
        <f t="shared" ca="1" si="810"/>
        <v>32.286625666415524</v>
      </c>
      <c r="DC502" s="166">
        <f>DC483</f>
        <v>3</v>
      </c>
      <c r="DD502" s="166">
        <f t="shared" ca="1" si="811"/>
        <v>1.1639999999999999</v>
      </c>
      <c r="DE502" s="166"/>
      <c r="DF502" s="166"/>
      <c r="DG502" s="166">
        <v>1.1639999999999999</v>
      </c>
      <c r="DH502" s="166">
        <f>DH483</f>
        <v>3</v>
      </c>
      <c r="DI502" s="166">
        <f t="shared" ca="1" si="812"/>
        <v>20.521999999999998</v>
      </c>
      <c r="DJ502" s="166"/>
      <c r="DK502" s="166"/>
      <c r="DL502" s="166">
        <v>20.521999999999998</v>
      </c>
      <c r="DM502" s="166">
        <f>DM483</f>
        <v>3</v>
      </c>
      <c r="DN502" s="166">
        <f t="shared" ca="1" si="813"/>
        <v>333.38</v>
      </c>
      <c r="DO502" s="166"/>
      <c r="DP502" s="166"/>
      <c r="DQ502" s="166">
        <v>333.38</v>
      </c>
      <c r="DR502" s="166">
        <f>DR483</f>
        <v>3</v>
      </c>
      <c r="DS502" s="166">
        <f t="shared" ca="1" si="814"/>
        <v>722.60599999999999</v>
      </c>
      <c r="DT502" s="166"/>
      <c r="DU502" s="166"/>
      <c r="DV502" s="166">
        <v>722.60599999999999</v>
      </c>
      <c r="DW502" s="166">
        <f>DW483</f>
        <v>3</v>
      </c>
      <c r="DX502" s="166">
        <f t="shared" ca="1" si="815"/>
        <v>6</v>
      </c>
      <c r="DY502" s="166"/>
      <c r="DZ502" s="166"/>
      <c r="EA502" s="166">
        <v>6</v>
      </c>
      <c r="EB502" s="166">
        <f>EB483</f>
        <v>3</v>
      </c>
      <c r="EC502" s="166">
        <f t="shared" ca="1" si="816"/>
        <v>1083.6719999999998</v>
      </c>
      <c r="ED502" s="166"/>
      <c r="EE502" s="166"/>
      <c r="EF502" s="166">
        <f t="shared" ca="1" si="817"/>
        <v>1083.6719999999998</v>
      </c>
      <c r="EG502" s="166">
        <f>EG483</f>
        <v>3</v>
      </c>
      <c r="EH502" s="166">
        <f t="shared" ca="1" si="818"/>
        <v>16.523794953855756</v>
      </c>
      <c r="EI502" s="166"/>
      <c r="EJ502" s="166"/>
      <c r="EK502" s="166">
        <f t="shared" ca="1" si="840"/>
        <v>16.523794953855756</v>
      </c>
      <c r="EL502" s="166">
        <f>EL483</f>
        <v>2</v>
      </c>
      <c r="EM502" s="166" t="str">
        <f t="shared" ca="1" si="820"/>
        <v/>
      </c>
      <c r="EN502" s="166"/>
      <c r="EO502" s="166"/>
      <c r="EP502" s="166">
        <f>EP483</f>
        <v>2</v>
      </c>
      <c r="EQ502" s="166" t="str">
        <f t="shared" ca="1" si="821"/>
        <v/>
      </c>
      <c r="ER502" s="166"/>
      <c r="ES502" s="166"/>
      <c r="ET502" s="166">
        <f>ET483</f>
        <v>3</v>
      </c>
      <c r="EU502" s="166">
        <f t="shared" ca="1" si="822"/>
        <v>31.247999999999998</v>
      </c>
      <c r="EV502" s="166"/>
      <c r="EW502" s="166"/>
      <c r="EX502" s="166">
        <f t="shared" ca="1" si="841"/>
        <v>31.247999999999998</v>
      </c>
      <c r="EY502" s="166">
        <f>EY483</f>
        <v>2</v>
      </c>
      <c r="EZ502" s="166" t="str">
        <f t="shared" ca="1" si="824"/>
        <v/>
      </c>
      <c r="FA502" s="166"/>
      <c r="FB502" s="166"/>
      <c r="FC502" s="166">
        <f>FC483</f>
        <v>2</v>
      </c>
      <c r="FD502" s="166" t="str">
        <f t="shared" ca="1" si="825"/>
        <v/>
      </c>
      <c r="FE502" s="166"/>
      <c r="FF502" s="166"/>
      <c r="FG502" s="166">
        <f>FG483</f>
        <v>3</v>
      </c>
      <c r="FH502" s="166">
        <f t="shared" ca="1" si="826"/>
        <v>0</v>
      </c>
      <c r="FI502" s="166"/>
      <c r="FJ502" s="166"/>
      <c r="FK502" s="166">
        <v>0</v>
      </c>
      <c r="FL502" s="166">
        <f>FL483</f>
        <v>3</v>
      </c>
      <c r="FM502" s="166">
        <f t="shared" ca="1" si="827"/>
        <v>247.03800000000001</v>
      </c>
      <c r="FN502" s="166"/>
      <c r="FO502" s="166"/>
      <c r="FP502" s="166">
        <v>247.03800000000001</v>
      </c>
      <c r="FQ502" s="166">
        <f t="shared" ca="1" si="828"/>
        <v>190</v>
      </c>
      <c r="FR502" s="166">
        <f>FR483</f>
        <v>1</v>
      </c>
      <c r="FS502" s="166">
        <f t="shared" ca="1" si="829"/>
        <v>190</v>
      </c>
      <c r="FT502" s="166">
        <f t="shared" si="830"/>
        <v>190</v>
      </c>
      <c r="FU502" s="166">
        <v>190</v>
      </c>
      <c r="FV502" s="166"/>
      <c r="FW502" s="166">
        <f>FW483</f>
        <v>3</v>
      </c>
      <c r="FX502" s="166">
        <f t="shared" ca="1" si="831"/>
        <v>621.66060000000004</v>
      </c>
      <c r="FY502" s="166"/>
      <c r="FZ502" s="166"/>
      <c r="GA502" s="166">
        <v>621.66060000000004</v>
      </c>
      <c r="GB502" s="166">
        <f t="shared" ca="1" si="832"/>
        <v>572.4</v>
      </c>
      <c r="GC502" s="166">
        <f>GC483</f>
        <v>1</v>
      </c>
      <c r="GD502" s="166">
        <f t="shared" ca="1" si="833"/>
        <v>572.4</v>
      </c>
      <c r="GE502" s="166">
        <f t="shared" si="834"/>
        <v>572.4</v>
      </c>
      <c r="GF502" s="166">
        <v>572.4</v>
      </c>
      <c r="GG502" s="166"/>
      <c r="GH502" s="166">
        <f>GH483</f>
        <v>4</v>
      </c>
      <c r="GI502" s="166">
        <f t="shared" ca="1" si="835"/>
        <v>5.4610000000000003</v>
      </c>
      <c r="GJ502" s="166"/>
      <c r="GK502" s="166"/>
      <c r="GL502" s="166"/>
      <c r="GM502" s="166">
        <f t="shared" ca="1" si="836"/>
        <v>5.4610000000000003</v>
      </c>
      <c r="GN502" s="166">
        <f>GN483</f>
        <v>1</v>
      </c>
      <c r="GO502" s="166">
        <f t="shared" ca="1" si="837"/>
        <v>5.4610000000000003</v>
      </c>
      <c r="GP502" s="166">
        <f t="shared" si="838"/>
        <v>5.4610000000000003</v>
      </c>
      <c r="GQ502" s="166">
        <v>5.4610000000000003</v>
      </c>
      <c r="GR502" s="166"/>
    </row>
    <row r="503" spans="2:200" x14ac:dyDescent="0.25">
      <c r="B503" s="166">
        <v>19</v>
      </c>
      <c r="C503" s="166">
        <f>C483</f>
        <v>3</v>
      </c>
      <c r="D503" s="166">
        <f t="shared" ca="1" si="789"/>
        <v>45.28</v>
      </c>
      <c r="E503" s="166"/>
      <c r="F503" s="166"/>
      <c r="G503" s="166">
        <v>45.28</v>
      </c>
      <c r="H503" s="166">
        <f>H483</f>
        <v>3</v>
      </c>
      <c r="I503" s="166">
        <f t="shared" ca="1" si="790"/>
        <v>2722.3141999999998</v>
      </c>
      <c r="J503" s="166"/>
      <c r="K503" s="166"/>
      <c r="L503" s="166">
        <v>2722.3141999999998</v>
      </c>
      <c r="M503" s="166">
        <f t="shared" ca="1" si="791"/>
        <v>1811.94</v>
      </c>
      <c r="N503" s="166"/>
      <c r="O503" s="166">
        <f>O483</f>
        <v>1</v>
      </c>
      <c r="P503" s="166">
        <f t="shared" ca="1" si="792"/>
        <v>1811.94</v>
      </c>
      <c r="Q503" s="166">
        <f t="shared" si="793"/>
        <v>1811.94</v>
      </c>
      <c r="R503" s="166">
        <v>1811.94</v>
      </c>
      <c r="S503" s="166"/>
      <c r="T503" s="166">
        <f>T483</f>
        <v>3</v>
      </c>
      <c r="U503" s="166">
        <f t="shared" ca="1" si="794"/>
        <v>35.104999999995897</v>
      </c>
      <c r="V503" s="166"/>
      <c r="W503" s="166"/>
      <c r="X503" s="166">
        <v>35.104999999995897</v>
      </c>
      <c r="Y503" s="166">
        <f>Y483</f>
        <v>4</v>
      </c>
      <c r="Z503" s="166">
        <f t="shared" ca="1" si="795"/>
        <v>0</v>
      </c>
      <c r="AA503" s="166"/>
      <c r="AB503" s="166"/>
      <c r="AC503" s="166">
        <v>609.98299999999995</v>
      </c>
      <c r="AD503" s="166">
        <f>IF(OR(ISBLANK(AC503),ISBLANK(AD483)),"",(AC503-AC502)*AD483)</f>
        <v>0</v>
      </c>
      <c r="AE503" s="166">
        <f>AE483</f>
        <v>4</v>
      </c>
      <c r="AF503" s="166">
        <f t="shared" ca="1" si="796"/>
        <v>620.00400000000036</v>
      </c>
      <c r="AG503" s="166"/>
      <c r="AH503" s="166"/>
      <c r="AI503" s="166">
        <v>942.35699999999997</v>
      </c>
      <c r="AJ503" s="166">
        <f>IF(OR(ISBLANK(AI503),ISBLANK(AJ483)),"",(AI503-AI502)*AJ483)</f>
        <v>620.00400000000036</v>
      </c>
      <c r="AK503" s="166">
        <f>AK483</f>
        <v>4</v>
      </c>
      <c r="AL503" s="166">
        <f t="shared" ca="1" si="797"/>
        <v>0</v>
      </c>
      <c r="AM503" s="166"/>
      <c r="AN503" s="166"/>
      <c r="AO503" s="166">
        <v>13393.722</v>
      </c>
      <c r="AP503" s="166">
        <f>IF(OR(ISBLANK(AO503),ISBLANK(AP483)),"",(AO503-AO502)*AP483)</f>
        <v>0</v>
      </c>
      <c r="AQ503" s="166">
        <f>AQ483</f>
        <v>4</v>
      </c>
      <c r="AR503" s="166">
        <f t="shared" ca="1" si="798"/>
        <v>646.1399999999976</v>
      </c>
      <c r="AS503" s="166"/>
      <c r="AT503" s="166"/>
      <c r="AU503" s="166">
        <v>961.26900000000001</v>
      </c>
      <c r="AV503" s="166">
        <f>IF(OR(ISBLANK(AU503),ISBLANK(AV483)),"",(AU503-AU502)*AV483)</f>
        <v>646.1399999999976</v>
      </c>
      <c r="AW503" s="166">
        <f>AW483</f>
        <v>4</v>
      </c>
      <c r="AX503" s="166">
        <f t="shared" ca="1" si="799"/>
        <v>0</v>
      </c>
      <c r="AY503" s="166"/>
      <c r="AZ503" s="166"/>
      <c r="BA503" s="166">
        <v>13791.25</v>
      </c>
      <c r="BB503" s="166">
        <f>IF(OR(ISBLANK(BA503),ISBLANK(BB483)),"",(BA503-BA502)*BB483)</f>
        <v>0</v>
      </c>
      <c r="BC503" s="166">
        <f>BC483</f>
        <v>4</v>
      </c>
      <c r="BD503" s="166">
        <f t="shared" ca="1" si="800"/>
        <v>4.8719999999993888</v>
      </c>
      <c r="BE503" s="166"/>
      <c r="BF503" s="166"/>
      <c r="BG503" s="166">
        <v>4671.4949999999999</v>
      </c>
      <c r="BH503" s="166">
        <f>IF(OR(ISBLANK(BG503),ISBLANK(BH483)),"",(BG503-BG502)*BH483)</f>
        <v>4.8719999999993888</v>
      </c>
      <c r="BI503" s="166">
        <f>BI483</f>
        <v>4</v>
      </c>
      <c r="BJ503" s="166">
        <f t="shared" ca="1" si="801"/>
        <v>1.9599999999991269</v>
      </c>
      <c r="BK503" s="166"/>
      <c r="BL503" s="166"/>
      <c r="BM503" s="166">
        <v>4328.0190000000002</v>
      </c>
      <c r="BN503" s="166">
        <f>IF(OR(ISBLANK(BM503),ISBLANK(BN483)),"",(BM503-BM502)*BN483)</f>
        <v>1.9599999999991269</v>
      </c>
      <c r="BO503" s="166">
        <f>BO483</f>
        <v>4</v>
      </c>
      <c r="BP503" s="166">
        <f t="shared" ca="1" si="802"/>
        <v>0.98340000000028738</v>
      </c>
      <c r="BQ503" s="166"/>
      <c r="BR503" s="166"/>
      <c r="BS503" s="166">
        <v>10.316375000000001</v>
      </c>
      <c r="BT503" s="166">
        <f>IF(OR(ISBLANK(BS503),ISBLANK(BT483)),"",(BS503-BS502)*BT483)</f>
        <v>0.98340000000028738</v>
      </c>
      <c r="BU503" s="166">
        <f>BU483</f>
        <v>4</v>
      </c>
      <c r="BV503" s="166">
        <f t="shared" ca="1" si="803"/>
        <v>260.79900000000816</v>
      </c>
      <c r="BW503" s="166"/>
      <c r="BX503" s="166"/>
      <c r="BY503" s="166">
        <v>1433.62995</v>
      </c>
      <c r="BZ503" s="166">
        <f>IF(OR(ISBLANK(BY503),ISBLANK(BZ483)),"",(BY503-BY502)*BZ483)</f>
        <v>260.79900000000816</v>
      </c>
      <c r="CA503" s="166">
        <f>CA483</f>
        <v>4</v>
      </c>
      <c r="CB503" s="166">
        <f t="shared" ca="1" si="804"/>
        <v>0.89100000000003376</v>
      </c>
      <c r="CC503" s="166"/>
      <c r="CD503" s="166"/>
      <c r="CE503" s="166">
        <v>7.9307249999999998</v>
      </c>
      <c r="CF503" s="166">
        <f>IF(OR(ISBLANK(CE503),ISBLANK(CF483)),"",(CE503-CE502)*CF483)</f>
        <v>0.89100000000003376</v>
      </c>
      <c r="CG503" s="166">
        <f>CG483</f>
        <v>4</v>
      </c>
      <c r="CH503" s="166">
        <f t="shared" ca="1" si="805"/>
        <v>254.62800000001153</v>
      </c>
      <c r="CI503" s="166"/>
      <c r="CJ503" s="166"/>
      <c r="CK503" s="166">
        <v>1428.157375</v>
      </c>
      <c r="CL503" s="166">
        <f>IF(OR(ISBLANK(CK503),ISBLANK(CL483)),"",(CK503-CK502)*CL483)</f>
        <v>254.62800000001153</v>
      </c>
      <c r="CM503" s="166">
        <f>CM483</f>
        <v>4</v>
      </c>
      <c r="CN503" s="166">
        <f t="shared" ca="1" si="806"/>
        <v>10.129000000000815</v>
      </c>
      <c r="CO503" s="166"/>
      <c r="CP503" s="166"/>
      <c r="CQ503" s="166">
        <v>7579.5510000000004</v>
      </c>
      <c r="CR503" s="166">
        <f>IF(OR(ISBLANK(CQ503),ISBLANK(CR483)),"",(CQ503-CQ502)*CR483)</f>
        <v>10.129000000000815</v>
      </c>
      <c r="CS503" s="166">
        <f>CS483</f>
        <v>3</v>
      </c>
      <c r="CT503" s="166">
        <f t="shared" ca="1" si="807"/>
        <v>27321.905110000302</v>
      </c>
      <c r="CU503" s="166"/>
      <c r="CV503" s="166"/>
      <c r="CW503" s="166">
        <f t="shared" ca="1" si="839"/>
        <v>27321.905110000302</v>
      </c>
      <c r="CX503" s="166">
        <f>CX483</f>
        <v>3</v>
      </c>
      <c r="CY503" s="166">
        <f t="shared" ca="1" si="809"/>
        <v>32.458423270680356</v>
      </c>
      <c r="CZ503" s="166"/>
      <c r="DA503" s="166"/>
      <c r="DB503" s="166">
        <f t="shared" ca="1" si="810"/>
        <v>32.458423270680356</v>
      </c>
      <c r="DC503" s="166">
        <f>DC483</f>
        <v>3</v>
      </c>
      <c r="DD503" s="166">
        <f t="shared" ca="1" si="811"/>
        <v>1.1579999999999999</v>
      </c>
      <c r="DE503" s="166"/>
      <c r="DF503" s="166"/>
      <c r="DG503" s="166">
        <v>1.1579999999999999</v>
      </c>
      <c r="DH503" s="166">
        <f>DH483</f>
        <v>3</v>
      </c>
      <c r="DI503" s="166">
        <f t="shared" ca="1" si="812"/>
        <v>21.832000000000001</v>
      </c>
      <c r="DJ503" s="166"/>
      <c r="DK503" s="166"/>
      <c r="DL503" s="166">
        <v>21.832000000000001</v>
      </c>
      <c r="DM503" s="166">
        <f>DM483</f>
        <v>3</v>
      </c>
      <c r="DN503" s="166">
        <f t="shared" ca="1" si="813"/>
        <v>311.40699999999998</v>
      </c>
      <c r="DO503" s="166"/>
      <c r="DP503" s="166"/>
      <c r="DQ503" s="166">
        <v>311.40699999999998</v>
      </c>
      <c r="DR503" s="166">
        <f>DR483</f>
        <v>3</v>
      </c>
      <c r="DS503" s="166">
        <f t="shared" ca="1" si="814"/>
        <v>706.202</v>
      </c>
      <c r="DT503" s="166"/>
      <c r="DU503" s="166"/>
      <c r="DV503" s="166">
        <v>706.202</v>
      </c>
      <c r="DW503" s="166">
        <f>DW483</f>
        <v>3</v>
      </c>
      <c r="DX503" s="166">
        <f t="shared" ca="1" si="815"/>
        <v>0</v>
      </c>
      <c r="DY503" s="166"/>
      <c r="DZ503" s="166"/>
      <c r="EA503" s="166">
        <v>0</v>
      </c>
      <c r="EB503" s="166">
        <f>EB483</f>
        <v>3</v>
      </c>
      <c r="EC503" s="166">
        <f t="shared" ca="1" si="816"/>
        <v>1040.5989999999999</v>
      </c>
      <c r="ED503" s="166"/>
      <c r="EE503" s="166"/>
      <c r="EF503" s="166">
        <f t="shared" ca="1" si="817"/>
        <v>1040.5989999999999</v>
      </c>
      <c r="EG503" s="166">
        <f>EG483</f>
        <v>3</v>
      </c>
      <c r="EH503" s="166">
        <f t="shared" ca="1" si="818"/>
        <v>16.611718306880185</v>
      </c>
      <c r="EI503" s="166"/>
      <c r="EJ503" s="166"/>
      <c r="EK503" s="166">
        <f t="shared" ca="1" si="840"/>
        <v>16.611718306880185</v>
      </c>
      <c r="EL503" s="166">
        <f>EL483</f>
        <v>2</v>
      </c>
      <c r="EM503" s="166" t="str">
        <f t="shared" ca="1" si="820"/>
        <v/>
      </c>
      <c r="EN503" s="166"/>
      <c r="EO503" s="166"/>
      <c r="EP503" s="166">
        <f>EP483</f>
        <v>2</v>
      </c>
      <c r="EQ503" s="166" t="str">
        <f t="shared" ca="1" si="821"/>
        <v/>
      </c>
      <c r="ER503" s="166"/>
      <c r="ES503" s="166"/>
      <c r="ET503" s="166">
        <f>ET483</f>
        <v>3</v>
      </c>
      <c r="EU503" s="166">
        <f t="shared" ca="1" si="822"/>
        <v>31.247999999999998</v>
      </c>
      <c r="EV503" s="166"/>
      <c r="EW503" s="166"/>
      <c r="EX503" s="166">
        <f t="shared" ca="1" si="841"/>
        <v>31.247999999999998</v>
      </c>
      <c r="EY503" s="166">
        <f>EY483</f>
        <v>2</v>
      </c>
      <c r="EZ503" s="166" t="str">
        <f t="shared" ca="1" si="824"/>
        <v/>
      </c>
      <c r="FA503" s="166"/>
      <c r="FB503" s="166"/>
      <c r="FC503" s="166">
        <f>FC483</f>
        <v>2</v>
      </c>
      <c r="FD503" s="166" t="str">
        <f t="shared" ca="1" si="825"/>
        <v/>
      </c>
      <c r="FE503" s="166"/>
      <c r="FF503" s="166"/>
      <c r="FG503" s="166">
        <f>FG483</f>
        <v>3</v>
      </c>
      <c r="FH503" s="166">
        <f t="shared" ca="1" si="826"/>
        <v>0</v>
      </c>
      <c r="FI503" s="166"/>
      <c r="FJ503" s="166"/>
      <c r="FK503" s="166">
        <v>0</v>
      </c>
      <c r="FL503" s="166">
        <f>FL483</f>
        <v>3</v>
      </c>
      <c r="FM503" s="166">
        <f t="shared" ca="1" si="827"/>
        <v>120.8295</v>
      </c>
      <c r="FN503" s="166"/>
      <c r="FO503" s="166"/>
      <c r="FP503" s="166">
        <v>120.8295</v>
      </c>
      <c r="FQ503" s="166">
        <f t="shared" ca="1" si="828"/>
        <v>335</v>
      </c>
      <c r="FR503" s="166">
        <f>FR483</f>
        <v>1</v>
      </c>
      <c r="FS503" s="166">
        <f t="shared" ca="1" si="829"/>
        <v>335</v>
      </c>
      <c r="FT503" s="166">
        <f t="shared" si="830"/>
        <v>335</v>
      </c>
      <c r="FU503" s="166">
        <v>335</v>
      </c>
      <c r="FV503" s="166"/>
      <c r="FW503" s="166">
        <f>FW483</f>
        <v>3</v>
      </c>
      <c r="FX503" s="166">
        <f t="shared" ca="1" si="831"/>
        <v>379.62869999999998</v>
      </c>
      <c r="FY503" s="166"/>
      <c r="FZ503" s="166"/>
      <c r="GA503" s="166">
        <v>379.62869999999998</v>
      </c>
      <c r="GB503" s="166">
        <f t="shared" ca="1" si="832"/>
        <v>727.2</v>
      </c>
      <c r="GC503" s="166">
        <f>GC483</f>
        <v>1</v>
      </c>
      <c r="GD503" s="166">
        <f t="shared" ca="1" si="833"/>
        <v>727.2</v>
      </c>
      <c r="GE503" s="166">
        <f t="shared" si="834"/>
        <v>727.2</v>
      </c>
      <c r="GF503" s="166">
        <v>727.2</v>
      </c>
      <c r="GG503" s="166"/>
      <c r="GH503" s="166">
        <f>GH483</f>
        <v>4</v>
      </c>
      <c r="GI503" s="166">
        <f t="shared" ca="1" si="835"/>
        <v>4.1619999999999999</v>
      </c>
      <c r="GJ503" s="166"/>
      <c r="GK503" s="166"/>
      <c r="GL503" s="166"/>
      <c r="GM503" s="166">
        <f t="shared" ca="1" si="836"/>
        <v>4.1619999999999999</v>
      </c>
      <c r="GN503" s="166">
        <f>GN483</f>
        <v>1</v>
      </c>
      <c r="GO503" s="166">
        <f t="shared" ca="1" si="837"/>
        <v>4.1619999999999999</v>
      </c>
      <c r="GP503" s="166">
        <f t="shared" si="838"/>
        <v>4.1619999999999999</v>
      </c>
      <c r="GQ503" s="166">
        <v>4.1619999999999999</v>
      </c>
      <c r="GR503" s="166"/>
    </row>
    <row r="504" spans="2:200" ht="15.75" thickBot="1" x14ac:dyDescent="0.3">
      <c r="B504" s="121">
        <v>20</v>
      </c>
      <c r="C504" s="166">
        <f>C483</f>
        <v>3</v>
      </c>
      <c r="D504" s="166">
        <f t="shared" ca="1" si="789"/>
        <v>45.073</v>
      </c>
      <c r="E504" s="166"/>
      <c r="F504" s="166"/>
      <c r="G504" s="166">
        <v>45.073</v>
      </c>
      <c r="H504" s="166">
        <f>H483</f>
        <v>3</v>
      </c>
      <c r="I504" s="166">
        <f t="shared" ca="1" si="790"/>
        <v>2293.277</v>
      </c>
      <c r="J504" s="166"/>
      <c r="K504" s="166"/>
      <c r="L504" s="166">
        <v>2293.277</v>
      </c>
      <c r="M504" s="166">
        <f t="shared" ca="1" si="791"/>
        <v>2238.36</v>
      </c>
      <c r="N504" s="166"/>
      <c r="O504" s="166">
        <f>O483</f>
        <v>1</v>
      </c>
      <c r="P504" s="166">
        <f t="shared" ca="1" si="792"/>
        <v>2238.36</v>
      </c>
      <c r="Q504" s="166">
        <f t="shared" si="793"/>
        <v>2238.36</v>
      </c>
      <c r="R504" s="166">
        <v>2238.36</v>
      </c>
      <c r="S504" s="166"/>
      <c r="T504" s="166">
        <f>T483</f>
        <v>3</v>
      </c>
      <c r="U504" s="166">
        <f t="shared" ca="1" si="794"/>
        <v>35.210000000004598</v>
      </c>
      <c r="V504" s="166"/>
      <c r="W504" s="166"/>
      <c r="X504" s="166">
        <v>35.210000000004598</v>
      </c>
      <c r="Y504" s="166">
        <f>Y483</f>
        <v>4</v>
      </c>
      <c r="Z504" s="166">
        <f t="shared" ca="1" si="795"/>
        <v>0</v>
      </c>
      <c r="AA504" s="166"/>
      <c r="AB504" s="166"/>
      <c r="AC504" s="166">
        <v>609.98299999999995</v>
      </c>
      <c r="AD504" s="166">
        <f>IF(OR(ISBLANK(AC504),ISBLANK(AD483)),"",(AC504-AC503)*AD483)</f>
        <v>0</v>
      </c>
      <c r="AE504" s="166">
        <f>AE483</f>
        <v>4</v>
      </c>
      <c r="AF504" s="166">
        <f t="shared" ca="1" si="796"/>
        <v>594.92400000000816</v>
      </c>
      <c r="AG504" s="166"/>
      <c r="AH504" s="166"/>
      <c r="AI504" s="166">
        <v>946.86400000000003</v>
      </c>
      <c r="AJ504" s="166">
        <f>IF(OR(ISBLANK(AI504),ISBLANK(AJ483)),"",(AI504-AI503)*AJ483)</f>
        <v>594.92400000000816</v>
      </c>
      <c r="AK504" s="166">
        <f>AK483</f>
        <v>4</v>
      </c>
      <c r="AL504" s="166">
        <f t="shared" ca="1" si="797"/>
        <v>0.39600000008067582</v>
      </c>
      <c r="AM504" s="166"/>
      <c r="AN504" s="166"/>
      <c r="AO504" s="166">
        <v>13393.725</v>
      </c>
      <c r="AP504" s="166">
        <f>IF(OR(ISBLANK(AO504),ISBLANK(AP483)),"",(AO504-AO503)*AP483)</f>
        <v>0.39600000008067582</v>
      </c>
      <c r="AQ504" s="166">
        <f>AQ483</f>
        <v>4</v>
      </c>
      <c r="AR504" s="166">
        <f t="shared" ca="1" si="798"/>
        <v>342.67200000000048</v>
      </c>
      <c r="AS504" s="166"/>
      <c r="AT504" s="166"/>
      <c r="AU504" s="166">
        <v>963.86500000000001</v>
      </c>
      <c r="AV504" s="166">
        <f>IF(OR(ISBLANK(AU504),ISBLANK(AV483)),"",(AU504-AU503)*AV483)</f>
        <v>342.67200000000048</v>
      </c>
      <c r="AW504" s="166">
        <f>AW483</f>
        <v>4</v>
      </c>
      <c r="AX504" s="166">
        <f t="shared" ca="1" si="799"/>
        <v>0.26400000005378388</v>
      </c>
      <c r="AY504" s="166"/>
      <c r="AZ504" s="166"/>
      <c r="BA504" s="166">
        <v>13791.252</v>
      </c>
      <c r="BB504" s="166">
        <f>IF(OR(ISBLANK(BA504),ISBLANK(BB483)),"",(BA504-BA503)*BB483)</f>
        <v>0.26400000005378388</v>
      </c>
      <c r="BC504" s="166">
        <f>BC483</f>
        <v>4</v>
      </c>
      <c r="BD504" s="166">
        <f t="shared" ca="1" si="800"/>
        <v>4.7700000000004366</v>
      </c>
      <c r="BE504" s="166"/>
      <c r="BF504" s="166"/>
      <c r="BG504" s="166">
        <v>4672.29</v>
      </c>
      <c r="BH504" s="166">
        <f>IF(OR(ISBLANK(BG504),ISBLANK(BH483)),"",(BG504-BG503)*BH483)</f>
        <v>4.7700000000004366</v>
      </c>
      <c r="BI504" s="166">
        <f>BI483</f>
        <v>4</v>
      </c>
      <c r="BJ504" s="166">
        <f t="shared" ca="1" si="801"/>
        <v>2.1919999999990978</v>
      </c>
      <c r="BK504" s="166"/>
      <c r="BL504" s="166"/>
      <c r="BM504" s="166">
        <v>4328.567</v>
      </c>
      <c r="BN504" s="166">
        <f>IF(OR(ISBLANK(BM504),ISBLANK(BN483)),"",(BM504-BM503)*BN483)</f>
        <v>2.1919999999990978</v>
      </c>
      <c r="BO504" s="166">
        <f>BO483</f>
        <v>4</v>
      </c>
      <c r="BP504" s="166">
        <f t="shared" ca="1" si="802"/>
        <v>0.97679999999959932</v>
      </c>
      <c r="BQ504" s="166"/>
      <c r="BR504" s="166"/>
      <c r="BS504" s="166">
        <v>10.320074999999999</v>
      </c>
      <c r="BT504" s="166">
        <f>IF(OR(ISBLANK(BS504),ISBLANK(BT483)),"",(BS504-BS503)*BT483)</f>
        <v>0.97679999999959932</v>
      </c>
      <c r="BU504" s="166">
        <f>BU483</f>
        <v>4</v>
      </c>
      <c r="BV504" s="166">
        <f t="shared" ca="1" si="803"/>
        <v>312.35160000001815</v>
      </c>
      <c r="BW504" s="166"/>
      <c r="BX504" s="166"/>
      <c r="BY504" s="166">
        <v>1434.8131000000001</v>
      </c>
      <c r="BZ504" s="166">
        <f>IF(OR(ISBLANK(BY504),ISBLANK(BZ483)),"",(BY504-BY503)*BZ483)</f>
        <v>312.35160000001815</v>
      </c>
      <c r="CA504" s="166">
        <f>CA483</f>
        <v>4</v>
      </c>
      <c r="CB504" s="166">
        <f t="shared" ca="1" si="804"/>
        <v>0.86460000000009529</v>
      </c>
      <c r="CC504" s="166"/>
      <c r="CD504" s="166"/>
      <c r="CE504" s="166">
        <v>7.9340000000000002</v>
      </c>
      <c r="CF504" s="166">
        <f>IF(OR(ISBLANK(CE504),ISBLANK(CF483)),"",(CE504-CE503)*CF483)</f>
        <v>0.86460000000009529</v>
      </c>
      <c r="CG504" s="166">
        <f>CG483</f>
        <v>4</v>
      </c>
      <c r="CH504" s="166">
        <f t="shared" ca="1" si="805"/>
        <v>309.17700000001969</v>
      </c>
      <c r="CI504" s="166"/>
      <c r="CJ504" s="166"/>
      <c r="CK504" s="166">
        <v>1429.3285000000001</v>
      </c>
      <c r="CL504" s="166">
        <f>IF(OR(ISBLANK(CK504),ISBLANK(CL483)),"",(CK504-CK503)*CL483)</f>
        <v>309.17700000001969</v>
      </c>
      <c r="CM504" s="166">
        <f>CM483</f>
        <v>4</v>
      </c>
      <c r="CN504" s="166">
        <f t="shared" ca="1" si="806"/>
        <v>10.555999999998676</v>
      </c>
      <c r="CO504" s="166"/>
      <c r="CP504" s="166"/>
      <c r="CQ504" s="166">
        <v>7581.0590000000002</v>
      </c>
      <c r="CR504" s="166">
        <f>IF(OR(ISBLANK(CQ504),ISBLANK(CR483)),"",(CQ504-CQ503)*CR483)</f>
        <v>10.555999999998676</v>
      </c>
      <c r="CS504" s="166">
        <f>CS483</f>
        <v>3</v>
      </c>
      <c r="CT504" s="166">
        <f t="shared" ca="1" si="807"/>
        <v>27651.930586999901</v>
      </c>
      <c r="CU504" s="166"/>
      <c r="CV504" s="166"/>
      <c r="CW504" s="166">
        <f t="shared" ca="1" si="839"/>
        <v>27651.930586999901</v>
      </c>
      <c r="CX504" s="166">
        <f>CX483</f>
        <v>3</v>
      </c>
      <c r="CY504" s="166">
        <f t="shared" ca="1" si="809"/>
        <v>32.850493537355881</v>
      </c>
      <c r="CZ504" s="166"/>
      <c r="DA504" s="166"/>
      <c r="DB504" s="166">
        <f t="shared" ca="1" si="810"/>
        <v>32.850493537355881</v>
      </c>
      <c r="DC504" s="166">
        <f>DC483</f>
        <v>3</v>
      </c>
      <c r="DD504" s="166">
        <f t="shared" ca="1" si="811"/>
        <v>1.1160000000000001</v>
      </c>
      <c r="DE504" s="166"/>
      <c r="DF504" s="166"/>
      <c r="DG504" s="166">
        <v>1.1160000000000001</v>
      </c>
      <c r="DH504" s="166">
        <f>DH483</f>
        <v>3</v>
      </c>
      <c r="DI504" s="166">
        <f t="shared" ca="1" si="812"/>
        <v>22.113</v>
      </c>
      <c r="DJ504" s="166"/>
      <c r="DK504" s="166"/>
      <c r="DL504" s="166">
        <v>22.113</v>
      </c>
      <c r="DM504" s="166">
        <f>DM483</f>
        <v>3</v>
      </c>
      <c r="DN504" s="166">
        <f t="shared" ca="1" si="813"/>
        <v>326.90199999999999</v>
      </c>
      <c r="DO504" s="166"/>
      <c r="DP504" s="166"/>
      <c r="DQ504" s="166">
        <v>326.90199999999999</v>
      </c>
      <c r="DR504" s="166">
        <f>DR483</f>
        <v>3</v>
      </c>
      <c r="DS504" s="166">
        <f t="shared" ca="1" si="814"/>
        <v>717.43600000000004</v>
      </c>
      <c r="DT504" s="166"/>
      <c r="DU504" s="166"/>
      <c r="DV504" s="166">
        <v>717.43600000000004</v>
      </c>
      <c r="DW504" s="166">
        <f>DW483</f>
        <v>3</v>
      </c>
      <c r="DX504" s="166">
        <f t="shared" ca="1" si="815"/>
        <v>7.0679999999999996</v>
      </c>
      <c r="DY504" s="166"/>
      <c r="DZ504" s="166"/>
      <c r="EA504" s="166">
        <v>7.0679999999999996</v>
      </c>
      <c r="EB504" s="166">
        <f>EB483</f>
        <v>3</v>
      </c>
      <c r="EC504" s="166">
        <f t="shared" ca="1" si="816"/>
        <v>1074.635</v>
      </c>
      <c r="ED504" s="166"/>
      <c r="EE504" s="166"/>
      <c r="EF504" s="166">
        <f t="shared" ca="1" si="817"/>
        <v>1074.635</v>
      </c>
      <c r="EG504" s="166">
        <f>EG483</f>
        <v>3</v>
      </c>
      <c r="EH504" s="166">
        <f t="shared" ca="1" si="818"/>
        <v>16.81237379689594</v>
      </c>
      <c r="EI504" s="166"/>
      <c r="EJ504" s="166"/>
      <c r="EK504" s="166">
        <f t="shared" ca="1" si="840"/>
        <v>16.81237379689594</v>
      </c>
      <c r="EL504" s="166">
        <f>EL483</f>
        <v>2</v>
      </c>
      <c r="EM504" s="166" t="str">
        <f t="shared" ca="1" si="820"/>
        <v/>
      </c>
      <c r="EN504" s="166"/>
      <c r="EO504" s="166"/>
      <c r="EP504" s="166">
        <f>EP483</f>
        <v>2</v>
      </c>
      <c r="EQ504" s="166" t="str">
        <f t="shared" ca="1" si="821"/>
        <v/>
      </c>
      <c r="ER504" s="166"/>
      <c r="ES504" s="166"/>
      <c r="ET504" s="166">
        <f>ET483</f>
        <v>3</v>
      </c>
      <c r="EU504" s="166">
        <f t="shared" ca="1" si="822"/>
        <v>31.247999999999998</v>
      </c>
      <c r="EV504" s="166"/>
      <c r="EW504" s="166"/>
      <c r="EX504" s="166">
        <f t="shared" ca="1" si="841"/>
        <v>31.247999999999998</v>
      </c>
      <c r="EY504" s="166">
        <f>EY483</f>
        <v>2</v>
      </c>
      <c r="EZ504" s="166" t="str">
        <f t="shared" ca="1" si="824"/>
        <v/>
      </c>
      <c r="FA504" s="166"/>
      <c r="FB504" s="166"/>
      <c r="FC504" s="166">
        <f>FC483</f>
        <v>2</v>
      </c>
      <c r="FD504" s="166" t="str">
        <f t="shared" ca="1" si="825"/>
        <v/>
      </c>
      <c r="FE504" s="166"/>
      <c r="FF504" s="166"/>
      <c r="FG504" s="166">
        <f>FG483</f>
        <v>3</v>
      </c>
      <c r="FH504" s="166">
        <f t="shared" ca="1" si="826"/>
        <v>0</v>
      </c>
      <c r="FI504" s="166"/>
      <c r="FJ504" s="166"/>
      <c r="FK504" s="166">
        <v>0</v>
      </c>
      <c r="FL504" s="166">
        <f>FL483</f>
        <v>3</v>
      </c>
      <c r="FM504" s="166">
        <f t="shared" ca="1" si="827"/>
        <v>53.6646</v>
      </c>
      <c r="FN504" s="166"/>
      <c r="FO504" s="166"/>
      <c r="FP504" s="166">
        <v>53.6646</v>
      </c>
      <c r="FQ504" s="166">
        <f t="shared" ca="1" si="828"/>
        <v>260</v>
      </c>
      <c r="FR504" s="166">
        <f>FR483</f>
        <v>1</v>
      </c>
      <c r="FS504" s="166">
        <f t="shared" ca="1" si="829"/>
        <v>260</v>
      </c>
      <c r="FT504" s="166">
        <f t="shared" si="830"/>
        <v>260</v>
      </c>
      <c r="FU504" s="166">
        <v>260</v>
      </c>
      <c r="FV504" s="166"/>
      <c r="FW504" s="166">
        <f>FW483</f>
        <v>3</v>
      </c>
      <c r="FX504" s="166">
        <f t="shared" ca="1" si="831"/>
        <v>122.9217</v>
      </c>
      <c r="FY504" s="166"/>
      <c r="FZ504" s="166"/>
      <c r="GA504" s="166">
        <v>122.9217</v>
      </c>
      <c r="GB504" s="166">
        <f t="shared" ca="1" si="832"/>
        <v>57.6</v>
      </c>
      <c r="GC504" s="166">
        <f>GC483</f>
        <v>1</v>
      </c>
      <c r="GD504" s="166">
        <f t="shared" ca="1" si="833"/>
        <v>57.6</v>
      </c>
      <c r="GE504" s="166">
        <f t="shared" si="834"/>
        <v>57.6</v>
      </c>
      <c r="GF504" s="166">
        <v>57.6</v>
      </c>
      <c r="GG504" s="166"/>
      <c r="GH504" s="166">
        <f>GH483</f>
        <v>4</v>
      </c>
      <c r="GI504" s="166">
        <f t="shared" ca="1" si="835"/>
        <v>6.0220000000000002</v>
      </c>
      <c r="GJ504" s="166"/>
      <c r="GK504" s="166"/>
      <c r="GL504" s="166"/>
      <c r="GM504" s="166">
        <f t="shared" ca="1" si="836"/>
        <v>6.0220000000000002</v>
      </c>
      <c r="GN504" s="166">
        <f>GN483</f>
        <v>1</v>
      </c>
      <c r="GO504" s="166">
        <f t="shared" ca="1" si="837"/>
        <v>6.0220000000000002</v>
      </c>
      <c r="GP504" s="166">
        <f t="shared" si="838"/>
        <v>6.0220000000000002</v>
      </c>
      <c r="GQ504" s="166">
        <v>6.0220000000000002</v>
      </c>
      <c r="GR504" s="166"/>
    </row>
    <row r="505" spans="2:200" ht="15.75" thickBot="1" x14ac:dyDescent="0.3">
      <c r="B505" s="110" t="s">
        <v>76</v>
      </c>
      <c r="C505" s="307"/>
      <c r="D505" s="307"/>
      <c r="E505" s="307"/>
      <c r="F505" s="307"/>
      <c r="G505" s="307"/>
      <c r="H505" s="307"/>
      <c r="I505" s="307"/>
      <c r="J505" s="307"/>
      <c r="K505" s="307"/>
      <c r="L505" s="307"/>
      <c r="M505" s="307"/>
      <c r="N505" s="307"/>
      <c r="O505" s="307"/>
      <c r="P505" s="307"/>
      <c r="Q505" s="307"/>
      <c r="R505" s="307"/>
      <c r="S505" s="307"/>
      <c r="T505" s="307"/>
      <c r="U505" s="307"/>
      <c r="V505" s="307"/>
      <c r="W505" s="307"/>
      <c r="X505" s="307"/>
      <c r="Y505" s="307"/>
      <c r="Z505" s="307"/>
      <c r="AA505" s="307"/>
      <c r="AB505" s="307"/>
      <c r="AC505" s="307">
        <f>AC504</f>
        <v>609.98299999999995</v>
      </c>
      <c r="AD505" s="307"/>
      <c r="AE505" s="307"/>
      <c r="AF505" s="307"/>
      <c r="AG505" s="307"/>
      <c r="AH505" s="307"/>
      <c r="AI505" s="307">
        <f>AI504</f>
        <v>946.86400000000003</v>
      </c>
      <c r="AJ505" s="307"/>
      <c r="AK505" s="307"/>
      <c r="AL505" s="307"/>
      <c r="AM505" s="307"/>
      <c r="AN505" s="307"/>
      <c r="AO505" s="307">
        <f>AO504</f>
        <v>13393.725</v>
      </c>
      <c r="AP505" s="307"/>
      <c r="AQ505" s="307"/>
      <c r="AR505" s="307"/>
      <c r="AS505" s="307"/>
      <c r="AT505" s="307"/>
      <c r="AU505" s="307">
        <f>AU504</f>
        <v>963.86500000000001</v>
      </c>
      <c r="AV505" s="307"/>
      <c r="AW505" s="307"/>
      <c r="AX505" s="307"/>
      <c r="AY505" s="307"/>
      <c r="AZ505" s="307"/>
      <c r="BA505" s="307">
        <f>BA504</f>
        <v>13791.252</v>
      </c>
      <c r="BB505" s="307"/>
      <c r="BC505" s="307"/>
      <c r="BD505" s="307"/>
      <c r="BE505" s="307"/>
      <c r="BF505" s="307"/>
      <c r="BG505" s="307">
        <f>BG504</f>
        <v>4672.29</v>
      </c>
      <c r="BH505" s="307"/>
      <c r="BI505" s="307"/>
      <c r="BJ505" s="307"/>
      <c r="BK505" s="307"/>
      <c r="BL505" s="307"/>
      <c r="BM505" s="307">
        <f>BM504</f>
        <v>4328.567</v>
      </c>
      <c r="BN505" s="307"/>
      <c r="BO505" s="307"/>
      <c r="BP505" s="307"/>
      <c r="BQ505" s="307"/>
      <c r="BR505" s="307"/>
      <c r="BS505" s="307">
        <f>BS504</f>
        <v>10.320074999999999</v>
      </c>
      <c r="BT505" s="307"/>
      <c r="BU505" s="307"/>
      <c r="BV505" s="307"/>
      <c r="BW505" s="307"/>
      <c r="BX505" s="307"/>
      <c r="BY505" s="307">
        <f>BY504</f>
        <v>1434.8131000000001</v>
      </c>
      <c r="BZ505" s="307"/>
      <c r="CA505" s="307"/>
      <c r="CB505" s="307"/>
      <c r="CC505" s="307"/>
      <c r="CD505" s="307"/>
      <c r="CE505" s="307">
        <f>CE504</f>
        <v>7.9340000000000002</v>
      </c>
      <c r="CF505" s="307"/>
      <c r="CG505" s="307"/>
      <c r="CH505" s="307"/>
      <c r="CI505" s="307"/>
      <c r="CJ505" s="307"/>
      <c r="CK505" s="307">
        <f>CK504</f>
        <v>1429.3285000000001</v>
      </c>
      <c r="CL505" s="307"/>
      <c r="CM505" s="307"/>
      <c r="CN505" s="307"/>
      <c r="CO505" s="307"/>
      <c r="CP505" s="307"/>
      <c r="CQ505" s="307">
        <f>CQ504</f>
        <v>7581.0590000000002</v>
      </c>
      <c r="CR505" s="307"/>
      <c r="CS505" s="307"/>
      <c r="CT505" s="307"/>
      <c r="CU505" s="307"/>
      <c r="CV505" s="307"/>
      <c r="CW505" s="307"/>
      <c r="CX505" s="307"/>
      <c r="CY505" s="307"/>
      <c r="CZ505" s="307"/>
      <c r="DA505" s="307"/>
      <c r="DB505" s="307"/>
      <c r="DC505" s="307"/>
      <c r="DD505" s="307"/>
      <c r="DE505" s="307"/>
      <c r="DF505" s="307"/>
      <c r="DG505" s="307"/>
      <c r="DH505" s="307"/>
      <c r="DI505" s="307"/>
      <c r="DJ505" s="307"/>
      <c r="DK505" s="307"/>
      <c r="DL505" s="307"/>
      <c r="DM505" s="307"/>
      <c r="DN505" s="307"/>
      <c r="DO505" s="307"/>
      <c r="DP505" s="307"/>
      <c r="DQ505" s="307"/>
      <c r="DR505" s="307"/>
      <c r="DS505" s="307"/>
      <c r="DT505" s="307"/>
      <c r="DU505" s="307"/>
      <c r="DV505" s="307"/>
      <c r="DW505" s="307"/>
      <c r="DX505" s="307"/>
      <c r="DY505" s="307"/>
      <c r="DZ505" s="307"/>
      <c r="EA505" s="307"/>
      <c r="EB505" s="307"/>
      <c r="EC505" s="307"/>
      <c r="ED505" s="307"/>
      <c r="EE505" s="307"/>
      <c r="EF505" s="307"/>
      <c r="EG505" s="307"/>
      <c r="EH505" s="307"/>
      <c r="EI505" s="307"/>
      <c r="EJ505" s="307"/>
      <c r="EK505" s="307"/>
      <c r="EL505" s="307"/>
      <c r="EM505" s="307"/>
      <c r="EN505" s="307"/>
      <c r="EO505" s="307"/>
      <c r="EP505" s="307"/>
      <c r="EQ505" s="307"/>
      <c r="ER505" s="307"/>
      <c r="ES505" s="307"/>
      <c r="ET505" s="307"/>
      <c r="EU505" s="307"/>
      <c r="EV505" s="307"/>
      <c r="EW505" s="307"/>
      <c r="EX505" s="307"/>
      <c r="EY505" s="307"/>
      <c r="EZ505" s="307"/>
      <c r="FA505" s="307"/>
      <c r="FB505" s="307"/>
      <c r="FC505" s="307"/>
      <c r="FD505" s="307"/>
      <c r="FE505" s="307"/>
      <c r="FF505" s="307"/>
      <c r="FG505" s="307"/>
      <c r="FH505" s="307"/>
      <c r="FI505" s="307"/>
      <c r="FJ505" s="307"/>
      <c r="FK505" s="307"/>
      <c r="FL505" s="307"/>
      <c r="FM505" s="307"/>
      <c r="FN505" s="307"/>
      <c r="FO505" s="307"/>
      <c r="FP505" s="307"/>
      <c r="FQ505" s="307"/>
      <c r="FR505" s="307"/>
      <c r="FS505" s="307"/>
      <c r="FT505" s="307"/>
      <c r="FU505" s="307"/>
      <c r="FV505" s="307"/>
      <c r="FW505" s="307"/>
      <c r="FX505" s="307"/>
      <c r="FY505" s="307"/>
      <c r="FZ505" s="307"/>
      <c r="GA505" s="307"/>
      <c r="GB505" s="307"/>
      <c r="GC505" s="307"/>
      <c r="GD505" s="307"/>
      <c r="GE505" s="307"/>
      <c r="GF505" s="307"/>
      <c r="GG505" s="307"/>
      <c r="GH505" s="307"/>
      <c r="GI505" s="307"/>
      <c r="GJ505" s="307"/>
      <c r="GK505" s="307"/>
      <c r="GL505" s="307"/>
      <c r="GM505" s="307"/>
      <c r="GN505" s="307"/>
      <c r="GO505" s="307"/>
      <c r="GP505" s="307"/>
      <c r="GQ505" s="307"/>
      <c r="GR505" s="307"/>
    </row>
    <row r="506" spans="2:200" ht="15.75" thickBot="1" x14ac:dyDescent="0.3">
      <c r="B506" s="165" t="s">
        <v>77</v>
      </c>
      <c r="C506" s="307"/>
      <c r="D506" s="307"/>
      <c r="E506" s="307"/>
      <c r="F506" s="307"/>
      <c r="G506" s="307"/>
      <c r="H506" s="307"/>
      <c r="I506" s="307"/>
      <c r="J506" s="307"/>
      <c r="K506" s="307"/>
      <c r="L506" s="307"/>
      <c r="M506" s="307"/>
      <c r="N506" s="307"/>
      <c r="O506" s="307"/>
      <c r="P506" s="307"/>
      <c r="Q506" s="307"/>
      <c r="R506" s="307"/>
      <c r="S506" s="307"/>
      <c r="T506" s="307"/>
      <c r="U506" s="307"/>
      <c r="V506" s="307"/>
      <c r="W506" s="307"/>
      <c r="X506" s="307"/>
      <c r="Y506" s="307"/>
      <c r="Z506" s="307"/>
      <c r="AA506" s="307"/>
      <c r="AB506" s="307"/>
      <c r="AC506" s="307">
        <f>AC505</f>
        <v>609.98299999999995</v>
      </c>
      <c r="AD506" s="307"/>
      <c r="AE506" s="307"/>
      <c r="AF506" s="307"/>
      <c r="AG506" s="307"/>
      <c r="AH506" s="307"/>
      <c r="AI506" s="307">
        <f>AI505</f>
        <v>946.86400000000003</v>
      </c>
      <c r="AJ506" s="307"/>
      <c r="AK506" s="307"/>
      <c r="AL506" s="307"/>
      <c r="AM506" s="307"/>
      <c r="AN506" s="307"/>
      <c r="AO506" s="307">
        <f>AO505</f>
        <v>13393.725</v>
      </c>
      <c r="AP506" s="307"/>
      <c r="AQ506" s="307"/>
      <c r="AR506" s="307"/>
      <c r="AS506" s="307"/>
      <c r="AT506" s="307"/>
      <c r="AU506" s="307">
        <f>AU505</f>
        <v>963.86500000000001</v>
      </c>
      <c r="AV506" s="307"/>
      <c r="AW506" s="307"/>
      <c r="AX506" s="307"/>
      <c r="AY506" s="307"/>
      <c r="AZ506" s="307"/>
      <c r="BA506" s="307">
        <f>BA505</f>
        <v>13791.252</v>
      </c>
      <c r="BB506" s="307"/>
      <c r="BC506" s="307"/>
      <c r="BD506" s="307"/>
      <c r="BE506" s="307"/>
      <c r="BF506" s="307"/>
      <c r="BG506" s="307">
        <f>BG505</f>
        <v>4672.29</v>
      </c>
      <c r="BH506" s="307"/>
      <c r="BI506" s="307"/>
      <c r="BJ506" s="307"/>
      <c r="BK506" s="307"/>
      <c r="BL506" s="307"/>
      <c r="BM506" s="307">
        <f>BM505</f>
        <v>4328.567</v>
      </c>
      <c r="BN506" s="307"/>
      <c r="BO506" s="307"/>
      <c r="BP506" s="307"/>
      <c r="BQ506" s="307"/>
      <c r="BR506" s="307"/>
      <c r="BS506" s="307">
        <f>BS505</f>
        <v>10.320074999999999</v>
      </c>
      <c r="BT506" s="307"/>
      <c r="BU506" s="307"/>
      <c r="BV506" s="307"/>
      <c r="BW506" s="307"/>
      <c r="BX506" s="307"/>
      <c r="BY506" s="307">
        <f>BY505</f>
        <v>1434.8131000000001</v>
      </c>
      <c r="BZ506" s="307"/>
      <c r="CA506" s="307"/>
      <c r="CB506" s="307"/>
      <c r="CC506" s="307"/>
      <c r="CD506" s="307"/>
      <c r="CE506" s="307">
        <f>CE505</f>
        <v>7.9340000000000002</v>
      </c>
      <c r="CF506" s="307"/>
      <c r="CG506" s="307"/>
      <c r="CH506" s="307"/>
      <c r="CI506" s="307"/>
      <c r="CJ506" s="307"/>
      <c r="CK506" s="307">
        <f>CK505</f>
        <v>1429.3285000000001</v>
      </c>
      <c r="CL506" s="307"/>
      <c r="CM506" s="307"/>
      <c r="CN506" s="307"/>
      <c r="CO506" s="307"/>
      <c r="CP506" s="307"/>
      <c r="CQ506" s="307">
        <f>CQ505</f>
        <v>7581.0590000000002</v>
      </c>
      <c r="CR506" s="307"/>
      <c r="CS506" s="307"/>
      <c r="CT506" s="307"/>
      <c r="CU506" s="307"/>
      <c r="CV506" s="307"/>
      <c r="CW506" s="307"/>
      <c r="CX506" s="307"/>
      <c r="CY506" s="307"/>
      <c r="CZ506" s="307"/>
      <c r="DA506" s="307"/>
      <c r="DB506" s="307"/>
      <c r="DC506" s="307"/>
      <c r="DD506" s="307"/>
      <c r="DE506" s="307"/>
      <c r="DF506" s="307"/>
      <c r="DG506" s="307"/>
      <c r="DH506" s="307"/>
      <c r="DI506" s="307"/>
      <c r="DJ506" s="307"/>
      <c r="DK506" s="307"/>
      <c r="DL506" s="307"/>
      <c r="DM506" s="307"/>
      <c r="DN506" s="307"/>
      <c r="DO506" s="307"/>
      <c r="DP506" s="307"/>
      <c r="DQ506" s="307"/>
      <c r="DR506" s="307"/>
      <c r="DS506" s="307"/>
      <c r="DT506" s="307"/>
      <c r="DU506" s="307"/>
      <c r="DV506" s="307"/>
      <c r="DW506" s="307"/>
      <c r="DX506" s="307"/>
      <c r="DY506" s="307"/>
      <c r="DZ506" s="307"/>
      <c r="EA506" s="307"/>
      <c r="EB506" s="307"/>
      <c r="EC506" s="307"/>
      <c r="ED506" s="307"/>
      <c r="EE506" s="307"/>
      <c r="EF506" s="307"/>
      <c r="EG506" s="307"/>
      <c r="EH506" s="307"/>
      <c r="EI506" s="307"/>
      <c r="EJ506" s="307"/>
      <c r="EK506" s="307"/>
      <c r="EL506" s="307"/>
      <c r="EM506" s="307"/>
      <c r="EN506" s="307"/>
      <c r="EO506" s="307"/>
      <c r="EP506" s="307"/>
      <c r="EQ506" s="307"/>
      <c r="ER506" s="307"/>
      <c r="ES506" s="307"/>
      <c r="ET506" s="307"/>
      <c r="EU506" s="307"/>
      <c r="EV506" s="307"/>
      <c r="EW506" s="307"/>
      <c r="EX506" s="307"/>
      <c r="EY506" s="307"/>
      <c r="EZ506" s="307"/>
      <c r="FA506" s="307"/>
      <c r="FB506" s="307"/>
      <c r="FC506" s="307"/>
      <c r="FD506" s="307"/>
      <c r="FE506" s="307"/>
      <c r="FF506" s="307"/>
      <c r="FG506" s="307"/>
      <c r="FH506" s="307"/>
      <c r="FI506" s="307"/>
      <c r="FJ506" s="307"/>
      <c r="FK506" s="307"/>
      <c r="FL506" s="307"/>
      <c r="FM506" s="307"/>
      <c r="FN506" s="307"/>
      <c r="FO506" s="307"/>
      <c r="FP506" s="307"/>
      <c r="FQ506" s="307"/>
      <c r="FR506" s="307"/>
      <c r="FS506" s="307"/>
      <c r="FT506" s="307"/>
      <c r="FU506" s="307"/>
      <c r="FV506" s="307"/>
      <c r="FW506" s="307"/>
      <c r="FX506" s="307"/>
      <c r="FY506" s="307"/>
      <c r="FZ506" s="307"/>
      <c r="GA506" s="307"/>
      <c r="GB506" s="307"/>
      <c r="GC506" s="307"/>
      <c r="GD506" s="307"/>
      <c r="GE506" s="307"/>
      <c r="GF506" s="307"/>
      <c r="GG506" s="307"/>
      <c r="GH506" s="307"/>
      <c r="GI506" s="307"/>
      <c r="GJ506" s="307"/>
      <c r="GK506" s="307"/>
      <c r="GL506" s="307"/>
      <c r="GM506" s="307"/>
      <c r="GN506" s="307"/>
      <c r="GO506" s="307"/>
      <c r="GP506" s="307"/>
      <c r="GQ506" s="307"/>
      <c r="GR506" s="307"/>
    </row>
    <row r="507" spans="2:200" x14ac:dyDescent="0.25">
      <c r="B507" s="110">
        <v>21</v>
      </c>
      <c r="C507" s="166">
        <f>C483</f>
        <v>3</v>
      </c>
      <c r="D507" s="166">
        <f t="shared" ca="1" si="789"/>
        <v>45.072000000000003</v>
      </c>
      <c r="E507" s="166"/>
      <c r="F507" s="166"/>
      <c r="G507" s="166">
        <v>45.072000000000003</v>
      </c>
      <c r="H507" s="166">
        <f>H483</f>
        <v>3</v>
      </c>
      <c r="I507" s="166">
        <f t="shared" ca="1" si="790"/>
        <v>2775.9769999999999</v>
      </c>
      <c r="J507" s="166"/>
      <c r="K507" s="166"/>
      <c r="L507" s="166">
        <v>2775.9769999999999</v>
      </c>
      <c r="M507" s="166">
        <f t="shared" ca="1" si="791"/>
        <v>2409.04</v>
      </c>
      <c r="N507" s="166"/>
      <c r="O507" s="166">
        <f>O483</f>
        <v>1</v>
      </c>
      <c r="P507" s="166">
        <f t="shared" ca="1" si="792"/>
        <v>2409.04</v>
      </c>
      <c r="Q507" s="166">
        <f t="shared" si="793"/>
        <v>2409.04</v>
      </c>
      <c r="R507" s="166">
        <v>2409.04</v>
      </c>
      <c r="S507" s="166"/>
      <c r="T507" s="166">
        <f>T483</f>
        <v>3</v>
      </c>
      <c r="U507" s="166">
        <f t="shared" ca="1" si="794"/>
        <v>35</v>
      </c>
      <c r="V507" s="166"/>
      <c r="W507" s="166"/>
      <c r="X507" s="166">
        <v>35</v>
      </c>
      <c r="Y507" s="166">
        <f>Y483</f>
        <v>4</v>
      </c>
      <c r="Z507" s="166">
        <f t="shared" ca="1" si="795"/>
        <v>0</v>
      </c>
      <c r="AA507" s="166"/>
      <c r="AB507" s="166"/>
      <c r="AC507" s="166">
        <v>609.98299999999995</v>
      </c>
      <c r="AD507" s="166">
        <f>IF(OR(ISBLANK(AC507),ISBLANK(AD483)),"",(AC507-AC506)*AD483)</f>
        <v>0</v>
      </c>
      <c r="AE507" s="166">
        <f>AE483</f>
        <v>4</v>
      </c>
      <c r="AF507" s="166">
        <f t="shared" ca="1" si="796"/>
        <v>510.04799999998932</v>
      </c>
      <c r="AG507" s="166"/>
      <c r="AH507" s="166"/>
      <c r="AI507" s="166">
        <v>950.72799999999995</v>
      </c>
      <c r="AJ507" s="166">
        <f>IF(OR(ISBLANK(AI507),ISBLANK(AJ483)),"",(AI507-AI506)*AJ483)</f>
        <v>510.04799999998932</v>
      </c>
      <c r="AK507" s="166">
        <f>AK483</f>
        <v>4</v>
      </c>
      <c r="AL507" s="166">
        <f t="shared" ca="1" si="797"/>
        <v>0</v>
      </c>
      <c r="AM507" s="166"/>
      <c r="AN507" s="166"/>
      <c r="AO507" s="166">
        <v>13393.725</v>
      </c>
      <c r="AP507" s="166">
        <f>IF(OR(ISBLANK(AO507),ISBLANK(AP483)),"",(AO507-AO506)*AP483)</f>
        <v>0</v>
      </c>
      <c r="AQ507" s="166">
        <f>AQ483</f>
        <v>4</v>
      </c>
      <c r="AR507" s="166">
        <f t="shared" ca="1" si="798"/>
        <v>529.71600000000444</v>
      </c>
      <c r="AS507" s="166"/>
      <c r="AT507" s="166"/>
      <c r="AU507" s="166">
        <v>967.87800000000004</v>
      </c>
      <c r="AV507" s="166">
        <f>IF(OR(ISBLANK(AU507),ISBLANK(AV483)),"",(AU507-AU506)*AV483)</f>
        <v>529.71600000000444</v>
      </c>
      <c r="AW507" s="166">
        <f>AW483</f>
        <v>4</v>
      </c>
      <c r="AX507" s="166">
        <f t="shared" ca="1" si="799"/>
        <v>0</v>
      </c>
      <c r="AY507" s="166"/>
      <c r="AZ507" s="166"/>
      <c r="BA507" s="166">
        <v>13791.252</v>
      </c>
      <c r="BB507" s="166">
        <f>IF(OR(ISBLANK(BA507),ISBLANK(BB483)),"",(BA507-BA506)*BB483)</f>
        <v>0</v>
      </c>
      <c r="BC507" s="166">
        <f>BC483</f>
        <v>4</v>
      </c>
      <c r="BD507" s="166">
        <f t="shared" ca="1" si="800"/>
        <v>4.956000000000131</v>
      </c>
      <c r="BE507" s="166"/>
      <c r="BF507" s="166"/>
      <c r="BG507" s="166">
        <v>4673.116</v>
      </c>
      <c r="BH507" s="166">
        <f>IF(OR(ISBLANK(BG507),ISBLANK(BH483)),"",(BG507-BG506)*BH483)</f>
        <v>4.956000000000131</v>
      </c>
      <c r="BI507" s="166">
        <f>BI483</f>
        <v>4</v>
      </c>
      <c r="BJ507" s="166">
        <f t="shared" ca="1" si="801"/>
        <v>2.2680000000000291</v>
      </c>
      <c r="BK507" s="166"/>
      <c r="BL507" s="166"/>
      <c r="BM507" s="166">
        <v>4329.134</v>
      </c>
      <c r="BN507" s="166">
        <f>IF(OR(ISBLANK(BM507),ISBLANK(BN483)),"",(BM507-BM506)*BN483)</f>
        <v>2.2680000000000291</v>
      </c>
      <c r="BO507" s="166">
        <f>BO483</f>
        <v>4</v>
      </c>
      <c r="BP507" s="166">
        <f t="shared" ca="1" si="802"/>
        <v>1.0890000000000413</v>
      </c>
      <c r="BQ507" s="166"/>
      <c r="BR507" s="166"/>
      <c r="BS507" s="166">
        <v>10.324199999999999</v>
      </c>
      <c r="BT507" s="166">
        <f>IF(OR(ISBLANK(BS507),ISBLANK(BT483)),"",(BS507-BS506)*BT483)</f>
        <v>1.0890000000000413</v>
      </c>
      <c r="BU507" s="166">
        <f>BU483</f>
        <v>4</v>
      </c>
      <c r="BV507" s="166">
        <f t="shared" ca="1" si="803"/>
        <v>315.83639999998377</v>
      </c>
      <c r="BW507" s="166"/>
      <c r="BX507" s="166"/>
      <c r="BY507" s="166">
        <v>1436.00945</v>
      </c>
      <c r="BZ507" s="166">
        <f>IF(OR(ISBLANK(BY507),ISBLANK(BZ483)),"",(BY507-BY506)*BZ483)</f>
        <v>315.83639999998377</v>
      </c>
      <c r="CA507" s="166">
        <f>CA483</f>
        <v>4</v>
      </c>
      <c r="CB507" s="166">
        <f t="shared" ca="1" si="804"/>
        <v>0.93719999999992609</v>
      </c>
      <c r="CC507" s="166"/>
      <c r="CD507" s="166"/>
      <c r="CE507" s="166">
        <v>7.9375499999999999</v>
      </c>
      <c r="CF507" s="166">
        <f>IF(OR(ISBLANK(CE507),ISBLANK(CF483)),"",(CE507-CE506)*CF483)</f>
        <v>0.93719999999992609</v>
      </c>
      <c r="CG507" s="166">
        <f>CG483</f>
        <v>4</v>
      </c>
      <c r="CH507" s="166">
        <f t="shared" ca="1" si="805"/>
        <v>313.33499999996639</v>
      </c>
      <c r="CI507" s="166"/>
      <c r="CJ507" s="166"/>
      <c r="CK507" s="166">
        <v>1430.5153749999999</v>
      </c>
      <c r="CL507" s="166">
        <f>IF(OR(ISBLANK(CK507),ISBLANK(CL483)),"",(CK507-CK506)*CL483)</f>
        <v>313.33499999996639</v>
      </c>
      <c r="CM507" s="166">
        <f>CM483</f>
        <v>4</v>
      </c>
      <c r="CN507" s="166">
        <f t="shared" ca="1" si="806"/>
        <v>10.387999999996282</v>
      </c>
      <c r="CO507" s="166"/>
      <c r="CP507" s="166"/>
      <c r="CQ507" s="166">
        <v>7582.5429999999997</v>
      </c>
      <c r="CR507" s="166">
        <f>IF(OR(ISBLANK(CQ507),ISBLANK(CR483)),"",(CQ507-CQ506)*CR483)</f>
        <v>10.387999999996282</v>
      </c>
      <c r="CS507" s="166">
        <f>CS483</f>
        <v>3</v>
      </c>
      <c r="CT507" s="166">
        <f t="shared" ca="1" si="807"/>
        <v>28180.397989999499</v>
      </c>
      <c r="CU507" s="166"/>
      <c r="CV507" s="166"/>
      <c r="CW507" s="166">
        <f t="shared" ref="CW507:CW517" ca="1" si="842">IFERROR(AP464-DX507-DS507-DN507-DD507,"")</f>
        <v>28180.397989999499</v>
      </c>
      <c r="CX507" s="166">
        <f>CX483</f>
        <v>3</v>
      </c>
      <c r="CY507" s="166">
        <f t="shared" ca="1" si="809"/>
        <v>33.478312812119405</v>
      </c>
      <c r="CZ507" s="166"/>
      <c r="DA507" s="166"/>
      <c r="DB507" s="166">
        <f t="shared" ca="1" si="810"/>
        <v>33.478312812119405</v>
      </c>
      <c r="DC507" s="166">
        <f>DC483</f>
        <v>3</v>
      </c>
      <c r="DD507" s="166">
        <f t="shared" ca="1" si="811"/>
        <v>1.163</v>
      </c>
      <c r="DE507" s="166"/>
      <c r="DF507" s="166"/>
      <c r="DG507" s="166">
        <v>1.163</v>
      </c>
      <c r="DH507" s="166">
        <f>DH483</f>
        <v>3</v>
      </c>
      <c r="DI507" s="166">
        <f t="shared" ca="1" si="812"/>
        <v>22.495999999999999</v>
      </c>
      <c r="DJ507" s="166"/>
      <c r="DK507" s="166"/>
      <c r="DL507" s="166">
        <v>22.495999999999999</v>
      </c>
      <c r="DM507" s="166">
        <f>DM483</f>
        <v>3</v>
      </c>
      <c r="DN507" s="166">
        <f t="shared" ca="1" si="813"/>
        <v>334.41199999999998</v>
      </c>
      <c r="DO507" s="166"/>
      <c r="DP507" s="166"/>
      <c r="DQ507" s="166">
        <v>334.41199999999998</v>
      </c>
      <c r="DR507" s="166">
        <f>DR483</f>
        <v>3</v>
      </c>
      <c r="DS507" s="166">
        <f t="shared" ca="1" si="814"/>
        <v>732.39599999999996</v>
      </c>
      <c r="DT507" s="166"/>
      <c r="DU507" s="166"/>
      <c r="DV507" s="166">
        <v>732.39599999999996</v>
      </c>
      <c r="DW507" s="166">
        <f>DW483</f>
        <v>3</v>
      </c>
      <c r="DX507" s="166">
        <f t="shared" ca="1" si="815"/>
        <v>6.8879999999999999</v>
      </c>
      <c r="DY507" s="166"/>
      <c r="DZ507" s="166"/>
      <c r="EA507" s="166">
        <v>6.8879999999999999</v>
      </c>
      <c r="EB507" s="166">
        <f>EB483</f>
        <v>3</v>
      </c>
      <c r="EC507" s="166">
        <f t="shared" ca="1" si="816"/>
        <v>1097.355</v>
      </c>
      <c r="ED507" s="166"/>
      <c r="EE507" s="166"/>
      <c r="EF507" s="166">
        <f t="shared" ca="1" si="817"/>
        <v>1097.355</v>
      </c>
      <c r="EG507" s="166">
        <f>EG483</f>
        <v>3</v>
      </c>
      <c r="EH507" s="166">
        <f t="shared" ca="1" si="818"/>
        <v>17.133681977919696</v>
      </c>
      <c r="EI507" s="166"/>
      <c r="EJ507" s="166"/>
      <c r="EK507" s="166">
        <f t="shared" ref="EK507:EK517" ca="1" si="843">IFERROR((AP464-DX507-DS507-DN507-DD507)*0.000608,"")</f>
        <v>17.133681977919696</v>
      </c>
      <c r="EL507" s="166">
        <f>EL483</f>
        <v>2</v>
      </c>
      <c r="EM507" s="166" t="str">
        <f t="shared" ca="1" si="820"/>
        <v/>
      </c>
      <c r="EN507" s="166"/>
      <c r="EO507" s="166"/>
      <c r="EP507" s="166">
        <f>EP483</f>
        <v>2</v>
      </c>
      <c r="EQ507" s="166" t="str">
        <f t="shared" ca="1" si="821"/>
        <v/>
      </c>
      <c r="ER507" s="166"/>
      <c r="ES507" s="166"/>
      <c r="ET507" s="166">
        <f>ET483</f>
        <v>3</v>
      </c>
      <c r="EU507" s="166">
        <f t="shared" ca="1" si="822"/>
        <v>31.247999999999998</v>
      </c>
      <c r="EV507" s="166"/>
      <c r="EW507" s="166"/>
      <c r="EX507" s="166">
        <f t="shared" ref="EX507:EX517" ca="1" si="844">IFERROR(N593+BH593,"")</f>
        <v>31.247999999999998</v>
      </c>
      <c r="EY507" s="166">
        <f>EY483</f>
        <v>2</v>
      </c>
      <c r="EZ507" s="166" t="str">
        <f t="shared" ca="1" si="824"/>
        <v/>
      </c>
      <c r="FA507" s="166"/>
      <c r="FB507" s="166"/>
      <c r="FC507" s="166">
        <f>FC483</f>
        <v>2</v>
      </c>
      <c r="FD507" s="166" t="str">
        <f t="shared" ca="1" si="825"/>
        <v/>
      </c>
      <c r="FE507" s="166"/>
      <c r="FF507" s="166"/>
      <c r="FG507" s="166">
        <f>FG483</f>
        <v>3</v>
      </c>
      <c r="FH507" s="166">
        <f t="shared" ca="1" si="826"/>
        <v>0</v>
      </c>
      <c r="FI507" s="166"/>
      <c r="FJ507" s="166"/>
      <c r="FK507" s="166">
        <v>0</v>
      </c>
      <c r="FL507" s="166">
        <f>FL483</f>
        <v>3</v>
      </c>
      <c r="FM507" s="166">
        <f t="shared" ca="1" si="827"/>
        <v>217.00470000000001</v>
      </c>
      <c r="FN507" s="166"/>
      <c r="FO507" s="166"/>
      <c r="FP507" s="166">
        <v>217.00470000000001</v>
      </c>
      <c r="FQ507" s="166">
        <f t="shared" ca="1" si="828"/>
        <v>380</v>
      </c>
      <c r="FR507" s="166">
        <f>FR483</f>
        <v>1</v>
      </c>
      <c r="FS507" s="166">
        <f t="shared" ca="1" si="829"/>
        <v>380</v>
      </c>
      <c r="FT507" s="166">
        <f t="shared" si="830"/>
        <v>380</v>
      </c>
      <c r="FU507" s="166">
        <v>380</v>
      </c>
      <c r="FV507" s="166"/>
      <c r="FW507" s="166">
        <f>FW483</f>
        <v>3</v>
      </c>
      <c r="FX507" s="166">
        <f t="shared" ca="1" si="831"/>
        <v>608.67510000000004</v>
      </c>
      <c r="FY507" s="166"/>
      <c r="FZ507" s="166"/>
      <c r="GA507" s="166">
        <v>608.67510000000004</v>
      </c>
      <c r="GB507" s="166">
        <f t="shared" ca="1" si="832"/>
        <v>255.6</v>
      </c>
      <c r="GC507" s="166">
        <f>GC483</f>
        <v>1</v>
      </c>
      <c r="GD507" s="166">
        <f t="shared" ca="1" si="833"/>
        <v>255.6</v>
      </c>
      <c r="GE507" s="166">
        <f t="shared" si="834"/>
        <v>255.6</v>
      </c>
      <c r="GF507" s="166">
        <v>255.6</v>
      </c>
      <c r="GG507" s="166"/>
      <c r="GH507" s="166">
        <f>GH483</f>
        <v>4</v>
      </c>
      <c r="GI507" s="166">
        <f t="shared" ca="1" si="835"/>
        <v>4.8659999999999997</v>
      </c>
      <c r="GJ507" s="166"/>
      <c r="GK507" s="166"/>
      <c r="GL507" s="166"/>
      <c r="GM507" s="166">
        <f t="shared" ca="1" si="836"/>
        <v>4.8659999999999997</v>
      </c>
      <c r="GN507" s="166">
        <f>GN483</f>
        <v>1</v>
      </c>
      <c r="GO507" s="166">
        <f t="shared" ca="1" si="837"/>
        <v>4.8659999999999997</v>
      </c>
      <c r="GP507" s="166">
        <f t="shared" si="838"/>
        <v>4.8659999999999997</v>
      </c>
      <c r="GQ507" s="166">
        <v>4.8659999999999997</v>
      </c>
      <c r="GR507" s="166"/>
    </row>
    <row r="508" spans="2:200" x14ac:dyDescent="0.25">
      <c r="B508" s="166">
        <v>22</v>
      </c>
      <c r="C508" s="166">
        <f>C483</f>
        <v>3</v>
      </c>
      <c r="D508" s="166">
        <f t="shared" ca="1" si="789"/>
        <v>44.94</v>
      </c>
      <c r="E508" s="166"/>
      <c r="F508" s="166"/>
      <c r="G508" s="166">
        <v>44.94</v>
      </c>
      <c r="H508" s="166">
        <f>H483</f>
        <v>3</v>
      </c>
      <c r="I508" s="166">
        <f t="shared" ca="1" si="790"/>
        <v>2608.1743999999999</v>
      </c>
      <c r="J508" s="166"/>
      <c r="K508" s="166"/>
      <c r="L508" s="166">
        <v>2608.1743999999999</v>
      </c>
      <c r="M508" s="166">
        <f t="shared" ca="1" si="791"/>
        <v>2436.2600000000002</v>
      </c>
      <c r="N508" s="166"/>
      <c r="O508" s="166">
        <f>O483</f>
        <v>1</v>
      </c>
      <c r="P508" s="166">
        <f t="shared" ca="1" si="792"/>
        <v>2436.2600000000002</v>
      </c>
      <c r="Q508" s="166">
        <f t="shared" si="793"/>
        <v>2436.2600000000002</v>
      </c>
      <c r="R508" s="166">
        <v>2436.2600000000002</v>
      </c>
      <c r="S508" s="166"/>
      <c r="T508" s="166">
        <f>T483</f>
        <v>3</v>
      </c>
      <c r="U508" s="166">
        <f t="shared" ca="1" si="794"/>
        <v>35.104999999995897</v>
      </c>
      <c r="V508" s="166"/>
      <c r="W508" s="166"/>
      <c r="X508" s="166">
        <v>35.104999999995897</v>
      </c>
      <c r="Y508" s="166">
        <f>Y483</f>
        <v>4</v>
      </c>
      <c r="Z508" s="166">
        <f t="shared" ca="1" si="795"/>
        <v>0</v>
      </c>
      <c r="AA508" s="166"/>
      <c r="AB508" s="166"/>
      <c r="AC508" s="166">
        <v>609.98299999999995</v>
      </c>
      <c r="AD508" s="166">
        <f>IF(OR(ISBLANK(AC508),ISBLANK(AD483)),"",(AC508-AC507)*AD483)</f>
        <v>0</v>
      </c>
      <c r="AE508" s="166">
        <f>AE483</f>
        <v>4</v>
      </c>
      <c r="AF508" s="166">
        <f t="shared" ca="1" si="796"/>
        <v>767.97600000001285</v>
      </c>
      <c r="AG508" s="166"/>
      <c r="AH508" s="166"/>
      <c r="AI508" s="166">
        <v>956.54600000000005</v>
      </c>
      <c r="AJ508" s="166">
        <f>IF(OR(ISBLANK(AI508),ISBLANK(AJ483)),"",(AI508-AI507)*AJ483)</f>
        <v>767.97600000001285</v>
      </c>
      <c r="AK508" s="166">
        <f>AK483</f>
        <v>4</v>
      </c>
      <c r="AL508" s="166">
        <f t="shared" ca="1" si="797"/>
        <v>0</v>
      </c>
      <c r="AM508" s="166"/>
      <c r="AN508" s="166"/>
      <c r="AO508" s="166">
        <v>13393.725</v>
      </c>
      <c r="AP508" s="166">
        <f>IF(OR(ISBLANK(AO508),ISBLANK(AP483)),"",(AO508-AO507)*AP483)</f>
        <v>0</v>
      </c>
      <c r="AQ508" s="166">
        <f>AQ483</f>
        <v>4</v>
      </c>
      <c r="AR508" s="166">
        <f t="shared" ca="1" si="798"/>
        <v>758.3400000000006</v>
      </c>
      <c r="AS508" s="166"/>
      <c r="AT508" s="166"/>
      <c r="AU508" s="166">
        <v>973.62300000000005</v>
      </c>
      <c r="AV508" s="166">
        <f>IF(OR(ISBLANK(AU508),ISBLANK(AV483)),"",(AU508-AU507)*AV483)</f>
        <v>758.3400000000006</v>
      </c>
      <c r="AW508" s="166">
        <f>AW483</f>
        <v>4</v>
      </c>
      <c r="AX508" s="166">
        <f t="shared" ca="1" si="799"/>
        <v>0</v>
      </c>
      <c r="AY508" s="166"/>
      <c r="AZ508" s="166"/>
      <c r="BA508" s="166">
        <v>13791.252</v>
      </c>
      <c r="BB508" s="166">
        <f>IF(OR(ISBLANK(BA508),ISBLANK(BB483)),"",(BA508-BA507)*BB483)</f>
        <v>0</v>
      </c>
      <c r="BC508" s="166">
        <f>BC483</f>
        <v>4</v>
      </c>
      <c r="BD508" s="166">
        <f t="shared" ca="1" si="800"/>
        <v>3.7379999999975553</v>
      </c>
      <c r="BE508" s="166"/>
      <c r="BF508" s="166"/>
      <c r="BG508" s="166">
        <v>4673.7389999999996</v>
      </c>
      <c r="BH508" s="166">
        <f>IF(OR(ISBLANK(BG508),ISBLANK(BH483)),"",(BG508-BG507)*BH483)</f>
        <v>3.7379999999975553</v>
      </c>
      <c r="BI508" s="166">
        <f>BI483</f>
        <v>4</v>
      </c>
      <c r="BJ508" s="166">
        <f t="shared" ca="1" si="801"/>
        <v>2.5</v>
      </c>
      <c r="BK508" s="166"/>
      <c r="BL508" s="166"/>
      <c r="BM508" s="166">
        <v>4329.759</v>
      </c>
      <c r="BN508" s="166">
        <f>IF(OR(ISBLANK(BM508),ISBLANK(BN483)),"",(BM508-BM507)*BN483)</f>
        <v>2.5</v>
      </c>
      <c r="BO508" s="166">
        <f>BO483</f>
        <v>4</v>
      </c>
      <c r="BP508" s="166">
        <f t="shared" ca="1" si="802"/>
        <v>1.0230000000001951</v>
      </c>
      <c r="BQ508" s="166"/>
      <c r="BR508" s="166"/>
      <c r="BS508" s="166">
        <v>10.328075</v>
      </c>
      <c r="BT508" s="166">
        <f>IF(OR(ISBLANK(BS508),ISBLANK(BT483)),"",(BS508-BS507)*BT483)</f>
        <v>1.0230000000001951</v>
      </c>
      <c r="BU508" s="166">
        <f>BU483</f>
        <v>4</v>
      </c>
      <c r="BV508" s="166">
        <f t="shared" ca="1" si="803"/>
        <v>130.4555999999975</v>
      </c>
      <c r="BW508" s="166"/>
      <c r="BX508" s="166"/>
      <c r="BY508" s="166">
        <v>1436.5036</v>
      </c>
      <c r="BZ508" s="166">
        <f>IF(OR(ISBLANK(BY508),ISBLANK(BZ483)),"",(BY508-BY507)*BZ483)</f>
        <v>130.4555999999975</v>
      </c>
      <c r="CA508" s="166">
        <f>CA483</f>
        <v>4</v>
      </c>
      <c r="CB508" s="166">
        <f t="shared" ca="1" si="804"/>
        <v>0.89760000000001838</v>
      </c>
      <c r="CC508" s="166"/>
      <c r="CD508" s="166"/>
      <c r="CE508" s="166">
        <v>7.94095</v>
      </c>
      <c r="CF508" s="166">
        <f>IF(OR(ISBLANK(CE508),ISBLANK(CF483)),"",(CE508-CE507)*CF483)</f>
        <v>0.89760000000001838</v>
      </c>
      <c r="CG508" s="166">
        <f>CG483</f>
        <v>4</v>
      </c>
      <c r="CH508" s="166">
        <f t="shared" ca="1" si="805"/>
        <v>129.81540000002315</v>
      </c>
      <c r="CI508" s="166"/>
      <c r="CJ508" s="166"/>
      <c r="CK508" s="166">
        <v>1431.0071</v>
      </c>
      <c r="CL508" s="166">
        <f>IF(OR(ISBLANK(CK508),ISBLANK(CL483)),"",(CK508-CK507)*CL483)</f>
        <v>129.81540000002315</v>
      </c>
      <c r="CM508" s="166">
        <f>CM483</f>
        <v>4</v>
      </c>
      <c r="CN508" s="166">
        <f t="shared" ca="1" si="806"/>
        <v>11.298000000003412</v>
      </c>
      <c r="CO508" s="166"/>
      <c r="CP508" s="166"/>
      <c r="CQ508" s="166">
        <v>7584.1570000000002</v>
      </c>
      <c r="CR508" s="166">
        <f>IF(OR(ISBLANK(CQ508),ISBLANK(CR483)),"",(CQ508-CQ507)*CR483)</f>
        <v>11.298000000003412</v>
      </c>
      <c r="CS508" s="166">
        <f>CS483</f>
        <v>3</v>
      </c>
      <c r="CT508" s="166">
        <f t="shared" ca="1" si="807"/>
        <v>26117.722200000302</v>
      </c>
      <c r="CU508" s="166"/>
      <c r="CV508" s="166"/>
      <c r="CW508" s="166">
        <f t="shared" ca="1" si="842"/>
        <v>26117.722200000302</v>
      </c>
      <c r="CX508" s="166">
        <f>CX483</f>
        <v>3</v>
      </c>
      <c r="CY508" s="166">
        <f t="shared" ca="1" si="809"/>
        <v>31.027853973600362</v>
      </c>
      <c r="CZ508" s="166"/>
      <c r="DA508" s="166"/>
      <c r="DB508" s="166">
        <f t="shared" ca="1" si="810"/>
        <v>31.027853973600362</v>
      </c>
      <c r="DC508" s="166">
        <f>DC483</f>
        <v>3</v>
      </c>
      <c r="DD508" s="166">
        <f t="shared" ca="1" si="811"/>
        <v>1.0649999999999999</v>
      </c>
      <c r="DE508" s="166"/>
      <c r="DF508" s="166"/>
      <c r="DG508" s="166">
        <v>1.0649999999999999</v>
      </c>
      <c r="DH508" s="166">
        <f>DH483</f>
        <v>3</v>
      </c>
      <c r="DI508" s="166">
        <f t="shared" ca="1" si="812"/>
        <v>20.359000000000002</v>
      </c>
      <c r="DJ508" s="166"/>
      <c r="DK508" s="166"/>
      <c r="DL508" s="166">
        <v>20.359000000000002</v>
      </c>
      <c r="DM508" s="166">
        <f>DM483</f>
        <v>3</v>
      </c>
      <c r="DN508" s="166">
        <f t="shared" ca="1" si="813"/>
        <v>337.214</v>
      </c>
      <c r="DO508" s="166"/>
      <c r="DP508" s="166"/>
      <c r="DQ508" s="166">
        <v>337.214</v>
      </c>
      <c r="DR508" s="166">
        <f>DR483</f>
        <v>3</v>
      </c>
      <c r="DS508" s="166">
        <f t="shared" ca="1" si="814"/>
        <v>693.3</v>
      </c>
      <c r="DT508" s="166"/>
      <c r="DU508" s="166"/>
      <c r="DV508" s="166">
        <v>693.3</v>
      </c>
      <c r="DW508" s="166">
        <f>DW483</f>
        <v>3</v>
      </c>
      <c r="DX508" s="166">
        <f t="shared" ca="1" si="815"/>
        <v>5.64</v>
      </c>
      <c r="DY508" s="166"/>
      <c r="DZ508" s="166"/>
      <c r="EA508" s="166">
        <v>5.64</v>
      </c>
      <c r="EB508" s="166">
        <f>EB483</f>
        <v>3</v>
      </c>
      <c r="EC508" s="166">
        <f t="shared" ca="1" si="816"/>
        <v>1057.578</v>
      </c>
      <c r="ED508" s="166"/>
      <c r="EE508" s="166"/>
      <c r="EF508" s="166">
        <f t="shared" ca="1" si="817"/>
        <v>1057.578</v>
      </c>
      <c r="EG508" s="166">
        <f>EG483</f>
        <v>3</v>
      </c>
      <c r="EH508" s="166">
        <f t="shared" ca="1" si="818"/>
        <v>15.879575097600185</v>
      </c>
      <c r="EI508" s="166"/>
      <c r="EJ508" s="166"/>
      <c r="EK508" s="166">
        <f t="shared" ca="1" si="843"/>
        <v>15.879575097600185</v>
      </c>
      <c r="EL508" s="166">
        <f>EL483</f>
        <v>2</v>
      </c>
      <c r="EM508" s="166" t="str">
        <f t="shared" ca="1" si="820"/>
        <v/>
      </c>
      <c r="EN508" s="166"/>
      <c r="EO508" s="166"/>
      <c r="EP508" s="166">
        <f>EP483</f>
        <v>2</v>
      </c>
      <c r="EQ508" s="166" t="str">
        <f t="shared" ca="1" si="821"/>
        <v/>
      </c>
      <c r="ER508" s="166"/>
      <c r="ES508" s="166"/>
      <c r="ET508" s="166">
        <f>ET483</f>
        <v>3</v>
      </c>
      <c r="EU508" s="166">
        <f t="shared" ca="1" si="822"/>
        <v>31.247999999999998</v>
      </c>
      <c r="EV508" s="166"/>
      <c r="EW508" s="166"/>
      <c r="EX508" s="166">
        <f t="shared" ca="1" si="844"/>
        <v>31.247999999999998</v>
      </c>
      <c r="EY508" s="166">
        <f>EY483</f>
        <v>2</v>
      </c>
      <c r="EZ508" s="166" t="str">
        <f t="shared" ca="1" si="824"/>
        <v/>
      </c>
      <c r="FA508" s="166"/>
      <c r="FB508" s="166"/>
      <c r="FC508" s="166">
        <f>FC483</f>
        <v>2</v>
      </c>
      <c r="FD508" s="166" t="str">
        <f t="shared" ca="1" si="825"/>
        <v/>
      </c>
      <c r="FE508" s="166"/>
      <c r="FF508" s="166"/>
      <c r="FG508" s="166">
        <f>FG483</f>
        <v>3</v>
      </c>
      <c r="FH508" s="166">
        <f t="shared" ca="1" si="826"/>
        <v>0</v>
      </c>
      <c r="FI508" s="166"/>
      <c r="FJ508" s="166"/>
      <c r="FK508" s="166">
        <v>0</v>
      </c>
      <c r="FL508" s="166">
        <f>FL483</f>
        <v>3</v>
      </c>
      <c r="FM508" s="166">
        <f t="shared" ca="1" si="827"/>
        <v>241.9659</v>
      </c>
      <c r="FN508" s="166"/>
      <c r="FO508" s="166"/>
      <c r="FP508" s="166">
        <v>241.9659</v>
      </c>
      <c r="FQ508" s="166">
        <f t="shared" ca="1" si="828"/>
        <v>280</v>
      </c>
      <c r="FR508" s="166">
        <f>FR483</f>
        <v>1</v>
      </c>
      <c r="FS508" s="166">
        <f t="shared" ca="1" si="829"/>
        <v>280</v>
      </c>
      <c r="FT508" s="166">
        <f t="shared" si="830"/>
        <v>280</v>
      </c>
      <c r="FU508" s="166">
        <v>280</v>
      </c>
      <c r="FV508" s="166"/>
      <c r="FW508" s="166">
        <f>FW483</f>
        <v>3</v>
      </c>
      <c r="FX508" s="166">
        <f t="shared" ca="1" si="831"/>
        <v>620.16899999999998</v>
      </c>
      <c r="FY508" s="166"/>
      <c r="FZ508" s="166"/>
      <c r="GA508" s="166">
        <v>620.16899999999998</v>
      </c>
      <c r="GB508" s="166">
        <f t="shared" ca="1" si="832"/>
        <v>313.2</v>
      </c>
      <c r="GC508" s="166">
        <f>GC483</f>
        <v>1</v>
      </c>
      <c r="GD508" s="166">
        <f t="shared" ca="1" si="833"/>
        <v>313.2</v>
      </c>
      <c r="GE508" s="166">
        <f t="shared" si="834"/>
        <v>313.2</v>
      </c>
      <c r="GF508" s="166">
        <v>313.2</v>
      </c>
      <c r="GG508" s="166"/>
      <c r="GH508" s="166">
        <f>GH483</f>
        <v>4</v>
      </c>
      <c r="GI508" s="166">
        <f t="shared" ca="1" si="835"/>
        <v>3.0979999999999999</v>
      </c>
      <c r="GJ508" s="166"/>
      <c r="GK508" s="166"/>
      <c r="GL508" s="166"/>
      <c r="GM508" s="166">
        <f t="shared" ca="1" si="836"/>
        <v>3.0979999999999999</v>
      </c>
      <c r="GN508" s="166">
        <f>GN483</f>
        <v>1</v>
      </c>
      <c r="GO508" s="166">
        <f t="shared" ca="1" si="837"/>
        <v>3.0979999999999999</v>
      </c>
      <c r="GP508" s="166">
        <f t="shared" si="838"/>
        <v>3.0979999999999999</v>
      </c>
      <c r="GQ508" s="166">
        <v>3.0979999999999999</v>
      </c>
      <c r="GR508" s="166"/>
    </row>
    <row r="509" spans="2:200" x14ac:dyDescent="0.25">
      <c r="B509" s="166">
        <v>23</v>
      </c>
      <c r="C509" s="166">
        <f>C483</f>
        <v>3</v>
      </c>
      <c r="D509" s="166">
        <f t="shared" ca="1" si="789"/>
        <v>45.155999999999999</v>
      </c>
      <c r="E509" s="166"/>
      <c r="F509" s="166"/>
      <c r="G509" s="166">
        <v>45.155999999999999</v>
      </c>
      <c r="H509" s="166">
        <f>H483</f>
        <v>3</v>
      </c>
      <c r="I509" s="166">
        <f t="shared" ca="1" si="790"/>
        <v>2291.9459999999999</v>
      </c>
      <c r="J509" s="166"/>
      <c r="K509" s="166"/>
      <c r="L509" s="166">
        <v>2291.9459999999999</v>
      </c>
      <c r="M509" s="166">
        <f t="shared" ca="1" si="791"/>
        <v>2215.41</v>
      </c>
      <c r="N509" s="166"/>
      <c r="O509" s="166">
        <f>O483</f>
        <v>1</v>
      </c>
      <c r="P509" s="166">
        <f t="shared" ca="1" si="792"/>
        <v>2215.41</v>
      </c>
      <c r="Q509" s="166">
        <f t="shared" si="793"/>
        <v>2215.41</v>
      </c>
      <c r="R509" s="166">
        <v>2215.41</v>
      </c>
      <c r="S509" s="166"/>
      <c r="T509" s="166">
        <f>T483</f>
        <v>3</v>
      </c>
      <c r="U509" s="166">
        <f t="shared" ca="1" si="794"/>
        <v>35.104999999995897</v>
      </c>
      <c r="V509" s="166"/>
      <c r="W509" s="166"/>
      <c r="X509" s="166">
        <v>35.104999999995897</v>
      </c>
      <c r="Y509" s="166">
        <f>Y483</f>
        <v>4</v>
      </c>
      <c r="Z509" s="166">
        <f t="shared" ca="1" si="795"/>
        <v>0</v>
      </c>
      <c r="AA509" s="166"/>
      <c r="AB509" s="166"/>
      <c r="AC509" s="166">
        <v>609.98299999999995</v>
      </c>
      <c r="AD509" s="166">
        <f>IF(OR(ISBLANK(AC509),ISBLANK(AD483)),"",(AC509-AC508)*AD483)</f>
        <v>0</v>
      </c>
      <c r="AE509" s="166">
        <f>AE483</f>
        <v>4</v>
      </c>
      <c r="AF509" s="166">
        <f t="shared" ca="1" si="796"/>
        <v>665.2799999999952</v>
      </c>
      <c r="AG509" s="166"/>
      <c r="AH509" s="166"/>
      <c r="AI509" s="166">
        <v>961.58600000000001</v>
      </c>
      <c r="AJ509" s="166">
        <f>IF(OR(ISBLANK(AI509),ISBLANK(AJ483)),"",(AI509-AI508)*AJ483)</f>
        <v>665.2799999999952</v>
      </c>
      <c r="AK509" s="166">
        <f>AK483</f>
        <v>4</v>
      </c>
      <c r="AL509" s="166">
        <f t="shared" ca="1" si="797"/>
        <v>0</v>
      </c>
      <c r="AM509" s="166"/>
      <c r="AN509" s="166"/>
      <c r="AO509" s="166">
        <v>13393.725</v>
      </c>
      <c r="AP509" s="166">
        <f>IF(OR(ISBLANK(AO509),ISBLANK(AP483)),"",(AO509-AO508)*AP483)</f>
        <v>0</v>
      </c>
      <c r="AQ509" s="166">
        <f>AQ483</f>
        <v>4</v>
      </c>
      <c r="AR509" s="166">
        <f t="shared" ca="1" si="798"/>
        <v>664.48799999999892</v>
      </c>
      <c r="AS509" s="166"/>
      <c r="AT509" s="166"/>
      <c r="AU509" s="166">
        <v>978.65700000000004</v>
      </c>
      <c r="AV509" s="166">
        <f>IF(OR(ISBLANK(AU509),ISBLANK(AV483)),"",(AU509-AU508)*AV483)</f>
        <v>664.48799999999892</v>
      </c>
      <c r="AW509" s="166">
        <f>AW483</f>
        <v>4</v>
      </c>
      <c r="AX509" s="166">
        <f t="shared" ca="1" si="799"/>
        <v>0</v>
      </c>
      <c r="AY509" s="166"/>
      <c r="AZ509" s="166"/>
      <c r="BA509" s="166">
        <v>13791.252</v>
      </c>
      <c r="BB509" s="166">
        <f>IF(OR(ISBLANK(BA509),ISBLANK(BB483)),"",(BA509-BA508)*BB483)</f>
        <v>0</v>
      </c>
      <c r="BC509" s="166">
        <f>BC483</f>
        <v>4</v>
      </c>
      <c r="BD509" s="166">
        <f t="shared" ca="1" si="800"/>
        <v>3.4680000000025757</v>
      </c>
      <c r="BE509" s="166"/>
      <c r="BF509" s="166"/>
      <c r="BG509" s="166">
        <v>4674.317</v>
      </c>
      <c r="BH509" s="166">
        <f>IF(OR(ISBLANK(BG509),ISBLANK(BH483)),"",(BG509-BG508)*BH483)</f>
        <v>3.4680000000025757</v>
      </c>
      <c r="BI509" s="166">
        <f>BI483</f>
        <v>4</v>
      </c>
      <c r="BJ509" s="166">
        <f t="shared" ca="1" si="801"/>
        <v>2.0360000000000582</v>
      </c>
      <c r="BK509" s="166"/>
      <c r="BL509" s="166"/>
      <c r="BM509" s="166">
        <v>4330.268</v>
      </c>
      <c r="BN509" s="166">
        <f>IF(OR(ISBLANK(BM509),ISBLANK(BN483)),"",(BM509-BM508)*BN483)</f>
        <v>2.0360000000000582</v>
      </c>
      <c r="BO509" s="166">
        <f>BO483</f>
        <v>4</v>
      </c>
      <c r="BP509" s="166">
        <f t="shared" ca="1" si="802"/>
        <v>1.1087999999997606</v>
      </c>
      <c r="BQ509" s="166"/>
      <c r="BR509" s="166"/>
      <c r="BS509" s="166">
        <v>10.332274999999999</v>
      </c>
      <c r="BT509" s="166">
        <f>IF(OR(ISBLANK(BS509),ISBLANK(BT483)),"",(BS509-BS508)*BT483)</f>
        <v>1.1087999999997606</v>
      </c>
      <c r="BU509" s="166">
        <f>BU483</f>
        <v>4</v>
      </c>
      <c r="BV509" s="166">
        <f t="shared" ca="1" si="803"/>
        <v>279.56939999997849</v>
      </c>
      <c r="BW509" s="166"/>
      <c r="BX509" s="166"/>
      <c r="BY509" s="166">
        <v>1437.5625749999999</v>
      </c>
      <c r="BZ509" s="166">
        <f>IF(OR(ISBLANK(BY509),ISBLANK(BZ483)),"",(BY509-BY508)*BZ483)</f>
        <v>279.56939999997849</v>
      </c>
      <c r="CA509" s="166">
        <f>CA483</f>
        <v>4</v>
      </c>
      <c r="CB509" s="166">
        <f t="shared" ca="1" si="804"/>
        <v>0.95039999999989533</v>
      </c>
      <c r="CC509" s="166"/>
      <c r="CD509" s="166"/>
      <c r="CE509" s="166">
        <v>7.9445499999999996</v>
      </c>
      <c r="CF509" s="166">
        <f>IF(OR(ISBLANK(CE509),ISBLANK(CF483)),"",(CE509-CE508)*CF483)</f>
        <v>0.95039999999989533</v>
      </c>
      <c r="CG509" s="166">
        <f>CG483</f>
        <v>4</v>
      </c>
      <c r="CH509" s="166">
        <f t="shared" ca="1" si="805"/>
        <v>260.77260000001479</v>
      </c>
      <c r="CI509" s="166"/>
      <c r="CJ509" s="166"/>
      <c r="CK509" s="166">
        <v>1431.9948750000001</v>
      </c>
      <c r="CL509" s="166">
        <f>IF(OR(ISBLANK(CK509),ISBLANK(CL483)),"",(CK509-CK508)*CL483)</f>
        <v>260.77260000001479</v>
      </c>
      <c r="CM509" s="166">
        <f>CM483</f>
        <v>4</v>
      </c>
      <c r="CN509" s="166">
        <f t="shared" ca="1" si="806"/>
        <v>12.789000000001579</v>
      </c>
      <c r="CO509" s="166"/>
      <c r="CP509" s="166"/>
      <c r="CQ509" s="166">
        <v>7585.9840000000004</v>
      </c>
      <c r="CR509" s="166">
        <f>IF(OR(ISBLANK(CQ509),ISBLANK(CR483)),"",(CQ509-CQ508)*CR483)</f>
        <v>12.789000000001579</v>
      </c>
      <c r="CS509" s="166">
        <f>CS483</f>
        <v>3</v>
      </c>
      <c r="CT509" s="166">
        <f t="shared" ca="1" si="807"/>
        <v>25878.663713999496</v>
      </c>
      <c r="CU509" s="166"/>
      <c r="CV509" s="166"/>
      <c r="CW509" s="166">
        <f t="shared" ca="1" si="842"/>
        <v>25878.663713999496</v>
      </c>
      <c r="CX509" s="166">
        <f>CX483</f>
        <v>3</v>
      </c>
      <c r="CY509" s="166">
        <f t="shared" ca="1" si="809"/>
        <v>30.743852492231401</v>
      </c>
      <c r="CZ509" s="166"/>
      <c r="DA509" s="166"/>
      <c r="DB509" s="166">
        <f t="shared" ca="1" si="810"/>
        <v>30.743852492231401</v>
      </c>
      <c r="DC509" s="166">
        <f>DC483</f>
        <v>3</v>
      </c>
      <c r="DD509" s="166">
        <f t="shared" ca="1" si="811"/>
        <v>1.1499999999999999</v>
      </c>
      <c r="DE509" s="166"/>
      <c r="DF509" s="166"/>
      <c r="DG509" s="166">
        <v>1.1499999999999999</v>
      </c>
      <c r="DH509" s="166">
        <f>DH483</f>
        <v>3</v>
      </c>
      <c r="DI509" s="166">
        <f t="shared" ca="1" si="812"/>
        <v>5.1360000000000001</v>
      </c>
      <c r="DJ509" s="166"/>
      <c r="DK509" s="166"/>
      <c r="DL509" s="166">
        <v>5.1360000000000001</v>
      </c>
      <c r="DM509" s="166">
        <f>DM483</f>
        <v>3</v>
      </c>
      <c r="DN509" s="166">
        <f t="shared" ca="1" si="813"/>
        <v>302.55599999999998</v>
      </c>
      <c r="DO509" s="166"/>
      <c r="DP509" s="166"/>
      <c r="DQ509" s="166">
        <v>302.55599999999998</v>
      </c>
      <c r="DR509" s="166">
        <f>DR483</f>
        <v>3</v>
      </c>
      <c r="DS509" s="166">
        <f t="shared" ca="1" si="814"/>
        <v>709.44799999999998</v>
      </c>
      <c r="DT509" s="166"/>
      <c r="DU509" s="166"/>
      <c r="DV509" s="166">
        <v>709.44799999999998</v>
      </c>
      <c r="DW509" s="166">
        <f>DW483</f>
        <v>3</v>
      </c>
      <c r="DX509" s="166">
        <f t="shared" ca="1" si="815"/>
        <v>6.48</v>
      </c>
      <c r="DY509" s="166"/>
      <c r="DZ509" s="166"/>
      <c r="EA509" s="166">
        <v>6.48</v>
      </c>
      <c r="EB509" s="166">
        <f>EB483</f>
        <v>3</v>
      </c>
      <c r="EC509" s="166">
        <f t="shared" ca="1" si="816"/>
        <v>1024.77</v>
      </c>
      <c r="ED509" s="166"/>
      <c r="EE509" s="166"/>
      <c r="EF509" s="166">
        <f t="shared" ca="1" si="817"/>
        <v>1024.77</v>
      </c>
      <c r="EG509" s="166">
        <f>EG483</f>
        <v>3</v>
      </c>
      <c r="EH509" s="166">
        <f t="shared" ca="1" si="818"/>
        <v>15.734227538111694</v>
      </c>
      <c r="EI509" s="166"/>
      <c r="EJ509" s="166"/>
      <c r="EK509" s="166">
        <f t="shared" ca="1" si="843"/>
        <v>15.734227538111694</v>
      </c>
      <c r="EL509" s="166">
        <f>EL483</f>
        <v>2</v>
      </c>
      <c r="EM509" s="166" t="str">
        <f t="shared" ca="1" si="820"/>
        <v/>
      </c>
      <c r="EN509" s="166"/>
      <c r="EO509" s="166"/>
      <c r="EP509" s="166">
        <f>EP483</f>
        <v>2</v>
      </c>
      <c r="EQ509" s="166" t="str">
        <f t="shared" ca="1" si="821"/>
        <v/>
      </c>
      <c r="ER509" s="166"/>
      <c r="ES509" s="166"/>
      <c r="ET509" s="166">
        <f>ET483</f>
        <v>3</v>
      </c>
      <c r="EU509" s="166">
        <f t="shared" ca="1" si="822"/>
        <v>31.247999999999998</v>
      </c>
      <c r="EV509" s="166"/>
      <c r="EW509" s="166"/>
      <c r="EX509" s="166">
        <f t="shared" ca="1" si="844"/>
        <v>31.247999999999998</v>
      </c>
      <c r="EY509" s="166">
        <f>EY483</f>
        <v>2</v>
      </c>
      <c r="EZ509" s="166" t="str">
        <f t="shared" ca="1" si="824"/>
        <v/>
      </c>
      <c r="FA509" s="166"/>
      <c r="FB509" s="166"/>
      <c r="FC509" s="166">
        <f>FC483</f>
        <v>2</v>
      </c>
      <c r="FD509" s="166" t="str">
        <f t="shared" ca="1" si="825"/>
        <v/>
      </c>
      <c r="FE509" s="166"/>
      <c r="FF509" s="166"/>
      <c r="FG509" s="166">
        <f>FG483</f>
        <v>3</v>
      </c>
      <c r="FH509" s="166">
        <f t="shared" ca="1" si="826"/>
        <v>0</v>
      </c>
      <c r="FI509" s="166"/>
      <c r="FJ509" s="166"/>
      <c r="FK509" s="166">
        <v>0</v>
      </c>
      <c r="FL509" s="166">
        <f>FL483</f>
        <v>3</v>
      </c>
      <c r="FM509" s="166">
        <f t="shared" ca="1" si="827"/>
        <v>112.6092</v>
      </c>
      <c r="FN509" s="166"/>
      <c r="FO509" s="166"/>
      <c r="FP509" s="166">
        <v>112.6092</v>
      </c>
      <c r="FQ509" s="166">
        <f t="shared" ca="1" si="828"/>
        <v>230</v>
      </c>
      <c r="FR509" s="166">
        <f>FR483</f>
        <v>1</v>
      </c>
      <c r="FS509" s="166">
        <f t="shared" ca="1" si="829"/>
        <v>230</v>
      </c>
      <c r="FT509" s="166">
        <f t="shared" si="830"/>
        <v>230</v>
      </c>
      <c r="FU509" s="166">
        <v>230</v>
      </c>
      <c r="FV509" s="166"/>
      <c r="FW509" s="166">
        <f>FW483</f>
        <v>3</v>
      </c>
      <c r="FX509" s="166">
        <f t="shared" ca="1" si="831"/>
        <v>352.79969999999997</v>
      </c>
      <c r="FY509" s="166"/>
      <c r="FZ509" s="166"/>
      <c r="GA509" s="166">
        <v>352.79969999999997</v>
      </c>
      <c r="GB509" s="166">
        <f t="shared" ca="1" si="832"/>
        <v>93.6</v>
      </c>
      <c r="GC509" s="166">
        <f>GC483</f>
        <v>1</v>
      </c>
      <c r="GD509" s="166">
        <f t="shared" ca="1" si="833"/>
        <v>93.6</v>
      </c>
      <c r="GE509" s="166">
        <f t="shared" si="834"/>
        <v>93.6</v>
      </c>
      <c r="GF509" s="166">
        <v>93.6</v>
      </c>
      <c r="GG509" s="166"/>
      <c r="GH509" s="166">
        <f>GH483</f>
        <v>4</v>
      </c>
      <c r="GI509" s="166">
        <f t="shared" ca="1" si="835"/>
        <v>4.1399999999999997</v>
      </c>
      <c r="GJ509" s="166"/>
      <c r="GK509" s="166"/>
      <c r="GL509" s="166"/>
      <c r="GM509" s="166">
        <f t="shared" ca="1" si="836"/>
        <v>4.1399999999999997</v>
      </c>
      <c r="GN509" s="166">
        <f>GN483</f>
        <v>1</v>
      </c>
      <c r="GO509" s="166">
        <f t="shared" ca="1" si="837"/>
        <v>4.1399999999999997</v>
      </c>
      <c r="GP509" s="166">
        <f t="shared" si="838"/>
        <v>4.1399999999999997</v>
      </c>
      <c r="GQ509" s="166">
        <v>4.1399999999999997</v>
      </c>
      <c r="GR509" s="166"/>
    </row>
    <row r="510" spans="2:200" x14ac:dyDescent="0.25">
      <c r="B510" s="166">
        <v>24</v>
      </c>
      <c r="C510" s="166">
        <f>C483</f>
        <v>3</v>
      </c>
      <c r="D510" s="166">
        <f t="shared" ca="1" si="789"/>
        <v>45.256999999999998</v>
      </c>
      <c r="E510" s="166"/>
      <c r="F510" s="166"/>
      <c r="G510" s="166">
        <v>45.256999999999998</v>
      </c>
      <c r="H510" s="166">
        <f>H483</f>
        <v>3</v>
      </c>
      <c r="I510" s="166">
        <f t="shared" ca="1" si="790"/>
        <v>2326.6410000000001</v>
      </c>
      <c r="J510" s="166"/>
      <c r="K510" s="166"/>
      <c r="L510" s="166">
        <v>2326.6410000000001</v>
      </c>
      <c r="M510" s="166">
        <f t="shared" ca="1" si="791"/>
        <v>2461.2800000000002</v>
      </c>
      <c r="N510" s="166"/>
      <c r="O510" s="166">
        <f>O483</f>
        <v>1</v>
      </c>
      <c r="P510" s="166">
        <f t="shared" ca="1" si="792"/>
        <v>2461.2800000000002</v>
      </c>
      <c r="Q510" s="166">
        <f t="shared" si="793"/>
        <v>2461.2800000000002</v>
      </c>
      <c r="R510" s="166">
        <v>2461.2800000000002</v>
      </c>
      <c r="S510" s="166"/>
      <c r="T510" s="166">
        <f>T483</f>
        <v>3</v>
      </c>
      <c r="U510" s="166">
        <f t="shared" ca="1" si="794"/>
        <v>34.580000000003601</v>
      </c>
      <c r="V510" s="166"/>
      <c r="W510" s="166"/>
      <c r="X510" s="166">
        <v>34.580000000003601</v>
      </c>
      <c r="Y510" s="166">
        <f>Y483</f>
        <v>4</v>
      </c>
      <c r="Z510" s="166">
        <f t="shared" ca="1" si="795"/>
        <v>0</v>
      </c>
      <c r="AA510" s="166"/>
      <c r="AB510" s="166"/>
      <c r="AC510" s="166">
        <v>609.98299999999995</v>
      </c>
      <c r="AD510" s="166">
        <f>IF(OR(ISBLANK(AC510),ISBLANK(AD483)),"",(AC510-AC509)*AD483)</f>
        <v>0</v>
      </c>
      <c r="AE510" s="166">
        <f>AE483</f>
        <v>4</v>
      </c>
      <c r="AF510" s="166">
        <f t="shared" ca="1" si="796"/>
        <v>586.87200000000348</v>
      </c>
      <c r="AG510" s="166"/>
      <c r="AH510" s="166"/>
      <c r="AI510" s="166">
        <v>966.03200000000004</v>
      </c>
      <c r="AJ510" s="166">
        <f>IF(OR(ISBLANK(AI510),ISBLANK(AJ483)),"",(AI510-AI509)*AJ483)</f>
        <v>586.87200000000348</v>
      </c>
      <c r="AK510" s="166">
        <f>AK483</f>
        <v>4</v>
      </c>
      <c r="AL510" s="166">
        <f t="shared" ca="1" si="797"/>
        <v>0</v>
      </c>
      <c r="AM510" s="166"/>
      <c r="AN510" s="166"/>
      <c r="AO510" s="166">
        <v>13393.725</v>
      </c>
      <c r="AP510" s="166">
        <f>IF(OR(ISBLANK(AO510),ISBLANK(AP483)),"",(AO510-AO509)*AP483)</f>
        <v>0</v>
      </c>
      <c r="AQ510" s="166">
        <f>AQ483</f>
        <v>4</v>
      </c>
      <c r="AR510" s="166">
        <f t="shared" ca="1" si="798"/>
        <v>556.64399999999796</v>
      </c>
      <c r="AS510" s="166"/>
      <c r="AT510" s="166"/>
      <c r="AU510" s="166">
        <v>982.87400000000002</v>
      </c>
      <c r="AV510" s="166">
        <f>IF(OR(ISBLANK(AU510),ISBLANK(AV483)),"",(AU510-AU509)*AV483)</f>
        <v>556.64399999999796</v>
      </c>
      <c r="AW510" s="166">
        <f>AW483</f>
        <v>4</v>
      </c>
      <c r="AX510" s="166">
        <f t="shared" ca="1" si="799"/>
        <v>0</v>
      </c>
      <c r="AY510" s="166"/>
      <c r="AZ510" s="166"/>
      <c r="BA510" s="166">
        <v>13791.252</v>
      </c>
      <c r="BB510" s="166">
        <f>IF(OR(ISBLANK(BA510),ISBLANK(BB483)),"",(BA510-BA509)*BB483)</f>
        <v>0</v>
      </c>
      <c r="BC510" s="166">
        <f>BC483</f>
        <v>4</v>
      </c>
      <c r="BD510" s="166">
        <f t="shared" ca="1" si="800"/>
        <v>5.4839999999985594</v>
      </c>
      <c r="BE510" s="166"/>
      <c r="BF510" s="166"/>
      <c r="BG510" s="166">
        <v>4675.2309999999998</v>
      </c>
      <c r="BH510" s="166">
        <f>IF(OR(ISBLANK(BG510),ISBLANK(BH483)),"",(BG510-BG509)*BH483)</f>
        <v>5.4839999999985594</v>
      </c>
      <c r="BI510" s="166">
        <f>BI483</f>
        <v>4</v>
      </c>
      <c r="BJ510" s="166">
        <f t="shared" ca="1" si="801"/>
        <v>2.1399999999994179</v>
      </c>
      <c r="BK510" s="166"/>
      <c r="BL510" s="166"/>
      <c r="BM510" s="166">
        <v>4330.8029999999999</v>
      </c>
      <c r="BN510" s="166">
        <f>IF(OR(ISBLANK(BM510),ISBLANK(BN483)),"",(BM510-BM509)*BN483)</f>
        <v>2.1399999999994179</v>
      </c>
      <c r="BO510" s="166">
        <f>BO483</f>
        <v>4</v>
      </c>
      <c r="BP510" s="166">
        <f t="shared" ca="1" si="802"/>
        <v>1.0824000000002911</v>
      </c>
      <c r="BQ510" s="166"/>
      <c r="BR510" s="166"/>
      <c r="BS510" s="166">
        <v>10.336375</v>
      </c>
      <c r="BT510" s="166">
        <f>IF(OR(ISBLANK(BS510),ISBLANK(BT483)),"",(BS510-BS509)*BT483)</f>
        <v>1.0824000000002911</v>
      </c>
      <c r="BU510" s="166">
        <f>BU483</f>
        <v>4</v>
      </c>
      <c r="BV510" s="166">
        <f t="shared" ca="1" si="803"/>
        <v>139.55040000002555</v>
      </c>
      <c r="BW510" s="166"/>
      <c r="BX510" s="166"/>
      <c r="BY510" s="166">
        <v>1438.091175</v>
      </c>
      <c r="BZ510" s="166">
        <f>IF(OR(ISBLANK(BY510),ISBLANK(BZ483)),"",(BY510-BY509)*BZ483)</f>
        <v>139.55040000002555</v>
      </c>
      <c r="CA510" s="166">
        <f>CA483</f>
        <v>4</v>
      </c>
      <c r="CB510" s="166">
        <f t="shared" ca="1" si="804"/>
        <v>0.95700000000011443</v>
      </c>
      <c r="CC510" s="166"/>
      <c r="CD510" s="166"/>
      <c r="CE510" s="166">
        <v>7.948175</v>
      </c>
      <c r="CF510" s="166">
        <f>IF(OR(ISBLANK(CE510),ISBLANK(CF483)),"",(CE510-CE509)*CF483)</f>
        <v>0.95700000000011443</v>
      </c>
      <c r="CG510" s="166">
        <f>CG483</f>
        <v>4</v>
      </c>
      <c r="CH510" s="166">
        <f t="shared" ca="1" si="805"/>
        <v>136.69259999994756</v>
      </c>
      <c r="CI510" s="166"/>
      <c r="CJ510" s="166"/>
      <c r="CK510" s="166">
        <v>1432.5126499999999</v>
      </c>
      <c r="CL510" s="166">
        <f>IF(OR(ISBLANK(CK510),ISBLANK(CL483)),"",(CK510-CK509)*CL483)</f>
        <v>136.69259999994756</v>
      </c>
      <c r="CM510" s="166">
        <f>CM483</f>
        <v>4</v>
      </c>
      <c r="CN510" s="166">
        <f t="shared" ca="1" si="806"/>
        <v>13.033999999994194</v>
      </c>
      <c r="CO510" s="166"/>
      <c r="CP510" s="166"/>
      <c r="CQ510" s="166">
        <v>7587.8459999999995</v>
      </c>
      <c r="CR510" s="166">
        <f>IF(OR(ISBLANK(CQ510),ISBLANK(CR483)),"",(CQ510-CQ509)*CR483)</f>
        <v>13.033999999994194</v>
      </c>
      <c r="CS510" s="166">
        <f>CS483</f>
        <v>3</v>
      </c>
      <c r="CT510" s="166">
        <f t="shared" ca="1" si="807"/>
        <v>27256.187345000599</v>
      </c>
      <c r="CU510" s="166"/>
      <c r="CV510" s="166"/>
      <c r="CW510" s="166">
        <f t="shared" ca="1" si="842"/>
        <v>27256.187345000599</v>
      </c>
      <c r="CX510" s="166">
        <f>CX483</f>
        <v>3</v>
      </c>
      <c r="CY510" s="166">
        <f t="shared" ca="1" si="809"/>
        <v>32.380350565860709</v>
      </c>
      <c r="CZ510" s="166"/>
      <c r="DA510" s="166"/>
      <c r="DB510" s="166">
        <f t="shared" ca="1" si="810"/>
        <v>32.380350565860709</v>
      </c>
      <c r="DC510" s="166">
        <f>DC483</f>
        <v>3</v>
      </c>
      <c r="DD510" s="166">
        <f t="shared" ca="1" si="811"/>
        <v>1.129</v>
      </c>
      <c r="DE510" s="166"/>
      <c r="DF510" s="166"/>
      <c r="DG510" s="166">
        <v>1.129</v>
      </c>
      <c r="DH510" s="166">
        <f>DH483</f>
        <v>3</v>
      </c>
      <c r="DI510" s="166">
        <f t="shared" ca="1" si="812"/>
        <v>20.276</v>
      </c>
      <c r="DJ510" s="166"/>
      <c r="DK510" s="166"/>
      <c r="DL510" s="166">
        <v>20.276</v>
      </c>
      <c r="DM510" s="166">
        <f>DM483</f>
        <v>3</v>
      </c>
      <c r="DN510" s="166">
        <f t="shared" ca="1" si="813"/>
        <v>364.892</v>
      </c>
      <c r="DO510" s="166"/>
      <c r="DP510" s="166"/>
      <c r="DQ510" s="166">
        <v>364.892</v>
      </c>
      <c r="DR510" s="166">
        <f>DR483</f>
        <v>3</v>
      </c>
      <c r="DS510" s="166">
        <f t="shared" ca="1" si="814"/>
        <v>713.31</v>
      </c>
      <c r="DT510" s="166"/>
      <c r="DU510" s="166"/>
      <c r="DV510" s="166">
        <v>713.31</v>
      </c>
      <c r="DW510" s="166">
        <f>DW483</f>
        <v>3</v>
      </c>
      <c r="DX510" s="166">
        <f t="shared" ca="1" si="815"/>
        <v>7.3440000000000003</v>
      </c>
      <c r="DY510" s="166"/>
      <c r="DZ510" s="166"/>
      <c r="EA510" s="166">
        <v>7.3440000000000003</v>
      </c>
      <c r="EB510" s="166">
        <f>EB483</f>
        <v>3</v>
      </c>
      <c r="EC510" s="166">
        <f t="shared" ca="1" si="816"/>
        <v>1106.951</v>
      </c>
      <c r="ED510" s="166"/>
      <c r="EE510" s="166"/>
      <c r="EF510" s="166">
        <f t="shared" ca="1" si="817"/>
        <v>1106.951</v>
      </c>
      <c r="EG510" s="166">
        <f>EG483</f>
        <v>3</v>
      </c>
      <c r="EH510" s="166">
        <f t="shared" ca="1" si="818"/>
        <v>16.571761905760365</v>
      </c>
      <c r="EI510" s="166"/>
      <c r="EJ510" s="166"/>
      <c r="EK510" s="166">
        <f t="shared" ca="1" si="843"/>
        <v>16.571761905760365</v>
      </c>
      <c r="EL510" s="166">
        <f>EL483</f>
        <v>2</v>
      </c>
      <c r="EM510" s="166" t="str">
        <f t="shared" ca="1" si="820"/>
        <v/>
      </c>
      <c r="EN510" s="166"/>
      <c r="EO510" s="166"/>
      <c r="EP510" s="166">
        <f>EP483</f>
        <v>2</v>
      </c>
      <c r="EQ510" s="166" t="str">
        <f t="shared" ca="1" si="821"/>
        <v/>
      </c>
      <c r="ER510" s="166"/>
      <c r="ES510" s="166"/>
      <c r="ET510" s="166">
        <f>ET483</f>
        <v>3</v>
      </c>
      <c r="EU510" s="166">
        <f t="shared" ca="1" si="822"/>
        <v>31.247999999999998</v>
      </c>
      <c r="EV510" s="166"/>
      <c r="EW510" s="166"/>
      <c r="EX510" s="166">
        <f t="shared" ca="1" si="844"/>
        <v>31.247999999999998</v>
      </c>
      <c r="EY510" s="166">
        <f>EY483</f>
        <v>2</v>
      </c>
      <c r="EZ510" s="166" t="str">
        <f t="shared" ca="1" si="824"/>
        <v/>
      </c>
      <c r="FA510" s="166"/>
      <c r="FB510" s="166"/>
      <c r="FC510" s="166">
        <f>FC483</f>
        <v>2</v>
      </c>
      <c r="FD510" s="166" t="str">
        <f t="shared" ca="1" si="825"/>
        <v/>
      </c>
      <c r="FE510" s="166"/>
      <c r="FF510" s="166"/>
      <c r="FG510" s="166">
        <f>FG483</f>
        <v>3</v>
      </c>
      <c r="FH510" s="166">
        <f t="shared" ca="1" si="826"/>
        <v>0</v>
      </c>
      <c r="FI510" s="166"/>
      <c r="FJ510" s="166"/>
      <c r="FK510" s="166">
        <v>0</v>
      </c>
      <c r="FL510" s="166">
        <f>FL483</f>
        <v>3</v>
      </c>
      <c r="FM510" s="166">
        <f t="shared" ca="1" si="827"/>
        <v>234.43530000000001</v>
      </c>
      <c r="FN510" s="166"/>
      <c r="FO510" s="166"/>
      <c r="FP510" s="166">
        <v>234.43530000000001</v>
      </c>
      <c r="FQ510" s="166">
        <f t="shared" ca="1" si="828"/>
        <v>135</v>
      </c>
      <c r="FR510" s="166">
        <f>FR483</f>
        <v>1</v>
      </c>
      <c r="FS510" s="166">
        <f t="shared" ca="1" si="829"/>
        <v>135</v>
      </c>
      <c r="FT510" s="166">
        <f t="shared" si="830"/>
        <v>135</v>
      </c>
      <c r="FU510" s="166">
        <v>135</v>
      </c>
      <c r="FV510" s="166"/>
      <c r="FW510" s="166">
        <f>FW483</f>
        <v>3</v>
      </c>
      <c r="FX510" s="166">
        <f t="shared" ca="1" si="831"/>
        <v>487.58819999999997</v>
      </c>
      <c r="FY510" s="166"/>
      <c r="FZ510" s="166"/>
      <c r="GA510" s="166">
        <v>487.58819999999997</v>
      </c>
      <c r="GB510" s="166">
        <f t="shared" ca="1" si="832"/>
        <v>176.4</v>
      </c>
      <c r="GC510" s="166">
        <f>GC483</f>
        <v>1</v>
      </c>
      <c r="GD510" s="166">
        <f t="shared" ca="1" si="833"/>
        <v>176.4</v>
      </c>
      <c r="GE510" s="166">
        <f t="shared" si="834"/>
        <v>176.4</v>
      </c>
      <c r="GF510" s="166">
        <v>176.4</v>
      </c>
      <c r="GG510" s="166"/>
      <c r="GH510" s="166">
        <f>GH483</f>
        <v>4</v>
      </c>
      <c r="GI510" s="166">
        <f t="shared" ca="1" si="835"/>
        <v>3.0249999999999999</v>
      </c>
      <c r="GJ510" s="166"/>
      <c r="GK510" s="166"/>
      <c r="GL510" s="166"/>
      <c r="GM510" s="166">
        <f t="shared" ca="1" si="836"/>
        <v>3.0249999999999999</v>
      </c>
      <c r="GN510" s="166">
        <f>GN483</f>
        <v>1</v>
      </c>
      <c r="GO510" s="166">
        <f t="shared" ca="1" si="837"/>
        <v>3.0249999999999999</v>
      </c>
      <c r="GP510" s="166">
        <f t="shared" si="838"/>
        <v>3.0249999999999999</v>
      </c>
      <c r="GQ510" s="166">
        <v>3.0249999999999999</v>
      </c>
      <c r="GR510" s="166"/>
    </row>
    <row r="511" spans="2:200" x14ac:dyDescent="0.25">
      <c r="B511" s="166">
        <v>25</v>
      </c>
      <c r="C511" s="166">
        <f>C483</f>
        <v>3</v>
      </c>
      <c r="D511" s="166" t="str">
        <f t="shared" ca="1" si="789"/>
        <v/>
      </c>
      <c r="E511" s="166"/>
      <c r="F511" s="166"/>
      <c r="G511" s="166"/>
      <c r="H511" s="166">
        <f>H483</f>
        <v>3</v>
      </c>
      <c r="I511" s="166" t="str">
        <f t="shared" ca="1" si="790"/>
        <v/>
      </c>
      <c r="J511" s="166"/>
      <c r="K511" s="166"/>
      <c r="L511" s="166"/>
      <c r="M511" s="166">
        <f t="shared" ca="1" si="791"/>
        <v>2643.42</v>
      </c>
      <c r="N511" s="166"/>
      <c r="O511" s="166">
        <f>O483</f>
        <v>1</v>
      </c>
      <c r="P511" s="166">
        <f t="shared" ca="1" si="792"/>
        <v>2643.42</v>
      </c>
      <c r="Q511" s="166">
        <f t="shared" si="793"/>
        <v>2643.42</v>
      </c>
      <c r="R511" s="166">
        <v>2643.42</v>
      </c>
      <c r="S511" s="166"/>
      <c r="T511" s="166">
        <f>T483</f>
        <v>3</v>
      </c>
      <c r="U511" s="166" t="str">
        <f t="shared" ca="1" si="794"/>
        <v/>
      </c>
      <c r="V511" s="166"/>
      <c r="W511" s="166"/>
      <c r="X511" s="166"/>
      <c r="Y511" s="166">
        <f>Y483</f>
        <v>4</v>
      </c>
      <c r="Z511" s="166" t="str">
        <f t="shared" ca="1" si="795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796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797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798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799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800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801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802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803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804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805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806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807"/>
        <v/>
      </c>
      <c r="CU511" s="166"/>
      <c r="CV511" s="166"/>
      <c r="CW511" s="166" t="str">
        <f t="shared" ca="1" si="842"/>
        <v/>
      </c>
      <c r="CX511" s="166">
        <f>CX483</f>
        <v>3</v>
      </c>
      <c r="CY511" s="166" t="str">
        <f t="shared" ca="1" si="809"/>
        <v/>
      </c>
      <c r="CZ511" s="166"/>
      <c r="DA511" s="166"/>
      <c r="DB511" s="166" t="str">
        <f t="shared" ca="1" si="810"/>
        <v/>
      </c>
      <c r="DC511" s="166">
        <f>DC483</f>
        <v>3</v>
      </c>
      <c r="DD511" s="166" t="str">
        <f t="shared" ca="1" si="811"/>
        <v/>
      </c>
      <c r="DE511" s="166"/>
      <c r="DF511" s="166"/>
      <c r="DG511" s="166"/>
      <c r="DH511" s="166">
        <f>DH483</f>
        <v>3</v>
      </c>
      <c r="DI511" s="166" t="str">
        <f t="shared" ca="1" si="812"/>
        <v/>
      </c>
      <c r="DJ511" s="166"/>
      <c r="DK511" s="166"/>
      <c r="DL511" s="166"/>
      <c r="DM511" s="166">
        <f>DM483</f>
        <v>3</v>
      </c>
      <c r="DN511" s="166" t="str">
        <f t="shared" ca="1" si="813"/>
        <v/>
      </c>
      <c r="DO511" s="166"/>
      <c r="DP511" s="166"/>
      <c r="DQ511" s="166"/>
      <c r="DR511" s="166">
        <f>DR483</f>
        <v>3</v>
      </c>
      <c r="DS511" s="166" t="str">
        <f t="shared" ca="1" si="814"/>
        <v/>
      </c>
      <c r="DT511" s="166"/>
      <c r="DU511" s="166"/>
      <c r="DV511" s="166"/>
      <c r="DW511" s="166">
        <f>DW483</f>
        <v>3</v>
      </c>
      <c r="DX511" s="166" t="str">
        <f t="shared" ca="1" si="815"/>
        <v/>
      </c>
      <c r="DY511" s="166"/>
      <c r="DZ511" s="166"/>
      <c r="EA511" s="166"/>
      <c r="EB511" s="166">
        <f>EB483</f>
        <v>3</v>
      </c>
      <c r="EC511" s="166" t="str">
        <f t="shared" ca="1" si="816"/>
        <v/>
      </c>
      <c r="ED511" s="166"/>
      <c r="EE511" s="166"/>
      <c r="EF511" s="166" t="str">
        <f t="shared" ca="1" si="817"/>
        <v/>
      </c>
      <c r="EG511" s="166">
        <f>EG483</f>
        <v>3</v>
      </c>
      <c r="EH511" s="166" t="str">
        <f t="shared" ca="1" si="818"/>
        <v/>
      </c>
      <c r="EI511" s="166"/>
      <c r="EJ511" s="166"/>
      <c r="EK511" s="166" t="str">
        <f t="shared" ca="1" si="843"/>
        <v/>
      </c>
      <c r="EL511" s="166">
        <f>EL483</f>
        <v>2</v>
      </c>
      <c r="EM511" s="166" t="str">
        <f t="shared" ca="1" si="820"/>
        <v/>
      </c>
      <c r="EN511" s="166"/>
      <c r="EO511" s="166"/>
      <c r="EP511" s="166">
        <f>EP483</f>
        <v>2</v>
      </c>
      <c r="EQ511" s="166" t="str">
        <f t="shared" ca="1" si="821"/>
        <v/>
      </c>
      <c r="ER511" s="166"/>
      <c r="ES511" s="166"/>
      <c r="ET511" s="166">
        <f>ET483</f>
        <v>3</v>
      </c>
      <c r="EU511" s="166">
        <f t="shared" ca="1" si="822"/>
        <v>31.247999999999998</v>
      </c>
      <c r="EV511" s="166"/>
      <c r="EW511" s="166"/>
      <c r="EX511" s="166">
        <f t="shared" ca="1" si="844"/>
        <v>31.247999999999998</v>
      </c>
      <c r="EY511" s="166">
        <f>EY483</f>
        <v>2</v>
      </c>
      <c r="EZ511" s="166" t="str">
        <f t="shared" ca="1" si="824"/>
        <v/>
      </c>
      <c r="FA511" s="166"/>
      <c r="FB511" s="166"/>
      <c r="FC511" s="166">
        <f>FC483</f>
        <v>2</v>
      </c>
      <c r="FD511" s="166" t="str">
        <f t="shared" ca="1" si="825"/>
        <v/>
      </c>
      <c r="FE511" s="166"/>
      <c r="FF511" s="166"/>
      <c r="FG511" s="166">
        <f>FG483</f>
        <v>3</v>
      </c>
      <c r="FH511" s="166" t="str">
        <f t="shared" ca="1" si="826"/>
        <v/>
      </c>
      <c r="FI511" s="166"/>
      <c r="FJ511" s="166"/>
      <c r="FK511" s="166"/>
      <c r="FL511" s="166">
        <f>FL483</f>
        <v>3</v>
      </c>
      <c r="FM511" s="166" t="str">
        <f t="shared" ca="1" si="827"/>
        <v/>
      </c>
      <c r="FN511" s="166"/>
      <c r="FO511" s="166"/>
      <c r="FP511" s="166"/>
      <c r="FQ511" s="166">
        <f t="shared" ca="1" si="828"/>
        <v>240</v>
      </c>
      <c r="FR511" s="166">
        <f>FR483</f>
        <v>1</v>
      </c>
      <c r="FS511" s="166">
        <f t="shared" ca="1" si="829"/>
        <v>240</v>
      </c>
      <c r="FT511" s="166">
        <f t="shared" si="830"/>
        <v>240</v>
      </c>
      <c r="FU511" s="166">
        <v>240</v>
      </c>
      <c r="FV511" s="166"/>
      <c r="FW511" s="166">
        <f>FW483</f>
        <v>3</v>
      </c>
      <c r="FX511" s="166" t="str">
        <f t="shared" ca="1" si="831"/>
        <v/>
      </c>
      <c r="FY511" s="166"/>
      <c r="FZ511" s="166"/>
      <c r="GA511" s="166"/>
      <c r="GB511" s="166">
        <f t="shared" ca="1" si="832"/>
        <v>547.20000000000005</v>
      </c>
      <c r="GC511" s="166">
        <f>GC483</f>
        <v>1</v>
      </c>
      <c r="GD511" s="166">
        <f t="shared" ca="1" si="833"/>
        <v>547.20000000000005</v>
      </c>
      <c r="GE511" s="166">
        <f t="shared" si="834"/>
        <v>547.20000000000005</v>
      </c>
      <c r="GF511" s="166">
        <v>547.20000000000005</v>
      </c>
      <c r="GG511" s="166"/>
      <c r="GH511" s="166">
        <f>GH483</f>
        <v>4</v>
      </c>
      <c r="GI511" s="166">
        <f t="shared" ca="1" si="835"/>
        <v>4.7130000000000001</v>
      </c>
      <c r="GJ511" s="166"/>
      <c r="GK511" s="166"/>
      <c r="GL511" s="166"/>
      <c r="GM511" s="166">
        <f t="shared" ca="1" si="836"/>
        <v>4.7130000000000001</v>
      </c>
      <c r="GN511" s="166">
        <f>GN483</f>
        <v>1</v>
      </c>
      <c r="GO511" s="166">
        <f t="shared" ca="1" si="837"/>
        <v>4.7130000000000001</v>
      </c>
      <c r="GP511" s="166">
        <f t="shared" si="838"/>
        <v>4.7130000000000001</v>
      </c>
      <c r="GQ511" s="166">
        <v>4.7130000000000001</v>
      </c>
      <c r="GR511" s="166"/>
    </row>
    <row r="512" spans="2:200" x14ac:dyDescent="0.25">
      <c r="B512" s="166">
        <v>26</v>
      </c>
      <c r="C512" s="166">
        <f>C483</f>
        <v>3</v>
      </c>
      <c r="D512" s="166" t="str">
        <f t="shared" ca="1" si="789"/>
        <v/>
      </c>
      <c r="E512" s="166"/>
      <c r="F512" s="166"/>
      <c r="G512" s="166"/>
      <c r="H512" s="166">
        <f>H483</f>
        <v>3</v>
      </c>
      <c r="I512" s="166" t="str">
        <f t="shared" ca="1" si="790"/>
        <v/>
      </c>
      <c r="J512" s="166"/>
      <c r="K512" s="166"/>
      <c r="L512" s="166"/>
      <c r="M512" s="166" t="str">
        <f t="shared" ca="1" si="791"/>
        <v/>
      </c>
      <c r="N512" s="166"/>
      <c r="O512" s="166">
        <f>O483</f>
        <v>1</v>
      </c>
      <c r="P512" s="166" t="str">
        <f t="shared" ca="1" si="792"/>
        <v/>
      </c>
      <c r="Q512" s="166" t="str">
        <f t="shared" si="793"/>
        <v/>
      </c>
      <c r="R512" s="166"/>
      <c r="S512" s="166"/>
      <c r="T512" s="166">
        <f>T483</f>
        <v>3</v>
      </c>
      <c r="U512" s="166" t="str">
        <f t="shared" ca="1" si="794"/>
        <v/>
      </c>
      <c r="V512" s="166"/>
      <c r="W512" s="166"/>
      <c r="X512" s="166"/>
      <c r="Y512" s="166">
        <f>Y483</f>
        <v>4</v>
      </c>
      <c r="Z512" s="166" t="str">
        <f t="shared" ca="1" si="795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796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797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798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799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800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801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802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803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804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805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806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807"/>
        <v/>
      </c>
      <c r="CU512" s="166"/>
      <c r="CV512" s="166"/>
      <c r="CW512" s="166" t="str">
        <f t="shared" ca="1" si="842"/>
        <v/>
      </c>
      <c r="CX512" s="166">
        <f>CX483</f>
        <v>3</v>
      </c>
      <c r="CY512" s="166" t="str">
        <f t="shared" ca="1" si="809"/>
        <v/>
      </c>
      <c r="CZ512" s="166"/>
      <c r="DA512" s="166"/>
      <c r="DB512" s="166" t="str">
        <f t="shared" ca="1" si="810"/>
        <v/>
      </c>
      <c r="DC512" s="166">
        <f>DC483</f>
        <v>3</v>
      </c>
      <c r="DD512" s="166" t="str">
        <f t="shared" ca="1" si="811"/>
        <v/>
      </c>
      <c r="DE512" s="166"/>
      <c r="DF512" s="166"/>
      <c r="DG512" s="166"/>
      <c r="DH512" s="166">
        <f>DH483</f>
        <v>3</v>
      </c>
      <c r="DI512" s="166" t="str">
        <f t="shared" ca="1" si="812"/>
        <v/>
      </c>
      <c r="DJ512" s="166"/>
      <c r="DK512" s="166"/>
      <c r="DL512" s="166"/>
      <c r="DM512" s="166">
        <f>DM483</f>
        <v>3</v>
      </c>
      <c r="DN512" s="166" t="str">
        <f t="shared" ca="1" si="813"/>
        <v/>
      </c>
      <c r="DO512" s="166"/>
      <c r="DP512" s="166"/>
      <c r="DQ512" s="166"/>
      <c r="DR512" s="166">
        <f>DR483</f>
        <v>3</v>
      </c>
      <c r="DS512" s="166" t="str">
        <f t="shared" ca="1" si="814"/>
        <v/>
      </c>
      <c r="DT512" s="166"/>
      <c r="DU512" s="166"/>
      <c r="DV512" s="166"/>
      <c r="DW512" s="166">
        <f>DW483</f>
        <v>3</v>
      </c>
      <c r="DX512" s="166" t="str">
        <f t="shared" ca="1" si="815"/>
        <v/>
      </c>
      <c r="DY512" s="166"/>
      <c r="DZ512" s="166"/>
      <c r="EA512" s="166"/>
      <c r="EB512" s="166">
        <f>EB483</f>
        <v>3</v>
      </c>
      <c r="EC512" s="166" t="str">
        <f t="shared" ca="1" si="816"/>
        <v/>
      </c>
      <c r="ED512" s="166"/>
      <c r="EE512" s="166"/>
      <c r="EF512" s="166" t="str">
        <f t="shared" ca="1" si="817"/>
        <v/>
      </c>
      <c r="EG512" s="166">
        <f>EG483</f>
        <v>3</v>
      </c>
      <c r="EH512" s="166" t="str">
        <f t="shared" ca="1" si="818"/>
        <v/>
      </c>
      <c r="EI512" s="166"/>
      <c r="EJ512" s="166"/>
      <c r="EK512" s="166" t="str">
        <f t="shared" ca="1" si="843"/>
        <v/>
      </c>
      <c r="EL512" s="166">
        <f>EL483</f>
        <v>2</v>
      </c>
      <c r="EM512" s="166" t="str">
        <f t="shared" ca="1" si="820"/>
        <v/>
      </c>
      <c r="EN512" s="166"/>
      <c r="EO512" s="166"/>
      <c r="EP512" s="166">
        <f>EP483</f>
        <v>2</v>
      </c>
      <c r="EQ512" s="166" t="str">
        <f t="shared" ca="1" si="821"/>
        <v/>
      </c>
      <c r="ER512" s="166"/>
      <c r="ES512" s="166"/>
      <c r="ET512" s="166">
        <f>ET483</f>
        <v>3</v>
      </c>
      <c r="EU512" s="166" t="str">
        <f t="shared" ca="1" si="822"/>
        <v/>
      </c>
      <c r="EV512" s="166"/>
      <c r="EW512" s="166"/>
      <c r="EX512" s="166" t="str">
        <f t="shared" ca="1" si="844"/>
        <v/>
      </c>
      <c r="EY512" s="166">
        <f>EY483</f>
        <v>2</v>
      </c>
      <c r="EZ512" s="166" t="str">
        <f t="shared" ca="1" si="824"/>
        <v/>
      </c>
      <c r="FA512" s="166"/>
      <c r="FB512" s="166"/>
      <c r="FC512" s="166">
        <f>FC483</f>
        <v>2</v>
      </c>
      <c r="FD512" s="166" t="str">
        <f t="shared" ca="1" si="825"/>
        <v/>
      </c>
      <c r="FE512" s="166"/>
      <c r="FF512" s="166"/>
      <c r="FG512" s="166">
        <f>FG483</f>
        <v>3</v>
      </c>
      <c r="FH512" s="166" t="str">
        <f t="shared" ca="1" si="826"/>
        <v/>
      </c>
      <c r="FI512" s="166"/>
      <c r="FJ512" s="166"/>
      <c r="FK512" s="166"/>
      <c r="FL512" s="166">
        <f>FL483</f>
        <v>3</v>
      </c>
      <c r="FM512" s="166" t="str">
        <f t="shared" ca="1" si="827"/>
        <v/>
      </c>
      <c r="FN512" s="166"/>
      <c r="FO512" s="166"/>
      <c r="FP512" s="166"/>
      <c r="FQ512" s="166" t="str">
        <f t="shared" ca="1" si="828"/>
        <v/>
      </c>
      <c r="FR512" s="166">
        <f>FR483</f>
        <v>1</v>
      </c>
      <c r="FS512" s="166" t="str">
        <f t="shared" ca="1" si="829"/>
        <v/>
      </c>
      <c r="FT512" s="166" t="str">
        <f t="shared" si="830"/>
        <v/>
      </c>
      <c r="FU512" s="166"/>
      <c r="FV512" s="166"/>
      <c r="FW512" s="166">
        <f>FW483</f>
        <v>3</v>
      </c>
      <c r="FX512" s="166" t="str">
        <f t="shared" ca="1" si="831"/>
        <v/>
      </c>
      <c r="FY512" s="166"/>
      <c r="FZ512" s="166"/>
      <c r="GA512" s="166"/>
      <c r="GB512" s="166" t="str">
        <f t="shared" ca="1" si="832"/>
        <v/>
      </c>
      <c r="GC512" s="166">
        <f>GC483</f>
        <v>1</v>
      </c>
      <c r="GD512" s="166" t="str">
        <f t="shared" ca="1" si="833"/>
        <v/>
      </c>
      <c r="GE512" s="166" t="str">
        <f t="shared" si="834"/>
        <v/>
      </c>
      <c r="GF512" s="166"/>
      <c r="GG512" s="166"/>
      <c r="GH512" s="166">
        <f>GH483</f>
        <v>4</v>
      </c>
      <c r="GI512" s="166" t="str">
        <f t="shared" ca="1" si="835"/>
        <v/>
      </c>
      <c r="GJ512" s="166"/>
      <c r="GK512" s="166"/>
      <c r="GL512" s="166"/>
      <c r="GM512" s="166" t="str">
        <f t="shared" ca="1" si="836"/>
        <v/>
      </c>
      <c r="GN512" s="166">
        <f>GN483</f>
        <v>1</v>
      </c>
      <c r="GO512" s="166" t="str">
        <f t="shared" ca="1" si="837"/>
        <v/>
      </c>
      <c r="GP512" s="166" t="str">
        <f t="shared" si="838"/>
        <v/>
      </c>
      <c r="GQ512" s="166"/>
      <c r="GR512" s="166"/>
    </row>
    <row r="513" spans="1:202" x14ac:dyDescent="0.25">
      <c r="B513" s="166">
        <v>27</v>
      </c>
      <c r="C513" s="166">
        <f>C483</f>
        <v>3</v>
      </c>
      <c r="D513" s="166" t="str">
        <f t="shared" ca="1" si="789"/>
        <v/>
      </c>
      <c r="E513" s="166"/>
      <c r="F513" s="166"/>
      <c r="G513" s="166"/>
      <c r="H513" s="166">
        <f>H483</f>
        <v>3</v>
      </c>
      <c r="I513" s="166" t="str">
        <f t="shared" ca="1" si="790"/>
        <v/>
      </c>
      <c r="J513" s="166"/>
      <c r="K513" s="166"/>
      <c r="L513" s="166"/>
      <c r="M513" s="166" t="str">
        <f t="shared" ca="1" si="791"/>
        <v/>
      </c>
      <c r="N513" s="166"/>
      <c r="O513" s="166">
        <f>O483</f>
        <v>1</v>
      </c>
      <c r="P513" s="166" t="str">
        <f t="shared" ca="1" si="792"/>
        <v/>
      </c>
      <c r="Q513" s="166" t="str">
        <f t="shared" si="793"/>
        <v/>
      </c>
      <c r="R513" s="166"/>
      <c r="S513" s="166"/>
      <c r="T513" s="166">
        <f>T483</f>
        <v>3</v>
      </c>
      <c r="U513" s="166" t="str">
        <f t="shared" ca="1" si="794"/>
        <v/>
      </c>
      <c r="V513" s="166"/>
      <c r="W513" s="166"/>
      <c r="X513" s="166"/>
      <c r="Y513" s="166">
        <f>Y483</f>
        <v>4</v>
      </c>
      <c r="Z513" s="166" t="str">
        <f t="shared" ca="1" si="795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796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797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798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799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800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801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802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803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804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805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806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807"/>
        <v/>
      </c>
      <c r="CU513" s="166"/>
      <c r="CV513" s="166"/>
      <c r="CW513" s="166" t="str">
        <f t="shared" ca="1" si="842"/>
        <v/>
      </c>
      <c r="CX513" s="166">
        <f>CX483</f>
        <v>3</v>
      </c>
      <c r="CY513" s="166" t="str">
        <f t="shared" ca="1" si="809"/>
        <v/>
      </c>
      <c r="CZ513" s="166"/>
      <c r="DA513" s="166"/>
      <c r="DB513" s="166" t="str">
        <f t="shared" ca="1" si="810"/>
        <v/>
      </c>
      <c r="DC513" s="166">
        <f>DC483</f>
        <v>3</v>
      </c>
      <c r="DD513" s="166" t="str">
        <f t="shared" ca="1" si="811"/>
        <v/>
      </c>
      <c r="DE513" s="166"/>
      <c r="DF513" s="166"/>
      <c r="DG513" s="166"/>
      <c r="DH513" s="166">
        <f>DH483</f>
        <v>3</v>
      </c>
      <c r="DI513" s="166" t="str">
        <f t="shared" ca="1" si="812"/>
        <v/>
      </c>
      <c r="DJ513" s="166"/>
      <c r="DK513" s="166"/>
      <c r="DL513" s="166"/>
      <c r="DM513" s="166">
        <f>DM483</f>
        <v>3</v>
      </c>
      <c r="DN513" s="166" t="str">
        <f t="shared" ca="1" si="813"/>
        <v/>
      </c>
      <c r="DO513" s="166"/>
      <c r="DP513" s="166"/>
      <c r="DQ513" s="166"/>
      <c r="DR513" s="166">
        <f>DR483</f>
        <v>3</v>
      </c>
      <c r="DS513" s="166" t="str">
        <f t="shared" ca="1" si="814"/>
        <v/>
      </c>
      <c r="DT513" s="166"/>
      <c r="DU513" s="166"/>
      <c r="DV513" s="166"/>
      <c r="DW513" s="166">
        <f>DW483</f>
        <v>3</v>
      </c>
      <c r="DX513" s="166" t="str">
        <f t="shared" ca="1" si="815"/>
        <v/>
      </c>
      <c r="DY513" s="166"/>
      <c r="DZ513" s="166"/>
      <c r="EA513" s="166"/>
      <c r="EB513" s="166">
        <f>EB483</f>
        <v>3</v>
      </c>
      <c r="EC513" s="166" t="str">
        <f t="shared" ca="1" si="816"/>
        <v/>
      </c>
      <c r="ED513" s="166"/>
      <c r="EE513" s="166"/>
      <c r="EF513" s="166" t="str">
        <f t="shared" ca="1" si="817"/>
        <v/>
      </c>
      <c r="EG513" s="166">
        <f>EG483</f>
        <v>3</v>
      </c>
      <c r="EH513" s="166" t="str">
        <f t="shared" ca="1" si="818"/>
        <v/>
      </c>
      <c r="EI513" s="166"/>
      <c r="EJ513" s="166"/>
      <c r="EK513" s="166" t="str">
        <f t="shared" ca="1" si="843"/>
        <v/>
      </c>
      <c r="EL513" s="166">
        <f>EL483</f>
        <v>2</v>
      </c>
      <c r="EM513" s="166" t="str">
        <f t="shared" ca="1" si="820"/>
        <v/>
      </c>
      <c r="EN513" s="166"/>
      <c r="EO513" s="166"/>
      <c r="EP513" s="166">
        <f>EP483</f>
        <v>2</v>
      </c>
      <c r="EQ513" s="166" t="str">
        <f t="shared" ca="1" si="821"/>
        <v/>
      </c>
      <c r="ER513" s="166"/>
      <c r="ES513" s="166"/>
      <c r="ET513" s="166">
        <f>ET483</f>
        <v>3</v>
      </c>
      <c r="EU513" s="166" t="str">
        <f t="shared" ca="1" si="822"/>
        <v/>
      </c>
      <c r="EV513" s="166"/>
      <c r="EW513" s="166"/>
      <c r="EX513" s="166" t="str">
        <f t="shared" ca="1" si="844"/>
        <v/>
      </c>
      <c r="EY513" s="166">
        <f>EY483</f>
        <v>2</v>
      </c>
      <c r="EZ513" s="166" t="str">
        <f t="shared" ca="1" si="824"/>
        <v/>
      </c>
      <c r="FA513" s="166"/>
      <c r="FB513" s="166"/>
      <c r="FC513" s="166">
        <f>FC483</f>
        <v>2</v>
      </c>
      <c r="FD513" s="166" t="str">
        <f t="shared" ca="1" si="825"/>
        <v/>
      </c>
      <c r="FE513" s="166"/>
      <c r="FF513" s="166"/>
      <c r="FG513" s="166">
        <f>FG483</f>
        <v>3</v>
      </c>
      <c r="FH513" s="166" t="str">
        <f t="shared" ca="1" si="826"/>
        <v/>
      </c>
      <c r="FI513" s="166"/>
      <c r="FJ513" s="166"/>
      <c r="FK513" s="166"/>
      <c r="FL513" s="166">
        <f>FL483</f>
        <v>3</v>
      </c>
      <c r="FM513" s="166" t="str">
        <f t="shared" ca="1" si="827"/>
        <v/>
      </c>
      <c r="FN513" s="166"/>
      <c r="FO513" s="166"/>
      <c r="FP513" s="166"/>
      <c r="FQ513" s="166" t="str">
        <f t="shared" ca="1" si="828"/>
        <v/>
      </c>
      <c r="FR513" s="166">
        <f>FR483</f>
        <v>1</v>
      </c>
      <c r="FS513" s="166" t="str">
        <f t="shared" ca="1" si="829"/>
        <v/>
      </c>
      <c r="FT513" s="166" t="str">
        <f t="shared" si="830"/>
        <v/>
      </c>
      <c r="FU513" s="166"/>
      <c r="FV513" s="166"/>
      <c r="FW513" s="166">
        <f>FW483</f>
        <v>3</v>
      </c>
      <c r="FX513" s="166" t="str">
        <f t="shared" ca="1" si="831"/>
        <v/>
      </c>
      <c r="FY513" s="166"/>
      <c r="FZ513" s="166"/>
      <c r="GA513" s="166"/>
      <c r="GB513" s="166" t="str">
        <f t="shared" ca="1" si="832"/>
        <v/>
      </c>
      <c r="GC513" s="166">
        <f>GC483</f>
        <v>1</v>
      </c>
      <c r="GD513" s="166" t="str">
        <f t="shared" ca="1" si="833"/>
        <v/>
      </c>
      <c r="GE513" s="166" t="str">
        <f t="shared" si="834"/>
        <v/>
      </c>
      <c r="GF513" s="166"/>
      <c r="GG513" s="166"/>
      <c r="GH513" s="166">
        <f>GH483</f>
        <v>4</v>
      </c>
      <c r="GI513" s="166" t="str">
        <f t="shared" ca="1" si="835"/>
        <v/>
      </c>
      <c r="GJ513" s="166"/>
      <c r="GK513" s="166"/>
      <c r="GL513" s="166"/>
      <c r="GM513" s="166" t="str">
        <f t="shared" ca="1" si="836"/>
        <v/>
      </c>
      <c r="GN513" s="166">
        <f>GN483</f>
        <v>1</v>
      </c>
      <c r="GO513" s="166" t="str">
        <f t="shared" ca="1" si="837"/>
        <v/>
      </c>
      <c r="GP513" s="166" t="str">
        <f t="shared" si="838"/>
        <v/>
      </c>
      <c r="GQ513" s="166"/>
      <c r="GR513" s="166"/>
    </row>
    <row r="514" spans="1:202" x14ac:dyDescent="0.25">
      <c r="B514" s="166">
        <v>28</v>
      </c>
      <c r="C514" s="166">
        <f>C483</f>
        <v>3</v>
      </c>
      <c r="D514" s="166" t="str">
        <f t="shared" ca="1" si="789"/>
        <v/>
      </c>
      <c r="E514" s="166"/>
      <c r="F514" s="166"/>
      <c r="G514" s="166"/>
      <c r="H514" s="166">
        <f>H483</f>
        <v>3</v>
      </c>
      <c r="I514" s="166" t="str">
        <f t="shared" ca="1" si="790"/>
        <v/>
      </c>
      <c r="J514" s="166"/>
      <c r="K514" s="166"/>
      <c r="L514" s="166"/>
      <c r="M514" s="166" t="str">
        <f t="shared" ca="1" si="791"/>
        <v/>
      </c>
      <c r="N514" s="166"/>
      <c r="O514" s="166">
        <f>O483</f>
        <v>1</v>
      </c>
      <c r="P514" s="166" t="str">
        <f t="shared" ca="1" si="792"/>
        <v/>
      </c>
      <c r="Q514" s="166" t="str">
        <f t="shared" si="793"/>
        <v/>
      </c>
      <c r="R514" s="166"/>
      <c r="S514" s="166"/>
      <c r="T514" s="166">
        <f>T483</f>
        <v>3</v>
      </c>
      <c r="U514" s="166" t="str">
        <f t="shared" ca="1" si="794"/>
        <v/>
      </c>
      <c r="V514" s="166"/>
      <c r="W514" s="166"/>
      <c r="X514" s="166"/>
      <c r="Y514" s="166">
        <f>Y483</f>
        <v>4</v>
      </c>
      <c r="Z514" s="166" t="str">
        <f t="shared" ca="1" si="795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796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797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798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799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800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801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802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803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804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805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806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807"/>
        <v/>
      </c>
      <c r="CU514" s="166"/>
      <c r="CV514" s="166"/>
      <c r="CW514" s="166" t="str">
        <f t="shared" ca="1" si="842"/>
        <v/>
      </c>
      <c r="CX514" s="166">
        <f>CX483</f>
        <v>3</v>
      </c>
      <c r="CY514" s="166" t="str">
        <f t="shared" ca="1" si="809"/>
        <v/>
      </c>
      <c r="CZ514" s="166"/>
      <c r="DA514" s="166"/>
      <c r="DB514" s="166" t="str">
        <f t="shared" ca="1" si="810"/>
        <v/>
      </c>
      <c r="DC514" s="166">
        <f>DC483</f>
        <v>3</v>
      </c>
      <c r="DD514" s="166" t="str">
        <f t="shared" ca="1" si="811"/>
        <v/>
      </c>
      <c r="DE514" s="166"/>
      <c r="DF514" s="166"/>
      <c r="DG514" s="166"/>
      <c r="DH514" s="166">
        <f>DH483</f>
        <v>3</v>
      </c>
      <c r="DI514" s="166" t="str">
        <f t="shared" ca="1" si="812"/>
        <v/>
      </c>
      <c r="DJ514" s="166"/>
      <c r="DK514" s="166"/>
      <c r="DL514" s="166"/>
      <c r="DM514" s="166">
        <f>DM483</f>
        <v>3</v>
      </c>
      <c r="DN514" s="166" t="str">
        <f t="shared" ca="1" si="813"/>
        <v/>
      </c>
      <c r="DO514" s="166"/>
      <c r="DP514" s="166"/>
      <c r="DQ514" s="166"/>
      <c r="DR514" s="166">
        <f>DR483</f>
        <v>3</v>
      </c>
      <c r="DS514" s="166" t="str">
        <f t="shared" ca="1" si="814"/>
        <v/>
      </c>
      <c r="DT514" s="166"/>
      <c r="DU514" s="166"/>
      <c r="DV514" s="166"/>
      <c r="DW514" s="166">
        <f>DW483</f>
        <v>3</v>
      </c>
      <c r="DX514" s="166" t="str">
        <f t="shared" ca="1" si="815"/>
        <v/>
      </c>
      <c r="DY514" s="166"/>
      <c r="DZ514" s="166"/>
      <c r="EA514" s="166"/>
      <c r="EB514" s="166">
        <f>EB483</f>
        <v>3</v>
      </c>
      <c r="EC514" s="166" t="str">
        <f t="shared" ca="1" si="816"/>
        <v/>
      </c>
      <c r="ED514" s="166"/>
      <c r="EE514" s="166"/>
      <c r="EF514" s="166" t="str">
        <f t="shared" ca="1" si="817"/>
        <v/>
      </c>
      <c r="EG514" s="166">
        <f>EG483</f>
        <v>3</v>
      </c>
      <c r="EH514" s="166" t="str">
        <f t="shared" ca="1" si="818"/>
        <v/>
      </c>
      <c r="EI514" s="166"/>
      <c r="EJ514" s="166"/>
      <c r="EK514" s="166" t="str">
        <f t="shared" ca="1" si="843"/>
        <v/>
      </c>
      <c r="EL514" s="166">
        <f>EL483</f>
        <v>2</v>
      </c>
      <c r="EM514" s="166" t="str">
        <f t="shared" ca="1" si="820"/>
        <v/>
      </c>
      <c r="EN514" s="166"/>
      <c r="EO514" s="166"/>
      <c r="EP514" s="166">
        <f>EP483</f>
        <v>2</v>
      </c>
      <c r="EQ514" s="166" t="str">
        <f t="shared" ca="1" si="821"/>
        <v/>
      </c>
      <c r="ER514" s="166"/>
      <c r="ES514" s="166"/>
      <c r="ET514" s="166">
        <f>ET483</f>
        <v>3</v>
      </c>
      <c r="EU514" s="166" t="str">
        <f t="shared" ca="1" si="822"/>
        <v/>
      </c>
      <c r="EV514" s="166"/>
      <c r="EW514" s="166"/>
      <c r="EX514" s="166" t="str">
        <f t="shared" ca="1" si="844"/>
        <v/>
      </c>
      <c r="EY514" s="166">
        <f>EY483</f>
        <v>2</v>
      </c>
      <c r="EZ514" s="166" t="str">
        <f t="shared" ca="1" si="824"/>
        <v/>
      </c>
      <c r="FA514" s="166"/>
      <c r="FB514" s="166"/>
      <c r="FC514" s="166">
        <f>FC483</f>
        <v>2</v>
      </c>
      <c r="FD514" s="166" t="str">
        <f t="shared" ca="1" si="825"/>
        <v/>
      </c>
      <c r="FE514" s="166"/>
      <c r="FF514" s="166"/>
      <c r="FG514" s="166">
        <f>FG483</f>
        <v>3</v>
      </c>
      <c r="FH514" s="166" t="str">
        <f t="shared" ca="1" si="826"/>
        <v/>
      </c>
      <c r="FI514" s="166"/>
      <c r="FJ514" s="166"/>
      <c r="FK514" s="166"/>
      <c r="FL514" s="166">
        <f>FL483</f>
        <v>3</v>
      </c>
      <c r="FM514" s="166" t="str">
        <f t="shared" ca="1" si="827"/>
        <v/>
      </c>
      <c r="FN514" s="166"/>
      <c r="FO514" s="166"/>
      <c r="FP514" s="166"/>
      <c r="FQ514" s="166" t="str">
        <f t="shared" ca="1" si="828"/>
        <v/>
      </c>
      <c r="FR514" s="166">
        <f>FR483</f>
        <v>1</v>
      </c>
      <c r="FS514" s="166" t="str">
        <f t="shared" ca="1" si="829"/>
        <v/>
      </c>
      <c r="FT514" s="166" t="str">
        <f t="shared" si="830"/>
        <v/>
      </c>
      <c r="FU514" s="166"/>
      <c r="FV514" s="166"/>
      <c r="FW514" s="166">
        <f>FW483</f>
        <v>3</v>
      </c>
      <c r="FX514" s="166" t="str">
        <f t="shared" ca="1" si="831"/>
        <v/>
      </c>
      <c r="FY514" s="166"/>
      <c r="FZ514" s="166"/>
      <c r="GA514" s="166"/>
      <c r="GB514" s="166" t="str">
        <f t="shared" ca="1" si="832"/>
        <v/>
      </c>
      <c r="GC514" s="166">
        <f>GC483</f>
        <v>1</v>
      </c>
      <c r="GD514" s="166" t="str">
        <f t="shared" ca="1" si="833"/>
        <v/>
      </c>
      <c r="GE514" s="166" t="str">
        <f t="shared" si="834"/>
        <v/>
      </c>
      <c r="GF514" s="166"/>
      <c r="GG514" s="166"/>
      <c r="GH514" s="166">
        <f>GH483</f>
        <v>4</v>
      </c>
      <c r="GI514" s="166" t="str">
        <f t="shared" ca="1" si="835"/>
        <v/>
      </c>
      <c r="GJ514" s="166"/>
      <c r="GK514" s="166"/>
      <c r="GL514" s="166"/>
      <c r="GM514" s="166" t="str">
        <f t="shared" ca="1" si="836"/>
        <v/>
      </c>
      <c r="GN514" s="166">
        <f>GN483</f>
        <v>1</v>
      </c>
      <c r="GO514" s="166" t="str">
        <f t="shared" ca="1" si="837"/>
        <v/>
      </c>
      <c r="GP514" s="166" t="str">
        <f t="shared" si="838"/>
        <v/>
      </c>
      <c r="GQ514" s="166"/>
      <c r="GR514" s="166"/>
    </row>
    <row r="515" spans="1:202" x14ac:dyDescent="0.25">
      <c r="B515" s="166">
        <v>29</v>
      </c>
      <c r="C515" s="166">
        <f>C483</f>
        <v>3</v>
      </c>
      <c r="D515" s="166" t="str">
        <f t="shared" ca="1" si="789"/>
        <v/>
      </c>
      <c r="E515" s="166"/>
      <c r="F515" s="166"/>
      <c r="G515" s="166"/>
      <c r="H515" s="166">
        <f>H483</f>
        <v>3</v>
      </c>
      <c r="I515" s="166" t="str">
        <f t="shared" ca="1" si="790"/>
        <v/>
      </c>
      <c r="J515" s="166"/>
      <c r="K515" s="166"/>
      <c r="L515" s="166"/>
      <c r="M515" s="166" t="str">
        <f t="shared" ca="1" si="791"/>
        <v/>
      </c>
      <c r="N515" s="166"/>
      <c r="O515" s="166">
        <f>O483</f>
        <v>1</v>
      </c>
      <c r="P515" s="166" t="str">
        <f t="shared" ca="1" si="792"/>
        <v/>
      </c>
      <c r="Q515" s="166" t="str">
        <f t="shared" si="793"/>
        <v/>
      </c>
      <c r="R515" s="166"/>
      <c r="S515" s="166"/>
      <c r="T515" s="166">
        <f>T483</f>
        <v>3</v>
      </c>
      <c r="U515" s="166" t="str">
        <f t="shared" ca="1" si="794"/>
        <v/>
      </c>
      <c r="V515" s="166"/>
      <c r="W515" s="166"/>
      <c r="X515" s="166"/>
      <c r="Y515" s="166">
        <f>Y483</f>
        <v>4</v>
      </c>
      <c r="Z515" s="166">
        <f t="shared" ca="1" si="795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796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797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798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799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800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801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802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803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804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805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806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807"/>
        <v/>
      </c>
      <c r="CU515" s="166"/>
      <c r="CV515" s="166"/>
      <c r="CW515" s="166" t="str">
        <f t="shared" ca="1" si="842"/>
        <v/>
      </c>
      <c r="CX515" s="166">
        <f>CX483</f>
        <v>3</v>
      </c>
      <c r="CY515" s="166" t="str">
        <f t="shared" ca="1" si="809"/>
        <v/>
      </c>
      <c r="CZ515" s="166"/>
      <c r="DA515" s="166"/>
      <c r="DB515" s="166" t="str">
        <f t="shared" ca="1" si="810"/>
        <v/>
      </c>
      <c r="DC515" s="166">
        <f>DC483</f>
        <v>3</v>
      </c>
      <c r="DD515" s="166" t="str">
        <f t="shared" ca="1" si="811"/>
        <v/>
      </c>
      <c r="DE515" s="166"/>
      <c r="DF515" s="166"/>
      <c r="DG515" s="166"/>
      <c r="DH515" s="166">
        <f>DH483</f>
        <v>3</v>
      </c>
      <c r="DI515" s="166" t="str">
        <f t="shared" ca="1" si="812"/>
        <v/>
      </c>
      <c r="DJ515" s="166"/>
      <c r="DK515" s="166"/>
      <c r="DL515" s="166"/>
      <c r="DM515" s="166">
        <f>DM483</f>
        <v>3</v>
      </c>
      <c r="DN515" s="166" t="str">
        <f t="shared" ca="1" si="813"/>
        <v/>
      </c>
      <c r="DO515" s="166"/>
      <c r="DP515" s="166"/>
      <c r="DQ515" s="166"/>
      <c r="DR515" s="166">
        <f>DR483</f>
        <v>3</v>
      </c>
      <c r="DS515" s="166" t="str">
        <f t="shared" ca="1" si="814"/>
        <v/>
      </c>
      <c r="DT515" s="166"/>
      <c r="DU515" s="166"/>
      <c r="DV515" s="166"/>
      <c r="DW515" s="166">
        <f>DW483</f>
        <v>3</v>
      </c>
      <c r="DX515" s="166" t="str">
        <f t="shared" ca="1" si="815"/>
        <v/>
      </c>
      <c r="DY515" s="166"/>
      <c r="DZ515" s="166"/>
      <c r="EA515" s="166"/>
      <c r="EB515" s="166">
        <f>EB483</f>
        <v>3</v>
      </c>
      <c r="EC515" s="166" t="str">
        <f t="shared" ca="1" si="816"/>
        <v/>
      </c>
      <c r="ED515" s="166"/>
      <c r="EE515" s="166"/>
      <c r="EF515" s="166" t="str">
        <f t="shared" ca="1" si="817"/>
        <v/>
      </c>
      <c r="EG515" s="166">
        <f>EG483</f>
        <v>3</v>
      </c>
      <c r="EH515" s="166" t="str">
        <f t="shared" ca="1" si="818"/>
        <v/>
      </c>
      <c r="EI515" s="166"/>
      <c r="EJ515" s="166"/>
      <c r="EK515" s="166" t="str">
        <f t="shared" ca="1" si="843"/>
        <v/>
      </c>
      <c r="EL515" s="166">
        <f>EL483</f>
        <v>2</v>
      </c>
      <c r="EM515" s="166" t="str">
        <f t="shared" ca="1" si="820"/>
        <v/>
      </c>
      <c r="EN515" s="166"/>
      <c r="EO515" s="166"/>
      <c r="EP515" s="166">
        <f>EP483</f>
        <v>2</v>
      </c>
      <c r="EQ515" s="166" t="str">
        <f t="shared" ca="1" si="821"/>
        <v/>
      </c>
      <c r="ER515" s="166"/>
      <c r="ES515" s="166"/>
      <c r="ET515" s="166">
        <f>ET483</f>
        <v>3</v>
      </c>
      <c r="EU515" s="166" t="str">
        <f t="shared" ca="1" si="822"/>
        <v/>
      </c>
      <c r="EV515" s="166"/>
      <c r="EW515" s="166"/>
      <c r="EX515" s="166" t="str">
        <f t="shared" ca="1" si="844"/>
        <v/>
      </c>
      <c r="EY515" s="166">
        <f>EY483</f>
        <v>2</v>
      </c>
      <c r="EZ515" s="166" t="str">
        <f t="shared" ca="1" si="824"/>
        <v/>
      </c>
      <c r="FA515" s="166"/>
      <c r="FB515" s="166"/>
      <c r="FC515" s="166">
        <f>FC483</f>
        <v>2</v>
      </c>
      <c r="FD515" s="166" t="str">
        <f t="shared" ca="1" si="825"/>
        <v/>
      </c>
      <c r="FE515" s="166"/>
      <c r="FF515" s="166"/>
      <c r="FG515" s="166">
        <f>FG483</f>
        <v>3</v>
      </c>
      <c r="FH515" s="166" t="str">
        <f t="shared" ca="1" si="826"/>
        <v/>
      </c>
      <c r="FI515" s="166"/>
      <c r="FJ515" s="166"/>
      <c r="FK515" s="166"/>
      <c r="FL515" s="166">
        <f>FL483</f>
        <v>3</v>
      </c>
      <c r="FM515" s="166" t="str">
        <f t="shared" ca="1" si="827"/>
        <v/>
      </c>
      <c r="FN515" s="166"/>
      <c r="FO515" s="166"/>
      <c r="FP515" s="166"/>
      <c r="FQ515" s="166" t="str">
        <f t="shared" ca="1" si="828"/>
        <v/>
      </c>
      <c r="FR515" s="166">
        <f>FR483</f>
        <v>1</v>
      </c>
      <c r="FS515" s="166" t="str">
        <f t="shared" ca="1" si="829"/>
        <v/>
      </c>
      <c r="FT515" s="166" t="str">
        <f t="shared" si="830"/>
        <v/>
      </c>
      <c r="FU515" s="166"/>
      <c r="FV515" s="166"/>
      <c r="FW515" s="166">
        <f>FW483</f>
        <v>3</v>
      </c>
      <c r="FX515" s="166" t="str">
        <f t="shared" ca="1" si="831"/>
        <v/>
      </c>
      <c r="FY515" s="166"/>
      <c r="FZ515" s="166"/>
      <c r="GA515" s="166"/>
      <c r="GB515" s="166" t="str">
        <f t="shared" ca="1" si="832"/>
        <v/>
      </c>
      <c r="GC515" s="166">
        <f>GC483</f>
        <v>1</v>
      </c>
      <c r="GD515" s="166" t="str">
        <f t="shared" ca="1" si="833"/>
        <v/>
      </c>
      <c r="GE515" s="166" t="str">
        <f t="shared" si="834"/>
        <v/>
      </c>
      <c r="GF515" s="166"/>
      <c r="GG515" s="166"/>
      <c r="GH515" s="166">
        <f>GH483</f>
        <v>4</v>
      </c>
      <c r="GI515" s="166" t="str">
        <f t="shared" ca="1" si="835"/>
        <v/>
      </c>
      <c r="GJ515" s="166"/>
      <c r="GK515" s="166"/>
      <c r="GL515" s="166"/>
      <c r="GM515" s="166" t="str">
        <f t="shared" ca="1" si="836"/>
        <v/>
      </c>
      <c r="GN515" s="166">
        <f>GN483</f>
        <v>1</v>
      </c>
      <c r="GO515" s="166" t="str">
        <f t="shared" ca="1" si="837"/>
        <v/>
      </c>
      <c r="GP515" s="166" t="str">
        <f t="shared" si="838"/>
        <v/>
      </c>
      <c r="GQ515" s="166"/>
      <c r="GR515" s="166"/>
    </row>
    <row r="516" spans="1:202" x14ac:dyDescent="0.25">
      <c r="B516" s="166">
        <v>30</v>
      </c>
      <c r="C516" s="166">
        <f>C483</f>
        <v>3</v>
      </c>
      <c r="D516" s="166" t="str">
        <f t="shared" ca="1" si="789"/>
        <v/>
      </c>
      <c r="E516" s="166"/>
      <c r="F516" s="166"/>
      <c r="G516" s="166"/>
      <c r="H516" s="166">
        <f>H483</f>
        <v>3</v>
      </c>
      <c r="I516" s="166" t="str">
        <f t="shared" ca="1" si="790"/>
        <v/>
      </c>
      <c r="J516" s="166"/>
      <c r="K516" s="166"/>
      <c r="L516" s="166"/>
      <c r="M516" s="166" t="str">
        <f t="shared" ca="1" si="791"/>
        <v/>
      </c>
      <c r="N516" s="166"/>
      <c r="O516" s="166">
        <f>O483</f>
        <v>1</v>
      </c>
      <c r="P516" s="166" t="str">
        <f t="shared" ca="1" si="792"/>
        <v/>
      </c>
      <c r="Q516" s="166" t="str">
        <f t="shared" si="793"/>
        <v/>
      </c>
      <c r="R516" s="166"/>
      <c r="S516" s="166"/>
      <c r="T516" s="166">
        <f>T483</f>
        <v>3</v>
      </c>
      <c r="U516" s="166" t="str">
        <f t="shared" ca="1" si="794"/>
        <v/>
      </c>
      <c r="V516" s="166"/>
      <c r="W516" s="166"/>
      <c r="X516" s="166"/>
      <c r="Y516" s="166">
        <f>Y483</f>
        <v>4</v>
      </c>
      <c r="Z516" s="166">
        <f t="shared" ca="1" si="795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796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797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798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799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800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801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802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803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804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805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806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807"/>
        <v/>
      </c>
      <c r="CU516" s="166"/>
      <c r="CV516" s="166"/>
      <c r="CW516" s="166" t="str">
        <f t="shared" ca="1" si="842"/>
        <v/>
      </c>
      <c r="CX516" s="166">
        <f>CX483</f>
        <v>3</v>
      </c>
      <c r="CY516" s="166" t="str">
        <f t="shared" ca="1" si="809"/>
        <v/>
      </c>
      <c r="CZ516" s="166"/>
      <c r="DA516" s="166"/>
      <c r="DB516" s="166" t="str">
        <f t="shared" ca="1" si="810"/>
        <v/>
      </c>
      <c r="DC516" s="166">
        <f>DC483</f>
        <v>3</v>
      </c>
      <c r="DD516" s="166" t="str">
        <f t="shared" ca="1" si="811"/>
        <v/>
      </c>
      <c r="DE516" s="166"/>
      <c r="DF516" s="166"/>
      <c r="DG516" s="166"/>
      <c r="DH516" s="166">
        <f>DH483</f>
        <v>3</v>
      </c>
      <c r="DI516" s="166" t="str">
        <f t="shared" ca="1" si="812"/>
        <v/>
      </c>
      <c r="DJ516" s="166"/>
      <c r="DK516" s="166"/>
      <c r="DL516" s="166"/>
      <c r="DM516" s="166">
        <f>DM483</f>
        <v>3</v>
      </c>
      <c r="DN516" s="166" t="str">
        <f t="shared" ca="1" si="813"/>
        <v/>
      </c>
      <c r="DO516" s="166"/>
      <c r="DP516" s="166"/>
      <c r="DQ516" s="166"/>
      <c r="DR516" s="166">
        <f>DR483</f>
        <v>3</v>
      </c>
      <c r="DS516" s="166" t="str">
        <f t="shared" ca="1" si="814"/>
        <v/>
      </c>
      <c r="DT516" s="166"/>
      <c r="DU516" s="166"/>
      <c r="DV516" s="166"/>
      <c r="DW516" s="166">
        <f>DW483</f>
        <v>3</v>
      </c>
      <c r="DX516" s="166" t="str">
        <f t="shared" ca="1" si="815"/>
        <v/>
      </c>
      <c r="DY516" s="166"/>
      <c r="DZ516" s="166"/>
      <c r="EA516" s="166"/>
      <c r="EB516" s="166">
        <f>EB483</f>
        <v>3</v>
      </c>
      <c r="EC516" s="166" t="str">
        <f t="shared" ca="1" si="816"/>
        <v/>
      </c>
      <c r="ED516" s="166"/>
      <c r="EE516" s="166"/>
      <c r="EF516" s="166" t="str">
        <f t="shared" ca="1" si="817"/>
        <v/>
      </c>
      <c r="EG516" s="166">
        <f>EG483</f>
        <v>3</v>
      </c>
      <c r="EH516" s="166" t="str">
        <f t="shared" ca="1" si="818"/>
        <v/>
      </c>
      <c r="EI516" s="166"/>
      <c r="EJ516" s="166"/>
      <c r="EK516" s="166" t="str">
        <f t="shared" ca="1" si="843"/>
        <v/>
      </c>
      <c r="EL516" s="166">
        <f>EL483</f>
        <v>2</v>
      </c>
      <c r="EM516" s="166" t="str">
        <f t="shared" ca="1" si="820"/>
        <v/>
      </c>
      <c r="EN516" s="166"/>
      <c r="EO516" s="166"/>
      <c r="EP516" s="166">
        <f>EP483</f>
        <v>2</v>
      </c>
      <c r="EQ516" s="166" t="str">
        <f t="shared" ca="1" si="821"/>
        <v/>
      </c>
      <c r="ER516" s="166"/>
      <c r="ES516" s="166"/>
      <c r="ET516" s="166">
        <f>ET483</f>
        <v>3</v>
      </c>
      <c r="EU516" s="166" t="str">
        <f t="shared" ca="1" si="822"/>
        <v/>
      </c>
      <c r="EV516" s="166"/>
      <c r="EW516" s="166"/>
      <c r="EX516" s="166" t="str">
        <f t="shared" ca="1" si="844"/>
        <v/>
      </c>
      <c r="EY516" s="166">
        <f>EY483</f>
        <v>2</v>
      </c>
      <c r="EZ516" s="166" t="str">
        <f t="shared" ca="1" si="824"/>
        <v/>
      </c>
      <c r="FA516" s="166"/>
      <c r="FB516" s="166"/>
      <c r="FC516" s="166">
        <f>FC483</f>
        <v>2</v>
      </c>
      <c r="FD516" s="166" t="str">
        <f t="shared" ca="1" si="825"/>
        <v/>
      </c>
      <c r="FE516" s="166"/>
      <c r="FF516" s="166"/>
      <c r="FG516" s="166">
        <f>FG483</f>
        <v>3</v>
      </c>
      <c r="FH516" s="166" t="str">
        <f t="shared" ca="1" si="826"/>
        <v/>
      </c>
      <c r="FI516" s="166"/>
      <c r="FJ516" s="166"/>
      <c r="FK516" s="166"/>
      <c r="FL516" s="166">
        <f>FL483</f>
        <v>3</v>
      </c>
      <c r="FM516" s="166" t="str">
        <f t="shared" ca="1" si="827"/>
        <v/>
      </c>
      <c r="FN516" s="166"/>
      <c r="FO516" s="166"/>
      <c r="FP516" s="166"/>
      <c r="FQ516" s="166" t="str">
        <f t="shared" ca="1" si="828"/>
        <v/>
      </c>
      <c r="FR516" s="166">
        <f>FR483</f>
        <v>1</v>
      </c>
      <c r="FS516" s="166" t="str">
        <f t="shared" ca="1" si="829"/>
        <v/>
      </c>
      <c r="FT516" s="166" t="str">
        <f t="shared" si="830"/>
        <v/>
      </c>
      <c r="FU516" s="166"/>
      <c r="FV516" s="166"/>
      <c r="FW516" s="166">
        <f>FW483</f>
        <v>3</v>
      </c>
      <c r="FX516" s="166" t="str">
        <f t="shared" ca="1" si="831"/>
        <v/>
      </c>
      <c r="FY516" s="166"/>
      <c r="FZ516" s="166"/>
      <c r="GA516" s="166"/>
      <c r="GB516" s="166" t="str">
        <f t="shared" ca="1" si="832"/>
        <v/>
      </c>
      <c r="GC516" s="166">
        <f>GC483</f>
        <v>1</v>
      </c>
      <c r="GD516" s="166" t="str">
        <f t="shared" ca="1" si="833"/>
        <v/>
      </c>
      <c r="GE516" s="166" t="str">
        <f t="shared" si="834"/>
        <v/>
      </c>
      <c r="GF516" s="166"/>
      <c r="GG516" s="166"/>
      <c r="GH516" s="166">
        <f>GH483</f>
        <v>4</v>
      </c>
      <c r="GI516" s="166" t="str">
        <f t="shared" ca="1" si="835"/>
        <v/>
      </c>
      <c r="GJ516" s="166"/>
      <c r="GK516" s="166"/>
      <c r="GL516" s="166"/>
      <c r="GM516" s="166" t="str">
        <f t="shared" ca="1" si="836"/>
        <v/>
      </c>
      <c r="GN516" s="166">
        <f>GN483</f>
        <v>1</v>
      </c>
      <c r="GO516" s="166" t="str">
        <f t="shared" ca="1" si="837"/>
        <v/>
      </c>
      <c r="GP516" s="166" t="str">
        <f t="shared" si="838"/>
        <v/>
      </c>
      <c r="GQ516" s="166"/>
      <c r="GR516" s="166"/>
    </row>
    <row r="517" spans="1:202" ht="15.75" thickBot="1" x14ac:dyDescent="0.3">
      <c r="B517" s="121">
        <v>31</v>
      </c>
      <c r="C517" s="166">
        <f>C483</f>
        <v>3</v>
      </c>
      <c r="D517" s="166" t="str">
        <f t="shared" ca="1" si="789"/>
        <v/>
      </c>
      <c r="E517" s="166"/>
      <c r="F517" s="166"/>
      <c r="G517" s="166"/>
      <c r="H517" s="166">
        <f>H483</f>
        <v>3</v>
      </c>
      <c r="I517" s="166" t="str">
        <f t="shared" ca="1" si="790"/>
        <v/>
      </c>
      <c r="J517" s="166"/>
      <c r="K517" s="166"/>
      <c r="L517" s="166"/>
      <c r="M517" s="166" t="str">
        <f t="shared" ca="1" si="791"/>
        <v/>
      </c>
      <c r="N517" s="166"/>
      <c r="O517" s="166">
        <f>O483</f>
        <v>1</v>
      </c>
      <c r="P517" s="166" t="str">
        <f t="shared" ca="1" si="792"/>
        <v/>
      </c>
      <c r="Q517" s="166" t="str">
        <f t="shared" si="793"/>
        <v/>
      </c>
      <c r="R517" s="166"/>
      <c r="S517" s="166"/>
      <c r="T517" s="166">
        <f>T483</f>
        <v>3</v>
      </c>
      <c r="U517" s="166" t="str">
        <f t="shared" ca="1" si="794"/>
        <v/>
      </c>
      <c r="V517" s="166"/>
      <c r="W517" s="166"/>
      <c r="X517" s="166"/>
      <c r="Y517" s="166">
        <f>Y483</f>
        <v>4</v>
      </c>
      <c r="Z517" s="166">
        <f t="shared" ca="1" si="795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796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797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798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799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800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801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802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803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804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805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806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807"/>
        <v/>
      </c>
      <c r="CU517" s="166"/>
      <c r="CV517" s="166"/>
      <c r="CW517" s="166" t="str">
        <f t="shared" ca="1" si="842"/>
        <v/>
      </c>
      <c r="CX517" s="166">
        <f>CX483</f>
        <v>3</v>
      </c>
      <c r="CY517" s="166" t="str">
        <f t="shared" ca="1" si="809"/>
        <v/>
      </c>
      <c r="CZ517" s="166"/>
      <c r="DA517" s="166"/>
      <c r="DB517" s="166" t="str">
        <f t="shared" ca="1" si="810"/>
        <v/>
      </c>
      <c r="DC517" s="166">
        <f>DC483</f>
        <v>3</v>
      </c>
      <c r="DD517" s="166" t="str">
        <f t="shared" ca="1" si="811"/>
        <v/>
      </c>
      <c r="DE517" s="166"/>
      <c r="DF517" s="166"/>
      <c r="DG517" s="166"/>
      <c r="DH517" s="166">
        <f>DH483</f>
        <v>3</v>
      </c>
      <c r="DI517" s="166" t="str">
        <f t="shared" ca="1" si="812"/>
        <v/>
      </c>
      <c r="DJ517" s="166"/>
      <c r="DK517" s="166"/>
      <c r="DL517" s="166"/>
      <c r="DM517" s="166">
        <f>DM483</f>
        <v>3</v>
      </c>
      <c r="DN517" s="166" t="str">
        <f t="shared" ca="1" si="813"/>
        <v/>
      </c>
      <c r="DO517" s="166"/>
      <c r="DP517" s="166"/>
      <c r="DQ517" s="166"/>
      <c r="DR517" s="166">
        <f>DR483</f>
        <v>3</v>
      </c>
      <c r="DS517" s="166" t="str">
        <f t="shared" ca="1" si="814"/>
        <v/>
      </c>
      <c r="DT517" s="166"/>
      <c r="DU517" s="166"/>
      <c r="DV517" s="166"/>
      <c r="DW517" s="166">
        <f>DW483</f>
        <v>3</v>
      </c>
      <c r="DX517" s="166" t="str">
        <f t="shared" ca="1" si="815"/>
        <v/>
      </c>
      <c r="DY517" s="166"/>
      <c r="DZ517" s="166"/>
      <c r="EA517" s="166"/>
      <c r="EB517" s="166">
        <f>EB483</f>
        <v>3</v>
      </c>
      <c r="EC517" s="166" t="str">
        <f t="shared" ca="1" si="816"/>
        <v/>
      </c>
      <c r="ED517" s="166"/>
      <c r="EE517" s="166"/>
      <c r="EF517" s="166" t="str">
        <f t="shared" ca="1" si="817"/>
        <v/>
      </c>
      <c r="EG517" s="166">
        <f>EG483</f>
        <v>3</v>
      </c>
      <c r="EH517" s="166" t="str">
        <f t="shared" ca="1" si="818"/>
        <v/>
      </c>
      <c r="EI517" s="166"/>
      <c r="EJ517" s="166"/>
      <c r="EK517" s="166" t="str">
        <f t="shared" ca="1" si="843"/>
        <v/>
      </c>
      <c r="EL517" s="166">
        <f>EL483</f>
        <v>2</v>
      </c>
      <c r="EM517" s="166" t="str">
        <f t="shared" ca="1" si="820"/>
        <v/>
      </c>
      <c r="EN517" s="166"/>
      <c r="EO517" s="166"/>
      <c r="EP517" s="166">
        <f>EP483</f>
        <v>2</v>
      </c>
      <c r="EQ517" s="166" t="str">
        <f t="shared" ca="1" si="821"/>
        <v/>
      </c>
      <c r="ER517" s="166"/>
      <c r="ES517" s="166"/>
      <c r="ET517" s="166">
        <f>ET483</f>
        <v>3</v>
      </c>
      <c r="EU517" s="166" t="str">
        <f t="shared" ca="1" si="822"/>
        <v/>
      </c>
      <c r="EV517" s="166"/>
      <c r="EW517" s="166"/>
      <c r="EX517" s="166" t="str">
        <f t="shared" ca="1" si="844"/>
        <v/>
      </c>
      <c r="EY517" s="166">
        <f>EY483</f>
        <v>2</v>
      </c>
      <c r="EZ517" s="166" t="str">
        <f t="shared" ca="1" si="824"/>
        <v/>
      </c>
      <c r="FA517" s="166"/>
      <c r="FB517" s="166"/>
      <c r="FC517" s="166">
        <f>FC483</f>
        <v>2</v>
      </c>
      <c r="FD517" s="166" t="str">
        <f t="shared" ca="1" si="825"/>
        <v/>
      </c>
      <c r="FE517" s="166"/>
      <c r="FF517" s="166"/>
      <c r="FG517" s="166">
        <f>FG483</f>
        <v>3</v>
      </c>
      <c r="FH517" s="166" t="str">
        <f t="shared" ca="1" si="826"/>
        <v/>
      </c>
      <c r="FI517" s="166"/>
      <c r="FJ517" s="166"/>
      <c r="FK517" s="166"/>
      <c r="FL517" s="166">
        <f>FL483</f>
        <v>3</v>
      </c>
      <c r="FM517" s="166" t="str">
        <f t="shared" ca="1" si="827"/>
        <v/>
      </c>
      <c r="FN517" s="166"/>
      <c r="FO517" s="166"/>
      <c r="FP517" s="166"/>
      <c r="FQ517" s="166" t="str">
        <f t="shared" ca="1" si="828"/>
        <v/>
      </c>
      <c r="FR517" s="166">
        <f>FR483</f>
        <v>1</v>
      </c>
      <c r="FS517" s="166" t="str">
        <f t="shared" ca="1" si="829"/>
        <v/>
      </c>
      <c r="FT517" s="166" t="str">
        <f t="shared" si="830"/>
        <v/>
      </c>
      <c r="FU517" s="166"/>
      <c r="FV517" s="166"/>
      <c r="FW517" s="166">
        <f>FW483</f>
        <v>3</v>
      </c>
      <c r="FX517" s="166" t="str">
        <f t="shared" ca="1" si="831"/>
        <v/>
      </c>
      <c r="FY517" s="166"/>
      <c r="FZ517" s="166"/>
      <c r="GA517" s="166"/>
      <c r="GB517" s="166" t="str">
        <f t="shared" ca="1" si="832"/>
        <v/>
      </c>
      <c r="GC517" s="166">
        <f>GC483</f>
        <v>1</v>
      </c>
      <c r="GD517" s="166" t="str">
        <f t="shared" ca="1" si="833"/>
        <v/>
      </c>
      <c r="GE517" s="166" t="str">
        <f t="shared" si="834"/>
        <v/>
      </c>
      <c r="GF517" s="166"/>
      <c r="GG517" s="166"/>
      <c r="GH517" s="166">
        <f>GH483</f>
        <v>4</v>
      </c>
      <c r="GI517" s="166" t="str">
        <f t="shared" ca="1" si="835"/>
        <v/>
      </c>
      <c r="GJ517" s="166"/>
      <c r="GK517" s="166"/>
      <c r="GL517" s="166"/>
      <c r="GM517" s="166" t="str">
        <f t="shared" ca="1" si="836"/>
        <v/>
      </c>
      <c r="GN517" s="166">
        <f>GN483</f>
        <v>1</v>
      </c>
      <c r="GO517" s="166" t="str">
        <f t="shared" ca="1" si="837"/>
        <v/>
      </c>
      <c r="GP517" s="166" t="str">
        <f t="shared" si="838"/>
        <v/>
      </c>
      <c r="GQ517" s="166"/>
      <c r="GR517" s="166"/>
    </row>
    <row r="518" spans="1:202" ht="15.75" thickBot="1" x14ac:dyDescent="0.3">
      <c r="B518" s="110" t="s">
        <v>78</v>
      </c>
      <c r="C518" s="307"/>
      <c r="D518" s="307"/>
      <c r="E518" s="307"/>
      <c r="F518" s="307"/>
      <c r="G518" s="307"/>
      <c r="H518" s="307"/>
      <c r="I518" s="307"/>
      <c r="J518" s="307"/>
      <c r="K518" s="307"/>
      <c r="L518" s="307"/>
      <c r="M518" s="307"/>
      <c r="N518" s="307"/>
      <c r="O518" s="307"/>
      <c r="P518" s="307"/>
      <c r="Q518" s="307"/>
      <c r="R518" s="307"/>
      <c r="S518" s="307"/>
      <c r="T518" s="307"/>
      <c r="U518" s="307"/>
      <c r="V518" s="307"/>
      <c r="W518" s="307"/>
      <c r="X518" s="307"/>
      <c r="Y518" s="307"/>
      <c r="Z518" s="307"/>
      <c r="AA518" s="307"/>
      <c r="AB518" s="307"/>
      <c r="AC518" s="307">
        <f>AC517</f>
        <v>0</v>
      </c>
      <c r="AD518" s="307"/>
      <c r="AE518" s="307"/>
      <c r="AF518" s="307"/>
      <c r="AG518" s="307"/>
      <c r="AH518" s="307"/>
      <c r="AI518" s="307">
        <f>AI517</f>
        <v>0</v>
      </c>
      <c r="AJ518" s="307"/>
      <c r="AK518" s="307"/>
      <c r="AL518" s="307"/>
      <c r="AM518" s="307"/>
      <c r="AN518" s="307"/>
      <c r="AO518" s="307">
        <f>AO517</f>
        <v>0</v>
      </c>
      <c r="AP518" s="307"/>
      <c r="AQ518" s="307"/>
      <c r="AR518" s="307"/>
      <c r="AS518" s="307"/>
      <c r="AT518" s="307"/>
      <c r="AU518" s="307">
        <f>AU517</f>
        <v>0</v>
      </c>
      <c r="AV518" s="307"/>
      <c r="AW518" s="307"/>
      <c r="AX518" s="307"/>
      <c r="AY518" s="307"/>
      <c r="AZ518" s="307"/>
      <c r="BA518" s="307">
        <f>BA517</f>
        <v>0</v>
      </c>
      <c r="BB518" s="307"/>
      <c r="BC518" s="307"/>
      <c r="BD518" s="307"/>
      <c r="BE518" s="307"/>
      <c r="BF518" s="307"/>
      <c r="BG518" s="307">
        <f>BG517</f>
        <v>0</v>
      </c>
      <c r="BH518" s="307"/>
      <c r="BI518" s="307"/>
      <c r="BJ518" s="307"/>
      <c r="BK518" s="307"/>
      <c r="BL518" s="307"/>
      <c r="BM518" s="307">
        <f>BM517</f>
        <v>0</v>
      </c>
      <c r="BN518" s="307"/>
      <c r="BO518" s="307"/>
      <c r="BP518" s="307"/>
      <c r="BQ518" s="307"/>
      <c r="BR518" s="307"/>
      <c r="BS518" s="307">
        <f>BS517</f>
        <v>0</v>
      </c>
      <c r="BT518" s="307"/>
      <c r="BU518" s="307"/>
      <c r="BV518" s="307"/>
      <c r="BW518" s="307"/>
      <c r="BX518" s="307"/>
      <c r="BY518" s="307">
        <f>BY517</f>
        <v>0</v>
      </c>
      <c r="BZ518" s="307"/>
      <c r="CA518" s="307"/>
      <c r="CB518" s="307"/>
      <c r="CC518" s="307"/>
      <c r="CD518" s="307"/>
      <c r="CE518" s="307">
        <f>CE517</f>
        <v>0</v>
      </c>
      <c r="CF518" s="307"/>
      <c r="CG518" s="307"/>
      <c r="CH518" s="307"/>
      <c r="CI518" s="307"/>
      <c r="CJ518" s="307"/>
      <c r="CK518" s="307">
        <f>CK517</f>
        <v>0</v>
      </c>
      <c r="CL518" s="307"/>
      <c r="CM518" s="307"/>
      <c r="CN518" s="307"/>
      <c r="CO518" s="307"/>
      <c r="CP518" s="307"/>
      <c r="CQ518" s="307">
        <f>CQ517</f>
        <v>0</v>
      </c>
      <c r="CR518" s="307"/>
      <c r="CS518" s="307"/>
      <c r="CT518" s="307"/>
      <c r="CU518" s="307"/>
      <c r="CV518" s="307"/>
      <c r="CW518" s="307"/>
      <c r="CX518" s="307"/>
      <c r="CY518" s="307"/>
      <c r="CZ518" s="307"/>
      <c r="DA518" s="307"/>
      <c r="DB518" s="307"/>
      <c r="DC518" s="307"/>
      <c r="DD518" s="307"/>
      <c r="DE518" s="307"/>
      <c r="DF518" s="307"/>
      <c r="DG518" s="307"/>
      <c r="DH518" s="307"/>
      <c r="DI518" s="307"/>
      <c r="DJ518" s="307"/>
      <c r="DK518" s="307"/>
      <c r="DL518" s="307"/>
      <c r="DM518" s="307"/>
      <c r="DN518" s="307"/>
      <c r="DO518" s="307"/>
      <c r="DP518" s="307"/>
      <c r="DQ518" s="307"/>
      <c r="DR518" s="307"/>
      <c r="DS518" s="307"/>
      <c r="DT518" s="307"/>
      <c r="DU518" s="307"/>
      <c r="DV518" s="307"/>
      <c r="DW518" s="307"/>
      <c r="DX518" s="307"/>
      <c r="DY518" s="307"/>
      <c r="DZ518" s="307"/>
      <c r="EA518" s="307"/>
      <c r="EB518" s="307"/>
      <c r="EC518" s="307"/>
      <c r="ED518" s="307"/>
      <c r="EE518" s="307"/>
      <c r="EF518" s="307"/>
      <c r="EG518" s="307"/>
      <c r="EH518" s="307"/>
      <c r="EI518" s="307"/>
      <c r="EJ518" s="307"/>
      <c r="EK518" s="307"/>
      <c r="EL518" s="307"/>
      <c r="EM518" s="307"/>
      <c r="EN518" s="307"/>
      <c r="EO518" s="307"/>
      <c r="EP518" s="307"/>
      <c r="EQ518" s="307"/>
      <c r="ER518" s="307"/>
      <c r="ES518" s="307"/>
      <c r="ET518" s="307"/>
      <c r="EU518" s="307"/>
      <c r="EV518" s="307"/>
      <c r="EW518" s="307"/>
      <c r="EX518" s="307"/>
      <c r="EY518" s="307"/>
      <c r="EZ518" s="307"/>
      <c r="FA518" s="307"/>
      <c r="FB518" s="307"/>
      <c r="FC518" s="307"/>
      <c r="FD518" s="307"/>
      <c r="FE518" s="307"/>
      <c r="FF518" s="307"/>
      <c r="FG518" s="307"/>
      <c r="FH518" s="307"/>
      <c r="FI518" s="307"/>
      <c r="FJ518" s="307"/>
      <c r="FK518" s="307"/>
      <c r="FL518" s="307"/>
      <c r="FM518" s="307"/>
      <c r="FN518" s="307"/>
      <c r="FO518" s="307"/>
      <c r="FP518" s="307"/>
      <c r="FQ518" s="307"/>
      <c r="FR518" s="307"/>
      <c r="FS518" s="307"/>
      <c r="FT518" s="307"/>
      <c r="FU518" s="307"/>
      <c r="FV518" s="307"/>
      <c r="FW518" s="307"/>
      <c r="FX518" s="307"/>
      <c r="FY518" s="307"/>
      <c r="FZ518" s="307"/>
      <c r="GA518" s="307"/>
      <c r="GB518" s="307"/>
      <c r="GC518" s="307"/>
      <c r="GD518" s="307"/>
      <c r="GE518" s="307"/>
      <c r="GF518" s="307"/>
      <c r="GG518" s="307"/>
      <c r="GH518" s="307"/>
      <c r="GI518" s="307"/>
      <c r="GJ518" s="307"/>
      <c r="GK518" s="307"/>
      <c r="GL518" s="307"/>
      <c r="GM518" s="307"/>
      <c r="GN518" s="307"/>
      <c r="GO518" s="307"/>
      <c r="GP518" s="307"/>
      <c r="GQ518" s="307"/>
      <c r="GR518" s="307"/>
    </row>
    <row r="519" spans="1:202" ht="15.75" thickBot="1" x14ac:dyDescent="0.3">
      <c r="B519" s="165" t="s">
        <v>79</v>
      </c>
      <c r="C519" s="307"/>
      <c r="D519" s="307"/>
      <c r="E519" s="307"/>
      <c r="F519" s="307"/>
      <c r="G519" s="307"/>
      <c r="H519" s="307"/>
      <c r="I519" s="307"/>
      <c r="J519" s="307"/>
      <c r="K519" s="307"/>
      <c r="L519" s="307"/>
      <c r="M519" s="307"/>
      <c r="N519" s="307"/>
      <c r="O519" s="307"/>
      <c r="P519" s="307"/>
      <c r="Q519" s="307"/>
      <c r="R519" s="307"/>
      <c r="S519" s="307"/>
      <c r="T519" s="307"/>
      <c r="U519" s="307"/>
      <c r="V519" s="307"/>
      <c r="W519" s="307"/>
      <c r="X519" s="307"/>
      <c r="Y519" s="307"/>
      <c r="Z519" s="307"/>
      <c r="AA519" s="307"/>
      <c r="AB519" s="307"/>
      <c r="AC519" s="307">
        <f>AC518</f>
        <v>0</v>
      </c>
      <c r="AD519" s="307"/>
      <c r="AE519" s="307"/>
      <c r="AF519" s="307"/>
      <c r="AG519" s="307"/>
      <c r="AH519" s="307"/>
      <c r="AI519" s="307">
        <f>AI518</f>
        <v>0</v>
      </c>
      <c r="AJ519" s="307"/>
      <c r="AK519" s="307"/>
      <c r="AL519" s="307"/>
      <c r="AM519" s="307"/>
      <c r="AN519" s="307"/>
      <c r="AO519" s="307">
        <f>AO518</f>
        <v>0</v>
      </c>
      <c r="AP519" s="307"/>
      <c r="AQ519" s="307"/>
      <c r="AR519" s="307"/>
      <c r="AS519" s="307"/>
      <c r="AT519" s="307"/>
      <c r="AU519" s="307">
        <f>AU518</f>
        <v>0</v>
      </c>
      <c r="AV519" s="307"/>
      <c r="AW519" s="307"/>
      <c r="AX519" s="307"/>
      <c r="AY519" s="307"/>
      <c r="AZ519" s="307"/>
      <c r="BA519" s="307">
        <f>BA518</f>
        <v>0</v>
      </c>
      <c r="BB519" s="307"/>
      <c r="BC519" s="307"/>
      <c r="BD519" s="307"/>
      <c r="BE519" s="307"/>
      <c r="BF519" s="307"/>
      <c r="BG519" s="307">
        <f>BG518</f>
        <v>0</v>
      </c>
      <c r="BH519" s="307"/>
      <c r="BI519" s="307"/>
      <c r="BJ519" s="307"/>
      <c r="BK519" s="307"/>
      <c r="BL519" s="307"/>
      <c r="BM519" s="307">
        <f>BM518</f>
        <v>0</v>
      </c>
      <c r="BN519" s="307"/>
      <c r="BO519" s="307"/>
      <c r="BP519" s="307"/>
      <c r="BQ519" s="307"/>
      <c r="BR519" s="307"/>
      <c r="BS519" s="307">
        <f>BS518</f>
        <v>0</v>
      </c>
      <c r="BT519" s="307"/>
      <c r="BU519" s="307"/>
      <c r="BV519" s="307"/>
      <c r="BW519" s="307"/>
      <c r="BX519" s="307"/>
      <c r="BY519" s="307">
        <f>BY518</f>
        <v>0</v>
      </c>
      <c r="BZ519" s="307"/>
      <c r="CA519" s="307"/>
      <c r="CB519" s="307"/>
      <c r="CC519" s="307"/>
      <c r="CD519" s="307"/>
      <c r="CE519" s="307">
        <f>CE518</f>
        <v>0</v>
      </c>
      <c r="CF519" s="307"/>
      <c r="CG519" s="307"/>
      <c r="CH519" s="307"/>
      <c r="CI519" s="307"/>
      <c r="CJ519" s="307"/>
      <c r="CK519" s="307">
        <f>CK518</f>
        <v>0</v>
      </c>
      <c r="CL519" s="307"/>
      <c r="CM519" s="307"/>
      <c r="CN519" s="307"/>
      <c r="CO519" s="307"/>
      <c r="CP519" s="307"/>
      <c r="CQ519" s="307">
        <f>CQ518</f>
        <v>0</v>
      </c>
      <c r="CR519" s="307"/>
      <c r="CS519" s="307"/>
      <c r="CT519" s="307"/>
      <c r="CU519" s="307"/>
      <c r="CV519" s="307"/>
      <c r="CW519" s="307"/>
      <c r="CX519" s="307"/>
      <c r="CY519" s="307"/>
      <c r="CZ519" s="307"/>
      <c r="DA519" s="307"/>
      <c r="DB519" s="307"/>
      <c r="DC519" s="307"/>
      <c r="DD519" s="307"/>
      <c r="DE519" s="307"/>
      <c r="DF519" s="307"/>
      <c r="DG519" s="307"/>
      <c r="DH519" s="307"/>
      <c r="DI519" s="307"/>
      <c r="DJ519" s="307"/>
      <c r="DK519" s="307"/>
      <c r="DL519" s="307"/>
      <c r="DM519" s="307"/>
      <c r="DN519" s="307"/>
      <c r="DO519" s="307"/>
      <c r="DP519" s="307"/>
      <c r="DQ519" s="307"/>
      <c r="DR519" s="307"/>
      <c r="DS519" s="307"/>
      <c r="DT519" s="307"/>
      <c r="DU519" s="307"/>
      <c r="DV519" s="307"/>
      <c r="DW519" s="307"/>
      <c r="DX519" s="307"/>
      <c r="DY519" s="307"/>
      <c r="DZ519" s="307"/>
      <c r="EA519" s="307"/>
      <c r="EB519" s="307"/>
      <c r="EC519" s="307"/>
      <c r="ED519" s="307"/>
      <c r="EE519" s="307"/>
      <c r="EF519" s="307"/>
      <c r="EG519" s="307"/>
      <c r="EH519" s="307"/>
      <c r="EI519" s="307"/>
      <c r="EJ519" s="307"/>
      <c r="EK519" s="307"/>
      <c r="EL519" s="307"/>
      <c r="EM519" s="307"/>
      <c r="EN519" s="307"/>
      <c r="EO519" s="307"/>
      <c r="EP519" s="307"/>
      <c r="EQ519" s="307"/>
      <c r="ER519" s="307"/>
      <c r="ES519" s="307"/>
      <c r="ET519" s="307"/>
      <c r="EU519" s="307"/>
      <c r="EV519" s="307"/>
      <c r="EW519" s="307"/>
      <c r="EX519" s="307"/>
      <c r="EY519" s="307"/>
      <c r="EZ519" s="307"/>
      <c r="FA519" s="307"/>
      <c r="FB519" s="307"/>
      <c r="FC519" s="307"/>
      <c r="FD519" s="307"/>
      <c r="FE519" s="307"/>
      <c r="FF519" s="307"/>
      <c r="FG519" s="307"/>
      <c r="FH519" s="307"/>
      <c r="FI519" s="307"/>
      <c r="FJ519" s="307"/>
      <c r="FK519" s="307"/>
      <c r="FL519" s="307"/>
      <c r="FM519" s="307"/>
      <c r="FN519" s="307"/>
      <c r="FO519" s="307"/>
      <c r="FP519" s="307"/>
      <c r="FQ519" s="307"/>
      <c r="FR519" s="307"/>
      <c r="FS519" s="307"/>
      <c r="FT519" s="307"/>
      <c r="FU519" s="307"/>
      <c r="FV519" s="307"/>
      <c r="FW519" s="307"/>
      <c r="FX519" s="307"/>
      <c r="FY519" s="307"/>
      <c r="FZ519" s="307"/>
      <c r="GA519" s="307"/>
      <c r="GB519" s="307"/>
      <c r="GC519" s="307"/>
      <c r="GD519" s="307"/>
      <c r="GE519" s="307"/>
      <c r="GF519" s="307"/>
      <c r="GG519" s="307"/>
      <c r="GH519" s="307"/>
      <c r="GI519" s="307"/>
      <c r="GJ519" s="307"/>
      <c r="GK519" s="307"/>
      <c r="GL519" s="307"/>
      <c r="GM519" s="307"/>
      <c r="GN519" s="307"/>
      <c r="GO519" s="307"/>
      <c r="GP519" s="307"/>
      <c r="GQ519" s="307"/>
      <c r="GR519" s="307"/>
    </row>
    <row r="520" spans="1:202" x14ac:dyDescent="0.25">
      <c r="B520" s="17"/>
    </row>
    <row r="521" spans="1:202" x14ac:dyDescent="0.25">
      <c r="B521" s="17"/>
    </row>
    <row r="522" spans="1:202" ht="15.75" thickBot="1" x14ac:dyDescent="0.3">
      <c r="A522" s="14">
        <f>COUNTA(523:523)</f>
        <v>31</v>
      </c>
    </row>
    <row r="523" spans="1:202" ht="51.75" customHeight="1" thickBot="1" x14ac:dyDescent="0.3">
      <c r="B523" s="252" t="s">
        <v>5</v>
      </c>
      <c r="C523" s="302" t="s">
        <v>628</v>
      </c>
      <c r="D523" s="302"/>
      <c r="E523" s="302"/>
      <c r="F523" s="302"/>
      <c r="G523" s="302"/>
      <c r="H523" s="302"/>
      <c r="I523" s="302"/>
      <c r="J523" s="302"/>
      <c r="K523" s="302"/>
      <c r="L523" s="302"/>
      <c r="M523" s="302" t="s">
        <v>627</v>
      </c>
      <c r="N523" s="302"/>
      <c r="O523" s="302"/>
      <c r="P523" s="302"/>
      <c r="Q523" s="302"/>
      <c r="R523" s="302"/>
      <c r="S523" s="302"/>
      <c r="T523" s="302"/>
      <c r="U523" s="302"/>
      <c r="V523" s="302"/>
      <c r="W523" s="302" t="s">
        <v>480</v>
      </c>
      <c r="X523" s="302"/>
      <c r="Y523" s="302"/>
      <c r="Z523" s="302"/>
      <c r="AA523" s="302"/>
      <c r="AB523" s="302"/>
      <c r="AC523" s="302" t="s">
        <v>479</v>
      </c>
      <c r="AD523" s="302"/>
      <c r="AE523" s="302"/>
      <c r="AF523" s="302"/>
      <c r="AG523" s="302"/>
      <c r="AH523" s="302"/>
      <c r="AI523" s="302" t="s">
        <v>478</v>
      </c>
      <c r="AJ523" s="302"/>
      <c r="AK523" s="302"/>
      <c r="AL523" s="302"/>
      <c r="AM523" s="302"/>
      <c r="AN523" s="302"/>
      <c r="AO523" s="302" t="s">
        <v>477</v>
      </c>
      <c r="AP523" s="302"/>
      <c r="AQ523" s="302"/>
      <c r="AR523" s="302"/>
      <c r="AS523" s="302"/>
      <c r="AT523" s="302"/>
      <c r="AU523" s="302" t="s">
        <v>476</v>
      </c>
      <c r="AV523" s="302"/>
      <c r="AW523" s="302"/>
      <c r="AX523" s="302"/>
      <c r="AY523" s="302"/>
      <c r="AZ523" s="302"/>
      <c r="BA523" s="302" t="s">
        <v>474</v>
      </c>
      <c r="BB523" s="302"/>
      <c r="BC523" s="302"/>
      <c r="BD523" s="302"/>
      <c r="BE523" s="302"/>
      <c r="BF523" s="302"/>
      <c r="BG523" s="302" t="s">
        <v>473</v>
      </c>
      <c r="BH523" s="302"/>
      <c r="BI523" s="302"/>
      <c r="BJ523" s="302"/>
      <c r="BK523" s="302"/>
      <c r="BL523" s="302"/>
      <c r="BM523" s="302"/>
      <c r="BN523" s="302"/>
      <c r="BO523" s="302"/>
      <c r="BP523" s="302"/>
      <c r="BQ523" s="302"/>
      <c r="BR523" s="302"/>
      <c r="BS523" s="302" t="s">
        <v>472</v>
      </c>
      <c r="BT523" s="302"/>
      <c r="BU523" s="302"/>
      <c r="BV523" s="302"/>
      <c r="BW523" s="302"/>
      <c r="BX523" s="302"/>
      <c r="BY523" s="302"/>
      <c r="BZ523" s="302"/>
      <c r="CA523" s="302"/>
      <c r="CB523" s="302"/>
      <c r="CC523" s="302"/>
      <c r="CD523" s="302"/>
      <c r="CE523" s="302" t="s">
        <v>471</v>
      </c>
      <c r="CF523" s="302"/>
      <c r="CG523" s="302"/>
      <c r="CH523" s="302"/>
      <c r="CI523" s="302"/>
      <c r="CJ523" s="302"/>
      <c r="CK523" s="302" t="s">
        <v>470</v>
      </c>
      <c r="CL523" s="302"/>
      <c r="CM523" s="302"/>
      <c r="CN523" s="302"/>
      <c r="CO523" s="302"/>
      <c r="CP523" s="302"/>
      <c r="CQ523" s="302" t="s">
        <v>469</v>
      </c>
      <c r="CR523" s="302"/>
      <c r="CS523" s="302"/>
      <c r="CT523" s="302"/>
      <c r="CU523" s="302"/>
      <c r="CV523" s="302"/>
      <c r="CW523" s="302" t="s">
        <v>468</v>
      </c>
      <c r="CX523" s="302"/>
      <c r="CY523" s="302"/>
      <c r="CZ523" s="302"/>
      <c r="DA523" s="302"/>
      <c r="DB523" s="302"/>
      <c r="DC523" s="302" t="s">
        <v>467</v>
      </c>
      <c r="DD523" s="302"/>
      <c r="DE523" s="302"/>
      <c r="DF523" s="302"/>
      <c r="DG523" s="302"/>
      <c r="DH523" s="302"/>
      <c r="DI523" s="302" t="s">
        <v>466</v>
      </c>
      <c r="DJ523" s="302"/>
      <c r="DK523" s="302"/>
      <c r="DL523" s="302"/>
      <c r="DM523" s="302"/>
      <c r="DN523" s="302"/>
      <c r="DO523" s="302" t="s">
        <v>465</v>
      </c>
      <c r="DP523" s="302"/>
      <c r="DQ523" s="302"/>
      <c r="DR523" s="302"/>
      <c r="DS523" s="302"/>
      <c r="DT523" s="302"/>
      <c r="DU523" s="302" t="s">
        <v>464</v>
      </c>
      <c r="DV523" s="302"/>
      <c r="DW523" s="302"/>
      <c r="DX523" s="302"/>
      <c r="DY523" s="302"/>
      <c r="DZ523" s="302"/>
      <c r="EA523" s="302" t="s">
        <v>463</v>
      </c>
      <c r="EB523" s="302"/>
      <c r="EC523" s="302"/>
      <c r="ED523" s="302"/>
      <c r="EE523" s="302"/>
      <c r="EF523" s="302"/>
      <c r="EG523" s="302" t="s">
        <v>462</v>
      </c>
      <c r="EH523" s="302"/>
      <c r="EI523" s="302"/>
      <c r="EJ523" s="302"/>
      <c r="EK523" s="302"/>
      <c r="EL523" s="302"/>
      <c r="EM523" s="302" t="s">
        <v>461</v>
      </c>
      <c r="EN523" s="302"/>
      <c r="EO523" s="302"/>
      <c r="EP523" s="302"/>
      <c r="EQ523" s="302"/>
      <c r="ER523" s="302"/>
      <c r="ES523" s="302" t="s">
        <v>460</v>
      </c>
      <c r="ET523" s="302"/>
      <c r="EU523" s="302"/>
      <c r="EV523" s="302"/>
      <c r="EW523" s="302"/>
      <c r="EX523" s="302"/>
      <c r="EY523" s="302" t="s">
        <v>459</v>
      </c>
      <c r="EZ523" s="302"/>
      <c r="FA523" s="302"/>
      <c r="FB523" s="302"/>
      <c r="FC523" s="302"/>
      <c r="FD523" s="302"/>
      <c r="FE523" s="302" t="s">
        <v>458</v>
      </c>
      <c r="FF523" s="302"/>
      <c r="FG523" s="302"/>
      <c r="FH523" s="302"/>
      <c r="FI523" s="302"/>
      <c r="FJ523" s="302"/>
      <c r="FK523" s="302" t="s">
        <v>457</v>
      </c>
      <c r="FL523" s="302"/>
      <c r="FM523" s="302"/>
      <c r="FN523" s="302"/>
      <c r="FO523" s="302"/>
      <c r="FP523" s="302"/>
      <c r="FQ523" s="302" t="s">
        <v>456</v>
      </c>
      <c r="FR523" s="302"/>
      <c r="FS523" s="302"/>
      <c r="FT523" s="302"/>
      <c r="FU523" s="302"/>
      <c r="FV523" s="302"/>
      <c r="FW523" s="302" t="s">
        <v>455</v>
      </c>
      <c r="FX523" s="302"/>
      <c r="FY523" s="302"/>
      <c r="FZ523" s="302"/>
      <c r="GA523" s="302"/>
      <c r="GB523" s="302"/>
      <c r="GC523" s="302" t="s">
        <v>454</v>
      </c>
      <c r="GD523" s="302"/>
      <c r="GE523" s="302"/>
      <c r="GF523" s="302"/>
      <c r="GG523" s="302"/>
      <c r="GH523" s="302"/>
      <c r="GI523" s="302" t="s">
        <v>453</v>
      </c>
      <c r="GJ523" s="302"/>
      <c r="GK523" s="302"/>
      <c r="GL523" s="302"/>
      <c r="GM523" s="302"/>
      <c r="GN523" s="302"/>
      <c r="GO523" s="302" t="s">
        <v>452</v>
      </c>
      <c r="GP523" s="302"/>
      <c r="GQ523" s="302"/>
      <c r="GR523" s="302"/>
      <c r="GS523" s="302"/>
      <c r="GT523" s="302"/>
    </row>
    <row r="524" spans="1:202" ht="15.75" thickBot="1" x14ac:dyDescent="0.3">
      <c r="B524" s="253"/>
      <c r="C524" s="302" t="s">
        <v>70</v>
      </c>
      <c r="D524" s="302"/>
      <c r="E524" s="302"/>
      <c r="F524" s="302"/>
      <c r="G524" s="302"/>
      <c r="H524" s="302" t="s">
        <v>356</v>
      </c>
      <c r="I524" s="302"/>
      <c r="J524" s="302"/>
      <c r="K524" s="302"/>
      <c r="L524" s="302"/>
      <c r="M524" s="302" t="s">
        <v>70</v>
      </c>
      <c r="N524" s="302"/>
      <c r="O524" s="302"/>
      <c r="P524" s="302"/>
      <c r="Q524" s="302"/>
      <c r="R524" s="302" t="s">
        <v>356</v>
      </c>
      <c r="S524" s="302"/>
      <c r="T524" s="302"/>
      <c r="U524" s="302"/>
      <c r="V524" s="302"/>
      <c r="W524" s="302" t="s">
        <v>71</v>
      </c>
      <c r="X524" s="302"/>
      <c r="Y524" s="302"/>
      <c r="Z524" s="302"/>
      <c r="AA524" s="302"/>
      <c r="AB524" s="302"/>
      <c r="AC524" s="302" t="s">
        <v>71</v>
      </c>
      <c r="AD524" s="302"/>
      <c r="AE524" s="302"/>
      <c r="AF524" s="302"/>
      <c r="AG524" s="302"/>
      <c r="AH524" s="302"/>
      <c r="AI524" s="302" t="s">
        <v>71</v>
      </c>
      <c r="AJ524" s="302"/>
      <c r="AK524" s="302"/>
      <c r="AL524" s="302"/>
      <c r="AM524" s="302"/>
      <c r="AN524" s="302"/>
      <c r="AO524" s="302" t="s">
        <v>71</v>
      </c>
      <c r="AP524" s="302"/>
      <c r="AQ524" s="302"/>
      <c r="AR524" s="302"/>
      <c r="AS524" s="302"/>
      <c r="AT524" s="302"/>
      <c r="AU524" s="302" t="s">
        <v>71</v>
      </c>
      <c r="AV524" s="302"/>
      <c r="AW524" s="302"/>
      <c r="AX524" s="302"/>
      <c r="AY524" s="302"/>
      <c r="AZ524" s="302"/>
      <c r="BA524" s="302" t="s">
        <v>71</v>
      </c>
      <c r="BB524" s="302"/>
      <c r="BC524" s="302"/>
      <c r="BD524" s="302"/>
      <c r="BE524" s="302"/>
      <c r="BF524" s="302"/>
      <c r="BG524" s="302" t="s">
        <v>70</v>
      </c>
      <c r="BH524" s="302"/>
      <c r="BI524" s="302"/>
      <c r="BJ524" s="302"/>
      <c r="BK524" s="302"/>
      <c r="BL524" s="302"/>
      <c r="BM524" s="302" t="s">
        <v>71</v>
      </c>
      <c r="BN524" s="302"/>
      <c r="BO524" s="302"/>
      <c r="BP524" s="302"/>
      <c r="BQ524" s="302"/>
      <c r="BR524" s="302"/>
      <c r="BS524" s="302" t="s">
        <v>70</v>
      </c>
      <c r="BT524" s="302"/>
      <c r="BU524" s="302"/>
      <c r="BV524" s="302"/>
      <c r="BW524" s="302"/>
      <c r="BX524" s="302"/>
      <c r="BY524" s="302" t="s">
        <v>71</v>
      </c>
      <c r="BZ524" s="302"/>
      <c r="CA524" s="302"/>
      <c r="CB524" s="302"/>
      <c r="CC524" s="302"/>
      <c r="CD524" s="302"/>
      <c r="CE524" s="302" t="s">
        <v>71</v>
      </c>
      <c r="CF524" s="302"/>
      <c r="CG524" s="302"/>
      <c r="CH524" s="302"/>
      <c r="CI524" s="302"/>
      <c r="CJ524" s="302"/>
      <c r="CK524" s="302" t="s">
        <v>71</v>
      </c>
      <c r="CL524" s="302"/>
      <c r="CM524" s="302"/>
      <c r="CN524" s="302"/>
      <c r="CO524" s="302"/>
      <c r="CP524" s="302"/>
      <c r="CQ524" s="302" t="s">
        <v>71</v>
      </c>
      <c r="CR524" s="302"/>
      <c r="CS524" s="302"/>
      <c r="CT524" s="302"/>
      <c r="CU524" s="302"/>
      <c r="CV524" s="302"/>
      <c r="CW524" s="302" t="s">
        <v>71</v>
      </c>
      <c r="CX524" s="302"/>
      <c r="CY524" s="302"/>
      <c r="CZ524" s="302"/>
      <c r="DA524" s="302"/>
      <c r="DB524" s="302"/>
      <c r="DC524" s="302" t="s">
        <v>71</v>
      </c>
      <c r="DD524" s="302"/>
      <c r="DE524" s="302"/>
      <c r="DF524" s="302"/>
      <c r="DG524" s="302"/>
      <c r="DH524" s="302"/>
      <c r="DI524" s="302" t="s">
        <v>71</v>
      </c>
      <c r="DJ524" s="302"/>
      <c r="DK524" s="302"/>
      <c r="DL524" s="302"/>
      <c r="DM524" s="302"/>
      <c r="DN524" s="302"/>
      <c r="DO524" s="302" t="s">
        <v>71</v>
      </c>
      <c r="DP524" s="302"/>
      <c r="DQ524" s="302"/>
      <c r="DR524" s="302"/>
      <c r="DS524" s="302"/>
      <c r="DT524" s="302"/>
      <c r="DU524" s="302" t="s">
        <v>71</v>
      </c>
      <c r="DV524" s="302"/>
      <c r="DW524" s="302"/>
      <c r="DX524" s="302"/>
      <c r="DY524" s="302"/>
      <c r="DZ524" s="302"/>
      <c r="EA524" s="302" t="s">
        <v>71</v>
      </c>
      <c r="EB524" s="302"/>
      <c r="EC524" s="302"/>
      <c r="ED524" s="302"/>
      <c r="EE524" s="302"/>
      <c r="EF524" s="302"/>
      <c r="EG524" s="302" t="s">
        <v>71</v>
      </c>
      <c r="EH524" s="302"/>
      <c r="EI524" s="302"/>
      <c r="EJ524" s="302"/>
      <c r="EK524" s="302"/>
      <c r="EL524" s="302"/>
      <c r="EM524" s="302" t="s">
        <v>71</v>
      </c>
      <c r="EN524" s="302"/>
      <c r="EO524" s="302"/>
      <c r="EP524" s="302"/>
      <c r="EQ524" s="302"/>
      <c r="ER524" s="302"/>
      <c r="ES524" s="302" t="s">
        <v>71</v>
      </c>
      <c r="ET524" s="302"/>
      <c r="EU524" s="302"/>
      <c r="EV524" s="302"/>
      <c r="EW524" s="302"/>
      <c r="EX524" s="302"/>
      <c r="EY524" s="302" t="s">
        <v>71</v>
      </c>
      <c r="EZ524" s="302"/>
      <c r="FA524" s="302"/>
      <c r="FB524" s="302"/>
      <c r="FC524" s="302"/>
      <c r="FD524" s="302"/>
      <c r="FE524" s="302" t="s">
        <v>71</v>
      </c>
      <c r="FF524" s="302"/>
      <c r="FG524" s="302"/>
      <c r="FH524" s="302"/>
      <c r="FI524" s="302"/>
      <c r="FJ524" s="302"/>
      <c r="FK524" s="302" t="s">
        <v>71</v>
      </c>
      <c r="FL524" s="302"/>
      <c r="FM524" s="302"/>
      <c r="FN524" s="302"/>
      <c r="FO524" s="302"/>
      <c r="FP524" s="302"/>
      <c r="FQ524" s="302" t="s">
        <v>71</v>
      </c>
      <c r="FR524" s="302"/>
      <c r="FS524" s="302"/>
      <c r="FT524" s="302"/>
      <c r="FU524" s="302"/>
      <c r="FV524" s="302"/>
      <c r="FW524" s="302" t="s">
        <v>71</v>
      </c>
      <c r="FX524" s="302"/>
      <c r="FY524" s="302"/>
      <c r="FZ524" s="302"/>
      <c r="GA524" s="302"/>
      <c r="GB524" s="302"/>
      <c r="GC524" s="302" t="s">
        <v>71</v>
      </c>
      <c r="GD524" s="302"/>
      <c r="GE524" s="302"/>
      <c r="GF524" s="302"/>
      <c r="GG524" s="302"/>
      <c r="GH524" s="302"/>
      <c r="GI524" s="302" t="s">
        <v>71</v>
      </c>
      <c r="GJ524" s="302"/>
      <c r="GK524" s="302"/>
      <c r="GL524" s="302"/>
      <c r="GM524" s="302"/>
      <c r="GN524" s="302"/>
      <c r="GO524" s="302" t="s">
        <v>71</v>
      </c>
      <c r="GP524" s="302"/>
      <c r="GQ524" s="302"/>
      <c r="GR524" s="302"/>
      <c r="GS524" s="302"/>
      <c r="GT524" s="302"/>
    </row>
    <row r="525" spans="1:202" ht="39" thickBot="1" x14ac:dyDescent="0.3">
      <c r="B525" s="254"/>
      <c r="C525" s="308" t="s">
        <v>111</v>
      </c>
      <c r="D525" s="308" t="s">
        <v>112</v>
      </c>
      <c r="E525" s="308" t="s">
        <v>116</v>
      </c>
      <c r="F525" s="308" t="s">
        <v>73</v>
      </c>
      <c r="G525" s="308" t="s">
        <v>360</v>
      </c>
      <c r="H525" s="308" t="s">
        <v>111</v>
      </c>
      <c r="I525" s="308" t="s">
        <v>112</v>
      </c>
      <c r="J525" s="308" t="s">
        <v>357</v>
      </c>
      <c r="K525" s="308" t="s">
        <v>358</v>
      </c>
      <c r="L525" s="308" t="s">
        <v>359</v>
      </c>
      <c r="M525" s="308" t="s">
        <v>111</v>
      </c>
      <c r="N525" s="308" t="s">
        <v>112</v>
      </c>
      <c r="O525" s="308" t="s">
        <v>116</v>
      </c>
      <c r="P525" s="308" t="s">
        <v>73</v>
      </c>
      <c r="Q525" s="308" t="s">
        <v>360</v>
      </c>
      <c r="R525" s="308" t="s">
        <v>111</v>
      </c>
      <c r="S525" s="308" t="s">
        <v>112</v>
      </c>
      <c r="T525" s="308" t="s">
        <v>357</v>
      </c>
      <c r="U525" s="308" t="s">
        <v>358</v>
      </c>
      <c r="V525" s="308" t="s">
        <v>359</v>
      </c>
      <c r="W525" s="308" t="s">
        <v>111</v>
      </c>
      <c r="X525" s="308" t="s">
        <v>112</v>
      </c>
      <c r="Y525" s="308" t="s">
        <v>116</v>
      </c>
      <c r="Z525" s="308" t="s">
        <v>73</v>
      </c>
      <c r="AA525" s="308" t="s">
        <v>113</v>
      </c>
      <c r="AB525" s="308" t="s">
        <v>114</v>
      </c>
      <c r="AC525" s="308" t="s">
        <v>111</v>
      </c>
      <c r="AD525" s="308" t="s">
        <v>112</v>
      </c>
      <c r="AE525" s="308" t="s">
        <v>116</v>
      </c>
      <c r="AF525" s="308" t="s">
        <v>73</v>
      </c>
      <c r="AG525" s="308" t="s">
        <v>113</v>
      </c>
      <c r="AH525" s="308" t="s">
        <v>114</v>
      </c>
      <c r="AI525" s="308" t="s">
        <v>111</v>
      </c>
      <c r="AJ525" s="308" t="s">
        <v>112</v>
      </c>
      <c r="AK525" s="308" t="s">
        <v>116</v>
      </c>
      <c r="AL525" s="308" t="s">
        <v>73</v>
      </c>
      <c r="AM525" s="308" t="s">
        <v>113</v>
      </c>
      <c r="AN525" s="308" t="s">
        <v>114</v>
      </c>
      <c r="AO525" s="308" t="s">
        <v>111</v>
      </c>
      <c r="AP525" s="308" t="s">
        <v>112</v>
      </c>
      <c r="AQ525" s="308" t="s">
        <v>116</v>
      </c>
      <c r="AR525" s="308" t="s">
        <v>73</v>
      </c>
      <c r="AS525" s="308" t="s">
        <v>113</v>
      </c>
      <c r="AT525" s="308" t="s">
        <v>114</v>
      </c>
      <c r="AU525" s="308" t="s">
        <v>111</v>
      </c>
      <c r="AV525" s="308" t="s">
        <v>112</v>
      </c>
      <c r="AW525" s="308" t="s">
        <v>116</v>
      </c>
      <c r="AX525" s="308" t="s">
        <v>73</v>
      </c>
      <c r="AY525" s="308" t="s">
        <v>113</v>
      </c>
      <c r="AZ525" s="308" t="s">
        <v>114</v>
      </c>
      <c r="BA525" s="308" t="s">
        <v>111</v>
      </c>
      <c r="BB525" s="308" t="s">
        <v>112</v>
      </c>
      <c r="BC525" s="308" t="s">
        <v>116</v>
      </c>
      <c r="BD525" s="308" t="s">
        <v>73</v>
      </c>
      <c r="BE525" s="308" t="s">
        <v>113</v>
      </c>
      <c r="BF525" s="308" t="s">
        <v>114</v>
      </c>
      <c r="BG525" s="308" t="s">
        <v>111</v>
      </c>
      <c r="BH525" s="308" t="s">
        <v>112</v>
      </c>
      <c r="BI525" s="308" t="s">
        <v>116</v>
      </c>
      <c r="BJ525" s="308" t="s">
        <v>73</v>
      </c>
      <c r="BK525" s="308" t="s">
        <v>113</v>
      </c>
      <c r="BL525" s="308" t="s">
        <v>114</v>
      </c>
      <c r="BM525" s="308" t="s">
        <v>111</v>
      </c>
      <c r="BN525" s="308" t="s">
        <v>112</v>
      </c>
      <c r="BO525" s="308" t="s">
        <v>116</v>
      </c>
      <c r="BP525" s="308" t="s">
        <v>73</v>
      </c>
      <c r="BQ525" s="308" t="s">
        <v>113</v>
      </c>
      <c r="BR525" s="308" t="s">
        <v>114</v>
      </c>
      <c r="BS525" s="308" t="s">
        <v>111</v>
      </c>
      <c r="BT525" s="308" t="s">
        <v>112</v>
      </c>
      <c r="BU525" s="308" t="s">
        <v>116</v>
      </c>
      <c r="BV525" s="308" t="s">
        <v>73</v>
      </c>
      <c r="BW525" s="308" t="s">
        <v>113</v>
      </c>
      <c r="BX525" s="308" t="s">
        <v>114</v>
      </c>
      <c r="BY525" s="308" t="s">
        <v>111</v>
      </c>
      <c r="BZ525" s="308" t="s">
        <v>112</v>
      </c>
      <c r="CA525" s="308" t="s">
        <v>116</v>
      </c>
      <c r="CB525" s="308" t="s">
        <v>73</v>
      </c>
      <c r="CC525" s="308" t="s">
        <v>113</v>
      </c>
      <c r="CD525" s="308" t="s">
        <v>114</v>
      </c>
      <c r="CE525" s="308" t="s">
        <v>111</v>
      </c>
      <c r="CF525" s="308" t="s">
        <v>112</v>
      </c>
      <c r="CG525" s="308" t="s">
        <v>116</v>
      </c>
      <c r="CH525" s="308" t="s">
        <v>73</v>
      </c>
      <c r="CI525" s="308" t="s">
        <v>113</v>
      </c>
      <c r="CJ525" s="308" t="s">
        <v>114</v>
      </c>
      <c r="CK525" s="308" t="s">
        <v>111</v>
      </c>
      <c r="CL525" s="308" t="s">
        <v>112</v>
      </c>
      <c r="CM525" s="308" t="s">
        <v>116</v>
      </c>
      <c r="CN525" s="308" t="s">
        <v>73</v>
      </c>
      <c r="CO525" s="308" t="s">
        <v>113</v>
      </c>
      <c r="CP525" s="308" t="s">
        <v>114</v>
      </c>
      <c r="CQ525" s="308" t="s">
        <v>111</v>
      </c>
      <c r="CR525" s="308" t="s">
        <v>112</v>
      </c>
      <c r="CS525" s="308" t="s">
        <v>116</v>
      </c>
      <c r="CT525" s="308" t="s">
        <v>73</v>
      </c>
      <c r="CU525" s="308" t="s">
        <v>113</v>
      </c>
      <c r="CV525" s="308" t="s">
        <v>114</v>
      </c>
      <c r="CW525" s="308" t="s">
        <v>111</v>
      </c>
      <c r="CX525" s="308" t="s">
        <v>112</v>
      </c>
      <c r="CY525" s="308" t="s">
        <v>116</v>
      </c>
      <c r="CZ525" s="308" t="s">
        <v>73</v>
      </c>
      <c r="DA525" s="308" t="s">
        <v>113</v>
      </c>
      <c r="DB525" s="308" t="s">
        <v>114</v>
      </c>
      <c r="DC525" s="308" t="s">
        <v>111</v>
      </c>
      <c r="DD525" s="308" t="s">
        <v>112</v>
      </c>
      <c r="DE525" s="308" t="s">
        <v>116</v>
      </c>
      <c r="DF525" s="308" t="s">
        <v>73</v>
      </c>
      <c r="DG525" s="308" t="s">
        <v>113</v>
      </c>
      <c r="DH525" s="308" t="s">
        <v>114</v>
      </c>
      <c r="DI525" s="308" t="s">
        <v>111</v>
      </c>
      <c r="DJ525" s="308" t="s">
        <v>112</v>
      </c>
      <c r="DK525" s="308" t="s">
        <v>116</v>
      </c>
      <c r="DL525" s="308" t="s">
        <v>73</v>
      </c>
      <c r="DM525" s="308" t="s">
        <v>113</v>
      </c>
      <c r="DN525" s="308" t="s">
        <v>114</v>
      </c>
      <c r="DO525" s="308" t="s">
        <v>111</v>
      </c>
      <c r="DP525" s="308" t="s">
        <v>112</v>
      </c>
      <c r="DQ525" s="308" t="s">
        <v>116</v>
      </c>
      <c r="DR525" s="308" t="s">
        <v>73</v>
      </c>
      <c r="DS525" s="308" t="s">
        <v>113</v>
      </c>
      <c r="DT525" s="308" t="s">
        <v>114</v>
      </c>
      <c r="DU525" s="308" t="s">
        <v>111</v>
      </c>
      <c r="DV525" s="308" t="s">
        <v>112</v>
      </c>
      <c r="DW525" s="308" t="s">
        <v>116</v>
      </c>
      <c r="DX525" s="308" t="s">
        <v>73</v>
      </c>
      <c r="DY525" s="308" t="s">
        <v>113</v>
      </c>
      <c r="DZ525" s="308" t="s">
        <v>114</v>
      </c>
      <c r="EA525" s="308" t="s">
        <v>111</v>
      </c>
      <c r="EB525" s="308" t="s">
        <v>112</v>
      </c>
      <c r="EC525" s="308" t="s">
        <v>116</v>
      </c>
      <c r="ED525" s="308" t="s">
        <v>73</v>
      </c>
      <c r="EE525" s="308" t="s">
        <v>113</v>
      </c>
      <c r="EF525" s="308" t="s">
        <v>114</v>
      </c>
      <c r="EG525" s="308" t="s">
        <v>111</v>
      </c>
      <c r="EH525" s="308" t="s">
        <v>112</v>
      </c>
      <c r="EI525" s="308" t="s">
        <v>116</v>
      </c>
      <c r="EJ525" s="308" t="s">
        <v>73</v>
      </c>
      <c r="EK525" s="308" t="s">
        <v>113</v>
      </c>
      <c r="EL525" s="308" t="s">
        <v>114</v>
      </c>
      <c r="EM525" s="308" t="s">
        <v>111</v>
      </c>
      <c r="EN525" s="308" t="s">
        <v>112</v>
      </c>
      <c r="EO525" s="308" t="s">
        <v>116</v>
      </c>
      <c r="EP525" s="308" t="s">
        <v>73</v>
      </c>
      <c r="EQ525" s="308" t="s">
        <v>113</v>
      </c>
      <c r="ER525" s="308" t="s">
        <v>114</v>
      </c>
      <c r="ES525" s="308" t="s">
        <v>111</v>
      </c>
      <c r="ET525" s="308" t="s">
        <v>112</v>
      </c>
      <c r="EU525" s="308" t="s">
        <v>116</v>
      </c>
      <c r="EV525" s="308" t="s">
        <v>73</v>
      </c>
      <c r="EW525" s="308" t="s">
        <v>113</v>
      </c>
      <c r="EX525" s="308" t="s">
        <v>114</v>
      </c>
      <c r="EY525" s="308" t="s">
        <v>111</v>
      </c>
      <c r="EZ525" s="308" t="s">
        <v>112</v>
      </c>
      <c r="FA525" s="308" t="s">
        <v>116</v>
      </c>
      <c r="FB525" s="308" t="s">
        <v>73</v>
      </c>
      <c r="FC525" s="308" t="s">
        <v>113</v>
      </c>
      <c r="FD525" s="308" t="s">
        <v>114</v>
      </c>
      <c r="FE525" s="308" t="s">
        <v>111</v>
      </c>
      <c r="FF525" s="308" t="s">
        <v>112</v>
      </c>
      <c r="FG525" s="308" t="s">
        <v>116</v>
      </c>
      <c r="FH525" s="308" t="s">
        <v>73</v>
      </c>
      <c r="FI525" s="308" t="s">
        <v>113</v>
      </c>
      <c r="FJ525" s="308" t="s">
        <v>114</v>
      </c>
      <c r="FK525" s="308" t="s">
        <v>111</v>
      </c>
      <c r="FL525" s="308" t="s">
        <v>112</v>
      </c>
      <c r="FM525" s="308" t="s">
        <v>116</v>
      </c>
      <c r="FN525" s="308" t="s">
        <v>73</v>
      </c>
      <c r="FO525" s="308" t="s">
        <v>113</v>
      </c>
      <c r="FP525" s="308" t="s">
        <v>114</v>
      </c>
      <c r="FQ525" s="308" t="s">
        <v>111</v>
      </c>
      <c r="FR525" s="308" t="s">
        <v>112</v>
      </c>
      <c r="FS525" s="308" t="s">
        <v>116</v>
      </c>
      <c r="FT525" s="308" t="s">
        <v>73</v>
      </c>
      <c r="FU525" s="308" t="s">
        <v>113</v>
      </c>
      <c r="FV525" s="308" t="s">
        <v>114</v>
      </c>
      <c r="FW525" s="308" t="s">
        <v>111</v>
      </c>
      <c r="FX525" s="308" t="s">
        <v>112</v>
      </c>
      <c r="FY525" s="308" t="s">
        <v>116</v>
      </c>
      <c r="FZ525" s="308" t="s">
        <v>73</v>
      </c>
      <c r="GA525" s="308" t="s">
        <v>113</v>
      </c>
      <c r="GB525" s="308" t="s">
        <v>114</v>
      </c>
      <c r="GC525" s="308" t="s">
        <v>111</v>
      </c>
      <c r="GD525" s="308" t="s">
        <v>112</v>
      </c>
      <c r="GE525" s="308" t="s">
        <v>116</v>
      </c>
      <c r="GF525" s="308" t="s">
        <v>73</v>
      </c>
      <c r="GG525" s="308" t="s">
        <v>113</v>
      </c>
      <c r="GH525" s="308" t="s">
        <v>114</v>
      </c>
      <c r="GI525" s="308" t="s">
        <v>111</v>
      </c>
      <c r="GJ525" s="308" t="s">
        <v>112</v>
      </c>
      <c r="GK525" s="308" t="s">
        <v>116</v>
      </c>
      <c r="GL525" s="308" t="s">
        <v>73</v>
      </c>
      <c r="GM525" s="308" t="s">
        <v>113</v>
      </c>
      <c r="GN525" s="308" t="s">
        <v>114</v>
      </c>
      <c r="GO525" s="308" t="s">
        <v>111</v>
      </c>
      <c r="GP525" s="308" t="s">
        <v>112</v>
      </c>
      <c r="GQ525" s="308" t="s">
        <v>116</v>
      </c>
      <c r="GR525" s="308" t="s">
        <v>73</v>
      </c>
      <c r="GS525" s="308" t="s">
        <v>113</v>
      </c>
      <c r="GT525" s="308" t="s">
        <v>114</v>
      </c>
    </row>
    <row r="526" spans="1:202" ht="15.75" thickBot="1" x14ac:dyDescent="0.3">
      <c r="B526" s="55"/>
      <c r="C526" s="308">
        <v>3</v>
      </c>
      <c r="D526" s="308"/>
      <c r="E526" s="308"/>
      <c r="F526" s="308"/>
      <c r="G526" s="308"/>
      <c r="H526" s="308">
        <v>1</v>
      </c>
      <c r="I526" s="308"/>
      <c r="J526" s="308"/>
      <c r="K526" s="308"/>
      <c r="L526" s="308"/>
      <c r="M526" s="308">
        <v>3</v>
      </c>
      <c r="N526" s="308"/>
      <c r="O526" s="308"/>
      <c r="P526" s="308"/>
      <c r="Q526" s="308"/>
      <c r="R526" s="308">
        <v>1</v>
      </c>
      <c r="S526" s="308"/>
      <c r="T526" s="308"/>
      <c r="U526" s="308"/>
      <c r="V526" s="308"/>
      <c r="W526" s="308">
        <v>4</v>
      </c>
      <c r="X526" s="308"/>
      <c r="Y526" s="308"/>
      <c r="Z526" s="308"/>
      <c r="AA526" s="308">
        <v>3196.8220000000001</v>
      </c>
      <c r="AB526" s="308">
        <v>60</v>
      </c>
      <c r="AC526" s="308">
        <v>4</v>
      </c>
      <c r="AD526" s="308"/>
      <c r="AE526" s="308"/>
      <c r="AF526" s="308"/>
      <c r="AG526" s="308">
        <v>4053.2280000000001</v>
      </c>
      <c r="AH526" s="308">
        <v>60</v>
      </c>
      <c r="AI526" s="308">
        <v>4</v>
      </c>
      <c r="AJ526" s="308"/>
      <c r="AK526" s="308"/>
      <c r="AL526" s="308"/>
      <c r="AM526" s="308">
        <v>3087.0329999999999</v>
      </c>
      <c r="AN526" s="308">
        <v>60</v>
      </c>
      <c r="AO526" s="308">
        <v>4</v>
      </c>
      <c r="AP526" s="308"/>
      <c r="AQ526" s="308"/>
      <c r="AR526" s="308"/>
      <c r="AS526" s="308">
        <v>3184.73</v>
      </c>
      <c r="AT526" s="308">
        <v>60</v>
      </c>
      <c r="AU526" s="308">
        <v>4</v>
      </c>
      <c r="AV526" s="308"/>
      <c r="AW526" s="308"/>
      <c r="AX526" s="308"/>
      <c r="AY526" s="308">
        <v>23595.737000000001</v>
      </c>
      <c r="AZ526" s="308" t="s">
        <v>475</v>
      </c>
      <c r="BA526" s="308">
        <v>4</v>
      </c>
      <c r="BB526" s="308"/>
      <c r="BC526" s="308"/>
      <c r="BD526" s="308"/>
      <c r="BE526" s="308">
        <v>9679.8340000000007</v>
      </c>
      <c r="BF526" s="308" t="s">
        <v>475</v>
      </c>
      <c r="BG526" s="308">
        <v>4</v>
      </c>
      <c r="BH526" s="308"/>
      <c r="BI526" s="308"/>
      <c r="BJ526" s="308"/>
      <c r="BK526" s="308">
        <v>8.4039999999999999</v>
      </c>
      <c r="BL526" s="308">
        <v>66</v>
      </c>
      <c r="BM526" s="308">
        <v>4</v>
      </c>
      <c r="BN526" s="308"/>
      <c r="BO526" s="308"/>
      <c r="BP526" s="308"/>
      <c r="BQ526" s="308">
        <v>12789.097</v>
      </c>
      <c r="BR526" s="308">
        <v>66</v>
      </c>
      <c r="BS526" s="308">
        <v>4</v>
      </c>
      <c r="BT526" s="308"/>
      <c r="BU526" s="308"/>
      <c r="BV526" s="308"/>
      <c r="BW526" s="308">
        <v>1.9239999999999999</v>
      </c>
      <c r="BX526" s="308">
        <v>66</v>
      </c>
      <c r="BY526" s="308">
        <v>4</v>
      </c>
      <c r="BZ526" s="308"/>
      <c r="CA526" s="308"/>
      <c r="CB526" s="308"/>
      <c r="CC526" s="308">
        <v>11618.333000000001</v>
      </c>
      <c r="CD526" s="308">
        <v>66</v>
      </c>
      <c r="CE526" s="308">
        <v>4</v>
      </c>
      <c r="CF526" s="308"/>
      <c r="CG526" s="308"/>
      <c r="CH526" s="308"/>
      <c r="CI526" s="308">
        <v>592.62</v>
      </c>
      <c r="CJ526" s="308">
        <v>3</v>
      </c>
      <c r="CK526" s="308">
        <v>4</v>
      </c>
      <c r="CL526" s="308"/>
      <c r="CM526" s="308"/>
      <c r="CN526" s="308"/>
      <c r="CO526" s="308">
        <v>4499.326</v>
      </c>
      <c r="CP526" s="308">
        <v>3</v>
      </c>
      <c r="CQ526" s="308">
        <v>4</v>
      </c>
      <c r="CR526" s="308"/>
      <c r="CS526" s="308"/>
      <c r="CT526" s="308"/>
      <c r="CU526" s="308">
        <v>5088.326</v>
      </c>
      <c r="CV526" s="308">
        <v>4</v>
      </c>
      <c r="CW526" s="308">
        <v>4</v>
      </c>
      <c r="CX526" s="308"/>
      <c r="CY526" s="308"/>
      <c r="CZ526" s="308"/>
      <c r="DA526" s="308">
        <v>9490.2039999999997</v>
      </c>
      <c r="DB526" s="308">
        <v>4</v>
      </c>
      <c r="DC526" s="308">
        <v>4</v>
      </c>
      <c r="DD526" s="308"/>
      <c r="DE526" s="308"/>
      <c r="DF526" s="308"/>
      <c r="DG526" s="308">
        <v>497.30099999999999</v>
      </c>
      <c r="DH526" s="308">
        <v>6</v>
      </c>
      <c r="DI526" s="308">
        <v>4</v>
      </c>
      <c r="DJ526" s="308"/>
      <c r="DK526" s="308"/>
      <c r="DL526" s="308"/>
      <c r="DM526" s="308">
        <v>0</v>
      </c>
      <c r="DN526" s="308">
        <v>3</v>
      </c>
      <c r="DO526" s="308">
        <v>4</v>
      </c>
      <c r="DP526" s="308"/>
      <c r="DQ526" s="308"/>
      <c r="DR526" s="308"/>
      <c r="DS526" s="308">
        <v>0</v>
      </c>
      <c r="DT526" s="308">
        <v>2</v>
      </c>
      <c r="DU526" s="308">
        <v>4</v>
      </c>
      <c r="DV526" s="308"/>
      <c r="DW526" s="308"/>
      <c r="DX526" s="308"/>
      <c r="DY526" s="308">
        <v>6930.1210000000001</v>
      </c>
      <c r="DZ526" s="308">
        <v>6</v>
      </c>
      <c r="EA526" s="308">
        <v>4</v>
      </c>
      <c r="EB526" s="308"/>
      <c r="EC526" s="308"/>
      <c r="ED526" s="308"/>
      <c r="EE526" s="308">
        <v>9712.3019999999997</v>
      </c>
      <c r="EF526" s="308">
        <v>6</v>
      </c>
      <c r="EG526" s="308">
        <v>4</v>
      </c>
      <c r="EH526" s="308"/>
      <c r="EI526" s="308"/>
      <c r="EJ526" s="308"/>
      <c r="EK526" s="308">
        <v>12242.575000000001</v>
      </c>
      <c r="EL526" s="308">
        <v>6</v>
      </c>
      <c r="EM526" s="308">
        <v>4</v>
      </c>
      <c r="EN526" s="308"/>
      <c r="EO526" s="308"/>
      <c r="EP526" s="308"/>
      <c r="EQ526" s="308">
        <v>13662.556</v>
      </c>
      <c r="ER526" s="308">
        <v>4</v>
      </c>
      <c r="ES526" s="308">
        <v>4</v>
      </c>
      <c r="ET526" s="308"/>
      <c r="EU526" s="308"/>
      <c r="EV526" s="308"/>
      <c r="EW526" s="308">
        <v>0</v>
      </c>
      <c r="EX526" s="308">
        <v>3</v>
      </c>
      <c r="EY526" s="308">
        <v>4</v>
      </c>
      <c r="EZ526" s="308"/>
      <c r="FA526" s="308"/>
      <c r="FB526" s="308"/>
      <c r="FC526" s="308">
        <v>8088.6379999999999</v>
      </c>
      <c r="FD526" s="308">
        <v>6</v>
      </c>
      <c r="FE526" s="308">
        <v>4</v>
      </c>
      <c r="FF526" s="308"/>
      <c r="FG526" s="308"/>
      <c r="FH526" s="308"/>
      <c r="FI526" s="308">
        <v>0</v>
      </c>
      <c r="FJ526" s="308">
        <v>2</v>
      </c>
      <c r="FK526" s="308">
        <v>4</v>
      </c>
      <c r="FL526" s="308"/>
      <c r="FM526" s="308"/>
      <c r="FN526" s="308"/>
      <c r="FO526" s="308">
        <v>687.75800000000004</v>
      </c>
      <c r="FP526" s="308">
        <v>3</v>
      </c>
      <c r="FQ526" s="308">
        <v>4</v>
      </c>
      <c r="FR526" s="308"/>
      <c r="FS526" s="308"/>
      <c r="FT526" s="308"/>
      <c r="FU526" s="308">
        <v>18529.843000000001</v>
      </c>
      <c r="FV526" s="308">
        <v>6</v>
      </c>
      <c r="FW526" s="308">
        <v>4</v>
      </c>
      <c r="FX526" s="308"/>
      <c r="FY526" s="308"/>
      <c r="FZ526" s="308"/>
      <c r="GA526" s="308">
        <v>20638.383999999998</v>
      </c>
      <c r="GB526" s="308">
        <v>6</v>
      </c>
      <c r="GC526" s="308">
        <v>4</v>
      </c>
      <c r="GD526" s="308"/>
      <c r="GE526" s="308"/>
      <c r="GF526" s="308"/>
      <c r="GG526" s="308">
        <v>10001.942999999999</v>
      </c>
      <c r="GH526" s="308">
        <v>8</v>
      </c>
      <c r="GI526" s="308">
        <v>4</v>
      </c>
      <c r="GJ526" s="308"/>
      <c r="GK526" s="308"/>
      <c r="GL526" s="308"/>
      <c r="GM526" s="308">
        <v>18259.026000000002</v>
      </c>
      <c r="GN526" s="308">
        <v>6</v>
      </c>
      <c r="GO526" s="308">
        <v>4</v>
      </c>
      <c r="GP526" s="308"/>
      <c r="GQ526" s="308"/>
      <c r="GR526" s="308"/>
      <c r="GS526" s="308">
        <v>3885.7109999999998</v>
      </c>
      <c r="GT526" s="308">
        <v>6</v>
      </c>
    </row>
    <row r="527" spans="1:202" x14ac:dyDescent="0.25">
      <c r="B527" s="110">
        <v>1</v>
      </c>
      <c r="C527" s="166">
        <f>C526</f>
        <v>3</v>
      </c>
      <c r="D527" s="166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6"/>
      <c r="F527" s="166"/>
      <c r="G527" s="166">
        <f t="shared" ref="G527:G560" ca="1" si="846">I527</f>
        <v>0.25900000000000001</v>
      </c>
      <c r="H527" s="166">
        <f>H526</f>
        <v>1</v>
      </c>
      <c r="I527" s="166">
        <f t="shared" ref="I527:I560" ca="1" si="847">INDIRECT(ADDRESS(ROW(I527),COLUMN(I527) + H527,4,1),TRUE)</f>
        <v>0.25900000000000001</v>
      </c>
      <c r="J527" s="166">
        <f t="shared" ref="J527:J560" si="848">IF(AND(ISBLANK(K527),ISBLANK(L527)),"",SUM(K527,L527))</f>
        <v>0.25900000000000001</v>
      </c>
      <c r="K527" s="166">
        <v>0.25900000000000001</v>
      </c>
      <c r="L527" s="166"/>
      <c r="M527" s="166">
        <f>M526</f>
        <v>3</v>
      </c>
      <c r="N527" s="166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6"/>
      <c r="P527" s="166"/>
      <c r="Q527" s="166">
        <f t="shared" ref="Q527:Q560" ca="1" si="850">S527</f>
        <v>7.3999999999999996E-2</v>
      </c>
      <c r="R527" s="166">
        <f>R526</f>
        <v>1</v>
      </c>
      <c r="S527" s="166">
        <f t="shared" ref="S527:S560" ca="1" si="851">INDIRECT(ADDRESS(ROW(S527),COLUMN(S527) + R527,4,1),TRUE)</f>
        <v>7.3999999999999996E-2</v>
      </c>
      <c r="T527" s="166">
        <f t="shared" ref="T527:T560" si="852">IF(AND(ISBLANK(U527),ISBLANK(V527)),"",SUM(U527,V527))</f>
        <v>7.3999999999999996E-2</v>
      </c>
      <c r="U527" s="166">
        <v>7.3999999999999996E-2</v>
      </c>
      <c r="V527" s="166"/>
      <c r="W527" s="166">
        <f>W526</f>
        <v>4</v>
      </c>
      <c r="X527" s="166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6"/>
      <c r="Z527" s="166"/>
      <c r="AA527" s="166">
        <v>3197.5309999999999</v>
      </c>
      <c r="AB527" s="166">
        <f>IF(OR(ISBLANK(AA527),ISBLANK(AB526)),"",(AA527-AA526)*AB526)</f>
        <v>42.539999999989959</v>
      </c>
      <c r="AC527" s="166">
        <f>AC526</f>
        <v>4</v>
      </c>
      <c r="AD527" s="166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6"/>
      <c r="AF527" s="166"/>
      <c r="AG527" s="166">
        <v>4054.587</v>
      </c>
      <c r="AH527" s="166">
        <f>IF(OR(ISBLANK(AG527),ISBLANK(AH526)),"",(AG527-AG526)*AH526)</f>
        <v>81.539999999995416</v>
      </c>
      <c r="AI527" s="166">
        <f>AI526</f>
        <v>4</v>
      </c>
      <c r="AJ527" s="166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6"/>
      <c r="AL527" s="166"/>
      <c r="AM527" s="166">
        <v>3087.5479999999998</v>
      </c>
      <c r="AN527" s="166">
        <f>IF(OR(ISBLANK(AM527),ISBLANK(AN526)),"",(AM527-AM526)*AN526)</f>
        <v>30.89999999999236</v>
      </c>
      <c r="AO527" s="166">
        <f>AO526</f>
        <v>4</v>
      </c>
      <c r="AP527" s="166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6"/>
      <c r="AR527" s="166"/>
      <c r="AS527" s="166">
        <v>3185.8</v>
      </c>
      <c r="AT527" s="166">
        <f>IF(OR(ISBLANK(AS527),ISBLANK(AT526)),"",(AS527-AS526)*AT526)</f>
        <v>64.200000000009823</v>
      </c>
      <c r="AU527" s="166">
        <f>AU526</f>
        <v>4</v>
      </c>
      <c r="AV527" s="166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6"/>
      <c r="AX527" s="166"/>
      <c r="AY527" s="166">
        <v>23598.893</v>
      </c>
      <c r="AZ527" s="166">
        <f>IF(OR(ISBLANK(AY527),ISBLANK(AZ526)),"",(AY527-AY526)*AZ526)</f>
        <v>0.25247999999992315</v>
      </c>
      <c r="BA527" s="166">
        <f>BA526</f>
        <v>4</v>
      </c>
      <c r="BB527" s="166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6"/>
      <c r="BD527" s="166"/>
      <c r="BE527" s="166">
        <v>9681.15</v>
      </c>
      <c r="BF527" s="166">
        <f>IF(OR(ISBLANK(BE527),ISBLANK(BF526)),"",(BE527-BE526)*BF526)</f>
        <v>0.10527999999991153</v>
      </c>
      <c r="BG527" s="166">
        <f>BG526</f>
        <v>4</v>
      </c>
      <c r="BH527" s="166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6"/>
      <c r="BP527" s="166"/>
      <c r="BQ527" s="166">
        <v>12795.591</v>
      </c>
      <c r="BR527" s="166">
        <f>IF(OR(ISBLANK(BQ527),ISBLANK(BR526)),"",(BQ527-BQ526)*BR526)</f>
        <v>428.60400000003938</v>
      </c>
      <c r="BS527" s="166">
        <f>BS526</f>
        <v>4</v>
      </c>
      <c r="BT527" s="166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6"/>
      <c r="CB527" s="166"/>
      <c r="CC527" s="166">
        <v>11622.647999999999</v>
      </c>
      <c r="CD527" s="166">
        <f>IF(OR(ISBLANK(CC527),ISBLANK(CD526)),"",(CC527-CC526)*CD526)</f>
        <v>284.78999999991356</v>
      </c>
      <c r="CE527" s="166">
        <f>CE526</f>
        <v>4</v>
      </c>
      <c r="CF527" s="166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6"/>
      <c r="CH527" s="166"/>
      <c r="CI527" s="166">
        <v>592.63499999999999</v>
      </c>
      <c r="CJ527" s="166">
        <f>IF(OR(ISBLANK(CI527),ISBLANK(CJ526)),"",(CI527-CI526)*CJ526)</f>
        <v>4.4999999999959073E-2</v>
      </c>
      <c r="CK527" s="166">
        <f>CK526</f>
        <v>4</v>
      </c>
      <c r="CL527" s="166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6"/>
      <c r="CT527" s="166"/>
      <c r="CU527" s="166">
        <v>5090.8440000000001</v>
      </c>
      <c r="CV527" s="166">
        <f>IF(OR(ISBLANK(CU527),ISBLANK(CV526)),"",(CU527-CU526)*CV526)</f>
        <v>10.072000000000116</v>
      </c>
      <c r="CW527" s="166">
        <f>CW526</f>
        <v>4</v>
      </c>
      <c r="CX527" s="166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6"/>
      <c r="CZ527" s="166"/>
      <c r="DA527" s="166">
        <v>9492.7199999999993</v>
      </c>
      <c r="DB527" s="166">
        <f>IF(OR(ISBLANK(DA527),ISBLANK(DB526)),"",(DA527-DA526)*DB526)</f>
        <v>10.063999999998487</v>
      </c>
      <c r="DC527" s="166">
        <f>DC526</f>
        <v>4</v>
      </c>
      <c r="DD527" s="166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6"/>
      <c r="DF527" s="166"/>
      <c r="DG527" s="166">
        <v>497.56700000000001</v>
      </c>
      <c r="DH527" s="166">
        <f>IF(OR(ISBLANK(DG527),ISBLANK(DH526)),"",(DG527-DG526)*DH526)</f>
        <v>1.5960000000001173</v>
      </c>
      <c r="DI527" s="166">
        <f>DI526</f>
        <v>4</v>
      </c>
      <c r="DJ527" s="166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6"/>
      <c r="DL527" s="166"/>
      <c r="DM527" s="166">
        <v>0</v>
      </c>
      <c r="DN527" s="166">
        <f>IF(OR(ISBLANK(DM527),ISBLANK(DN526)),"",(DM527-DM526)*DN526)</f>
        <v>0</v>
      </c>
      <c r="DO527" s="166">
        <f>DO526</f>
        <v>4</v>
      </c>
      <c r="DP527" s="166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6"/>
      <c r="DR527" s="166"/>
      <c r="DS527" s="166">
        <v>0</v>
      </c>
      <c r="DT527" s="166">
        <f>IF(OR(ISBLANK(DS527),ISBLANK(DT526)),"",(DS527-DS526)*DT526)</f>
        <v>0</v>
      </c>
      <c r="DU527" s="166">
        <f>DU526</f>
        <v>4</v>
      </c>
      <c r="DV527" s="166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6"/>
      <c r="DX527" s="166"/>
      <c r="DY527" s="166">
        <v>6931.2349999999997</v>
      </c>
      <c r="DZ527" s="166">
        <f>IF(OR(ISBLANK(DY527),ISBLANK(DZ526)),"",(DY527-DY526)*DZ526)</f>
        <v>6.683999999997468</v>
      </c>
      <c r="EA527" s="166">
        <f>EA526</f>
        <v>4</v>
      </c>
      <c r="EB527" s="166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6"/>
      <c r="ED527" s="166"/>
      <c r="EE527" s="166">
        <v>9715.4410000000007</v>
      </c>
      <c r="EF527" s="166">
        <f>IF(OR(ISBLANK(EE527),ISBLANK(EF526)),"",(EE527-EE526)*EF526)</f>
        <v>18.834000000006199</v>
      </c>
      <c r="EG527" s="166">
        <f>EG526</f>
        <v>4</v>
      </c>
      <c r="EH527" s="166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6"/>
      <c r="EJ527" s="166"/>
      <c r="EK527" s="166">
        <v>12244.831</v>
      </c>
      <c r="EL527" s="166">
        <f>IF(OR(ISBLANK(EK527),ISBLANK(EL526)),"",(EK527-EK526)*EL526)</f>
        <v>13.53599999999642</v>
      </c>
      <c r="EM527" s="166">
        <f>EM526</f>
        <v>4</v>
      </c>
      <c r="EN527" s="166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6"/>
      <c r="EP527" s="166"/>
      <c r="EQ527" s="166">
        <v>13665.901</v>
      </c>
      <c r="ER527" s="166">
        <f>IF(OR(ISBLANK(EQ527),ISBLANK(ER526)),"",(EQ527-EQ526)*ER526)</f>
        <v>13.379999999997381</v>
      </c>
      <c r="ES527" s="166">
        <f>ES526</f>
        <v>4</v>
      </c>
      <c r="ET527" s="166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6"/>
      <c r="EV527" s="166"/>
      <c r="EW527" s="166">
        <v>0</v>
      </c>
      <c r="EX527" s="166">
        <f>IF(OR(ISBLANK(EW527),ISBLANK(EX526)),"",(EW527-EW526)*EX526)</f>
        <v>0</v>
      </c>
      <c r="EY527" s="166">
        <f>EY526</f>
        <v>4</v>
      </c>
      <c r="EZ527" s="166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6"/>
      <c r="FB527" s="166"/>
      <c r="FC527" s="166">
        <v>8091.7759999999998</v>
      </c>
      <c r="FD527" s="166">
        <f>IF(OR(ISBLANK(FC527),ISBLANK(FD526)),"",(FC527-FC526)*FD526)</f>
        <v>18.82799999999952</v>
      </c>
      <c r="FE527" s="166">
        <f>FE526</f>
        <v>4</v>
      </c>
      <c r="FF527" s="166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6"/>
      <c r="FH527" s="166"/>
      <c r="FI527" s="166">
        <v>0</v>
      </c>
      <c r="FJ527" s="166">
        <f>IF(OR(ISBLANK(FI527),ISBLANK(FJ526)),"",(FI527-FI526)*FJ526)</f>
        <v>0</v>
      </c>
      <c r="FK527" s="166">
        <f>FK526</f>
        <v>4</v>
      </c>
      <c r="FL527" s="166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6"/>
      <c r="FN527" s="166"/>
      <c r="FO527" s="166">
        <v>687.90200000000004</v>
      </c>
      <c r="FP527" s="166">
        <f>IF(OR(ISBLANK(FO527),ISBLANK(FP526)),"",(FO527-FO526)*FP526)</f>
        <v>0.43200000000001637</v>
      </c>
      <c r="FQ527" s="166">
        <f>FQ526</f>
        <v>4</v>
      </c>
      <c r="FR527" s="166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6"/>
      <c r="FT527" s="166"/>
      <c r="FU527" s="166">
        <v>18534.406999999999</v>
      </c>
      <c r="FV527" s="166">
        <f>IF(OR(ISBLANK(FU527),ISBLANK(FV526)),"",(FU527-FU526)*FV526)</f>
        <v>27.38399999999092</v>
      </c>
      <c r="FW527" s="166">
        <f>FW526</f>
        <v>4</v>
      </c>
      <c r="FX527" s="166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6"/>
      <c r="FZ527" s="166"/>
      <c r="GA527" s="166">
        <v>20644.455000000002</v>
      </c>
      <c r="GB527" s="166">
        <f>IF(OR(ISBLANK(GA527),ISBLANK(GB526)),"",(GA527-GA526)*GB526)</f>
        <v>36.426000000021304</v>
      </c>
      <c r="GC527" s="166">
        <f>GC526</f>
        <v>4</v>
      </c>
      <c r="GD527" s="166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6"/>
      <c r="GF527" s="166"/>
      <c r="GG527" s="166">
        <v>10004.388000000001</v>
      </c>
      <c r="GH527" s="166">
        <f>IF(OR(ISBLANK(GG527),ISBLANK(GH526)),"",(GG527-GG526)*GH526)</f>
        <v>19.560000000012224</v>
      </c>
      <c r="GI527" s="166">
        <f>GI526</f>
        <v>4</v>
      </c>
      <c r="GJ527" s="166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6"/>
      <c r="GL527" s="166"/>
      <c r="GM527" s="166">
        <v>18263.311000000002</v>
      </c>
      <c r="GN527" s="166">
        <f>IF(OR(ISBLANK(GM527),ISBLANK(GN526)),"",(GM527-GM526)*GN526)</f>
        <v>25.709999999999127</v>
      </c>
      <c r="GO527" s="166">
        <f>GO526</f>
        <v>4</v>
      </c>
      <c r="GP527" s="166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6"/>
      <c r="GR527" s="166"/>
      <c r="GS527" s="166">
        <v>3886.5680000000002</v>
      </c>
      <c r="GT527" s="166">
        <f>IF(OR(ISBLANK(GS527),ISBLANK(GT526)),"",(GS527-GS526)*GT526)</f>
        <v>5.1420000000025539</v>
      </c>
    </row>
    <row r="528" spans="1:202" x14ac:dyDescent="0.25">
      <c r="B528" s="166">
        <v>2</v>
      </c>
      <c r="C528" s="166">
        <f>C526</f>
        <v>3</v>
      </c>
      <c r="D528" s="166">
        <f t="shared" ca="1" si="845"/>
        <v>0.22</v>
      </c>
      <c r="E528" s="166"/>
      <c r="F528" s="166"/>
      <c r="G528" s="166">
        <f t="shared" ca="1" si="846"/>
        <v>0.22</v>
      </c>
      <c r="H528" s="166">
        <f>H526</f>
        <v>1</v>
      </c>
      <c r="I528" s="166">
        <f t="shared" ca="1" si="847"/>
        <v>0.22</v>
      </c>
      <c r="J528" s="166">
        <f t="shared" si="848"/>
        <v>0.22</v>
      </c>
      <c r="K528" s="166">
        <v>0.22</v>
      </c>
      <c r="L528" s="166"/>
      <c r="M528" s="166">
        <f>M526</f>
        <v>3</v>
      </c>
      <c r="N528" s="166">
        <f t="shared" ca="1" si="849"/>
        <v>0.14799999999999999</v>
      </c>
      <c r="O528" s="166"/>
      <c r="P528" s="166"/>
      <c r="Q528" s="166">
        <f t="shared" ca="1" si="850"/>
        <v>0.14799999999999999</v>
      </c>
      <c r="R528" s="166">
        <f>R526</f>
        <v>1</v>
      </c>
      <c r="S528" s="166">
        <f t="shared" ca="1" si="851"/>
        <v>0.14799999999999999</v>
      </c>
      <c r="T528" s="166">
        <f t="shared" si="852"/>
        <v>0.14799999999999999</v>
      </c>
      <c r="U528" s="166">
        <v>0.14799999999999999</v>
      </c>
      <c r="V528" s="166"/>
      <c r="W528" s="166">
        <f>W526</f>
        <v>4</v>
      </c>
      <c r="X528" s="166">
        <f t="shared" ca="1" si="853"/>
        <v>41.639999999997599</v>
      </c>
      <c r="Y528" s="166"/>
      <c r="Z528" s="166"/>
      <c r="AA528" s="166">
        <v>3198.2249999999999</v>
      </c>
      <c r="AB528" s="166">
        <f>IF(OR(ISBLANK(AA528),ISBLANK(AB526)),"",(AA528-AA527)*AB526)</f>
        <v>41.639999999997599</v>
      </c>
      <c r="AC528" s="166">
        <f>AC526</f>
        <v>4</v>
      </c>
      <c r="AD528" s="166">
        <f t="shared" ca="1" si="854"/>
        <v>84.000000000005457</v>
      </c>
      <c r="AE528" s="166"/>
      <c r="AF528" s="166"/>
      <c r="AG528" s="166">
        <v>4055.9870000000001</v>
      </c>
      <c r="AH528" s="166">
        <f>IF(OR(ISBLANK(AG528),ISBLANK(AH526)),"",(AG528-AG527)*AH526)</f>
        <v>84.000000000005457</v>
      </c>
      <c r="AI528" s="166">
        <f>AI526</f>
        <v>4</v>
      </c>
      <c r="AJ528" s="166">
        <f t="shared" ca="1" si="855"/>
        <v>30.720000000010259</v>
      </c>
      <c r="AK528" s="166"/>
      <c r="AL528" s="166"/>
      <c r="AM528" s="166">
        <v>3088.06</v>
      </c>
      <c r="AN528" s="166">
        <f>IF(OR(ISBLANK(AM528),ISBLANK(AN526)),"",(AM528-AM527)*AN526)</f>
        <v>30.720000000010259</v>
      </c>
      <c r="AO528" s="166">
        <f>AO526</f>
        <v>4</v>
      </c>
      <c r="AP528" s="166">
        <f t="shared" ca="1" si="856"/>
        <v>62.93999999999869</v>
      </c>
      <c r="AQ528" s="166"/>
      <c r="AR528" s="166"/>
      <c r="AS528" s="166">
        <v>3186.8490000000002</v>
      </c>
      <c r="AT528" s="166">
        <f>IF(OR(ISBLANK(AS528),ISBLANK(AT526)),"",(AS528-AS527)*AT526)</f>
        <v>62.93999999999869</v>
      </c>
      <c r="AU528" s="166">
        <f>AU526</f>
        <v>4</v>
      </c>
      <c r="AV528" s="166">
        <f t="shared" ca="1" si="857"/>
        <v>0.24160000000003493</v>
      </c>
      <c r="AW528" s="166"/>
      <c r="AX528" s="166"/>
      <c r="AY528" s="166">
        <v>23601.913</v>
      </c>
      <c r="AZ528" s="166">
        <f>IF(OR(ISBLANK(AY528),ISBLANK(AZ526)),"",(AY528-AY527)*AZ526)</f>
        <v>0.24160000000003493</v>
      </c>
      <c r="BA528" s="166">
        <f>BA526</f>
        <v>4</v>
      </c>
      <c r="BB528" s="166">
        <f t="shared" ca="1" si="858"/>
        <v>0.11648000000001048</v>
      </c>
      <c r="BC528" s="166"/>
      <c r="BD528" s="166"/>
      <c r="BE528" s="166">
        <v>9682.6059999999998</v>
      </c>
      <c r="BF528" s="166">
        <f>IF(OR(ISBLANK(BE528),ISBLANK(BF526)),"",(BE528-BE527)*BF526)</f>
        <v>0.11648000000001048</v>
      </c>
      <c r="BG528" s="166">
        <f>BG526</f>
        <v>4</v>
      </c>
      <c r="BH528" s="166">
        <f t="shared" ca="1" si="859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860"/>
        <v>414.8099999999904</v>
      </c>
      <c r="BO528" s="166"/>
      <c r="BP528" s="166"/>
      <c r="BQ528" s="166">
        <v>12801.876</v>
      </c>
      <c r="BR528" s="166">
        <f>IF(OR(ISBLANK(BQ528),ISBLANK(BR526)),"",(BQ528-BQ527)*BR526)</f>
        <v>414.8099999999904</v>
      </c>
      <c r="BS528" s="166">
        <f>BS526</f>
        <v>4</v>
      </c>
      <c r="BT528" s="166">
        <f t="shared" ca="1" si="861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862"/>
        <v>275.48400000005859</v>
      </c>
      <c r="CA528" s="166"/>
      <c r="CB528" s="166"/>
      <c r="CC528" s="166">
        <v>11626.822</v>
      </c>
      <c r="CD528" s="166">
        <f>IF(OR(ISBLANK(CC528),ISBLANK(CD526)),"",(CC528-CC527)*CD526)</f>
        <v>275.48400000005859</v>
      </c>
      <c r="CE528" s="166">
        <f>CE526</f>
        <v>4</v>
      </c>
      <c r="CF528" s="166">
        <f t="shared" ca="1" si="863"/>
        <v>4.2000000000030013E-2</v>
      </c>
      <c r="CG528" s="166"/>
      <c r="CH528" s="166"/>
      <c r="CI528" s="166">
        <v>592.649</v>
      </c>
      <c r="CJ528" s="166">
        <f>IF(OR(ISBLANK(CI528),ISBLANK(CJ526)),"",(CI528-CI527)*CJ526)</f>
        <v>4.2000000000030013E-2</v>
      </c>
      <c r="CK528" s="166">
        <f>CK526</f>
        <v>4</v>
      </c>
      <c r="CL528" s="166">
        <f t="shared" ca="1" si="864"/>
        <v>3.0000000006111804E-3</v>
      </c>
      <c r="CM528" s="166"/>
      <c r="CN528" s="166"/>
      <c r="CO528" s="166">
        <v>4499.3270000000002</v>
      </c>
      <c r="CP528" s="166">
        <f>IF(OR(ISBLANK(CO528),ISBLANK(CP526)),"",(CO528-CO527)*CP526)</f>
        <v>3.0000000006111804E-3</v>
      </c>
      <c r="CQ528" s="166">
        <f>CQ526</f>
        <v>4</v>
      </c>
      <c r="CR528" s="166">
        <f t="shared" ca="1" si="865"/>
        <v>10.128000000000611</v>
      </c>
      <c r="CS528" s="166"/>
      <c r="CT528" s="166"/>
      <c r="CU528" s="166">
        <v>5093.3760000000002</v>
      </c>
      <c r="CV528" s="166">
        <f>IF(OR(ISBLANK(CU528),ISBLANK(CV526)),"",(CU528-CU527)*CV526)</f>
        <v>10.128000000000611</v>
      </c>
      <c r="CW528" s="166">
        <f>CW526</f>
        <v>4</v>
      </c>
      <c r="CX528" s="166">
        <f t="shared" ca="1" si="866"/>
        <v>10.696000000003551</v>
      </c>
      <c r="CY528" s="166"/>
      <c r="CZ528" s="166"/>
      <c r="DA528" s="166">
        <v>9495.3940000000002</v>
      </c>
      <c r="DB528" s="166">
        <f>IF(OR(ISBLANK(DA528),ISBLANK(DB526)),"",(DA528-DA527)*DB526)</f>
        <v>10.696000000003551</v>
      </c>
      <c r="DC528" s="166">
        <f>DC526</f>
        <v>4</v>
      </c>
      <c r="DD528" s="166">
        <f t="shared" ca="1" si="867"/>
        <v>1.5059999999998581</v>
      </c>
      <c r="DE528" s="166"/>
      <c r="DF528" s="166"/>
      <c r="DG528" s="166">
        <v>497.81799999999998</v>
      </c>
      <c r="DH528" s="166">
        <f>IF(OR(ISBLANK(DG528),ISBLANK(DH526)),"",(DG528-DG527)*DH526)</f>
        <v>1.5059999999998581</v>
      </c>
      <c r="DI528" s="166">
        <f>DI526</f>
        <v>4</v>
      </c>
      <c r="DJ528" s="166">
        <f t="shared" ca="1" si="868"/>
        <v>0</v>
      </c>
      <c r="DK528" s="166"/>
      <c r="DL528" s="166"/>
      <c r="DM528" s="166">
        <v>0</v>
      </c>
      <c r="DN528" s="166">
        <f>IF(OR(ISBLANK(DM528),ISBLANK(DN526)),"",(DM528-DM527)*DN526)</f>
        <v>0</v>
      </c>
      <c r="DO528" s="166">
        <f>DO526</f>
        <v>4</v>
      </c>
      <c r="DP528" s="166">
        <f t="shared" ca="1" si="869"/>
        <v>0</v>
      </c>
      <c r="DQ528" s="166"/>
      <c r="DR528" s="166"/>
      <c r="DS528" s="166">
        <v>0</v>
      </c>
      <c r="DT528" s="166">
        <f>IF(OR(ISBLANK(DS528),ISBLANK(DT526)),"",(DS528-DS527)*DT526)</f>
        <v>0</v>
      </c>
      <c r="DU528" s="166">
        <f>DU526</f>
        <v>4</v>
      </c>
      <c r="DV528" s="166">
        <f t="shared" ca="1" si="870"/>
        <v>4.7760000000016589</v>
      </c>
      <c r="DW528" s="166"/>
      <c r="DX528" s="166"/>
      <c r="DY528" s="166">
        <v>6932.0309999999999</v>
      </c>
      <c r="DZ528" s="166">
        <f>IF(OR(ISBLANK(DY528),ISBLANK(DZ526)),"",(DY528-DY527)*DZ526)</f>
        <v>4.7760000000016589</v>
      </c>
      <c r="EA528" s="166">
        <f>EA526</f>
        <v>4</v>
      </c>
      <c r="EB528" s="166">
        <f t="shared" ca="1" si="871"/>
        <v>4.157999999995809</v>
      </c>
      <c r="EC528" s="166"/>
      <c r="ED528" s="166"/>
      <c r="EE528" s="166">
        <v>9716.134</v>
      </c>
      <c r="EF528" s="166">
        <f>IF(OR(ISBLANK(EE528),ISBLANK(EF526)),"",(EE528-EE527)*EF526)</f>
        <v>4.157999999995809</v>
      </c>
      <c r="EG528" s="166">
        <f>EG526</f>
        <v>4</v>
      </c>
      <c r="EH528" s="166">
        <f t="shared" ca="1" si="872"/>
        <v>14.004000000004453</v>
      </c>
      <c r="EI528" s="166"/>
      <c r="EJ528" s="166"/>
      <c r="EK528" s="166">
        <v>12247.165000000001</v>
      </c>
      <c r="EL528" s="166">
        <f>IF(OR(ISBLANK(EK528),ISBLANK(EL526)),"",(EK528-EK527)*EL526)</f>
        <v>14.004000000004453</v>
      </c>
      <c r="EM528" s="166">
        <f>EM526</f>
        <v>4</v>
      </c>
      <c r="EN528" s="166">
        <f t="shared" ca="1" si="873"/>
        <v>12.707999999998719</v>
      </c>
      <c r="EO528" s="166"/>
      <c r="EP528" s="166"/>
      <c r="EQ528" s="166">
        <v>13669.078</v>
      </c>
      <c r="ER528" s="166">
        <f>IF(OR(ISBLANK(EQ528),ISBLANK(ER526)),"",(EQ528-EQ527)*ER526)</f>
        <v>12.707999999998719</v>
      </c>
      <c r="ES528" s="166">
        <f>ES526</f>
        <v>4</v>
      </c>
      <c r="ET528" s="166">
        <f t="shared" ca="1" si="874"/>
        <v>0</v>
      </c>
      <c r="EU528" s="166"/>
      <c r="EV528" s="166"/>
      <c r="EW528" s="166">
        <v>0</v>
      </c>
      <c r="EX528" s="166">
        <f>IF(OR(ISBLANK(EW528),ISBLANK(EX526)),"",(EW528-EW527)*EX526)</f>
        <v>0</v>
      </c>
      <c r="EY528" s="166">
        <f>EY526</f>
        <v>4</v>
      </c>
      <c r="EZ528" s="166">
        <f t="shared" ca="1" si="875"/>
        <v>18.390000000003056</v>
      </c>
      <c r="FA528" s="166"/>
      <c r="FB528" s="166"/>
      <c r="FC528" s="166">
        <v>8094.8410000000003</v>
      </c>
      <c r="FD528" s="166">
        <f>IF(OR(ISBLANK(FC528),ISBLANK(FD526)),"",(FC528-FC527)*FD526)</f>
        <v>18.390000000003056</v>
      </c>
      <c r="FE528" s="166">
        <f>FE526</f>
        <v>4</v>
      </c>
      <c r="FF528" s="166">
        <f t="shared" ca="1" si="876"/>
        <v>0</v>
      </c>
      <c r="FG528" s="166"/>
      <c r="FH528" s="166"/>
      <c r="FI528" s="166">
        <v>0</v>
      </c>
      <c r="FJ528" s="166">
        <f>IF(OR(ISBLANK(FI528),ISBLANK(FJ526)),"",(FI528-FI527)*FJ526)</f>
        <v>0</v>
      </c>
      <c r="FK528" s="166">
        <f>FK526</f>
        <v>4</v>
      </c>
      <c r="FL528" s="166">
        <f t="shared" ca="1" si="877"/>
        <v>0.41999999999995907</v>
      </c>
      <c r="FM528" s="166"/>
      <c r="FN528" s="166"/>
      <c r="FO528" s="166">
        <v>688.04200000000003</v>
      </c>
      <c r="FP528" s="166">
        <f>IF(OR(ISBLANK(FO528),ISBLANK(FP526)),"",(FO528-FO527)*FP526)</f>
        <v>0.41999999999995907</v>
      </c>
      <c r="FQ528" s="166">
        <f>FQ526</f>
        <v>4</v>
      </c>
      <c r="FR528" s="166">
        <f t="shared" ca="1" si="878"/>
        <v>24.780000000006112</v>
      </c>
      <c r="FS528" s="166"/>
      <c r="FT528" s="166"/>
      <c r="FU528" s="166">
        <v>18538.537</v>
      </c>
      <c r="FV528" s="166">
        <f>IF(OR(ISBLANK(FU528),ISBLANK(FV526)),"",(FU528-FU527)*FV526)</f>
        <v>24.780000000006112</v>
      </c>
      <c r="FW528" s="166">
        <f>FW526</f>
        <v>4</v>
      </c>
      <c r="FX528" s="166">
        <f t="shared" ca="1" si="879"/>
        <v>30.251999999985856</v>
      </c>
      <c r="FY528" s="166"/>
      <c r="FZ528" s="166"/>
      <c r="GA528" s="166">
        <v>20649.496999999999</v>
      </c>
      <c r="GB528" s="166">
        <f>IF(OR(ISBLANK(GA528),ISBLANK(GB526)),"",(GA528-GA527)*GB526)</f>
        <v>30.251999999985856</v>
      </c>
      <c r="GC528" s="166">
        <f>GC526</f>
        <v>4</v>
      </c>
      <c r="GD528" s="166">
        <f t="shared" ca="1" si="880"/>
        <v>24.647999999986496</v>
      </c>
      <c r="GE528" s="166"/>
      <c r="GF528" s="166"/>
      <c r="GG528" s="166">
        <v>10007.468999999999</v>
      </c>
      <c r="GH528" s="166">
        <f>IF(OR(ISBLANK(GG528),ISBLANK(GH526)),"",(GG528-GG527)*GH526)</f>
        <v>24.647999999986496</v>
      </c>
      <c r="GI528" s="166">
        <f>GI526</f>
        <v>4</v>
      </c>
      <c r="GJ528" s="166">
        <f t="shared" ca="1" si="881"/>
        <v>12.695999999988999</v>
      </c>
      <c r="GK528" s="166"/>
      <c r="GL528" s="166"/>
      <c r="GM528" s="166">
        <v>18265.427</v>
      </c>
      <c r="GN528" s="166">
        <f>IF(OR(ISBLANK(GM528),ISBLANK(GN526)),"",(GM528-GM527)*GN526)</f>
        <v>12.695999999988999</v>
      </c>
      <c r="GO528" s="166">
        <f>GO526</f>
        <v>4</v>
      </c>
      <c r="GP528" s="166">
        <f t="shared" ca="1" si="882"/>
        <v>4.2299999999995634</v>
      </c>
      <c r="GQ528" s="166"/>
      <c r="GR528" s="166"/>
      <c r="GS528" s="166">
        <v>3887.2730000000001</v>
      </c>
      <c r="GT528" s="166">
        <f>IF(OR(ISBLANK(GS528),ISBLANK(GT526)),"",(GS528-GS527)*GT526)</f>
        <v>4.2299999999995634</v>
      </c>
    </row>
    <row r="529" spans="2:202" x14ac:dyDescent="0.25">
      <c r="B529" s="166">
        <v>3</v>
      </c>
      <c r="C529" s="166">
        <f>C526</f>
        <v>3</v>
      </c>
      <c r="D529" s="166">
        <f t="shared" ca="1" si="845"/>
        <v>0.223</v>
      </c>
      <c r="E529" s="166"/>
      <c r="F529" s="166"/>
      <c r="G529" s="166">
        <f t="shared" ca="1" si="846"/>
        <v>0.223</v>
      </c>
      <c r="H529" s="166">
        <f>H526</f>
        <v>1</v>
      </c>
      <c r="I529" s="166">
        <f t="shared" ca="1" si="847"/>
        <v>0.223</v>
      </c>
      <c r="J529" s="166">
        <f t="shared" si="848"/>
        <v>0.223</v>
      </c>
      <c r="K529" s="166">
        <v>0.223</v>
      </c>
      <c r="L529" s="166"/>
      <c r="M529" s="166">
        <f>M526</f>
        <v>3</v>
      </c>
      <c r="N529" s="166">
        <f t="shared" ca="1" si="849"/>
        <v>0.254</v>
      </c>
      <c r="O529" s="166"/>
      <c r="P529" s="166"/>
      <c r="Q529" s="166">
        <f t="shared" ca="1" si="850"/>
        <v>0.254</v>
      </c>
      <c r="R529" s="166">
        <f>R526</f>
        <v>1</v>
      </c>
      <c r="S529" s="166">
        <f t="shared" ca="1" si="851"/>
        <v>0.254</v>
      </c>
      <c r="T529" s="166">
        <f t="shared" si="852"/>
        <v>0.254</v>
      </c>
      <c r="U529" s="166">
        <v>0.254</v>
      </c>
      <c r="V529" s="166"/>
      <c r="W529" s="166">
        <f>W526</f>
        <v>4</v>
      </c>
      <c r="X529" s="166">
        <f t="shared" ca="1" si="853"/>
        <v>42.06000000000131</v>
      </c>
      <c r="Y529" s="166"/>
      <c r="Z529" s="166"/>
      <c r="AA529" s="166">
        <v>3198.9259999999999</v>
      </c>
      <c r="AB529" s="166">
        <f>IF(OR(ISBLANK(AA529),ISBLANK(AB526)),"",(AA529-AA528)*AB526)</f>
        <v>42.06000000000131</v>
      </c>
      <c r="AC529" s="166">
        <f>AC526</f>
        <v>4</v>
      </c>
      <c r="AD529" s="166">
        <f t="shared" ca="1" si="854"/>
        <v>90.659999999998035</v>
      </c>
      <c r="AE529" s="166"/>
      <c r="AF529" s="166"/>
      <c r="AG529" s="166">
        <v>4057.498</v>
      </c>
      <c r="AH529" s="166">
        <f>IF(OR(ISBLANK(AG529),ISBLANK(AH526)),"",(AG529-AG528)*AH526)</f>
        <v>90.659999999998035</v>
      </c>
      <c r="AI529" s="166">
        <f>AI526</f>
        <v>4</v>
      </c>
      <c r="AJ529" s="166">
        <f t="shared" ca="1" si="855"/>
        <v>29.940000000015061</v>
      </c>
      <c r="AK529" s="166"/>
      <c r="AL529" s="166"/>
      <c r="AM529" s="166">
        <v>3088.5590000000002</v>
      </c>
      <c r="AN529" s="166">
        <f>IF(OR(ISBLANK(AM529),ISBLANK(AN526)),"",(AM529-AM528)*AN526)</f>
        <v>29.940000000015061</v>
      </c>
      <c r="AO529" s="166">
        <f>AO526</f>
        <v>4</v>
      </c>
      <c r="AP529" s="166">
        <f t="shared" ca="1" si="856"/>
        <v>61.859999999996944</v>
      </c>
      <c r="AQ529" s="166"/>
      <c r="AR529" s="166"/>
      <c r="AS529" s="166">
        <v>3187.88</v>
      </c>
      <c r="AT529" s="166">
        <f>IF(OR(ISBLANK(AS529),ISBLANK(AT526)),"",(AS529-AS528)*AT526)</f>
        <v>61.859999999996944</v>
      </c>
      <c r="AU529" s="166">
        <f>AU526</f>
        <v>4</v>
      </c>
      <c r="AV529" s="166">
        <f t="shared" ca="1" si="857"/>
        <v>0.23847999999998137</v>
      </c>
      <c r="AW529" s="166"/>
      <c r="AX529" s="166"/>
      <c r="AY529" s="166">
        <v>23604.894</v>
      </c>
      <c r="AZ529" s="166">
        <f>IF(OR(ISBLANK(AY529),ISBLANK(AZ526)),"",(AY529-AY528)*AZ526)</f>
        <v>0.23847999999998137</v>
      </c>
      <c r="BA529" s="166">
        <f>BA526</f>
        <v>4</v>
      </c>
      <c r="BB529" s="166">
        <f t="shared" ca="1" si="858"/>
        <v>0.11559999999997672</v>
      </c>
      <c r="BC529" s="166"/>
      <c r="BD529" s="166"/>
      <c r="BE529" s="166">
        <v>9684.0509999999995</v>
      </c>
      <c r="BF529" s="166">
        <f>IF(OR(ISBLANK(BE529),ISBLANK(BF526)),"",(BE529-BE528)*BF526)</f>
        <v>0.11559999999997672</v>
      </c>
      <c r="BG529" s="166">
        <f>BG526</f>
        <v>4</v>
      </c>
      <c r="BH529" s="166">
        <f t="shared" ca="1" si="859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860"/>
        <v>462.39599999996062</v>
      </c>
      <c r="BO529" s="166"/>
      <c r="BP529" s="166"/>
      <c r="BQ529" s="166">
        <v>12808.882</v>
      </c>
      <c r="BR529" s="166">
        <f>IF(OR(ISBLANK(BQ529),ISBLANK(BR526)),"",(BQ529-BQ528)*BR526)</f>
        <v>462.39599999996062</v>
      </c>
      <c r="BS529" s="166">
        <f>BS526</f>
        <v>4</v>
      </c>
      <c r="BT529" s="166">
        <f t="shared" ca="1" si="861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862"/>
        <v>307.82400000004418</v>
      </c>
      <c r="CA529" s="166"/>
      <c r="CB529" s="166"/>
      <c r="CC529" s="166">
        <v>11631.486000000001</v>
      </c>
      <c r="CD529" s="166">
        <f>IF(OR(ISBLANK(CC529),ISBLANK(CD526)),"",(CC529-CC528)*CD526)</f>
        <v>307.82400000004418</v>
      </c>
      <c r="CE529" s="166">
        <f>CE526</f>
        <v>4</v>
      </c>
      <c r="CF529" s="166">
        <f t="shared" ca="1" si="863"/>
        <v>6.600000000014461E-2</v>
      </c>
      <c r="CG529" s="166"/>
      <c r="CH529" s="166"/>
      <c r="CI529" s="166">
        <v>592.67100000000005</v>
      </c>
      <c r="CJ529" s="166">
        <f>IF(OR(ISBLANK(CI529),ISBLANK(CJ526)),"",(CI529-CI528)*CJ526)</f>
        <v>6.600000000014461E-2</v>
      </c>
      <c r="CK529" s="166">
        <f>CK526</f>
        <v>4</v>
      </c>
      <c r="CL529" s="166">
        <f t="shared" ca="1" si="864"/>
        <v>0</v>
      </c>
      <c r="CM529" s="166"/>
      <c r="CN529" s="166"/>
      <c r="CO529" s="166">
        <v>4499.3270000000002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865"/>
        <v>9.9799999999995634</v>
      </c>
      <c r="CS529" s="166"/>
      <c r="CT529" s="166"/>
      <c r="CU529" s="166">
        <v>5095.8710000000001</v>
      </c>
      <c r="CV529" s="166">
        <f>IF(OR(ISBLANK(CU529),ISBLANK(CV526)),"",(CU529-CU528)*CV526)</f>
        <v>9.9799999999995634</v>
      </c>
      <c r="CW529" s="166">
        <f>CW526</f>
        <v>4</v>
      </c>
      <c r="CX529" s="166">
        <f t="shared" ca="1" si="866"/>
        <v>10.763999999995576</v>
      </c>
      <c r="CY529" s="166"/>
      <c r="CZ529" s="166"/>
      <c r="DA529" s="166">
        <v>9498.0849999999991</v>
      </c>
      <c r="DB529" s="166">
        <f>IF(OR(ISBLANK(DA529),ISBLANK(DB526)),"",(DA529-DA528)*DB526)</f>
        <v>10.763999999995576</v>
      </c>
      <c r="DC529" s="166">
        <f>DC526</f>
        <v>4</v>
      </c>
      <c r="DD529" s="166">
        <f t="shared" ca="1" si="867"/>
        <v>1.0860000000002401</v>
      </c>
      <c r="DE529" s="166"/>
      <c r="DF529" s="166"/>
      <c r="DG529" s="166">
        <v>497.99900000000002</v>
      </c>
      <c r="DH529" s="166">
        <f>IF(OR(ISBLANK(DG529),ISBLANK(DH526)),"",(DG529-DG528)*DH526)</f>
        <v>1.0860000000002401</v>
      </c>
      <c r="DI529" s="166">
        <f>DI526</f>
        <v>4</v>
      </c>
      <c r="DJ529" s="166">
        <f t="shared" ca="1" si="868"/>
        <v>0</v>
      </c>
      <c r="DK529" s="166"/>
      <c r="DL529" s="166"/>
      <c r="DM529" s="166">
        <v>0</v>
      </c>
      <c r="DN529" s="166">
        <f>IF(OR(ISBLANK(DM529),ISBLANK(DN526)),"",(DM529-DM528)*DN526)</f>
        <v>0</v>
      </c>
      <c r="DO529" s="166">
        <f>DO526</f>
        <v>4</v>
      </c>
      <c r="DP529" s="166">
        <f t="shared" ca="1" si="869"/>
        <v>0</v>
      </c>
      <c r="DQ529" s="166"/>
      <c r="DR529" s="166"/>
      <c r="DS529" s="166">
        <v>0</v>
      </c>
      <c r="DT529" s="166">
        <f>IF(OR(ISBLANK(DS529),ISBLANK(DT526)),"",(DS529-DS528)*DT526)</f>
        <v>0</v>
      </c>
      <c r="DU529" s="166">
        <f>DU526</f>
        <v>4</v>
      </c>
      <c r="DV529" s="166">
        <f t="shared" ca="1" si="870"/>
        <v>9.864000000001397</v>
      </c>
      <c r="DW529" s="166"/>
      <c r="DX529" s="166"/>
      <c r="DY529" s="166">
        <v>6933.6750000000002</v>
      </c>
      <c r="DZ529" s="166">
        <f>IF(OR(ISBLANK(DY529),ISBLANK(DZ526)),"",(DY529-DY528)*DZ526)</f>
        <v>9.864000000001397</v>
      </c>
      <c r="EA529" s="166">
        <f>EA526</f>
        <v>4</v>
      </c>
      <c r="EB529" s="166">
        <f t="shared" ca="1" si="871"/>
        <v>16.086000000002969</v>
      </c>
      <c r="EC529" s="166"/>
      <c r="ED529" s="166"/>
      <c r="EE529" s="166">
        <v>9718.8150000000005</v>
      </c>
      <c r="EF529" s="166">
        <f>IF(OR(ISBLANK(EE529),ISBLANK(EF526)),"",(EE529-EE528)*EF526)</f>
        <v>16.086000000002969</v>
      </c>
      <c r="EG529" s="166">
        <f>EG526</f>
        <v>4</v>
      </c>
      <c r="EH529" s="166">
        <f t="shared" ca="1" si="872"/>
        <v>15.863999999990483</v>
      </c>
      <c r="EI529" s="166"/>
      <c r="EJ529" s="166"/>
      <c r="EK529" s="166">
        <v>12249.808999999999</v>
      </c>
      <c r="EL529" s="166">
        <f>IF(OR(ISBLANK(EK529),ISBLANK(EL526)),"",(EK529-EK528)*EL526)</f>
        <v>15.863999999990483</v>
      </c>
      <c r="EM529" s="166">
        <f>EM526</f>
        <v>4</v>
      </c>
      <c r="EN529" s="166">
        <f t="shared" ca="1" si="873"/>
        <v>14.024000000004889</v>
      </c>
      <c r="EO529" s="166"/>
      <c r="EP529" s="166"/>
      <c r="EQ529" s="166">
        <v>13672.584000000001</v>
      </c>
      <c r="ER529" s="166">
        <f>IF(OR(ISBLANK(EQ529),ISBLANK(ER526)),"",(EQ529-EQ528)*ER526)</f>
        <v>14.024000000004889</v>
      </c>
      <c r="ES529" s="166">
        <f>ES526</f>
        <v>4</v>
      </c>
      <c r="ET529" s="166">
        <f t="shared" ca="1" si="874"/>
        <v>0</v>
      </c>
      <c r="EU529" s="166"/>
      <c r="EV529" s="166"/>
      <c r="EW529" s="166">
        <v>0</v>
      </c>
      <c r="EX529" s="166">
        <f>IF(OR(ISBLANK(EW529),ISBLANK(EX526)),"",(EW529-EW528)*EX526)</f>
        <v>0</v>
      </c>
      <c r="EY529" s="166">
        <f>EY526</f>
        <v>4</v>
      </c>
      <c r="EZ529" s="166">
        <f t="shared" ca="1" si="875"/>
        <v>19.043999999999869</v>
      </c>
      <c r="FA529" s="166"/>
      <c r="FB529" s="166"/>
      <c r="FC529" s="166">
        <v>8098.0150000000003</v>
      </c>
      <c r="FD529" s="166">
        <f>IF(OR(ISBLANK(FC529),ISBLANK(FD526)),"",(FC529-FC528)*FD526)</f>
        <v>19.043999999999869</v>
      </c>
      <c r="FE529" s="166">
        <f>FE526</f>
        <v>4</v>
      </c>
      <c r="FF529" s="166">
        <f t="shared" ca="1" si="876"/>
        <v>0</v>
      </c>
      <c r="FG529" s="166"/>
      <c r="FH529" s="166"/>
      <c r="FI529" s="166">
        <v>0</v>
      </c>
      <c r="FJ529" s="166">
        <f>IF(OR(ISBLANK(FI529),ISBLANK(FJ526)),"",(FI529-FI528)*FJ526)</f>
        <v>0</v>
      </c>
      <c r="FK529" s="166">
        <f>FK526</f>
        <v>4</v>
      </c>
      <c r="FL529" s="166">
        <f t="shared" ca="1" si="877"/>
        <v>0.62999999999976808</v>
      </c>
      <c r="FM529" s="166"/>
      <c r="FN529" s="166"/>
      <c r="FO529" s="166">
        <v>688.25199999999995</v>
      </c>
      <c r="FP529" s="166">
        <f>IF(OR(ISBLANK(FO529),ISBLANK(FP526)),"",(FO529-FO528)*FP526)</f>
        <v>0.62999999999976808</v>
      </c>
      <c r="FQ529" s="166">
        <f>FQ526</f>
        <v>4</v>
      </c>
      <c r="FR529" s="166">
        <f t="shared" ca="1" si="878"/>
        <v>29.093999999990046</v>
      </c>
      <c r="FS529" s="166"/>
      <c r="FT529" s="166"/>
      <c r="FU529" s="166">
        <v>18543.385999999999</v>
      </c>
      <c r="FV529" s="166">
        <f>IF(OR(ISBLANK(FU529),ISBLANK(FV526)),"",(FU529-FU528)*FV526)</f>
        <v>29.093999999990046</v>
      </c>
      <c r="FW529" s="166">
        <f>FW526</f>
        <v>4</v>
      </c>
      <c r="FX529" s="166">
        <f t="shared" ca="1" si="879"/>
        <v>35.549999999995634</v>
      </c>
      <c r="FY529" s="166"/>
      <c r="FZ529" s="166"/>
      <c r="GA529" s="166">
        <v>20655.421999999999</v>
      </c>
      <c r="GB529" s="166">
        <f>IF(OR(ISBLANK(GA529),ISBLANK(GB526)),"",(GA529-GA528)*GB526)</f>
        <v>35.549999999995634</v>
      </c>
      <c r="GC529" s="166">
        <f>GC526</f>
        <v>4</v>
      </c>
      <c r="GD529" s="166">
        <f t="shared" ca="1" si="880"/>
        <v>37.576000000000931</v>
      </c>
      <c r="GE529" s="166"/>
      <c r="GF529" s="166"/>
      <c r="GG529" s="166">
        <v>10012.165999999999</v>
      </c>
      <c r="GH529" s="166">
        <f>IF(OR(ISBLANK(GG529),ISBLANK(GH526)),"",(GG529-GG528)*GH526)</f>
        <v>37.576000000000931</v>
      </c>
      <c r="GI529" s="166">
        <f>GI526</f>
        <v>4</v>
      </c>
      <c r="GJ529" s="166">
        <f t="shared" ca="1" si="881"/>
        <v>27.839999999996508</v>
      </c>
      <c r="GK529" s="166"/>
      <c r="GL529" s="166"/>
      <c r="GM529" s="166">
        <v>18270.066999999999</v>
      </c>
      <c r="GN529" s="166">
        <f>IF(OR(ISBLANK(GM529),ISBLANK(GN526)),"",(GM529-GM528)*GN526)</f>
        <v>27.839999999996508</v>
      </c>
      <c r="GO529" s="166">
        <f>GO526</f>
        <v>4</v>
      </c>
      <c r="GP529" s="166">
        <f t="shared" ca="1" si="882"/>
        <v>5.7419999999992797</v>
      </c>
      <c r="GQ529" s="166"/>
      <c r="GR529" s="166"/>
      <c r="GS529" s="166">
        <v>3888.23</v>
      </c>
      <c r="GT529" s="166">
        <f>IF(OR(ISBLANK(GS529),ISBLANK(GT526)),"",(GS529-GS528)*GT526)</f>
        <v>5.7419999999992797</v>
      </c>
    </row>
    <row r="530" spans="2:202" x14ac:dyDescent="0.25">
      <c r="B530" s="166">
        <v>4</v>
      </c>
      <c r="C530" s="166">
        <f>C526</f>
        <v>3</v>
      </c>
      <c r="D530" s="166">
        <f t="shared" ca="1" si="845"/>
        <v>0.252</v>
      </c>
      <c r="E530" s="166"/>
      <c r="F530" s="166"/>
      <c r="G530" s="166">
        <f t="shared" ca="1" si="846"/>
        <v>0.252</v>
      </c>
      <c r="H530" s="166">
        <f>H526</f>
        <v>1</v>
      </c>
      <c r="I530" s="166">
        <f t="shared" ca="1" si="847"/>
        <v>0.252</v>
      </c>
      <c r="J530" s="166">
        <f t="shared" si="848"/>
        <v>0.252</v>
      </c>
      <c r="K530" s="166">
        <v>0.252</v>
      </c>
      <c r="L530" s="166"/>
      <c r="M530" s="166">
        <f>M526</f>
        <v>3</v>
      </c>
      <c r="N530" s="166">
        <f t="shared" ca="1" si="849"/>
        <v>0.121</v>
      </c>
      <c r="O530" s="166"/>
      <c r="P530" s="166"/>
      <c r="Q530" s="166">
        <f t="shared" ca="1" si="850"/>
        <v>0.121</v>
      </c>
      <c r="R530" s="166">
        <f>R526</f>
        <v>1</v>
      </c>
      <c r="S530" s="166">
        <f t="shared" ca="1" si="851"/>
        <v>0.121</v>
      </c>
      <c r="T530" s="166">
        <f t="shared" si="852"/>
        <v>0.121</v>
      </c>
      <c r="U530" s="166">
        <v>0.121</v>
      </c>
      <c r="V530" s="166"/>
      <c r="W530" s="166">
        <f>W526</f>
        <v>4</v>
      </c>
      <c r="X530" s="166">
        <f t="shared" ca="1" si="853"/>
        <v>41.700000000009823</v>
      </c>
      <c r="Y530" s="166"/>
      <c r="Z530" s="166"/>
      <c r="AA530" s="166">
        <v>3199.6210000000001</v>
      </c>
      <c r="AB530" s="166">
        <f>IF(OR(ISBLANK(AA530),ISBLANK(AB526)),"",(AA530-AA529)*AB526)</f>
        <v>41.700000000009823</v>
      </c>
      <c r="AC530" s="166">
        <f>AC526</f>
        <v>4</v>
      </c>
      <c r="AD530" s="166">
        <f t="shared" ca="1" si="854"/>
        <v>99.599999999991269</v>
      </c>
      <c r="AE530" s="166"/>
      <c r="AF530" s="166"/>
      <c r="AG530" s="166">
        <v>4059.1579999999999</v>
      </c>
      <c r="AH530" s="166">
        <f>IF(OR(ISBLANK(AG530),ISBLANK(AH526)),"",(AG530-AG529)*AH526)</f>
        <v>99.599999999991269</v>
      </c>
      <c r="AI530" s="166">
        <f>AI526</f>
        <v>4</v>
      </c>
      <c r="AJ530" s="166">
        <f t="shared" ca="1" si="855"/>
        <v>30.359999999991487</v>
      </c>
      <c r="AK530" s="166"/>
      <c r="AL530" s="166"/>
      <c r="AM530" s="166">
        <v>3089.0650000000001</v>
      </c>
      <c r="AN530" s="166">
        <f>IF(OR(ISBLANK(AM530),ISBLANK(AN526)),"",(AM530-AM529)*AN526)</f>
        <v>30.359999999991487</v>
      </c>
      <c r="AO530" s="166">
        <f>AO526</f>
        <v>4</v>
      </c>
      <c r="AP530" s="166">
        <f t="shared" ca="1" si="856"/>
        <v>50.879999999997381</v>
      </c>
      <c r="AQ530" s="166"/>
      <c r="AR530" s="166"/>
      <c r="AS530" s="166">
        <v>3188.7280000000001</v>
      </c>
      <c r="AT530" s="166">
        <f>IF(OR(ISBLANK(AS530),ISBLANK(AT526)),"",(AS530-AS529)*AT526)</f>
        <v>50.879999999997381</v>
      </c>
      <c r="AU530" s="166">
        <f>AU526</f>
        <v>4</v>
      </c>
      <c r="AV530" s="166">
        <f t="shared" ca="1" si="857"/>
        <v>0.24176000000006753</v>
      </c>
      <c r="AW530" s="166"/>
      <c r="AX530" s="166"/>
      <c r="AY530" s="166">
        <v>23607.916000000001</v>
      </c>
      <c r="AZ530" s="166">
        <f>IF(OR(ISBLANK(AY530),ISBLANK(AZ526)),"",(AY530-AY529)*AZ526)</f>
        <v>0.24176000000006753</v>
      </c>
      <c r="BA530" s="166">
        <f>BA526</f>
        <v>4</v>
      </c>
      <c r="BB530" s="166">
        <f t="shared" ca="1" si="858"/>
        <v>0.11288000000000466</v>
      </c>
      <c r="BC530" s="166"/>
      <c r="BD530" s="166"/>
      <c r="BE530" s="166">
        <v>9685.4619999999995</v>
      </c>
      <c r="BF530" s="166">
        <f>IF(OR(ISBLANK(BE530),ISBLANK(BF526)),"",(BE530-BE529)*BF526)</f>
        <v>0.11288000000000466</v>
      </c>
      <c r="BG530" s="166">
        <f>BG526</f>
        <v>4</v>
      </c>
      <c r="BH530" s="166">
        <f t="shared" ca="1" si="859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860"/>
        <v>385.96799999999712</v>
      </c>
      <c r="BO530" s="166"/>
      <c r="BP530" s="166"/>
      <c r="BQ530" s="166">
        <v>12814.73</v>
      </c>
      <c r="BR530" s="166">
        <f>IF(OR(ISBLANK(BQ530),ISBLANK(BR526)),"",(BQ530-BQ529)*BR526)</f>
        <v>385.96799999999712</v>
      </c>
      <c r="BS530" s="166">
        <f>BS526</f>
        <v>4</v>
      </c>
      <c r="BT530" s="166">
        <f t="shared" ca="1" si="861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862"/>
        <v>257.66399999990972</v>
      </c>
      <c r="CA530" s="166"/>
      <c r="CB530" s="166"/>
      <c r="CC530" s="166">
        <v>11635.39</v>
      </c>
      <c r="CD530" s="166">
        <f>IF(OR(ISBLANK(CC530),ISBLANK(CD526)),"",(CC530-CC529)*CD526)</f>
        <v>257.66399999990972</v>
      </c>
      <c r="CE530" s="166">
        <f>CE526</f>
        <v>4</v>
      </c>
      <c r="CF530" s="166">
        <f t="shared" ca="1" si="863"/>
        <v>7.4999999999931788E-2</v>
      </c>
      <c r="CG530" s="166"/>
      <c r="CH530" s="166"/>
      <c r="CI530" s="166">
        <v>592.69600000000003</v>
      </c>
      <c r="CJ530" s="166">
        <f>IF(OR(ISBLANK(CI530),ISBLANK(CJ526)),"",(CI530-CI529)*CJ526)</f>
        <v>7.4999999999931788E-2</v>
      </c>
      <c r="CK530" s="166">
        <f>CK526</f>
        <v>4</v>
      </c>
      <c r="CL530" s="166">
        <f t="shared" ca="1" si="864"/>
        <v>0</v>
      </c>
      <c r="CM530" s="166"/>
      <c r="CN530" s="166"/>
      <c r="CO530" s="166">
        <v>4499.3270000000002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865"/>
        <v>10.391999999999825</v>
      </c>
      <c r="CS530" s="166"/>
      <c r="CT530" s="166"/>
      <c r="CU530" s="166">
        <v>5098.4690000000001</v>
      </c>
      <c r="CV530" s="166">
        <f>IF(OR(ISBLANK(CU530),ISBLANK(CV526)),"",(CU530-CU529)*CV526)</f>
        <v>10.391999999999825</v>
      </c>
      <c r="CW530" s="166">
        <f>CW526</f>
        <v>4</v>
      </c>
      <c r="CX530" s="166">
        <f t="shared" ca="1" si="866"/>
        <v>9.9560000000055879</v>
      </c>
      <c r="CY530" s="166"/>
      <c r="CZ530" s="166"/>
      <c r="DA530" s="166">
        <v>9500.5740000000005</v>
      </c>
      <c r="DB530" s="166">
        <f>IF(OR(ISBLANK(DA530),ISBLANK(DB526)),"",(DA530-DA529)*DB526)</f>
        <v>9.9560000000055879</v>
      </c>
      <c r="DC530" s="166">
        <f>DC526</f>
        <v>4</v>
      </c>
      <c r="DD530" s="166">
        <f t="shared" ca="1" si="867"/>
        <v>1.0499999999997272</v>
      </c>
      <c r="DE530" s="166"/>
      <c r="DF530" s="166"/>
      <c r="DG530" s="166">
        <v>498.17399999999998</v>
      </c>
      <c r="DH530" s="166">
        <f>IF(OR(ISBLANK(DG530),ISBLANK(DH526)),"",(DG530-DG529)*DH526)</f>
        <v>1.0499999999997272</v>
      </c>
      <c r="DI530" s="166">
        <f>DI526</f>
        <v>4</v>
      </c>
      <c r="DJ530" s="166">
        <f t="shared" ca="1" si="868"/>
        <v>0</v>
      </c>
      <c r="DK530" s="166"/>
      <c r="DL530" s="166"/>
      <c r="DM530" s="166">
        <v>0</v>
      </c>
      <c r="DN530" s="166">
        <f>IF(OR(ISBLANK(DM530),ISBLANK(DN526)),"",(DM530-DM529)*DN526)</f>
        <v>0</v>
      </c>
      <c r="DO530" s="166">
        <f>DO526</f>
        <v>4</v>
      </c>
      <c r="DP530" s="166">
        <f t="shared" ca="1" si="869"/>
        <v>0</v>
      </c>
      <c r="DQ530" s="166"/>
      <c r="DR530" s="166"/>
      <c r="DS530" s="166">
        <v>0</v>
      </c>
      <c r="DT530" s="166">
        <f>IF(OR(ISBLANK(DS530),ISBLANK(DT526)),"",(DS530-DS529)*DT526)</f>
        <v>0</v>
      </c>
      <c r="DU530" s="166">
        <f>DU526</f>
        <v>4</v>
      </c>
      <c r="DV530" s="166">
        <f t="shared" ca="1" si="870"/>
        <v>12.804000000000087</v>
      </c>
      <c r="DW530" s="166"/>
      <c r="DX530" s="166"/>
      <c r="DY530" s="166">
        <v>6935.8090000000002</v>
      </c>
      <c r="DZ530" s="166">
        <f>IF(OR(ISBLANK(DY530),ISBLANK(DZ526)),"",(DY530-DY529)*DZ526)</f>
        <v>12.804000000000087</v>
      </c>
      <c r="EA530" s="166">
        <f>EA526</f>
        <v>4</v>
      </c>
      <c r="EB530" s="166">
        <f t="shared" ca="1" si="871"/>
        <v>33.563999999994849</v>
      </c>
      <c r="EC530" s="166"/>
      <c r="ED530" s="166"/>
      <c r="EE530" s="166">
        <v>9724.4089999999997</v>
      </c>
      <c r="EF530" s="166">
        <f>IF(OR(ISBLANK(EE530),ISBLANK(EF526)),"",(EE530-EE529)*EF526)</f>
        <v>33.563999999994849</v>
      </c>
      <c r="EG530" s="166">
        <f>EG526</f>
        <v>4</v>
      </c>
      <c r="EH530" s="166">
        <f t="shared" ca="1" si="872"/>
        <v>15.762000000002445</v>
      </c>
      <c r="EI530" s="166"/>
      <c r="EJ530" s="166"/>
      <c r="EK530" s="166">
        <v>12252.436</v>
      </c>
      <c r="EL530" s="166">
        <f>IF(OR(ISBLANK(EK530),ISBLANK(EL526)),"",(EK530-EK529)*EL526)</f>
        <v>15.762000000002445</v>
      </c>
      <c r="EM530" s="166">
        <f>EM526</f>
        <v>4</v>
      </c>
      <c r="EN530" s="166">
        <f t="shared" ca="1" si="873"/>
        <v>14.947999999996682</v>
      </c>
      <c r="EO530" s="166"/>
      <c r="EP530" s="166"/>
      <c r="EQ530" s="166">
        <v>13676.321</v>
      </c>
      <c r="ER530" s="166">
        <f>IF(OR(ISBLANK(EQ530),ISBLANK(ER526)),"",(EQ530-EQ529)*ER526)</f>
        <v>14.947999999996682</v>
      </c>
      <c r="ES530" s="166">
        <f>ES526</f>
        <v>4</v>
      </c>
      <c r="ET530" s="166">
        <f t="shared" ca="1" si="874"/>
        <v>0</v>
      </c>
      <c r="EU530" s="166"/>
      <c r="EV530" s="166"/>
      <c r="EW530" s="166">
        <v>0</v>
      </c>
      <c r="EX530" s="166">
        <f>IF(OR(ISBLANK(EW530),ISBLANK(EX526)),"",(EW530-EW529)*EX526)</f>
        <v>0</v>
      </c>
      <c r="EY530" s="166">
        <f>EY526</f>
        <v>4</v>
      </c>
      <c r="EZ530" s="166">
        <f t="shared" ca="1" si="875"/>
        <v>18.67200000000048</v>
      </c>
      <c r="FA530" s="166"/>
      <c r="FB530" s="166"/>
      <c r="FC530" s="166">
        <v>8101.1270000000004</v>
      </c>
      <c r="FD530" s="166">
        <f>IF(OR(ISBLANK(FC530),ISBLANK(FD526)),"",(FC530-FC529)*FD526)</f>
        <v>18.67200000000048</v>
      </c>
      <c r="FE530" s="166">
        <f>FE526</f>
        <v>4</v>
      </c>
      <c r="FF530" s="166">
        <f t="shared" ca="1" si="876"/>
        <v>0</v>
      </c>
      <c r="FG530" s="166"/>
      <c r="FH530" s="166"/>
      <c r="FI530" s="166">
        <v>0</v>
      </c>
      <c r="FJ530" s="166">
        <f>IF(OR(ISBLANK(FI530),ISBLANK(FJ526)),"",(FI530-FI529)*FJ526)</f>
        <v>0</v>
      </c>
      <c r="FK530" s="166">
        <f>FK526</f>
        <v>4</v>
      </c>
      <c r="FL530" s="166">
        <f t="shared" ca="1" si="877"/>
        <v>0.60900000000026466</v>
      </c>
      <c r="FM530" s="166"/>
      <c r="FN530" s="166"/>
      <c r="FO530" s="166">
        <v>688.45500000000004</v>
      </c>
      <c r="FP530" s="166">
        <f>IF(OR(ISBLANK(FO530),ISBLANK(FP526)),"",(FO530-FO529)*FP526)</f>
        <v>0.60900000000026466</v>
      </c>
      <c r="FQ530" s="166">
        <f>FQ526</f>
        <v>4</v>
      </c>
      <c r="FR530" s="166">
        <f t="shared" ca="1" si="878"/>
        <v>35.664000000018859</v>
      </c>
      <c r="FS530" s="166"/>
      <c r="FT530" s="166"/>
      <c r="FU530" s="166">
        <v>18549.330000000002</v>
      </c>
      <c r="FV530" s="166">
        <f>IF(OR(ISBLANK(FU530),ISBLANK(FV526)),"",(FU530-FU529)*FV526)</f>
        <v>35.664000000018859</v>
      </c>
      <c r="FW530" s="166">
        <f>FW526</f>
        <v>4</v>
      </c>
      <c r="FX530" s="166">
        <f t="shared" ca="1" si="879"/>
        <v>40.134000000012747</v>
      </c>
      <c r="FY530" s="166"/>
      <c r="FZ530" s="166"/>
      <c r="GA530" s="166">
        <v>20662.111000000001</v>
      </c>
      <c r="GB530" s="166">
        <f>IF(OR(ISBLANK(GA530),ISBLANK(GB526)),"",(GA530-GA529)*GB526)</f>
        <v>40.134000000012747</v>
      </c>
      <c r="GC530" s="166">
        <f>GC526</f>
        <v>4</v>
      </c>
      <c r="GD530" s="166">
        <f t="shared" ca="1" si="880"/>
        <v>34.520000000004075</v>
      </c>
      <c r="GE530" s="166"/>
      <c r="GF530" s="166"/>
      <c r="GG530" s="166">
        <v>10016.481</v>
      </c>
      <c r="GH530" s="166">
        <f>IF(OR(ISBLANK(GG530),ISBLANK(GH526)),"",(GG530-GG529)*GH526)</f>
        <v>34.520000000004075</v>
      </c>
      <c r="GI530" s="166">
        <f>GI526</f>
        <v>4</v>
      </c>
      <c r="GJ530" s="166">
        <f t="shared" ca="1" si="881"/>
        <v>44.268000000003667</v>
      </c>
      <c r="GK530" s="166"/>
      <c r="GL530" s="166"/>
      <c r="GM530" s="166">
        <v>18277.445</v>
      </c>
      <c r="GN530" s="166">
        <f>IF(OR(ISBLANK(GM530),ISBLANK(GN526)),"",(GM530-GM529)*GN526)</f>
        <v>44.268000000003667</v>
      </c>
      <c r="GO530" s="166">
        <f>GO526</f>
        <v>4</v>
      </c>
      <c r="GP530" s="166">
        <f t="shared" ca="1" si="882"/>
        <v>5.6099999999996726</v>
      </c>
      <c r="GQ530" s="166"/>
      <c r="GR530" s="166"/>
      <c r="GS530" s="166">
        <v>3889.165</v>
      </c>
      <c r="GT530" s="166">
        <f>IF(OR(ISBLANK(GS530),ISBLANK(GT526)),"",(GS530-GS529)*GT526)</f>
        <v>5.6099999999996726</v>
      </c>
    </row>
    <row r="531" spans="2:202" x14ac:dyDescent="0.25">
      <c r="B531" s="166">
        <v>5</v>
      </c>
      <c r="C531" s="166">
        <f>C526</f>
        <v>3</v>
      </c>
      <c r="D531" s="166">
        <f t="shared" ca="1" si="845"/>
        <v>0.26400000000000001</v>
      </c>
      <c r="E531" s="166"/>
      <c r="F531" s="166"/>
      <c r="G531" s="166">
        <f t="shared" ca="1" si="846"/>
        <v>0.26400000000000001</v>
      </c>
      <c r="H531" s="166">
        <f>H526</f>
        <v>1</v>
      </c>
      <c r="I531" s="166">
        <f t="shared" ca="1" si="847"/>
        <v>0.26400000000000001</v>
      </c>
      <c r="J531" s="166">
        <f t="shared" si="848"/>
        <v>0.26400000000000001</v>
      </c>
      <c r="K531" s="166">
        <v>0.26400000000000001</v>
      </c>
      <c r="L531" s="166"/>
      <c r="M531" s="166">
        <f>M526</f>
        <v>3</v>
      </c>
      <c r="N531" s="166">
        <f t="shared" ca="1" si="849"/>
        <v>0.05</v>
      </c>
      <c r="O531" s="166"/>
      <c r="P531" s="166"/>
      <c r="Q531" s="166">
        <f t="shared" ca="1" si="850"/>
        <v>0.05</v>
      </c>
      <c r="R531" s="166">
        <f>R526</f>
        <v>1</v>
      </c>
      <c r="S531" s="166">
        <f t="shared" ca="1" si="851"/>
        <v>0.05</v>
      </c>
      <c r="T531" s="166">
        <f t="shared" si="852"/>
        <v>0.05</v>
      </c>
      <c r="U531" s="166">
        <v>0.05</v>
      </c>
      <c r="V531" s="166"/>
      <c r="W531" s="166">
        <f>W526</f>
        <v>4</v>
      </c>
      <c r="X531" s="166">
        <f t="shared" ca="1" si="853"/>
        <v>42.839999999996508</v>
      </c>
      <c r="Y531" s="166"/>
      <c r="Z531" s="166"/>
      <c r="AA531" s="166">
        <v>3200.335</v>
      </c>
      <c r="AB531" s="166">
        <f>IF(OR(ISBLANK(AA531),ISBLANK(AB526)),"",(AA531-AA530)*AB526)</f>
        <v>42.839999999996508</v>
      </c>
      <c r="AC531" s="166">
        <f>AC526</f>
        <v>4</v>
      </c>
      <c r="AD531" s="166">
        <f t="shared" ca="1" si="854"/>
        <v>103.4400000000096</v>
      </c>
      <c r="AE531" s="166"/>
      <c r="AF531" s="166"/>
      <c r="AG531" s="166">
        <v>4060.8820000000001</v>
      </c>
      <c r="AH531" s="166">
        <f>IF(OR(ISBLANK(AG531),ISBLANK(AH526)),"",(AG531-AG530)*AH526)</f>
        <v>103.4400000000096</v>
      </c>
      <c r="AI531" s="166">
        <f>AI526</f>
        <v>4</v>
      </c>
      <c r="AJ531" s="166">
        <f t="shared" ca="1" si="855"/>
        <v>34.619999999986248</v>
      </c>
      <c r="AK531" s="166"/>
      <c r="AL531" s="166"/>
      <c r="AM531" s="166">
        <v>3089.6419999999998</v>
      </c>
      <c r="AN531" s="166">
        <f>IF(OR(ISBLANK(AM531),ISBLANK(AN526)),"",(AM531-AM530)*AN526)</f>
        <v>34.619999999986248</v>
      </c>
      <c r="AO531" s="166">
        <f>AO526</f>
        <v>4</v>
      </c>
      <c r="AP531" s="166">
        <f t="shared" ca="1" si="856"/>
        <v>47.759999999989304</v>
      </c>
      <c r="AQ531" s="166"/>
      <c r="AR531" s="166"/>
      <c r="AS531" s="166">
        <v>3189.5239999999999</v>
      </c>
      <c r="AT531" s="166">
        <f>IF(OR(ISBLANK(AS531),ISBLANK(AT526)),"",(AS531-AS530)*AT526)</f>
        <v>47.759999999989304</v>
      </c>
      <c r="AU531" s="166">
        <f>AU526</f>
        <v>4</v>
      </c>
      <c r="AV531" s="166">
        <f t="shared" ca="1" si="857"/>
        <v>0.23391999999992549</v>
      </c>
      <c r="AW531" s="166"/>
      <c r="AX531" s="166"/>
      <c r="AY531" s="166">
        <v>23610.84</v>
      </c>
      <c r="AZ531" s="166">
        <f>IF(OR(ISBLANK(AY531),ISBLANK(AZ526)),"",(AY531-AY530)*AZ526)</f>
        <v>0.23391999999992549</v>
      </c>
      <c r="BA531" s="166">
        <f>BA526</f>
        <v>4</v>
      </c>
      <c r="BB531" s="166">
        <f t="shared" ca="1" si="858"/>
        <v>0.11112000000008265</v>
      </c>
      <c r="BC531" s="166"/>
      <c r="BD531" s="166"/>
      <c r="BE531" s="166">
        <v>9686.8510000000006</v>
      </c>
      <c r="BF531" s="166">
        <f>IF(OR(ISBLANK(BE531),ISBLANK(BF526)),"",(BE531-BE530)*BF526)</f>
        <v>0.11112000000008265</v>
      </c>
      <c r="BG531" s="166">
        <f>BG526</f>
        <v>4</v>
      </c>
      <c r="BH531" s="166">
        <f t="shared" ca="1" si="859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860"/>
        <v>343.59600000000864</v>
      </c>
      <c r="BO531" s="166"/>
      <c r="BP531" s="166"/>
      <c r="BQ531" s="166">
        <v>12819.936</v>
      </c>
      <c r="BR531" s="166">
        <f>IF(OR(ISBLANK(BQ531),ISBLANK(BR526)),"",(BQ531-BQ530)*BR526)</f>
        <v>343.59600000000864</v>
      </c>
      <c r="BS531" s="166">
        <f>BS526</f>
        <v>4</v>
      </c>
      <c r="BT531" s="166">
        <f t="shared" ca="1" si="861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862"/>
        <v>229.21799999999712</v>
      </c>
      <c r="CA531" s="166"/>
      <c r="CB531" s="166"/>
      <c r="CC531" s="166">
        <v>11638.862999999999</v>
      </c>
      <c r="CD531" s="166">
        <f>IF(OR(ISBLANK(CC531),ISBLANK(CD526)),"",(CC531-CC530)*CD526)</f>
        <v>229.21799999999712</v>
      </c>
      <c r="CE531" s="166">
        <f>CE526</f>
        <v>4</v>
      </c>
      <c r="CF531" s="166">
        <f t="shared" ca="1" si="863"/>
        <v>7.7999999999860847E-2</v>
      </c>
      <c r="CG531" s="166"/>
      <c r="CH531" s="166"/>
      <c r="CI531" s="166">
        <v>592.72199999999998</v>
      </c>
      <c r="CJ531" s="166">
        <f>IF(OR(ISBLANK(CI531),ISBLANK(CJ526)),"",(CI531-CI530)*CJ526)</f>
        <v>7.7999999999860847E-2</v>
      </c>
      <c r="CK531" s="166">
        <f>CK526</f>
        <v>4</v>
      </c>
      <c r="CL531" s="166">
        <f t="shared" ca="1" si="864"/>
        <v>0</v>
      </c>
      <c r="CM531" s="166"/>
      <c r="CN531" s="166"/>
      <c r="CO531" s="166">
        <v>4499.3270000000002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865"/>
        <v>10.304000000000087</v>
      </c>
      <c r="CS531" s="166"/>
      <c r="CT531" s="166"/>
      <c r="CU531" s="166">
        <v>5101.0450000000001</v>
      </c>
      <c r="CV531" s="166">
        <f>IF(OR(ISBLANK(CU531),ISBLANK(CV526)),"",(CU531-CU530)*CV526)</f>
        <v>10.304000000000087</v>
      </c>
      <c r="CW531" s="166">
        <f>CW526</f>
        <v>4</v>
      </c>
      <c r="CX531" s="166">
        <f t="shared" ca="1" si="866"/>
        <v>10.063999999998487</v>
      </c>
      <c r="CY531" s="166"/>
      <c r="CZ531" s="166"/>
      <c r="DA531" s="166">
        <v>9503.09</v>
      </c>
      <c r="DB531" s="166">
        <f>IF(OR(ISBLANK(DA531),ISBLANK(DB526)),"",(DA531-DA530)*DB526)</f>
        <v>10.063999999998487</v>
      </c>
      <c r="DC531" s="166">
        <f>DC526</f>
        <v>4</v>
      </c>
      <c r="DD531" s="166">
        <f t="shared" ca="1" si="867"/>
        <v>2.832000000000221</v>
      </c>
      <c r="DE531" s="166"/>
      <c r="DF531" s="166"/>
      <c r="DG531" s="166">
        <v>498.64600000000002</v>
      </c>
      <c r="DH531" s="166">
        <f>IF(OR(ISBLANK(DG531),ISBLANK(DH526)),"",(DG531-DG530)*DH526)</f>
        <v>2.832000000000221</v>
      </c>
      <c r="DI531" s="166">
        <f>DI526</f>
        <v>4</v>
      </c>
      <c r="DJ531" s="166">
        <f t="shared" ca="1" si="868"/>
        <v>0</v>
      </c>
      <c r="DK531" s="166"/>
      <c r="DL531" s="166"/>
      <c r="DM531" s="166">
        <v>0</v>
      </c>
      <c r="DN531" s="166">
        <f>IF(OR(ISBLANK(DM531),ISBLANK(DN526)),"",(DM531-DM530)*DN526)</f>
        <v>0</v>
      </c>
      <c r="DO531" s="166">
        <f>DO526</f>
        <v>4</v>
      </c>
      <c r="DP531" s="166">
        <f t="shared" ca="1" si="869"/>
        <v>0</v>
      </c>
      <c r="DQ531" s="166"/>
      <c r="DR531" s="166"/>
      <c r="DS531" s="166">
        <v>0</v>
      </c>
      <c r="DT531" s="166">
        <f>IF(OR(ISBLANK(DS531),ISBLANK(DT526)),"",(DS531-DS530)*DT526)</f>
        <v>0</v>
      </c>
      <c r="DU531" s="166">
        <f>DU526</f>
        <v>4</v>
      </c>
      <c r="DV531" s="166">
        <f t="shared" ca="1" si="870"/>
        <v>12.966000000000349</v>
      </c>
      <c r="DW531" s="166"/>
      <c r="DX531" s="166"/>
      <c r="DY531" s="166">
        <v>6937.97</v>
      </c>
      <c r="DZ531" s="166">
        <f>IF(OR(ISBLANK(DY531),ISBLANK(DZ526)),"",(DY531-DY530)*DZ526)</f>
        <v>12.966000000000349</v>
      </c>
      <c r="EA531" s="166">
        <f>EA526</f>
        <v>4</v>
      </c>
      <c r="EB531" s="166">
        <f t="shared" ca="1" si="871"/>
        <v>33.216000000000349</v>
      </c>
      <c r="EC531" s="166"/>
      <c r="ED531" s="166"/>
      <c r="EE531" s="166">
        <v>9729.9449999999997</v>
      </c>
      <c r="EF531" s="166">
        <f>IF(OR(ISBLANK(EE531),ISBLANK(EF526)),"",(EE531-EE530)*EF526)</f>
        <v>33.216000000000349</v>
      </c>
      <c r="EG531" s="166">
        <f>EG526</f>
        <v>4</v>
      </c>
      <c r="EH531" s="166">
        <f t="shared" ca="1" si="872"/>
        <v>15.888000000006286</v>
      </c>
      <c r="EI531" s="166"/>
      <c r="EJ531" s="166"/>
      <c r="EK531" s="166">
        <v>12255.084000000001</v>
      </c>
      <c r="EL531" s="166">
        <f>IF(OR(ISBLANK(EK531),ISBLANK(EL526)),"",(EK531-EK530)*EL526)</f>
        <v>15.888000000006286</v>
      </c>
      <c r="EM531" s="166">
        <f>EM526</f>
        <v>4</v>
      </c>
      <c r="EN531" s="166">
        <f t="shared" ca="1" si="873"/>
        <v>14.796000000002095</v>
      </c>
      <c r="EO531" s="166"/>
      <c r="EP531" s="166"/>
      <c r="EQ531" s="166">
        <v>13680.02</v>
      </c>
      <c r="ER531" s="166">
        <f>IF(OR(ISBLANK(EQ531),ISBLANK(ER526)),"",(EQ531-EQ530)*ER526)</f>
        <v>14.796000000002095</v>
      </c>
      <c r="ES531" s="166">
        <f>ES526</f>
        <v>4</v>
      </c>
      <c r="ET531" s="166">
        <f t="shared" ca="1" si="874"/>
        <v>0</v>
      </c>
      <c r="EU531" s="166"/>
      <c r="EV531" s="166"/>
      <c r="EW531" s="166">
        <v>0</v>
      </c>
      <c r="EX531" s="166">
        <f>IF(OR(ISBLANK(EW531),ISBLANK(EX526)),"",(EW531-EW530)*EX526)</f>
        <v>0</v>
      </c>
      <c r="EY531" s="166">
        <f>EY526</f>
        <v>4</v>
      </c>
      <c r="EZ531" s="166">
        <f t="shared" ca="1" si="875"/>
        <v>18.858000000000175</v>
      </c>
      <c r="FA531" s="166"/>
      <c r="FB531" s="166"/>
      <c r="FC531" s="166">
        <v>8104.27</v>
      </c>
      <c r="FD531" s="166">
        <f>IF(OR(ISBLANK(FC531),ISBLANK(FD526)),"",(FC531-FC530)*FD526)</f>
        <v>18.858000000000175</v>
      </c>
      <c r="FE531" s="166">
        <f>FE526</f>
        <v>4</v>
      </c>
      <c r="FF531" s="166">
        <f t="shared" ca="1" si="876"/>
        <v>0</v>
      </c>
      <c r="FG531" s="166"/>
      <c r="FH531" s="166"/>
      <c r="FI531" s="166">
        <v>0</v>
      </c>
      <c r="FJ531" s="166">
        <f>IF(OR(ISBLANK(FI531),ISBLANK(FJ526)),"",(FI531-FI530)*FJ526)</f>
        <v>0</v>
      </c>
      <c r="FK531" s="166">
        <f>FK526</f>
        <v>4</v>
      </c>
      <c r="FL531" s="166">
        <f t="shared" ca="1" si="877"/>
        <v>0.6209999999999809</v>
      </c>
      <c r="FM531" s="166"/>
      <c r="FN531" s="166"/>
      <c r="FO531" s="166">
        <v>688.66200000000003</v>
      </c>
      <c r="FP531" s="166">
        <f>IF(OR(ISBLANK(FO531),ISBLANK(FP526)),"",(FO531-FO530)*FP526)</f>
        <v>0.6209999999999809</v>
      </c>
      <c r="FQ531" s="166">
        <f>FQ526</f>
        <v>4</v>
      </c>
      <c r="FR531" s="166">
        <f t="shared" ca="1" si="878"/>
        <v>34.139999999992142</v>
      </c>
      <c r="FS531" s="166"/>
      <c r="FT531" s="166"/>
      <c r="FU531" s="166">
        <v>18555.02</v>
      </c>
      <c r="FV531" s="166">
        <f>IF(OR(ISBLANK(FU531),ISBLANK(FV526)),"",(FU531-FU530)*FV526)</f>
        <v>34.139999999992142</v>
      </c>
      <c r="FW531" s="166">
        <f>FW526</f>
        <v>4</v>
      </c>
      <c r="FX531" s="166">
        <f t="shared" ca="1" si="879"/>
        <v>37.781999999991967</v>
      </c>
      <c r="FY531" s="166"/>
      <c r="FZ531" s="166"/>
      <c r="GA531" s="166">
        <v>20668.407999999999</v>
      </c>
      <c r="GB531" s="166">
        <f>IF(OR(ISBLANK(GA531),ISBLANK(GB526)),"",(GA531-GA530)*GB526)</f>
        <v>37.781999999991967</v>
      </c>
      <c r="GC531" s="166">
        <f>GC526</f>
        <v>4</v>
      </c>
      <c r="GD531" s="166">
        <f t="shared" ca="1" si="880"/>
        <v>40.400000000008731</v>
      </c>
      <c r="GE531" s="166"/>
      <c r="GF531" s="166"/>
      <c r="GG531" s="166">
        <v>10021.531000000001</v>
      </c>
      <c r="GH531" s="166">
        <f>IF(OR(ISBLANK(GG531),ISBLANK(GH526)),"",(GG531-GG530)*GH526)</f>
        <v>40.400000000008731</v>
      </c>
      <c r="GI531" s="166">
        <f>GI526</f>
        <v>4</v>
      </c>
      <c r="GJ531" s="166">
        <f t="shared" ca="1" si="881"/>
        <v>39.126000000003842</v>
      </c>
      <c r="GK531" s="166"/>
      <c r="GL531" s="166"/>
      <c r="GM531" s="166">
        <v>18283.966</v>
      </c>
      <c r="GN531" s="166">
        <f>IF(OR(ISBLANK(GM531),ISBLANK(GN526)),"",(GM531-GM530)*GN526)</f>
        <v>39.126000000003842</v>
      </c>
      <c r="GO531" s="166">
        <f>GO526</f>
        <v>4</v>
      </c>
      <c r="GP531" s="166">
        <f t="shared" ca="1" si="882"/>
        <v>5.8619999999991705</v>
      </c>
      <c r="GQ531" s="166"/>
      <c r="GR531" s="166"/>
      <c r="GS531" s="166">
        <v>3890.1419999999998</v>
      </c>
      <c r="GT531" s="166">
        <f>IF(OR(ISBLANK(GS531),ISBLANK(GT526)),"",(GS531-GS530)*GT526)</f>
        <v>5.8619999999991705</v>
      </c>
    </row>
    <row r="532" spans="2:202" x14ac:dyDescent="0.25">
      <c r="B532" s="166">
        <v>6</v>
      </c>
      <c r="C532" s="166">
        <f>C526</f>
        <v>3</v>
      </c>
      <c r="D532" s="166">
        <f t="shared" ca="1" si="845"/>
        <v>0.182</v>
      </c>
      <c r="E532" s="166"/>
      <c r="F532" s="166"/>
      <c r="G532" s="166">
        <f t="shared" ca="1" si="846"/>
        <v>0.182</v>
      </c>
      <c r="H532" s="166">
        <f>H526</f>
        <v>1</v>
      </c>
      <c r="I532" s="166">
        <f t="shared" ca="1" si="847"/>
        <v>0.182</v>
      </c>
      <c r="J532" s="166">
        <f t="shared" si="848"/>
        <v>0.182</v>
      </c>
      <c r="K532" s="166">
        <v>0.182</v>
      </c>
      <c r="L532" s="166"/>
      <c r="M532" s="166">
        <f>M526</f>
        <v>3</v>
      </c>
      <c r="N532" s="166">
        <f t="shared" ca="1" si="849"/>
        <v>8.7999999999999995E-2</v>
      </c>
      <c r="O532" s="166"/>
      <c r="P532" s="166"/>
      <c r="Q532" s="166">
        <f t="shared" ca="1" si="850"/>
        <v>8.7999999999999995E-2</v>
      </c>
      <c r="R532" s="166">
        <f>R526</f>
        <v>1</v>
      </c>
      <c r="S532" s="166">
        <f t="shared" ca="1" si="851"/>
        <v>8.7999999999999995E-2</v>
      </c>
      <c r="T532" s="166">
        <f t="shared" si="852"/>
        <v>8.7999999999999995E-2</v>
      </c>
      <c r="U532" s="166">
        <v>8.7999999999999995E-2</v>
      </c>
      <c r="V532" s="166"/>
      <c r="W532" s="166">
        <f>W526</f>
        <v>4</v>
      </c>
      <c r="X532" s="166">
        <f t="shared" ca="1" si="853"/>
        <v>53.040000000000873</v>
      </c>
      <c r="Y532" s="166"/>
      <c r="Z532" s="166"/>
      <c r="AA532" s="166">
        <v>3201.2190000000001</v>
      </c>
      <c r="AB532" s="166">
        <f>IF(OR(ISBLANK(AA532),ISBLANK(AB526)),"",(AA532-AA531)*AB526)</f>
        <v>53.040000000000873</v>
      </c>
      <c r="AC532" s="166">
        <f>AC526</f>
        <v>4</v>
      </c>
      <c r="AD532" s="166">
        <f t="shared" ca="1" si="854"/>
        <v>102.53999999998996</v>
      </c>
      <c r="AE532" s="166"/>
      <c r="AF532" s="166"/>
      <c r="AG532" s="166">
        <v>4062.5909999999999</v>
      </c>
      <c r="AH532" s="166">
        <f>IF(OR(ISBLANK(AG532),ISBLANK(AH526)),"",(AG532-AG531)*AH526)</f>
        <v>102.53999999998996</v>
      </c>
      <c r="AI532" s="166">
        <f>AI526</f>
        <v>4</v>
      </c>
      <c r="AJ532" s="166">
        <f t="shared" ca="1" si="855"/>
        <v>36.360000000013315</v>
      </c>
      <c r="AK532" s="166"/>
      <c r="AL532" s="166"/>
      <c r="AM532" s="166">
        <v>3090.248</v>
      </c>
      <c r="AN532" s="166">
        <f>IF(OR(ISBLANK(AM532),ISBLANK(AN526)),"",(AM532-AM531)*AN526)</f>
        <v>36.360000000013315</v>
      </c>
      <c r="AO532" s="166">
        <f>AO526</f>
        <v>4</v>
      </c>
      <c r="AP532" s="166">
        <f t="shared" ca="1" si="856"/>
        <v>50.640000000003056</v>
      </c>
      <c r="AQ532" s="166"/>
      <c r="AR532" s="166"/>
      <c r="AS532" s="166">
        <v>3190.3679999999999</v>
      </c>
      <c r="AT532" s="166">
        <f>IF(OR(ISBLANK(AS532),ISBLANK(AT526)),"",(AS532-AS531)*AT526)</f>
        <v>50.640000000003056</v>
      </c>
      <c r="AU532" s="166">
        <f>AU526</f>
        <v>4</v>
      </c>
      <c r="AV532" s="166">
        <f t="shared" ca="1" si="857"/>
        <v>0.23983999999996741</v>
      </c>
      <c r="AW532" s="166"/>
      <c r="AX532" s="166"/>
      <c r="AY532" s="166">
        <v>23613.838</v>
      </c>
      <c r="AZ532" s="166">
        <f>IF(OR(ISBLANK(AY532),ISBLANK(AZ526)),"",(AY532-AY531)*AZ526)</f>
        <v>0.23983999999996741</v>
      </c>
      <c r="BA532" s="166">
        <f>BA526</f>
        <v>4</v>
      </c>
      <c r="BB532" s="166">
        <f t="shared" ca="1" si="858"/>
        <v>0.12127999999996973</v>
      </c>
      <c r="BC532" s="166"/>
      <c r="BD532" s="166"/>
      <c r="BE532" s="166">
        <v>9688.3670000000002</v>
      </c>
      <c r="BF532" s="166">
        <f>IF(OR(ISBLANK(BE532),ISBLANK(BF526)),"",(BE532-BE531)*BF526)</f>
        <v>0.12127999999996973</v>
      </c>
      <c r="BG532" s="166">
        <f>BG526</f>
        <v>4</v>
      </c>
      <c r="BH532" s="166">
        <f t="shared" ca="1" si="859"/>
        <v>0</v>
      </c>
      <c r="BI532" s="166"/>
      <c r="BJ532" s="166"/>
      <c r="BK532" s="166">
        <v>8.4039999999999999</v>
      </c>
      <c r="BL532" s="166">
        <f>IF(OR(ISBLANK(BK532),ISBLANK(BL526)),"",(BK532-BK531)*BL526)</f>
        <v>0</v>
      </c>
      <c r="BM532" s="166">
        <f>BM526</f>
        <v>4</v>
      </c>
      <c r="BN532" s="166">
        <f t="shared" ca="1" si="860"/>
        <v>357.19200000001729</v>
      </c>
      <c r="BO532" s="166"/>
      <c r="BP532" s="166"/>
      <c r="BQ532" s="166">
        <v>12825.348</v>
      </c>
      <c r="BR532" s="166">
        <f>IF(OR(ISBLANK(BQ532),ISBLANK(BR526)),"",(BQ532-BQ531)*BR526)</f>
        <v>357.19200000001729</v>
      </c>
      <c r="BS532" s="166">
        <f>BS526</f>
        <v>4</v>
      </c>
      <c r="BT532" s="166">
        <f t="shared" ca="1" si="861"/>
        <v>0</v>
      </c>
      <c r="BU532" s="166"/>
      <c r="BV532" s="166"/>
      <c r="BW532" s="166">
        <v>1.9239999999999999</v>
      </c>
      <c r="BX532" s="166">
        <f>IF(OR(ISBLANK(BW532),ISBLANK(BX526)),"",(BW532-BW531)*BX526)</f>
        <v>0</v>
      </c>
      <c r="BY532" s="166">
        <f>BY526</f>
        <v>4</v>
      </c>
      <c r="BZ532" s="166">
        <f t="shared" ca="1" si="862"/>
        <v>236.67600000007587</v>
      </c>
      <c r="CA532" s="166"/>
      <c r="CB532" s="166"/>
      <c r="CC532" s="166">
        <v>11642.449000000001</v>
      </c>
      <c r="CD532" s="166">
        <f>IF(OR(ISBLANK(CC532),ISBLANK(CD526)),"",(CC532-CC531)*CD526)</f>
        <v>236.67600000007587</v>
      </c>
      <c r="CE532" s="166">
        <f>CE526</f>
        <v>4</v>
      </c>
      <c r="CF532" s="166">
        <f t="shared" ca="1" si="863"/>
        <v>7.2000000000002728E-2</v>
      </c>
      <c r="CG532" s="166"/>
      <c r="CH532" s="166"/>
      <c r="CI532" s="166">
        <v>592.74599999999998</v>
      </c>
      <c r="CJ532" s="166">
        <f>IF(OR(ISBLANK(CI532),ISBLANK(CJ526)),"",(CI532-CI531)*CJ526)</f>
        <v>7.2000000000002728E-2</v>
      </c>
      <c r="CK532" s="166">
        <f>CK526</f>
        <v>4</v>
      </c>
      <c r="CL532" s="166">
        <f t="shared" ca="1" si="864"/>
        <v>0</v>
      </c>
      <c r="CM532" s="166"/>
      <c r="CN532" s="166"/>
      <c r="CO532" s="166">
        <v>4499.3270000000002</v>
      </c>
      <c r="CP532" s="166">
        <f>IF(OR(ISBLANK(CO532),ISBLANK(CP526)),"",(CO532-CO531)*CP526)</f>
        <v>0</v>
      </c>
      <c r="CQ532" s="166">
        <f>CQ526</f>
        <v>4</v>
      </c>
      <c r="CR532" s="166">
        <f t="shared" ca="1" si="865"/>
        <v>9.6879999999982829</v>
      </c>
      <c r="CS532" s="166"/>
      <c r="CT532" s="166"/>
      <c r="CU532" s="166">
        <v>5103.4669999999996</v>
      </c>
      <c r="CV532" s="166">
        <f>IF(OR(ISBLANK(CU532),ISBLANK(CV526)),"",(CU532-CU531)*CV526)</f>
        <v>9.6879999999982829</v>
      </c>
      <c r="CW532" s="166">
        <f>CW526</f>
        <v>4</v>
      </c>
      <c r="CX532" s="166">
        <f t="shared" ca="1" si="866"/>
        <v>10.180000000000291</v>
      </c>
      <c r="CY532" s="166"/>
      <c r="CZ532" s="166"/>
      <c r="DA532" s="166">
        <v>9505.6350000000002</v>
      </c>
      <c r="DB532" s="166">
        <f>IF(OR(ISBLANK(DA532),ISBLANK(DB526)),"",(DA532-DA531)*DB526)</f>
        <v>10.180000000000291</v>
      </c>
      <c r="DC532" s="166">
        <f>DC526</f>
        <v>4</v>
      </c>
      <c r="DD532" s="166">
        <f t="shared" ca="1" si="867"/>
        <v>3.1560000000000628</v>
      </c>
      <c r="DE532" s="166"/>
      <c r="DF532" s="166"/>
      <c r="DG532" s="166">
        <v>499.17200000000003</v>
      </c>
      <c r="DH532" s="166">
        <f>IF(OR(ISBLANK(DG532),ISBLANK(DH526)),"",(DG532-DG531)*DH526)</f>
        <v>3.1560000000000628</v>
      </c>
      <c r="DI532" s="166">
        <f>DI526</f>
        <v>4</v>
      </c>
      <c r="DJ532" s="166">
        <f t="shared" ca="1" si="868"/>
        <v>0</v>
      </c>
      <c r="DK532" s="166"/>
      <c r="DL532" s="166"/>
      <c r="DM532" s="166">
        <v>0</v>
      </c>
      <c r="DN532" s="166">
        <f>IF(OR(ISBLANK(DM532),ISBLANK(DN526)),"",(DM532-DM531)*DN526)</f>
        <v>0</v>
      </c>
      <c r="DO532" s="166">
        <f>DO526</f>
        <v>4</v>
      </c>
      <c r="DP532" s="166">
        <f t="shared" ca="1" si="869"/>
        <v>0</v>
      </c>
      <c r="DQ532" s="166"/>
      <c r="DR532" s="166"/>
      <c r="DS532" s="166">
        <v>0</v>
      </c>
      <c r="DT532" s="166">
        <f>IF(OR(ISBLANK(DS532),ISBLANK(DT526)),"",(DS532-DS531)*DT526)</f>
        <v>0</v>
      </c>
      <c r="DU532" s="166">
        <f>DU526</f>
        <v>4</v>
      </c>
      <c r="DV532" s="166">
        <f t="shared" ca="1" si="870"/>
        <v>11.699999999998909</v>
      </c>
      <c r="DW532" s="166"/>
      <c r="DX532" s="166"/>
      <c r="DY532" s="166">
        <v>6939.92</v>
      </c>
      <c r="DZ532" s="166">
        <f>IF(OR(ISBLANK(DY532),ISBLANK(DZ526)),"",(DY532-DY531)*DZ526)</f>
        <v>11.699999999998909</v>
      </c>
      <c r="EA532" s="166">
        <f>EA526</f>
        <v>4</v>
      </c>
      <c r="EB532" s="166">
        <f t="shared" ca="1" si="871"/>
        <v>33.575999999997293</v>
      </c>
      <c r="EC532" s="166"/>
      <c r="ED532" s="166"/>
      <c r="EE532" s="166">
        <v>9735.5409999999993</v>
      </c>
      <c r="EF532" s="166">
        <f>IF(OR(ISBLANK(EE532),ISBLANK(EF526)),"",(EE532-EE531)*EF526)</f>
        <v>33.575999999997293</v>
      </c>
      <c r="EG532" s="166">
        <f>EG526</f>
        <v>4</v>
      </c>
      <c r="EH532" s="166">
        <f t="shared" ca="1" si="872"/>
        <v>16.013999999999214</v>
      </c>
      <c r="EI532" s="166"/>
      <c r="EJ532" s="166"/>
      <c r="EK532" s="166">
        <v>12257.753000000001</v>
      </c>
      <c r="EL532" s="166">
        <f>IF(OR(ISBLANK(EK532),ISBLANK(EL526)),"",(EK532-EK531)*EL526)</f>
        <v>16.013999999999214</v>
      </c>
      <c r="EM532" s="166">
        <f>EM526</f>
        <v>4</v>
      </c>
      <c r="EN532" s="166">
        <f t="shared" ca="1" si="873"/>
        <v>6.3600000000005821</v>
      </c>
      <c r="EO532" s="166"/>
      <c r="EP532" s="166"/>
      <c r="EQ532" s="166">
        <v>13681.61</v>
      </c>
      <c r="ER532" s="166">
        <f>IF(OR(ISBLANK(EQ532),ISBLANK(ER526)),"",(EQ532-EQ531)*ER526)</f>
        <v>6.3600000000005821</v>
      </c>
      <c r="ES532" s="166">
        <f>ES526</f>
        <v>4</v>
      </c>
      <c r="ET532" s="166">
        <f t="shared" ca="1" si="874"/>
        <v>0</v>
      </c>
      <c r="EU532" s="166"/>
      <c r="EV532" s="166"/>
      <c r="EW532" s="166">
        <v>0</v>
      </c>
      <c r="EX532" s="166">
        <f>IF(OR(ISBLANK(EW532),ISBLANK(EX526)),"",(EW532-EW531)*EX526)</f>
        <v>0</v>
      </c>
      <c r="EY532" s="166">
        <f>EY526</f>
        <v>4</v>
      </c>
      <c r="EZ532" s="166">
        <f t="shared" ca="1" si="875"/>
        <v>19.055999999996857</v>
      </c>
      <c r="FA532" s="166"/>
      <c r="FB532" s="166"/>
      <c r="FC532" s="166">
        <v>8107.4459999999999</v>
      </c>
      <c r="FD532" s="166">
        <f>IF(OR(ISBLANK(FC532),ISBLANK(FD526)),"",(FC532-FC531)*FD526)</f>
        <v>19.055999999996857</v>
      </c>
      <c r="FE532" s="166">
        <f>FE526</f>
        <v>4</v>
      </c>
      <c r="FF532" s="166">
        <f t="shared" ca="1" si="876"/>
        <v>0</v>
      </c>
      <c r="FG532" s="166"/>
      <c r="FH532" s="166"/>
      <c r="FI532" s="166">
        <v>0</v>
      </c>
      <c r="FJ532" s="166">
        <f>IF(OR(ISBLANK(FI532),ISBLANK(FJ526)),"",(FI532-FI531)*FJ526)</f>
        <v>0</v>
      </c>
      <c r="FK532" s="166">
        <f>FK526</f>
        <v>4</v>
      </c>
      <c r="FL532" s="166">
        <f t="shared" ca="1" si="877"/>
        <v>0.65099999999995362</v>
      </c>
      <c r="FM532" s="166"/>
      <c r="FN532" s="166"/>
      <c r="FO532" s="166">
        <v>688.87900000000002</v>
      </c>
      <c r="FP532" s="166">
        <f>IF(OR(ISBLANK(FO532),ISBLANK(FP526)),"",(FO532-FO531)*FP526)</f>
        <v>0.65099999999995362</v>
      </c>
      <c r="FQ532" s="166">
        <f>FQ526</f>
        <v>4</v>
      </c>
      <c r="FR532" s="166">
        <f t="shared" ca="1" si="878"/>
        <v>33.858000000000175</v>
      </c>
      <c r="FS532" s="166"/>
      <c r="FT532" s="166"/>
      <c r="FU532" s="166">
        <v>18560.663</v>
      </c>
      <c r="FV532" s="166">
        <f>IF(OR(ISBLANK(FU532),ISBLANK(FV526)),"",(FU532-FU531)*FV526)</f>
        <v>33.858000000000175</v>
      </c>
      <c r="FW532" s="166">
        <f>FW526</f>
        <v>4</v>
      </c>
      <c r="FX532" s="166">
        <f t="shared" ca="1" si="879"/>
        <v>38.802000000003318</v>
      </c>
      <c r="FY532" s="166"/>
      <c r="FZ532" s="166"/>
      <c r="GA532" s="166">
        <v>20674.875</v>
      </c>
      <c r="GB532" s="166">
        <f>IF(OR(ISBLANK(GA532),ISBLANK(GB526)),"",(GA532-GA531)*GB526)</f>
        <v>38.802000000003318</v>
      </c>
      <c r="GC532" s="166">
        <f>GC526</f>
        <v>4</v>
      </c>
      <c r="GD532" s="166">
        <f t="shared" ca="1" si="880"/>
        <v>35.839999999996508</v>
      </c>
      <c r="GE532" s="166"/>
      <c r="GF532" s="166"/>
      <c r="GG532" s="166">
        <v>10026.011</v>
      </c>
      <c r="GH532" s="166">
        <f>IF(OR(ISBLANK(GG532),ISBLANK(GH526)),"",(GG532-GG531)*GH526)</f>
        <v>35.839999999996508</v>
      </c>
      <c r="GI532" s="166">
        <f>GI526</f>
        <v>4</v>
      </c>
      <c r="GJ532" s="166">
        <f t="shared" ca="1" si="881"/>
        <v>44.280000000006112</v>
      </c>
      <c r="GK532" s="166"/>
      <c r="GL532" s="166"/>
      <c r="GM532" s="166">
        <v>18291.346000000001</v>
      </c>
      <c r="GN532" s="166">
        <f>IF(OR(ISBLANK(GM532),ISBLANK(GN526)),"",(GM532-GM531)*GN526)</f>
        <v>44.280000000006112</v>
      </c>
      <c r="GO532" s="166">
        <f>GO526</f>
        <v>4</v>
      </c>
      <c r="GP532" s="166">
        <f t="shared" ca="1" si="882"/>
        <v>5.6400000000003274</v>
      </c>
      <c r="GQ532" s="166"/>
      <c r="GR532" s="166"/>
      <c r="GS532" s="166">
        <v>3891.0819999999999</v>
      </c>
      <c r="GT532" s="166">
        <f>IF(OR(ISBLANK(GS532),ISBLANK(GT526)),"",(GS532-GS531)*GT526)</f>
        <v>5.6400000000003274</v>
      </c>
    </row>
    <row r="533" spans="2:202" x14ac:dyDescent="0.25">
      <c r="B533" s="166">
        <v>7</v>
      </c>
      <c r="C533" s="166">
        <f>C526</f>
        <v>3</v>
      </c>
      <c r="D533" s="166">
        <f t="shared" ca="1" si="845"/>
        <v>0.18</v>
      </c>
      <c r="E533" s="166"/>
      <c r="F533" s="166"/>
      <c r="G533" s="166">
        <f t="shared" ca="1" si="846"/>
        <v>0.18</v>
      </c>
      <c r="H533" s="166">
        <f>H526</f>
        <v>1</v>
      </c>
      <c r="I533" s="166">
        <f t="shared" ca="1" si="847"/>
        <v>0.18</v>
      </c>
      <c r="J533" s="166">
        <f t="shared" si="848"/>
        <v>0.18</v>
      </c>
      <c r="K533" s="166">
        <v>0.18</v>
      </c>
      <c r="L533" s="166"/>
      <c r="M533" s="166">
        <f>M526</f>
        <v>3</v>
      </c>
      <c r="N533" s="166">
        <f t="shared" ca="1" si="849"/>
        <v>0.15</v>
      </c>
      <c r="O533" s="166"/>
      <c r="P533" s="166"/>
      <c r="Q533" s="166">
        <f t="shared" ca="1" si="850"/>
        <v>0.15</v>
      </c>
      <c r="R533" s="166">
        <f>R526</f>
        <v>1</v>
      </c>
      <c r="S533" s="166">
        <f t="shared" ca="1" si="851"/>
        <v>0.15</v>
      </c>
      <c r="T533" s="166">
        <f t="shared" si="852"/>
        <v>0.15</v>
      </c>
      <c r="U533" s="166">
        <v>0.15</v>
      </c>
      <c r="V533" s="166"/>
      <c r="W533" s="166">
        <f>W526</f>
        <v>4</v>
      </c>
      <c r="X533" s="166">
        <f t="shared" ca="1" si="853"/>
        <v>54.120000000002619</v>
      </c>
      <c r="Y533" s="166"/>
      <c r="Z533" s="166"/>
      <c r="AA533" s="166">
        <v>3202.1210000000001</v>
      </c>
      <c r="AB533" s="166">
        <f>IF(OR(ISBLANK(AA533),ISBLANK(AB526)),"",(AA533-AA532)*AB526)</f>
        <v>54.120000000002619</v>
      </c>
      <c r="AC533" s="166">
        <f>AC526</f>
        <v>4</v>
      </c>
      <c r="AD533" s="166">
        <f t="shared" ca="1" si="854"/>
        <v>98.400000000019645</v>
      </c>
      <c r="AE533" s="166"/>
      <c r="AF533" s="166"/>
      <c r="AG533" s="166">
        <v>4064.2310000000002</v>
      </c>
      <c r="AH533" s="166">
        <f>IF(OR(ISBLANK(AG533),ISBLANK(AH526)),"",(AG533-AG532)*AH526)</f>
        <v>98.400000000019645</v>
      </c>
      <c r="AI533" s="166">
        <f>AI526</f>
        <v>4</v>
      </c>
      <c r="AJ533" s="166">
        <f t="shared" ca="1" si="855"/>
        <v>35.699999999987995</v>
      </c>
      <c r="AK533" s="166"/>
      <c r="AL533" s="166"/>
      <c r="AM533" s="166">
        <v>3090.8429999999998</v>
      </c>
      <c r="AN533" s="166">
        <f>IF(OR(ISBLANK(AM533),ISBLANK(AN526)),"",(AM533-AM532)*AN526)</f>
        <v>35.699999999987995</v>
      </c>
      <c r="AO533" s="166">
        <f>AO526</f>
        <v>4</v>
      </c>
      <c r="AP533" s="166">
        <f t="shared" ca="1" si="856"/>
        <v>52.199999999993452</v>
      </c>
      <c r="AQ533" s="166"/>
      <c r="AR533" s="166"/>
      <c r="AS533" s="166">
        <v>3191.2379999999998</v>
      </c>
      <c r="AT533" s="166">
        <f>IF(OR(ISBLANK(AS533),ISBLANK(AT526)),"",(AS533-AS532)*AT526)</f>
        <v>52.199999999993452</v>
      </c>
      <c r="AU533" s="166">
        <f>AU526</f>
        <v>4</v>
      </c>
      <c r="AV533" s="166">
        <f t="shared" ca="1" si="857"/>
        <v>0.24776000000012574</v>
      </c>
      <c r="AW533" s="166"/>
      <c r="AX533" s="166"/>
      <c r="AY533" s="166">
        <v>23616.935000000001</v>
      </c>
      <c r="AZ533" s="166">
        <f>IF(OR(ISBLANK(AY533),ISBLANK(AZ526)),"",(AY533-AY532)*AZ526)</f>
        <v>0.24776000000012574</v>
      </c>
      <c r="BA533" s="166">
        <f>BA526</f>
        <v>4</v>
      </c>
      <c r="BB533" s="166">
        <f t="shared" ca="1" si="858"/>
        <v>0.12592000000004192</v>
      </c>
      <c r="BC533" s="166"/>
      <c r="BD533" s="166"/>
      <c r="BE533" s="166">
        <v>9689.9410000000007</v>
      </c>
      <c r="BF533" s="166">
        <f>IF(OR(ISBLANK(BE533),ISBLANK(BF526)),"",(BE533-BE532)*BF526)</f>
        <v>0.12592000000004192</v>
      </c>
      <c r="BG533" s="166">
        <f>BG526</f>
        <v>4</v>
      </c>
      <c r="BH533" s="166">
        <f t="shared" ca="1" si="859"/>
        <v>0</v>
      </c>
      <c r="BI533" s="166"/>
      <c r="BJ533" s="166"/>
      <c r="BK533" s="166">
        <v>8.4039999999999999</v>
      </c>
      <c r="BL533" s="166">
        <f>IF(OR(ISBLANK(BK533),ISBLANK(BL526)),"",(BK533-BK532)*BL526)</f>
        <v>0</v>
      </c>
      <c r="BM533" s="166">
        <f>BM526</f>
        <v>4</v>
      </c>
      <c r="BN533" s="166">
        <f t="shared" ca="1" si="860"/>
        <v>428.47200000001249</v>
      </c>
      <c r="BO533" s="166"/>
      <c r="BP533" s="166"/>
      <c r="BQ533" s="166">
        <v>12831.84</v>
      </c>
      <c r="BR533" s="166">
        <f>IF(OR(ISBLANK(BQ533),ISBLANK(BR526)),"",(BQ533-BQ532)*BR526)</f>
        <v>428.47200000001249</v>
      </c>
      <c r="BS533" s="166">
        <f>BS526</f>
        <v>4</v>
      </c>
      <c r="BT533" s="166">
        <f t="shared" ca="1" si="861"/>
        <v>0</v>
      </c>
      <c r="BU533" s="166"/>
      <c r="BV533" s="166"/>
      <c r="BW533" s="166">
        <v>1.9239999999999999</v>
      </c>
      <c r="BX533" s="166">
        <f>IF(OR(ISBLANK(BW533),ISBLANK(BX526)),"",(BW533-BW532)*BX526)</f>
        <v>0</v>
      </c>
      <c r="BY533" s="166">
        <f>BY526</f>
        <v>4</v>
      </c>
      <c r="BZ533" s="166">
        <f t="shared" ca="1" si="862"/>
        <v>284.92199999994045</v>
      </c>
      <c r="CA533" s="166"/>
      <c r="CB533" s="166"/>
      <c r="CC533" s="166">
        <v>11646.766</v>
      </c>
      <c r="CD533" s="166">
        <f>IF(OR(ISBLANK(CC533),ISBLANK(CD526)),"",(CC533-CC532)*CD526)</f>
        <v>284.92199999994045</v>
      </c>
      <c r="CE533" s="166">
        <f>CE526</f>
        <v>4</v>
      </c>
      <c r="CF533" s="166">
        <f t="shared" ca="1" si="863"/>
        <v>6.9000000000073669E-2</v>
      </c>
      <c r="CG533" s="166"/>
      <c r="CH533" s="166"/>
      <c r="CI533" s="166">
        <v>592.76900000000001</v>
      </c>
      <c r="CJ533" s="166">
        <f>IF(OR(ISBLANK(CI533),ISBLANK(CJ526)),"",(CI533-CI532)*CJ526)</f>
        <v>6.9000000000073669E-2</v>
      </c>
      <c r="CK533" s="166">
        <f>CK526</f>
        <v>4</v>
      </c>
      <c r="CL533" s="166">
        <f t="shared" ca="1" si="864"/>
        <v>0</v>
      </c>
      <c r="CM533" s="166"/>
      <c r="CN533" s="166"/>
      <c r="CO533" s="166">
        <v>4499.3270000000002</v>
      </c>
      <c r="CP533" s="166">
        <f>IF(OR(ISBLANK(CO533),ISBLANK(CP526)),"",(CO533-CO532)*CP526)</f>
        <v>0</v>
      </c>
      <c r="CQ533" s="166">
        <f>CQ526</f>
        <v>4</v>
      </c>
      <c r="CR533" s="166">
        <f t="shared" ca="1" si="865"/>
        <v>10.028000000002066</v>
      </c>
      <c r="CS533" s="166"/>
      <c r="CT533" s="166"/>
      <c r="CU533" s="166">
        <v>5105.9740000000002</v>
      </c>
      <c r="CV533" s="166">
        <f>IF(OR(ISBLANK(CU533),ISBLANK(CV526)),"",(CU533-CU532)*CV526)</f>
        <v>10.028000000002066</v>
      </c>
      <c r="CW533" s="166">
        <f>CW526</f>
        <v>4</v>
      </c>
      <c r="CX533" s="166">
        <f t="shared" ca="1" si="866"/>
        <v>10.591999999996915</v>
      </c>
      <c r="CY533" s="166"/>
      <c r="CZ533" s="166"/>
      <c r="DA533" s="166">
        <v>9508.2829999999994</v>
      </c>
      <c r="DB533" s="166">
        <f>IF(OR(ISBLANK(DA533),ISBLANK(DB526)),"",(DA533-DA532)*DB526)</f>
        <v>10.591999999996915</v>
      </c>
      <c r="DC533" s="166">
        <f>DC526</f>
        <v>4</v>
      </c>
      <c r="DD533" s="166">
        <f t="shared" ca="1" si="867"/>
        <v>2.5919999999997572</v>
      </c>
      <c r="DE533" s="166"/>
      <c r="DF533" s="166"/>
      <c r="DG533" s="166">
        <v>499.60399999999998</v>
      </c>
      <c r="DH533" s="166">
        <f>IF(OR(ISBLANK(DG533),ISBLANK(DH526)),"",(DG533-DG532)*DH526)</f>
        <v>2.5919999999997572</v>
      </c>
      <c r="DI533" s="166">
        <f>DI526</f>
        <v>4</v>
      </c>
      <c r="DJ533" s="166">
        <f t="shared" ca="1" si="868"/>
        <v>0</v>
      </c>
      <c r="DK533" s="166"/>
      <c r="DL533" s="166"/>
      <c r="DM533" s="166">
        <v>0</v>
      </c>
      <c r="DN533" s="166">
        <f>IF(OR(ISBLANK(DM533),ISBLANK(DN526)),"",(DM533-DM532)*DN526)</f>
        <v>0</v>
      </c>
      <c r="DO533" s="166">
        <f>DO526</f>
        <v>4</v>
      </c>
      <c r="DP533" s="166">
        <f t="shared" ca="1" si="869"/>
        <v>0</v>
      </c>
      <c r="DQ533" s="166"/>
      <c r="DR533" s="166"/>
      <c r="DS533" s="166">
        <v>0</v>
      </c>
      <c r="DT533" s="166">
        <f>IF(OR(ISBLANK(DS533),ISBLANK(DT526)),"",(DS533-DS532)*DT526)</f>
        <v>0</v>
      </c>
      <c r="DU533" s="166">
        <f>DU526</f>
        <v>4</v>
      </c>
      <c r="DV533" s="166">
        <f t="shared" ca="1" si="870"/>
        <v>12.131999999999607</v>
      </c>
      <c r="DW533" s="166"/>
      <c r="DX533" s="166"/>
      <c r="DY533" s="166">
        <v>6941.942</v>
      </c>
      <c r="DZ533" s="166">
        <f>IF(OR(ISBLANK(DY533),ISBLANK(DZ526)),"",(DY533-DY532)*DZ526)</f>
        <v>12.131999999999607</v>
      </c>
      <c r="EA533" s="166">
        <f>EA526</f>
        <v>4</v>
      </c>
      <c r="EB533" s="166">
        <f t="shared" ca="1" si="871"/>
        <v>32.09400000000096</v>
      </c>
      <c r="EC533" s="166"/>
      <c r="ED533" s="166"/>
      <c r="EE533" s="166">
        <v>9740.89</v>
      </c>
      <c r="EF533" s="166">
        <f>IF(OR(ISBLANK(EE533),ISBLANK(EF526)),"",(EE533-EE532)*EF526)</f>
        <v>32.09400000000096</v>
      </c>
      <c r="EG533" s="166">
        <f>EG526</f>
        <v>4</v>
      </c>
      <c r="EH533" s="166">
        <f t="shared" ca="1" si="872"/>
        <v>16.589999999996508</v>
      </c>
      <c r="EI533" s="166"/>
      <c r="EJ533" s="166"/>
      <c r="EK533" s="166">
        <v>12260.518</v>
      </c>
      <c r="EL533" s="166">
        <f>IF(OR(ISBLANK(EK533),ISBLANK(EL526)),"",(EK533-EK532)*EL526)</f>
        <v>16.589999999996508</v>
      </c>
      <c r="EM533" s="166">
        <f>EM526</f>
        <v>4</v>
      </c>
      <c r="EN533" s="166">
        <f t="shared" ca="1" si="873"/>
        <v>6.9320000000006985</v>
      </c>
      <c r="EO533" s="166"/>
      <c r="EP533" s="166"/>
      <c r="EQ533" s="166">
        <v>13683.343000000001</v>
      </c>
      <c r="ER533" s="166">
        <f>IF(OR(ISBLANK(EQ533),ISBLANK(ER526)),"",(EQ533-EQ532)*ER526)</f>
        <v>6.9320000000006985</v>
      </c>
      <c r="ES533" s="166">
        <f>ES526</f>
        <v>4</v>
      </c>
      <c r="ET533" s="166">
        <f t="shared" ca="1" si="874"/>
        <v>0</v>
      </c>
      <c r="EU533" s="166"/>
      <c r="EV533" s="166"/>
      <c r="EW533" s="166">
        <v>0</v>
      </c>
      <c r="EX533" s="166">
        <f>IF(OR(ISBLANK(EW533),ISBLANK(EX526)),"",(EW533-EW532)*EX526)</f>
        <v>0</v>
      </c>
      <c r="EY533" s="166">
        <f>EY526</f>
        <v>4</v>
      </c>
      <c r="EZ533" s="166">
        <f t="shared" ca="1" si="875"/>
        <v>20.424000000002707</v>
      </c>
      <c r="FA533" s="166"/>
      <c r="FB533" s="166"/>
      <c r="FC533" s="166">
        <v>8110.85</v>
      </c>
      <c r="FD533" s="166">
        <f>IF(OR(ISBLANK(FC533),ISBLANK(FD526)),"",(FC533-FC532)*FD526)</f>
        <v>20.424000000002707</v>
      </c>
      <c r="FE533" s="166">
        <f>FE526</f>
        <v>4</v>
      </c>
      <c r="FF533" s="166">
        <f t="shared" ca="1" si="876"/>
        <v>0</v>
      </c>
      <c r="FG533" s="166"/>
      <c r="FH533" s="166"/>
      <c r="FI533" s="166">
        <v>0</v>
      </c>
      <c r="FJ533" s="166">
        <f>IF(OR(ISBLANK(FI533),ISBLANK(FJ526)),"",(FI533-FI532)*FJ526)</f>
        <v>0</v>
      </c>
      <c r="FK533" s="166">
        <f>FK526</f>
        <v>4</v>
      </c>
      <c r="FL533" s="166">
        <f t="shared" ca="1" si="877"/>
        <v>0.68699999999978445</v>
      </c>
      <c r="FM533" s="166"/>
      <c r="FN533" s="166"/>
      <c r="FO533" s="166">
        <v>689.10799999999995</v>
      </c>
      <c r="FP533" s="166">
        <f>IF(OR(ISBLANK(FO533),ISBLANK(FP526)),"",(FO533-FO532)*FP526)</f>
        <v>0.68699999999978445</v>
      </c>
      <c r="FQ533" s="166">
        <f>FQ526</f>
        <v>4</v>
      </c>
      <c r="FR533" s="166">
        <f t="shared" ca="1" si="878"/>
        <v>30.888000000006286</v>
      </c>
      <c r="FS533" s="166"/>
      <c r="FT533" s="166"/>
      <c r="FU533" s="166">
        <v>18565.811000000002</v>
      </c>
      <c r="FV533" s="166">
        <f>IF(OR(ISBLANK(FU533),ISBLANK(FV526)),"",(FU533-FU532)*FV526)</f>
        <v>30.888000000006286</v>
      </c>
      <c r="FW533" s="166">
        <f>FW526</f>
        <v>4</v>
      </c>
      <c r="FX533" s="166">
        <f t="shared" ca="1" si="879"/>
        <v>36.006000000001222</v>
      </c>
      <c r="FY533" s="166"/>
      <c r="FZ533" s="166"/>
      <c r="GA533" s="166">
        <v>20680.876</v>
      </c>
      <c r="GB533" s="166">
        <f>IF(OR(ISBLANK(GA533),ISBLANK(GB526)),"",(GA533-GA532)*GB526)</f>
        <v>36.006000000001222</v>
      </c>
      <c r="GC533" s="166">
        <f>GC526</f>
        <v>4</v>
      </c>
      <c r="GD533" s="166">
        <f t="shared" ca="1" si="880"/>
        <v>31.00800000000163</v>
      </c>
      <c r="GE533" s="166"/>
      <c r="GF533" s="166"/>
      <c r="GG533" s="166">
        <v>10029.887000000001</v>
      </c>
      <c r="GH533" s="166">
        <f>IF(OR(ISBLANK(GG533),ISBLANK(GH526)),"",(GG533-GG532)*GH526)</f>
        <v>31.00800000000163</v>
      </c>
      <c r="GI533" s="166">
        <f>GI526</f>
        <v>4</v>
      </c>
      <c r="GJ533" s="166">
        <f t="shared" ca="1" si="881"/>
        <v>48.419999999998254</v>
      </c>
      <c r="GK533" s="166"/>
      <c r="GL533" s="166"/>
      <c r="GM533" s="166">
        <v>18299.416000000001</v>
      </c>
      <c r="GN533" s="166">
        <f>IF(OR(ISBLANK(GM533),ISBLANK(GN526)),"",(GM533-GM532)*GN526)</f>
        <v>48.419999999998254</v>
      </c>
      <c r="GO533" s="166">
        <f>GO526</f>
        <v>4</v>
      </c>
      <c r="GP533" s="166">
        <f t="shared" ca="1" si="882"/>
        <v>6.0779999999995198</v>
      </c>
      <c r="GQ533" s="166"/>
      <c r="GR533" s="166"/>
      <c r="GS533" s="166">
        <v>3892.0949999999998</v>
      </c>
      <c r="GT533" s="166">
        <f>IF(OR(ISBLANK(GS533),ISBLANK(GT526)),"",(GS533-GS532)*GT526)</f>
        <v>6.0779999999995198</v>
      </c>
    </row>
    <row r="534" spans="2:202" x14ac:dyDescent="0.25">
      <c r="B534" s="166">
        <v>8</v>
      </c>
      <c r="C534" s="166">
        <f>C526</f>
        <v>3</v>
      </c>
      <c r="D534" s="166">
        <f t="shared" ca="1" si="845"/>
        <v>0.19</v>
      </c>
      <c r="E534" s="166"/>
      <c r="F534" s="166"/>
      <c r="G534" s="166">
        <f t="shared" ca="1" si="846"/>
        <v>0.19</v>
      </c>
      <c r="H534" s="166">
        <f>H526</f>
        <v>1</v>
      </c>
      <c r="I534" s="166">
        <f t="shared" ca="1" si="847"/>
        <v>0.19</v>
      </c>
      <c r="J534" s="166">
        <f t="shared" si="848"/>
        <v>0.19</v>
      </c>
      <c r="K534" s="166">
        <v>0.19</v>
      </c>
      <c r="L534" s="166"/>
      <c r="M534" s="166">
        <f>M526</f>
        <v>3</v>
      </c>
      <c r="N534" s="166">
        <f t="shared" ca="1" si="849"/>
        <v>8.2000000000000003E-2</v>
      </c>
      <c r="O534" s="166"/>
      <c r="P534" s="166"/>
      <c r="Q534" s="166">
        <f t="shared" ca="1" si="850"/>
        <v>8.2000000000000003E-2</v>
      </c>
      <c r="R534" s="166">
        <f>R526</f>
        <v>1</v>
      </c>
      <c r="S534" s="166">
        <f t="shared" ca="1" si="851"/>
        <v>8.2000000000000003E-2</v>
      </c>
      <c r="T534" s="166">
        <f t="shared" si="852"/>
        <v>8.2000000000000003E-2</v>
      </c>
      <c r="U534" s="166">
        <v>8.2000000000000003E-2</v>
      </c>
      <c r="V534" s="166"/>
      <c r="W534" s="166">
        <f>W526</f>
        <v>4</v>
      </c>
      <c r="X534" s="166">
        <f t="shared" ca="1" si="853"/>
        <v>53.699999999998909</v>
      </c>
      <c r="Y534" s="166"/>
      <c r="Z534" s="166"/>
      <c r="AA534" s="166">
        <v>3203.0160000000001</v>
      </c>
      <c r="AB534" s="166">
        <f>IF(OR(ISBLANK(AA534),ISBLANK(AB526)),"",(AA534-AA533)*AB526)</f>
        <v>53.699999999998909</v>
      </c>
      <c r="AC534" s="166">
        <f>AC526</f>
        <v>4</v>
      </c>
      <c r="AD534" s="166">
        <f t="shared" ca="1" si="854"/>
        <v>96.959999999999127</v>
      </c>
      <c r="AE534" s="166"/>
      <c r="AF534" s="166"/>
      <c r="AG534" s="166">
        <v>4065.8470000000002</v>
      </c>
      <c r="AH534" s="166">
        <f>IF(OR(ISBLANK(AG534),ISBLANK(AH526)),"",(AG534-AG533)*AH526)</f>
        <v>96.959999999999127</v>
      </c>
      <c r="AI534" s="166">
        <f>AI526</f>
        <v>4</v>
      </c>
      <c r="AJ534" s="166">
        <f t="shared" ca="1" si="855"/>
        <v>33.360000000002401</v>
      </c>
      <c r="AK534" s="166"/>
      <c r="AL534" s="166"/>
      <c r="AM534" s="166">
        <v>3091.3989999999999</v>
      </c>
      <c r="AN534" s="166">
        <f>IF(OR(ISBLANK(AM534),ISBLANK(AN526)),"",(AM534-AM533)*AN526)</f>
        <v>33.360000000002401</v>
      </c>
      <c r="AO534" s="166">
        <f>AO526</f>
        <v>4</v>
      </c>
      <c r="AP534" s="166">
        <f t="shared" ca="1" si="856"/>
        <v>51.360000000013315</v>
      </c>
      <c r="AQ534" s="166"/>
      <c r="AR534" s="166"/>
      <c r="AS534" s="166">
        <v>3192.0940000000001</v>
      </c>
      <c r="AT534" s="166">
        <f>IF(OR(ISBLANK(AS534),ISBLANK(AT526)),"",(AS534-AS533)*AT526)</f>
        <v>51.360000000013315</v>
      </c>
      <c r="AU534" s="166">
        <f>AU526</f>
        <v>4</v>
      </c>
      <c r="AV534" s="166">
        <f t="shared" ca="1" si="857"/>
        <v>0.26919999999983701</v>
      </c>
      <c r="AW534" s="166"/>
      <c r="AX534" s="166"/>
      <c r="AY534" s="166">
        <v>23620.3</v>
      </c>
      <c r="AZ534" s="166">
        <f>IF(OR(ISBLANK(AY534),ISBLANK(AZ526)),"",(AY534-AY533)*AZ526)</f>
        <v>0.26919999999983701</v>
      </c>
      <c r="BA534" s="166">
        <f>BA526</f>
        <v>4</v>
      </c>
      <c r="BB534" s="166">
        <f t="shared" ca="1" si="858"/>
        <v>0.11927999999999883</v>
      </c>
      <c r="BC534" s="166"/>
      <c r="BD534" s="166"/>
      <c r="BE534" s="166">
        <v>9691.4320000000007</v>
      </c>
      <c r="BF534" s="166">
        <f>IF(OR(ISBLANK(BE534),ISBLANK(BF526)),"",(BE534-BE533)*BF526)</f>
        <v>0.11927999999999883</v>
      </c>
      <c r="BG534" s="166">
        <f>BG526</f>
        <v>4</v>
      </c>
      <c r="BH534" s="166">
        <f t="shared" ca="1" si="859"/>
        <v>0</v>
      </c>
      <c r="BI534" s="166"/>
      <c r="BJ534" s="166"/>
      <c r="BK534" s="166">
        <v>8.4039999999999999</v>
      </c>
      <c r="BL534" s="166">
        <f>IF(OR(ISBLANK(BK534),ISBLANK(BL526)),"",(BK534-BK533)*BL526)</f>
        <v>0</v>
      </c>
      <c r="BM534" s="166">
        <f>BM526</f>
        <v>4</v>
      </c>
      <c r="BN534" s="166">
        <f t="shared" ca="1" si="860"/>
        <v>434.67599999995582</v>
      </c>
      <c r="BO534" s="166"/>
      <c r="BP534" s="166"/>
      <c r="BQ534" s="166">
        <v>12838.425999999999</v>
      </c>
      <c r="BR534" s="166">
        <f>IF(OR(ISBLANK(BQ534),ISBLANK(BR526)),"",(BQ534-BQ533)*BR526)</f>
        <v>434.67599999995582</v>
      </c>
      <c r="BS534" s="166">
        <f>BS526</f>
        <v>4</v>
      </c>
      <c r="BT534" s="166">
        <f t="shared" ca="1" si="861"/>
        <v>0</v>
      </c>
      <c r="BU534" s="166"/>
      <c r="BV534" s="166"/>
      <c r="BW534" s="166">
        <v>1.9239999999999999</v>
      </c>
      <c r="BX534" s="166">
        <f>IF(OR(ISBLANK(BW534),ISBLANK(BX526)),"",(BW534-BW533)*BX526)</f>
        <v>0</v>
      </c>
      <c r="BY534" s="166">
        <f>BY526</f>
        <v>4</v>
      </c>
      <c r="BZ534" s="166">
        <f t="shared" ca="1" si="862"/>
        <v>289.14600000008068</v>
      </c>
      <c r="CA534" s="166"/>
      <c r="CB534" s="166"/>
      <c r="CC534" s="166">
        <v>11651.147000000001</v>
      </c>
      <c r="CD534" s="166">
        <f>IF(OR(ISBLANK(CC534),ISBLANK(CD526)),"",(CC534-CC533)*CD526)</f>
        <v>289.14600000008068</v>
      </c>
      <c r="CE534" s="166">
        <f>CE526</f>
        <v>4</v>
      </c>
      <c r="CF534" s="166">
        <f t="shared" ca="1" si="863"/>
        <v>3.9000000000100954E-2</v>
      </c>
      <c r="CG534" s="166"/>
      <c r="CH534" s="166"/>
      <c r="CI534" s="166">
        <v>592.78200000000004</v>
      </c>
      <c r="CJ534" s="166">
        <f>IF(OR(ISBLANK(CI534),ISBLANK(CJ526)),"",(CI534-CI533)*CJ526)</f>
        <v>3.9000000000100954E-2</v>
      </c>
      <c r="CK534" s="166">
        <f>CK526</f>
        <v>4</v>
      </c>
      <c r="CL534" s="166">
        <f t="shared" ca="1" si="864"/>
        <v>0</v>
      </c>
      <c r="CM534" s="166"/>
      <c r="CN534" s="166"/>
      <c r="CO534" s="166">
        <v>4499.3270000000002</v>
      </c>
      <c r="CP534" s="166">
        <f>IF(OR(ISBLANK(CO534),ISBLANK(CP526)),"",(CO534-CO533)*CP526)</f>
        <v>0</v>
      </c>
      <c r="CQ534" s="166">
        <f>CQ526</f>
        <v>4</v>
      </c>
      <c r="CR534" s="166">
        <f t="shared" ca="1" si="865"/>
        <v>10.315999999998894</v>
      </c>
      <c r="CS534" s="166"/>
      <c r="CT534" s="166"/>
      <c r="CU534" s="166">
        <v>5108.5529999999999</v>
      </c>
      <c r="CV534" s="166">
        <f>IF(OR(ISBLANK(CU534),ISBLANK(CV526)),"",(CU534-CU533)*CV526)</f>
        <v>10.315999999998894</v>
      </c>
      <c r="CW534" s="166">
        <f>CW526</f>
        <v>4</v>
      </c>
      <c r="CX534" s="166">
        <f t="shared" ca="1" si="866"/>
        <v>10.540000000000873</v>
      </c>
      <c r="CY534" s="166"/>
      <c r="CZ534" s="166"/>
      <c r="DA534" s="166">
        <v>9510.9179999999997</v>
      </c>
      <c r="DB534" s="166">
        <f>IF(OR(ISBLANK(DA534),ISBLANK(DB526)),"",(DA534-DA533)*DB526)</f>
        <v>10.540000000000873</v>
      </c>
      <c r="DC534" s="166">
        <f>DC526</f>
        <v>4</v>
      </c>
      <c r="DD534" s="166">
        <f t="shared" ca="1" si="867"/>
        <v>1.3380000000000791</v>
      </c>
      <c r="DE534" s="166"/>
      <c r="DF534" s="166"/>
      <c r="DG534" s="166">
        <v>499.827</v>
      </c>
      <c r="DH534" s="166">
        <f>IF(OR(ISBLANK(DG534),ISBLANK(DH526)),"",(DG534-DG533)*DH526)</f>
        <v>1.3380000000000791</v>
      </c>
      <c r="DI534" s="166">
        <f>DI526</f>
        <v>4</v>
      </c>
      <c r="DJ534" s="166">
        <f t="shared" ca="1" si="868"/>
        <v>0</v>
      </c>
      <c r="DK534" s="166"/>
      <c r="DL534" s="166"/>
      <c r="DM534" s="166">
        <v>0</v>
      </c>
      <c r="DN534" s="166">
        <f>IF(OR(ISBLANK(DM534),ISBLANK(DN526)),"",(DM534-DM533)*DN526)</f>
        <v>0</v>
      </c>
      <c r="DO534" s="166">
        <f>DO526</f>
        <v>4</v>
      </c>
      <c r="DP534" s="166">
        <f t="shared" ca="1" si="869"/>
        <v>0</v>
      </c>
      <c r="DQ534" s="166"/>
      <c r="DR534" s="166"/>
      <c r="DS534" s="166">
        <v>0</v>
      </c>
      <c r="DT534" s="166">
        <f>IF(OR(ISBLANK(DS534),ISBLANK(DT526)),"",(DS534-DS533)*DT526)</f>
        <v>0</v>
      </c>
      <c r="DU534" s="166">
        <f>DU526</f>
        <v>4</v>
      </c>
      <c r="DV534" s="166">
        <f t="shared" ca="1" si="870"/>
        <v>8.1059999999979482</v>
      </c>
      <c r="DW534" s="166"/>
      <c r="DX534" s="166"/>
      <c r="DY534" s="166">
        <v>6943.2929999999997</v>
      </c>
      <c r="DZ534" s="166">
        <f>IF(OR(ISBLANK(DY534),ISBLANK(DZ526)),"",(DY534-DY533)*DZ526)</f>
        <v>8.1059999999979482</v>
      </c>
      <c r="EA534" s="166">
        <f>EA526</f>
        <v>4</v>
      </c>
      <c r="EB534" s="166">
        <f t="shared" ca="1" si="871"/>
        <v>19.884000000001834</v>
      </c>
      <c r="EC534" s="166"/>
      <c r="ED534" s="166"/>
      <c r="EE534" s="166">
        <v>9744.2039999999997</v>
      </c>
      <c r="EF534" s="166">
        <f>IF(OR(ISBLANK(EE534),ISBLANK(EF526)),"",(EE534-EE533)*EF526)</f>
        <v>19.884000000001834</v>
      </c>
      <c r="EG534" s="166">
        <f>EG526</f>
        <v>4</v>
      </c>
      <c r="EH534" s="166">
        <f t="shared" ca="1" si="872"/>
        <v>14.993999999998778</v>
      </c>
      <c r="EI534" s="166"/>
      <c r="EJ534" s="166"/>
      <c r="EK534" s="166">
        <v>12263.017</v>
      </c>
      <c r="EL534" s="166">
        <f>IF(OR(ISBLANK(EK534),ISBLANK(EL526)),"",(EK534-EK533)*EL526)</f>
        <v>14.993999999998778</v>
      </c>
      <c r="EM534" s="166">
        <f>EM526</f>
        <v>4</v>
      </c>
      <c r="EN534" s="166">
        <f t="shared" ca="1" si="873"/>
        <v>13.57999999999447</v>
      </c>
      <c r="EO534" s="166"/>
      <c r="EP534" s="166"/>
      <c r="EQ534" s="166">
        <v>13686.737999999999</v>
      </c>
      <c r="ER534" s="166">
        <f>IF(OR(ISBLANK(EQ534),ISBLANK(ER526)),"",(EQ534-EQ533)*ER526)</f>
        <v>13.57999999999447</v>
      </c>
      <c r="ES534" s="166">
        <f>ES526</f>
        <v>4</v>
      </c>
      <c r="ET534" s="166">
        <f t="shared" ca="1" si="874"/>
        <v>0</v>
      </c>
      <c r="EU534" s="166"/>
      <c r="EV534" s="166"/>
      <c r="EW534" s="166">
        <v>0</v>
      </c>
      <c r="EX534" s="166">
        <f>IF(OR(ISBLANK(EW534),ISBLANK(EX526)),"",(EW534-EW533)*EX526)</f>
        <v>0</v>
      </c>
      <c r="EY534" s="166">
        <f>EY526</f>
        <v>4</v>
      </c>
      <c r="EZ534" s="166">
        <f t="shared" ca="1" si="875"/>
        <v>19.43999999999869</v>
      </c>
      <c r="FA534" s="166"/>
      <c r="FB534" s="166"/>
      <c r="FC534" s="166">
        <v>8114.09</v>
      </c>
      <c r="FD534" s="166">
        <f>IF(OR(ISBLANK(FC534),ISBLANK(FD526)),"",(FC534-FC533)*FD526)</f>
        <v>19.43999999999869</v>
      </c>
      <c r="FE534" s="166">
        <f>FE526</f>
        <v>4</v>
      </c>
      <c r="FF534" s="166">
        <f t="shared" ca="1" si="876"/>
        <v>0</v>
      </c>
      <c r="FG534" s="166"/>
      <c r="FH534" s="166"/>
      <c r="FI534" s="166">
        <v>0</v>
      </c>
      <c r="FJ534" s="166">
        <f>IF(OR(ISBLANK(FI534),ISBLANK(FJ526)),"",(FI534-FI533)*FJ526)</f>
        <v>0</v>
      </c>
      <c r="FK534" s="166">
        <f>FK526</f>
        <v>4</v>
      </c>
      <c r="FL534" s="166">
        <f t="shared" ca="1" si="877"/>
        <v>0.45900000000006003</v>
      </c>
      <c r="FM534" s="166"/>
      <c r="FN534" s="166"/>
      <c r="FO534" s="166">
        <v>689.26099999999997</v>
      </c>
      <c r="FP534" s="166">
        <f>IF(OR(ISBLANK(FO534),ISBLANK(FP526)),"",(FO534-FO533)*FP526)</f>
        <v>0.45900000000006003</v>
      </c>
      <c r="FQ534" s="166">
        <f>FQ526</f>
        <v>4</v>
      </c>
      <c r="FR534" s="166">
        <f t="shared" ca="1" si="878"/>
        <v>30.330000000001746</v>
      </c>
      <c r="FS534" s="166"/>
      <c r="FT534" s="166"/>
      <c r="FU534" s="166">
        <v>18570.866000000002</v>
      </c>
      <c r="FV534" s="166">
        <f>IF(OR(ISBLANK(FU534),ISBLANK(FV526)),"",(FU534-FU533)*FV526)</f>
        <v>30.330000000001746</v>
      </c>
      <c r="FW534" s="166">
        <f>FW526</f>
        <v>4</v>
      </c>
      <c r="FX534" s="166">
        <f t="shared" ca="1" si="879"/>
        <v>32.315999999991618</v>
      </c>
      <c r="FY534" s="166"/>
      <c r="FZ534" s="166"/>
      <c r="GA534" s="166">
        <v>20686.261999999999</v>
      </c>
      <c r="GB534" s="166">
        <f>IF(OR(ISBLANK(GA534),ISBLANK(GB526)),"",(GA534-GA533)*GB526)</f>
        <v>32.315999999991618</v>
      </c>
      <c r="GC534" s="166">
        <f>GC526</f>
        <v>4</v>
      </c>
      <c r="GD534" s="166">
        <f t="shared" ca="1" si="880"/>
        <v>39.1759999999922</v>
      </c>
      <c r="GE534" s="166"/>
      <c r="GF534" s="166"/>
      <c r="GG534" s="166">
        <v>10034.784</v>
      </c>
      <c r="GH534" s="166">
        <f>IF(OR(ISBLANK(GG534),ISBLANK(GH526)),"",(GG534-GG533)*GH526)</f>
        <v>39.1759999999922</v>
      </c>
      <c r="GI534" s="166">
        <f>GI526</f>
        <v>4</v>
      </c>
      <c r="GJ534" s="166">
        <f t="shared" ca="1" si="881"/>
        <v>28.031999999991967</v>
      </c>
      <c r="GK534" s="166"/>
      <c r="GL534" s="166"/>
      <c r="GM534" s="166">
        <v>18304.088</v>
      </c>
      <c r="GN534" s="166">
        <f>IF(OR(ISBLANK(GM534),ISBLANK(GN526)),"",(GM534-GM533)*GN526)</f>
        <v>28.031999999991967</v>
      </c>
      <c r="GO534" s="166">
        <f>GO526</f>
        <v>4</v>
      </c>
      <c r="GP534" s="166">
        <f t="shared" ca="1" si="882"/>
        <v>5.1540000000022701</v>
      </c>
      <c r="GQ534" s="166"/>
      <c r="GR534" s="166"/>
      <c r="GS534" s="166">
        <v>3892.9540000000002</v>
      </c>
      <c r="GT534" s="166">
        <f>IF(OR(ISBLANK(GS534),ISBLANK(GT526)),"",(GS534-GS533)*GT526)</f>
        <v>5.1540000000022701</v>
      </c>
    </row>
    <row r="535" spans="2:202" x14ac:dyDescent="0.25">
      <c r="B535" s="166">
        <v>9</v>
      </c>
      <c r="C535" s="166">
        <f>C526</f>
        <v>3</v>
      </c>
      <c r="D535" s="166">
        <f t="shared" ca="1" si="845"/>
        <v>0.17399999999999999</v>
      </c>
      <c r="E535" s="166"/>
      <c r="F535" s="166"/>
      <c r="G535" s="166">
        <f t="shared" ca="1" si="846"/>
        <v>0.17399999999999999</v>
      </c>
      <c r="H535" s="166">
        <f>H526</f>
        <v>1</v>
      </c>
      <c r="I535" s="166">
        <f t="shared" ca="1" si="847"/>
        <v>0.17399999999999999</v>
      </c>
      <c r="J535" s="166">
        <f t="shared" si="848"/>
        <v>0.17399999999999999</v>
      </c>
      <c r="K535" s="166">
        <v>0.17399999999999999</v>
      </c>
      <c r="L535" s="166"/>
      <c r="M535" s="166">
        <f>M526</f>
        <v>3</v>
      </c>
      <c r="N535" s="166">
        <f t="shared" ca="1" si="849"/>
        <v>5.8999999999999997E-2</v>
      </c>
      <c r="O535" s="166"/>
      <c r="P535" s="166"/>
      <c r="Q535" s="166">
        <f t="shared" ca="1" si="850"/>
        <v>5.8999999999999997E-2</v>
      </c>
      <c r="R535" s="166">
        <f>R526</f>
        <v>1</v>
      </c>
      <c r="S535" s="166">
        <f t="shared" ca="1" si="851"/>
        <v>5.8999999999999997E-2</v>
      </c>
      <c r="T535" s="166">
        <f t="shared" si="852"/>
        <v>5.8999999999999997E-2</v>
      </c>
      <c r="U535" s="166">
        <v>5.8999999999999997E-2</v>
      </c>
      <c r="V535" s="166"/>
      <c r="W535" s="166">
        <f>W526</f>
        <v>4</v>
      </c>
      <c r="X535" s="166">
        <f t="shared" ca="1" si="853"/>
        <v>54.780000000000655</v>
      </c>
      <c r="Y535" s="166"/>
      <c r="Z535" s="166"/>
      <c r="AA535" s="166">
        <v>3203.9290000000001</v>
      </c>
      <c r="AB535" s="166">
        <f>IF(OR(ISBLANK(AA535),ISBLANK(AB526)),"",(AA535-AA534)*AB526)</f>
        <v>54.780000000000655</v>
      </c>
      <c r="AC535" s="166">
        <f>AC526</f>
        <v>4</v>
      </c>
      <c r="AD535" s="166">
        <f t="shared" ca="1" si="854"/>
        <v>99.059999999990396</v>
      </c>
      <c r="AE535" s="166"/>
      <c r="AF535" s="166"/>
      <c r="AG535" s="166">
        <v>4067.498</v>
      </c>
      <c r="AH535" s="166">
        <f>IF(OR(ISBLANK(AG535),ISBLANK(AH526)),"",(AG535-AG534)*AH526)</f>
        <v>99.059999999990396</v>
      </c>
      <c r="AI535" s="166">
        <f>AI526</f>
        <v>4</v>
      </c>
      <c r="AJ535" s="166">
        <f t="shared" ca="1" si="855"/>
        <v>34.139999999997599</v>
      </c>
      <c r="AK535" s="166"/>
      <c r="AL535" s="166"/>
      <c r="AM535" s="166">
        <v>3091.9679999999998</v>
      </c>
      <c r="AN535" s="166">
        <f>IF(OR(ISBLANK(AM535),ISBLANK(AN526)),"",(AM535-AM534)*AN526)</f>
        <v>34.139999999997599</v>
      </c>
      <c r="AO535" s="166">
        <f>AO526</f>
        <v>4</v>
      </c>
      <c r="AP535" s="166">
        <f t="shared" ca="1" si="856"/>
        <v>51.419999999998254</v>
      </c>
      <c r="AQ535" s="166"/>
      <c r="AR535" s="166"/>
      <c r="AS535" s="166">
        <v>3192.951</v>
      </c>
      <c r="AT535" s="166">
        <f>IF(OR(ISBLANK(AS535),ISBLANK(AT526)),"",(AS535-AS534)*AT526)</f>
        <v>51.419999999998254</v>
      </c>
      <c r="AU535" s="166">
        <f>AU526</f>
        <v>4</v>
      </c>
      <c r="AV535" s="166">
        <f t="shared" ca="1" si="857"/>
        <v>0.28152000000001864</v>
      </c>
      <c r="AW535" s="166"/>
      <c r="AX535" s="166"/>
      <c r="AY535" s="166">
        <v>23623.819</v>
      </c>
      <c r="AZ535" s="166">
        <f>IF(OR(ISBLANK(AY535),ISBLANK(AZ526)),"",(AY535-AY534)*AZ526)</f>
        <v>0.28152000000001864</v>
      </c>
      <c r="BA535" s="166">
        <f>BA526</f>
        <v>4</v>
      </c>
      <c r="BB535" s="166">
        <f t="shared" ca="1" si="858"/>
        <v>0.11695999999996275</v>
      </c>
      <c r="BC535" s="166"/>
      <c r="BD535" s="166"/>
      <c r="BE535" s="166">
        <v>9692.8940000000002</v>
      </c>
      <c r="BF535" s="166">
        <f>IF(OR(ISBLANK(BE535),ISBLANK(BF526)),"",(BE535-BE534)*BF526)</f>
        <v>0.11695999999996275</v>
      </c>
      <c r="BG535" s="166">
        <f>BG526</f>
        <v>4</v>
      </c>
      <c r="BH535" s="166">
        <f t="shared" ca="1" si="859"/>
        <v>0</v>
      </c>
      <c r="BI535" s="166"/>
      <c r="BJ535" s="166"/>
      <c r="BK535" s="166">
        <v>8.4039999999999999</v>
      </c>
      <c r="BL535" s="166">
        <f>IF(OR(ISBLANK(BK535),ISBLANK(BL526)),"",(BK535-BK534)*BL526)</f>
        <v>0</v>
      </c>
      <c r="BM535" s="166">
        <f>BM526</f>
        <v>4</v>
      </c>
      <c r="BN535" s="166">
        <f t="shared" ca="1" si="860"/>
        <v>434.2799999999952</v>
      </c>
      <c r="BO535" s="166"/>
      <c r="BP535" s="166"/>
      <c r="BQ535" s="166">
        <v>12845.005999999999</v>
      </c>
      <c r="BR535" s="166">
        <f>IF(OR(ISBLANK(BQ535),ISBLANK(BR526)),"",(BQ535-BQ534)*BR526)</f>
        <v>434.2799999999952</v>
      </c>
      <c r="BS535" s="166">
        <f>BS526</f>
        <v>4</v>
      </c>
      <c r="BT535" s="166">
        <f t="shared" ca="1" si="861"/>
        <v>0</v>
      </c>
      <c r="BU535" s="166"/>
      <c r="BV535" s="166"/>
      <c r="BW535" s="166">
        <v>1.9239999999999999</v>
      </c>
      <c r="BX535" s="166">
        <f>IF(OR(ISBLANK(BW535),ISBLANK(BX526)),"",(BW535-BW534)*BX526)</f>
        <v>0</v>
      </c>
      <c r="BY535" s="166">
        <f>BY526</f>
        <v>4</v>
      </c>
      <c r="BZ535" s="166">
        <f t="shared" ca="1" si="862"/>
        <v>289.14599999996062</v>
      </c>
      <c r="CA535" s="166"/>
      <c r="CB535" s="166"/>
      <c r="CC535" s="166">
        <v>11655.528</v>
      </c>
      <c r="CD535" s="166">
        <f>IF(OR(ISBLANK(CC535),ISBLANK(CD526)),"",(CC535-CC534)*CD526)</f>
        <v>289.14599999996062</v>
      </c>
      <c r="CE535" s="166">
        <f>CE526</f>
        <v>4</v>
      </c>
      <c r="CF535" s="166">
        <f t="shared" ca="1" si="863"/>
        <v>3.8999999999759893E-2</v>
      </c>
      <c r="CG535" s="166"/>
      <c r="CH535" s="166"/>
      <c r="CI535" s="166">
        <v>592.79499999999996</v>
      </c>
      <c r="CJ535" s="166">
        <f>IF(OR(ISBLANK(CI535),ISBLANK(CJ526)),"",(CI535-CI534)*CJ526)</f>
        <v>3.8999999999759893E-2</v>
      </c>
      <c r="CK535" s="166">
        <f>CK526</f>
        <v>4</v>
      </c>
      <c r="CL535" s="166">
        <f t="shared" ca="1" si="864"/>
        <v>0</v>
      </c>
      <c r="CM535" s="166"/>
      <c r="CN535" s="166"/>
      <c r="CO535" s="166">
        <v>4499.3270000000002</v>
      </c>
      <c r="CP535" s="166">
        <f>IF(OR(ISBLANK(CO535),ISBLANK(CP526)),"",(CO535-CO534)*CP526)</f>
        <v>0</v>
      </c>
      <c r="CQ535" s="166">
        <f>CQ526</f>
        <v>4</v>
      </c>
      <c r="CR535" s="166">
        <f t="shared" ca="1" si="865"/>
        <v>9.7360000000007858</v>
      </c>
      <c r="CS535" s="166"/>
      <c r="CT535" s="166"/>
      <c r="CU535" s="166">
        <v>5110.9870000000001</v>
      </c>
      <c r="CV535" s="166">
        <f>IF(OR(ISBLANK(CU535),ISBLANK(CV526)),"",(CU535-CU534)*CV526)</f>
        <v>9.7360000000007858</v>
      </c>
      <c r="CW535" s="166">
        <f>CW526</f>
        <v>4</v>
      </c>
      <c r="CX535" s="166">
        <f t="shared" ca="1" si="866"/>
        <v>11.027999999998428</v>
      </c>
      <c r="CY535" s="166"/>
      <c r="CZ535" s="166"/>
      <c r="DA535" s="166">
        <v>9513.6749999999993</v>
      </c>
      <c r="DB535" s="166">
        <f>IF(OR(ISBLANK(DA535),ISBLANK(DB526)),"",(DA535-DA534)*DB526)</f>
        <v>11.027999999998428</v>
      </c>
      <c r="DC535" s="166">
        <f>DC526</f>
        <v>4</v>
      </c>
      <c r="DD535" s="166">
        <f t="shared" ca="1" si="867"/>
        <v>1.0080000000000382</v>
      </c>
      <c r="DE535" s="166"/>
      <c r="DF535" s="166"/>
      <c r="DG535" s="166">
        <v>499.995</v>
      </c>
      <c r="DH535" s="166">
        <f>IF(OR(ISBLANK(DG535),ISBLANK(DH526)),"",(DG535-DG534)*DH526)</f>
        <v>1.0080000000000382</v>
      </c>
      <c r="DI535" s="166">
        <f>DI526</f>
        <v>4</v>
      </c>
      <c r="DJ535" s="166">
        <f t="shared" ca="1" si="868"/>
        <v>0</v>
      </c>
      <c r="DK535" s="166"/>
      <c r="DL535" s="166"/>
      <c r="DM535" s="166">
        <v>0</v>
      </c>
      <c r="DN535" s="166">
        <f>IF(OR(ISBLANK(DM535),ISBLANK(DN526)),"",(DM535-DM534)*DN526)</f>
        <v>0</v>
      </c>
      <c r="DO535" s="166">
        <f>DO526</f>
        <v>4</v>
      </c>
      <c r="DP535" s="166">
        <f t="shared" ca="1" si="869"/>
        <v>0</v>
      </c>
      <c r="DQ535" s="166"/>
      <c r="DR535" s="166"/>
      <c r="DS535" s="166">
        <v>0</v>
      </c>
      <c r="DT535" s="166">
        <f>IF(OR(ISBLANK(DS535),ISBLANK(DT526)),"",(DS535-DS534)*DT526)</f>
        <v>0</v>
      </c>
      <c r="DU535" s="166">
        <f>DU526</f>
        <v>4</v>
      </c>
      <c r="DV535" s="166">
        <f t="shared" ca="1" si="870"/>
        <v>8.5860000000029686</v>
      </c>
      <c r="DW535" s="166"/>
      <c r="DX535" s="166"/>
      <c r="DY535" s="166">
        <v>6944.7240000000002</v>
      </c>
      <c r="DZ535" s="166">
        <f>IF(OR(ISBLANK(DY535),ISBLANK(DZ526)),"",(DY535-DY534)*DZ526)</f>
        <v>8.5860000000029686</v>
      </c>
      <c r="EA535" s="166">
        <f>EA526</f>
        <v>4</v>
      </c>
      <c r="EB535" s="166">
        <f t="shared" ca="1" si="871"/>
        <v>5.2439999999987776</v>
      </c>
      <c r="EC535" s="166"/>
      <c r="ED535" s="166"/>
      <c r="EE535" s="166">
        <v>9745.0779999999995</v>
      </c>
      <c r="EF535" s="166">
        <f>IF(OR(ISBLANK(EE535),ISBLANK(EF526)),"",(EE535-EE534)*EF526)</f>
        <v>5.2439999999987776</v>
      </c>
      <c r="EG535" s="166">
        <f>EG526</f>
        <v>4</v>
      </c>
      <c r="EH535" s="166">
        <f t="shared" ca="1" si="872"/>
        <v>15.413999999997031</v>
      </c>
      <c r="EI535" s="166"/>
      <c r="EJ535" s="166"/>
      <c r="EK535" s="166">
        <v>12265.585999999999</v>
      </c>
      <c r="EL535" s="166">
        <f>IF(OR(ISBLANK(EK535),ISBLANK(EL526)),"",(EK535-EK534)*EL526)</f>
        <v>15.413999999997031</v>
      </c>
      <c r="EM535" s="166">
        <f>EM526</f>
        <v>4</v>
      </c>
      <c r="EN535" s="166">
        <f t="shared" ca="1" si="873"/>
        <v>13.264000000002852</v>
      </c>
      <c r="EO535" s="166"/>
      <c r="EP535" s="166"/>
      <c r="EQ535" s="166">
        <v>13690.054</v>
      </c>
      <c r="ER535" s="166">
        <f>IF(OR(ISBLANK(EQ535),ISBLANK(ER526)),"",(EQ535-EQ534)*ER526)</f>
        <v>13.264000000002852</v>
      </c>
      <c r="ES535" s="166">
        <f>ES526</f>
        <v>4</v>
      </c>
      <c r="ET535" s="166">
        <f t="shared" ca="1" si="874"/>
        <v>0</v>
      </c>
      <c r="EU535" s="166"/>
      <c r="EV535" s="166"/>
      <c r="EW535" s="166">
        <v>0</v>
      </c>
      <c r="EX535" s="166">
        <f>IF(OR(ISBLANK(EW535),ISBLANK(EX526)),"",(EW535-EW534)*EX526)</f>
        <v>0</v>
      </c>
      <c r="EY535" s="166">
        <f>EY526</f>
        <v>4</v>
      </c>
      <c r="EZ535" s="166">
        <f t="shared" ca="1" si="875"/>
        <v>19.943999999997686</v>
      </c>
      <c r="FA535" s="166"/>
      <c r="FB535" s="166"/>
      <c r="FC535" s="166">
        <v>8117.4139999999998</v>
      </c>
      <c r="FD535" s="166">
        <f>IF(OR(ISBLANK(FC535),ISBLANK(FD526)),"",(FC535-FC534)*FD526)</f>
        <v>19.943999999997686</v>
      </c>
      <c r="FE535" s="166">
        <f>FE526</f>
        <v>4</v>
      </c>
      <c r="FF535" s="166">
        <f t="shared" ca="1" si="876"/>
        <v>0</v>
      </c>
      <c r="FG535" s="166"/>
      <c r="FH535" s="166"/>
      <c r="FI535" s="166">
        <v>0</v>
      </c>
      <c r="FJ535" s="166">
        <f>IF(OR(ISBLANK(FI535),ISBLANK(FJ526)),"",(FI535-FI534)*FJ526)</f>
        <v>0</v>
      </c>
      <c r="FK535" s="166">
        <f>FK526</f>
        <v>4</v>
      </c>
      <c r="FL535" s="166">
        <f t="shared" ca="1" si="877"/>
        <v>0.45300000000020191</v>
      </c>
      <c r="FM535" s="166"/>
      <c r="FN535" s="166"/>
      <c r="FO535" s="166">
        <v>689.41200000000003</v>
      </c>
      <c r="FP535" s="166">
        <f>IF(OR(ISBLANK(FO535),ISBLANK(FP526)),"",(FO535-FO534)*FP526)</f>
        <v>0.45300000000020191</v>
      </c>
      <c r="FQ535" s="166">
        <f>FQ526</f>
        <v>4</v>
      </c>
      <c r="FR535" s="166">
        <f t="shared" ca="1" si="878"/>
        <v>23.723999999987427</v>
      </c>
      <c r="FS535" s="166"/>
      <c r="FT535" s="166"/>
      <c r="FU535" s="166">
        <v>18574.82</v>
      </c>
      <c r="FV535" s="166">
        <f>IF(OR(ISBLANK(FU535),ISBLANK(FV526)),"",(FU535-FU534)*FV526)</f>
        <v>23.723999999987427</v>
      </c>
      <c r="FW535" s="166">
        <f>FW526</f>
        <v>4</v>
      </c>
      <c r="FX535" s="166">
        <f t="shared" ca="1" si="879"/>
        <v>29.17800000000716</v>
      </c>
      <c r="FY535" s="166"/>
      <c r="FZ535" s="166"/>
      <c r="GA535" s="166">
        <v>20691.125</v>
      </c>
      <c r="GB535" s="166">
        <f>IF(OR(ISBLANK(GA535),ISBLANK(GB526)),"",(GA535-GA534)*GB526)</f>
        <v>29.17800000000716</v>
      </c>
      <c r="GC535" s="166">
        <f>GC526</f>
        <v>4</v>
      </c>
      <c r="GD535" s="166">
        <f t="shared" ca="1" si="880"/>
        <v>22.304000000003725</v>
      </c>
      <c r="GE535" s="166"/>
      <c r="GF535" s="166"/>
      <c r="GG535" s="166">
        <v>10037.572</v>
      </c>
      <c r="GH535" s="166">
        <f>IF(OR(ISBLANK(GG535),ISBLANK(GH526)),"",(GG535-GG534)*GH526)</f>
        <v>22.304000000003725</v>
      </c>
      <c r="GI535" s="166">
        <f>GI526</f>
        <v>4</v>
      </c>
      <c r="GJ535" s="166">
        <f t="shared" ca="1" si="881"/>
        <v>12.900000000008731</v>
      </c>
      <c r="GK535" s="166"/>
      <c r="GL535" s="166"/>
      <c r="GM535" s="166">
        <v>18306.238000000001</v>
      </c>
      <c r="GN535" s="166">
        <f>IF(OR(ISBLANK(GM535),ISBLANK(GN526)),"",(GM535-GM534)*GN526)</f>
        <v>12.900000000008731</v>
      </c>
      <c r="GO535" s="166">
        <f>GO526</f>
        <v>4</v>
      </c>
      <c r="GP535" s="166">
        <f t="shared" ca="1" si="882"/>
        <v>4.637999999998101</v>
      </c>
      <c r="GQ535" s="166"/>
      <c r="GR535" s="166"/>
      <c r="GS535" s="166">
        <v>3893.7269999999999</v>
      </c>
      <c r="GT535" s="166">
        <f>IF(OR(ISBLANK(GS535),ISBLANK(GT526)),"",(GS535-GS534)*GT526)</f>
        <v>4.637999999998101</v>
      </c>
    </row>
    <row r="536" spans="2:202" ht="15.75" thickBot="1" x14ac:dyDescent="0.3">
      <c r="B536" s="121">
        <v>10</v>
      </c>
      <c r="C536" s="166">
        <f>C526</f>
        <v>3</v>
      </c>
      <c r="D536" s="166">
        <f t="shared" ca="1" si="845"/>
        <v>0.16200000000000001</v>
      </c>
      <c r="E536" s="166"/>
      <c r="F536" s="166"/>
      <c r="G536" s="166">
        <f t="shared" ca="1" si="846"/>
        <v>0.16200000000000001</v>
      </c>
      <c r="H536" s="166">
        <f>H526</f>
        <v>1</v>
      </c>
      <c r="I536" s="166">
        <f t="shared" ca="1" si="847"/>
        <v>0.16200000000000001</v>
      </c>
      <c r="J536" s="166">
        <f t="shared" si="848"/>
        <v>0.16200000000000001</v>
      </c>
      <c r="K536" s="166">
        <v>0.16200000000000001</v>
      </c>
      <c r="L536" s="166"/>
      <c r="M536" s="166">
        <f>M526</f>
        <v>3</v>
      </c>
      <c r="N536" s="166">
        <f t="shared" ca="1" si="849"/>
        <v>0.114</v>
      </c>
      <c r="O536" s="166"/>
      <c r="P536" s="166"/>
      <c r="Q536" s="166">
        <f t="shared" ca="1" si="850"/>
        <v>0.114</v>
      </c>
      <c r="R536" s="166">
        <f>R526</f>
        <v>1</v>
      </c>
      <c r="S536" s="166">
        <f t="shared" ca="1" si="851"/>
        <v>0.114</v>
      </c>
      <c r="T536" s="166">
        <f t="shared" si="852"/>
        <v>0.114</v>
      </c>
      <c r="U536" s="166">
        <v>0.114</v>
      </c>
      <c r="V536" s="166"/>
      <c r="W536" s="166">
        <f>W526</f>
        <v>4</v>
      </c>
      <c r="X536" s="166">
        <f t="shared" ca="1" si="853"/>
        <v>70.620000000008076</v>
      </c>
      <c r="Y536" s="166"/>
      <c r="Z536" s="166"/>
      <c r="AA536" s="166">
        <v>3205.1060000000002</v>
      </c>
      <c r="AB536" s="166">
        <f>IF(OR(ISBLANK(AA536),ISBLANK(AB526)),"",(AA536-AA535)*AB526)</f>
        <v>70.620000000008076</v>
      </c>
      <c r="AC536" s="166">
        <f>AC526</f>
        <v>4</v>
      </c>
      <c r="AD536" s="166">
        <f t="shared" ca="1" si="854"/>
        <v>97.800000000006548</v>
      </c>
      <c r="AE536" s="166"/>
      <c r="AF536" s="166"/>
      <c r="AG536" s="166">
        <v>4069.1280000000002</v>
      </c>
      <c r="AH536" s="166">
        <f>IF(OR(ISBLANK(AG536),ISBLANK(AH526)),"",(AG536-AG535)*AH526)</f>
        <v>97.800000000006548</v>
      </c>
      <c r="AI536" s="166">
        <f>AI526</f>
        <v>4</v>
      </c>
      <c r="AJ536" s="166">
        <f t="shared" ca="1" si="855"/>
        <v>38.280000000022483</v>
      </c>
      <c r="AK536" s="166"/>
      <c r="AL536" s="166"/>
      <c r="AM536" s="166">
        <v>3092.6060000000002</v>
      </c>
      <c r="AN536" s="166">
        <f>IF(OR(ISBLANK(AM536),ISBLANK(AN526)),"",(AM536-AM535)*AN526)</f>
        <v>38.280000000022483</v>
      </c>
      <c r="AO536" s="166">
        <f>AO526</f>
        <v>4</v>
      </c>
      <c r="AP536" s="166">
        <f t="shared" ca="1" si="856"/>
        <v>58.499999999994543</v>
      </c>
      <c r="AQ536" s="166"/>
      <c r="AR536" s="166"/>
      <c r="AS536" s="166">
        <v>3193.9259999999999</v>
      </c>
      <c r="AT536" s="166">
        <f>IF(OR(ISBLANK(AS536),ISBLANK(AT526)),"",(AS536-AS535)*AT526)</f>
        <v>58.499999999994543</v>
      </c>
      <c r="AU536" s="166">
        <f>AU526</f>
        <v>4</v>
      </c>
      <c r="AV536" s="166">
        <f t="shared" ca="1" si="857"/>
        <v>0.22232000000018162</v>
      </c>
      <c r="AW536" s="166"/>
      <c r="AX536" s="166"/>
      <c r="AY536" s="166">
        <v>23626.598000000002</v>
      </c>
      <c r="AZ536" s="166">
        <f>IF(OR(ISBLANK(AY536),ISBLANK(AZ526)),"",(AY536-AY535)*AZ526)</f>
        <v>0.22232000000018162</v>
      </c>
      <c r="BA536" s="166">
        <f>BA526</f>
        <v>4</v>
      </c>
      <c r="BB536" s="166">
        <f t="shared" ca="1" si="858"/>
        <v>0.156079999999929</v>
      </c>
      <c r="BC536" s="166"/>
      <c r="BD536" s="166"/>
      <c r="BE536" s="166">
        <v>9694.8449999999993</v>
      </c>
      <c r="BF536" s="166">
        <f>IF(OR(ISBLANK(BE536),ISBLANK(BF526)),"",(BE536-BE535)*BF526)</f>
        <v>0.156079999999929</v>
      </c>
      <c r="BG536" s="166">
        <f>BG526</f>
        <v>4</v>
      </c>
      <c r="BH536" s="166">
        <f t="shared" ca="1" si="859"/>
        <v>0</v>
      </c>
      <c r="BI536" s="166"/>
      <c r="BJ536" s="166"/>
      <c r="BK536" s="166">
        <v>8.4039999999999999</v>
      </c>
      <c r="BL536" s="166">
        <f>IF(OR(ISBLANK(BK536),ISBLANK(BL526)),"",(BK536-BK535)*BL526)</f>
        <v>0</v>
      </c>
      <c r="BM536" s="166">
        <f>BM526</f>
        <v>4</v>
      </c>
      <c r="BN536" s="166">
        <f t="shared" ca="1" si="860"/>
        <v>220.4400000000096</v>
      </c>
      <c r="BO536" s="166"/>
      <c r="BP536" s="166"/>
      <c r="BQ536" s="166">
        <v>12848.346</v>
      </c>
      <c r="BR536" s="166">
        <f>IF(OR(ISBLANK(BQ536),ISBLANK(BR526)),"",(BQ536-BQ535)*BR526)</f>
        <v>220.4400000000096</v>
      </c>
      <c r="BS536" s="166">
        <f>BS526</f>
        <v>4</v>
      </c>
      <c r="BT536" s="166">
        <f t="shared" ca="1" si="861"/>
        <v>0</v>
      </c>
      <c r="BU536" s="166"/>
      <c r="BV536" s="166"/>
      <c r="BW536" s="166">
        <v>1.9239999999999999</v>
      </c>
      <c r="BX536" s="166">
        <f>IF(OR(ISBLANK(BW536),ISBLANK(BX526)),"",(BW536-BW535)*BX526)</f>
        <v>0</v>
      </c>
      <c r="BY536" s="166">
        <f>BY526</f>
        <v>4</v>
      </c>
      <c r="BZ536" s="166">
        <f t="shared" ca="1" si="862"/>
        <v>403.32599999993181</v>
      </c>
      <c r="CA536" s="166"/>
      <c r="CB536" s="166"/>
      <c r="CC536" s="166">
        <v>11661.638999999999</v>
      </c>
      <c r="CD536" s="166">
        <f>IF(OR(ISBLANK(CC536),ISBLANK(CD526)),"",(CC536-CC535)*CD526)</f>
        <v>403.32599999993181</v>
      </c>
      <c r="CE536" s="166">
        <f>CE526</f>
        <v>4</v>
      </c>
      <c r="CF536" s="166">
        <f t="shared" ca="1" si="863"/>
        <v>6.600000000014461E-2</v>
      </c>
      <c r="CG536" s="166"/>
      <c r="CH536" s="166"/>
      <c r="CI536" s="166">
        <v>592.81700000000001</v>
      </c>
      <c r="CJ536" s="166">
        <f>IF(OR(ISBLANK(CI536),ISBLANK(CJ526)),"",(CI536-CI535)*CJ526)</f>
        <v>6.600000000014461E-2</v>
      </c>
      <c r="CK536" s="166">
        <f>CK526</f>
        <v>4</v>
      </c>
      <c r="CL536" s="166">
        <f t="shared" ca="1" si="864"/>
        <v>0</v>
      </c>
      <c r="CM536" s="166"/>
      <c r="CN536" s="166"/>
      <c r="CO536" s="166">
        <v>4499.3270000000002</v>
      </c>
      <c r="CP536" s="166">
        <f>IF(OR(ISBLANK(CO536),ISBLANK(CP526)),"",(CO536-CO535)*CP526)</f>
        <v>0</v>
      </c>
      <c r="CQ536" s="166">
        <f>CQ526</f>
        <v>4</v>
      </c>
      <c r="CR536" s="166">
        <f t="shared" ca="1" si="865"/>
        <v>10.187999999998283</v>
      </c>
      <c r="CS536" s="166"/>
      <c r="CT536" s="166"/>
      <c r="CU536" s="166">
        <v>5113.5339999999997</v>
      </c>
      <c r="CV536" s="166">
        <f>IF(OR(ISBLANK(CU536),ISBLANK(CV526)),"",(CU536-CU535)*CV526)</f>
        <v>10.187999999998283</v>
      </c>
      <c r="CW536" s="166">
        <f>CW526</f>
        <v>4</v>
      </c>
      <c r="CX536" s="166">
        <f t="shared" ca="1" si="866"/>
        <v>9.6840000000011059</v>
      </c>
      <c r="CY536" s="166"/>
      <c r="CZ536" s="166"/>
      <c r="DA536" s="166">
        <v>9516.0959999999995</v>
      </c>
      <c r="DB536" s="166">
        <f>IF(OR(ISBLANK(DA536),ISBLANK(DB526)),"",(DA536-DA535)*DB526)</f>
        <v>9.6840000000011059</v>
      </c>
      <c r="DC536" s="166">
        <f>DC526</f>
        <v>4</v>
      </c>
      <c r="DD536" s="166">
        <f t="shared" ca="1" si="867"/>
        <v>3.6539999999998827</v>
      </c>
      <c r="DE536" s="166"/>
      <c r="DF536" s="166"/>
      <c r="DG536" s="166">
        <v>500.60399999999998</v>
      </c>
      <c r="DH536" s="166">
        <f>IF(OR(ISBLANK(DG536),ISBLANK(DH526)),"",(DG536-DG535)*DH526)</f>
        <v>3.6539999999998827</v>
      </c>
      <c r="DI536" s="166">
        <f>DI526</f>
        <v>4</v>
      </c>
      <c r="DJ536" s="166">
        <f t="shared" ca="1" si="868"/>
        <v>0</v>
      </c>
      <c r="DK536" s="166"/>
      <c r="DL536" s="166"/>
      <c r="DM536" s="166">
        <v>0</v>
      </c>
      <c r="DN536" s="166">
        <f>IF(OR(ISBLANK(DM536),ISBLANK(DN526)),"",(DM536-DM535)*DN526)</f>
        <v>0</v>
      </c>
      <c r="DO536" s="166">
        <f>DO526</f>
        <v>4</v>
      </c>
      <c r="DP536" s="166">
        <f t="shared" ca="1" si="869"/>
        <v>0</v>
      </c>
      <c r="DQ536" s="166"/>
      <c r="DR536" s="166"/>
      <c r="DS536" s="166">
        <v>0</v>
      </c>
      <c r="DT536" s="166">
        <f>IF(OR(ISBLANK(DS536),ISBLANK(DT526)),"",(DS536-DS535)*DT526)</f>
        <v>0</v>
      </c>
      <c r="DU536" s="166">
        <f>DU526</f>
        <v>4</v>
      </c>
      <c r="DV536" s="166">
        <f t="shared" ca="1" si="870"/>
        <v>15.030000000000655</v>
      </c>
      <c r="DW536" s="166"/>
      <c r="DX536" s="166"/>
      <c r="DY536" s="166">
        <v>6947.2290000000003</v>
      </c>
      <c r="DZ536" s="166">
        <f>IF(OR(ISBLANK(DY536),ISBLANK(DZ526)),"",(DY536-DY535)*DZ526)</f>
        <v>15.030000000000655</v>
      </c>
      <c r="EA536" s="166">
        <f>EA526</f>
        <v>4</v>
      </c>
      <c r="EB536" s="166">
        <f t="shared" ca="1" si="871"/>
        <v>19.242000000002008</v>
      </c>
      <c r="EC536" s="166"/>
      <c r="ED536" s="166"/>
      <c r="EE536" s="166">
        <v>9748.2849999999999</v>
      </c>
      <c r="EF536" s="166">
        <f>IF(OR(ISBLANK(EE536),ISBLANK(EF526)),"",(EE536-EE535)*EF526)</f>
        <v>19.242000000002008</v>
      </c>
      <c r="EG536" s="166">
        <f>EG526</f>
        <v>4</v>
      </c>
      <c r="EH536" s="166">
        <f t="shared" ca="1" si="872"/>
        <v>19.206000000005588</v>
      </c>
      <c r="EI536" s="166"/>
      <c r="EJ536" s="166"/>
      <c r="EK536" s="166">
        <v>12268.787</v>
      </c>
      <c r="EL536" s="166">
        <f>IF(OR(ISBLANK(EK536),ISBLANK(EL526)),"",(EK536-EK535)*EL526)</f>
        <v>19.206000000005588</v>
      </c>
      <c r="EM536" s="166">
        <f>EM526</f>
        <v>4</v>
      </c>
      <c r="EN536" s="166">
        <f t="shared" ca="1" si="873"/>
        <v>16.156000000002678</v>
      </c>
      <c r="EO536" s="166"/>
      <c r="EP536" s="166"/>
      <c r="EQ536" s="166">
        <v>13694.093000000001</v>
      </c>
      <c r="ER536" s="166">
        <f>IF(OR(ISBLANK(EQ536),ISBLANK(ER526)),"",(EQ536-EQ535)*ER526)</f>
        <v>16.156000000002678</v>
      </c>
      <c r="ES536" s="166">
        <f>ES526</f>
        <v>4</v>
      </c>
      <c r="ET536" s="166">
        <f t="shared" ca="1" si="874"/>
        <v>0</v>
      </c>
      <c r="EU536" s="166"/>
      <c r="EV536" s="166"/>
      <c r="EW536" s="166">
        <v>0</v>
      </c>
      <c r="EX536" s="166">
        <f>IF(OR(ISBLANK(EW536),ISBLANK(EX526)),"",(EW536-EW535)*EX526)</f>
        <v>0</v>
      </c>
      <c r="EY536" s="166">
        <f>EY526</f>
        <v>4</v>
      </c>
      <c r="EZ536" s="166">
        <f t="shared" ca="1" si="875"/>
        <v>21.743999999998778</v>
      </c>
      <c r="FA536" s="166"/>
      <c r="FB536" s="166"/>
      <c r="FC536" s="166">
        <v>8121.0379999999996</v>
      </c>
      <c r="FD536" s="166">
        <f>IF(OR(ISBLANK(FC536),ISBLANK(FD526)),"",(FC536-FC535)*FD526)</f>
        <v>21.743999999998778</v>
      </c>
      <c r="FE536" s="166">
        <f>FE526</f>
        <v>4</v>
      </c>
      <c r="FF536" s="166">
        <f t="shared" ca="1" si="876"/>
        <v>0</v>
      </c>
      <c r="FG536" s="166"/>
      <c r="FH536" s="166"/>
      <c r="FI536" s="166">
        <v>0</v>
      </c>
      <c r="FJ536" s="166">
        <f>IF(OR(ISBLANK(FI536),ISBLANK(FJ526)),"",(FI536-FI535)*FJ526)</f>
        <v>0</v>
      </c>
      <c r="FK536" s="166">
        <f>FK526</f>
        <v>4</v>
      </c>
      <c r="FL536" s="166">
        <f t="shared" ca="1" si="877"/>
        <v>0.83999999999991815</v>
      </c>
      <c r="FM536" s="166"/>
      <c r="FN536" s="166"/>
      <c r="FO536" s="166">
        <v>689.69200000000001</v>
      </c>
      <c r="FP536" s="166">
        <f>IF(OR(ISBLANK(FO536),ISBLANK(FP526)),"",(FO536-FO535)*FP526)</f>
        <v>0.83999999999991815</v>
      </c>
      <c r="FQ536" s="166">
        <f>FQ526</f>
        <v>4</v>
      </c>
      <c r="FR536" s="166">
        <f t="shared" ca="1" si="878"/>
        <v>30.185999999994237</v>
      </c>
      <c r="FS536" s="166"/>
      <c r="FT536" s="166"/>
      <c r="FU536" s="166">
        <v>18579.850999999999</v>
      </c>
      <c r="FV536" s="166">
        <f>IF(OR(ISBLANK(FU536),ISBLANK(FV526)),"",(FU536-FU535)*FV526)</f>
        <v>30.185999999994237</v>
      </c>
      <c r="FW536" s="166">
        <f>FW526</f>
        <v>4</v>
      </c>
      <c r="FX536" s="166">
        <f t="shared" ca="1" si="879"/>
        <v>34.338000000010652</v>
      </c>
      <c r="FY536" s="166"/>
      <c r="FZ536" s="166"/>
      <c r="GA536" s="166">
        <v>20696.848000000002</v>
      </c>
      <c r="GB536" s="166">
        <f>IF(OR(ISBLANK(GA536),ISBLANK(GB526)),"",(GA536-GA535)*GB526)</f>
        <v>34.338000000010652</v>
      </c>
      <c r="GC536" s="166">
        <f>GC526</f>
        <v>4</v>
      </c>
      <c r="GD536" s="166">
        <f t="shared" ca="1" si="880"/>
        <v>25.304000000003725</v>
      </c>
      <c r="GE536" s="166"/>
      <c r="GF536" s="166"/>
      <c r="GG536" s="166">
        <v>10040.735000000001</v>
      </c>
      <c r="GH536" s="166">
        <f>IF(OR(ISBLANK(GG536),ISBLANK(GH526)),"",(GG536-GG535)*GH526)</f>
        <v>25.304000000003725</v>
      </c>
      <c r="GI536" s="166">
        <f>GI526</f>
        <v>4</v>
      </c>
      <c r="GJ536" s="166">
        <f t="shared" ca="1" si="881"/>
        <v>25.805999999996857</v>
      </c>
      <c r="GK536" s="166"/>
      <c r="GL536" s="166"/>
      <c r="GM536" s="166">
        <v>18310.539000000001</v>
      </c>
      <c r="GN536" s="166">
        <f>IF(OR(ISBLANK(GM536),ISBLANK(GN526)),"",(GM536-GM535)*GN526)</f>
        <v>25.805999999996857</v>
      </c>
      <c r="GO536" s="166">
        <f>GO526</f>
        <v>4</v>
      </c>
      <c r="GP536" s="166">
        <f t="shared" ca="1" si="882"/>
        <v>18.864000000001397</v>
      </c>
      <c r="GQ536" s="166"/>
      <c r="GR536" s="166"/>
      <c r="GS536" s="166">
        <v>3896.8710000000001</v>
      </c>
      <c r="GT536" s="166">
        <f>IF(OR(ISBLANK(GS536),ISBLANK(GT526)),"",(GS536-GS535)*GT526)</f>
        <v>18.864000000001397</v>
      </c>
    </row>
    <row r="537" spans="2:202" ht="15.75" thickBot="1" x14ac:dyDescent="0.3">
      <c r="B537" s="307" t="s">
        <v>75</v>
      </c>
      <c r="C537" s="307"/>
      <c r="D537" s="307"/>
      <c r="E537" s="307"/>
      <c r="F537" s="307"/>
      <c r="G537" s="307"/>
      <c r="H537" s="307"/>
      <c r="I537" s="307"/>
      <c r="J537" s="307"/>
      <c r="K537" s="307"/>
      <c r="L537" s="307"/>
      <c r="M537" s="307"/>
      <c r="N537" s="307"/>
      <c r="O537" s="307"/>
      <c r="P537" s="307"/>
      <c r="Q537" s="307"/>
      <c r="R537" s="307"/>
      <c r="S537" s="307"/>
      <c r="T537" s="307"/>
      <c r="U537" s="307"/>
      <c r="V537" s="307"/>
      <c r="W537" s="307"/>
      <c r="X537" s="307"/>
      <c r="Y537" s="307"/>
      <c r="Z537" s="307"/>
      <c r="AA537" s="307">
        <f>AA536</f>
        <v>3205.1060000000002</v>
      </c>
      <c r="AB537" s="307"/>
      <c r="AC537" s="307"/>
      <c r="AD537" s="307"/>
      <c r="AE537" s="307"/>
      <c r="AF537" s="307"/>
      <c r="AG537" s="307">
        <f>AG536</f>
        <v>4069.1280000000002</v>
      </c>
      <c r="AH537" s="307"/>
      <c r="AI537" s="307"/>
      <c r="AJ537" s="307"/>
      <c r="AK537" s="307"/>
      <c r="AL537" s="307"/>
      <c r="AM537" s="307">
        <f>AM536</f>
        <v>3092.6060000000002</v>
      </c>
      <c r="AN537" s="307"/>
      <c r="AO537" s="307"/>
      <c r="AP537" s="307"/>
      <c r="AQ537" s="307"/>
      <c r="AR537" s="307"/>
      <c r="AS537" s="307">
        <f>AS536</f>
        <v>3193.9259999999999</v>
      </c>
      <c r="AT537" s="307"/>
      <c r="AU537" s="307"/>
      <c r="AV537" s="307"/>
      <c r="AW537" s="307"/>
      <c r="AX537" s="307"/>
      <c r="AY537" s="307">
        <f>AY536</f>
        <v>23626.598000000002</v>
      </c>
      <c r="AZ537" s="307"/>
      <c r="BA537" s="307"/>
      <c r="BB537" s="307"/>
      <c r="BC537" s="307"/>
      <c r="BD537" s="307"/>
      <c r="BE537" s="307">
        <f>BE536</f>
        <v>9694.8449999999993</v>
      </c>
      <c r="BF537" s="307"/>
      <c r="BG537" s="307"/>
      <c r="BH537" s="307"/>
      <c r="BI537" s="307"/>
      <c r="BJ537" s="307"/>
      <c r="BK537" s="307">
        <f>BK536</f>
        <v>8.4039999999999999</v>
      </c>
      <c r="BL537" s="307"/>
      <c r="BM537" s="307"/>
      <c r="BN537" s="307"/>
      <c r="BO537" s="307"/>
      <c r="BP537" s="307"/>
      <c r="BQ537" s="307">
        <f>BQ536</f>
        <v>12848.346</v>
      </c>
      <c r="BR537" s="307"/>
      <c r="BS537" s="307"/>
      <c r="BT537" s="307"/>
      <c r="BU537" s="307"/>
      <c r="BV537" s="307"/>
      <c r="BW537" s="307">
        <f>BW536</f>
        <v>1.9239999999999999</v>
      </c>
      <c r="BX537" s="307"/>
      <c r="BY537" s="307"/>
      <c r="BZ537" s="307"/>
      <c r="CA537" s="307"/>
      <c r="CB537" s="307"/>
      <c r="CC537" s="307">
        <f>CC536</f>
        <v>11661.638999999999</v>
      </c>
      <c r="CD537" s="307"/>
      <c r="CE537" s="307"/>
      <c r="CF537" s="307"/>
      <c r="CG537" s="307"/>
      <c r="CH537" s="307"/>
      <c r="CI537" s="307">
        <f>CI536</f>
        <v>592.81700000000001</v>
      </c>
      <c r="CJ537" s="307"/>
      <c r="CK537" s="307"/>
      <c r="CL537" s="307"/>
      <c r="CM537" s="307"/>
      <c r="CN537" s="307"/>
      <c r="CO537" s="307">
        <f>CO536</f>
        <v>4499.3270000000002</v>
      </c>
      <c r="CP537" s="307"/>
      <c r="CQ537" s="307"/>
      <c r="CR537" s="307"/>
      <c r="CS537" s="307"/>
      <c r="CT537" s="307"/>
      <c r="CU537" s="307">
        <f>CU536</f>
        <v>5113.5339999999997</v>
      </c>
      <c r="CV537" s="307"/>
      <c r="CW537" s="307"/>
      <c r="CX537" s="307"/>
      <c r="CY537" s="307"/>
      <c r="CZ537" s="307"/>
      <c r="DA537" s="307">
        <f>DA536</f>
        <v>9516.0959999999995</v>
      </c>
      <c r="DB537" s="307"/>
      <c r="DC537" s="307"/>
      <c r="DD537" s="307"/>
      <c r="DE537" s="307"/>
      <c r="DF537" s="307"/>
      <c r="DG537" s="307">
        <f>DG536</f>
        <v>500.60399999999998</v>
      </c>
      <c r="DH537" s="307"/>
      <c r="DI537" s="307"/>
      <c r="DJ537" s="307"/>
      <c r="DK537" s="307"/>
      <c r="DL537" s="307"/>
      <c r="DM537" s="307">
        <f>DM536</f>
        <v>0</v>
      </c>
      <c r="DN537" s="307"/>
      <c r="DO537" s="307"/>
      <c r="DP537" s="307"/>
      <c r="DQ537" s="307"/>
      <c r="DR537" s="307"/>
      <c r="DS537" s="307">
        <f>DS536</f>
        <v>0</v>
      </c>
      <c r="DT537" s="307"/>
      <c r="DU537" s="307"/>
      <c r="DV537" s="307"/>
      <c r="DW537" s="307"/>
      <c r="DX537" s="307"/>
      <c r="DY537" s="307">
        <f>DY536</f>
        <v>6947.2290000000003</v>
      </c>
      <c r="DZ537" s="307"/>
      <c r="EA537" s="307"/>
      <c r="EB537" s="307"/>
      <c r="EC537" s="307"/>
      <c r="ED537" s="307"/>
      <c r="EE537" s="307">
        <f>EE536</f>
        <v>9748.2849999999999</v>
      </c>
      <c r="EF537" s="307"/>
      <c r="EG537" s="307"/>
      <c r="EH537" s="307"/>
      <c r="EI537" s="307"/>
      <c r="EJ537" s="307"/>
      <c r="EK537" s="307">
        <f>EK536</f>
        <v>12268.787</v>
      </c>
      <c r="EL537" s="307"/>
      <c r="EM537" s="307"/>
      <c r="EN537" s="307"/>
      <c r="EO537" s="307"/>
      <c r="EP537" s="307"/>
      <c r="EQ537" s="307">
        <f>EQ536</f>
        <v>13694.093000000001</v>
      </c>
      <c r="ER537" s="307"/>
      <c r="ES537" s="307"/>
      <c r="ET537" s="307"/>
      <c r="EU537" s="307"/>
      <c r="EV537" s="307"/>
      <c r="EW537" s="307">
        <f>EW536</f>
        <v>0</v>
      </c>
      <c r="EX537" s="307"/>
      <c r="EY537" s="307"/>
      <c r="EZ537" s="307"/>
      <c r="FA537" s="307"/>
      <c r="FB537" s="307"/>
      <c r="FC537" s="307">
        <f>FC536</f>
        <v>8121.0379999999996</v>
      </c>
      <c r="FD537" s="307"/>
      <c r="FE537" s="307"/>
      <c r="FF537" s="307"/>
      <c r="FG537" s="307"/>
      <c r="FH537" s="307"/>
      <c r="FI537" s="307">
        <f>FI536</f>
        <v>0</v>
      </c>
      <c r="FJ537" s="307"/>
      <c r="FK537" s="307"/>
      <c r="FL537" s="307"/>
      <c r="FM537" s="307"/>
      <c r="FN537" s="307"/>
      <c r="FO537" s="307">
        <f>FO536</f>
        <v>689.69200000000001</v>
      </c>
      <c r="FP537" s="307"/>
      <c r="FQ537" s="307"/>
      <c r="FR537" s="307"/>
      <c r="FS537" s="307"/>
      <c r="FT537" s="307"/>
      <c r="FU537" s="307">
        <f>FU536</f>
        <v>18579.850999999999</v>
      </c>
      <c r="FV537" s="307"/>
      <c r="FW537" s="307"/>
      <c r="FX537" s="307"/>
      <c r="FY537" s="307"/>
      <c r="FZ537" s="307"/>
      <c r="GA537" s="307">
        <f>GA536</f>
        <v>20696.848000000002</v>
      </c>
      <c r="GB537" s="307"/>
      <c r="GC537" s="307"/>
      <c r="GD537" s="307"/>
      <c r="GE537" s="307"/>
      <c r="GF537" s="307"/>
      <c r="GG537" s="307">
        <f>GG536</f>
        <v>10040.735000000001</v>
      </c>
      <c r="GH537" s="307"/>
      <c r="GI537" s="307"/>
      <c r="GJ537" s="307"/>
      <c r="GK537" s="307"/>
      <c r="GL537" s="307"/>
      <c r="GM537" s="307">
        <f>GM536</f>
        <v>18310.539000000001</v>
      </c>
      <c r="GN537" s="307"/>
      <c r="GO537" s="307"/>
      <c r="GP537" s="307"/>
      <c r="GQ537" s="307"/>
      <c r="GR537" s="307"/>
      <c r="GS537" s="307">
        <f>GS536</f>
        <v>3896.8710000000001</v>
      </c>
      <c r="GT537" s="307"/>
    </row>
    <row r="538" spans="2:202" x14ac:dyDescent="0.25">
      <c r="B538" s="16">
        <v>11</v>
      </c>
      <c r="C538" s="166">
        <f>C526</f>
        <v>3</v>
      </c>
      <c r="D538" s="166">
        <f t="shared" ca="1" si="845"/>
        <v>0.14499999999999999</v>
      </c>
      <c r="E538" s="166"/>
      <c r="F538" s="166"/>
      <c r="G538" s="166">
        <f t="shared" ca="1" si="846"/>
        <v>0.14499999999999999</v>
      </c>
      <c r="H538" s="166">
        <f>H526</f>
        <v>1</v>
      </c>
      <c r="I538" s="166">
        <f t="shared" ca="1" si="847"/>
        <v>0.14499999999999999</v>
      </c>
      <c r="J538" s="166">
        <f t="shared" si="848"/>
        <v>0.14499999999999999</v>
      </c>
      <c r="K538" s="166">
        <v>0.14499999999999999</v>
      </c>
      <c r="L538" s="166"/>
      <c r="M538" s="166">
        <f>M526</f>
        <v>3</v>
      </c>
      <c r="N538" s="166">
        <f t="shared" ca="1" si="849"/>
        <v>0.122</v>
      </c>
      <c r="O538" s="166"/>
      <c r="P538" s="166"/>
      <c r="Q538" s="166">
        <f t="shared" ca="1" si="850"/>
        <v>0.122</v>
      </c>
      <c r="R538" s="166">
        <f>R526</f>
        <v>1</v>
      </c>
      <c r="S538" s="166">
        <f t="shared" ca="1" si="851"/>
        <v>0.122</v>
      </c>
      <c r="T538" s="166">
        <f t="shared" si="852"/>
        <v>0.122</v>
      </c>
      <c r="U538" s="166">
        <v>0.122</v>
      </c>
      <c r="V538" s="166"/>
      <c r="W538" s="166">
        <f>W526</f>
        <v>4</v>
      </c>
      <c r="X538" s="166">
        <f t="shared" ca="1" si="853"/>
        <v>70.559999999995853</v>
      </c>
      <c r="Y538" s="166"/>
      <c r="Z538" s="166"/>
      <c r="AA538" s="166">
        <v>3206.2820000000002</v>
      </c>
      <c r="AB538" s="166">
        <f>IF(OR(ISBLANK(AA538),ISBLANK(AB526)),"",(AA538-AA537)*AB526)</f>
        <v>70.559999999995853</v>
      </c>
      <c r="AC538" s="166">
        <f>AC526</f>
        <v>4</v>
      </c>
      <c r="AD538" s="166">
        <f t="shared" ca="1" si="854"/>
        <v>96.899999999986903</v>
      </c>
      <c r="AE538" s="166"/>
      <c r="AF538" s="166"/>
      <c r="AG538" s="166">
        <v>4070.7429999999999</v>
      </c>
      <c r="AH538" s="166">
        <f>IF(OR(ISBLANK(AG538),ISBLANK(AH526)),"",(AG538-AG537)*AH526)</f>
        <v>96.899999999986903</v>
      </c>
      <c r="AI538" s="166">
        <f>AI526</f>
        <v>4</v>
      </c>
      <c r="AJ538" s="166">
        <f t="shared" ca="1" si="855"/>
        <v>39.239999999999782</v>
      </c>
      <c r="AK538" s="166"/>
      <c r="AL538" s="166"/>
      <c r="AM538" s="166">
        <v>3093.26</v>
      </c>
      <c r="AN538" s="166">
        <f>IF(OR(ISBLANK(AM538),ISBLANK(AN526)),"",(AM538-AM537)*AN526)</f>
        <v>39.239999999999782</v>
      </c>
      <c r="AO538" s="166">
        <f>AO526</f>
        <v>4</v>
      </c>
      <c r="AP538" s="166">
        <f t="shared" ca="1" si="856"/>
        <v>60.600000000013097</v>
      </c>
      <c r="AQ538" s="166"/>
      <c r="AR538" s="166"/>
      <c r="AS538" s="166">
        <v>3194.9360000000001</v>
      </c>
      <c r="AT538" s="166">
        <f>IF(OR(ISBLANK(AS538),ISBLANK(AT526)),"",(AS538-AS537)*AT526)</f>
        <v>60.600000000013097</v>
      </c>
      <c r="AU538" s="166">
        <f>AU526</f>
        <v>4</v>
      </c>
      <c r="AV538" s="166">
        <f t="shared" ca="1" si="857"/>
        <v>0.15887999999977184</v>
      </c>
      <c r="AW538" s="166"/>
      <c r="AX538" s="166"/>
      <c r="AY538" s="166">
        <v>23628.583999999999</v>
      </c>
      <c r="AZ538" s="166">
        <f>IF(OR(ISBLANK(AY538),ISBLANK(AZ526)),"",(AY538-AY537)*AZ526)</f>
        <v>0.15887999999977184</v>
      </c>
      <c r="BA538" s="166">
        <f>BA526</f>
        <v>4</v>
      </c>
      <c r="BB538" s="166">
        <f t="shared" ca="1" si="858"/>
        <v>0.14624000000010712</v>
      </c>
      <c r="BC538" s="166"/>
      <c r="BD538" s="166"/>
      <c r="BE538" s="166">
        <v>9696.6730000000007</v>
      </c>
      <c r="BF538" s="166">
        <f>IF(OR(ISBLANK(BE538),ISBLANK(BF526)),"",(BE538-BE537)*BF526)</f>
        <v>0.14624000000010712</v>
      </c>
      <c r="BG538" s="166">
        <f>BG526</f>
        <v>4</v>
      </c>
      <c r="BH538" s="166">
        <f t="shared" ca="1" si="859"/>
        <v>0</v>
      </c>
      <c r="BI538" s="166"/>
      <c r="BJ538" s="166"/>
      <c r="BK538" s="166">
        <v>8.4039999999999999</v>
      </c>
      <c r="BL538" s="166">
        <f>IF(OR(ISBLANK(BK538),ISBLANK(BL526)),"",(BK538-BK537)*BL526)</f>
        <v>0</v>
      </c>
      <c r="BM538" s="166">
        <f>BM526</f>
        <v>4</v>
      </c>
      <c r="BN538" s="166">
        <f t="shared" ca="1" si="860"/>
        <v>179.78400000001056</v>
      </c>
      <c r="BO538" s="166"/>
      <c r="BP538" s="166"/>
      <c r="BQ538" s="166">
        <v>12851.07</v>
      </c>
      <c r="BR538" s="166">
        <f>IF(OR(ISBLANK(BQ538),ISBLANK(BR526)),"",(BQ538-BQ537)*BR526)</f>
        <v>179.78400000001056</v>
      </c>
      <c r="BS538" s="166">
        <f>BS526</f>
        <v>4</v>
      </c>
      <c r="BT538" s="166">
        <f t="shared" ca="1" si="861"/>
        <v>0</v>
      </c>
      <c r="BU538" s="166"/>
      <c r="BV538" s="166"/>
      <c r="BW538" s="166">
        <v>1.9239999999999999</v>
      </c>
      <c r="BX538" s="166">
        <f>IF(OR(ISBLANK(BW538),ISBLANK(BX526)),"",(BW538-BW537)*BX526)</f>
        <v>0</v>
      </c>
      <c r="BY538" s="166">
        <f>BY526</f>
        <v>4</v>
      </c>
      <c r="BZ538" s="166">
        <f t="shared" ca="1" si="862"/>
        <v>406.95600000007107</v>
      </c>
      <c r="CA538" s="166"/>
      <c r="CB538" s="166"/>
      <c r="CC538" s="166">
        <v>11667.805</v>
      </c>
      <c r="CD538" s="166">
        <f>IF(OR(ISBLANK(CC538),ISBLANK(CD526)),"",(CC538-CC537)*CD526)</f>
        <v>406.95600000007107</v>
      </c>
      <c r="CE538" s="166">
        <f>CE526</f>
        <v>4</v>
      </c>
      <c r="CF538" s="166">
        <f t="shared" ca="1" si="863"/>
        <v>5.999999999994543E-2</v>
      </c>
      <c r="CG538" s="166"/>
      <c r="CH538" s="166"/>
      <c r="CI538" s="166">
        <v>592.83699999999999</v>
      </c>
      <c r="CJ538" s="166">
        <f>IF(OR(ISBLANK(CI538),ISBLANK(CJ526)),"",(CI538-CI537)*CJ526)</f>
        <v>5.999999999994543E-2</v>
      </c>
      <c r="CK538" s="166">
        <f>CK526</f>
        <v>4</v>
      </c>
      <c r="CL538" s="166">
        <f t="shared" ca="1" si="864"/>
        <v>0</v>
      </c>
      <c r="CM538" s="166"/>
      <c r="CN538" s="166"/>
      <c r="CO538" s="166">
        <v>4499.3270000000002</v>
      </c>
      <c r="CP538" s="166">
        <f>IF(OR(ISBLANK(CO538),ISBLANK(CP526)),"",(CO538-CO537)*CP526)</f>
        <v>0</v>
      </c>
      <c r="CQ538" s="166">
        <f>CQ526</f>
        <v>4</v>
      </c>
      <c r="CR538" s="166">
        <f t="shared" ca="1" si="865"/>
        <v>10.140000000003056</v>
      </c>
      <c r="CS538" s="166"/>
      <c r="CT538" s="166"/>
      <c r="CU538" s="166">
        <v>5116.0690000000004</v>
      </c>
      <c r="CV538" s="166">
        <f>IF(OR(ISBLANK(CU538),ISBLANK(CV526)),"",(CU538-CU537)*CV526)</f>
        <v>10.140000000003056</v>
      </c>
      <c r="CW538" s="166">
        <f>CW526</f>
        <v>4</v>
      </c>
      <c r="CX538" s="166">
        <f t="shared" ca="1" si="866"/>
        <v>10.419999999998254</v>
      </c>
      <c r="CY538" s="166"/>
      <c r="CZ538" s="166"/>
      <c r="DA538" s="166">
        <v>9518.7009999999991</v>
      </c>
      <c r="DB538" s="166">
        <f>IF(OR(ISBLANK(DA538),ISBLANK(DB526)),"",(DA538-DA537)*DB526)</f>
        <v>10.419999999998254</v>
      </c>
      <c r="DC538" s="166">
        <f>DC526</f>
        <v>4</v>
      </c>
      <c r="DD538" s="166">
        <f t="shared" ca="1" si="867"/>
        <v>4.0920000000000982</v>
      </c>
      <c r="DE538" s="166"/>
      <c r="DF538" s="166"/>
      <c r="DG538" s="166">
        <v>501.286</v>
      </c>
      <c r="DH538" s="166">
        <f>IF(OR(ISBLANK(DG538),ISBLANK(DH526)),"",(DG538-DG537)*DH526)</f>
        <v>4.0920000000000982</v>
      </c>
      <c r="DI538" s="166">
        <f>DI526</f>
        <v>4</v>
      </c>
      <c r="DJ538" s="166">
        <f t="shared" ca="1" si="868"/>
        <v>0</v>
      </c>
      <c r="DK538" s="166"/>
      <c r="DL538" s="166"/>
      <c r="DM538" s="166">
        <v>0</v>
      </c>
      <c r="DN538" s="166">
        <f>IF(OR(ISBLANK(DM538),ISBLANK(DN526)),"",(DM538-DM537)*DN526)</f>
        <v>0</v>
      </c>
      <c r="DO538" s="166">
        <f>DO526</f>
        <v>4</v>
      </c>
      <c r="DP538" s="166">
        <f t="shared" ca="1" si="869"/>
        <v>0</v>
      </c>
      <c r="DQ538" s="166"/>
      <c r="DR538" s="166"/>
      <c r="DS538" s="166">
        <v>0</v>
      </c>
      <c r="DT538" s="166">
        <f>IF(OR(ISBLANK(DS538),ISBLANK(DT526)),"",(DS538-DS537)*DT526)</f>
        <v>0</v>
      </c>
      <c r="DU538" s="166">
        <f>DU526</f>
        <v>4</v>
      </c>
      <c r="DV538" s="166">
        <f t="shared" ca="1" si="870"/>
        <v>14.898000000001048</v>
      </c>
      <c r="DW538" s="166"/>
      <c r="DX538" s="166"/>
      <c r="DY538" s="166">
        <v>6949.7120000000004</v>
      </c>
      <c r="DZ538" s="166">
        <f>IF(OR(ISBLANK(DY538),ISBLANK(DZ526)),"",(DY538-DY537)*DZ526)</f>
        <v>14.898000000001048</v>
      </c>
      <c r="EA538" s="166">
        <f>EA526</f>
        <v>4</v>
      </c>
      <c r="EB538" s="166">
        <f t="shared" ca="1" si="871"/>
        <v>36.486000000000786</v>
      </c>
      <c r="EC538" s="166"/>
      <c r="ED538" s="166"/>
      <c r="EE538" s="166">
        <v>9754.366</v>
      </c>
      <c r="EF538" s="166">
        <f>IF(OR(ISBLANK(EE538),ISBLANK(EF526)),"",(EE538-EE537)*EF526)</f>
        <v>36.486000000000786</v>
      </c>
      <c r="EG538" s="166">
        <f>EG526</f>
        <v>4</v>
      </c>
      <c r="EH538" s="166">
        <f t="shared" ca="1" si="872"/>
        <v>18.293999999994412</v>
      </c>
      <c r="EI538" s="166"/>
      <c r="EJ538" s="166"/>
      <c r="EK538" s="166">
        <v>12271.835999999999</v>
      </c>
      <c r="EL538" s="166">
        <f>IF(OR(ISBLANK(EK538),ISBLANK(EL526)),"",(EK538-EK537)*EL526)</f>
        <v>18.293999999994412</v>
      </c>
      <c r="EM538" s="166">
        <f>EM526</f>
        <v>4</v>
      </c>
      <c r="EN538" s="166">
        <f t="shared" ca="1" si="873"/>
        <v>16.283999999999651</v>
      </c>
      <c r="EO538" s="166"/>
      <c r="EP538" s="166"/>
      <c r="EQ538" s="166">
        <v>13698.164000000001</v>
      </c>
      <c r="ER538" s="166">
        <f>IF(OR(ISBLANK(EQ538),ISBLANK(ER526)),"",(EQ538-EQ537)*ER526)</f>
        <v>16.283999999999651</v>
      </c>
      <c r="ES538" s="166">
        <f>ES526</f>
        <v>4</v>
      </c>
      <c r="ET538" s="166">
        <f t="shared" ca="1" si="874"/>
        <v>0</v>
      </c>
      <c r="EU538" s="166"/>
      <c r="EV538" s="166"/>
      <c r="EW538" s="166">
        <v>0</v>
      </c>
      <c r="EX538" s="166">
        <f>IF(OR(ISBLANK(EW538),ISBLANK(EX526)),"",(EW538-EW537)*EX526)</f>
        <v>0</v>
      </c>
      <c r="EY538" s="166">
        <f>EY526</f>
        <v>4</v>
      </c>
      <c r="EZ538" s="166">
        <f t="shared" ca="1" si="875"/>
        <v>21.71400000000358</v>
      </c>
      <c r="FA538" s="166"/>
      <c r="FB538" s="166"/>
      <c r="FC538" s="166">
        <v>8124.6570000000002</v>
      </c>
      <c r="FD538" s="166">
        <f>IF(OR(ISBLANK(FC538),ISBLANK(FD526)),"",(FC538-FC537)*FD526)</f>
        <v>21.71400000000358</v>
      </c>
      <c r="FE538" s="166">
        <f>FE526</f>
        <v>4</v>
      </c>
      <c r="FF538" s="166">
        <f t="shared" ca="1" si="876"/>
        <v>0</v>
      </c>
      <c r="FG538" s="166"/>
      <c r="FH538" s="166"/>
      <c r="FI538" s="166">
        <v>0</v>
      </c>
      <c r="FJ538" s="166">
        <f>IF(OR(ISBLANK(FI538),ISBLANK(FJ526)),"",(FI538-FI537)*FJ526)</f>
        <v>0</v>
      </c>
      <c r="FK538" s="166">
        <f>FK526</f>
        <v>4</v>
      </c>
      <c r="FL538" s="166">
        <f t="shared" ca="1" si="877"/>
        <v>0.82799999999986085</v>
      </c>
      <c r="FM538" s="166"/>
      <c r="FN538" s="166"/>
      <c r="FO538" s="166">
        <v>689.96799999999996</v>
      </c>
      <c r="FP538" s="166">
        <f>IF(OR(ISBLANK(FO538),ISBLANK(FP526)),"",(FO538-FO537)*FP526)</f>
        <v>0.82799999999986085</v>
      </c>
      <c r="FQ538" s="166">
        <f>FQ526</f>
        <v>4</v>
      </c>
      <c r="FR538" s="166">
        <f t="shared" ca="1" si="878"/>
        <v>33.480000000010477</v>
      </c>
      <c r="FS538" s="166"/>
      <c r="FT538" s="166"/>
      <c r="FU538" s="166">
        <v>18585.431</v>
      </c>
      <c r="FV538" s="166">
        <f>IF(OR(ISBLANK(FU538),ISBLANK(FV526)),"",(FU538-FU537)*FV526)</f>
        <v>33.480000000010477</v>
      </c>
      <c r="FW538" s="166">
        <f>FW526</f>
        <v>4</v>
      </c>
      <c r="FX538" s="166">
        <f t="shared" ca="1" si="879"/>
        <v>39.077999999994063</v>
      </c>
      <c r="FY538" s="166"/>
      <c r="FZ538" s="166"/>
      <c r="GA538" s="166">
        <v>20703.361000000001</v>
      </c>
      <c r="GB538" s="166">
        <f>IF(OR(ISBLANK(GA538),ISBLANK(GB526)),"",(GA538-GA537)*GB526)</f>
        <v>39.077999999994063</v>
      </c>
      <c r="GC538" s="166">
        <f>GC526</f>
        <v>4</v>
      </c>
      <c r="GD538" s="166">
        <f t="shared" ca="1" si="880"/>
        <v>27.943999999988591</v>
      </c>
      <c r="GE538" s="166"/>
      <c r="GF538" s="166"/>
      <c r="GG538" s="166">
        <v>10044.227999999999</v>
      </c>
      <c r="GH538" s="166">
        <f>IF(OR(ISBLANK(GG538),ISBLANK(GH526)),"",(GG538-GG537)*GH526)</f>
        <v>27.943999999988591</v>
      </c>
      <c r="GI538" s="166">
        <f>GI526</f>
        <v>4</v>
      </c>
      <c r="GJ538" s="166">
        <f t="shared" ca="1" si="881"/>
        <v>43.57199999999284</v>
      </c>
      <c r="GK538" s="166"/>
      <c r="GL538" s="166"/>
      <c r="GM538" s="166">
        <v>18317.800999999999</v>
      </c>
      <c r="GN538" s="166">
        <f>IF(OR(ISBLANK(GM538),ISBLANK(GN526)),"",(GM538-GM537)*GN526)</f>
        <v>43.57199999999284</v>
      </c>
      <c r="GO538" s="166">
        <f>GO526</f>
        <v>4</v>
      </c>
      <c r="GP538" s="166">
        <f t="shared" ca="1" si="882"/>
        <v>19.673999999999978</v>
      </c>
      <c r="GQ538" s="166"/>
      <c r="GR538" s="166"/>
      <c r="GS538" s="166">
        <v>3900.15</v>
      </c>
      <c r="GT538" s="166">
        <f>IF(OR(ISBLANK(GS538),ISBLANK(GT526)),"",(GS538-GS537)*GT526)</f>
        <v>19.673999999999978</v>
      </c>
    </row>
    <row r="539" spans="2:202" x14ac:dyDescent="0.25">
      <c r="B539" s="166">
        <v>12</v>
      </c>
      <c r="C539" s="166">
        <f>C526</f>
        <v>3</v>
      </c>
      <c r="D539" s="166">
        <f t="shared" ca="1" si="845"/>
        <v>0.13900000000000001</v>
      </c>
      <c r="E539" s="166"/>
      <c r="F539" s="166"/>
      <c r="G539" s="166">
        <f t="shared" ca="1" si="846"/>
        <v>0.13900000000000001</v>
      </c>
      <c r="H539" s="166">
        <f>H526</f>
        <v>1</v>
      </c>
      <c r="I539" s="166">
        <f t="shared" ca="1" si="847"/>
        <v>0.13900000000000001</v>
      </c>
      <c r="J539" s="166">
        <f t="shared" si="848"/>
        <v>0.13900000000000001</v>
      </c>
      <c r="K539" s="166">
        <v>0.13900000000000001</v>
      </c>
      <c r="L539" s="166"/>
      <c r="M539" s="166">
        <f>M526</f>
        <v>3</v>
      </c>
      <c r="N539" s="166">
        <f t="shared" ca="1" si="849"/>
        <v>0.1</v>
      </c>
      <c r="O539" s="166"/>
      <c r="P539" s="166"/>
      <c r="Q539" s="166">
        <f t="shared" ca="1" si="850"/>
        <v>0.1</v>
      </c>
      <c r="R539" s="166">
        <f>R526</f>
        <v>1</v>
      </c>
      <c r="S539" s="166">
        <f t="shared" ca="1" si="851"/>
        <v>0.1</v>
      </c>
      <c r="T539" s="166">
        <f t="shared" si="852"/>
        <v>0.1</v>
      </c>
      <c r="U539" s="166">
        <v>0.1</v>
      </c>
      <c r="V539" s="166"/>
      <c r="W539" s="166">
        <f>W526</f>
        <v>4</v>
      </c>
      <c r="X539" s="166">
        <f t="shared" ca="1" si="853"/>
        <v>56.099999999996726</v>
      </c>
      <c r="Y539" s="166"/>
      <c r="Z539" s="166"/>
      <c r="AA539" s="166">
        <v>3207.2170000000001</v>
      </c>
      <c r="AB539" s="166">
        <f>IF(OR(ISBLANK(AA539),ISBLANK(AB526)),"",(AA539-AA538)*AB526)</f>
        <v>56.099999999996726</v>
      </c>
      <c r="AC539" s="166">
        <f>AC526</f>
        <v>4</v>
      </c>
      <c r="AD539" s="166">
        <f t="shared" ca="1" si="854"/>
        <v>94.440000000004147</v>
      </c>
      <c r="AE539" s="166"/>
      <c r="AF539" s="166"/>
      <c r="AG539" s="166">
        <v>4072.317</v>
      </c>
      <c r="AH539" s="166">
        <f>IF(OR(ISBLANK(AG539),ISBLANK(AH526)),"",(AG539-AG538)*AH526)</f>
        <v>94.440000000004147</v>
      </c>
      <c r="AI539" s="166">
        <f>AI526</f>
        <v>4</v>
      </c>
      <c r="AJ539" s="166">
        <f t="shared" ca="1" si="855"/>
        <v>37.679999999982101</v>
      </c>
      <c r="AK539" s="166"/>
      <c r="AL539" s="166"/>
      <c r="AM539" s="166">
        <v>3093.8879999999999</v>
      </c>
      <c r="AN539" s="166">
        <f>IF(OR(ISBLANK(AM539),ISBLANK(AN526)),"",(AM539-AM538)*AN526)</f>
        <v>37.679999999982101</v>
      </c>
      <c r="AO539" s="166">
        <f>AO526</f>
        <v>4</v>
      </c>
      <c r="AP539" s="166">
        <f t="shared" ca="1" si="856"/>
        <v>58.559999999979482</v>
      </c>
      <c r="AQ539" s="166"/>
      <c r="AR539" s="166"/>
      <c r="AS539" s="166">
        <v>3195.9119999999998</v>
      </c>
      <c r="AT539" s="166">
        <f>IF(OR(ISBLANK(AS539),ISBLANK(AT526)),"",(AS539-AS538)*AT526)</f>
        <v>58.559999999979482</v>
      </c>
      <c r="AU539" s="166">
        <f>AU526</f>
        <v>4</v>
      </c>
      <c r="AV539" s="166">
        <f t="shared" ca="1" si="857"/>
        <v>0.1606400000001304</v>
      </c>
      <c r="AW539" s="166"/>
      <c r="AX539" s="166"/>
      <c r="AY539" s="166">
        <v>23630.592000000001</v>
      </c>
      <c r="AZ539" s="166">
        <f>IF(OR(ISBLANK(AY539),ISBLANK(AZ526)),"",(AY539-AY538)*AZ526)</f>
        <v>0.1606400000001304</v>
      </c>
      <c r="BA539" s="166">
        <f>BA526</f>
        <v>4</v>
      </c>
      <c r="BB539" s="166">
        <f t="shared" ca="1" si="858"/>
        <v>0.1579200000000128</v>
      </c>
      <c r="BC539" s="166"/>
      <c r="BD539" s="166"/>
      <c r="BE539" s="166">
        <v>9698.6470000000008</v>
      </c>
      <c r="BF539" s="166">
        <f>IF(OR(ISBLANK(BE539),ISBLANK(BF526)),"",(BE539-BE538)*BF526)</f>
        <v>0.1579200000000128</v>
      </c>
      <c r="BG539" s="166">
        <f>BG526</f>
        <v>4</v>
      </c>
      <c r="BH539" s="166">
        <f t="shared" ca="1" si="859"/>
        <v>0</v>
      </c>
      <c r="BI539" s="166"/>
      <c r="BJ539" s="166"/>
      <c r="BK539" s="166">
        <v>8.4039999999999999</v>
      </c>
      <c r="BL539" s="166">
        <f>IF(OR(ISBLANK(BK539),ISBLANK(BL526)),"",(BK539-BK538)*BL526)</f>
        <v>0</v>
      </c>
      <c r="BM539" s="166">
        <f>BM526</f>
        <v>4</v>
      </c>
      <c r="BN539" s="166">
        <f t="shared" ca="1" si="860"/>
        <v>169.48800000007395</v>
      </c>
      <c r="BO539" s="166"/>
      <c r="BP539" s="166"/>
      <c r="BQ539" s="166">
        <v>12853.638000000001</v>
      </c>
      <c r="BR539" s="166">
        <f>IF(OR(ISBLANK(BQ539),ISBLANK(BR526)),"",(BQ539-BQ538)*BR526)</f>
        <v>169.48800000007395</v>
      </c>
      <c r="BS539" s="166">
        <f>BS526</f>
        <v>4</v>
      </c>
      <c r="BT539" s="166">
        <f t="shared" ca="1" si="861"/>
        <v>0</v>
      </c>
      <c r="BU539" s="166"/>
      <c r="BV539" s="166"/>
      <c r="BW539" s="166">
        <v>1.9239999999999999</v>
      </c>
      <c r="BX539" s="166">
        <f>IF(OR(ISBLANK(BW539),ISBLANK(BX526)),"",(BW539-BW538)*BX526)</f>
        <v>0</v>
      </c>
      <c r="BY539" s="166">
        <f>BY526</f>
        <v>4</v>
      </c>
      <c r="BZ539" s="166">
        <f t="shared" ca="1" si="862"/>
        <v>413.82000000002881</v>
      </c>
      <c r="CA539" s="166"/>
      <c r="CB539" s="166"/>
      <c r="CC539" s="166">
        <v>11674.075000000001</v>
      </c>
      <c r="CD539" s="166">
        <f>IF(OR(ISBLANK(CC539),ISBLANK(CD526)),"",(CC539-CC538)*CD526)</f>
        <v>413.82000000002881</v>
      </c>
      <c r="CE539" s="166">
        <f>CE526</f>
        <v>4</v>
      </c>
      <c r="CF539" s="166">
        <f t="shared" ca="1" si="863"/>
        <v>6.9000000000073669E-2</v>
      </c>
      <c r="CG539" s="166"/>
      <c r="CH539" s="166"/>
      <c r="CI539" s="166">
        <v>592.86</v>
      </c>
      <c r="CJ539" s="166">
        <f>IF(OR(ISBLANK(CI539),ISBLANK(CJ526)),"",(CI539-CI538)*CJ526)</f>
        <v>6.9000000000073669E-2</v>
      </c>
      <c r="CK539" s="166">
        <f>CK526</f>
        <v>4</v>
      </c>
      <c r="CL539" s="166">
        <f t="shared" ca="1" si="864"/>
        <v>0</v>
      </c>
      <c r="CM539" s="166"/>
      <c r="CN539" s="166"/>
      <c r="CO539" s="166">
        <v>4499.3270000000002</v>
      </c>
      <c r="CP539" s="166">
        <f>IF(OR(ISBLANK(CO539),ISBLANK(CP526)),"",(CO539-CO538)*CP526)</f>
        <v>0</v>
      </c>
      <c r="CQ539" s="166">
        <f>CQ526</f>
        <v>4</v>
      </c>
      <c r="CR539" s="166">
        <f t="shared" ca="1" si="865"/>
        <v>9.8839999999981956</v>
      </c>
      <c r="CS539" s="166"/>
      <c r="CT539" s="166"/>
      <c r="CU539" s="166">
        <v>5118.54</v>
      </c>
      <c r="CV539" s="166">
        <f>IF(OR(ISBLANK(CU539),ISBLANK(CV526)),"",(CU539-CU538)*CV526)</f>
        <v>9.8839999999981956</v>
      </c>
      <c r="CW539" s="166">
        <f>CW526</f>
        <v>4</v>
      </c>
      <c r="CX539" s="166">
        <f t="shared" ca="1" si="866"/>
        <v>11.484000000004016</v>
      </c>
      <c r="CY539" s="166"/>
      <c r="CZ539" s="166"/>
      <c r="DA539" s="166">
        <v>9521.5720000000001</v>
      </c>
      <c r="DB539" s="166">
        <f>IF(OR(ISBLANK(DA539),ISBLANK(DB526)),"",(DA539-DA538)*DB526)</f>
        <v>11.484000000004016</v>
      </c>
      <c r="DC539" s="166">
        <f>DC526</f>
        <v>4</v>
      </c>
      <c r="DD539" s="166">
        <f t="shared" ca="1" si="867"/>
        <v>2.7119999999999891</v>
      </c>
      <c r="DE539" s="166"/>
      <c r="DF539" s="166"/>
      <c r="DG539" s="166">
        <v>501.738</v>
      </c>
      <c r="DH539" s="166">
        <f>IF(OR(ISBLANK(DG539),ISBLANK(DH526)),"",(DG539-DG538)*DH526)</f>
        <v>2.7119999999999891</v>
      </c>
      <c r="DI539" s="166">
        <f>DI526</f>
        <v>4</v>
      </c>
      <c r="DJ539" s="166">
        <f t="shared" ca="1" si="868"/>
        <v>0</v>
      </c>
      <c r="DK539" s="166"/>
      <c r="DL539" s="166"/>
      <c r="DM539" s="166">
        <v>0</v>
      </c>
      <c r="DN539" s="166">
        <f>IF(OR(ISBLANK(DM539),ISBLANK(DN526)),"",(DM539-DM538)*DN526)</f>
        <v>0</v>
      </c>
      <c r="DO539" s="166">
        <f>DO526</f>
        <v>4</v>
      </c>
      <c r="DP539" s="166">
        <f t="shared" ca="1" si="869"/>
        <v>0</v>
      </c>
      <c r="DQ539" s="166"/>
      <c r="DR539" s="166"/>
      <c r="DS539" s="166">
        <v>0</v>
      </c>
      <c r="DT539" s="166">
        <f>IF(OR(ISBLANK(DS539),ISBLANK(DT526)),"",(DS539-DS538)*DT526)</f>
        <v>0</v>
      </c>
      <c r="DU539" s="166">
        <f>DU526</f>
        <v>4</v>
      </c>
      <c r="DV539" s="166">
        <f t="shared" ca="1" si="870"/>
        <v>14.471999999996115</v>
      </c>
      <c r="DW539" s="166"/>
      <c r="DX539" s="166"/>
      <c r="DY539" s="166">
        <v>6952.1239999999998</v>
      </c>
      <c r="DZ539" s="166">
        <f>IF(OR(ISBLANK(DY539),ISBLANK(DZ526)),"",(DY539-DY538)*DZ526)</f>
        <v>14.471999999996115</v>
      </c>
      <c r="EA539" s="166">
        <f>EA526</f>
        <v>4</v>
      </c>
      <c r="EB539" s="166">
        <f t="shared" ca="1" si="871"/>
        <v>31.757999999997992</v>
      </c>
      <c r="EC539" s="166"/>
      <c r="ED539" s="166"/>
      <c r="EE539" s="166">
        <v>9759.6589999999997</v>
      </c>
      <c r="EF539" s="166">
        <f>IF(OR(ISBLANK(EE539),ISBLANK(EF526)),"",(EE539-EE538)*EF526)</f>
        <v>31.757999999997992</v>
      </c>
      <c r="EG539" s="166">
        <f>EG526</f>
        <v>4</v>
      </c>
      <c r="EH539" s="166">
        <f t="shared" ca="1" si="872"/>
        <v>18.263999999999214</v>
      </c>
      <c r="EI539" s="166"/>
      <c r="EJ539" s="166"/>
      <c r="EK539" s="166">
        <v>12274.88</v>
      </c>
      <c r="EL539" s="166">
        <f>IF(OR(ISBLANK(EK539),ISBLANK(EL526)),"",(EK539-EK538)*EL526)</f>
        <v>18.263999999999214</v>
      </c>
      <c r="EM539" s="166">
        <f>EM526</f>
        <v>4</v>
      </c>
      <c r="EN539" s="166">
        <f t="shared" ca="1" si="873"/>
        <v>18.536000000000058</v>
      </c>
      <c r="EO539" s="166"/>
      <c r="EP539" s="166"/>
      <c r="EQ539" s="166">
        <v>13702.798000000001</v>
      </c>
      <c r="ER539" s="166">
        <f>IF(OR(ISBLANK(EQ539),ISBLANK(ER526)),"",(EQ539-EQ538)*ER526)</f>
        <v>18.536000000000058</v>
      </c>
      <c r="ES539" s="166">
        <f>ES526</f>
        <v>4</v>
      </c>
      <c r="ET539" s="166">
        <f t="shared" ca="1" si="874"/>
        <v>0</v>
      </c>
      <c r="EU539" s="166"/>
      <c r="EV539" s="166"/>
      <c r="EW539" s="166">
        <v>0</v>
      </c>
      <c r="EX539" s="166">
        <f>IF(OR(ISBLANK(EW539),ISBLANK(EX526)),"",(EW539-EW538)*EX526)</f>
        <v>0</v>
      </c>
      <c r="EY539" s="166">
        <f>EY526</f>
        <v>4</v>
      </c>
      <c r="EZ539" s="166">
        <f t="shared" ca="1" si="875"/>
        <v>21.276000000001659</v>
      </c>
      <c r="FA539" s="166"/>
      <c r="FB539" s="166"/>
      <c r="FC539" s="166">
        <v>8128.2030000000004</v>
      </c>
      <c r="FD539" s="166">
        <f>IF(OR(ISBLANK(FC539),ISBLANK(FD526)),"",(FC539-FC538)*FD526)</f>
        <v>21.276000000001659</v>
      </c>
      <c r="FE539" s="166">
        <f>FE526</f>
        <v>4</v>
      </c>
      <c r="FF539" s="166">
        <f t="shared" ca="1" si="876"/>
        <v>0</v>
      </c>
      <c r="FG539" s="166"/>
      <c r="FH539" s="166"/>
      <c r="FI539" s="166">
        <v>0</v>
      </c>
      <c r="FJ539" s="166">
        <f>IF(OR(ISBLANK(FI539),ISBLANK(FJ526)),"",(FI539-FI538)*FJ526)</f>
        <v>0</v>
      </c>
      <c r="FK539" s="166">
        <f>FK526</f>
        <v>4</v>
      </c>
      <c r="FL539" s="166">
        <f t="shared" ca="1" si="877"/>
        <v>0.82200000000000273</v>
      </c>
      <c r="FM539" s="166"/>
      <c r="FN539" s="166"/>
      <c r="FO539" s="166">
        <v>690.24199999999996</v>
      </c>
      <c r="FP539" s="166">
        <f>IF(OR(ISBLANK(FO539),ISBLANK(FP526)),"",(FO539-FO538)*FP526)</f>
        <v>0.82200000000000273</v>
      </c>
      <c r="FQ539" s="166">
        <f>FQ526</f>
        <v>4</v>
      </c>
      <c r="FR539" s="166">
        <f t="shared" ca="1" si="878"/>
        <v>33.689999999987776</v>
      </c>
      <c r="FS539" s="166"/>
      <c r="FT539" s="166"/>
      <c r="FU539" s="166">
        <v>18591.045999999998</v>
      </c>
      <c r="FV539" s="166">
        <f>IF(OR(ISBLANK(FU539),ISBLANK(FV526)),"",(FU539-FU538)*FV526)</f>
        <v>33.689999999987776</v>
      </c>
      <c r="FW539" s="166">
        <f>FW526</f>
        <v>4</v>
      </c>
      <c r="FX539" s="166">
        <f t="shared" ca="1" si="879"/>
        <v>40.853999999984808</v>
      </c>
      <c r="FY539" s="166"/>
      <c r="FZ539" s="166"/>
      <c r="GA539" s="166">
        <v>20710.169999999998</v>
      </c>
      <c r="GB539" s="166">
        <f>IF(OR(ISBLANK(GA539),ISBLANK(GB526)),"",(GA539-GA538)*GB526)</f>
        <v>40.853999999984808</v>
      </c>
      <c r="GC539" s="166">
        <f>GC526</f>
        <v>4</v>
      </c>
      <c r="GD539" s="166">
        <f t="shared" ca="1" si="880"/>
        <v>38.968000000008033</v>
      </c>
      <c r="GE539" s="166"/>
      <c r="GF539" s="166"/>
      <c r="GG539" s="166">
        <v>10049.099</v>
      </c>
      <c r="GH539" s="166">
        <f>IF(OR(ISBLANK(GG539),ISBLANK(GH526)),"",(GG539-GG538)*GH526)</f>
        <v>38.968000000008033</v>
      </c>
      <c r="GI539" s="166">
        <f>GI526</f>
        <v>4</v>
      </c>
      <c r="GJ539" s="166">
        <f t="shared" ca="1" si="881"/>
        <v>35.963999999992666</v>
      </c>
      <c r="GK539" s="166"/>
      <c r="GL539" s="166"/>
      <c r="GM539" s="166">
        <v>18323.794999999998</v>
      </c>
      <c r="GN539" s="166">
        <f>IF(OR(ISBLANK(GM539),ISBLANK(GN526)),"",(GM539-GM538)*GN526)</f>
        <v>35.963999999992666</v>
      </c>
      <c r="GO539" s="166">
        <f>GO526</f>
        <v>4</v>
      </c>
      <c r="GP539" s="166">
        <f t="shared" ca="1" si="882"/>
        <v>19.16399999999976</v>
      </c>
      <c r="GQ539" s="166"/>
      <c r="GR539" s="166"/>
      <c r="GS539" s="166">
        <v>3903.3440000000001</v>
      </c>
      <c r="GT539" s="166">
        <f>IF(OR(ISBLANK(GS539),ISBLANK(GT526)),"",(GS539-GS538)*GT526)</f>
        <v>19.16399999999976</v>
      </c>
    </row>
    <row r="540" spans="2:202" x14ac:dyDescent="0.25">
      <c r="B540" s="166">
        <v>13</v>
      </c>
      <c r="C540" s="166">
        <f>C526</f>
        <v>3</v>
      </c>
      <c r="D540" s="166">
        <f t="shared" ca="1" si="845"/>
        <v>0.20599999999999999</v>
      </c>
      <c r="E540" s="166"/>
      <c r="F540" s="166"/>
      <c r="G540" s="166">
        <f t="shared" ca="1" si="846"/>
        <v>0.20599999999999999</v>
      </c>
      <c r="H540" s="166">
        <f>H526</f>
        <v>1</v>
      </c>
      <c r="I540" s="166">
        <f t="shared" ca="1" si="847"/>
        <v>0.20599999999999999</v>
      </c>
      <c r="J540" s="166">
        <f t="shared" si="848"/>
        <v>0.20599999999999999</v>
      </c>
      <c r="K540" s="166">
        <v>0.20599999999999999</v>
      </c>
      <c r="L540" s="166"/>
      <c r="M540" s="166">
        <f>M526</f>
        <v>3</v>
      </c>
      <c r="N540" s="166">
        <f t="shared" ca="1" si="849"/>
        <v>6.0999999999999999E-2</v>
      </c>
      <c r="O540" s="166"/>
      <c r="P540" s="166"/>
      <c r="Q540" s="166">
        <f t="shared" ca="1" si="850"/>
        <v>6.0999999999999999E-2</v>
      </c>
      <c r="R540" s="166">
        <f>R526</f>
        <v>1</v>
      </c>
      <c r="S540" s="166">
        <f t="shared" ca="1" si="851"/>
        <v>6.0999999999999999E-2</v>
      </c>
      <c r="T540" s="166">
        <f t="shared" si="852"/>
        <v>6.0999999999999999E-2</v>
      </c>
      <c r="U540" s="166">
        <v>6.0999999999999999E-2</v>
      </c>
      <c r="V540" s="166"/>
      <c r="W540" s="166">
        <f>W526</f>
        <v>4</v>
      </c>
      <c r="X540" s="166">
        <f t="shared" ca="1" si="853"/>
        <v>59.459999999999127</v>
      </c>
      <c r="Y540" s="166"/>
      <c r="Z540" s="166"/>
      <c r="AA540" s="166">
        <v>3208.2080000000001</v>
      </c>
      <c r="AB540" s="166">
        <f>IF(OR(ISBLANK(AA540),ISBLANK(AB526)),"",(AA540-AA539)*AB526)</f>
        <v>59.459999999999127</v>
      </c>
      <c r="AC540" s="166">
        <f>AC526</f>
        <v>4</v>
      </c>
      <c r="AD540" s="166">
        <f t="shared" ca="1" si="854"/>
        <v>95.640000000003056</v>
      </c>
      <c r="AE540" s="166"/>
      <c r="AF540" s="166"/>
      <c r="AG540" s="166">
        <v>4073.9110000000001</v>
      </c>
      <c r="AH540" s="166">
        <f>IF(OR(ISBLANK(AG540),ISBLANK(AH526)),"",(AG540-AG539)*AH526)</f>
        <v>95.640000000003056</v>
      </c>
      <c r="AI540" s="166">
        <f>AI526</f>
        <v>4</v>
      </c>
      <c r="AJ540" s="166">
        <f t="shared" ca="1" si="855"/>
        <v>35.70000000001528</v>
      </c>
      <c r="AK540" s="166"/>
      <c r="AL540" s="166"/>
      <c r="AM540" s="166">
        <v>3094.4830000000002</v>
      </c>
      <c r="AN540" s="166">
        <f>IF(OR(ISBLANK(AM540),ISBLANK(AN526)),"",(AM540-AM539)*AN526)</f>
        <v>35.70000000001528</v>
      </c>
      <c r="AO540" s="166">
        <f>AO526</f>
        <v>4</v>
      </c>
      <c r="AP540" s="166">
        <f t="shared" ca="1" si="856"/>
        <v>60.180000000009386</v>
      </c>
      <c r="AQ540" s="166"/>
      <c r="AR540" s="166"/>
      <c r="AS540" s="166">
        <v>3196.915</v>
      </c>
      <c r="AT540" s="166">
        <f>IF(OR(ISBLANK(AS540),ISBLANK(AT526)),"",(AS540-AS539)*AT526)</f>
        <v>60.180000000009386</v>
      </c>
      <c r="AU540" s="166">
        <f>AU526</f>
        <v>4</v>
      </c>
      <c r="AV540" s="166">
        <f t="shared" ca="1" si="857"/>
        <v>0.14695999999996276</v>
      </c>
      <c r="AW540" s="166"/>
      <c r="AX540" s="166"/>
      <c r="AY540" s="166">
        <v>23632.429</v>
      </c>
      <c r="AZ540" s="166">
        <f>IF(OR(ISBLANK(AY540),ISBLANK(AZ526)),"",(AY540-AY539)*AZ526)</f>
        <v>0.14695999999996276</v>
      </c>
      <c r="BA540" s="166">
        <f>BA526</f>
        <v>4</v>
      </c>
      <c r="BB540" s="166">
        <f t="shared" ca="1" si="858"/>
        <v>0.15135999999998603</v>
      </c>
      <c r="BC540" s="166"/>
      <c r="BD540" s="166"/>
      <c r="BE540" s="166">
        <v>9700.5390000000007</v>
      </c>
      <c r="BF540" s="166">
        <f>IF(OR(ISBLANK(BE540),ISBLANK(BF526)),"",(BE540-BE539)*BF526)</f>
        <v>0.15135999999998603</v>
      </c>
      <c r="BG540" s="166">
        <f>BG526</f>
        <v>4</v>
      </c>
      <c r="BH540" s="166">
        <f t="shared" ca="1" si="859"/>
        <v>0</v>
      </c>
      <c r="BI540" s="166"/>
      <c r="BJ540" s="166"/>
      <c r="BK540" s="166">
        <v>8.4039999999999999</v>
      </c>
      <c r="BL540" s="166">
        <f>IF(OR(ISBLANK(BK540),ISBLANK(BL526)),"",(BK540-BK539)*BL526)</f>
        <v>0</v>
      </c>
      <c r="BM540" s="166">
        <f>BM526</f>
        <v>4</v>
      </c>
      <c r="BN540" s="166">
        <f t="shared" ca="1" si="860"/>
        <v>222.75</v>
      </c>
      <c r="BO540" s="166"/>
      <c r="BP540" s="166"/>
      <c r="BQ540" s="166">
        <v>12857.013000000001</v>
      </c>
      <c r="BR540" s="166">
        <f>IF(OR(ISBLANK(BQ540),ISBLANK(BR526)),"",(BQ540-BQ539)*BR526)</f>
        <v>222.75</v>
      </c>
      <c r="BS540" s="166">
        <f>BS526</f>
        <v>4</v>
      </c>
      <c r="BT540" s="166">
        <f t="shared" ca="1" si="861"/>
        <v>0</v>
      </c>
      <c r="BU540" s="166"/>
      <c r="BV540" s="166"/>
      <c r="BW540" s="166">
        <v>1.9239999999999999</v>
      </c>
      <c r="BX540" s="166">
        <f>IF(OR(ISBLANK(BW540),ISBLANK(BX526)),"",(BW540-BW539)*BX526)</f>
        <v>0</v>
      </c>
      <c r="BY540" s="166">
        <f>BY526</f>
        <v>4</v>
      </c>
      <c r="BZ540" s="166">
        <f t="shared" ca="1" si="862"/>
        <v>390.7200000000048</v>
      </c>
      <c r="CA540" s="166"/>
      <c r="CB540" s="166"/>
      <c r="CC540" s="166">
        <v>11679.995000000001</v>
      </c>
      <c r="CD540" s="166">
        <f>IF(OR(ISBLANK(CC540),ISBLANK(CD526)),"",(CC540-CC539)*CD526)</f>
        <v>390.7200000000048</v>
      </c>
      <c r="CE540" s="166">
        <f>CE526</f>
        <v>4</v>
      </c>
      <c r="CF540" s="166">
        <f t="shared" ca="1" si="863"/>
        <v>5.999999999994543E-2</v>
      </c>
      <c r="CG540" s="166"/>
      <c r="CH540" s="166"/>
      <c r="CI540" s="166">
        <v>592.88</v>
      </c>
      <c r="CJ540" s="166">
        <f>IF(OR(ISBLANK(CI540),ISBLANK(CJ526)),"",(CI540-CI539)*CJ526)</f>
        <v>5.999999999994543E-2</v>
      </c>
      <c r="CK540" s="166">
        <f>CK526</f>
        <v>4</v>
      </c>
      <c r="CL540" s="166">
        <f t="shared" ca="1" si="864"/>
        <v>0</v>
      </c>
      <c r="CM540" s="166"/>
      <c r="CN540" s="166"/>
      <c r="CO540" s="166">
        <v>4499.3270000000002</v>
      </c>
      <c r="CP540" s="166">
        <f>IF(OR(ISBLANK(CO540),ISBLANK(CP526)),"",(CO540-CO539)*CP526)</f>
        <v>0</v>
      </c>
      <c r="CQ540" s="166">
        <f>CQ526</f>
        <v>4</v>
      </c>
      <c r="CR540" s="166">
        <f t="shared" ca="1" si="865"/>
        <v>10.10399999999936</v>
      </c>
      <c r="CS540" s="166"/>
      <c r="CT540" s="166"/>
      <c r="CU540" s="166">
        <v>5121.0659999999998</v>
      </c>
      <c r="CV540" s="166">
        <f>IF(OR(ISBLANK(CU540),ISBLANK(CV526)),"",(CU540-CU539)*CV526)</f>
        <v>10.10399999999936</v>
      </c>
      <c r="CW540" s="166">
        <f>CW526</f>
        <v>4</v>
      </c>
      <c r="CX540" s="166">
        <f t="shared" ca="1" si="866"/>
        <v>11.311999999998079</v>
      </c>
      <c r="CY540" s="166"/>
      <c r="CZ540" s="166"/>
      <c r="DA540" s="166">
        <v>9524.4</v>
      </c>
      <c r="DB540" s="166">
        <f>IF(OR(ISBLANK(DA540),ISBLANK(DB526)),"",(DA540-DA539)*DB526)</f>
        <v>11.311999999998079</v>
      </c>
      <c r="DC540" s="166">
        <f>DC526</f>
        <v>4</v>
      </c>
      <c r="DD540" s="166">
        <f t="shared" ca="1" si="867"/>
        <v>1.2179999999998472</v>
      </c>
      <c r="DE540" s="166"/>
      <c r="DF540" s="166"/>
      <c r="DG540" s="166">
        <v>501.94099999999997</v>
      </c>
      <c r="DH540" s="166">
        <f>IF(OR(ISBLANK(DG540),ISBLANK(DH526)),"",(DG540-DG539)*DH526)</f>
        <v>1.2179999999998472</v>
      </c>
      <c r="DI540" s="166">
        <f>DI526</f>
        <v>4</v>
      </c>
      <c r="DJ540" s="166">
        <f t="shared" ca="1" si="868"/>
        <v>0</v>
      </c>
      <c r="DK540" s="166"/>
      <c r="DL540" s="166"/>
      <c r="DM540" s="166">
        <v>0</v>
      </c>
      <c r="DN540" s="166">
        <f>IF(OR(ISBLANK(DM540),ISBLANK(DN526)),"",(DM540-DM539)*DN526)</f>
        <v>0</v>
      </c>
      <c r="DO540" s="166">
        <f>DO526</f>
        <v>4</v>
      </c>
      <c r="DP540" s="166">
        <f t="shared" ca="1" si="869"/>
        <v>0</v>
      </c>
      <c r="DQ540" s="166"/>
      <c r="DR540" s="166"/>
      <c r="DS540" s="166">
        <v>0</v>
      </c>
      <c r="DT540" s="166">
        <f>IF(OR(ISBLANK(DS540),ISBLANK(DT526)),"",(DS540-DS539)*DT526)</f>
        <v>0</v>
      </c>
      <c r="DU540" s="166">
        <f>DU526</f>
        <v>4</v>
      </c>
      <c r="DV540" s="166">
        <f t="shared" ca="1" si="870"/>
        <v>13.65599999999904</v>
      </c>
      <c r="DW540" s="166"/>
      <c r="DX540" s="166"/>
      <c r="DY540" s="166">
        <v>6954.4</v>
      </c>
      <c r="DZ540" s="166">
        <f>IF(OR(ISBLANK(DY540),ISBLANK(DZ526)),"",(DY540-DY539)*DZ526)</f>
        <v>13.65599999999904</v>
      </c>
      <c r="EA540" s="166">
        <f>EA526</f>
        <v>4</v>
      </c>
      <c r="EB540" s="166">
        <f t="shared" ca="1" si="871"/>
        <v>28.007999999997992</v>
      </c>
      <c r="EC540" s="166"/>
      <c r="ED540" s="166"/>
      <c r="EE540" s="166">
        <v>9764.3269999999993</v>
      </c>
      <c r="EF540" s="166">
        <f>IF(OR(ISBLANK(EE540),ISBLANK(EF526)),"",(EE540-EE539)*EF526)</f>
        <v>28.007999999997992</v>
      </c>
      <c r="EG540" s="166">
        <f>EG526</f>
        <v>4</v>
      </c>
      <c r="EH540" s="166">
        <f t="shared" ca="1" si="872"/>
        <v>17.448000000007596</v>
      </c>
      <c r="EI540" s="166"/>
      <c r="EJ540" s="166"/>
      <c r="EK540" s="166">
        <v>12277.788</v>
      </c>
      <c r="EL540" s="166">
        <f>IF(OR(ISBLANK(EK540),ISBLANK(EL526)),"",(EK540-EK539)*EL526)</f>
        <v>17.448000000007596</v>
      </c>
      <c r="EM540" s="166">
        <f>EM526</f>
        <v>4</v>
      </c>
      <c r="EN540" s="166">
        <f t="shared" ca="1" si="873"/>
        <v>18.339999999996508</v>
      </c>
      <c r="EO540" s="166"/>
      <c r="EP540" s="166"/>
      <c r="EQ540" s="166">
        <v>13707.383</v>
      </c>
      <c r="ER540" s="166">
        <f>IF(OR(ISBLANK(EQ540),ISBLANK(ER526)),"",(EQ540-EQ539)*ER526)</f>
        <v>18.339999999996508</v>
      </c>
      <c r="ES540" s="166">
        <f>ES526</f>
        <v>4</v>
      </c>
      <c r="ET540" s="166">
        <f t="shared" ca="1" si="874"/>
        <v>0</v>
      </c>
      <c r="EU540" s="166"/>
      <c r="EV540" s="166"/>
      <c r="EW540" s="166">
        <v>0</v>
      </c>
      <c r="EX540" s="166">
        <f>IF(OR(ISBLANK(EW540),ISBLANK(EX526)),"",(EW540-EW539)*EX526)</f>
        <v>0</v>
      </c>
      <c r="EY540" s="166">
        <f>EY526</f>
        <v>4</v>
      </c>
      <c r="EZ540" s="166">
        <f t="shared" ca="1" si="875"/>
        <v>20.304000000000087</v>
      </c>
      <c r="FA540" s="166"/>
      <c r="FB540" s="166"/>
      <c r="FC540" s="166">
        <v>8131.5870000000004</v>
      </c>
      <c r="FD540" s="166">
        <f>IF(OR(ISBLANK(FC540),ISBLANK(FD526)),"",(FC540-FC539)*FD526)</f>
        <v>20.304000000000087</v>
      </c>
      <c r="FE540" s="166">
        <f>FE526</f>
        <v>4</v>
      </c>
      <c r="FF540" s="166">
        <f t="shared" ca="1" si="876"/>
        <v>0</v>
      </c>
      <c r="FG540" s="166"/>
      <c r="FH540" s="166"/>
      <c r="FI540" s="166">
        <v>0</v>
      </c>
      <c r="FJ540" s="166">
        <f>IF(OR(ISBLANK(FI540),ISBLANK(FJ526)),"",(FI540-FI539)*FJ526)</f>
        <v>0</v>
      </c>
      <c r="FK540" s="166">
        <f>FK526</f>
        <v>4</v>
      </c>
      <c r="FL540" s="166">
        <f t="shared" ca="1" si="877"/>
        <v>0.74400000000014188</v>
      </c>
      <c r="FM540" s="166"/>
      <c r="FN540" s="166"/>
      <c r="FO540" s="166">
        <v>690.49</v>
      </c>
      <c r="FP540" s="166">
        <f>IF(OR(ISBLANK(FO540),ISBLANK(FP526)),"",(FO540-FO539)*FP526)</f>
        <v>0.74400000000014188</v>
      </c>
      <c r="FQ540" s="166">
        <f>FQ526</f>
        <v>4</v>
      </c>
      <c r="FR540" s="166">
        <f t="shared" ca="1" si="878"/>
        <v>35.340000000018335</v>
      </c>
      <c r="FS540" s="166"/>
      <c r="FT540" s="166"/>
      <c r="FU540" s="166">
        <v>18596.936000000002</v>
      </c>
      <c r="FV540" s="166">
        <f>IF(OR(ISBLANK(FU540),ISBLANK(FV526)),"",(FU540-FU539)*FV526)</f>
        <v>35.340000000018335</v>
      </c>
      <c r="FW540" s="166">
        <f>FW526</f>
        <v>4</v>
      </c>
      <c r="FX540" s="166">
        <f t="shared" ca="1" si="879"/>
        <v>39.504000000015367</v>
      </c>
      <c r="FY540" s="166"/>
      <c r="FZ540" s="166"/>
      <c r="GA540" s="166">
        <v>20716.754000000001</v>
      </c>
      <c r="GB540" s="166">
        <f>IF(OR(ISBLANK(GA540),ISBLANK(GB526)),"",(GA540-GA539)*GB526)</f>
        <v>39.504000000015367</v>
      </c>
      <c r="GC540" s="166">
        <f>GC526</f>
        <v>4</v>
      </c>
      <c r="GD540" s="166">
        <f t="shared" ca="1" si="880"/>
        <v>38.880000000004657</v>
      </c>
      <c r="GE540" s="166"/>
      <c r="GF540" s="166"/>
      <c r="GG540" s="166">
        <v>10053.959000000001</v>
      </c>
      <c r="GH540" s="166">
        <f>IF(OR(ISBLANK(GG540),ISBLANK(GH526)),"",(GG540-GG539)*GH526)</f>
        <v>38.880000000004657</v>
      </c>
      <c r="GI540" s="166">
        <f>GI526</f>
        <v>4</v>
      </c>
      <c r="GJ540" s="166">
        <f t="shared" ca="1" si="881"/>
        <v>33.564000000005763</v>
      </c>
      <c r="GK540" s="166"/>
      <c r="GL540" s="166"/>
      <c r="GM540" s="166">
        <v>18329.388999999999</v>
      </c>
      <c r="GN540" s="166">
        <f>IF(OR(ISBLANK(GM540),ISBLANK(GN526)),"",(GM540-GM539)*GN526)</f>
        <v>33.564000000005763</v>
      </c>
      <c r="GO540" s="166">
        <f>GO526</f>
        <v>4</v>
      </c>
      <c r="GP540" s="166">
        <f t="shared" ca="1" si="882"/>
        <v>17.988000000000284</v>
      </c>
      <c r="GQ540" s="166"/>
      <c r="GR540" s="166"/>
      <c r="GS540" s="166">
        <v>3906.3420000000001</v>
      </c>
      <c r="GT540" s="166">
        <f>IF(OR(ISBLANK(GS540),ISBLANK(GT526)),"",(GS540-GS539)*GT526)</f>
        <v>17.988000000000284</v>
      </c>
    </row>
    <row r="541" spans="2:202" x14ac:dyDescent="0.25">
      <c r="B541" s="166">
        <v>14</v>
      </c>
      <c r="C541" s="166">
        <f>C526</f>
        <v>3</v>
      </c>
      <c r="D541" s="166">
        <f t="shared" ca="1" si="845"/>
        <v>0.20899999999999999</v>
      </c>
      <c r="E541" s="166"/>
      <c r="F541" s="166"/>
      <c r="G541" s="166">
        <f t="shared" ca="1" si="846"/>
        <v>0.20899999999999999</v>
      </c>
      <c r="H541" s="166">
        <f>H526</f>
        <v>1</v>
      </c>
      <c r="I541" s="166">
        <f t="shared" ca="1" si="847"/>
        <v>0.20899999999999999</v>
      </c>
      <c r="J541" s="166">
        <f t="shared" si="848"/>
        <v>0.20899999999999999</v>
      </c>
      <c r="K541" s="166">
        <v>0.20899999999999999</v>
      </c>
      <c r="L541" s="166"/>
      <c r="M541" s="166">
        <f>M526</f>
        <v>3</v>
      </c>
      <c r="N541" s="166">
        <f t="shared" ca="1" si="849"/>
        <v>4.7E-2</v>
      </c>
      <c r="O541" s="166"/>
      <c r="P541" s="166"/>
      <c r="Q541" s="166">
        <f t="shared" ca="1" si="850"/>
        <v>4.7E-2</v>
      </c>
      <c r="R541" s="166">
        <f>R526</f>
        <v>1</v>
      </c>
      <c r="S541" s="166">
        <f t="shared" ca="1" si="851"/>
        <v>4.7E-2</v>
      </c>
      <c r="T541" s="166">
        <f t="shared" si="852"/>
        <v>4.7E-2</v>
      </c>
      <c r="U541" s="166">
        <v>4.7E-2</v>
      </c>
      <c r="V541" s="166"/>
      <c r="W541" s="166">
        <f>W526</f>
        <v>4</v>
      </c>
      <c r="X541" s="166">
        <f t="shared" ca="1" si="853"/>
        <v>44.579999999996289</v>
      </c>
      <c r="Y541" s="166"/>
      <c r="Z541" s="166"/>
      <c r="AA541" s="166">
        <v>3208.951</v>
      </c>
      <c r="AB541" s="166">
        <f>IF(OR(ISBLANK(AA541),ISBLANK(AB526)),"",(AA541-AA540)*AB526)</f>
        <v>44.579999999996289</v>
      </c>
      <c r="AC541" s="166">
        <f>AC526</f>
        <v>4</v>
      </c>
      <c r="AD541" s="166">
        <f t="shared" ca="1" si="854"/>
        <v>100.32000000000153</v>
      </c>
      <c r="AE541" s="166"/>
      <c r="AF541" s="166"/>
      <c r="AG541" s="166">
        <v>4075.5830000000001</v>
      </c>
      <c r="AH541" s="166">
        <f>IF(OR(ISBLANK(AG541),ISBLANK(AH526)),"",(AG541-AG540)*AH526)</f>
        <v>100.32000000000153</v>
      </c>
      <c r="AI541" s="166">
        <f>AI526</f>
        <v>4</v>
      </c>
      <c r="AJ541" s="166">
        <f t="shared" ca="1" si="855"/>
        <v>32.159999999976208</v>
      </c>
      <c r="AK541" s="166"/>
      <c r="AL541" s="166"/>
      <c r="AM541" s="166">
        <v>3095.0189999999998</v>
      </c>
      <c r="AN541" s="166">
        <f>IF(OR(ISBLANK(AM541),ISBLANK(AN526)),"",(AM541-AM540)*AN526)</f>
        <v>32.159999999976208</v>
      </c>
      <c r="AO541" s="166">
        <f>AO526</f>
        <v>4</v>
      </c>
      <c r="AP541" s="166">
        <f t="shared" ca="1" si="856"/>
        <v>56.040000000011787</v>
      </c>
      <c r="AQ541" s="166"/>
      <c r="AR541" s="166"/>
      <c r="AS541" s="166">
        <v>3197.8490000000002</v>
      </c>
      <c r="AT541" s="166">
        <f>IF(OR(ISBLANK(AS541),ISBLANK(AT526)),"",(AS541-AS540)*AT526)</f>
        <v>56.040000000011787</v>
      </c>
      <c r="AU541" s="166">
        <f>AU526</f>
        <v>4</v>
      </c>
      <c r="AV541" s="166">
        <f t="shared" ca="1" si="857"/>
        <v>0.12263999999995577</v>
      </c>
      <c r="AW541" s="166"/>
      <c r="AX541" s="166"/>
      <c r="AY541" s="166">
        <v>23633.962</v>
      </c>
      <c r="AZ541" s="166">
        <f>IF(OR(ISBLANK(AY541),ISBLANK(AZ526)),"",(AY541-AY540)*AZ526)</f>
        <v>0.12263999999995577</v>
      </c>
      <c r="BA541" s="166">
        <f>BA526</f>
        <v>4</v>
      </c>
      <c r="BB541" s="166">
        <f t="shared" ca="1" si="858"/>
        <v>0.14751999999993132</v>
      </c>
      <c r="BC541" s="166"/>
      <c r="BD541" s="166"/>
      <c r="BE541" s="166">
        <v>9702.3829999999998</v>
      </c>
      <c r="BF541" s="166">
        <f>IF(OR(ISBLANK(BE541),ISBLANK(BF526)),"",(BE541-BE540)*BF526)</f>
        <v>0.14751999999993132</v>
      </c>
      <c r="BG541" s="166">
        <f>BG526</f>
        <v>4</v>
      </c>
      <c r="BH541" s="166">
        <f t="shared" ca="1" si="859"/>
        <v>0</v>
      </c>
      <c r="BI541" s="166"/>
      <c r="BJ541" s="166"/>
      <c r="BK541" s="166">
        <v>8.4039999999999999</v>
      </c>
      <c r="BL541" s="166">
        <f>IF(OR(ISBLANK(BK541),ISBLANK(BL526)),"",(BK541-BK540)*BL526)</f>
        <v>0</v>
      </c>
      <c r="BM541" s="166">
        <f>BM526</f>
        <v>4</v>
      </c>
      <c r="BN541" s="166">
        <f t="shared" ca="1" si="860"/>
        <v>203.60999999994237</v>
      </c>
      <c r="BO541" s="166"/>
      <c r="BP541" s="166"/>
      <c r="BQ541" s="166">
        <v>12860.098</v>
      </c>
      <c r="BR541" s="166">
        <f>IF(OR(ISBLANK(BQ541),ISBLANK(BR526)),"",(BQ541-BQ540)*BR526)</f>
        <v>203.60999999994237</v>
      </c>
      <c r="BS541" s="166">
        <f>BS526</f>
        <v>4</v>
      </c>
      <c r="BT541" s="166">
        <f t="shared" ca="1" si="861"/>
        <v>0</v>
      </c>
      <c r="BU541" s="166"/>
      <c r="BV541" s="166"/>
      <c r="BW541" s="166">
        <v>1.9239999999999999</v>
      </c>
      <c r="BX541" s="166">
        <f>IF(OR(ISBLANK(BW541),ISBLANK(BX526)),"",(BW541-BW540)*BX526)</f>
        <v>0</v>
      </c>
      <c r="BY541" s="166">
        <f>BY526</f>
        <v>4</v>
      </c>
      <c r="BZ541" s="166">
        <f t="shared" ca="1" si="862"/>
        <v>419.23199999993085</v>
      </c>
      <c r="CA541" s="166"/>
      <c r="CB541" s="166"/>
      <c r="CC541" s="166">
        <v>11686.347</v>
      </c>
      <c r="CD541" s="166">
        <f>IF(OR(ISBLANK(CC541),ISBLANK(CD526)),"",(CC541-CC540)*CD526)</f>
        <v>419.23199999993085</v>
      </c>
      <c r="CE541" s="166">
        <f>CE526</f>
        <v>4</v>
      </c>
      <c r="CF541" s="166">
        <f t="shared" ca="1" si="863"/>
        <v>6.299999999987449E-2</v>
      </c>
      <c r="CG541" s="166"/>
      <c r="CH541" s="166"/>
      <c r="CI541" s="166">
        <v>592.90099999999995</v>
      </c>
      <c r="CJ541" s="166">
        <f>IF(OR(ISBLANK(CI541),ISBLANK(CJ526)),"",(CI541-CI540)*CJ526)</f>
        <v>6.299999999987449E-2</v>
      </c>
      <c r="CK541" s="166">
        <f>CK526</f>
        <v>4</v>
      </c>
      <c r="CL541" s="166">
        <f t="shared" ca="1" si="864"/>
        <v>0</v>
      </c>
      <c r="CM541" s="166"/>
      <c r="CN541" s="166"/>
      <c r="CO541" s="166">
        <v>4499.3270000000002</v>
      </c>
      <c r="CP541" s="166">
        <f>IF(OR(ISBLANK(CO541),ISBLANK(CP526)),"",(CO541-CO540)*CP526)</f>
        <v>0</v>
      </c>
      <c r="CQ541" s="166">
        <f>CQ526</f>
        <v>4</v>
      </c>
      <c r="CR541" s="166">
        <f t="shared" ca="1" si="865"/>
        <v>9.8240000000005239</v>
      </c>
      <c r="CS541" s="166"/>
      <c r="CT541" s="166"/>
      <c r="CU541" s="166">
        <v>5123.5219999999999</v>
      </c>
      <c r="CV541" s="166">
        <f>IF(OR(ISBLANK(CU541),ISBLANK(CV526)),"",(CU541-CU540)*CV526)</f>
        <v>9.8240000000005239</v>
      </c>
      <c r="CW541" s="166">
        <f>CW526</f>
        <v>4</v>
      </c>
      <c r="CX541" s="166">
        <f t="shared" ca="1" si="866"/>
        <v>10.711999999999534</v>
      </c>
      <c r="CY541" s="166"/>
      <c r="CZ541" s="166"/>
      <c r="DA541" s="166">
        <v>9527.0779999999995</v>
      </c>
      <c r="DB541" s="166">
        <f>IF(OR(ISBLANK(DA541),ISBLANK(DB526)),"",(DA541-DA540)*DB526)</f>
        <v>10.711999999999534</v>
      </c>
      <c r="DC541" s="166">
        <f>DC526</f>
        <v>4</v>
      </c>
      <c r="DD541" s="166">
        <f t="shared" ca="1" si="867"/>
        <v>1.3800000000001091</v>
      </c>
      <c r="DE541" s="166"/>
      <c r="DF541" s="166"/>
      <c r="DG541" s="166">
        <v>502.17099999999999</v>
      </c>
      <c r="DH541" s="166">
        <f>IF(OR(ISBLANK(DG541),ISBLANK(DH526)),"",(DG541-DG540)*DH526)</f>
        <v>1.3800000000001091</v>
      </c>
      <c r="DI541" s="166">
        <f>DI526</f>
        <v>4</v>
      </c>
      <c r="DJ541" s="166">
        <f t="shared" ca="1" si="868"/>
        <v>0</v>
      </c>
      <c r="DK541" s="166"/>
      <c r="DL541" s="166"/>
      <c r="DM541" s="166">
        <v>0</v>
      </c>
      <c r="DN541" s="166">
        <f>IF(OR(ISBLANK(DM541),ISBLANK(DN526)),"",(DM541-DM540)*DN526)</f>
        <v>0</v>
      </c>
      <c r="DO541" s="166">
        <f>DO526</f>
        <v>4</v>
      </c>
      <c r="DP541" s="166">
        <f t="shared" ca="1" si="869"/>
        <v>0</v>
      </c>
      <c r="DQ541" s="166"/>
      <c r="DR541" s="166"/>
      <c r="DS541" s="166">
        <v>0</v>
      </c>
      <c r="DT541" s="166">
        <f>IF(OR(ISBLANK(DS541),ISBLANK(DT526)),"",(DS541-DS540)*DT526)</f>
        <v>0</v>
      </c>
      <c r="DU541" s="166">
        <f>DU526</f>
        <v>4</v>
      </c>
      <c r="DV541" s="166">
        <f t="shared" ca="1" si="870"/>
        <v>13.290000000000873</v>
      </c>
      <c r="DW541" s="166"/>
      <c r="DX541" s="166"/>
      <c r="DY541" s="166">
        <v>6956.6149999999998</v>
      </c>
      <c r="DZ541" s="166">
        <f>IF(OR(ISBLANK(DY541),ISBLANK(DZ526)),"",(DY541-DY540)*DZ526)</f>
        <v>13.290000000000873</v>
      </c>
      <c r="EA541" s="166">
        <f>EA526</f>
        <v>4</v>
      </c>
      <c r="EB541" s="166">
        <f t="shared" ca="1" si="871"/>
        <v>25.320000000006985</v>
      </c>
      <c r="EC541" s="166"/>
      <c r="ED541" s="166"/>
      <c r="EE541" s="166">
        <v>9768.5470000000005</v>
      </c>
      <c r="EF541" s="166">
        <f>IF(OR(ISBLANK(EE541),ISBLANK(EF526)),"",(EE541-EE540)*EF526)</f>
        <v>25.320000000006985</v>
      </c>
      <c r="EG541" s="166">
        <f>EG526</f>
        <v>4</v>
      </c>
      <c r="EH541" s="166">
        <f t="shared" ca="1" si="872"/>
        <v>15.78599999999642</v>
      </c>
      <c r="EI541" s="166"/>
      <c r="EJ541" s="166"/>
      <c r="EK541" s="166">
        <v>12280.419</v>
      </c>
      <c r="EL541" s="166">
        <f>IF(OR(ISBLANK(EK541),ISBLANK(EL526)),"",(EK541-EK540)*EL526)</f>
        <v>15.78599999999642</v>
      </c>
      <c r="EM541" s="166">
        <f>EM526</f>
        <v>4</v>
      </c>
      <c r="EN541" s="166">
        <f t="shared" ca="1" si="873"/>
        <v>17.972000000001572</v>
      </c>
      <c r="EO541" s="166"/>
      <c r="EP541" s="166"/>
      <c r="EQ541" s="166">
        <v>13711.876</v>
      </c>
      <c r="ER541" s="166">
        <f>IF(OR(ISBLANK(EQ541),ISBLANK(ER526)),"",(EQ541-EQ540)*ER526)</f>
        <v>17.972000000001572</v>
      </c>
      <c r="ES541" s="166">
        <f>ES526</f>
        <v>4</v>
      </c>
      <c r="ET541" s="166">
        <f t="shared" ca="1" si="874"/>
        <v>0</v>
      </c>
      <c r="EU541" s="166"/>
      <c r="EV541" s="166"/>
      <c r="EW541" s="166">
        <v>0</v>
      </c>
      <c r="EX541" s="166">
        <f>IF(OR(ISBLANK(EW541),ISBLANK(EX526)),"",(EW541-EW540)*EX526)</f>
        <v>0</v>
      </c>
      <c r="EY541" s="166">
        <f>EY526</f>
        <v>4</v>
      </c>
      <c r="EZ541" s="166">
        <f t="shared" ca="1" si="875"/>
        <v>19.079999999996289</v>
      </c>
      <c r="FA541" s="166"/>
      <c r="FB541" s="166"/>
      <c r="FC541" s="166">
        <v>8134.7669999999998</v>
      </c>
      <c r="FD541" s="166">
        <f>IF(OR(ISBLANK(FC541),ISBLANK(FD526)),"",(FC541-FC540)*FD526)</f>
        <v>19.079999999996289</v>
      </c>
      <c r="FE541" s="166">
        <f>FE526</f>
        <v>4</v>
      </c>
      <c r="FF541" s="166">
        <f t="shared" ca="1" si="876"/>
        <v>0</v>
      </c>
      <c r="FG541" s="166"/>
      <c r="FH541" s="166"/>
      <c r="FI541" s="166">
        <v>0</v>
      </c>
      <c r="FJ541" s="166">
        <f>IF(OR(ISBLANK(FI541),ISBLANK(FJ526)),"",(FI541-FI540)*FJ526)</f>
        <v>0</v>
      </c>
      <c r="FK541" s="166">
        <f>FK526</f>
        <v>4</v>
      </c>
      <c r="FL541" s="166">
        <f t="shared" ca="1" si="877"/>
        <v>0.66300000000001091</v>
      </c>
      <c r="FM541" s="166"/>
      <c r="FN541" s="166"/>
      <c r="FO541" s="166">
        <v>690.71100000000001</v>
      </c>
      <c r="FP541" s="166">
        <f>IF(OR(ISBLANK(FO541),ISBLANK(FP526)),"",(FO541-FO540)*FP526)</f>
        <v>0.66300000000001091</v>
      </c>
      <c r="FQ541" s="166">
        <f>FQ526</f>
        <v>4</v>
      </c>
      <c r="FR541" s="166">
        <f t="shared" ca="1" si="878"/>
        <v>31.811999999998079</v>
      </c>
      <c r="FS541" s="166"/>
      <c r="FT541" s="166"/>
      <c r="FU541" s="166">
        <v>18602.238000000001</v>
      </c>
      <c r="FV541" s="166">
        <f>IF(OR(ISBLANK(FU541),ISBLANK(FV526)),"",(FU541-FU540)*FV526)</f>
        <v>31.811999999998079</v>
      </c>
      <c r="FW541" s="166">
        <f>FW526</f>
        <v>4</v>
      </c>
      <c r="FX541" s="166">
        <f t="shared" ca="1" si="879"/>
        <v>43.074000000000524</v>
      </c>
      <c r="FY541" s="166"/>
      <c r="FZ541" s="166"/>
      <c r="GA541" s="166">
        <v>20723.933000000001</v>
      </c>
      <c r="GB541" s="166">
        <f>IF(OR(ISBLANK(GA541),ISBLANK(GB526)),"",(GA541-GA540)*GB526)</f>
        <v>43.074000000000524</v>
      </c>
      <c r="GC541" s="166">
        <f>GC526</f>
        <v>4</v>
      </c>
      <c r="GD541" s="166">
        <f t="shared" ca="1" si="880"/>
        <v>29.455999999991036</v>
      </c>
      <c r="GE541" s="166"/>
      <c r="GF541" s="166"/>
      <c r="GG541" s="166">
        <v>10057.641</v>
      </c>
      <c r="GH541" s="166">
        <f>IF(OR(ISBLANK(GG541),ISBLANK(GH526)),"",(GG541-GG540)*GH526)</f>
        <v>29.455999999991036</v>
      </c>
      <c r="GI541" s="166">
        <f>GI526</f>
        <v>4</v>
      </c>
      <c r="GJ541" s="166">
        <f t="shared" ca="1" si="881"/>
        <v>39.912000000011176</v>
      </c>
      <c r="GK541" s="166"/>
      <c r="GL541" s="166"/>
      <c r="GM541" s="166">
        <v>18336.041000000001</v>
      </c>
      <c r="GN541" s="166">
        <f>IF(OR(ISBLANK(GM541),ISBLANK(GN526)),"",(GM541-GM540)*GN526)</f>
        <v>39.912000000011176</v>
      </c>
      <c r="GO541" s="166">
        <f>GO526</f>
        <v>4</v>
      </c>
      <c r="GP541" s="166">
        <f t="shared" ca="1" si="882"/>
        <v>16.055999999999585</v>
      </c>
      <c r="GQ541" s="166"/>
      <c r="GR541" s="166"/>
      <c r="GS541" s="166">
        <v>3909.018</v>
      </c>
      <c r="GT541" s="166">
        <f>IF(OR(ISBLANK(GS541),ISBLANK(GT526)),"",(GS541-GS540)*GT526)</f>
        <v>16.055999999999585</v>
      </c>
    </row>
    <row r="542" spans="2:202" x14ac:dyDescent="0.25">
      <c r="B542" s="166">
        <v>15</v>
      </c>
      <c r="C542" s="166">
        <f>C526</f>
        <v>3</v>
      </c>
      <c r="D542" s="166">
        <f t="shared" ca="1" si="845"/>
        <v>0.247</v>
      </c>
      <c r="E542" s="166"/>
      <c r="F542" s="166"/>
      <c r="G542" s="166">
        <f t="shared" ca="1" si="846"/>
        <v>0.247</v>
      </c>
      <c r="H542" s="166">
        <f>H526</f>
        <v>1</v>
      </c>
      <c r="I542" s="166">
        <f t="shared" ca="1" si="847"/>
        <v>0.247</v>
      </c>
      <c r="J542" s="166">
        <f t="shared" si="848"/>
        <v>0.247</v>
      </c>
      <c r="K542" s="166">
        <v>0.247</v>
      </c>
      <c r="L542" s="166"/>
      <c r="M542" s="166">
        <f>M526</f>
        <v>3</v>
      </c>
      <c r="N542" s="166">
        <f t="shared" ca="1" si="849"/>
        <v>6.8000000000000005E-2</v>
      </c>
      <c r="O542" s="166"/>
      <c r="P542" s="166"/>
      <c r="Q542" s="166">
        <f t="shared" ca="1" si="850"/>
        <v>6.8000000000000005E-2</v>
      </c>
      <c r="R542" s="166">
        <f>R526</f>
        <v>1</v>
      </c>
      <c r="S542" s="166">
        <f t="shared" ca="1" si="851"/>
        <v>6.8000000000000005E-2</v>
      </c>
      <c r="T542" s="166">
        <f t="shared" si="852"/>
        <v>6.8000000000000005E-2</v>
      </c>
      <c r="U542" s="166">
        <v>6.8000000000000005E-2</v>
      </c>
      <c r="V542" s="166"/>
      <c r="W542" s="166">
        <f>W526</f>
        <v>4</v>
      </c>
      <c r="X542" s="166">
        <f t="shared" ca="1" si="853"/>
        <v>44.159999999992579</v>
      </c>
      <c r="Y542" s="166"/>
      <c r="Z542" s="166"/>
      <c r="AA542" s="166">
        <v>3209.6869999999999</v>
      </c>
      <c r="AB542" s="166">
        <f>IF(OR(ISBLANK(AA542),ISBLANK(AB526)),"",(AA542-AA541)*AB526)</f>
        <v>44.159999999992579</v>
      </c>
      <c r="AC542" s="166">
        <f>AC526</f>
        <v>4</v>
      </c>
      <c r="AD542" s="166">
        <f t="shared" ca="1" si="854"/>
        <v>97.859999999991487</v>
      </c>
      <c r="AE542" s="166"/>
      <c r="AF542" s="166"/>
      <c r="AG542" s="166">
        <v>4077.2139999999999</v>
      </c>
      <c r="AH542" s="166">
        <f>IF(OR(ISBLANK(AG542),ISBLANK(AH526)),"",(AG542-AG541)*AH526)</f>
        <v>97.859999999991487</v>
      </c>
      <c r="AI542" s="166">
        <f>AI526</f>
        <v>4</v>
      </c>
      <c r="AJ542" s="166">
        <f t="shared" ca="1" si="855"/>
        <v>29.280000000017026</v>
      </c>
      <c r="AK542" s="166"/>
      <c r="AL542" s="166"/>
      <c r="AM542" s="166">
        <v>3095.5070000000001</v>
      </c>
      <c r="AN542" s="166">
        <f>IF(OR(ISBLANK(AM542),ISBLANK(AN526)),"",(AM542-AM541)*AN526)</f>
        <v>29.280000000017026</v>
      </c>
      <c r="AO542" s="166">
        <f>AO526</f>
        <v>4</v>
      </c>
      <c r="AP542" s="166">
        <f t="shared" ca="1" si="856"/>
        <v>45</v>
      </c>
      <c r="AQ542" s="166"/>
      <c r="AR542" s="166"/>
      <c r="AS542" s="166">
        <v>3198.5990000000002</v>
      </c>
      <c r="AT542" s="166">
        <f>IF(OR(ISBLANK(AS542),ISBLANK(AT526)),"",(AS542-AS541)*AT526)</f>
        <v>45</v>
      </c>
      <c r="AU542" s="166">
        <f>AU526</f>
        <v>4</v>
      </c>
      <c r="AV542" s="166">
        <f t="shared" ca="1" si="857"/>
        <v>0.2160000000000582</v>
      </c>
      <c r="AW542" s="166"/>
      <c r="AX542" s="166"/>
      <c r="AY542" s="166">
        <v>23636.662</v>
      </c>
      <c r="AZ542" s="166">
        <f>IF(OR(ISBLANK(AY542),ISBLANK(AZ526)),"",(AY542-AY541)*AZ526)</f>
        <v>0.2160000000000582</v>
      </c>
      <c r="BA542" s="166">
        <f>BA526</f>
        <v>4</v>
      </c>
      <c r="BB542" s="166">
        <f t="shared" ca="1" si="858"/>
        <v>0.10872000000003026</v>
      </c>
      <c r="BC542" s="166"/>
      <c r="BD542" s="166"/>
      <c r="BE542" s="166">
        <v>9703.7420000000002</v>
      </c>
      <c r="BF542" s="166">
        <f>IF(OR(ISBLANK(BE542),ISBLANK(BF526)),"",(BE542-BE541)*BF526)</f>
        <v>0.10872000000003026</v>
      </c>
      <c r="BG542" s="166">
        <f>BG526</f>
        <v>4</v>
      </c>
      <c r="BH542" s="166">
        <f t="shared" ca="1" si="859"/>
        <v>0</v>
      </c>
      <c r="BI542" s="166"/>
      <c r="BJ542" s="166"/>
      <c r="BK542" s="166">
        <v>8.4039999999999999</v>
      </c>
      <c r="BL542" s="166">
        <f>IF(OR(ISBLANK(BK542),ISBLANK(BL526)),"",(BK542-BK541)*BL526)</f>
        <v>0</v>
      </c>
      <c r="BM542" s="166">
        <f>BM526</f>
        <v>4</v>
      </c>
      <c r="BN542" s="166">
        <f t="shared" ca="1" si="860"/>
        <v>439.69200000001729</v>
      </c>
      <c r="BO542" s="166"/>
      <c r="BP542" s="166"/>
      <c r="BQ542" s="166">
        <v>12866.76</v>
      </c>
      <c r="BR542" s="166">
        <f>IF(OR(ISBLANK(BQ542),ISBLANK(BR526)),"",(BQ542-BQ541)*BR526)</f>
        <v>439.69200000001729</v>
      </c>
      <c r="BS542" s="166">
        <f>BS526</f>
        <v>4</v>
      </c>
      <c r="BT542" s="166">
        <f t="shared" ca="1" si="861"/>
        <v>0</v>
      </c>
      <c r="BU542" s="166"/>
      <c r="BV542" s="166"/>
      <c r="BW542" s="166">
        <v>1.9239999999999999</v>
      </c>
      <c r="BX542" s="166">
        <f>IF(OR(ISBLANK(BW542),ISBLANK(BX526)),"",(BW542-BW541)*BX526)</f>
        <v>0</v>
      </c>
      <c r="BY542" s="166">
        <f>BY526</f>
        <v>4</v>
      </c>
      <c r="BZ542" s="166">
        <f t="shared" ca="1" si="862"/>
        <v>292.44600000003265</v>
      </c>
      <c r="CA542" s="166"/>
      <c r="CB542" s="166"/>
      <c r="CC542" s="166">
        <v>11690.778</v>
      </c>
      <c r="CD542" s="166">
        <f>IF(OR(ISBLANK(CC542),ISBLANK(CD526)),"",(CC542-CC541)*CD526)</f>
        <v>292.44600000003265</v>
      </c>
      <c r="CE542" s="166">
        <f>CE526</f>
        <v>4</v>
      </c>
      <c r="CF542" s="166">
        <f t="shared" ca="1" si="863"/>
        <v>3.6000000000171894E-2</v>
      </c>
      <c r="CG542" s="166"/>
      <c r="CH542" s="166"/>
      <c r="CI542" s="166">
        <v>592.91300000000001</v>
      </c>
      <c r="CJ542" s="166">
        <f>IF(OR(ISBLANK(CI542),ISBLANK(CJ526)),"",(CI542-CI541)*CJ526)</f>
        <v>3.6000000000171894E-2</v>
      </c>
      <c r="CK542" s="166">
        <f>CK526</f>
        <v>4</v>
      </c>
      <c r="CL542" s="166">
        <f t="shared" ca="1" si="864"/>
        <v>0</v>
      </c>
      <c r="CM542" s="166"/>
      <c r="CN542" s="166"/>
      <c r="CO542" s="166">
        <v>4499.3270000000002</v>
      </c>
      <c r="CP542" s="166">
        <f>IF(OR(ISBLANK(CO542),ISBLANK(CP526)),"",(CO542-CO541)*CP526)</f>
        <v>0</v>
      </c>
      <c r="CQ542" s="166">
        <f>CQ526</f>
        <v>4</v>
      </c>
      <c r="CR542" s="166">
        <f t="shared" ca="1" si="865"/>
        <v>9.5600000000013097</v>
      </c>
      <c r="CS542" s="166"/>
      <c r="CT542" s="166"/>
      <c r="CU542" s="166">
        <v>5125.9120000000003</v>
      </c>
      <c r="CV542" s="166">
        <f>IF(OR(ISBLANK(CU542),ISBLANK(CV526)),"",(CU542-CU541)*CV526)</f>
        <v>9.5600000000013097</v>
      </c>
      <c r="CW542" s="166">
        <f>CW526</f>
        <v>4</v>
      </c>
      <c r="CX542" s="166">
        <f t="shared" ca="1" si="866"/>
        <v>11.531999999999243</v>
      </c>
      <c r="CY542" s="166"/>
      <c r="CZ542" s="166"/>
      <c r="DA542" s="166">
        <v>9529.9609999999993</v>
      </c>
      <c r="DB542" s="166">
        <f>IF(OR(ISBLANK(DA542),ISBLANK(DB526)),"",(DA542-DA541)*DB526)</f>
        <v>11.531999999999243</v>
      </c>
      <c r="DC542" s="166">
        <f>DC526</f>
        <v>4</v>
      </c>
      <c r="DD542" s="166">
        <f t="shared" ca="1" si="867"/>
        <v>1.1399999999999864</v>
      </c>
      <c r="DE542" s="166"/>
      <c r="DF542" s="166"/>
      <c r="DG542" s="166">
        <v>502.36099999999999</v>
      </c>
      <c r="DH542" s="166">
        <f>IF(OR(ISBLANK(DG542),ISBLANK(DH526)),"",(DG542-DG541)*DH526)</f>
        <v>1.1399999999999864</v>
      </c>
      <c r="DI542" s="166">
        <f>DI526</f>
        <v>4</v>
      </c>
      <c r="DJ542" s="166">
        <f t="shared" ca="1" si="868"/>
        <v>0</v>
      </c>
      <c r="DK542" s="166"/>
      <c r="DL542" s="166"/>
      <c r="DM542" s="166">
        <v>0</v>
      </c>
      <c r="DN542" s="166">
        <f>IF(OR(ISBLANK(DM542),ISBLANK(DN526)),"",(DM542-DM541)*DN526)</f>
        <v>0</v>
      </c>
      <c r="DO542" s="166">
        <f>DO526</f>
        <v>4</v>
      </c>
      <c r="DP542" s="166">
        <f t="shared" ca="1" si="869"/>
        <v>0</v>
      </c>
      <c r="DQ542" s="166"/>
      <c r="DR542" s="166"/>
      <c r="DS542" s="166">
        <v>0</v>
      </c>
      <c r="DT542" s="166">
        <f>IF(OR(ISBLANK(DS542),ISBLANK(DT526)),"",(DS542-DS541)*DT526)</f>
        <v>0</v>
      </c>
      <c r="DU542" s="166">
        <f>DU526</f>
        <v>4</v>
      </c>
      <c r="DV542" s="166">
        <f t="shared" ca="1" si="870"/>
        <v>12.797999999998865</v>
      </c>
      <c r="DW542" s="166"/>
      <c r="DX542" s="166"/>
      <c r="DY542" s="166">
        <v>6958.7479999999996</v>
      </c>
      <c r="DZ542" s="166">
        <f>IF(OR(ISBLANK(DY542),ISBLANK(DZ526)),"",(DY542-DY541)*DZ526)</f>
        <v>12.797999999998865</v>
      </c>
      <c r="EA542" s="166">
        <f>EA526</f>
        <v>4</v>
      </c>
      <c r="EB542" s="166">
        <f t="shared" ca="1" si="871"/>
        <v>24.629999999997381</v>
      </c>
      <c r="EC542" s="166"/>
      <c r="ED542" s="166"/>
      <c r="EE542" s="166">
        <v>9772.652</v>
      </c>
      <c r="EF542" s="166">
        <f>IF(OR(ISBLANK(EE542),ISBLANK(EF526)),"",(EE542-EE541)*EF526)</f>
        <v>24.629999999997381</v>
      </c>
      <c r="EG542" s="166">
        <f>EG526</f>
        <v>4</v>
      </c>
      <c r="EH542" s="166">
        <f t="shared" ca="1" si="872"/>
        <v>14.436000000005151</v>
      </c>
      <c r="EI542" s="166"/>
      <c r="EJ542" s="166"/>
      <c r="EK542" s="166">
        <v>12282.825000000001</v>
      </c>
      <c r="EL542" s="166">
        <f>IF(OR(ISBLANK(EK542),ISBLANK(EL526)),"",(EK542-EK541)*EL526)</f>
        <v>14.436000000005151</v>
      </c>
      <c r="EM542" s="166">
        <f>EM526</f>
        <v>4</v>
      </c>
      <c r="EN542" s="166">
        <f t="shared" ca="1" si="873"/>
        <v>16.048000000002503</v>
      </c>
      <c r="EO542" s="166"/>
      <c r="EP542" s="166"/>
      <c r="EQ542" s="166">
        <v>13715.888000000001</v>
      </c>
      <c r="ER542" s="166">
        <f>IF(OR(ISBLANK(EQ542),ISBLANK(ER526)),"",(EQ542-EQ541)*ER526)</f>
        <v>16.048000000002503</v>
      </c>
      <c r="ES542" s="166">
        <f>ES526</f>
        <v>4</v>
      </c>
      <c r="ET542" s="166">
        <f t="shared" ca="1" si="874"/>
        <v>0</v>
      </c>
      <c r="EU542" s="166"/>
      <c r="EV542" s="166"/>
      <c r="EW542" s="166">
        <v>0</v>
      </c>
      <c r="EX542" s="166">
        <f>IF(OR(ISBLANK(EW542),ISBLANK(EX526)),"",(EW542-EW541)*EX526)</f>
        <v>0</v>
      </c>
      <c r="EY542" s="166">
        <f>EY526</f>
        <v>4</v>
      </c>
      <c r="EZ542" s="166">
        <f t="shared" ca="1" si="875"/>
        <v>19.34400000000096</v>
      </c>
      <c r="FA542" s="166"/>
      <c r="FB542" s="166"/>
      <c r="FC542" s="166">
        <v>8137.991</v>
      </c>
      <c r="FD542" s="166">
        <f>IF(OR(ISBLANK(FC542),ISBLANK(FD526)),"",(FC542-FC541)*FD526)</f>
        <v>19.34400000000096</v>
      </c>
      <c r="FE542" s="166">
        <f>FE526</f>
        <v>4</v>
      </c>
      <c r="FF542" s="166">
        <f t="shared" ca="1" si="876"/>
        <v>0</v>
      </c>
      <c r="FG542" s="166"/>
      <c r="FH542" s="166"/>
      <c r="FI542" s="166">
        <v>0</v>
      </c>
      <c r="FJ542" s="166">
        <f>IF(OR(ISBLANK(FI542),ISBLANK(FJ526)),"",(FI542-FI541)*FJ526)</f>
        <v>0</v>
      </c>
      <c r="FK542" s="166">
        <f>FK526</f>
        <v>4</v>
      </c>
      <c r="FL542" s="166">
        <f t="shared" ca="1" si="877"/>
        <v>0.41700000000003001</v>
      </c>
      <c r="FM542" s="166"/>
      <c r="FN542" s="166"/>
      <c r="FO542" s="166">
        <v>690.85</v>
      </c>
      <c r="FP542" s="166">
        <f>IF(OR(ISBLANK(FO542),ISBLANK(FP526)),"",(FO542-FO541)*FP526)</f>
        <v>0.41700000000003001</v>
      </c>
      <c r="FQ542" s="166">
        <f>FQ526</f>
        <v>4</v>
      </c>
      <c r="FR542" s="166">
        <f t="shared" ca="1" si="878"/>
        <v>32.351999999998952</v>
      </c>
      <c r="FS542" s="166"/>
      <c r="FT542" s="166"/>
      <c r="FU542" s="166">
        <v>18607.63</v>
      </c>
      <c r="FV542" s="166">
        <f>IF(OR(ISBLANK(FU542),ISBLANK(FV526)),"",(FU542-FU541)*FV526)</f>
        <v>32.351999999998952</v>
      </c>
      <c r="FW542" s="166">
        <f>FW526</f>
        <v>4</v>
      </c>
      <c r="FX542" s="166">
        <f t="shared" ca="1" si="879"/>
        <v>36.299999999995634</v>
      </c>
      <c r="FY542" s="166"/>
      <c r="FZ542" s="166"/>
      <c r="GA542" s="166">
        <v>20729.983</v>
      </c>
      <c r="GB542" s="166">
        <f>IF(OR(ISBLANK(GA542),ISBLANK(GB526)),"",(GA542-GA541)*GB526)</f>
        <v>36.299999999995634</v>
      </c>
      <c r="GC542" s="166">
        <f>GC526</f>
        <v>4</v>
      </c>
      <c r="GD542" s="166">
        <f t="shared" ca="1" si="880"/>
        <v>37.528000000005704</v>
      </c>
      <c r="GE542" s="166"/>
      <c r="GF542" s="166"/>
      <c r="GG542" s="166">
        <v>10062.332</v>
      </c>
      <c r="GH542" s="166">
        <f>IF(OR(ISBLANK(GG542),ISBLANK(GH526)),"",(GG542-GG541)*GH526)</f>
        <v>37.528000000005704</v>
      </c>
      <c r="GI542" s="166">
        <f>GI526</f>
        <v>4</v>
      </c>
      <c r="GJ542" s="166">
        <f t="shared" ca="1" si="881"/>
        <v>34.349999999991269</v>
      </c>
      <c r="GK542" s="166"/>
      <c r="GL542" s="166"/>
      <c r="GM542" s="166">
        <v>18341.766</v>
      </c>
      <c r="GN542" s="166">
        <f>IF(OR(ISBLANK(GM542),ISBLANK(GN526)),"",(GM542-GM541)*GN526)</f>
        <v>34.349999999991269</v>
      </c>
      <c r="GO542" s="166">
        <f>GO526</f>
        <v>4</v>
      </c>
      <c r="GP542" s="166">
        <f t="shared" ca="1" si="882"/>
        <v>14.087999999999738</v>
      </c>
      <c r="GQ542" s="166"/>
      <c r="GR542" s="166"/>
      <c r="GS542" s="166">
        <v>3911.366</v>
      </c>
      <c r="GT542" s="166">
        <f>IF(OR(ISBLANK(GS542),ISBLANK(GT526)),"",(GS542-GS541)*GT526)</f>
        <v>14.087999999999738</v>
      </c>
    </row>
    <row r="543" spans="2:202" x14ac:dyDescent="0.25">
      <c r="B543" s="166">
        <v>16</v>
      </c>
      <c r="C543" s="166">
        <f>C526</f>
        <v>3</v>
      </c>
      <c r="D543" s="166">
        <f t="shared" ca="1" si="845"/>
        <v>0.246</v>
      </c>
      <c r="E543" s="166"/>
      <c r="F543" s="166"/>
      <c r="G543" s="166">
        <f t="shared" ca="1" si="846"/>
        <v>0.246</v>
      </c>
      <c r="H543" s="166">
        <f>H526</f>
        <v>1</v>
      </c>
      <c r="I543" s="166">
        <f t="shared" ca="1" si="847"/>
        <v>0.246</v>
      </c>
      <c r="J543" s="166">
        <f t="shared" si="848"/>
        <v>0.246</v>
      </c>
      <c r="K543" s="166">
        <v>0.246</v>
      </c>
      <c r="L543" s="166"/>
      <c r="M543" s="166">
        <f>M526</f>
        <v>3</v>
      </c>
      <c r="N543" s="166">
        <f t="shared" ca="1" si="849"/>
        <v>7.9000000000000001E-2</v>
      </c>
      <c r="O543" s="166"/>
      <c r="P543" s="166"/>
      <c r="Q543" s="166">
        <f t="shared" ca="1" si="850"/>
        <v>7.9000000000000001E-2</v>
      </c>
      <c r="R543" s="166">
        <f>R526</f>
        <v>1</v>
      </c>
      <c r="S543" s="166">
        <f t="shared" ca="1" si="851"/>
        <v>7.9000000000000001E-2</v>
      </c>
      <c r="T543" s="166">
        <f t="shared" si="852"/>
        <v>7.9000000000000001E-2</v>
      </c>
      <c r="U543" s="166">
        <v>7.9000000000000001E-2</v>
      </c>
      <c r="V543" s="166"/>
      <c r="W543" s="166">
        <f>W526</f>
        <v>4</v>
      </c>
      <c r="X543" s="166">
        <f t="shared" ca="1" si="853"/>
        <v>42.95999999999367</v>
      </c>
      <c r="Y543" s="166"/>
      <c r="Z543" s="166"/>
      <c r="AA543" s="166">
        <v>3210.4029999999998</v>
      </c>
      <c r="AB543" s="166">
        <f>IF(OR(ISBLANK(AA543),ISBLANK(AB526)),"",(AA543-AA542)*AB526)</f>
        <v>42.95999999999367</v>
      </c>
      <c r="AC543" s="166">
        <f>AC526</f>
        <v>4</v>
      </c>
      <c r="AD543" s="166">
        <f t="shared" ca="1" si="854"/>
        <v>97.800000000006548</v>
      </c>
      <c r="AE543" s="166"/>
      <c r="AF543" s="166"/>
      <c r="AG543" s="166">
        <v>4078.8440000000001</v>
      </c>
      <c r="AH543" s="166">
        <f>IF(OR(ISBLANK(AG543),ISBLANK(AH526)),"",(AG543-AG542)*AH526)</f>
        <v>97.800000000006548</v>
      </c>
      <c r="AI543" s="166">
        <f>AI526</f>
        <v>4</v>
      </c>
      <c r="AJ543" s="166">
        <f t="shared" ca="1" si="855"/>
        <v>30.059999999984939</v>
      </c>
      <c r="AK543" s="166"/>
      <c r="AL543" s="166"/>
      <c r="AM543" s="166">
        <v>3096.0079999999998</v>
      </c>
      <c r="AN543" s="166">
        <f>IF(OR(ISBLANK(AM543),ISBLANK(AN526)),"",(AM543-AM542)*AN526)</f>
        <v>30.059999999984939</v>
      </c>
      <c r="AO543" s="166">
        <f>AO526</f>
        <v>4</v>
      </c>
      <c r="AP543" s="166">
        <f t="shared" ca="1" si="856"/>
        <v>49.3199999999797</v>
      </c>
      <c r="AQ543" s="166"/>
      <c r="AR543" s="166"/>
      <c r="AS543" s="166">
        <v>3199.4209999999998</v>
      </c>
      <c r="AT543" s="166">
        <f>IF(OR(ISBLANK(AS543),ISBLANK(AT526)),"",(AS543-AS542)*AT526)</f>
        <v>49.3199999999797</v>
      </c>
      <c r="AU543" s="166">
        <f>AU526</f>
        <v>4</v>
      </c>
      <c r="AV543" s="166">
        <f t="shared" ca="1" si="857"/>
        <v>0.24144000000000235</v>
      </c>
      <c r="AW543" s="166"/>
      <c r="AX543" s="166"/>
      <c r="AY543" s="166">
        <v>23639.68</v>
      </c>
      <c r="AZ543" s="166">
        <f>IF(OR(ISBLANK(AY543),ISBLANK(AZ526)),"",(AY543-AY542)*AZ526)</f>
        <v>0.24144000000000235</v>
      </c>
      <c r="BA543" s="166">
        <f>BA526</f>
        <v>4</v>
      </c>
      <c r="BB543" s="166">
        <f t="shared" ca="1" si="858"/>
        <v>0.11504000000000815</v>
      </c>
      <c r="BC543" s="166"/>
      <c r="BD543" s="166"/>
      <c r="BE543" s="166">
        <v>9705.18</v>
      </c>
      <c r="BF543" s="166">
        <f>IF(OR(ISBLANK(BE543),ISBLANK(BF526)),"",(BE543-BE542)*BF526)</f>
        <v>0.11504000000000815</v>
      </c>
      <c r="BG543" s="166">
        <f>BG526</f>
        <v>4</v>
      </c>
      <c r="BH543" s="166">
        <f t="shared" ca="1" si="859"/>
        <v>0</v>
      </c>
      <c r="BI543" s="166"/>
      <c r="BJ543" s="166"/>
      <c r="BK543" s="166">
        <v>8.4039999999999999</v>
      </c>
      <c r="BL543" s="166">
        <f>IF(OR(ISBLANK(BK543),ISBLANK(BL526)),"",(BK543-BK542)*BL526)</f>
        <v>0</v>
      </c>
      <c r="BM543" s="166">
        <f>BM526</f>
        <v>4</v>
      </c>
      <c r="BN543" s="166">
        <f t="shared" ca="1" si="860"/>
        <v>431.63999999993757</v>
      </c>
      <c r="BO543" s="166"/>
      <c r="BP543" s="166"/>
      <c r="BQ543" s="166">
        <v>12873.3</v>
      </c>
      <c r="BR543" s="166">
        <f>IF(OR(ISBLANK(BQ543),ISBLANK(BR526)),"",(BQ543-BQ542)*BR526)</f>
        <v>431.63999999993757</v>
      </c>
      <c r="BS543" s="166">
        <f>BS526</f>
        <v>4</v>
      </c>
      <c r="BT543" s="166">
        <f t="shared" ca="1" si="861"/>
        <v>0</v>
      </c>
      <c r="BU543" s="166"/>
      <c r="BV543" s="166"/>
      <c r="BW543" s="166">
        <v>1.9239999999999999</v>
      </c>
      <c r="BX543" s="166">
        <f>IF(OR(ISBLANK(BW543),ISBLANK(BX526)),"",(BW543-BW542)*BX526)</f>
        <v>0</v>
      </c>
      <c r="BY543" s="166">
        <f>BY526</f>
        <v>4</v>
      </c>
      <c r="BZ543" s="166">
        <f t="shared" ca="1" si="862"/>
        <v>286.63799999992989</v>
      </c>
      <c r="CA543" s="166"/>
      <c r="CB543" s="166"/>
      <c r="CC543" s="166">
        <v>11695.120999999999</v>
      </c>
      <c r="CD543" s="166">
        <f>IF(OR(ISBLANK(CC543),ISBLANK(CD526)),"",(CC543-CC542)*CD526)</f>
        <v>286.63799999992989</v>
      </c>
      <c r="CE543" s="166">
        <f>CE526</f>
        <v>4</v>
      </c>
      <c r="CF543" s="166">
        <f t="shared" ca="1" si="863"/>
        <v>3.9000000000100954E-2</v>
      </c>
      <c r="CG543" s="166"/>
      <c r="CH543" s="166"/>
      <c r="CI543" s="166">
        <v>592.92600000000004</v>
      </c>
      <c r="CJ543" s="166">
        <f>IF(OR(ISBLANK(CI543),ISBLANK(CJ526)),"",(CI543-CI542)*CJ526)</f>
        <v>3.9000000000100954E-2</v>
      </c>
      <c r="CK543" s="166">
        <f>CK526</f>
        <v>4</v>
      </c>
      <c r="CL543" s="166">
        <f t="shared" ca="1" si="864"/>
        <v>0</v>
      </c>
      <c r="CM543" s="166"/>
      <c r="CN543" s="166"/>
      <c r="CO543" s="166">
        <v>4499.3270000000002</v>
      </c>
      <c r="CP543" s="166">
        <f>IF(OR(ISBLANK(CO543),ISBLANK(CP526)),"",(CO543-CO542)*CP526)</f>
        <v>0</v>
      </c>
      <c r="CQ543" s="166">
        <f>CQ526</f>
        <v>4</v>
      </c>
      <c r="CR543" s="166">
        <f t="shared" ca="1" si="865"/>
        <v>10.031999999999243</v>
      </c>
      <c r="CS543" s="166"/>
      <c r="CT543" s="166"/>
      <c r="CU543" s="166">
        <v>5128.42</v>
      </c>
      <c r="CV543" s="166">
        <f>IF(OR(ISBLANK(CU543),ISBLANK(CV526)),"",(CU543-CU542)*CV526)</f>
        <v>10.031999999999243</v>
      </c>
      <c r="CW543" s="166">
        <f>CW526</f>
        <v>4</v>
      </c>
      <c r="CX543" s="166">
        <f t="shared" ca="1" si="866"/>
        <v>11.512000000002445</v>
      </c>
      <c r="CY543" s="166"/>
      <c r="CZ543" s="166"/>
      <c r="DA543" s="166">
        <v>9532.8389999999999</v>
      </c>
      <c r="DB543" s="166">
        <f>IF(OR(ISBLANK(DA543),ISBLANK(DB526)),"",(DA543-DA542)*DB526)</f>
        <v>11.512000000002445</v>
      </c>
      <c r="DC543" s="166">
        <f>DC526</f>
        <v>4</v>
      </c>
      <c r="DD543" s="166">
        <f t="shared" ca="1" si="867"/>
        <v>1.1940000000000737</v>
      </c>
      <c r="DE543" s="166"/>
      <c r="DF543" s="166"/>
      <c r="DG543" s="166">
        <v>502.56</v>
      </c>
      <c r="DH543" s="166">
        <f>IF(OR(ISBLANK(DG543),ISBLANK(DH526)),"",(DG543-DG542)*DH526)</f>
        <v>1.1940000000000737</v>
      </c>
      <c r="DI543" s="166">
        <f>DI526</f>
        <v>4</v>
      </c>
      <c r="DJ543" s="166">
        <f t="shared" ca="1" si="868"/>
        <v>0</v>
      </c>
      <c r="DK543" s="166"/>
      <c r="DL543" s="166"/>
      <c r="DM543" s="166">
        <v>0</v>
      </c>
      <c r="DN543" s="166">
        <f>IF(OR(ISBLANK(DM543),ISBLANK(DN526)),"",(DM543-DM542)*DN526)</f>
        <v>0</v>
      </c>
      <c r="DO543" s="166">
        <f>DO526</f>
        <v>4</v>
      </c>
      <c r="DP543" s="166">
        <f t="shared" ca="1" si="869"/>
        <v>0</v>
      </c>
      <c r="DQ543" s="166"/>
      <c r="DR543" s="166"/>
      <c r="DS543" s="166">
        <v>0</v>
      </c>
      <c r="DT543" s="166">
        <f>IF(OR(ISBLANK(DS543),ISBLANK(DT526)),"",(DS543-DS542)*DT526)</f>
        <v>0</v>
      </c>
      <c r="DU543" s="166">
        <f>DU526</f>
        <v>4</v>
      </c>
      <c r="DV543" s="166">
        <f t="shared" ca="1" si="870"/>
        <v>11.92200000000048</v>
      </c>
      <c r="DW543" s="166"/>
      <c r="DX543" s="166"/>
      <c r="DY543" s="166">
        <v>6960.7349999999997</v>
      </c>
      <c r="DZ543" s="166">
        <f>IF(OR(ISBLANK(DY543),ISBLANK(DZ526)),"",(DY543-DY542)*DZ526)</f>
        <v>11.92200000000048</v>
      </c>
      <c r="EA543" s="166">
        <f>EA526</f>
        <v>4</v>
      </c>
      <c r="EB543" s="166">
        <f t="shared" ca="1" si="871"/>
        <v>19.859999999996944</v>
      </c>
      <c r="EC543" s="166"/>
      <c r="ED543" s="166"/>
      <c r="EE543" s="166">
        <v>9775.9619999999995</v>
      </c>
      <c r="EF543" s="166">
        <f>IF(OR(ISBLANK(EE543),ISBLANK(EF526)),"",(EE543-EE542)*EF526)</f>
        <v>19.859999999996944</v>
      </c>
      <c r="EG543" s="166">
        <f>EG526</f>
        <v>4</v>
      </c>
      <c r="EH543" s="166">
        <f t="shared" ca="1" si="872"/>
        <v>14.621999999999389</v>
      </c>
      <c r="EI543" s="166"/>
      <c r="EJ543" s="166"/>
      <c r="EK543" s="166">
        <v>12285.262000000001</v>
      </c>
      <c r="EL543" s="166">
        <f>IF(OR(ISBLANK(EK543),ISBLANK(EL526)),"",(EK543-EK542)*EL526)</f>
        <v>14.621999999999389</v>
      </c>
      <c r="EM543" s="166">
        <f>EM526</f>
        <v>4</v>
      </c>
      <c r="EN543" s="166">
        <f t="shared" ca="1" si="873"/>
        <v>15</v>
      </c>
      <c r="EO543" s="166"/>
      <c r="EP543" s="166"/>
      <c r="EQ543" s="166">
        <v>13719.638000000001</v>
      </c>
      <c r="ER543" s="166">
        <f>IF(OR(ISBLANK(EQ543),ISBLANK(ER526)),"",(EQ543-EQ542)*ER526)</f>
        <v>15</v>
      </c>
      <c r="ES543" s="166">
        <f>ES526</f>
        <v>4</v>
      </c>
      <c r="ET543" s="166">
        <f t="shared" ca="1" si="874"/>
        <v>0</v>
      </c>
      <c r="EU543" s="166"/>
      <c r="EV543" s="166"/>
      <c r="EW543" s="166">
        <v>0</v>
      </c>
      <c r="EX543" s="166">
        <f>IF(OR(ISBLANK(EW543),ISBLANK(EX526)),"",(EW543-EW542)*EX526)</f>
        <v>0</v>
      </c>
      <c r="EY543" s="166">
        <f>EY526</f>
        <v>4</v>
      </c>
      <c r="EZ543" s="166">
        <f t="shared" ca="1" si="875"/>
        <v>19.584000000000742</v>
      </c>
      <c r="FA543" s="166"/>
      <c r="FB543" s="166"/>
      <c r="FC543" s="166">
        <v>8141.2550000000001</v>
      </c>
      <c r="FD543" s="166">
        <f>IF(OR(ISBLANK(FC543),ISBLANK(FD526)),"",(FC543-FC542)*FD526)</f>
        <v>19.584000000000742</v>
      </c>
      <c r="FE543" s="166">
        <f>FE526</f>
        <v>4</v>
      </c>
      <c r="FF543" s="166">
        <f t="shared" ca="1" si="876"/>
        <v>0</v>
      </c>
      <c r="FG543" s="166"/>
      <c r="FH543" s="166"/>
      <c r="FI543" s="166">
        <v>0</v>
      </c>
      <c r="FJ543" s="166">
        <f>IF(OR(ISBLANK(FI543),ISBLANK(FJ526)),"",(FI543-FI542)*FJ526)</f>
        <v>0</v>
      </c>
      <c r="FK543" s="166">
        <f>FK526</f>
        <v>4</v>
      </c>
      <c r="FL543" s="166">
        <f t="shared" ca="1" si="877"/>
        <v>0.42299999999988813</v>
      </c>
      <c r="FM543" s="166"/>
      <c r="FN543" s="166"/>
      <c r="FO543" s="166">
        <v>690.99099999999999</v>
      </c>
      <c r="FP543" s="166">
        <f>IF(OR(ISBLANK(FO543),ISBLANK(FP526)),"",(FO543-FO542)*FP526)</f>
        <v>0.42299999999988813</v>
      </c>
      <c r="FQ543" s="166">
        <f>FQ526</f>
        <v>4</v>
      </c>
      <c r="FR543" s="166">
        <f t="shared" ca="1" si="878"/>
        <v>30.929999999993015</v>
      </c>
      <c r="FS543" s="166"/>
      <c r="FT543" s="166"/>
      <c r="FU543" s="166">
        <v>18612.785</v>
      </c>
      <c r="FV543" s="166">
        <f>IF(OR(ISBLANK(FU543),ISBLANK(FV526)),"",(FU543-FU542)*FV526)</f>
        <v>30.929999999993015</v>
      </c>
      <c r="FW543" s="166">
        <f>FW526</f>
        <v>4</v>
      </c>
      <c r="FX543" s="166">
        <f t="shared" ca="1" si="879"/>
        <v>30.324000000000524</v>
      </c>
      <c r="FY543" s="166"/>
      <c r="FZ543" s="166"/>
      <c r="GA543" s="166">
        <v>20735.037</v>
      </c>
      <c r="GB543" s="166">
        <f>IF(OR(ISBLANK(GA543),ISBLANK(GB526)),"",(GA543-GA542)*GB526)</f>
        <v>30.324000000000524</v>
      </c>
      <c r="GC543" s="166">
        <f>GC526</f>
        <v>4</v>
      </c>
      <c r="GD543" s="166">
        <f t="shared" ca="1" si="880"/>
        <v>17.656000000002678</v>
      </c>
      <c r="GE543" s="166"/>
      <c r="GF543" s="166"/>
      <c r="GG543" s="166">
        <v>10064.539000000001</v>
      </c>
      <c r="GH543" s="166">
        <f>IF(OR(ISBLANK(GG543),ISBLANK(GH526)),"",(GG543-GG542)*GH526)</f>
        <v>17.656000000002678</v>
      </c>
      <c r="GI543" s="166">
        <f>GI526</f>
        <v>4</v>
      </c>
      <c r="GJ543" s="166">
        <f t="shared" ca="1" si="881"/>
        <v>35.916000000004715</v>
      </c>
      <c r="GK543" s="166"/>
      <c r="GL543" s="166"/>
      <c r="GM543" s="166">
        <v>18347.752</v>
      </c>
      <c r="GN543" s="166">
        <f>IF(OR(ISBLANK(GM543),ISBLANK(GN526)),"",(GM543-GM542)*GN526)</f>
        <v>35.916000000004715</v>
      </c>
      <c r="GO543" s="166">
        <f>GO526</f>
        <v>4</v>
      </c>
      <c r="GP543" s="166">
        <f t="shared" ca="1" si="882"/>
        <v>13.043999999999869</v>
      </c>
      <c r="GQ543" s="166"/>
      <c r="GR543" s="166"/>
      <c r="GS543" s="166">
        <v>3913.54</v>
      </c>
      <c r="GT543" s="166">
        <f>IF(OR(ISBLANK(GS543),ISBLANK(GT526)),"",(GS543-GS542)*GT526)</f>
        <v>13.043999999999869</v>
      </c>
    </row>
    <row r="544" spans="2:202" x14ac:dyDescent="0.25">
      <c r="B544" s="166">
        <v>17</v>
      </c>
      <c r="C544" s="166">
        <f>C526</f>
        <v>3</v>
      </c>
      <c r="D544" s="166">
        <f t="shared" ca="1" si="845"/>
        <v>0.24</v>
      </c>
      <c r="E544" s="166"/>
      <c r="F544" s="166"/>
      <c r="G544" s="166">
        <f t="shared" ca="1" si="846"/>
        <v>0.24</v>
      </c>
      <c r="H544" s="166">
        <f>H526</f>
        <v>1</v>
      </c>
      <c r="I544" s="166">
        <f t="shared" ca="1" si="847"/>
        <v>0.24</v>
      </c>
      <c r="J544" s="166">
        <f t="shared" si="848"/>
        <v>0.24</v>
      </c>
      <c r="K544" s="166">
        <v>0.24</v>
      </c>
      <c r="L544" s="166"/>
      <c r="M544" s="166">
        <f>M526</f>
        <v>3</v>
      </c>
      <c r="N544" s="166">
        <f t="shared" ca="1" si="849"/>
        <v>0.13100000000000001</v>
      </c>
      <c r="O544" s="166"/>
      <c r="P544" s="166"/>
      <c r="Q544" s="166">
        <f t="shared" ca="1" si="850"/>
        <v>0.13100000000000001</v>
      </c>
      <c r="R544" s="166">
        <f>R526</f>
        <v>1</v>
      </c>
      <c r="S544" s="166">
        <f t="shared" ca="1" si="851"/>
        <v>0.13100000000000001</v>
      </c>
      <c r="T544" s="166">
        <f t="shared" si="852"/>
        <v>0.13100000000000001</v>
      </c>
      <c r="U544" s="166">
        <v>0.13100000000000001</v>
      </c>
      <c r="V544" s="166"/>
      <c r="W544" s="166">
        <f>W526</f>
        <v>4</v>
      </c>
      <c r="X544" s="166">
        <f t="shared" ca="1" si="853"/>
        <v>47.400000000025102</v>
      </c>
      <c r="Y544" s="166"/>
      <c r="Z544" s="166"/>
      <c r="AA544" s="166">
        <v>3211.1930000000002</v>
      </c>
      <c r="AB544" s="166">
        <f>IF(OR(ISBLANK(AA544),ISBLANK(AB526)),"",(AA544-AA543)*AB526)</f>
        <v>47.400000000025102</v>
      </c>
      <c r="AC544" s="166">
        <f>AC526</f>
        <v>4</v>
      </c>
      <c r="AD544" s="166">
        <f t="shared" ca="1" si="854"/>
        <v>106.38000000000829</v>
      </c>
      <c r="AE544" s="166"/>
      <c r="AF544" s="166"/>
      <c r="AG544" s="166">
        <v>4080.6170000000002</v>
      </c>
      <c r="AH544" s="166">
        <f>IF(OR(ISBLANK(AG544),ISBLANK(AH526)),"",(AG544-AG543)*AH526)</f>
        <v>106.38000000000829</v>
      </c>
      <c r="AI544" s="166">
        <f>AI526</f>
        <v>4</v>
      </c>
      <c r="AJ544" s="166">
        <f t="shared" ca="1" si="855"/>
        <v>35.219999999999345</v>
      </c>
      <c r="AK544" s="166"/>
      <c r="AL544" s="166"/>
      <c r="AM544" s="166">
        <v>3096.5949999999998</v>
      </c>
      <c r="AN544" s="166">
        <f>IF(OR(ISBLANK(AM544),ISBLANK(AN526)),"",(AM544-AM543)*AN526)</f>
        <v>35.219999999999345</v>
      </c>
      <c r="AO544" s="166">
        <f>AO526</f>
        <v>4</v>
      </c>
      <c r="AP544" s="166">
        <f t="shared" ca="1" si="856"/>
        <v>47.04000000000633</v>
      </c>
      <c r="AQ544" s="166"/>
      <c r="AR544" s="166"/>
      <c r="AS544" s="166">
        <v>3200.2049999999999</v>
      </c>
      <c r="AT544" s="166">
        <f>IF(OR(ISBLANK(AS544),ISBLANK(AT526)),"",(AS544-AS543)*AT526)</f>
        <v>47.04000000000633</v>
      </c>
      <c r="AU544" s="166">
        <f>AU526</f>
        <v>4</v>
      </c>
      <c r="AV544" s="166">
        <f t="shared" ca="1" si="857"/>
        <v>0.18543999999994412</v>
      </c>
      <c r="AW544" s="166"/>
      <c r="AX544" s="166"/>
      <c r="AY544" s="166">
        <v>23641.998</v>
      </c>
      <c r="AZ544" s="166">
        <f>IF(OR(ISBLANK(AY544),ISBLANK(AZ526)),"",(AY544-AY543)*AZ526)</f>
        <v>0.18543999999994412</v>
      </c>
      <c r="BA544" s="166">
        <f>BA526</f>
        <v>4</v>
      </c>
      <c r="BB544" s="166">
        <f t="shared" ca="1" si="858"/>
        <v>0.15</v>
      </c>
      <c r="BC544" s="166"/>
      <c r="BD544" s="166"/>
      <c r="BE544" s="166">
        <v>9707.0550000000003</v>
      </c>
      <c r="BF544" s="166">
        <f>IF(OR(ISBLANK(BE544),ISBLANK(BF526)),"",(BE544-BE543)*BF526)</f>
        <v>0.15</v>
      </c>
      <c r="BG544" s="166">
        <f>BG526</f>
        <v>4</v>
      </c>
      <c r="BH544" s="166">
        <f t="shared" ca="1" si="859"/>
        <v>0</v>
      </c>
      <c r="BI544" s="166"/>
      <c r="BJ544" s="166"/>
      <c r="BK544" s="166">
        <v>8.4039999999999999</v>
      </c>
      <c r="BL544" s="166">
        <f>IF(OR(ISBLANK(BK544),ISBLANK(BL526)),"",(BK544-BK543)*BL526)</f>
        <v>0</v>
      </c>
      <c r="BM544" s="166">
        <f>BM526</f>
        <v>4</v>
      </c>
      <c r="BN544" s="166">
        <f t="shared" ca="1" si="860"/>
        <v>177.67200000006051</v>
      </c>
      <c r="BO544" s="166"/>
      <c r="BP544" s="166"/>
      <c r="BQ544" s="166">
        <v>12875.992</v>
      </c>
      <c r="BR544" s="166">
        <f>IF(OR(ISBLANK(BQ544),ISBLANK(BR526)),"",(BQ544-BQ543)*BR526)</f>
        <v>177.67200000006051</v>
      </c>
      <c r="BS544" s="166">
        <f>BS526</f>
        <v>4</v>
      </c>
      <c r="BT544" s="166">
        <f t="shared" ca="1" si="861"/>
        <v>0</v>
      </c>
      <c r="BU544" s="166"/>
      <c r="BV544" s="166"/>
      <c r="BW544" s="166">
        <v>1.9239999999999999</v>
      </c>
      <c r="BX544" s="166">
        <f>IF(OR(ISBLANK(BW544),ISBLANK(BX526)),"",(BW544-BW543)*BX526)</f>
        <v>0</v>
      </c>
      <c r="BY544" s="166">
        <f>BY526</f>
        <v>4</v>
      </c>
      <c r="BZ544" s="166">
        <f t="shared" ca="1" si="862"/>
        <v>408.8040000000874</v>
      </c>
      <c r="CA544" s="166"/>
      <c r="CB544" s="166"/>
      <c r="CC544" s="166">
        <v>11701.315000000001</v>
      </c>
      <c r="CD544" s="166">
        <f>IF(OR(ISBLANK(CC544),ISBLANK(CD526)),"",(CC544-CC543)*CD526)</f>
        <v>408.8040000000874</v>
      </c>
      <c r="CE544" s="166">
        <f>CE526</f>
        <v>4</v>
      </c>
      <c r="CF544" s="166">
        <f t="shared" ca="1" si="863"/>
        <v>5.7000000000016371E-2</v>
      </c>
      <c r="CG544" s="166"/>
      <c r="CH544" s="166"/>
      <c r="CI544" s="166">
        <v>592.94500000000005</v>
      </c>
      <c r="CJ544" s="166">
        <f>IF(OR(ISBLANK(CI544),ISBLANK(CJ526)),"",(CI544-CI543)*CJ526)</f>
        <v>5.7000000000016371E-2</v>
      </c>
      <c r="CK544" s="166">
        <f>CK526</f>
        <v>4</v>
      </c>
      <c r="CL544" s="166">
        <f t="shared" ca="1" si="864"/>
        <v>0</v>
      </c>
      <c r="CM544" s="166"/>
      <c r="CN544" s="166"/>
      <c r="CO544" s="166">
        <v>4499.3270000000002</v>
      </c>
      <c r="CP544" s="166">
        <f>IF(OR(ISBLANK(CO544),ISBLANK(CP526)),"",(CO544-CO543)*CP526)</f>
        <v>0</v>
      </c>
      <c r="CQ544" s="166">
        <f>CQ526</f>
        <v>4</v>
      </c>
      <c r="CR544" s="166">
        <f t="shared" ca="1" si="865"/>
        <v>10.475999999998749</v>
      </c>
      <c r="CS544" s="166"/>
      <c r="CT544" s="166"/>
      <c r="CU544" s="166">
        <v>5131.0389999999998</v>
      </c>
      <c r="CV544" s="166">
        <f>IF(OR(ISBLANK(CU544),ISBLANK(CV526)),"",(CU544-CU543)*CV526)</f>
        <v>10.475999999998749</v>
      </c>
      <c r="CW544" s="166">
        <f>CW526</f>
        <v>4</v>
      </c>
      <c r="CX544" s="166">
        <f t="shared" ca="1" si="866"/>
        <v>11.900000000001455</v>
      </c>
      <c r="CY544" s="166"/>
      <c r="CZ544" s="166"/>
      <c r="DA544" s="166">
        <v>9535.8140000000003</v>
      </c>
      <c r="DB544" s="166">
        <f>IF(OR(ISBLANK(DA544),ISBLANK(DB526)),"",(DA544-DA543)*DB526)</f>
        <v>11.900000000001455</v>
      </c>
      <c r="DC544" s="166">
        <f>DC526</f>
        <v>4</v>
      </c>
      <c r="DD544" s="166">
        <f t="shared" ca="1" si="867"/>
        <v>2.29200000000003</v>
      </c>
      <c r="DE544" s="166"/>
      <c r="DF544" s="166"/>
      <c r="DG544" s="166">
        <v>502.94200000000001</v>
      </c>
      <c r="DH544" s="166">
        <f>IF(OR(ISBLANK(DG544),ISBLANK(DH526)),"",(DG544-DG543)*DH526)</f>
        <v>2.29200000000003</v>
      </c>
      <c r="DI544" s="166">
        <f>DI526</f>
        <v>4</v>
      </c>
      <c r="DJ544" s="166">
        <f t="shared" ca="1" si="868"/>
        <v>0</v>
      </c>
      <c r="DK544" s="166"/>
      <c r="DL544" s="166"/>
      <c r="DM544" s="166">
        <v>0</v>
      </c>
      <c r="DN544" s="166">
        <f>IF(OR(ISBLANK(DM544),ISBLANK(DN526)),"",(DM544-DM543)*DN526)</f>
        <v>0</v>
      </c>
      <c r="DO544" s="166">
        <f>DO526</f>
        <v>4</v>
      </c>
      <c r="DP544" s="166">
        <f t="shared" ca="1" si="869"/>
        <v>0</v>
      </c>
      <c r="DQ544" s="166"/>
      <c r="DR544" s="166"/>
      <c r="DS544" s="166">
        <v>0</v>
      </c>
      <c r="DT544" s="166">
        <f>IF(OR(ISBLANK(DS544),ISBLANK(DT526)),"",(DS544-DS543)*DT526)</f>
        <v>0</v>
      </c>
      <c r="DU544" s="166">
        <f>DU526</f>
        <v>4</v>
      </c>
      <c r="DV544" s="166">
        <f t="shared" ca="1" si="870"/>
        <v>11.945999999999913</v>
      </c>
      <c r="DW544" s="166"/>
      <c r="DX544" s="166"/>
      <c r="DY544" s="166">
        <v>6962.7259999999997</v>
      </c>
      <c r="DZ544" s="166">
        <f>IF(OR(ISBLANK(DY544),ISBLANK(DZ526)),"",(DY544-DY543)*DZ526)</f>
        <v>11.945999999999913</v>
      </c>
      <c r="EA544" s="166">
        <f>EA526</f>
        <v>4</v>
      </c>
      <c r="EB544" s="166">
        <f t="shared" ca="1" si="871"/>
        <v>18.402000000005501</v>
      </c>
      <c r="EC544" s="166"/>
      <c r="ED544" s="166"/>
      <c r="EE544" s="166">
        <v>9779.0290000000005</v>
      </c>
      <c r="EF544" s="166">
        <f>IF(OR(ISBLANK(EE544),ISBLANK(EF526)),"",(EE544-EE543)*EF526)</f>
        <v>18.402000000005501</v>
      </c>
      <c r="EG544" s="166">
        <f>EG526</f>
        <v>4</v>
      </c>
      <c r="EH544" s="166">
        <f t="shared" ca="1" si="872"/>
        <v>18.443999999992229</v>
      </c>
      <c r="EI544" s="166"/>
      <c r="EJ544" s="166"/>
      <c r="EK544" s="166">
        <v>12288.335999999999</v>
      </c>
      <c r="EL544" s="166">
        <f>IF(OR(ISBLANK(EK544),ISBLANK(EL526)),"",(EK544-EK543)*EL526)</f>
        <v>18.443999999992229</v>
      </c>
      <c r="EM544" s="166">
        <f>EM526</f>
        <v>4</v>
      </c>
      <c r="EN544" s="166">
        <f t="shared" ca="1" si="873"/>
        <v>17.827999999994063</v>
      </c>
      <c r="EO544" s="166"/>
      <c r="EP544" s="166"/>
      <c r="EQ544" s="166">
        <v>13724.094999999999</v>
      </c>
      <c r="ER544" s="166">
        <f>IF(OR(ISBLANK(EQ544),ISBLANK(ER526)),"",(EQ544-EQ543)*ER526)</f>
        <v>17.827999999994063</v>
      </c>
      <c r="ES544" s="166">
        <f>ES526</f>
        <v>4</v>
      </c>
      <c r="ET544" s="166">
        <f t="shared" ca="1" si="874"/>
        <v>0</v>
      </c>
      <c r="EU544" s="166"/>
      <c r="EV544" s="166"/>
      <c r="EW544" s="166">
        <v>0</v>
      </c>
      <c r="EX544" s="166">
        <f>IF(OR(ISBLANK(EW544),ISBLANK(EX526)),"",(EW544-EW543)*EX526)</f>
        <v>0</v>
      </c>
      <c r="EY544" s="166">
        <f>EY526</f>
        <v>4</v>
      </c>
      <c r="EZ544" s="166">
        <f t="shared" ca="1" si="875"/>
        <v>21.144000000002052</v>
      </c>
      <c r="FA544" s="166"/>
      <c r="FB544" s="166"/>
      <c r="FC544" s="166">
        <v>8144.7790000000005</v>
      </c>
      <c r="FD544" s="166">
        <f>IF(OR(ISBLANK(FC544),ISBLANK(FD526)),"",(FC544-FC543)*FD526)</f>
        <v>21.144000000002052</v>
      </c>
      <c r="FE544" s="166">
        <f>FE526</f>
        <v>4</v>
      </c>
      <c r="FF544" s="166">
        <f t="shared" ca="1" si="876"/>
        <v>0</v>
      </c>
      <c r="FG544" s="166"/>
      <c r="FH544" s="166"/>
      <c r="FI544" s="166">
        <v>0</v>
      </c>
      <c r="FJ544" s="166">
        <f>IF(OR(ISBLANK(FI544),ISBLANK(FJ526)),"",(FI544-FI543)*FJ526)</f>
        <v>0</v>
      </c>
      <c r="FK544" s="166">
        <f>FK526</f>
        <v>4</v>
      </c>
      <c r="FL544" s="166">
        <f t="shared" ca="1" si="877"/>
        <v>0.75900000000012824</v>
      </c>
      <c r="FM544" s="166"/>
      <c r="FN544" s="166"/>
      <c r="FO544" s="166">
        <v>691.24400000000003</v>
      </c>
      <c r="FP544" s="166">
        <f>IF(OR(ISBLANK(FO544),ISBLANK(FP526)),"",(FO544-FO543)*FP526)</f>
        <v>0.75900000000012824</v>
      </c>
      <c r="FQ544" s="166">
        <f>FQ526</f>
        <v>4</v>
      </c>
      <c r="FR544" s="166">
        <f t="shared" ca="1" si="878"/>
        <v>33.246000000006461</v>
      </c>
      <c r="FS544" s="166"/>
      <c r="FT544" s="166"/>
      <c r="FU544" s="166">
        <v>18618.326000000001</v>
      </c>
      <c r="FV544" s="166">
        <f>IF(OR(ISBLANK(FU544),ISBLANK(FV526)),"",(FU544-FU543)*FV526)</f>
        <v>33.246000000006461</v>
      </c>
      <c r="FW544" s="166">
        <f>FW526</f>
        <v>4</v>
      </c>
      <c r="FX544" s="166">
        <f t="shared" ca="1" si="879"/>
        <v>39.858000000000175</v>
      </c>
      <c r="FY544" s="166"/>
      <c r="FZ544" s="166"/>
      <c r="GA544" s="166">
        <v>20741.68</v>
      </c>
      <c r="GB544" s="166">
        <f>IF(OR(ISBLANK(GA544),ISBLANK(GB526)),"",(GA544-GA543)*GB526)</f>
        <v>39.858000000000175</v>
      </c>
      <c r="GC544" s="166">
        <f>GC526</f>
        <v>4</v>
      </c>
      <c r="GD544" s="166">
        <f t="shared" ca="1" si="880"/>
        <v>24.847999999998137</v>
      </c>
      <c r="GE544" s="166"/>
      <c r="GF544" s="166"/>
      <c r="GG544" s="166">
        <v>10067.645</v>
      </c>
      <c r="GH544" s="166">
        <f>IF(OR(ISBLANK(GG544),ISBLANK(GH526)),"",(GG544-GG543)*GH526)</f>
        <v>24.847999999998137</v>
      </c>
      <c r="GI544" s="166">
        <f>GI526</f>
        <v>4</v>
      </c>
      <c r="GJ544" s="166">
        <f t="shared" ca="1" si="881"/>
        <v>41.231999999996333</v>
      </c>
      <c r="GK544" s="166"/>
      <c r="GL544" s="166"/>
      <c r="GM544" s="166">
        <v>18354.624</v>
      </c>
      <c r="GN544" s="166">
        <f>IF(OR(ISBLANK(GM544),ISBLANK(GN526)),"",(GM544-GM543)*GN526)</f>
        <v>41.231999999996333</v>
      </c>
      <c r="GO544" s="166">
        <f>GO526</f>
        <v>4</v>
      </c>
      <c r="GP544" s="166">
        <f t="shared" ca="1" si="882"/>
        <v>20.052000000000589</v>
      </c>
      <c r="GQ544" s="166"/>
      <c r="GR544" s="166"/>
      <c r="GS544" s="166">
        <v>3916.8820000000001</v>
      </c>
      <c r="GT544" s="166">
        <f>IF(OR(ISBLANK(GS544),ISBLANK(GT526)),"",(GS544-GS543)*GT526)</f>
        <v>20.052000000000589</v>
      </c>
    </row>
    <row r="545" spans="2:202" x14ac:dyDescent="0.25">
      <c r="B545" s="166">
        <v>18</v>
      </c>
      <c r="C545" s="166">
        <f>C526</f>
        <v>3</v>
      </c>
      <c r="D545" s="166">
        <f t="shared" ca="1" si="845"/>
        <v>0.218</v>
      </c>
      <c r="E545" s="166"/>
      <c r="F545" s="166"/>
      <c r="G545" s="166">
        <f t="shared" ca="1" si="846"/>
        <v>0.218</v>
      </c>
      <c r="H545" s="166">
        <f>H526</f>
        <v>1</v>
      </c>
      <c r="I545" s="166">
        <f t="shared" ca="1" si="847"/>
        <v>0.218</v>
      </c>
      <c r="J545" s="166">
        <f t="shared" si="848"/>
        <v>0.218</v>
      </c>
      <c r="K545" s="166">
        <v>0.218</v>
      </c>
      <c r="L545" s="166"/>
      <c r="M545" s="166">
        <f>M526</f>
        <v>3</v>
      </c>
      <c r="N545" s="166">
        <f t="shared" ca="1" si="849"/>
        <v>0.17499999999999999</v>
      </c>
      <c r="O545" s="166"/>
      <c r="P545" s="166"/>
      <c r="Q545" s="166">
        <f t="shared" ca="1" si="850"/>
        <v>0.17499999999999999</v>
      </c>
      <c r="R545" s="166">
        <f>R526</f>
        <v>1</v>
      </c>
      <c r="S545" s="166">
        <f t="shared" ca="1" si="851"/>
        <v>0.17499999999999999</v>
      </c>
      <c r="T545" s="166">
        <f t="shared" si="852"/>
        <v>0.17499999999999999</v>
      </c>
      <c r="U545" s="166">
        <v>0.17499999999999999</v>
      </c>
      <c r="V545" s="166"/>
      <c r="W545" s="166">
        <f>W526</f>
        <v>4</v>
      </c>
      <c r="X545" s="166">
        <f t="shared" ca="1" si="853"/>
        <v>48.059999999995853</v>
      </c>
      <c r="Y545" s="166"/>
      <c r="Z545" s="166"/>
      <c r="AA545" s="166">
        <v>3211.9940000000001</v>
      </c>
      <c r="AB545" s="166">
        <f>IF(OR(ISBLANK(AA545),ISBLANK(AB526)),"",(AA545-AA544)*AB526)</f>
        <v>48.059999999995853</v>
      </c>
      <c r="AC545" s="166">
        <f>AC526</f>
        <v>4</v>
      </c>
      <c r="AD545" s="166">
        <f t="shared" ca="1" si="854"/>
        <v>121.01999999998952</v>
      </c>
      <c r="AE545" s="166"/>
      <c r="AF545" s="166"/>
      <c r="AG545" s="166">
        <v>4082.634</v>
      </c>
      <c r="AH545" s="166">
        <f>IF(OR(ISBLANK(AG545),ISBLANK(AH526)),"",(AG545-AG544)*AH526)</f>
        <v>121.01999999998952</v>
      </c>
      <c r="AI545" s="166">
        <f>AI526</f>
        <v>4</v>
      </c>
      <c r="AJ545" s="166">
        <f t="shared" ca="1" si="855"/>
        <v>36.060000000006767</v>
      </c>
      <c r="AK545" s="166"/>
      <c r="AL545" s="166"/>
      <c r="AM545" s="166">
        <v>3097.1959999999999</v>
      </c>
      <c r="AN545" s="166">
        <f>IF(OR(ISBLANK(AM545),ISBLANK(AN526)),"",(AM545-AM544)*AN526)</f>
        <v>36.060000000006767</v>
      </c>
      <c r="AO545" s="166">
        <f>AO526</f>
        <v>4</v>
      </c>
      <c r="AP545" s="166">
        <f t="shared" ca="1" si="856"/>
        <v>38.340000000007421</v>
      </c>
      <c r="AQ545" s="166"/>
      <c r="AR545" s="166"/>
      <c r="AS545" s="166">
        <v>3200.8440000000001</v>
      </c>
      <c r="AT545" s="166">
        <f>IF(OR(ISBLANK(AS545),ISBLANK(AT526)),"",(AS545-AS544)*AT526)</f>
        <v>38.340000000007421</v>
      </c>
      <c r="AU545" s="166">
        <f>AU526</f>
        <v>4</v>
      </c>
      <c r="AV545" s="166">
        <f t="shared" ca="1" si="857"/>
        <v>0.25456000000005591</v>
      </c>
      <c r="AW545" s="166"/>
      <c r="AX545" s="166"/>
      <c r="AY545" s="166">
        <v>23645.18</v>
      </c>
      <c r="AZ545" s="166">
        <f>IF(OR(ISBLANK(AY545),ISBLANK(AZ526)),"",(AY545-AY544)*AZ526)</f>
        <v>0.25456000000005591</v>
      </c>
      <c r="BA545" s="166">
        <f>BA526</f>
        <v>4</v>
      </c>
      <c r="BB545" s="166">
        <f t="shared" ca="1" si="858"/>
        <v>0.11831999999994879</v>
      </c>
      <c r="BC545" s="166"/>
      <c r="BD545" s="166"/>
      <c r="BE545" s="166">
        <v>9708.5339999999997</v>
      </c>
      <c r="BF545" s="166">
        <f>IF(OR(ISBLANK(BE545),ISBLANK(BF526)),"",(BE545-BE544)*BF526)</f>
        <v>0.11831999999994879</v>
      </c>
      <c r="BG545" s="166">
        <f>BG526</f>
        <v>4</v>
      </c>
      <c r="BH545" s="166">
        <f t="shared" ca="1" si="859"/>
        <v>0</v>
      </c>
      <c r="BI545" s="166"/>
      <c r="BJ545" s="166"/>
      <c r="BK545" s="166">
        <v>8.4039999999999999</v>
      </c>
      <c r="BL545" s="166">
        <f>IF(OR(ISBLANK(BK545),ISBLANK(BL526)),"",(BK545-BK544)*BL526)</f>
        <v>0</v>
      </c>
      <c r="BM545" s="166">
        <f>BM526</f>
        <v>4</v>
      </c>
      <c r="BN545" s="166">
        <f t="shared" ca="1" si="860"/>
        <v>362.53800000002593</v>
      </c>
      <c r="BO545" s="166"/>
      <c r="BP545" s="166"/>
      <c r="BQ545" s="166">
        <v>12881.485000000001</v>
      </c>
      <c r="BR545" s="166">
        <f>IF(OR(ISBLANK(BQ545),ISBLANK(BR526)),"",(BQ545-BQ544)*BR526)</f>
        <v>362.53800000002593</v>
      </c>
      <c r="BS545" s="166">
        <f>BS526</f>
        <v>4</v>
      </c>
      <c r="BT545" s="166">
        <f t="shared" ca="1" si="861"/>
        <v>0</v>
      </c>
      <c r="BU545" s="166"/>
      <c r="BV545" s="166"/>
      <c r="BW545" s="166">
        <v>1.9239999999999999</v>
      </c>
      <c r="BX545" s="166">
        <f>IF(OR(ISBLANK(BW545),ISBLANK(BX526)),"",(BW545-BW544)*BX526)</f>
        <v>0</v>
      </c>
      <c r="BY545" s="166">
        <f>BY526</f>
        <v>4</v>
      </c>
      <c r="BZ545" s="166">
        <f t="shared" ca="1" si="862"/>
        <v>229.21799999999712</v>
      </c>
      <c r="CA545" s="166"/>
      <c r="CB545" s="166"/>
      <c r="CC545" s="166">
        <v>11704.788</v>
      </c>
      <c r="CD545" s="166">
        <f>IF(OR(ISBLANK(CC545),ISBLANK(CD526)),"",(CC545-CC544)*CD526)</f>
        <v>229.21799999999712</v>
      </c>
      <c r="CE545" s="166">
        <f>CE526</f>
        <v>4</v>
      </c>
      <c r="CF545" s="166">
        <f t="shared" ca="1" si="863"/>
        <v>6.5999999999803549E-2</v>
      </c>
      <c r="CG545" s="166"/>
      <c r="CH545" s="166"/>
      <c r="CI545" s="166">
        <v>592.96699999999998</v>
      </c>
      <c r="CJ545" s="166">
        <f>IF(OR(ISBLANK(CI545),ISBLANK(CJ526)),"",(CI545-CI544)*CJ526)</f>
        <v>6.5999999999803549E-2</v>
      </c>
      <c r="CK545" s="166">
        <f>CK526</f>
        <v>4</v>
      </c>
      <c r="CL545" s="166">
        <f t="shared" ca="1" si="864"/>
        <v>0</v>
      </c>
      <c r="CM545" s="166"/>
      <c r="CN545" s="166"/>
      <c r="CO545" s="166">
        <v>4499.3270000000002</v>
      </c>
      <c r="CP545" s="166">
        <f>IF(OR(ISBLANK(CO545),ISBLANK(CP526)),"",(CO545-CO544)*CP526)</f>
        <v>0</v>
      </c>
      <c r="CQ545" s="166">
        <f>CQ526</f>
        <v>4</v>
      </c>
      <c r="CR545" s="166">
        <f t="shared" ca="1" si="865"/>
        <v>9.9799999999995634</v>
      </c>
      <c r="CS545" s="166"/>
      <c r="CT545" s="166"/>
      <c r="CU545" s="166">
        <v>5133.5339999999997</v>
      </c>
      <c r="CV545" s="166">
        <f>IF(OR(ISBLANK(CU545),ISBLANK(CV526)),"",(CU545-CU544)*CV526)</f>
        <v>9.9799999999995634</v>
      </c>
      <c r="CW545" s="166">
        <f>CW526</f>
        <v>4</v>
      </c>
      <c r="CX545" s="166">
        <f t="shared" ca="1" si="866"/>
        <v>11.828000000001339</v>
      </c>
      <c r="CY545" s="166"/>
      <c r="CZ545" s="166"/>
      <c r="DA545" s="166">
        <v>9538.7710000000006</v>
      </c>
      <c r="DB545" s="166">
        <f>IF(OR(ISBLANK(DA545),ISBLANK(DB526)),"",(DA545-DA544)*DB526)</f>
        <v>11.828000000001339</v>
      </c>
      <c r="DC545" s="166">
        <f>DC526</f>
        <v>4</v>
      </c>
      <c r="DD545" s="166">
        <f t="shared" ca="1" si="867"/>
        <v>2.3999999999998636</v>
      </c>
      <c r="DE545" s="166"/>
      <c r="DF545" s="166"/>
      <c r="DG545" s="166">
        <v>503.34199999999998</v>
      </c>
      <c r="DH545" s="166">
        <f>IF(OR(ISBLANK(DG545),ISBLANK(DH526)),"",(DG545-DG544)*DH526)</f>
        <v>2.3999999999998636</v>
      </c>
      <c r="DI545" s="166">
        <f>DI526</f>
        <v>4</v>
      </c>
      <c r="DJ545" s="166">
        <f t="shared" ca="1" si="868"/>
        <v>0</v>
      </c>
      <c r="DK545" s="166"/>
      <c r="DL545" s="166"/>
      <c r="DM545" s="166">
        <v>0</v>
      </c>
      <c r="DN545" s="166">
        <f>IF(OR(ISBLANK(DM545),ISBLANK(DN526)),"",(DM545-DM544)*DN526)</f>
        <v>0</v>
      </c>
      <c r="DO545" s="166">
        <f>DO526</f>
        <v>4</v>
      </c>
      <c r="DP545" s="166">
        <f t="shared" ca="1" si="869"/>
        <v>0</v>
      </c>
      <c r="DQ545" s="166"/>
      <c r="DR545" s="166"/>
      <c r="DS545" s="166">
        <v>0</v>
      </c>
      <c r="DT545" s="166">
        <f>IF(OR(ISBLANK(DS545),ISBLANK(DT526)),"",(DS545-DS544)*DT526)</f>
        <v>0</v>
      </c>
      <c r="DU545" s="166">
        <f>DU526</f>
        <v>4</v>
      </c>
      <c r="DV545" s="166">
        <f t="shared" ca="1" si="870"/>
        <v>14.07600000000275</v>
      </c>
      <c r="DW545" s="166"/>
      <c r="DX545" s="166"/>
      <c r="DY545" s="166">
        <v>6965.0720000000001</v>
      </c>
      <c r="DZ545" s="166">
        <f>IF(OR(ISBLANK(DY545),ISBLANK(DZ526)),"",(DY545-DY544)*DZ526)</f>
        <v>14.07600000000275</v>
      </c>
      <c r="EA545" s="166">
        <f>EA526</f>
        <v>4</v>
      </c>
      <c r="EB545" s="166">
        <f t="shared" ca="1" si="871"/>
        <v>30.648000000001048</v>
      </c>
      <c r="EC545" s="166"/>
      <c r="ED545" s="166"/>
      <c r="EE545" s="166">
        <v>9784.1370000000006</v>
      </c>
      <c r="EF545" s="166">
        <f>IF(OR(ISBLANK(EE545),ISBLANK(EF526)),"",(EE545-EE544)*EF526)</f>
        <v>30.648000000001048</v>
      </c>
      <c r="EG545" s="166">
        <f>EG526</f>
        <v>4</v>
      </c>
      <c r="EH545" s="166">
        <f t="shared" ca="1" si="872"/>
        <v>18.209999999999127</v>
      </c>
      <c r="EI545" s="166"/>
      <c r="EJ545" s="166"/>
      <c r="EK545" s="166">
        <v>12291.370999999999</v>
      </c>
      <c r="EL545" s="166">
        <f>IF(OR(ISBLANK(EK545),ISBLANK(EL526)),"",(EK545-EK544)*EL526)</f>
        <v>18.209999999999127</v>
      </c>
      <c r="EM545" s="166">
        <f>EM526</f>
        <v>4</v>
      </c>
      <c r="EN545" s="166">
        <f t="shared" ca="1" si="873"/>
        <v>18.572000000000116</v>
      </c>
      <c r="EO545" s="166"/>
      <c r="EP545" s="166"/>
      <c r="EQ545" s="166">
        <v>13728.737999999999</v>
      </c>
      <c r="ER545" s="166">
        <f>IF(OR(ISBLANK(EQ545),ISBLANK(ER526)),"",(EQ545-EQ544)*ER526)</f>
        <v>18.572000000000116</v>
      </c>
      <c r="ES545" s="166">
        <f>ES526</f>
        <v>4</v>
      </c>
      <c r="ET545" s="166">
        <f t="shared" ca="1" si="874"/>
        <v>0</v>
      </c>
      <c r="EU545" s="166"/>
      <c r="EV545" s="166"/>
      <c r="EW545" s="166">
        <v>0</v>
      </c>
      <c r="EX545" s="166">
        <f>IF(OR(ISBLANK(EW545),ISBLANK(EX526)),"",(EW545-EW544)*EX526)</f>
        <v>0</v>
      </c>
      <c r="EY545" s="166">
        <f>EY526</f>
        <v>4</v>
      </c>
      <c r="EZ545" s="166">
        <f t="shared" ca="1" si="875"/>
        <v>21.065999999997075</v>
      </c>
      <c r="FA545" s="166"/>
      <c r="FB545" s="166"/>
      <c r="FC545" s="166">
        <v>8148.29</v>
      </c>
      <c r="FD545" s="166">
        <f>IF(OR(ISBLANK(FC545),ISBLANK(FD526)),"",(FC545-FC544)*FD526)</f>
        <v>21.065999999997075</v>
      </c>
      <c r="FE545" s="166">
        <f>FE526</f>
        <v>4</v>
      </c>
      <c r="FF545" s="166">
        <f t="shared" ca="1" si="876"/>
        <v>0</v>
      </c>
      <c r="FG545" s="166"/>
      <c r="FH545" s="166"/>
      <c r="FI545" s="166">
        <v>0</v>
      </c>
      <c r="FJ545" s="166">
        <f>IF(OR(ISBLANK(FI545),ISBLANK(FJ526)),"",(FI545-FI544)*FJ526)</f>
        <v>0</v>
      </c>
      <c r="FK545" s="166">
        <f>FK526</f>
        <v>4</v>
      </c>
      <c r="FL545" s="166">
        <f t="shared" ca="1" si="877"/>
        <v>0.78599999999983083</v>
      </c>
      <c r="FM545" s="166"/>
      <c r="FN545" s="166"/>
      <c r="FO545" s="166">
        <v>691.50599999999997</v>
      </c>
      <c r="FP545" s="166">
        <f>IF(OR(ISBLANK(FO545),ISBLANK(FP526)),"",(FO545-FO544)*FP526)</f>
        <v>0.78599999999983083</v>
      </c>
      <c r="FQ545" s="166">
        <f>FQ526</f>
        <v>4</v>
      </c>
      <c r="FR545" s="166">
        <f t="shared" ca="1" si="878"/>
        <v>33.155999999988126</v>
      </c>
      <c r="FS545" s="166"/>
      <c r="FT545" s="166"/>
      <c r="FU545" s="166">
        <v>18623.851999999999</v>
      </c>
      <c r="FV545" s="166">
        <f>IF(OR(ISBLANK(FU545),ISBLANK(FV526)),"",(FU545-FU544)*FV526)</f>
        <v>33.155999999988126</v>
      </c>
      <c r="FW545" s="166">
        <f>FW526</f>
        <v>4</v>
      </c>
      <c r="FX545" s="166">
        <f t="shared" ca="1" si="879"/>
        <v>44.166000000004715</v>
      </c>
      <c r="FY545" s="166"/>
      <c r="FZ545" s="166"/>
      <c r="GA545" s="166">
        <v>20749.041000000001</v>
      </c>
      <c r="GB545" s="166">
        <f>IF(OR(ISBLANK(GA545),ISBLANK(GB526)),"",(GA545-GA544)*GB526)</f>
        <v>44.166000000004715</v>
      </c>
      <c r="GC545" s="166">
        <f>GC526</f>
        <v>4</v>
      </c>
      <c r="GD545" s="166">
        <f t="shared" ca="1" si="880"/>
        <v>31.271999999997206</v>
      </c>
      <c r="GE545" s="166"/>
      <c r="GF545" s="166"/>
      <c r="GG545" s="166">
        <v>10071.554</v>
      </c>
      <c r="GH545" s="166">
        <f>IF(OR(ISBLANK(GG545),ISBLANK(GH526)),"",(GG545-GG544)*GH526)</f>
        <v>31.271999999997206</v>
      </c>
      <c r="GI545" s="166">
        <f>GI526</f>
        <v>4</v>
      </c>
      <c r="GJ545" s="166">
        <f t="shared" ca="1" si="881"/>
        <v>34.128000000011525</v>
      </c>
      <c r="GK545" s="166"/>
      <c r="GL545" s="166"/>
      <c r="GM545" s="166">
        <v>18360.312000000002</v>
      </c>
      <c r="GN545" s="166">
        <f>IF(OR(ISBLANK(GM545),ISBLANK(GN526)),"",(GM545-GM544)*GN526)</f>
        <v>34.128000000011525</v>
      </c>
      <c r="GO545" s="166">
        <f>GO526</f>
        <v>4</v>
      </c>
      <c r="GP545" s="166">
        <f t="shared" ca="1" si="882"/>
        <v>19.697999999999411</v>
      </c>
      <c r="GQ545" s="166"/>
      <c r="GR545" s="166"/>
      <c r="GS545" s="166">
        <v>3920.165</v>
      </c>
      <c r="GT545" s="166">
        <f>IF(OR(ISBLANK(GS545),ISBLANK(GT526)),"",(GS545-GS544)*GT526)</f>
        <v>19.697999999999411</v>
      </c>
    </row>
    <row r="546" spans="2:202" x14ac:dyDescent="0.25">
      <c r="B546" s="166">
        <v>19</v>
      </c>
      <c r="C546" s="166">
        <f>C526</f>
        <v>3</v>
      </c>
      <c r="D546" s="166">
        <f t="shared" ca="1" si="845"/>
        <v>0.16600000000000001</v>
      </c>
      <c r="E546" s="166"/>
      <c r="F546" s="166"/>
      <c r="G546" s="166">
        <f t="shared" ca="1" si="846"/>
        <v>0.16600000000000001</v>
      </c>
      <c r="H546" s="166">
        <f>H526</f>
        <v>1</v>
      </c>
      <c r="I546" s="166">
        <f t="shared" ca="1" si="847"/>
        <v>0.16600000000000001</v>
      </c>
      <c r="J546" s="166">
        <f t="shared" si="848"/>
        <v>0.16600000000000001</v>
      </c>
      <c r="K546" s="166">
        <v>0.16600000000000001</v>
      </c>
      <c r="L546" s="166"/>
      <c r="M546" s="166">
        <f>M526</f>
        <v>3</v>
      </c>
      <c r="N546" s="166">
        <f t="shared" ca="1" si="849"/>
        <v>0.29699999999999999</v>
      </c>
      <c r="O546" s="166"/>
      <c r="P546" s="166"/>
      <c r="Q546" s="166">
        <f t="shared" ca="1" si="850"/>
        <v>0.29699999999999999</v>
      </c>
      <c r="R546" s="166">
        <f>R526</f>
        <v>1</v>
      </c>
      <c r="S546" s="166">
        <f t="shared" ca="1" si="851"/>
        <v>0.29699999999999999</v>
      </c>
      <c r="T546" s="166">
        <f t="shared" si="852"/>
        <v>0.29699999999999999</v>
      </c>
      <c r="U546" s="166">
        <v>0.29699999999999999</v>
      </c>
      <c r="V546" s="166"/>
      <c r="W546" s="166">
        <f>W526</f>
        <v>4</v>
      </c>
      <c r="X546" s="166">
        <f t="shared" ca="1" si="853"/>
        <v>48.059999999995853</v>
      </c>
      <c r="Y546" s="166"/>
      <c r="Z546" s="166"/>
      <c r="AA546" s="166">
        <v>3212.7950000000001</v>
      </c>
      <c r="AB546" s="166">
        <f>IF(OR(ISBLANK(AA546),ISBLANK(AB526)),"",(AA546-AA545)*AB526)</f>
        <v>48.059999999995853</v>
      </c>
      <c r="AC546" s="166">
        <f>AC526</f>
        <v>4</v>
      </c>
      <c r="AD546" s="166">
        <f t="shared" ca="1" si="854"/>
        <v>120.42000000000371</v>
      </c>
      <c r="AE546" s="166"/>
      <c r="AF546" s="166"/>
      <c r="AG546" s="166">
        <v>4084.6410000000001</v>
      </c>
      <c r="AH546" s="166">
        <f>IF(OR(ISBLANK(AG546),ISBLANK(AH526)),"",(AG546-AG545)*AH526)</f>
        <v>120.42000000000371</v>
      </c>
      <c r="AI546" s="166">
        <f>AI526</f>
        <v>4</v>
      </c>
      <c r="AJ546" s="166">
        <f t="shared" ca="1" si="855"/>
        <v>31.080000000001746</v>
      </c>
      <c r="AK546" s="166"/>
      <c r="AL546" s="166"/>
      <c r="AM546" s="166">
        <v>3097.7139999999999</v>
      </c>
      <c r="AN546" s="166">
        <f>IF(OR(ISBLANK(AM546),ISBLANK(AN526)),"",(AM546-AM545)*AN526)</f>
        <v>31.080000000001746</v>
      </c>
      <c r="AO546" s="166">
        <f>AO526</f>
        <v>4</v>
      </c>
      <c r="AP546" s="166">
        <f t="shared" ca="1" si="856"/>
        <v>23.340000000007421</v>
      </c>
      <c r="AQ546" s="166"/>
      <c r="AR546" s="166"/>
      <c r="AS546" s="166">
        <v>3201.2330000000002</v>
      </c>
      <c r="AT546" s="166">
        <f>IF(OR(ISBLANK(AS546),ISBLANK(AT526)),"",(AS546-AS545)*AT526)</f>
        <v>23.340000000007421</v>
      </c>
      <c r="AU546" s="166">
        <f>AU526</f>
        <v>4</v>
      </c>
      <c r="AV546" s="166">
        <f t="shared" ca="1" si="857"/>
        <v>0.24807999999989988</v>
      </c>
      <c r="AW546" s="166"/>
      <c r="AX546" s="166"/>
      <c r="AY546" s="166">
        <v>23648.280999999999</v>
      </c>
      <c r="AZ546" s="166">
        <f>IF(OR(ISBLANK(AY546),ISBLANK(AZ526)),"",(AY546-AY545)*AZ526)</f>
        <v>0.24807999999989988</v>
      </c>
      <c r="BA546" s="166">
        <f>BA526</f>
        <v>4</v>
      </c>
      <c r="BB546" s="166">
        <f t="shared" ca="1" si="858"/>
        <v>0.12728000000002795</v>
      </c>
      <c r="BC546" s="166"/>
      <c r="BD546" s="166"/>
      <c r="BE546" s="166">
        <v>9710.125</v>
      </c>
      <c r="BF546" s="166">
        <f>IF(OR(ISBLANK(BE546),ISBLANK(BF526)),"",(BE546-BE545)*BF526)</f>
        <v>0.12728000000002795</v>
      </c>
      <c r="BG546" s="166">
        <f>BG526</f>
        <v>4</v>
      </c>
      <c r="BH546" s="166">
        <f t="shared" ca="1" si="859"/>
        <v>0</v>
      </c>
      <c r="BI546" s="166"/>
      <c r="BJ546" s="166"/>
      <c r="BK546" s="166">
        <v>8.4039999999999999</v>
      </c>
      <c r="BL546" s="166">
        <f>IF(OR(ISBLANK(BK546),ISBLANK(BL526)),"",(BK546-BK545)*BL526)</f>
        <v>0</v>
      </c>
      <c r="BM546" s="166">
        <f>BM526</f>
        <v>4</v>
      </c>
      <c r="BN546" s="166">
        <f t="shared" ca="1" si="860"/>
        <v>355.41000000001441</v>
      </c>
      <c r="BO546" s="166"/>
      <c r="BP546" s="166"/>
      <c r="BQ546" s="166">
        <v>12886.87</v>
      </c>
      <c r="BR546" s="166">
        <f>IF(OR(ISBLANK(BQ546),ISBLANK(BR526)),"",(BQ546-BQ545)*BR526)</f>
        <v>355.41000000001441</v>
      </c>
      <c r="BS546" s="166">
        <f>BS526</f>
        <v>4</v>
      </c>
      <c r="BT546" s="166">
        <f t="shared" ca="1" si="861"/>
        <v>0</v>
      </c>
      <c r="BU546" s="166"/>
      <c r="BV546" s="166"/>
      <c r="BW546" s="166">
        <v>1.9239999999999999</v>
      </c>
      <c r="BX546" s="166">
        <f>IF(OR(ISBLANK(BW546),ISBLANK(BX526)),"",(BW546-BW545)*BX526)</f>
        <v>0</v>
      </c>
      <c r="BY546" s="166">
        <f>BY526</f>
        <v>4</v>
      </c>
      <c r="BZ546" s="166">
        <f t="shared" ca="1" si="862"/>
        <v>180.44400000002497</v>
      </c>
      <c r="CA546" s="166"/>
      <c r="CB546" s="166"/>
      <c r="CC546" s="166">
        <v>11707.522000000001</v>
      </c>
      <c r="CD546" s="166">
        <f>IF(OR(ISBLANK(CC546),ISBLANK(CD526)),"",(CC546-CC545)*CD526)</f>
        <v>180.44400000002497</v>
      </c>
      <c r="CE546" s="166">
        <f>CE526</f>
        <v>4</v>
      </c>
      <c r="CF546" s="166">
        <f t="shared" ca="1" si="863"/>
        <v>5.999999999994543E-2</v>
      </c>
      <c r="CG546" s="166"/>
      <c r="CH546" s="166"/>
      <c r="CI546" s="166">
        <v>592.98699999999997</v>
      </c>
      <c r="CJ546" s="166">
        <f>IF(OR(ISBLANK(CI546),ISBLANK(CJ526)),"",(CI546-CI545)*CJ526)</f>
        <v>5.999999999994543E-2</v>
      </c>
      <c r="CK546" s="166">
        <f>CK526</f>
        <v>4</v>
      </c>
      <c r="CL546" s="166">
        <f t="shared" ca="1" si="864"/>
        <v>0</v>
      </c>
      <c r="CM546" s="166"/>
      <c r="CN546" s="166"/>
      <c r="CO546" s="166">
        <v>4499.3270000000002</v>
      </c>
      <c r="CP546" s="166">
        <f>IF(OR(ISBLANK(CO546),ISBLANK(CP526)),"",(CO546-CO545)*CP526)</f>
        <v>0</v>
      </c>
      <c r="CQ546" s="166">
        <f>CQ526</f>
        <v>4</v>
      </c>
      <c r="CR546" s="166">
        <f t="shared" ca="1" si="865"/>
        <v>9.9360000000015134</v>
      </c>
      <c r="CS546" s="166"/>
      <c r="CT546" s="166"/>
      <c r="CU546" s="166">
        <v>5136.018</v>
      </c>
      <c r="CV546" s="166">
        <f>IF(OR(ISBLANK(CU546),ISBLANK(CV526)),"",(CU546-CU545)*CV526)</f>
        <v>9.9360000000015134</v>
      </c>
      <c r="CW546" s="166">
        <f>CW526</f>
        <v>4</v>
      </c>
      <c r="CX546" s="166">
        <f t="shared" ca="1" si="866"/>
        <v>11.559999999997672</v>
      </c>
      <c r="CY546" s="166"/>
      <c r="CZ546" s="166"/>
      <c r="DA546" s="166">
        <v>9541.6610000000001</v>
      </c>
      <c r="DB546" s="166">
        <f>IF(OR(ISBLANK(DA546),ISBLANK(DB526)),"",(DA546-DA545)*DB526)</f>
        <v>11.559999999997672</v>
      </c>
      <c r="DC546" s="166">
        <f>DC526</f>
        <v>4</v>
      </c>
      <c r="DD546" s="166">
        <f t="shared" ca="1" si="867"/>
        <v>1.3260000000000218</v>
      </c>
      <c r="DE546" s="166"/>
      <c r="DF546" s="166"/>
      <c r="DG546" s="166">
        <v>503.56299999999999</v>
      </c>
      <c r="DH546" s="166">
        <f>IF(OR(ISBLANK(DG546),ISBLANK(DH526)),"",(DG546-DG545)*DH526)</f>
        <v>1.3260000000000218</v>
      </c>
      <c r="DI546" s="166">
        <f>DI526</f>
        <v>4</v>
      </c>
      <c r="DJ546" s="166">
        <f t="shared" ca="1" si="868"/>
        <v>0</v>
      </c>
      <c r="DK546" s="166"/>
      <c r="DL546" s="166"/>
      <c r="DM546" s="166">
        <v>0</v>
      </c>
      <c r="DN546" s="166">
        <f>IF(OR(ISBLANK(DM546),ISBLANK(DN526)),"",(DM546-DM545)*DN526)</f>
        <v>0</v>
      </c>
      <c r="DO546" s="166">
        <f>DO526</f>
        <v>4</v>
      </c>
      <c r="DP546" s="166">
        <f t="shared" ca="1" si="869"/>
        <v>0</v>
      </c>
      <c r="DQ546" s="166"/>
      <c r="DR546" s="166"/>
      <c r="DS546" s="166">
        <v>0</v>
      </c>
      <c r="DT546" s="166">
        <f>IF(OR(ISBLANK(DS546),ISBLANK(DT526)),"",(DS546-DS545)*DT526)</f>
        <v>0</v>
      </c>
      <c r="DU546" s="166">
        <f>DU526</f>
        <v>4</v>
      </c>
      <c r="DV546" s="166">
        <f t="shared" ca="1" si="870"/>
        <v>15.82799999999952</v>
      </c>
      <c r="DW546" s="166"/>
      <c r="DX546" s="166"/>
      <c r="DY546" s="166">
        <v>6967.71</v>
      </c>
      <c r="DZ546" s="166">
        <f>IF(OR(ISBLANK(DY546),ISBLANK(DZ526)),"",(DY546-DY545)*DZ526)</f>
        <v>15.82799999999952</v>
      </c>
      <c r="EA546" s="166">
        <f>EA526</f>
        <v>4</v>
      </c>
      <c r="EB546" s="166">
        <f t="shared" ca="1" si="871"/>
        <v>35.135999999998603</v>
      </c>
      <c r="EC546" s="166"/>
      <c r="ED546" s="166"/>
      <c r="EE546" s="166">
        <v>9789.9930000000004</v>
      </c>
      <c r="EF546" s="166">
        <f>IF(OR(ISBLANK(EE546),ISBLANK(EF526)),"",(EE546-EE545)*EF526)</f>
        <v>35.135999999998603</v>
      </c>
      <c r="EG546" s="166">
        <f>EG526</f>
        <v>4</v>
      </c>
      <c r="EH546" s="166">
        <f t="shared" ca="1" si="872"/>
        <v>17.970000000004802</v>
      </c>
      <c r="EI546" s="166"/>
      <c r="EJ546" s="166"/>
      <c r="EK546" s="166">
        <v>12294.366</v>
      </c>
      <c r="EL546" s="166">
        <f>IF(OR(ISBLANK(EK546),ISBLANK(EL526)),"",(EK546-EK545)*EL526)</f>
        <v>17.970000000004802</v>
      </c>
      <c r="EM546" s="166">
        <f>EM526</f>
        <v>4</v>
      </c>
      <c r="EN546" s="166">
        <f t="shared" ca="1" si="873"/>
        <v>18.61200000000099</v>
      </c>
      <c r="EO546" s="166"/>
      <c r="EP546" s="166"/>
      <c r="EQ546" s="166">
        <v>13733.391</v>
      </c>
      <c r="ER546" s="166">
        <f>IF(OR(ISBLANK(EQ546),ISBLANK(ER526)),"",(EQ546-EQ545)*ER526)</f>
        <v>18.61200000000099</v>
      </c>
      <c r="ES546" s="166">
        <f>ES526</f>
        <v>4</v>
      </c>
      <c r="ET546" s="166">
        <f t="shared" ca="1" si="874"/>
        <v>0</v>
      </c>
      <c r="EU546" s="166"/>
      <c r="EV546" s="166"/>
      <c r="EW546" s="166">
        <v>0</v>
      </c>
      <c r="EX546" s="166">
        <f>IF(OR(ISBLANK(EW546),ISBLANK(EX526)),"",(EW546-EW545)*EX526)</f>
        <v>0</v>
      </c>
      <c r="EY546" s="166">
        <f>EY526</f>
        <v>4</v>
      </c>
      <c r="EZ546" s="166">
        <f t="shared" ca="1" si="875"/>
        <v>20.958000000002357</v>
      </c>
      <c r="FA546" s="166"/>
      <c r="FB546" s="166"/>
      <c r="FC546" s="166">
        <v>8151.7830000000004</v>
      </c>
      <c r="FD546" s="166">
        <f>IF(OR(ISBLANK(FC546),ISBLANK(FD526)),"",(FC546-FC545)*FD526)</f>
        <v>20.958000000002357</v>
      </c>
      <c r="FE546" s="166">
        <f>FE526</f>
        <v>4</v>
      </c>
      <c r="FF546" s="166">
        <f t="shared" ca="1" si="876"/>
        <v>0</v>
      </c>
      <c r="FG546" s="166"/>
      <c r="FH546" s="166"/>
      <c r="FI546" s="166">
        <v>0</v>
      </c>
      <c r="FJ546" s="166">
        <f>IF(OR(ISBLANK(FI546),ISBLANK(FJ526)),"",(FI546-FI545)*FJ526)</f>
        <v>0</v>
      </c>
      <c r="FK546" s="166">
        <f>FK526</f>
        <v>4</v>
      </c>
      <c r="FL546" s="166">
        <f t="shared" ca="1" si="877"/>
        <v>0.74400000000014188</v>
      </c>
      <c r="FM546" s="166"/>
      <c r="FN546" s="166"/>
      <c r="FO546" s="166">
        <v>691.75400000000002</v>
      </c>
      <c r="FP546" s="166">
        <f>IF(OR(ISBLANK(FO546),ISBLANK(FP526)),"",(FO546-FO545)*FP526)</f>
        <v>0.74400000000014188</v>
      </c>
      <c r="FQ546" s="166">
        <f>FQ526</f>
        <v>4</v>
      </c>
      <c r="FR546" s="166">
        <f t="shared" ca="1" si="878"/>
        <v>36.629999999997381</v>
      </c>
      <c r="FS546" s="166"/>
      <c r="FT546" s="166"/>
      <c r="FU546" s="166">
        <v>18629.956999999999</v>
      </c>
      <c r="FV546" s="166">
        <f>IF(OR(ISBLANK(FU546),ISBLANK(FV526)),"",(FU546-FU545)*FV526)</f>
        <v>36.629999999997381</v>
      </c>
      <c r="FW546" s="166">
        <f>FW526</f>
        <v>4</v>
      </c>
      <c r="FX546" s="166">
        <f t="shared" ca="1" si="879"/>
        <v>39.929999999993015</v>
      </c>
      <c r="FY546" s="166"/>
      <c r="FZ546" s="166"/>
      <c r="GA546" s="166">
        <v>20755.696</v>
      </c>
      <c r="GB546" s="166">
        <f>IF(OR(ISBLANK(GA546),ISBLANK(GB526)),"",(GA546-GA545)*GB526)</f>
        <v>39.929999999993015</v>
      </c>
      <c r="GC546" s="166">
        <f>GC526</f>
        <v>4</v>
      </c>
      <c r="GD546" s="166">
        <f t="shared" ca="1" si="880"/>
        <v>36.551999999996042</v>
      </c>
      <c r="GE546" s="166"/>
      <c r="GF546" s="166"/>
      <c r="GG546" s="166">
        <v>10076.123</v>
      </c>
      <c r="GH546" s="166">
        <f>IF(OR(ISBLANK(GG546),ISBLANK(GH526)),"",(GG546-GG545)*GH526)</f>
        <v>36.551999999996042</v>
      </c>
      <c r="GI546" s="166">
        <f>GI526</f>
        <v>4</v>
      </c>
      <c r="GJ546" s="166">
        <f t="shared" ca="1" si="881"/>
        <v>34.529999999984284</v>
      </c>
      <c r="GK546" s="166"/>
      <c r="GL546" s="166"/>
      <c r="GM546" s="166">
        <v>18366.066999999999</v>
      </c>
      <c r="GN546" s="166">
        <f>IF(OR(ISBLANK(GM546),ISBLANK(GN526)),"",(GM546-GM545)*GN526)</f>
        <v>34.529999999984284</v>
      </c>
      <c r="GO546" s="166">
        <f>GO526</f>
        <v>4</v>
      </c>
      <c r="GP546" s="166">
        <f t="shared" ca="1" si="882"/>
        <v>15.234000000001288</v>
      </c>
      <c r="GQ546" s="166"/>
      <c r="GR546" s="166"/>
      <c r="GS546" s="166">
        <v>3922.7040000000002</v>
      </c>
      <c r="GT546" s="166">
        <f>IF(OR(ISBLANK(GS546),ISBLANK(GT526)),"",(GS546-GS545)*GT526)</f>
        <v>15.234000000001288</v>
      </c>
    </row>
    <row r="547" spans="2:202" ht="15.75" thickBot="1" x14ac:dyDescent="0.3">
      <c r="B547" s="121">
        <v>20</v>
      </c>
      <c r="C547" s="166">
        <f>C526</f>
        <v>3</v>
      </c>
      <c r="D547" s="166">
        <f t="shared" ca="1" si="845"/>
        <v>0.24099999999999999</v>
      </c>
      <c r="E547" s="166"/>
      <c r="F547" s="166"/>
      <c r="G547" s="166">
        <f t="shared" ca="1" si="846"/>
        <v>0.24099999999999999</v>
      </c>
      <c r="H547" s="166">
        <f>H526</f>
        <v>1</v>
      </c>
      <c r="I547" s="166">
        <f t="shared" ca="1" si="847"/>
        <v>0.24099999999999999</v>
      </c>
      <c r="J547" s="166">
        <f t="shared" si="848"/>
        <v>0.24099999999999999</v>
      </c>
      <c r="K547" s="166">
        <v>0.24099999999999999</v>
      </c>
      <c r="L547" s="166"/>
      <c r="M547" s="166">
        <f>M526</f>
        <v>3</v>
      </c>
      <c r="N547" s="166">
        <f t="shared" ca="1" si="849"/>
        <v>3.2000000000000001E-2</v>
      </c>
      <c r="O547" s="166"/>
      <c r="P547" s="166"/>
      <c r="Q547" s="166">
        <f t="shared" ca="1" si="850"/>
        <v>3.2000000000000001E-2</v>
      </c>
      <c r="R547" s="166">
        <f>R526</f>
        <v>1</v>
      </c>
      <c r="S547" s="166">
        <f t="shared" ca="1" si="851"/>
        <v>3.2000000000000001E-2</v>
      </c>
      <c r="T547" s="166">
        <f t="shared" si="852"/>
        <v>3.2000000000000001E-2</v>
      </c>
      <c r="U547" s="166">
        <v>3.2000000000000001E-2</v>
      </c>
      <c r="V547" s="166"/>
      <c r="W547" s="166">
        <f>W526</f>
        <v>4</v>
      </c>
      <c r="X547" s="166">
        <f t="shared" ca="1" si="853"/>
        <v>47.280000000000655</v>
      </c>
      <c r="Y547" s="166"/>
      <c r="Z547" s="166"/>
      <c r="AA547" s="166">
        <v>3213.5830000000001</v>
      </c>
      <c r="AB547" s="166">
        <f>IF(OR(ISBLANK(AA547),ISBLANK(AB526)),"",(AA547-AA546)*AB526)</f>
        <v>47.280000000000655</v>
      </c>
      <c r="AC547" s="166">
        <f>AC526</f>
        <v>4</v>
      </c>
      <c r="AD547" s="166">
        <f t="shared" ca="1" si="854"/>
        <v>109.73999999998341</v>
      </c>
      <c r="AE547" s="166"/>
      <c r="AF547" s="166"/>
      <c r="AG547" s="166">
        <v>4086.47</v>
      </c>
      <c r="AH547" s="166">
        <f>IF(OR(ISBLANK(AG547),ISBLANK(AH526)),"",(AG547-AG546)*AH526)</f>
        <v>109.73999999998341</v>
      </c>
      <c r="AI547" s="166">
        <f>AI526</f>
        <v>4</v>
      </c>
      <c r="AJ547" s="166">
        <f t="shared" ca="1" si="855"/>
        <v>30.960000000004584</v>
      </c>
      <c r="AK547" s="166"/>
      <c r="AL547" s="166"/>
      <c r="AM547" s="166">
        <v>3098.23</v>
      </c>
      <c r="AN547" s="166">
        <f>IF(OR(ISBLANK(AM547),ISBLANK(AN526)),"",(AM547-AM546)*AN526)</f>
        <v>30.960000000004584</v>
      </c>
      <c r="AO547" s="166">
        <f>AO526</f>
        <v>4</v>
      </c>
      <c r="AP547" s="166">
        <f t="shared" ca="1" si="856"/>
        <v>29.459999999999127</v>
      </c>
      <c r="AQ547" s="166"/>
      <c r="AR547" s="166"/>
      <c r="AS547" s="166">
        <v>3201.7240000000002</v>
      </c>
      <c r="AT547" s="166">
        <f>IF(OR(ISBLANK(AS547),ISBLANK(AT526)),"",(AS547-AS546)*AT526)</f>
        <v>29.459999999999127</v>
      </c>
      <c r="AU547" s="166">
        <f>AU526</f>
        <v>4</v>
      </c>
      <c r="AV547" s="166">
        <f t="shared" ca="1" si="857"/>
        <v>0.25384000000020024</v>
      </c>
      <c r="AW547" s="166"/>
      <c r="AX547" s="166"/>
      <c r="AY547" s="166">
        <v>23651.454000000002</v>
      </c>
      <c r="AZ547" s="166">
        <f>IF(OR(ISBLANK(AY547),ISBLANK(AZ526)),"",(AY547-AY546)*AZ526)</f>
        <v>0.25384000000020024</v>
      </c>
      <c r="BA547" s="166">
        <f>BA526</f>
        <v>4</v>
      </c>
      <c r="BB547" s="166">
        <f t="shared" ca="1" si="858"/>
        <v>0.12119999999995344</v>
      </c>
      <c r="BC547" s="166"/>
      <c r="BD547" s="166"/>
      <c r="BE547" s="166">
        <v>9711.64</v>
      </c>
      <c r="BF547" s="166">
        <f>IF(OR(ISBLANK(BE547),ISBLANK(BF526)),"",(BE547-BE546)*BF526)</f>
        <v>0.12119999999995344</v>
      </c>
      <c r="BG547" s="166">
        <f>BG526</f>
        <v>4</v>
      </c>
      <c r="BH547" s="166">
        <f t="shared" ca="1" si="859"/>
        <v>0</v>
      </c>
      <c r="BI547" s="166"/>
      <c r="BJ547" s="166"/>
      <c r="BK547" s="166">
        <v>8.4039999999999999</v>
      </c>
      <c r="BL547" s="166">
        <f>IF(OR(ISBLANK(BK547),ISBLANK(BL526)),"",(BK547-BK546)*BL526)</f>
        <v>0</v>
      </c>
      <c r="BM547" s="166">
        <f>BM526</f>
        <v>4</v>
      </c>
      <c r="BN547" s="166">
        <f t="shared" ca="1" si="860"/>
        <v>412.96199999997407</v>
      </c>
      <c r="BO547" s="166"/>
      <c r="BP547" s="166"/>
      <c r="BQ547" s="166">
        <v>12893.127</v>
      </c>
      <c r="BR547" s="166">
        <f>IF(OR(ISBLANK(BQ547),ISBLANK(BR526)),"",(BQ547-BQ546)*BR526)</f>
        <v>412.96199999997407</v>
      </c>
      <c r="BS547" s="166">
        <f>BS526</f>
        <v>4</v>
      </c>
      <c r="BT547" s="166">
        <f t="shared" ca="1" si="861"/>
        <v>0</v>
      </c>
      <c r="BU547" s="166"/>
      <c r="BV547" s="166"/>
      <c r="BW547" s="166">
        <v>1.9239999999999999</v>
      </c>
      <c r="BX547" s="166">
        <f>IF(OR(ISBLANK(BW547),ISBLANK(BX526)),"",(BW547-BW546)*BX526)</f>
        <v>0</v>
      </c>
      <c r="BY547" s="166">
        <f>BY526</f>
        <v>4</v>
      </c>
      <c r="BZ547" s="166">
        <f t="shared" ca="1" si="862"/>
        <v>185.39399999995294</v>
      </c>
      <c r="CA547" s="166"/>
      <c r="CB547" s="166"/>
      <c r="CC547" s="166">
        <v>11710.331</v>
      </c>
      <c r="CD547" s="166">
        <f>IF(OR(ISBLANK(CC547),ISBLANK(CD526)),"",(CC547-CC546)*CD526)</f>
        <v>185.39399999995294</v>
      </c>
      <c r="CE547" s="166">
        <f>CE526</f>
        <v>4</v>
      </c>
      <c r="CF547" s="166">
        <f t="shared" ca="1" si="863"/>
        <v>5.999999999994543E-2</v>
      </c>
      <c r="CG547" s="166"/>
      <c r="CH547" s="166"/>
      <c r="CI547" s="166">
        <v>593.00699999999995</v>
      </c>
      <c r="CJ547" s="166">
        <f>IF(OR(ISBLANK(CI547),ISBLANK(CJ526)),"",(CI547-CI546)*CJ526)</f>
        <v>5.999999999994543E-2</v>
      </c>
      <c r="CK547" s="166">
        <f>CK526</f>
        <v>4</v>
      </c>
      <c r="CL547" s="166">
        <f t="shared" ca="1" si="864"/>
        <v>3.0000000006111804E-3</v>
      </c>
      <c r="CM547" s="166"/>
      <c r="CN547" s="166"/>
      <c r="CO547" s="166">
        <v>4499.3280000000004</v>
      </c>
      <c r="CP547" s="166">
        <f>IF(OR(ISBLANK(CO547),ISBLANK(CP526)),"",(CO547-CO546)*CP526)</f>
        <v>3.0000000006111804E-3</v>
      </c>
      <c r="CQ547" s="166">
        <f>CQ526</f>
        <v>4</v>
      </c>
      <c r="CR547" s="166">
        <f t="shared" ca="1" si="865"/>
        <v>10.511999999998807</v>
      </c>
      <c r="CS547" s="166"/>
      <c r="CT547" s="166"/>
      <c r="CU547" s="166">
        <v>5138.6459999999997</v>
      </c>
      <c r="CV547" s="166">
        <f>IF(OR(ISBLANK(CU547),ISBLANK(CV526)),"",(CU547-CU546)*CV526)</f>
        <v>10.511999999998807</v>
      </c>
      <c r="CW547" s="166">
        <f>CW526</f>
        <v>4</v>
      </c>
      <c r="CX547" s="166">
        <f t="shared" ca="1" si="866"/>
        <v>11.548000000002503</v>
      </c>
      <c r="CY547" s="166"/>
      <c r="CZ547" s="166"/>
      <c r="DA547" s="166">
        <v>9544.5480000000007</v>
      </c>
      <c r="DB547" s="166">
        <f>IF(OR(ISBLANK(DA547),ISBLANK(DB526)),"",(DA547-DA546)*DB526)</f>
        <v>11.548000000002503</v>
      </c>
      <c r="DC547" s="166">
        <f>DC526</f>
        <v>4</v>
      </c>
      <c r="DD547" s="166">
        <f t="shared" ca="1" si="867"/>
        <v>2.2799999999999727</v>
      </c>
      <c r="DE547" s="166"/>
      <c r="DF547" s="166"/>
      <c r="DG547" s="166">
        <v>503.94299999999998</v>
      </c>
      <c r="DH547" s="166">
        <f>IF(OR(ISBLANK(DG547),ISBLANK(DH526)),"",(DG547-DG546)*DH526)</f>
        <v>2.2799999999999727</v>
      </c>
      <c r="DI547" s="166">
        <f>DI526</f>
        <v>4</v>
      </c>
      <c r="DJ547" s="166">
        <f t="shared" ca="1" si="868"/>
        <v>0</v>
      </c>
      <c r="DK547" s="166"/>
      <c r="DL547" s="166"/>
      <c r="DM547" s="166">
        <v>0</v>
      </c>
      <c r="DN547" s="166">
        <f>IF(OR(ISBLANK(DM547),ISBLANK(DN526)),"",(DM547-DM546)*DN526)</f>
        <v>0</v>
      </c>
      <c r="DO547" s="166">
        <f>DO526</f>
        <v>4</v>
      </c>
      <c r="DP547" s="166">
        <f t="shared" ca="1" si="869"/>
        <v>0</v>
      </c>
      <c r="DQ547" s="166"/>
      <c r="DR547" s="166"/>
      <c r="DS547" s="166">
        <v>0</v>
      </c>
      <c r="DT547" s="166">
        <f>IF(OR(ISBLANK(DS547),ISBLANK(DT526)),"",(DS547-DS546)*DT526)</f>
        <v>0</v>
      </c>
      <c r="DU547" s="166">
        <f>DU526</f>
        <v>4</v>
      </c>
      <c r="DV547" s="166">
        <f t="shared" ca="1" si="870"/>
        <v>15.92399999999725</v>
      </c>
      <c r="DW547" s="166"/>
      <c r="DX547" s="166"/>
      <c r="DY547" s="166">
        <v>6970.3639999999996</v>
      </c>
      <c r="DZ547" s="166">
        <f>IF(OR(ISBLANK(DY547),ISBLANK(DZ526)),"",(DY547-DY546)*DZ526)</f>
        <v>15.92399999999725</v>
      </c>
      <c r="EA547" s="166">
        <f>EA526</f>
        <v>4</v>
      </c>
      <c r="EB547" s="166">
        <f t="shared" ca="1" si="871"/>
        <v>31.091999999993277</v>
      </c>
      <c r="EC547" s="166"/>
      <c r="ED547" s="166"/>
      <c r="EE547" s="166">
        <v>9795.1749999999993</v>
      </c>
      <c r="EF547" s="166">
        <f>IF(OR(ISBLANK(EE547),ISBLANK(EF526)),"",(EE547-EE546)*EF526)</f>
        <v>31.091999999993277</v>
      </c>
      <c r="EG547" s="166">
        <f>EG526</f>
        <v>4</v>
      </c>
      <c r="EH547" s="166">
        <f t="shared" ca="1" si="872"/>
        <v>18.143999999996595</v>
      </c>
      <c r="EI547" s="166"/>
      <c r="EJ547" s="166"/>
      <c r="EK547" s="166">
        <v>12297.39</v>
      </c>
      <c r="EL547" s="166">
        <f>IF(OR(ISBLANK(EK547),ISBLANK(EL526)),"",(EK547-EK546)*EL526)</f>
        <v>18.143999999996595</v>
      </c>
      <c r="EM547" s="166">
        <f>EM526</f>
        <v>4</v>
      </c>
      <c r="EN547" s="166">
        <f t="shared" ca="1" si="873"/>
        <v>18.540000000000873</v>
      </c>
      <c r="EO547" s="166"/>
      <c r="EP547" s="166"/>
      <c r="EQ547" s="166">
        <v>13738.026</v>
      </c>
      <c r="ER547" s="166">
        <f>IF(OR(ISBLANK(EQ547),ISBLANK(ER526)),"",(EQ547-EQ546)*ER526)</f>
        <v>18.540000000000873</v>
      </c>
      <c r="ES547" s="166">
        <f>ES526</f>
        <v>4</v>
      </c>
      <c r="ET547" s="166">
        <f t="shared" ca="1" si="874"/>
        <v>0</v>
      </c>
      <c r="EU547" s="166"/>
      <c r="EV547" s="166"/>
      <c r="EW547" s="166">
        <v>0</v>
      </c>
      <c r="EX547" s="166">
        <f>IF(OR(ISBLANK(EW547),ISBLANK(EX526)),"",(EW547-EW546)*EX526)</f>
        <v>0</v>
      </c>
      <c r="EY547" s="166">
        <f>EY526</f>
        <v>4</v>
      </c>
      <c r="EZ547" s="166">
        <f t="shared" ca="1" si="875"/>
        <v>20.531999999997424</v>
      </c>
      <c r="FA547" s="166"/>
      <c r="FB547" s="166"/>
      <c r="FC547" s="166">
        <v>8155.2049999999999</v>
      </c>
      <c r="FD547" s="166">
        <f>IF(OR(ISBLANK(FC547),ISBLANK(FD526)),"",(FC547-FC546)*FD526)</f>
        <v>20.531999999997424</v>
      </c>
      <c r="FE547" s="166">
        <f>FE526</f>
        <v>4</v>
      </c>
      <c r="FF547" s="166">
        <f t="shared" ca="1" si="876"/>
        <v>0</v>
      </c>
      <c r="FG547" s="166"/>
      <c r="FH547" s="166"/>
      <c r="FI547" s="166">
        <v>0</v>
      </c>
      <c r="FJ547" s="166">
        <f>IF(OR(ISBLANK(FI547),ISBLANK(FJ526)),"",(FI547-FI546)*FJ526)</f>
        <v>0</v>
      </c>
      <c r="FK547" s="166">
        <f>FK526</f>
        <v>4</v>
      </c>
      <c r="FL547" s="166">
        <f t="shared" ca="1" si="877"/>
        <v>0.72299999999995634</v>
      </c>
      <c r="FM547" s="166"/>
      <c r="FN547" s="166"/>
      <c r="FO547" s="166">
        <v>691.995</v>
      </c>
      <c r="FP547" s="166">
        <f>IF(OR(ISBLANK(FO547),ISBLANK(FP526)),"",(FO547-FO546)*FP526)</f>
        <v>0.72299999999995634</v>
      </c>
      <c r="FQ547" s="166">
        <f>FQ526</f>
        <v>4</v>
      </c>
      <c r="FR547" s="166">
        <f t="shared" ca="1" si="878"/>
        <v>29.802000000003318</v>
      </c>
      <c r="FS547" s="166"/>
      <c r="FT547" s="166"/>
      <c r="FU547" s="166">
        <v>18634.923999999999</v>
      </c>
      <c r="FV547" s="166">
        <f>IF(OR(ISBLANK(FU547),ISBLANK(FV526)),"",(FU547-FU546)*FV526)</f>
        <v>29.802000000003318</v>
      </c>
      <c r="FW547" s="166">
        <f>FW526</f>
        <v>4</v>
      </c>
      <c r="FX547" s="166">
        <f t="shared" ca="1" si="879"/>
        <v>40.775999999990745</v>
      </c>
      <c r="FY547" s="166"/>
      <c r="FZ547" s="166"/>
      <c r="GA547" s="166">
        <v>20762.491999999998</v>
      </c>
      <c r="GB547" s="166">
        <f>IF(OR(ISBLANK(GA547),ISBLANK(GB526)),"",(GA547-GA546)*GB526)</f>
        <v>40.775999999990745</v>
      </c>
      <c r="GC547" s="166">
        <f>GC526</f>
        <v>4</v>
      </c>
      <c r="GD547" s="166">
        <f t="shared" ca="1" si="880"/>
        <v>34.855999999999767</v>
      </c>
      <c r="GE547" s="166"/>
      <c r="GF547" s="166"/>
      <c r="GG547" s="166">
        <v>10080.48</v>
      </c>
      <c r="GH547" s="166">
        <f>IF(OR(ISBLANK(GG547),ISBLANK(GH526)),"",(GG547-GG546)*GH526)</f>
        <v>34.855999999999767</v>
      </c>
      <c r="GI547" s="166">
        <f>GI526</f>
        <v>4</v>
      </c>
      <c r="GJ547" s="166">
        <f t="shared" ca="1" si="881"/>
        <v>38.508000000008906</v>
      </c>
      <c r="GK547" s="166"/>
      <c r="GL547" s="166"/>
      <c r="GM547" s="166">
        <v>18372.485000000001</v>
      </c>
      <c r="GN547" s="166">
        <f>IF(OR(ISBLANK(GM547),ISBLANK(GN526)),"",(GM547-GM546)*GN526)</f>
        <v>38.508000000008906</v>
      </c>
      <c r="GO547" s="166">
        <f>GO526</f>
        <v>4</v>
      </c>
      <c r="GP547" s="166">
        <f t="shared" ca="1" si="882"/>
        <v>5.7600000000002183</v>
      </c>
      <c r="GQ547" s="166"/>
      <c r="GR547" s="166"/>
      <c r="GS547" s="166">
        <v>3923.6640000000002</v>
      </c>
      <c r="GT547" s="166">
        <f>IF(OR(ISBLANK(GS547),ISBLANK(GT526)),"",(GS547-GS546)*GT526)</f>
        <v>5.7600000000002183</v>
      </c>
    </row>
    <row r="548" spans="2:202" ht="15.75" thickBot="1" x14ac:dyDescent="0.3">
      <c r="B548" s="110" t="s">
        <v>76</v>
      </c>
      <c r="C548" s="307"/>
      <c r="D548" s="307"/>
      <c r="E548" s="307"/>
      <c r="F548" s="307"/>
      <c r="G548" s="307"/>
      <c r="H548" s="307"/>
      <c r="I548" s="307"/>
      <c r="J548" s="307"/>
      <c r="K548" s="307"/>
      <c r="L548" s="307"/>
      <c r="M548" s="307"/>
      <c r="N548" s="307"/>
      <c r="O548" s="307"/>
      <c r="P548" s="307"/>
      <c r="Q548" s="307"/>
      <c r="R548" s="307"/>
      <c r="S548" s="307"/>
      <c r="T548" s="307"/>
      <c r="U548" s="307"/>
      <c r="V548" s="307"/>
      <c r="W548" s="307"/>
      <c r="X548" s="307"/>
      <c r="Y548" s="307"/>
      <c r="Z548" s="307"/>
      <c r="AA548" s="307">
        <f>AA547</f>
        <v>3213.5830000000001</v>
      </c>
      <c r="AB548" s="307"/>
      <c r="AC548" s="307"/>
      <c r="AD548" s="307"/>
      <c r="AE548" s="307"/>
      <c r="AF548" s="307"/>
      <c r="AG548" s="307">
        <f>AG547</f>
        <v>4086.47</v>
      </c>
      <c r="AH548" s="307"/>
      <c r="AI548" s="307"/>
      <c r="AJ548" s="307"/>
      <c r="AK548" s="307"/>
      <c r="AL548" s="307"/>
      <c r="AM548" s="307">
        <f>AM547</f>
        <v>3098.23</v>
      </c>
      <c r="AN548" s="307"/>
      <c r="AO548" s="307"/>
      <c r="AP548" s="307"/>
      <c r="AQ548" s="307"/>
      <c r="AR548" s="307"/>
      <c r="AS548" s="307">
        <f>AS547</f>
        <v>3201.7240000000002</v>
      </c>
      <c r="AT548" s="307"/>
      <c r="AU548" s="307"/>
      <c r="AV548" s="307"/>
      <c r="AW548" s="307"/>
      <c r="AX548" s="307"/>
      <c r="AY548" s="307">
        <f>AY547</f>
        <v>23651.454000000002</v>
      </c>
      <c r="AZ548" s="307"/>
      <c r="BA548" s="307"/>
      <c r="BB548" s="307"/>
      <c r="BC548" s="307"/>
      <c r="BD548" s="307"/>
      <c r="BE548" s="307">
        <f>BE547</f>
        <v>9711.64</v>
      </c>
      <c r="BF548" s="307"/>
      <c r="BG548" s="307"/>
      <c r="BH548" s="307"/>
      <c r="BI548" s="307"/>
      <c r="BJ548" s="307"/>
      <c r="BK548" s="307">
        <f>BK547</f>
        <v>8.4039999999999999</v>
      </c>
      <c r="BL548" s="307"/>
      <c r="BM548" s="307"/>
      <c r="BN548" s="307"/>
      <c r="BO548" s="307"/>
      <c r="BP548" s="307"/>
      <c r="BQ548" s="307">
        <f>BQ547</f>
        <v>12893.127</v>
      </c>
      <c r="BR548" s="307"/>
      <c r="BS548" s="307"/>
      <c r="BT548" s="307"/>
      <c r="BU548" s="307"/>
      <c r="BV548" s="307"/>
      <c r="BW548" s="307">
        <f>BW547</f>
        <v>1.9239999999999999</v>
      </c>
      <c r="BX548" s="307"/>
      <c r="BY548" s="307"/>
      <c r="BZ548" s="307"/>
      <c r="CA548" s="307"/>
      <c r="CB548" s="307"/>
      <c r="CC548" s="307">
        <f>CC547</f>
        <v>11710.331</v>
      </c>
      <c r="CD548" s="307"/>
      <c r="CE548" s="307"/>
      <c r="CF548" s="307"/>
      <c r="CG548" s="307"/>
      <c r="CH548" s="307"/>
      <c r="CI548" s="307">
        <f>CI547</f>
        <v>593.00699999999995</v>
      </c>
      <c r="CJ548" s="307"/>
      <c r="CK548" s="307"/>
      <c r="CL548" s="307"/>
      <c r="CM548" s="307"/>
      <c r="CN548" s="307"/>
      <c r="CO548" s="307">
        <f>CO547</f>
        <v>4499.3280000000004</v>
      </c>
      <c r="CP548" s="307"/>
      <c r="CQ548" s="307"/>
      <c r="CR548" s="307"/>
      <c r="CS548" s="307"/>
      <c r="CT548" s="307"/>
      <c r="CU548" s="307">
        <f>CU547</f>
        <v>5138.6459999999997</v>
      </c>
      <c r="CV548" s="307"/>
      <c r="CW548" s="307"/>
      <c r="CX548" s="307"/>
      <c r="CY548" s="307"/>
      <c r="CZ548" s="307"/>
      <c r="DA548" s="307">
        <f>DA547</f>
        <v>9544.5480000000007</v>
      </c>
      <c r="DB548" s="307"/>
      <c r="DC548" s="307"/>
      <c r="DD548" s="307"/>
      <c r="DE548" s="307"/>
      <c r="DF548" s="307"/>
      <c r="DG548" s="307">
        <f>DG547</f>
        <v>503.94299999999998</v>
      </c>
      <c r="DH548" s="307"/>
      <c r="DI548" s="307"/>
      <c r="DJ548" s="307"/>
      <c r="DK548" s="307"/>
      <c r="DL548" s="307"/>
      <c r="DM548" s="307">
        <f>DM547</f>
        <v>0</v>
      </c>
      <c r="DN548" s="307"/>
      <c r="DO548" s="307"/>
      <c r="DP548" s="307"/>
      <c r="DQ548" s="307"/>
      <c r="DR548" s="307"/>
      <c r="DS548" s="307">
        <f>DS547</f>
        <v>0</v>
      </c>
      <c r="DT548" s="307"/>
      <c r="DU548" s="307"/>
      <c r="DV548" s="307"/>
      <c r="DW548" s="307"/>
      <c r="DX548" s="307"/>
      <c r="DY548" s="307">
        <f>DY547</f>
        <v>6970.3639999999996</v>
      </c>
      <c r="DZ548" s="307"/>
      <c r="EA548" s="307"/>
      <c r="EB548" s="307"/>
      <c r="EC548" s="307"/>
      <c r="ED548" s="307"/>
      <c r="EE548" s="307">
        <f>EE547</f>
        <v>9795.1749999999993</v>
      </c>
      <c r="EF548" s="307"/>
      <c r="EG548" s="307"/>
      <c r="EH548" s="307"/>
      <c r="EI548" s="307"/>
      <c r="EJ548" s="307"/>
      <c r="EK548" s="307">
        <f>EK547</f>
        <v>12297.39</v>
      </c>
      <c r="EL548" s="307"/>
      <c r="EM548" s="307"/>
      <c r="EN548" s="307"/>
      <c r="EO548" s="307"/>
      <c r="EP548" s="307"/>
      <c r="EQ548" s="307">
        <f>EQ547</f>
        <v>13738.026</v>
      </c>
      <c r="ER548" s="307"/>
      <c r="ES548" s="307"/>
      <c r="ET548" s="307"/>
      <c r="EU548" s="307"/>
      <c r="EV548" s="307"/>
      <c r="EW548" s="307">
        <f>EW547</f>
        <v>0</v>
      </c>
      <c r="EX548" s="307"/>
      <c r="EY548" s="307"/>
      <c r="EZ548" s="307"/>
      <c r="FA548" s="307"/>
      <c r="FB548" s="307"/>
      <c r="FC548" s="307">
        <f>FC547</f>
        <v>8155.2049999999999</v>
      </c>
      <c r="FD548" s="307"/>
      <c r="FE548" s="307"/>
      <c r="FF548" s="307"/>
      <c r="FG548" s="307"/>
      <c r="FH548" s="307"/>
      <c r="FI548" s="307">
        <f>FI547</f>
        <v>0</v>
      </c>
      <c r="FJ548" s="307"/>
      <c r="FK548" s="307"/>
      <c r="FL548" s="307"/>
      <c r="FM548" s="307"/>
      <c r="FN548" s="307"/>
      <c r="FO548" s="307">
        <f>FO547</f>
        <v>691.995</v>
      </c>
      <c r="FP548" s="307"/>
      <c r="FQ548" s="307"/>
      <c r="FR548" s="307"/>
      <c r="FS548" s="307"/>
      <c r="FT548" s="307"/>
      <c r="FU548" s="307">
        <f>FU547</f>
        <v>18634.923999999999</v>
      </c>
      <c r="FV548" s="307"/>
      <c r="FW548" s="307"/>
      <c r="FX548" s="307"/>
      <c r="FY548" s="307"/>
      <c r="FZ548" s="307"/>
      <c r="GA548" s="307">
        <f>GA547</f>
        <v>20762.491999999998</v>
      </c>
      <c r="GB548" s="307"/>
      <c r="GC548" s="307"/>
      <c r="GD548" s="307"/>
      <c r="GE548" s="307"/>
      <c r="GF548" s="307"/>
      <c r="GG548" s="307">
        <f>GG547</f>
        <v>10080.48</v>
      </c>
      <c r="GH548" s="307"/>
      <c r="GI548" s="307"/>
      <c r="GJ548" s="307"/>
      <c r="GK548" s="307"/>
      <c r="GL548" s="307"/>
      <c r="GM548" s="307">
        <f>GM547</f>
        <v>18372.485000000001</v>
      </c>
      <c r="GN548" s="307"/>
      <c r="GO548" s="307"/>
      <c r="GP548" s="307"/>
      <c r="GQ548" s="307"/>
      <c r="GR548" s="307"/>
      <c r="GS548" s="307">
        <f>GS547</f>
        <v>3923.6640000000002</v>
      </c>
      <c r="GT548" s="307"/>
    </row>
    <row r="549" spans="2:202" ht="15.75" thickBot="1" x14ac:dyDescent="0.3">
      <c r="B549" s="165" t="s">
        <v>77</v>
      </c>
      <c r="C549" s="307"/>
      <c r="D549" s="307"/>
      <c r="E549" s="307"/>
      <c r="F549" s="307"/>
      <c r="G549" s="307"/>
      <c r="H549" s="307"/>
      <c r="I549" s="307"/>
      <c r="J549" s="307"/>
      <c r="K549" s="307"/>
      <c r="L549" s="307"/>
      <c r="M549" s="307"/>
      <c r="N549" s="307"/>
      <c r="O549" s="307"/>
      <c r="P549" s="307"/>
      <c r="Q549" s="307"/>
      <c r="R549" s="307"/>
      <c r="S549" s="307"/>
      <c r="T549" s="307"/>
      <c r="U549" s="307"/>
      <c r="V549" s="307"/>
      <c r="W549" s="307"/>
      <c r="X549" s="307"/>
      <c r="Y549" s="307"/>
      <c r="Z549" s="307"/>
      <c r="AA549" s="307">
        <f>AA548</f>
        <v>3213.5830000000001</v>
      </c>
      <c r="AB549" s="307"/>
      <c r="AC549" s="307"/>
      <c r="AD549" s="307"/>
      <c r="AE549" s="307"/>
      <c r="AF549" s="307"/>
      <c r="AG549" s="307">
        <f>AG548</f>
        <v>4086.47</v>
      </c>
      <c r="AH549" s="307"/>
      <c r="AI549" s="307"/>
      <c r="AJ549" s="307"/>
      <c r="AK549" s="307"/>
      <c r="AL549" s="307"/>
      <c r="AM549" s="307">
        <f>AM548</f>
        <v>3098.23</v>
      </c>
      <c r="AN549" s="307"/>
      <c r="AO549" s="307"/>
      <c r="AP549" s="307"/>
      <c r="AQ549" s="307"/>
      <c r="AR549" s="307"/>
      <c r="AS549" s="307">
        <f>AS548</f>
        <v>3201.7240000000002</v>
      </c>
      <c r="AT549" s="307"/>
      <c r="AU549" s="307"/>
      <c r="AV549" s="307"/>
      <c r="AW549" s="307"/>
      <c r="AX549" s="307"/>
      <c r="AY549" s="307">
        <f>AY548</f>
        <v>23651.454000000002</v>
      </c>
      <c r="AZ549" s="307"/>
      <c r="BA549" s="307"/>
      <c r="BB549" s="307"/>
      <c r="BC549" s="307"/>
      <c r="BD549" s="307"/>
      <c r="BE549" s="307">
        <f>BE548</f>
        <v>9711.64</v>
      </c>
      <c r="BF549" s="307"/>
      <c r="BG549" s="307"/>
      <c r="BH549" s="307"/>
      <c r="BI549" s="307"/>
      <c r="BJ549" s="307"/>
      <c r="BK549" s="307">
        <f>BK548</f>
        <v>8.4039999999999999</v>
      </c>
      <c r="BL549" s="307"/>
      <c r="BM549" s="307"/>
      <c r="BN549" s="307"/>
      <c r="BO549" s="307"/>
      <c r="BP549" s="307"/>
      <c r="BQ549" s="307">
        <f>BQ548</f>
        <v>12893.127</v>
      </c>
      <c r="BR549" s="307"/>
      <c r="BS549" s="307"/>
      <c r="BT549" s="307"/>
      <c r="BU549" s="307"/>
      <c r="BV549" s="307"/>
      <c r="BW549" s="307">
        <f>BW548</f>
        <v>1.9239999999999999</v>
      </c>
      <c r="BX549" s="307"/>
      <c r="BY549" s="307"/>
      <c r="BZ549" s="307"/>
      <c r="CA549" s="307"/>
      <c r="CB549" s="307"/>
      <c r="CC549" s="307">
        <f>CC548</f>
        <v>11710.331</v>
      </c>
      <c r="CD549" s="307"/>
      <c r="CE549" s="307"/>
      <c r="CF549" s="307"/>
      <c r="CG549" s="307"/>
      <c r="CH549" s="307"/>
      <c r="CI549" s="307">
        <f>CI548</f>
        <v>593.00699999999995</v>
      </c>
      <c r="CJ549" s="307"/>
      <c r="CK549" s="307"/>
      <c r="CL549" s="307"/>
      <c r="CM549" s="307"/>
      <c r="CN549" s="307"/>
      <c r="CO549" s="307">
        <f>CO548</f>
        <v>4499.3280000000004</v>
      </c>
      <c r="CP549" s="307"/>
      <c r="CQ549" s="307"/>
      <c r="CR549" s="307"/>
      <c r="CS549" s="307"/>
      <c r="CT549" s="307"/>
      <c r="CU549" s="307">
        <f>CU548</f>
        <v>5138.6459999999997</v>
      </c>
      <c r="CV549" s="307"/>
      <c r="CW549" s="307"/>
      <c r="CX549" s="307"/>
      <c r="CY549" s="307"/>
      <c r="CZ549" s="307"/>
      <c r="DA549" s="307">
        <f>DA548</f>
        <v>9544.5480000000007</v>
      </c>
      <c r="DB549" s="307"/>
      <c r="DC549" s="307"/>
      <c r="DD549" s="307"/>
      <c r="DE549" s="307"/>
      <c r="DF549" s="307"/>
      <c r="DG549" s="307">
        <f>DG548</f>
        <v>503.94299999999998</v>
      </c>
      <c r="DH549" s="307"/>
      <c r="DI549" s="307"/>
      <c r="DJ549" s="307"/>
      <c r="DK549" s="307"/>
      <c r="DL549" s="307"/>
      <c r="DM549" s="307">
        <f>DM548</f>
        <v>0</v>
      </c>
      <c r="DN549" s="307"/>
      <c r="DO549" s="307"/>
      <c r="DP549" s="307"/>
      <c r="DQ549" s="307"/>
      <c r="DR549" s="307"/>
      <c r="DS549" s="307">
        <f>DS548</f>
        <v>0</v>
      </c>
      <c r="DT549" s="307"/>
      <c r="DU549" s="307"/>
      <c r="DV549" s="307"/>
      <c r="DW549" s="307"/>
      <c r="DX549" s="307"/>
      <c r="DY549" s="307">
        <f>DY548</f>
        <v>6970.3639999999996</v>
      </c>
      <c r="DZ549" s="307"/>
      <c r="EA549" s="307"/>
      <c r="EB549" s="307"/>
      <c r="EC549" s="307"/>
      <c r="ED549" s="307"/>
      <c r="EE549" s="307">
        <f>EE548</f>
        <v>9795.1749999999993</v>
      </c>
      <c r="EF549" s="307"/>
      <c r="EG549" s="307"/>
      <c r="EH549" s="307"/>
      <c r="EI549" s="307"/>
      <c r="EJ549" s="307"/>
      <c r="EK549" s="307">
        <f>EK548</f>
        <v>12297.39</v>
      </c>
      <c r="EL549" s="307"/>
      <c r="EM549" s="307"/>
      <c r="EN549" s="307"/>
      <c r="EO549" s="307"/>
      <c r="EP549" s="307"/>
      <c r="EQ549" s="307">
        <f>EQ548</f>
        <v>13738.026</v>
      </c>
      <c r="ER549" s="307"/>
      <c r="ES549" s="307"/>
      <c r="ET549" s="307"/>
      <c r="EU549" s="307"/>
      <c r="EV549" s="307"/>
      <c r="EW549" s="307">
        <f>EW548</f>
        <v>0</v>
      </c>
      <c r="EX549" s="307"/>
      <c r="EY549" s="307"/>
      <c r="EZ549" s="307"/>
      <c r="FA549" s="307"/>
      <c r="FB549" s="307"/>
      <c r="FC549" s="307">
        <f>FC548</f>
        <v>8155.2049999999999</v>
      </c>
      <c r="FD549" s="307"/>
      <c r="FE549" s="307"/>
      <c r="FF549" s="307"/>
      <c r="FG549" s="307"/>
      <c r="FH549" s="307"/>
      <c r="FI549" s="307">
        <f>FI548</f>
        <v>0</v>
      </c>
      <c r="FJ549" s="307"/>
      <c r="FK549" s="307"/>
      <c r="FL549" s="307"/>
      <c r="FM549" s="307"/>
      <c r="FN549" s="307"/>
      <c r="FO549" s="307">
        <f>FO548</f>
        <v>691.995</v>
      </c>
      <c r="FP549" s="307"/>
      <c r="FQ549" s="307"/>
      <c r="FR549" s="307"/>
      <c r="FS549" s="307"/>
      <c r="FT549" s="307"/>
      <c r="FU549" s="307">
        <f>FU548</f>
        <v>18634.923999999999</v>
      </c>
      <c r="FV549" s="307"/>
      <c r="FW549" s="307"/>
      <c r="FX549" s="307"/>
      <c r="FY549" s="307"/>
      <c r="FZ549" s="307"/>
      <c r="GA549" s="307">
        <f>GA548</f>
        <v>20762.491999999998</v>
      </c>
      <c r="GB549" s="307"/>
      <c r="GC549" s="307"/>
      <c r="GD549" s="307"/>
      <c r="GE549" s="307"/>
      <c r="GF549" s="307"/>
      <c r="GG549" s="307">
        <f>GG548</f>
        <v>10080.48</v>
      </c>
      <c r="GH549" s="307"/>
      <c r="GI549" s="307"/>
      <c r="GJ549" s="307"/>
      <c r="GK549" s="307"/>
      <c r="GL549" s="307"/>
      <c r="GM549" s="307">
        <f>GM548</f>
        <v>18372.485000000001</v>
      </c>
      <c r="GN549" s="307"/>
      <c r="GO549" s="307"/>
      <c r="GP549" s="307"/>
      <c r="GQ549" s="307"/>
      <c r="GR549" s="307"/>
      <c r="GS549" s="307">
        <f>GS548</f>
        <v>3923.6640000000002</v>
      </c>
      <c r="GT549" s="307"/>
    </row>
    <row r="550" spans="2:202" x14ac:dyDescent="0.25">
      <c r="B550" s="110">
        <v>21</v>
      </c>
      <c r="C550" s="166">
        <f>C526</f>
        <v>3</v>
      </c>
      <c r="D550" s="166">
        <f t="shared" ca="1" si="845"/>
        <v>0.19500000000000001</v>
      </c>
      <c r="E550" s="166"/>
      <c r="F550" s="166"/>
      <c r="G550" s="166">
        <f t="shared" ca="1" si="846"/>
        <v>0.19500000000000001</v>
      </c>
      <c r="H550" s="166">
        <f>H526</f>
        <v>1</v>
      </c>
      <c r="I550" s="166">
        <f t="shared" ca="1" si="847"/>
        <v>0.19500000000000001</v>
      </c>
      <c r="J550" s="166">
        <f t="shared" si="848"/>
        <v>0.19500000000000001</v>
      </c>
      <c r="K550" s="166">
        <v>0.19500000000000001</v>
      </c>
      <c r="L550" s="166"/>
      <c r="M550" s="166">
        <f>M526</f>
        <v>3</v>
      </c>
      <c r="N550" s="166">
        <f t="shared" ca="1" si="849"/>
        <v>0.187</v>
      </c>
      <c r="O550" s="166"/>
      <c r="P550" s="166"/>
      <c r="Q550" s="166">
        <f t="shared" ca="1" si="850"/>
        <v>0.187</v>
      </c>
      <c r="R550" s="166">
        <f>R526</f>
        <v>1</v>
      </c>
      <c r="S550" s="166">
        <f t="shared" ca="1" si="851"/>
        <v>0.187</v>
      </c>
      <c r="T550" s="166">
        <f t="shared" si="852"/>
        <v>0.187</v>
      </c>
      <c r="U550" s="166">
        <v>0.187</v>
      </c>
      <c r="V550" s="166"/>
      <c r="W550" s="166">
        <f>W526</f>
        <v>4</v>
      </c>
      <c r="X550" s="166">
        <f t="shared" ca="1" si="853"/>
        <v>54.000000000005457</v>
      </c>
      <c r="Y550" s="166"/>
      <c r="Z550" s="166"/>
      <c r="AA550" s="166">
        <v>3214.4830000000002</v>
      </c>
      <c r="AB550" s="166">
        <f>IF(OR(ISBLANK(AA550),ISBLANK(AB526)),"",(AA550-AA549)*AB526)</f>
        <v>54.000000000005457</v>
      </c>
      <c r="AC550" s="166">
        <f>AC526</f>
        <v>4</v>
      </c>
      <c r="AD550" s="166">
        <f t="shared" ca="1" si="854"/>
        <v>88.20000000001528</v>
      </c>
      <c r="AE550" s="166"/>
      <c r="AF550" s="166"/>
      <c r="AG550" s="166">
        <v>4087.94</v>
      </c>
      <c r="AH550" s="166">
        <f>IF(OR(ISBLANK(AG550),ISBLANK(AH526)),"",(AG550-AG549)*AH526)</f>
        <v>88.20000000001528</v>
      </c>
      <c r="AI550" s="166">
        <f>AI526</f>
        <v>4</v>
      </c>
      <c r="AJ550" s="166">
        <f t="shared" ca="1" si="855"/>
        <v>39.059999999990396</v>
      </c>
      <c r="AK550" s="166"/>
      <c r="AL550" s="166"/>
      <c r="AM550" s="166">
        <v>3098.8809999999999</v>
      </c>
      <c r="AN550" s="166">
        <f>IF(OR(ISBLANK(AM550),ISBLANK(AN526)),"",(AM550-AM549)*AN526)</f>
        <v>39.059999999990396</v>
      </c>
      <c r="AO550" s="166">
        <f>AO526</f>
        <v>4</v>
      </c>
      <c r="AP550" s="166">
        <f t="shared" ca="1" si="856"/>
        <v>62.579999999979918</v>
      </c>
      <c r="AQ550" s="166"/>
      <c r="AR550" s="166"/>
      <c r="AS550" s="166">
        <v>3202.7669999999998</v>
      </c>
      <c r="AT550" s="166">
        <f>IF(OR(ISBLANK(AS550),ISBLANK(AT526)),"",(AS550-AS549)*AT526)</f>
        <v>62.579999999979918</v>
      </c>
      <c r="AU550" s="166">
        <f>AU526</f>
        <v>4</v>
      </c>
      <c r="AV550" s="166">
        <f t="shared" ca="1" si="857"/>
        <v>0.29152000000001865</v>
      </c>
      <c r="AW550" s="166"/>
      <c r="AX550" s="166"/>
      <c r="AY550" s="166">
        <v>23655.098000000002</v>
      </c>
      <c r="AZ550" s="166">
        <f>IF(OR(ISBLANK(AY550),ISBLANK(AZ526)),"",(AY550-AY549)*AZ526)</f>
        <v>0.29152000000001865</v>
      </c>
      <c r="BA550" s="166">
        <f>BA526</f>
        <v>4</v>
      </c>
      <c r="BB550" s="166">
        <f t="shared" ca="1" si="858"/>
        <v>0.12703999999997906</v>
      </c>
      <c r="BC550" s="166"/>
      <c r="BD550" s="166"/>
      <c r="BE550" s="166">
        <v>9713.2279999999992</v>
      </c>
      <c r="BF550" s="166">
        <f>IF(OR(ISBLANK(BE550),ISBLANK(BF526)),"",(BE550-BE549)*BF526)</f>
        <v>0.12703999999997906</v>
      </c>
      <c r="BG550" s="166">
        <f>BG526</f>
        <v>4</v>
      </c>
      <c r="BH550" s="166">
        <f t="shared" ca="1" si="859"/>
        <v>0</v>
      </c>
      <c r="BI550" s="166"/>
      <c r="BJ550" s="166"/>
      <c r="BK550" s="166">
        <v>8.4039999999999999</v>
      </c>
      <c r="BL550" s="166">
        <f>IF(OR(ISBLANK(BK550),ISBLANK(BL526)),"",(BK550-BK549)*BL526)</f>
        <v>0</v>
      </c>
      <c r="BM550" s="166">
        <f>BM526</f>
        <v>4</v>
      </c>
      <c r="BN550" s="166">
        <f t="shared" ca="1" si="860"/>
        <v>416.06400000000576</v>
      </c>
      <c r="BO550" s="166"/>
      <c r="BP550" s="166"/>
      <c r="BQ550" s="166">
        <v>12899.431</v>
      </c>
      <c r="BR550" s="166">
        <f>IF(OR(ISBLANK(BQ550),ISBLANK(BR526)),"",(BQ550-BQ549)*BR526)</f>
        <v>416.06400000000576</v>
      </c>
      <c r="BS550" s="166">
        <f>BS526</f>
        <v>4</v>
      </c>
      <c r="BT550" s="166">
        <f t="shared" ca="1" si="861"/>
        <v>0</v>
      </c>
      <c r="BU550" s="166"/>
      <c r="BV550" s="166"/>
      <c r="BW550" s="166">
        <v>1.9239999999999999</v>
      </c>
      <c r="BX550" s="166">
        <f>IF(OR(ISBLANK(BW550),ISBLANK(BX526)),"",(BW550-BW549)*BX526)</f>
        <v>0</v>
      </c>
      <c r="BY550" s="166">
        <f>BY526</f>
        <v>4</v>
      </c>
      <c r="BZ550" s="166">
        <f t="shared" ca="1" si="862"/>
        <v>176.94600000003265</v>
      </c>
      <c r="CA550" s="166"/>
      <c r="CB550" s="166"/>
      <c r="CC550" s="166">
        <v>11713.012000000001</v>
      </c>
      <c r="CD550" s="166">
        <f>IF(OR(ISBLANK(CC550),ISBLANK(CD526)),"",(CC550-CC549)*CD526)</f>
        <v>176.94600000003265</v>
      </c>
      <c r="CE550" s="166">
        <f>CE526</f>
        <v>4</v>
      </c>
      <c r="CF550" s="166">
        <f t="shared" ca="1" si="863"/>
        <v>6.0000000000286491E-2</v>
      </c>
      <c r="CG550" s="166"/>
      <c r="CH550" s="166"/>
      <c r="CI550" s="166">
        <v>593.02700000000004</v>
      </c>
      <c r="CJ550" s="166">
        <f>IF(OR(ISBLANK(CI550),ISBLANK(CJ526)),"",(CI550-CI549)*CJ526)</f>
        <v>6.0000000000286491E-2</v>
      </c>
      <c r="CK550" s="166">
        <f>CK526</f>
        <v>4</v>
      </c>
      <c r="CL550" s="166">
        <f t="shared" ca="1" si="864"/>
        <v>0</v>
      </c>
      <c r="CM550" s="166"/>
      <c r="CN550" s="166"/>
      <c r="CO550" s="166">
        <v>4499.3280000000004</v>
      </c>
      <c r="CP550" s="166">
        <f>IF(OR(ISBLANK(CO550),ISBLANK(CP526)),"",(CO550-CO549)*CP526)</f>
        <v>0</v>
      </c>
      <c r="CQ550" s="166">
        <f>CQ526</f>
        <v>4</v>
      </c>
      <c r="CR550" s="166">
        <f t="shared" ca="1" si="865"/>
        <v>10.316000000002532</v>
      </c>
      <c r="CS550" s="166"/>
      <c r="CT550" s="166"/>
      <c r="CU550" s="166">
        <v>5141.2250000000004</v>
      </c>
      <c r="CV550" s="166">
        <f>IF(OR(ISBLANK(CU550),ISBLANK(CV526)),"",(CU550-CU549)*CV526)</f>
        <v>10.316000000002532</v>
      </c>
      <c r="CW550" s="166">
        <f>CW526</f>
        <v>4</v>
      </c>
      <c r="CX550" s="166">
        <f t="shared" ca="1" si="866"/>
        <v>12.279999999998836</v>
      </c>
      <c r="CY550" s="166"/>
      <c r="CZ550" s="166"/>
      <c r="DA550" s="166">
        <v>9547.6180000000004</v>
      </c>
      <c r="DB550" s="166">
        <f>IF(OR(ISBLANK(DA550),ISBLANK(DB526)),"",(DA550-DA549)*DB526)</f>
        <v>12.279999999998836</v>
      </c>
      <c r="DC550" s="166">
        <f>DC526</f>
        <v>4</v>
      </c>
      <c r="DD550" s="166">
        <f t="shared" ca="1" si="867"/>
        <v>2.9520000000001119</v>
      </c>
      <c r="DE550" s="166"/>
      <c r="DF550" s="166"/>
      <c r="DG550" s="166">
        <v>504.435</v>
      </c>
      <c r="DH550" s="166">
        <f>IF(OR(ISBLANK(DG550),ISBLANK(DH526)),"",(DG550-DG549)*DH526)</f>
        <v>2.9520000000001119</v>
      </c>
      <c r="DI550" s="166">
        <f>DI526</f>
        <v>4</v>
      </c>
      <c r="DJ550" s="166">
        <f t="shared" ca="1" si="868"/>
        <v>0</v>
      </c>
      <c r="DK550" s="166"/>
      <c r="DL550" s="166"/>
      <c r="DM550" s="166">
        <v>0</v>
      </c>
      <c r="DN550" s="166">
        <f>IF(OR(ISBLANK(DM550),ISBLANK(DN526)),"",(DM550-DM549)*DN526)</f>
        <v>0</v>
      </c>
      <c r="DO550" s="166">
        <f>DO526</f>
        <v>4</v>
      </c>
      <c r="DP550" s="166">
        <f t="shared" ca="1" si="869"/>
        <v>0</v>
      </c>
      <c r="DQ550" s="166"/>
      <c r="DR550" s="166"/>
      <c r="DS550" s="166">
        <v>0</v>
      </c>
      <c r="DT550" s="166">
        <f>IF(OR(ISBLANK(DS550),ISBLANK(DT526)),"",(DS550-DS549)*DT526)</f>
        <v>0</v>
      </c>
      <c r="DU550" s="166">
        <f>DU526</f>
        <v>4</v>
      </c>
      <c r="DV550" s="166">
        <f t="shared" ca="1" si="870"/>
        <v>16.097999999999956</v>
      </c>
      <c r="DW550" s="166"/>
      <c r="DX550" s="166"/>
      <c r="DY550" s="166">
        <v>6973.0469999999996</v>
      </c>
      <c r="DZ550" s="166">
        <f>IF(OR(ISBLANK(DY550),ISBLANK(DZ526)),"",(DY550-DY549)*DZ526)</f>
        <v>16.097999999999956</v>
      </c>
      <c r="EA550" s="166">
        <f>EA526</f>
        <v>4</v>
      </c>
      <c r="EB550" s="166">
        <f t="shared" ca="1" si="871"/>
        <v>25.944000000003143</v>
      </c>
      <c r="EC550" s="166"/>
      <c r="ED550" s="166"/>
      <c r="EE550" s="166">
        <v>9799.4989999999998</v>
      </c>
      <c r="EF550" s="166">
        <f>IF(OR(ISBLANK(EE550),ISBLANK(EF526)),"",(EE550-EE549)*EF526)</f>
        <v>25.944000000003143</v>
      </c>
      <c r="EG550" s="166">
        <f>EG526</f>
        <v>4</v>
      </c>
      <c r="EH550" s="166">
        <f t="shared" ca="1" si="872"/>
        <v>32.334000000006199</v>
      </c>
      <c r="EI550" s="166"/>
      <c r="EJ550" s="166"/>
      <c r="EK550" s="166">
        <v>12302.779</v>
      </c>
      <c r="EL550" s="166">
        <f>IF(OR(ISBLANK(EK550),ISBLANK(EL526)),"",(EK550-EK549)*EL526)</f>
        <v>32.334000000006199</v>
      </c>
      <c r="EM550" s="166">
        <f>EM526</f>
        <v>4</v>
      </c>
      <c r="EN550" s="166">
        <f t="shared" ca="1" si="873"/>
        <v>20.400000000001455</v>
      </c>
      <c r="EO550" s="166"/>
      <c r="EP550" s="166"/>
      <c r="EQ550" s="166">
        <v>13743.126</v>
      </c>
      <c r="ER550" s="166">
        <f>IF(OR(ISBLANK(EQ550),ISBLANK(ER526)),"",(EQ550-EQ549)*ER526)</f>
        <v>20.400000000001455</v>
      </c>
      <c r="ES550" s="166">
        <f>ES526</f>
        <v>4</v>
      </c>
      <c r="ET550" s="166">
        <f t="shared" ca="1" si="874"/>
        <v>0</v>
      </c>
      <c r="EU550" s="166"/>
      <c r="EV550" s="166"/>
      <c r="EW550" s="166">
        <v>0</v>
      </c>
      <c r="EX550" s="166">
        <f>IF(OR(ISBLANK(EW550),ISBLANK(EX526)),"",(EW550-EW549)*EX526)</f>
        <v>0</v>
      </c>
      <c r="EY550" s="166">
        <f>EY526</f>
        <v>4</v>
      </c>
      <c r="EZ550" s="166">
        <f t="shared" ca="1" si="875"/>
        <v>22.452000000001135</v>
      </c>
      <c r="FA550" s="166"/>
      <c r="FB550" s="166"/>
      <c r="FC550" s="166">
        <v>8158.9470000000001</v>
      </c>
      <c r="FD550" s="166">
        <f>IF(OR(ISBLANK(FC550),ISBLANK(FD526)),"",(FC550-FC549)*FD526)</f>
        <v>22.452000000001135</v>
      </c>
      <c r="FE550" s="166">
        <f>FE526</f>
        <v>4</v>
      </c>
      <c r="FF550" s="166">
        <f t="shared" ca="1" si="876"/>
        <v>0</v>
      </c>
      <c r="FG550" s="166"/>
      <c r="FH550" s="166"/>
      <c r="FI550" s="166">
        <v>0</v>
      </c>
      <c r="FJ550" s="166">
        <f>IF(OR(ISBLANK(FI550),ISBLANK(FJ526)),"",(FI550-FI549)*FJ526)</f>
        <v>0</v>
      </c>
      <c r="FK550" s="166">
        <f>FK526</f>
        <v>4</v>
      </c>
      <c r="FL550" s="166">
        <f t="shared" ca="1" si="877"/>
        <v>0.7620000000000573</v>
      </c>
      <c r="FM550" s="166"/>
      <c r="FN550" s="166"/>
      <c r="FO550" s="166">
        <v>692.24900000000002</v>
      </c>
      <c r="FP550" s="166">
        <f>IF(OR(ISBLANK(FO550),ISBLANK(FP526)),"",(FO550-FO549)*FP526)</f>
        <v>0.7620000000000573</v>
      </c>
      <c r="FQ550" s="166">
        <f>FQ526</f>
        <v>4</v>
      </c>
      <c r="FR550" s="166">
        <f t="shared" ca="1" si="878"/>
        <v>32.592000000004191</v>
      </c>
      <c r="FS550" s="166"/>
      <c r="FT550" s="166"/>
      <c r="FU550" s="166">
        <v>18640.356</v>
      </c>
      <c r="FV550" s="166">
        <f>IF(OR(ISBLANK(FU550),ISBLANK(FV526)),"",(FU550-FU549)*FV526)</f>
        <v>32.592000000004191</v>
      </c>
      <c r="FW550" s="166">
        <f>FW526</f>
        <v>4</v>
      </c>
      <c r="FX550" s="166">
        <f t="shared" ca="1" si="879"/>
        <v>40.386000000020431</v>
      </c>
      <c r="FY550" s="166"/>
      <c r="FZ550" s="166"/>
      <c r="GA550" s="166">
        <v>20769.223000000002</v>
      </c>
      <c r="GB550" s="166">
        <f>IF(OR(ISBLANK(GA550),ISBLANK(GB526)),"",(GA550-GA549)*GB526)</f>
        <v>40.386000000020431</v>
      </c>
      <c r="GC550" s="166">
        <f>GC526</f>
        <v>4</v>
      </c>
      <c r="GD550" s="166">
        <f t="shared" ca="1" si="880"/>
        <v>30.336000000010245</v>
      </c>
      <c r="GE550" s="166"/>
      <c r="GF550" s="166"/>
      <c r="GG550" s="166">
        <v>10084.272000000001</v>
      </c>
      <c r="GH550" s="166">
        <f>IF(OR(ISBLANK(GG550),ISBLANK(GH526)),"",(GG550-GG549)*GH526)</f>
        <v>30.336000000010245</v>
      </c>
      <c r="GI550" s="166">
        <f>GI526</f>
        <v>4</v>
      </c>
      <c r="GJ550" s="166">
        <f t="shared" ca="1" si="881"/>
        <v>35.753999999993539</v>
      </c>
      <c r="GK550" s="166"/>
      <c r="GL550" s="166"/>
      <c r="GM550" s="166">
        <v>18378.444</v>
      </c>
      <c r="GN550" s="166">
        <f>IF(OR(ISBLANK(GM550),ISBLANK(GN526)),"",(GM550-GM549)*GN526)</f>
        <v>35.753999999993539</v>
      </c>
      <c r="GO550" s="166">
        <f>GO526</f>
        <v>4</v>
      </c>
      <c r="GP550" s="166">
        <f t="shared" ca="1" si="882"/>
        <v>6.6239999999988868</v>
      </c>
      <c r="GQ550" s="166"/>
      <c r="GR550" s="166"/>
      <c r="GS550" s="166">
        <v>3924.768</v>
      </c>
      <c r="GT550" s="166">
        <f>IF(OR(ISBLANK(GS550),ISBLANK(GT526)),"",(GS550-GS549)*GT526)</f>
        <v>6.6239999999988868</v>
      </c>
    </row>
    <row r="551" spans="2:202" x14ac:dyDescent="0.25">
      <c r="B551" s="166">
        <v>22</v>
      </c>
      <c r="C551" s="166">
        <f>C526</f>
        <v>3</v>
      </c>
      <c r="D551" s="166">
        <f t="shared" ca="1" si="845"/>
        <v>0.124</v>
      </c>
      <c r="E551" s="166"/>
      <c r="F551" s="166"/>
      <c r="G551" s="166">
        <f t="shared" ca="1" si="846"/>
        <v>0.124</v>
      </c>
      <c r="H551" s="166">
        <f>H526</f>
        <v>1</v>
      </c>
      <c r="I551" s="166">
        <f t="shared" ca="1" si="847"/>
        <v>0.124</v>
      </c>
      <c r="J551" s="166">
        <f t="shared" si="848"/>
        <v>0.124</v>
      </c>
      <c r="K551" s="166">
        <v>0.124</v>
      </c>
      <c r="L551" s="166"/>
      <c r="M551" s="166">
        <f>M526</f>
        <v>3</v>
      </c>
      <c r="N551" s="166">
        <f t="shared" ca="1" si="849"/>
        <v>0.14199999999999999</v>
      </c>
      <c r="O551" s="166"/>
      <c r="P551" s="166"/>
      <c r="Q551" s="166">
        <f t="shared" ca="1" si="850"/>
        <v>0.14199999999999999</v>
      </c>
      <c r="R551" s="166">
        <f>R526</f>
        <v>1</v>
      </c>
      <c r="S551" s="166">
        <f t="shared" ca="1" si="851"/>
        <v>0.14199999999999999</v>
      </c>
      <c r="T551" s="166">
        <f t="shared" si="852"/>
        <v>0.14199999999999999</v>
      </c>
      <c r="U551" s="166">
        <v>0.14199999999999999</v>
      </c>
      <c r="V551" s="166"/>
      <c r="W551" s="166">
        <f>W526</f>
        <v>4</v>
      </c>
      <c r="X551" s="166">
        <f t="shared" ca="1" si="853"/>
        <v>48.059999999995853</v>
      </c>
      <c r="Y551" s="166"/>
      <c r="Z551" s="166"/>
      <c r="AA551" s="166">
        <v>3215.2840000000001</v>
      </c>
      <c r="AB551" s="166">
        <f>IF(OR(ISBLANK(AA551),ISBLANK(AB526)),"",(AA551-AA550)*AB526)</f>
        <v>48.059999999995853</v>
      </c>
      <c r="AC551" s="166">
        <f>AC526</f>
        <v>4</v>
      </c>
      <c r="AD551" s="166">
        <f t="shared" ca="1" si="854"/>
        <v>84.120000000002619</v>
      </c>
      <c r="AE551" s="166"/>
      <c r="AF551" s="166"/>
      <c r="AG551" s="166">
        <v>4089.3420000000001</v>
      </c>
      <c r="AH551" s="166">
        <f>IF(OR(ISBLANK(AG551),ISBLANK(AH526)),"",(AG551-AG550)*AH526)</f>
        <v>84.120000000002619</v>
      </c>
      <c r="AI551" s="166">
        <f>AI526</f>
        <v>4</v>
      </c>
      <c r="AJ551" s="166">
        <f t="shared" ca="1" si="855"/>
        <v>32.93999999999869</v>
      </c>
      <c r="AK551" s="166"/>
      <c r="AL551" s="166"/>
      <c r="AM551" s="166">
        <v>3099.43</v>
      </c>
      <c r="AN551" s="166">
        <f>IF(OR(ISBLANK(AM551),ISBLANK(AN526)),"",(AM551-AM550)*AN526)</f>
        <v>32.93999999999869</v>
      </c>
      <c r="AO551" s="166">
        <f>AO526</f>
        <v>4</v>
      </c>
      <c r="AP551" s="166">
        <f t="shared" ca="1" si="856"/>
        <v>60</v>
      </c>
      <c r="AQ551" s="166"/>
      <c r="AR551" s="166"/>
      <c r="AS551" s="166">
        <v>3203.7669999999998</v>
      </c>
      <c r="AT551" s="166">
        <f>IF(OR(ISBLANK(AS551),ISBLANK(AT526)),"",(AS551-AS550)*AT526)</f>
        <v>60</v>
      </c>
      <c r="AU551" s="166">
        <f>AU526</f>
        <v>4</v>
      </c>
      <c r="AV551" s="166">
        <f t="shared" ca="1" si="857"/>
        <v>0.25775999999983468</v>
      </c>
      <c r="AW551" s="166"/>
      <c r="AX551" s="166"/>
      <c r="AY551" s="166">
        <v>23658.32</v>
      </c>
      <c r="AZ551" s="166">
        <f>IF(OR(ISBLANK(AY551),ISBLANK(AZ526)),"",(AY551-AY550)*AZ526)</f>
        <v>0.25775999999983468</v>
      </c>
      <c r="BA551" s="166">
        <f>BA526</f>
        <v>4</v>
      </c>
      <c r="BB551" s="166">
        <f t="shared" ca="1" si="858"/>
        <v>0.13480000000010478</v>
      </c>
      <c r="BC551" s="166"/>
      <c r="BD551" s="166"/>
      <c r="BE551" s="166">
        <v>9714.9130000000005</v>
      </c>
      <c r="BF551" s="166">
        <f>IF(OR(ISBLANK(BE551),ISBLANK(BF526)),"",(BE551-BE550)*BF526)</f>
        <v>0.13480000000010478</v>
      </c>
      <c r="BG551" s="166">
        <f>BG526</f>
        <v>4</v>
      </c>
      <c r="BH551" s="166">
        <f t="shared" ca="1" si="859"/>
        <v>0</v>
      </c>
      <c r="BI551" s="166"/>
      <c r="BJ551" s="166"/>
      <c r="BK551" s="166">
        <v>8.4039999999999999</v>
      </c>
      <c r="BL551" s="166">
        <f>IF(OR(ISBLANK(BK551),ISBLANK(BL526)),"",(BK551-BK550)*BL526)</f>
        <v>0</v>
      </c>
      <c r="BM551" s="166">
        <f>BM526</f>
        <v>4</v>
      </c>
      <c r="BN551" s="166">
        <f t="shared" ca="1" si="860"/>
        <v>484.83599999997023</v>
      </c>
      <c r="BO551" s="166"/>
      <c r="BP551" s="166"/>
      <c r="BQ551" s="166">
        <v>12906.777</v>
      </c>
      <c r="BR551" s="166">
        <f>IF(OR(ISBLANK(BQ551),ISBLANK(BR526)),"",(BQ551-BQ550)*BR526)</f>
        <v>484.83599999997023</v>
      </c>
      <c r="BS551" s="166">
        <f>BS526</f>
        <v>4</v>
      </c>
      <c r="BT551" s="166">
        <f t="shared" ca="1" si="861"/>
        <v>0</v>
      </c>
      <c r="BU551" s="166"/>
      <c r="BV551" s="166"/>
      <c r="BW551" s="166">
        <v>1.9239999999999999</v>
      </c>
      <c r="BX551" s="166">
        <f>IF(OR(ISBLANK(BW551),ISBLANK(BX526)),"",(BW551-BW550)*BX526)</f>
        <v>0</v>
      </c>
      <c r="BY551" s="166">
        <f>BY526</f>
        <v>4</v>
      </c>
      <c r="BZ551" s="166">
        <f t="shared" ca="1" si="862"/>
        <v>318.11999999998079</v>
      </c>
      <c r="CA551" s="166"/>
      <c r="CB551" s="166"/>
      <c r="CC551" s="166">
        <v>11717.832</v>
      </c>
      <c r="CD551" s="166">
        <f>IF(OR(ISBLANK(CC551),ISBLANK(CD526)),"",(CC551-CC550)*CD526)</f>
        <v>318.11999999998079</v>
      </c>
      <c r="CE551" s="166">
        <f>CE526</f>
        <v>4</v>
      </c>
      <c r="CF551" s="166">
        <f t="shared" ca="1" si="863"/>
        <v>4.2000000000030013E-2</v>
      </c>
      <c r="CG551" s="166"/>
      <c r="CH551" s="166"/>
      <c r="CI551" s="166">
        <v>593.04100000000005</v>
      </c>
      <c r="CJ551" s="166">
        <f>IF(OR(ISBLANK(CI551),ISBLANK(CJ526)),"",(CI551-CI550)*CJ526)</f>
        <v>4.2000000000030013E-2</v>
      </c>
      <c r="CK551" s="166">
        <f>CK526</f>
        <v>4</v>
      </c>
      <c r="CL551" s="166">
        <f t="shared" ca="1" si="864"/>
        <v>0</v>
      </c>
      <c r="CM551" s="166"/>
      <c r="CN551" s="166"/>
      <c r="CO551" s="166">
        <v>4499.3280000000004</v>
      </c>
      <c r="CP551" s="166">
        <f>IF(OR(ISBLANK(CO551),ISBLANK(CP526)),"",(CO551-CO550)*CP526)</f>
        <v>0</v>
      </c>
      <c r="CQ551" s="166">
        <f>CQ526</f>
        <v>4</v>
      </c>
      <c r="CR551" s="166">
        <f t="shared" ca="1" si="865"/>
        <v>10.231999999999971</v>
      </c>
      <c r="CS551" s="166"/>
      <c r="CT551" s="166"/>
      <c r="CU551" s="166">
        <v>5143.7830000000004</v>
      </c>
      <c r="CV551" s="166">
        <f>IF(OR(ISBLANK(CU551),ISBLANK(CV526)),"",(CU551-CU550)*CV526)</f>
        <v>10.231999999999971</v>
      </c>
      <c r="CW551" s="166">
        <f>CW526</f>
        <v>4</v>
      </c>
      <c r="CX551" s="166">
        <f t="shared" ca="1" si="866"/>
        <v>11.463999999999942</v>
      </c>
      <c r="CY551" s="166"/>
      <c r="CZ551" s="166"/>
      <c r="DA551" s="166">
        <v>9550.4840000000004</v>
      </c>
      <c r="DB551" s="166">
        <f>IF(OR(ISBLANK(DA551),ISBLANK(DB526)),"",(DA551-DA550)*DB526)</f>
        <v>11.463999999999942</v>
      </c>
      <c r="DC551" s="166">
        <f>DC526</f>
        <v>4</v>
      </c>
      <c r="DD551" s="166">
        <f t="shared" ca="1" si="867"/>
        <v>2.8199999999998226</v>
      </c>
      <c r="DE551" s="166"/>
      <c r="DF551" s="166"/>
      <c r="DG551" s="166">
        <v>504.90499999999997</v>
      </c>
      <c r="DH551" s="166">
        <f>IF(OR(ISBLANK(DG551),ISBLANK(DH526)),"",(DG551-DG550)*DH526)</f>
        <v>2.8199999999998226</v>
      </c>
      <c r="DI551" s="166">
        <f>DI526</f>
        <v>4</v>
      </c>
      <c r="DJ551" s="166">
        <f t="shared" ca="1" si="868"/>
        <v>0</v>
      </c>
      <c r="DK551" s="166"/>
      <c r="DL551" s="166"/>
      <c r="DM551" s="166">
        <v>0</v>
      </c>
      <c r="DN551" s="166">
        <f>IF(OR(ISBLANK(DM551),ISBLANK(DN526)),"",(DM551-DM550)*DN526)</f>
        <v>0</v>
      </c>
      <c r="DO551" s="166">
        <f>DO526</f>
        <v>4</v>
      </c>
      <c r="DP551" s="166">
        <f t="shared" ca="1" si="869"/>
        <v>0</v>
      </c>
      <c r="DQ551" s="166"/>
      <c r="DR551" s="166"/>
      <c r="DS551" s="166">
        <v>0</v>
      </c>
      <c r="DT551" s="166">
        <f>IF(OR(ISBLANK(DS551),ISBLANK(DT526)),"",(DS551-DS550)*DT526)</f>
        <v>0</v>
      </c>
      <c r="DU551" s="166">
        <f>DU526</f>
        <v>4</v>
      </c>
      <c r="DV551" s="166">
        <f t="shared" ca="1" si="870"/>
        <v>10.758000000003449</v>
      </c>
      <c r="DW551" s="166"/>
      <c r="DX551" s="166"/>
      <c r="DY551" s="166">
        <v>6974.84</v>
      </c>
      <c r="DZ551" s="166">
        <f>IF(OR(ISBLANK(DY551),ISBLANK(DZ526)),"",(DY551-DY550)*DZ526)</f>
        <v>10.758000000003449</v>
      </c>
      <c r="EA551" s="166">
        <f>EA526</f>
        <v>4</v>
      </c>
      <c r="EB551" s="166">
        <f t="shared" ca="1" si="871"/>
        <v>15.222000000001572</v>
      </c>
      <c r="EC551" s="166"/>
      <c r="ED551" s="166"/>
      <c r="EE551" s="166">
        <v>9802.0360000000001</v>
      </c>
      <c r="EF551" s="166">
        <f>IF(OR(ISBLANK(EE551),ISBLANK(EF526)),"",(EE551-EE550)*EF526)</f>
        <v>15.222000000001572</v>
      </c>
      <c r="EG551" s="166">
        <f>EG526</f>
        <v>4</v>
      </c>
      <c r="EH551" s="166">
        <f t="shared" ca="1" si="872"/>
        <v>15.713999999992666</v>
      </c>
      <c r="EI551" s="166"/>
      <c r="EJ551" s="166"/>
      <c r="EK551" s="166">
        <v>12305.397999999999</v>
      </c>
      <c r="EL551" s="166">
        <f>IF(OR(ISBLANK(EK551),ISBLANK(EL526)),"",(EK551-EK550)*EL526)</f>
        <v>15.713999999992666</v>
      </c>
      <c r="EM551" s="166">
        <f>EM526</f>
        <v>4</v>
      </c>
      <c r="EN551" s="166">
        <f t="shared" ca="1" si="873"/>
        <v>16.443999999995867</v>
      </c>
      <c r="EO551" s="166"/>
      <c r="EP551" s="166"/>
      <c r="EQ551" s="166">
        <v>13747.236999999999</v>
      </c>
      <c r="ER551" s="166">
        <f>IF(OR(ISBLANK(EQ551),ISBLANK(ER526)),"",(EQ551-EQ550)*ER526)</f>
        <v>16.443999999995867</v>
      </c>
      <c r="ES551" s="166">
        <f>ES526</f>
        <v>4</v>
      </c>
      <c r="ET551" s="166">
        <f t="shared" ca="1" si="874"/>
        <v>0</v>
      </c>
      <c r="EU551" s="166"/>
      <c r="EV551" s="166"/>
      <c r="EW551" s="166">
        <v>0</v>
      </c>
      <c r="EX551" s="166">
        <f>IF(OR(ISBLANK(EW551),ISBLANK(EX526)),"",(EW551-EW550)*EX526)</f>
        <v>0</v>
      </c>
      <c r="EY551" s="166">
        <f>EY526</f>
        <v>4</v>
      </c>
      <c r="EZ551" s="166">
        <f t="shared" ca="1" si="875"/>
        <v>19.649999999997817</v>
      </c>
      <c r="FA551" s="166"/>
      <c r="FB551" s="166"/>
      <c r="FC551" s="166">
        <v>8162.2219999999998</v>
      </c>
      <c r="FD551" s="166">
        <f>IF(OR(ISBLANK(FC551),ISBLANK(FD526)),"",(FC551-FC550)*FD526)</f>
        <v>19.649999999997817</v>
      </c>
      <c r="FE551" s="166">
        <f>FE526</f>
        <v>4</v>
      </c>
      <c r="FF551" s="166">
        <f t="shared" ca="1" si="876"/>
        <v>0</v>
      </c>
      <c r="FG551" s="166"/>
      <c r="FH551" s="166"/>
      <c r="FI551" s="166">
        <v>0</v>
      </c>
      <c r="FJ551" s="166">
        <f>IF(OR(ISBLANK(FI551),ISBLANK(FJ526)),"",(FI551-FI550)*FJ526)</f>
        <v>0</v>
      </c>
      <c r="FK551" s="166">
        <f>FK526</f>
        <v>4</v>
      </c>
      <c r="FL551" s="166">
        <f t="shared" ca="1" si="877"/>
        <v>0.45299999999986085</v>
      </c>
      <c r="FM551" s="166"/>
      <c r="FN551" s="166"/>
      <c r="FO551" s="166">
        <v>692.4</v>
      </c>
      <c r="FP551" s="166">
        <f>IF(OR(ISBLANK(FO551),ISBLANK(FP526)),"",(FO551-FO550)*FP526)</f>
        <v>0.45299999999986085</v>
      </c>
      <c r="FQ551" s="166">
        <f>FQ526</f>
        <v>4</v>
      </c>
      <c r="FR551" s="166">
        <f t="shared" ca="1" si="878"/>
        <v>28.518000000003667</v>
      </c>
      <c r="FS551" s="166"/>
      <c r="FT551" s="166"/>
      <c r="FU551" s="166">
        <v>18645.109</v>
      </c>
      <c r="FV551" s="166">
        <f>IF(OR(ISBLANK(FU551),ISBLANK(FV526)),"",(FU551-FU550)*FV526)</f>
        <v>28.518000000003667</v>
      </c>
      <c r="FW551" s="166">
        <f>FW526</f>
        <v>4</v>
      </c>
      <c r="FX551" s="166">
        <f t="shared" ca="1" si="879"/>
        <v>40.379999999997381</v>
      </c>
      <c r="FY551" s="166"/>
      <c r="FZ551" s="166"/>
      <c r="GA551" s="166">
        <v>20775.953000000001</v>
      </c>
      <c r="GB551" s="166">
        <f>IF(OR(ISBLANK(GA551),ISBLANK(GB526)),"",(GA551-GA550)*GB526)</f>
        <v>40.379999999997381</v>
      </c>
      <c r="GC551" s="166">
        <f>GC526</f>
        <v>4</v>
      </c>
      <c r="GD551" s="166">
        <f t="shared" ca="1" si="880"/>
        <v>39.903999999994994</v>
      </c>
      <c r="GE551" s="166"/>
      <c r="GF551" s="166"/>
      <c r="GG551" s="166">
        <v>10089.26</v>
      </c>
      <c r="GH551" s="166">
        <f>IF(OR(ISBLANK(GG551),ISBLANK(GH526)),"",(GG551-GG550)*GH526)</f>
        <v>39.903999999994994</v>
      </c>
      <c r="GI551" s="166">
        <f>GI526</f>
        <v>4</v>
      </c>
      <c r="GJ551" s="166">
        <f t="shared" ca="1" si="881"/>
        <v>22.842000000004191</v>
      </c>
      <c r="GK551" s="166"/>
      <c r="GL551" s="166"/>
      <c r="GM551" s="166">
        <v>18382.251</v>
      </c>
      <c r="GN551" s="166">
        <f>IF(OR(ISBLANK(GM551),ISBLANK(GN526)),"",(GM551-GM550)*GN526)</f>
        <v>22.842000000004191</v>
      </c>
      <c r="GO551" s="166">
        <f>GO526</f>
        <v>4</v>
      </c>
      <c r="GP551" s="166">
        <f t="shared" ca="1" si="882"/>
        <v>5.3159999999998035</v>
      </c>
      <c r="GQ551" s="166"/>
      <c r="GR551" s="166"/>
      <c r="GS551" s="166">
        <v>3925.654</v>
      </c>
      <c r="GT551" s="166">
        <f>IF(OR(ISBLANK(GS551),ISBLANK(GT526)),"",(GS551-GS550)*GT526)</f>
        <v>5.3159999999998035</v>
      </c>
    </row>
    <row r="552" spans="2:202" x14ac:dyDescent="0.25">
      <c r="B552" s="166">
        <v>23</v>
      </c>
      <c r="C552" s="166">
        <f>C526</f>
        <v>3</v>
      </c>
      <c r="D552" s="166">
        <f t="shared" ca="1" si="845"/>
        <v>0.16600000000000001</v>
      </c>
      <c r="E552" s="166"/>
      <c r="F552" s="166"/>
      <c r="G552" s="166">
        <f t="shared" ca="1" si="846"/>
        <v>0.16600000000000001</v>
      </c>
      <c r="H552" s="166">
        <f>H526</f>
        <v>1</v>
      </c>
      <c r="I552" s="166">
        <f t="shared" ca="1" si="847"/>
        <v>0.16600000000000001</v>
      </c>
      <c r="J552" s="166">
        <f t="shared" si="848"/>
        <v>0.16600000000000001</v>
      </c>
      <c r="K552" s="166">
        <v>0.16600000000000001</v>
      </c>
      <c r="L552" s="166"/>
      <c r="M552" s="166">
        <f>M526</f>
        <v>3</v>
      </c>
      <c r="N552" s="166">
        <f t="shared" ca="1" si="849"/>
        <v>0.05</v>
      </c>
      <c r="O552" s="166"/>
      <c r="P552" s="166"/>
      <c r="Q552" s="166">
        <f t="shared" ca="1" si="850"/>
        <v>0.05</v>
      </c>
      <c r="R552" s="166">
        <f>R526</f>
        <v>1</v>
      </c>
      <c r="S552" s="166">
        <f t="shared" ca="1" si="851"/>
        <v>0.05</v>
      </c>
      <c r="T552" s="166">
        <f t="shared" si="852"/>
        <v>0.05</v>
      </c>
      <c r="U552" s="166">
        <v>0.05</v>
      </c>
      <c r="V552" s="166"/>
      <c r="W552" s="166">
        <f>W526</f>
        <v>4</v>
      </c>
      <c r="X552" s="166">
        <f t="shared" ca="1" si="853"/>
        <v>49.799999999995634</v>
      </c>
      <c r="Y552" s="166"/>
      <c r="Z552" s="166"/>
      <c r="AA552" s="166">
        <v>3216.114</v>
      </c>
      <c r="AB552" s="166">
        <f>IF(OR(ISBLANK(AA552),ISBLANK(AB526)),"",(AA552-AA551)*AB526)</f>
        <v>49.799999999995634</v>
      </c>
      <c r="AC552" s="166">
        <f>AC526</f>
        <v>4</v>
      </c>
      <c r="AD552" s="166">
        <f t="shared" ca="1" si="854"/>
        <v>86.879999999991924</v>
      </c>
      <c r="AE552" s="166"/>
      <c r="AF552" s="166"/>
      <c r="AG552" s="166">
        <v>4090.79</v>
      </c>
      <c r="AH552" s="166">
        <f>IF(OR(ISBLANK(AG552),ISBLANK(AH526)),"",(AG552-AG551)*AH526)</f>
        <v>86.879999999991924</v>
      </c>
      <c r="AI552" s="166">
        <f>AI526</f>
        <v>4</v>
      </c>
      <c r="AJ552" s="166">
        <f t="shared" ca="1" si="855"/>
        <v>34.800000000022919</v>
      </c>
      <c r="AK552" s="166"/>
      <c r="AL552" s="166"/>
      <c r="AM552" s="166">
        <v>3100.01</v>
      </c>
      <c r="AN552" s="166">
        <f>IF(OR(ISBLANK(AM552),ISBLANK(AN526)),"",(AM552-AM551)*AN526)</f>
        <v>34.800000000022919</v>
      </c>
      <c r="AO552" s="166">
        <f>AO526</f>
        <v>4</v>
      </c>
      <c r="AP552" s="166">
        <f t="shared" ca="1" si="856"/>
        <v>60</v>
      </c>
      <c r="AQ552" s="166"/>
      <c r="AR552" s="166"/>
      <c r="AS552" s="166">
        <v>3204.7669999999998</v>
      </c>
      <c r="AT552" s="166">
        <f>IF(OR(ISBLANK(AS552),ISBLANK(AT526)),"",(AS552-AS551)*AT526)</f>
        <v>60</v>
      </c>
      <c r="AU552" s="166">
        <f>AU526</f>
        <v>4</v>
      </c>
      <c r="AV552" s="166">
        <f t="shared" ca="1" si="857"/>
        <v>0.32224000000016534</v>
      </c>
      <c r="AW552" s="166"/>
      <c r="AX552" s="166"/>
      <c r="AY552" s="166">
        <v>23662.348000000002</v>
      </c>
      <c r="AZ552" s="166">
        <f>IF(OR(ISBLANK(AY552),ISBLANK(AZ526)),"",(AY552-AY551)*AZ526)</f>
        <v>0.32224000000016534</v>
      </c>
      <c r="BA552" s="166">
        <f>BA526</f>
        <v>4</v>
      </c>
      <c r="BB552" s="166">
        <f t="shared" ca="1" si="858"/>
        <v>0.15216000000000349</v>
      </c>
      <c r="BC552" s="166"/>
      <c r="BD552" s="166"/>
      <c r="BE552" s="166">
        <v>9716.8150000000005</v>
      </c>
      <c r="BF552" s="166">
        <f>IF(OR(ISBLANK(BE552),ISBLANK(BF526)),"",(BE552-BE551)*BF526)</f>
        <v>0.15216000000000349</v>
      </c>
      <c r="BG552" s="166">
        <f>BG526</f>
        <v>4</v>
      </c>
      <c r="BH552" s="166">
        <f t="shared" ca="1" si="859"/>
        <v>0</v>
      </c>
      <c r="BI552" s="166"/>
      <c r="BJ552" s="166"/>
      <c r="BK552" s="166">
        <v>8.4039999999999999</v>
      </c>
      <c r="BL552" s="166">
        <f>IF(OR(ISBLANK(BK552),ISBLANK(BL526)),"",(BK552-BK551)*BL526)</f>
        <v>0</v>
      </c>
      <c r="BM552" s="166">
        <f>BM526</f>
        <v>4</v>
      </c>
      <c r="BN552" s="166">
        <f t="shared" ca="1" si="860"/>
        <v>547.33799999997791</v>
      </c>
      <c r="BO552" s="166"/>
      <c r="BP552" s="166"/>
      <c r="BQ552" s="166">
        <v>12915.07</v>
      </c>
      <c r="BR552" s="166">
        <f>IF(OR(ISBLANK(BQ552),ISBLANK(BR526)),"",(BQ552-BQ551)*BR526)</f>
        <v>547.33799999997791</v>
      </c>
      <c r="BS552" s="166">
        <f>BS526</f>
        <v>4</v>
      </c>
      <c r="BT552" s="166">
        <f t="shared" ca="1" si="861"/>
        <v>0</v>
      </c>
      <c r="BU552" s="166"/>
      <c r="BV552" s="166"/>
      <c r="BW552" s="166">
        <v>1.9239999999999999</v>
      </c>
      <c r="BX552" s="166">
        <f>IF(OR(ISBLANK(BW552),ISBLANK(BX526)),"",(BW552-BW551)*BX526)</f>
        <v>0</v>
      </c>
      <c r="BY552" s="166">
        <f>BY526</f>
        <v>4</v>
      </c>
      <c r="BZ552" s="166">
        <f t="shared" ca="1" si="862"/>
        <v>376.06800000002113</v>
      </c>
      <c r="CA552" s="166"/>
      <c r="CB552" s="166"/>
      <c r="CC552" s="166">
        <v>11723.53</v>
      </c>
      <c r="CD552" s="166">
        <f>IF(OR(ISBLANK(CC552),ISBLANK(CD526)),"",(CC552-CC551)*CD526)</f>
        <v>376.06800000002113</v>
      </c>
      <c r="CE552" s="166">
        <f>CE526</f>
        <v>4</v>
      </c>
      <c r="CF552" s="166">
        <f t="shared" ca="1" si="863"/>
        <v>3.8999999999759893E-2</v>
      </c>
      <c r="CG552" s="166"/>
      <c r="CH552" s="166"/>
      <c r="CI552" s="166">
        <v>593.05399999999997</v>
      </c>
      <c r="CJ552" s="166">
        <f>IF(OR(ISBLANK(CI552),ISBLANK(CJ526)),"",(CI552-CI551)*CJ526)</f>
        <v>3.8999999999759893E-2</v>
      </c>
      <c r="CK552" s="166">
        <f>CK526</f>
        <v>4</v>
      </c>
      <c r="CL552" s="166">
        <f t="shared" ca="1" si="864"/>
        <v>0</v>
      </c>
      <c r="CM552" s="166"/>
      <c r="CN552" s="166"/>
      <c r="CO552" s="166">
        <v>4499.3280000000004</v>
      </c>
      <c r="CP552" s="166">
        <f>IF(OR(ISBLANK(CO552),ISBLANK(CP526)),"",(CO552-CO551)*CP526)</f>
        <v>0</v>
      </c>
      <c r="CQ552" s="166">
        <f>CQ526</f>
        <v>4</v>
      </c>
      <c r="CR552" s="166">
        <f t="shared" ca="1" si="865"/>
        <v>10.407999999999447</v>
      </c>
      <c r="CS552" s="166"/>
      <c r="CT552" s="166"/>
      <c r="CU552" s="166">
        <v>5146.3850000000002</v>
      </c>
      <c r="CV552" s="166">
        <f>IF(OR(ISBLANK(CU552),ISBLANK(CV526)),"",(CU552-CU551)*CV526)</f>
        <v>10.407999999999447</v>
      </c>
      <c r="CW552" s="166">
        <f>CW526</f>
        <v>4</v>
      </c>
      <c r="CX552" s="166">
        <f t="shared" ca="1" si="866"/>
        <v>12.051999999996042</v>
      </c>
      <c r="CY552" s="166"/>
      <c r="CZ552" s="166"/>
      <c r="DA552" s="166">
        <v>9553.4969999999994</v>
      </c>
      <c r="DB552" s="166">
        <f>IF(OR(ISBLANK(DA552),ISBLANK(DB526)),"",(DA552-DA551)*DB526)</f>
        <v>12.051999999996042</v>
      </c>
      <c r="DC552" s="166">
        <f>DC526</f>
        <v>4</v>
      </c>
      <c r="DD552" s="166">
        <f t="shared" ca="1" si="867"/>
        <v>1.0620000000001255</v>
      </c>
      <c r="DE552" s="166"/>
      <c r="DF552" s="166"/>
      <c r="DG552" s="166">
        <v>505.08199999999999</v>
      </c>
      <c r="DH552" s="166">
        <f>IF(OR(ISBLANK(DG552),ISBLANK(DH526)),"",(DG552-DG551)*DH526)</f>
        <v>1.0620000000001255</v>
      </c>
      <c r="DI552" s="166">
        <f>DI526</f>
        <v>4</v>
      </c>
      <c r="DJ552" s="166">
        <f t="shared" ca="1" si="868"/>
        <v>0</v>
      </c>
      <c r="DK552" s="166"/>
      <c r="DL552" s="166"/>
      <c r="DM552" s="166">
        <v>0</v>
      </c>
      <c r="DN552" s="166">
        <f>IF(OR(ISBLANK(DM552),ISBLANK(DN526)),"",(DM552-DM551)*DN526)</f>
        <v>0</v>
      </c>
      <c r="DO552" s="166">
        <f>DO526</f>
        <v>4</v>
      </c>
      <c r="DP552" s="166">
        <f t="shared" ca="1" si="869"/>
        <v>0</v>
      </c>
      <c r="DQ552" s="166"/>
      <c r="DR552" s="166"/>
      <c r="DS552" s="166">
        <v>0</v>
      </c>
      <c r="DT552" s="166">
        <f>IF(OR(ISBLANK(DS552),ISBLANK(DT526)),"",(DS552-DS551)*DT526)</f>
        <v>0</v>
      </c>
      <c r="DU552" s="166">
        <f>DU526</f>
        <v>4</v>
      </c>
      <c r="DV552" s="166">
        <f t="shared" ca="1" si="870"/>
        <v>9.0659999999970751</v>
      </c>
      <c r="DW552" s="166"/>
      <c r="DX552" s="166"/>
      <c r="DY552" s="166">
        <v>6976.3509999999997</v>
      </c>
      <c r="DZ552" s="166">
        <f>IF(OR(ISBLANK(DY552),ISBLANK(DZ526)),"",(DY552-DY551)*DZ526)</f>
        <v>9.0659999999970751</v>
      </c>
      <c r="EA552" s="166">
        <f>EA526</f>
        <v>4</v>
      </c>
      <c r="EB552" s="166">
        <f t="shared" ca="1" si="871"/>
        <v>4.7939999999944121</v>
      </c>
      <c r="EC552" s="166"/>
      <c r="ED552" s="166"/>
      <c r="EE552" s="166">
        <v>9802.8349999999991</v>
      </c>
      <c r="EF552" s="166">
        <f>IF(OR(ISBLANK(EE552),ISBLANK(EF526)),"",(EE552-EE551)*EF526)</f>
        <v>4.7939999999944121</v>
      </c>
      <c r="EG552" s="166">
        <f>EG526</f>
        <v>4</v>
      </c>
      <c r="EH552" s="166">
        <f t="shared" ca="1" si="872"/>
        <v>15.666000000004715</v>
      </c>
      <c r="EI552" s="166"/>
      <c r="EJ552" s="166"/>
      <c r="EK552" s="166">
        <v>12308.009</v>
      </c>
      <c r="EL552" s="166">
        <f>IF(OR(ISBLANK(EK552),ISBLANK(EL526)),"",(EK552-EK551)*EL526)</f>
        <v>15.666000000004715</v>
      </c>
      <c r="EM552" s="166">
        <f>EM526</f>
        <v>4</v>
      </c>
      <c r="EN552" s="166">
        <f t="shared" ca="1" si="873"/>
        <v>16.776000000005297</v>
      </c>
      <c r="EO552" s="166"/>
      <c r="EP552" s="166"/>
      <c r="EQ552" s="166">
        <v>13751.431</v>
      </c>
      <c r="ER552" s="166">
        <f>IF(OR(ISBLANK(EQ552),ISBLANK(ER526)),"",(EQ552-EQ551)*ER526)</f>
        <v>16.776000000005297</v>
      </c>
      <c r="ES552" s="166">
        <f>ES526</f>
        <v>4</v>
      </c>
      <c r="ET552" s="166">
        <f t="shared" ca="1" si="874"/>
        <v>0</v>
      </c>
      <c r="EU552" s="166"/>
      <c r="EV552" s="166"/>
      <c r="EW552" s="166">
        <v>0</v>
      </c>
      <c r="EX552" s="166">
        <f>IF(OR(ISBLANK(EW552),ISBLANK(EX526)),"",(EW552-EW551)*EX526)</f>
        <v>0</v>
      </c>
      <c r="EY552" s="166">
        <f>EY526</f>
        <v>4</v>
      </c>
      <c r="EZ552" s="166">
        <f t="shared" ca="1" si="875"/>
        <v>20.682000000000698</v>
      </c>
      <c r="FA552" s="166"/>
      <c r="FB552" s="166"/>
      <c r="FC552" s="166">
        <v>8165.6689999999999</v>
      </c>
      <c r="FD552" s="166">
        <f>IF(OR(ISBLANK(FC552),ISBLANK(FD526)),"",(FC552-FC551)*FD526)</f>
        <v>20.682000000000698</v>
      </c>
      <c r="FE552" s="166">
        <f>FE526</f>
        <v>4</v>
      </c>
      <c r="FF552" s="166">
        <f t="shared" ca="1" si="876"/>
        <v>0</v>
      </c>
      <c r="FG552" s="166"/>
      <c r="FH552" s="166"/>
      <c r="FI552" s="166">
        <v>0</v>
      </c>
      <c r="FJ552" s="166">
        <f>IF(OR(ISBLANK(FI552),ISBLANK(FJ526)),"",(FI552-FI551)*FJ526)</f>
        <v>0</v>
      </c>
      <c r="FK552" s="166">
        <f>FK526</f>
        <v>4</v>
      </c>
      <c r="FL552" s="166">
        <f t="shared" ca="1" si="877"/>
        <v>0.46199999999998909</v>
      </c>
      <c r="FM552" s="166"/>
      <c r="FN552" s="166"/>
      <c r="FO552" s="166">
        <v>692.55399999999997</v>
      </c>
      <c r="FP552" s="166">
        <f>IF(OR(ISBLANK(FO552),ISBLANK(FP526)),"",(FO552-FO551)*FP526)</f>
        <v>0.46199999999998909</v>
      </c>
      <c r="FQ552" s="166">
        <f>FQ526</f>
        <v>4</v>
      </c>
      <c r="FR552" s="166">
        <f t="shared" ca="1" si="878"/>
        <v>27.336000000002969</v>
      </c>
      <c r="FS552" s="166"/>
      <c r="FT552" s="166"/>
      <c r="FU552" s="166">
        <v>18649.665000000001</v>
      </c>
      <c r="FV552" s="166">
        <f>IF(OR(ISBLANK(FU552),ISBLANK(FV526)),"",(FU552-FU551)*FV526)</f>
        <v>27.336000000002969</v>
      </c>
      <c r="FW552" s="166">
        <f>FW526</f>
        <v>4</v>
      </c>
      <c r="FX552" s="166">
        <f t="shared" ca="1" si="879"/>
        <v>32.495999999984633</v>
      </c>
      <c r="FY552" s="166"/>
      <c r="FZ552" s="166"/>
      <c r="GA552" s="166">
        <v>20781.368999999999</v>
      </c>
      <c r="GB552" s="166">
        <f>IF(OR(ISBLANK(GA552),ISBLANK(GB526)),"",(GA552-GA551)*GB526)</f>
        <v>32.495999999984633</v>
      </c>
      <c r="GC552" s="166">
        <f>GC526</f>
        <v>4</v>
      </c>
      <c r="GD552" s="166">
        <f t="shared" ca="1" si="880"/>
        <v>18.567999999999302</v>
      </c>
      <c r="GE552" s="166"/>
      <c r="GF552" s="166"/>
      <c r="GG552" s="166">
        <v>10091.581</v>
      </c>
      <c r="GH552" s="166">
        <f>IF(OR(ISBLANK(GG552),ISBLANK(GH526)),"",(GG552-GG551)*GH526)</f>
        <v>18.567999999999302</v>
      </c>
      <c r="GI552" s="166">
        <f>GI526</f>
        <v>4</v>
      </c>
      <c r="GJ552" s="166">
        <f t="shared" ca="1" si="881"/>
        <v>13.650000000008731</v>
      </c>
      <c r="GK552" s="166"/>
      <c r="GL552" s="166"/>
      <c r="GM552" s="166">
        <v>18384.526000000002</v>
      </c>
      <c r="GN552" s="166">
        <f>IF(OR(ISBLANK(GM552),ISBLANK(GN526)),"",(GM552-GM551)*GN526)</f>
        <v>13.650000000008731</v>
      </c>
      <c r="GO552" s="166">
        <f>GO526</f>
        <v>4</v>
      </c>
      <c r="GP552" s="166">
        <f t="shared" ca="1" si="882"/>
        <v>4.8479999999999563</v>
      </c>
      <c r="GQ552" s="166"/>
      <c r="GR552" s="166"/>
      <c r="GS552" s="166">
        <v>3926.462</v>
      </c>
      <c r="GT552" s="166">
        <f>IF(OR(ISBLANK(GS552),ISBLANK(GT526)),"",(GS552-GS551)*GT526)</f>
        <v>4.8479999999999563</v>
      </c>
    </row>
    <row r="553" spans="2:202" x14ac:dyDescent="0.25">
      <c r="B553" s="166">
        <v>24</v>
      </c>
      <c r="C553" s="166">
        <f>C526</f>
        <v>3</v>
      </c>
      <c r="D553" s="166">
        <f t="shared" ca="1" si="845"/>
        <v>0.121</v>
      </c>
      <c r="E553" s="166"/>
      <c r="F553" s="166"/>
      <c r="G553" s="166">
        <f t="shared" ca="1" si="846"/>
        <v>0.121</v>
      </c>
      <c r="H553" s="166">
        <f>H526</f>
        <v>1</v>
      </c>
      <c r="I553" s="166">
        <f t="shared" ca="1" si="847"/>
        <v>0.121</v>
      </c>
      <c r="J553" s="166">
        <f t="shared" si="848"/>
        <v>0.121</v>
      </c>
      <c r="K553" s="166">
        <v>0.121</v>
      </c>
      <c r="L553" s="166"/>
      <c r="M553" s="166">
        <f>M526</f>
        <v>3</v>
      </c>
      <c r="N553" s="166">
        <f t="shared" ca="1" si="849"/>
        <v>0.11899999999999999</v>
      </c>
      <c r="O553" s="166"/>
      <c r="P553" s="166"/>
      <c r="Q553" s="166">
        <f t="shared" ca="1" si="850"/>
        <v>0.11899999999999999</v>
      </c>
      <c r="R553" s="166">
        <f>R526</f>
        <v>1</v>
      </c>
      <c r="S553" s="166">
        <f t="shared" ca="1" si="851"/>
        <v>0.11899999999999999</v>
      </c>
      <c r="T553" s="166">
        <f t="shared" si="852"/>
        <v>0.11899999999999999</v>
      </c>
      <c r="U553" s="166">
        <v>0.11899999999999999</v>
      </c>
      <c r="V553" s="166"/>
      <c r="W553" s="166">
        <f>W526</f>
        <v>4</v>
      </c>
      <c r="X553" s="166">
        <f t="shared" ca="1" si="853"/>
        <v>53.279999999995198</v>
      </c>
      <c r="Y553" s="166"/>
      <c r="Z553" s="166"/>
      <c r="AA553" s="166">
        <v>3217.002</v>
      </c>
      <c r="AB553" s="166">
        <f>IF(OR(ISBLANK(AA553),ISBLANK(AB526)),"",(AA553-AA552)*AB526)</f>
        <v>53.279999999995198</v>
      </c>
      <c r="AC553" s="166">
        <f>AC526</f>
        <v>4</v>
      </c>
      <c r="AD553" s="166">
        <f t="shared" ca="1" si="854"/>
        <v>93.839999999991051</v>
      </c>
      <c r="AE553" s="166"/>
      <c r="AF553" s="166"/>
      <c r="AG553" s="166">
        <v>4092.3539999999998</v>
      </c>
      <c r="AH553" s="166">
        <f>IF(OR(ISBLANK(AG553),ISBLANK(AH526)),"",(AG553-AG552)*AH526)</f>
        <v>93.839999999991051</v>
      </c>
      <c r="AI553" s="166">
        <f>AI526</f>
        <v>4</v>
      </c>
      <c r="AJ553" s="166">
        <f t="shared" ca="1" si="855"/>
        <v>37.25999999997839</v>
      </c>
      <c r="AK553" s="166"/>
      <c r="AL553" s="166"/>
      <c r="AM553" s="166">
        <v>3100.6309999999999</v>
      </c>
      <c r="AN553" s="166">
        <f>IF(OR(ISBLANK(AM553),ISBLANK(AN526)),"",(AM553-AM552)*AN526)</f>
        <v>37.25999999997839</v>
      </c>
      <c r="AO553" s="166">
        <f>AO526</f>
        <v>4</v>
      </c>
      <c r="AP553" s="166">
        <f t="shared" ca="1" si="856"/>
        <v>59.760000000005675</v>
      </c>
      <c r="AQ553" s="166"/>
      <c r="AR553" s="166"/>
      <c r="AS553" s="166">
        <v>3205.7629999999999</v>
      </c>
      <c r="AT553" s="166">
        <f>IF(OR(ISBLANK(AS553),ISBLANK(AT526)),"",(AS553-AS552)*AT526)</f>
        <v>59.760000000005675</v>
      </c>
      <c r="AU553" s="166">
        <f>AU526</f>
        <v>4</v>
      </c>
      <c r="AV553" s="166">
        <f t="shared" ca="1" si="857"/>
        <v>0.31943999999988593</v>
      </c>
      <c r="AW553" s="166"/>
      <c r="AX553" s="166"/>
      <c r="AY553" s="166">
        <v>23666.341</v>
      </c>
      <c r="AZ553" s="166">
        <f>IF(OR(ISBLANK(AY553),ISBLANK(AZ526)),"",(AY553-AY552)*AZ526)</f>
        <v>0.31943999999988593</v>
      </c>
      <c r="BA553" s="166">
        <f>BA526</f>
        <v>4</v>
      </c>
      <c r="BB553" s="166">
        <f t="shared" ca="1" si="858"/>
        <v>0.15327999999994063</v>
      </c>
      <c r="BC553" s="166"/>
      <c r="BD553" s="166"/>
      <c r="BE553" s="166">
        <v>9718.7309999999998</v>
      </c>
      <c r="BF553" s="166">
        <f>IF(OR(ISBLANK(BE553),ISBLANK(BF526)),"",(BE553-BE552)*BF526)</f>
        <v>0.15327999999994063</v>
      </c>
      <c r="BG553" s="166">
        <f>BG526</f>
        <v>4</v>
      </c>
      <c r="BH553" s="166">
        <f t="shared" ca="1" si="859"/>
        <v>0</v>
      </c>
      <c r="BI553" s="166"/>
      <c r="BJ553" s="166"/>
      <c r="BK553" s="166">
        <v>8.4039999999999999</v>
      </c>
      <c r="BL553" s="166">
        <f>IF(OR(ISBLANK(BK553),ISBLANK(BL526)),"",(BK553-BK552)*BL526)</f>
        <v>0</v>
      </c>
      <c r="BM553" s="166">
        <f>BM526</f>
        <v>4</v>
      </c>
      <c r="BN553" s="166">
        <f t="shared" ca="1" si="860"/>
        <v>586.08000000006723</v>
      </c>
      <c r="BO553" s="166"/>
      <c r="BP553" s="166"/>
      <c r="BQ553" s="166">
        <v>12923.95</v>
      </c>
      <c r="BR553" s="166">
        <f>IF(OR(ISBLANK(BQ553),ISBLANK(BR526)),"",(BQ553-BQ552)*BR526)</f>
        <v>586.08000000006723</v>
      </c>
      <c r="BS553" s="166">
        <f>BS526</f>
        <v>4</v>
      </c>
      <c r="BT553" s="166">
        <f t="shared" ca="1" si="861"/>
        <v>0</v>
      </c>
      <c r="BU553" s="166"/>
      <c r="BV553" s="166"/>
      <c r="BW553" s="166">
        <v>1.9239999999999999</v>
      </c>
      <c r="BX553" s="166">
        <f>IF(OR(ISBLANK(BW553),ISBLANK(BX526)),"",(BW553-BW552)*BX526)</f>
        <v>0</v>
      </c>
      <c r="BY553" s="166">
        <f>BY526</f>
        <v>4</v>
      </c>
      <c r="BZ553" s="166">
        <f t="shared" ca="1" si="862"/>
        <v>385.4400000000096</v>
      </c>
      <c r="CA553" s="166"/>
      <c r="CB553" s="166"/>
      <c r="CC553" s="166">
        <v>11729.37</v>
      </c>
      <c r="CD553" s="166">
        <f>IF(OR(ISBLANK(CC553),ISBLANK(CD526)),"",(CC553-CC552)*CD526)</f>
        <v>385.4400000000096</v>
      </c>
      <c r="CE553" s="166">
        <f>CE526</f>
        <v>4</v>
      </c>
      <c r="CF553" s="166">
        <f t="shared" ca="1" si="863"/>
        <v>6.9000000000073669E-2</v>
      </c>
      <c r="CG553" s="166"/>
      <c r="CH553" s="166"/>
      <c r="CI553" s="166">
        <v>593.077</v>
      </c>
      <c r="CJ553" s="166">
        <f>IF(OR(ISBLANK(CI553),ISBLANK(CJ526)),"",(CI553-CI552)*CJ526)</f>
        <v>6.9000000000073669E-2</v>
      </c>
      <c r="CK553" s="166">
        <f>CK526</f>
        <v>4</v>
      </c>
      <c r="CL553" s="166">
        <f t="shared" ca="1" si="864"/>
        <v>0</v>
      </c>
      <c r="CM553" s="166"/>
      <c r="CN553" s="166"/>
      <c r="CO553" s="166">
        <v>4499.3280000000004</v>
      </c>
      <c r="CP553" s="166">
        <f>IF(OR(ISBLANK(CO553),ISBLANK(CP526)),"",(CO553-CO552)*CP526)</f>
        <v>0</v>
      </c>
      <c r="CQ553" s="166">
        <f>CQ526</f>
        <v>4</v>
      </c>
      <c r="CR553" s="166">
        <f t="shared" ca="1" si="865"/>
        <v>10.39600000000064</v>
      </c>
      <c r="CS553" s="166"/>
      <c r="CT553" s="166"/>
      <c r="CU553" s="166">
        <v>5148.9840000000004</v>
      </c>
      <c r="CV553" s="166">
        <f>IF(OR(ISBLANK(CU553),ISBLANK(CV526)),"",(CU553-CU552)*CV526)</f>
        <v>10.39600000000064</v>
      </c>
      <c r="CW553" s="166">
        <f>CW526</f>
        <v>4</v>
      </c>
      <c r="CX553" s="166">
        <f t="shared" ca="1" si="866"/>
        <v>12.040000000000873</v>
      </c>
      <c r="CY553" s="166"/>
      <c r="CZ553" s="166"/>
      <c r="DA553" s="166">
        <v>9556.5069999999996</v>
      </c>
      <c r="DB553" s="166">
        <f>IF(OR(ISBLANK(DA553),ISBLANK(DB526)),"",(DA553-DA552)*DB526)</f>
        <v>12.040000000000873</v>
      </c>
      <c r="DC553" s="166">
        <f>DC526</f>
        <v>4</v>
      </c>
      <c r="DD553" s="166">
        <f t="shared" ca="1" si="867"/>
        <v>2.7780000000001337</v>
      </c>
      <c r="DE553" s="166"/>
      <c r="DF553" s="166"/>
      <c r="DG553" s="166">
        <v>505.54500000000002</v>
      </c>
      <c r="DH553" s="166">
        <f>IF(OR(ISBLANK(DG553),ISBLANK(DH526)),"",(DG553-DG552)*DH526)</f>
        <v>2.7780000000001337</v>
      </c>
      <c r="DI553" s="166">
        <f>DI526</f>
        <v>4</v>
      </c>
      <c r="DJ553" s="166">
        <f t="shared" ca="1" si="868"/>
        <v>0</v>
      </c>
      <c r="DK553" s="166"/>
      <c r="DL553" s="166"/>
      <c r="DM553" s="166">
        <v>0</v>
      </c>
      <c r="DN553" s="166">
        <f>IF(OR(ISBLANK(DM553),ISBLANK(DN526)),"",(DM553-DM552)*DN526)</f>
        <v>0</v>
      </c>
      <c r="DO553" s="166">
        <f>DO526</f>
        <v>4</v>
      </c>
      <c r="DP553" s="166">
        <f t="shared" ca="1" si="869"/>
        <v>0</v>
      </c>
      <c r="DQ553" s="166"/>
      <c r="DR553" s="166"/>
      <c r="DS553" s="166">
        <v>0</v>
      </c>
      <c r="DT553" s="166">
        <f>IF(OR(ISBLANK(DS553),ISBLANK(DT526)),"",(DS553-DS552)*DT526)</f>
        <v>0</v>
      </c>
      <c r="DU553" s="166">
        <f>DU526</f>
        <v>4</v>
      </c>
      <c r="DV553" s="166">
        <f t="shared" ca="1" si="870"/>
        <v>20.256000000001222</v>
      </c>
      <c r="DW553" s="166"/>
      <c r="DX553" s="166"/>
      <c r="DY553" s="166">
        <v>6979.7269999999999</v>
      </c>
      <c r="DZ553" s="166">
        <f>IF(OR(ISBLANK(DY553),ISBLANK(DZ526)),"",(DY553-DY552)*DZ526)</f>
        <v>20.256000000001222</v>
      </c>
      <c r="EA553" s="166">
        <f>EA526</f>
        <v>4</v>
      </c>
      <c r="EB553" s="166">
        <f t="shared" ca="1" si="871"/>
        <v>11.184000000008382</v>
      </c>
      <c r="EC553" s="166"/>
      <c r="ED553" s="166"/>
      <c r="EE553" s="166">
        <v>9804.6990000000005</v>
      </c>
      <c r="EF553" s="166">
        <f>IF(OR(ISBLANK(EE553),ISBLANK(EF526)),"",(EE553-EE552)*EF526)</f>
        <v>11.184000000008382</v>
      </c>
      <c r="EG553" s="166">
        <f>EG526</f>
        <v>4</v>
      </c>
      <c r="EH553" s="166">
        <f t="shared" ca="1" si="872"/>
        <v>1.2960000000020955</v>
      </c>
      <c r="EI553" s="166"/>
      <c r="EJ553" s="166"/>
      <c r="EK553" s="166">
        <v>12308.225</v>
      </c>
      <c r="EL553" s="166">
        <f>IF(OR(ISBLANK(EK553),ISBLANK(EL526)),"",(EK553-EK552)*EL526)</f>
        <v>1.2960000000020955</v>
      </c>
      <c r="EM553" s="166">
        <f>EM526</f>
        <v>4</v>
      </c>
      <c r="EN553" s="166">
        <f t="shared" ca="1" si="873"/>
        <v>19.50800000000163</v>
      </c>
      <c r="EO553" s="166"/>
      <c r="EP553" s="166"/>
      <c r="EQ553" s="166">
        <v>13756.308000000001</v>
      </c>
      <c r="ER553" s="166">
        <f>IF(OR(ISBLANK(EQ553),ISBLANK(ER526)),"",(EQ553-EQ552)*ER526)</f>
        <v>19.50800000000163</v>
      </c>
      <c r="ES553" s="166">
        <f>ES526</f>
        <v>4</v>
      </c>
      <c r="ET553" s="166">
        <f t="shared" ca="1" si="874"/>
        <v>0</v>
      </c>
      <c r="EU553" s="166"/>
      <c r="EV553" s="166"/>
      <c r="EW553" s="166">
        <v>0</v>
      </c>
      <c r="EX553" s="166">
        <f>IF(OR(ISBLANK(EW553),ISBLANK(EX526)),"",(EW553-EW552)*EX526)</f>
        <v>0</v>
      </c>
      <c r="EY553" s="166">
        <f>EY526</f>
        <v>4</v>
      </c>
      <c r="EZ553" s="166">
        <f t="shared" ca="1" si="875"/>
        <v>40.722000000001572</v>
      </c>
      <c r="FA553" s="166"/>
      <c r="FB553" s="166"/>
      <c r="FC553" s="166">
        <v>8172.4560000000001</v>
      </c>
      <c r="FD553" s="166">
        <f>IF(OR(ISBLANK(FC553),ISBLANK(FD526)),"",(FC553-FC552)*FD526)</f>
        <v>40.722000000001572</v>
      </c>
      <c r="FE553" s="166">
        <f>FE526</f>
        <v>4</v>
      </c>
      <c r="FF553" s="166">
        <f t="shared" ca="1" si="876"/>
        <v>0</v>
      </c>
      <c r="FG553" s="166"/>
      <c r="FH553" s="166"/>
      <c r="FI553" s="166">
        <v>0</v>
      </c>
      <c r="FJ553" s="166">
        <f>IF(OR(ISBLANK(FI553),ISBLANK(FJ526)),"",(FI553-FI552)*FJ526)</f>
        <v>0</v>
      </c>
      <c r="FK553" s="166">
        <f>FK526</f>
        <v>4</v>
      </c>
      <c r="FL553" s="166">
        <f t="shared" ca="1" si="877"/>
        <v>0.89400000000000546</v>
      </c>
      <c r="FM553" s="166"/>
      <c r="FN553" s="166"/>
      <c r="FO553" s="166">
        <v>692.85199999999998</v>
      </c>
      <c r="FP553" s="166">
        <f>IF(OR(ISBLANK(FO553),ISBLANK(FP526)),"",(FO553-FO552)*FP526)</f>
        <v>0.89400000000000546</v>
      </c>
      <c r="FQ553" s="166">
        <f>FQ526</f>
        <v>4</v>
      </c>
      <c r="FR553" s="166">
        <f t="shared" ca="1" si="878"/>
        <v>28.541999999986729</v>
      </c>
      <c r="FS553" s="166"/>
      <c r="FT553" s="166"/>
      <c r="FU553" s="166">
        <v>18654.421999999999</v>
      </c>
      <c r="FV553" s="166">
        <f>IF(OR(ISBLANK(FU553),ISBLANK(FV526)),"",(FU553-FU552)*FV526)</f>
        <v>28.541999999986729</v>
      </c>
      <c r="FW553" s="166">
        <f>FW526</f>
        <v>4</v>
      </c>
      <c r="FX553" s="166">
        <f t="shared" ca="1" si="879"/>
        <v>38.016000000017812</v>
      </c>
      <c r="FY553" s="166"/>
      <c r="FZ553" s="166"/>
      <c r="GA553" s="166">
        <v>20787.705000000002</v>
      </c>
      <c r="GB553" s="166">
        <f>IF(OR(ISBLANK(GA553),ISBLANK(GB526)),"",(GA553-GA552)*GB526)</f>
        <v>38.016000000017812</v>
      </c>
      <c r="GC553" s="166">
        <f>GC526</f>
        <v>4</v>
      </c>
      <c r="GD553" s="166">
        <f t="shared" ca="1" si="880"/>
        <v>19.288000000000466</v>
      </c>
      <c r="GE553" s="166"/>
      <c r="GF553" s="166"/>
      <c r="GG553" s="166">
        <v>10093.992</v>
      </c>
      <c r="GH553" s="166">
        <f>IF(OR(ISBLANK(GG553),ISBLANK(GH526)),"",(GG553-GG552)*GH526)</f>
        <v>19.288000000000466</v>
      </c>
      <c r="GI553" s="166">
        <f>GI526</f>
        <v>4</v>
      </c>
      <c r="GJ553" s="166">
        <f t="shared" ca="1" si="881"/>
        <v>31.7639999999883</v>
      </c>
      <c r="GK553" s="166"/>
      <c r="GL553" s="166"/>
      <c r="GM553" s="166">
        <v>18389.82</v>
      </c>
      <c r="GN553" s="166">
        <f>IF(OR(ISBLANK(GM553),ISBLANK(GN526)),"",(GM553-GM552)*GN526)</f>
        <v>31.7639999999883</v>
      </c>
      <c r="GO553" s="166">
        <f>GO526</f>
        <v>4</v>
      </c>
      <c r="GP553" s="166">
        <f t="shared" ca="1" si="882"/>
        <v>6.9239999999999782</v>
      </c>
      <c r="GQ553" s="166"/>
      <c r="GR553" s="166"/>
      <c r="GS553" s="166">
        <v>3927.616</v>
      </c>
      <c r="GT553" s="166">
        <f>IF(OR(ISBLANK(GS553),ISBLANK(GT526)),"",(GS553-GS552)*GT526)</f>
        <v>6.9239999999999782</v>
      </c>
    </row>
    <row r="554" spans="2:202" x14ac:dyDescent="0.25">
      <c r="B554" s="166">
        <v>25</v>
      </c>
      <c r="C554" s="166">
        <f>C526</f>
        <v>3</v>
      </c>
      <c r="D554" s="166">
        <f t="shared" ca="1" si="845"/>
        <v>0.189</v>
      </c>
      <c r="E554" s="166"/>
      <c r="F554" s="166"/>
      <c r="G554" s="166">
        <f t="shared" ca="1" si="846"/>
        <v>0.189</v>
      </c>
      <c r="H554" s="166">
        <f>H526</f>
        <v>1</v>
      </c>
      <c r="I554" s="166">
        <f t="shared" ca="1" si="847"/>
        <v>0.189</v>
      </c>
      <c r="J554" s="166">
        <f t="shared" si="848"/>
        <v>0.189</v>
      </c>
      <c r="K554" s="166">
        <v>0.189</v>
      </c>
      <c r="L554" s="166"/>
      <c r="M554" s="166">
        <f>M526</f>
        <v>3</v>
      </c>
      <c r="N554" s="166">
        <f t="shared" ca="1" si="849"/>
        <v>6.6000000000000003E-2</v>
      </c>
      <c r="O554" s="166"/>
      <c r="P554" s="166"/>
      <c r="Q554" s="166">
        <f t="shared" ca="1" si="850"/>
        <v>6.6000000000000003E-2</v>
      </c>
      <c r="R554" s="166">
        <f>R526</f>
        <v>1</v>
      </c>
      <c r="S554" s="166">
        <f t="shared" ca="1" si="851"/>
        <v>6.6000000000000003E-2</v>
      </c>
      <c r="T554" s="166">
        <f t="shared" si="852"/>
        <v>6.6000000000000003E-2</v>
      </c>
      <c r="U554" s="169">
        <v>6.6000000000000003E-2</v>
      </c>
      <c r="V554" s="166"/>
      <c r="W554" s="166">
        <f>W526</f>
        <v>4</v>
      </c>
      <c r="X554" s="166" t="str">
        <f t="shared" ca="1" si="853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854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855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856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857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858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859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860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861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862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863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864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865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866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867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>
        <f t="shared" ca="1" si="868"/>
        <v>0</v>
      </c>
      <c r="DK554" s="166"/>
      <c r="DL554" s="166"/>
      <c r="DM554" s="166">
        <v>0</v>
      </c>
      <c r="DN554" s="166">
        <f>IF(OR(ISBLANK(DM554),ISBLANK(DN526)),"",(DM554-DM553)*DN526)</f>
        <v>0</v>
      </c>
      <c r="DO554" s="166">
        <f>DO526</f>
        <v>4</v>
      </c>
      <c r="DP554" s="166">
        <f t="shared" ca="1" si="869"/>
        <v>0</v>
      </c>
      <c r="DQ554" s="166"/>
      <c r="DR554" s="166"/>
      <c r="DS554" s="166">
        <v>0</v>
      </c>
      <c r="DT554" s="166">
        <f>IF(OR(ISBLANK(DS554),ISBLANK(DT526)),"",(DS554-DS553)*DT526)</f>
        <v>0</v>
      </c>
      <c r="DU554" s="166">
        <f>DU526</f>
        <v>4</v>
      </c>
      <c r="DV554" s="166" t="str">
        <f t="shared" ca="1" si="870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871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872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873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>
        <f t="shared" ca="1" si="874"/>
        <v>0</v>
      </c>
      <c r="EU554" s="166"/>
      <c r="EV554" s="166"/>
      <c r="EW554" s="166">
        <v>0</v>
      </c>
      <c r="EX554" s="166">
        <f>IF(OR(ISBLANK(EW554),ISBLANK(EX526)),"",(EW554-EW553)*EX526)</f>
        <v>0</v>
      </c>
      <c r="EY554" s="166">
        <f>EY526</f>
        <v>4</v>
      </c>
      <c r="EZ554" s="166" t="str">
        <f t="shared" ca="1" si="875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>
        <f t="shared" ca="1" si="876"/>
        <v>0</v>
      </c>
      <c r="FG554" s="166"/>
      <c r="FH554" s="166"/>
      <c r="FI554" s="166">
        <v>0</v>
      </c>
      <c r="FJ554" s="166">
        <f>IF(OR(ISBLANK(FI554),ISBLANK(FJ526)),"",(FI554-FI553)*FJ526)</f>
        <v>0</v>
      </c>
      <c r="FK554" s="166">
        <f>FK526</f>
        <v>4</v>
      </c>
      <c r="FL554" s="166" t="str">
        <f t="shared" ca="1" si="877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878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879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880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881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882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845"/>
        <v/>
      </c>
      <c r="E555" s="166"/>
      <c r="F555" s="166"/>
      <c r="G555" s="166" t="str">
        <f t="shared" ca="1" si="846"/>
        <v/>
      </c>
      <c r="H555" s="166">
        <f>H526</f>
        <v>1</v>
      </c>
      <c r="I555" s="166" t="str">
        <f t="shared" ca="1" si="847"/>
        <v/>
      </c>
      <c r="J555" s="166" t="str">
        <f t="shared" si="848"/>
        <v/>
      </c>
      <c r="K555" s="166"/>
      <c r="L555" s="166"/>
      <c r="M555" s="166">
        <f>M526</f>
        <v>3</v>
      </c>
      <c r="N555" s="166" t="str">
        <f t="shared" ca="1" si="849"/>
        <v/>
      </c>
      <c r="O555" s="166"/>
      <c r="P555" s="166"/>
      <c r="Q555" s="166" t="str">
        <f t="shared" ca="1" si="850"/>
        <v/>
      </c>
      <c r="R555" s="166">
        <f>R526</f>
        <v>1</v>
      </c>
      <c r="S555" s="166" t="str">
        <f t="shared" ca="1" si="851"/>
        <v/>
      </c>
      <c r="T555" s="166" t="str">
        <f t="shared" si="852"/>
        <v/>
      </c>
      <c r="U555" s="166"/>
      <c r="V555" s="166"/>
      <c r="W555" s="166">
        <f>W526</f>
        <v>4</v>
      </c>
      <c r="X555" s="166" t="str">
        <f t="shared" ca="1" si="853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854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855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856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857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858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859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860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861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862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863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864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865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866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867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>
        <f t="shared" ca="1" si="868"/>
        <v>0</v>
      </c>
      <c r="DK555" s="166"/>
      <c r="DL555" s="166"/>
      <c r="DM555" s="166">
        <v>0</v>
      </c>
      <c r="DN555" s="166">
        <f>IF(OR(ISBLANK(DM555),ISBLANK(DN526)),"",(DM555-DM554)*DN526)</f>
        <v>0</v>
      </c>
      <c r="DO555" s="166">
        <f>DO526</f>
        <v>4</v>
      </c>
      <c r="DP555" s="166">
        <f t="shared" ca="1" si="869"/>
        <v>0</v>
      </c>
      <c r="DQ555" s="166"/>
      <c r="DR555" s="166"/>
      <c r="DS555" s="166">
        <v>0</v>
      </c>
      <c r="DT555" s="166">
        <f>IF(OR(ISBLANK(DS555),ISBLANK(DT526)),"",(DS555-DS554)*DT526)</f>
        <v>0</v>
      </c>
      <c r="DU555" s="166">
        <f>DU526</f>
        <v>4</v>
      </c>
      <c r="DV555" s="166" t="str">
        <f t="shared" ca="1" si="870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871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872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873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>
        <f t="shared" ca="1" si="874"/>
        <v>0</v>
      </c>
      <c r="EU555" s="166"/>
      <c r="EV555" s="166"/>
      <c r="EW555" s="166">
        <v>0</v>
      </c>
      <c r="EX555" s="166">
        <f>IF(OR(ISBLANK(EW555),ISBLANK(EX526)),"",(EW555-EW554)*EX526)</f>
        <v>0</v>
      </c>
      <c r="EY555" s="166">
        <f>EY526</f>
        <v>4</v>
      </c>
      <c r="EZ555" s="166" t="str">
        <f t="shared" ca="1" si="875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>
        <f t="shared" ca="1" si="876"/>
        <v>0</v>
      </c>
      <c r="FG555" s="166"/>
      <c r="FH555" s="166"/>
      <c r="FI555" s="166">
        <v>0</v>
      </c>
      <c r="FJ555" s="166">
        <f>IF(OR(ISBLANK(FI555),ISBLANK(FJ526)),"",(FI555-FI554)*FJ526)</f>
        <v>0</v>
      </c>
      <c r="FK555" s="166">
        <f>FK526</f>
        <v>4</v>
      </c>
      <c r="FL555" s="166" t="str">
        <f t="shared" ca="1" si="877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878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879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880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881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882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845"/>
        <v/>
      </c>
      <c r="E556" s="166"/>
      <c r="F556" s="166"/>
      <c r="G556" s="166" t="str">
        <f t="shared" ca="1" si="846"/>
        <v/>
      </c>
      <c r="H556" s="166">
        <f>H526</f>
        <v>1</v>
      </c>
      <c r="I556" s="166" t="str">
        <f t="shared" ca="1" si="847"/>
        <v/>
      </c>
      <c r="J556" s="166" t="str">
        <f t="shared" si="848"/>
        <v/>
      </c>
      <c r="K556" s="166"/>
      <c r="L556" s="166"/>
      <c r="M556" s="166">
        <f>M526</f>
        <v>3</v>
      </c>
      <c r="N556" s="166" t="str">
        <f t="shared" ca="1" si="849"/>
        <v/>
      </c>
      <c r="O556" s="166"/>
      <c r="P556" s="166"/>
      <c r="Q556" s="166" t="str">
        <f t="shared" ca="1" si="850"/>
        <v/>
      </c>
      <c r="R556" s="166">
        <f>R526</f>
        <v>1</v>
      </c>
      <c r="S556" s="166" t="str">
        <f t="shared" ca="1" si="851"/>
        <v/>
      </c>
      <c r="T556" s="166" t="str">
        <f t="shared" si="852"/>
        <v/>
      </c>
      <c r="U556" s="166"/>
      <c r="V556" s="166"/>
      <c r="W556" s="166">
        <f>W526</f>
        <v>4</v>
      </c>
      <c r="X556" s="166" t="str">
        <f t="shared" ca="1" si="853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854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855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856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857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858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859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860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861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862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863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864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865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866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867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>
        <f t="shared" ca="1" si="868"/>
        <v>0</v>
      </c>
      <c r="DK556" s="166"/>
      <c r="DL556" s="166"/>
      <c r="DM556" s="166">
        <v>0</v>
      </c>
      <c r="DN556" s="166">
        <f>IF(OR(ISBLANK(DM556),ISBLANK(DN526)),"",(DM556-DM555)*DN526)</f>
        <v>0</v>
      </c>
      <c r="DO556" s="166">
        <f>DO526</f>
        <v>4</v>
      </c>
      <c r="DP556" s="166">
        <f t="shared" ca="1" si="869"/>
        <v>0</v>
      </c>
      <c r="DQ556" s="166"/>
      <c r="DR556" s="166"/>
      <c r="DS556" s="166">
        <v>0</v>
      </c>
      <c r="DT556" s="166">
        <f>IF(OR(ISBLANK(DS556),ISBLANK(DT526)),"",(DS556-DS555)*DT526)</f>
        <v>0</v>
      </c>
      <c r="DU556" s="166">
        <f>DU526</f>
        <v>4</v>
      </c>
      <c r="DV556" s="166" t="str">
        <f t="shared" ca="1" si="870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871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872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873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>
        <f t="shared" ca="1" si="874"/>
        <v>0</v>
      </c>
      <c r="EU556" s="166"/>
      <c r="EV556" s="166"/>
      <c r="EW556" s="166">
        <v>0</v>
      </c>
      <c r="EX556" s="166">
        <f>IF(OR(ISBLANK(EW556),ISBLANK(EX526)),"",(EW556-EW555)*EX526)</f>
        <v>0</v>
      </c>
      <c r="EY556" s="166">
        <f>EY526</f>
        <v>4</v>
      </c>
      <c r="EZ556" s="166" t="str">
        <f t="shared" ca="1" si="875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>
        <f t="shared" ca="1" si="876"/>
        <v>0</v>
      </c>
      <c r="FG556" s="166"/>
      <c r="FH556" s="166"/>
      <c r="FI556" s="166">
        <v>0</v>
      </c>
      <c r="FJ556" s="166">
        <f>IF(OR(ISBLANK(FI556),ISBLANK(FJ526)),"",(FI556-FI555)*FJ526)</f>
        <v>0</v>
      </c>
      <c r="FK556" s="166">
        <f>FK526</f>
        <v>4</v>
      </c>
      <c r="FL556" s="166" t="str">
        <f t="shared" ca="1" si="877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878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879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880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881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882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845"/>
        <v/>
      </c>
      <c r="E557" s="166"/>
      <c r="F557" s="166"/>
      <c r="G557" s="166" t="str">
        <f t="shared" ca="1" si="846"/>
        <v/>
      </c>
      <c r="H557" s="166">
        <f>H526</f>
        <v>1</v>
      </c>
      <c r="I557" s="166" t="str">
        <f t="shared" ca="1" si="847"/>
        <v/>
      </c>
      <c r="J557" s="166" t="str">
        <f t="shared" si="848"/>
        <v/>
      </c>
      <c r="K557" s="166"/>
      <c r="L557" s="166"/>
      <c r="M557" s="166">
        <f>M526</f>
        <v>3</v>
      </c>
      <c r="N557" s="166" t="str">
        <f t="shared" ca="1" si="849"/>
        <v/>
      </c>
      <c r="O557" s="166"/>
      <c r="P557" s="166"/>
      <c r="Q557" s="166" t="str">
        <f t="shared" ca="1" si="850"/>
        <v/>
      </c>
      <c r="R557" s="166">
        <f>R526</f>
        <v>1</v>
      </c>
      <c r="S557" s="166" t="str">
        <f t="shared" ca="1" si="851"/>
        <v/>
      </c>
      <c r="T557" s="166" t="str">
        <f t="shared" si="852"/>
        <v/>
      </c>
      <c r="U557" s="166"/>
      <c r="V557" s="166"/>
      <c r="W557" s="166">
        <f>W526</f>
        <v>4</v>
      </c>
      <c r="X557" s="166" t="str">
        <f t="shared" ca="1" si="853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854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855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856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857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858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859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860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861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862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863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864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865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866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867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>
        <f t="shared" ca="1" si="868"/>
        <v>0</v>
      </c>
      <c r="DK557" s="166"/>
      <c r="DL557" s="166"/>
      <c r="DM557" s="166">
        <v>0</v>
      </c>
      <c r="DN557" s="166">
        <f>IF(OR(ISBLANK(DM557),ISBLANK(DN526)),"",(DM557-DM556)*DN526)</f>
        <v>0</v>
      </c>
      <c r="DO557" s="166">
        <f>DO526</f>
        <v>4</v>
      </c>
      <c r="DP557" s="166">
        <f t="shared" ca="1" si="869"/>
        <v>0</v>
      </c>
      <c r="DQ557" s="166"/>
      <c r="DR557" s="166"/>
      <c r="DS557" s="166">
        <v>0</v>
      </c>
      <c r="DT557" s="166">
        <f>IF(OR(ISBLANK(DS557),ISBLANK(DT526)),"",(DS557-DS556)*DT526)</f>
        <v>0</v>
      </c>
      <c r="DU557" s="166">
        <f>DU526</f>
        <v>4</v>
      </c>
      <c r="DV557" s="166" t="str">
        <f t="shared" ca="1" si="870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871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872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873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>
        <f t="shared" ca="1" si="874"/>
        <v>0</v>
      </c>
      <c r="EU557" s="166"/>
      <c r="EV557" s="166"/>
      <c r="EW557" s="166">
        <v>0</v>
      </c>
      <c r="EX557" s="166">
        <f>IF(OR(ISBLANK(EW557),ISBLANK(EX526)),"",(EW557-EW556)*EX526)</f>
        <v>0</v>
      </c>
      <c r="EY557" s="166">
        <f>EY526</f>
        <v>4</v>
      </c>
      <c r="EZ557" s="166" t="str">
        <f t="shared" ca="1" si="875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>
        <f t="shared" ca="1" si="876"/>
        <v>0</v>
      </c>
      <c r="FG557" s="166"/>
      <c r="FH557" s="166"/>
      <c r="FI557" s="166">
        <v>0</v>
      </c>
      <c r="FJ557" s="166">
        <f>IF(OR(ISBLANK(FI557),ISBLANK(FJ526)),"",(FI557-FI556)*FJ526)</f>
        <v>0</v>
      </c>
      <c r="FK557" s="166">
        <f>FK526</f>
        <v>4</v>
      </c>
      <c r="FL557" s="166" t="str">
        <f t="shared" ca="1" si="877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878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879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880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881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882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845"/>
        <v/>
      </c>
      <c r="E558" s="166"/>
      <c r="F558" s="166"/>
      <c r="G558" s="166" t="str">
        <f t="shared" ca="1" si="846"/>
        <v/>
      </c>
      <c r="H558" s="166">
        <f>H526</f>
        <v>1</v>
      </c>
      <c r="I558" s="166" t="str">
        <f t="shared" ca="1" si="847"/>
        <v/>
      </c>
      <c r="J558" s="166" t="str">
        <f t="shared" si="848"/>
        <v/>
      </c>
      <c r="K558" s="166"/>
      <c r="L558" s="166"/>
      <c r="M558" s="166">
        <f>M526</f>
        <v>3</v>
      </c>
      <c r="N558" s="166" t="str">
        <f t="shared" ca="1" si="849"/>
        <v/>
      </c>
      <c r="O558" s="166"/>
      <c r="P558" s="166"/>
      <c r="Q558" s="166" t="str">
        <f t="shared" ca="1" si="850"/>
        <v/>
      </c>
      <c r="R558" s="166">
        <f>R526</f>
        <v>1</v>
      </c>
      <c r="S558" s="166" t="str">
        <f t="shared" ca="1" si="851"/>
        <v/>
      </c>
      <c r="T558" s="166" t="str">
        <f t="shared" si="852"/>
        <v/>
      </c>
      <c r="U558" s="166"/>
      <c r="V558" s="166"/>
      <c r="W558" s="166">
        <f>W526</f>
        <v>4</v>
      </c>
      <c r="X558" s="166">
        <f t="shared" ca="1" si="853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854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855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856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857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858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859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860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861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862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863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864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865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866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867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868"/>
        <v>0</v>
      </c>
      <c r="DK558" s="166"/>
      <c r="DL558" s="166"/>
      <c r="DM558" s="166"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869"/>
        <v>0</v>
      </c>
      <c r="DQ558" s="166"/>
      <c r="DR558" s="166"/>
      <c r="DS558" s="166"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870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871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872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873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874"/>
        <v>0</v>
      </c>
      <c r="EU558" s="166"/>
      <c r="EV558" s="166"/>
      <c r="EW558" s="166"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875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876"/>
        <v>0</v>
      </c>
      <c r="FG558" s="166"/>
      <c r="FH558" s="166"/>
      <c r="FI558" s="166"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877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878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879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880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881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882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845"/>
        <v/>
      </c>
      <c r="E559" s="166"/>
      <c r="F559" s="166"/>
      <c r="G559" s="166" t="str">
        <f t="shared" ca="1" si="846"/>
        <v/>
      </c>
      <c r="H559" s="166">
        <f>H526</f>
        <v>1</v>
      </c>
      <c r="I559" s="166" t="str">
        <f t="shared" ca="1" si="847"/>
        <v/>
      </c>
      <c r="J559" s="166" t="str">
        <f t="shared" si="848"/>
        <v/>
      </c>
      <c r="K559" s="166"/>
      <c r="L559" s="166"/>
      <c r="M559" s="166">
        <f>M526</f>
        <v>3</v>
      </c>
      <c r="N559" s="166" t="str">
        <f t="shared" ca="1" si="849"/>
        <v/>
      </c>
      <c r="O559" s="166"/>
      <c r="P559" s="166"/>
      <c r="Q559" s="166" t="str">
        <f t="shared" ca="1" si="850"/>
        <v/>
      </c>
      <c r="R559" s="166">
        <f>R526</f>
        <v>1</v>
      </c>
      <c r="S559" s="166" t="str">
        <f t="shared" ca="1" si="851"/>
        <v/>
      </c>
      <c r="T559" s="166" t="str">
        <f t="shared" si="852"/>
        <v/>
      </c>
      <c r="U559" s="166"/>
      <c r="V559" s="166"/>
      <c r="W559" s="166">
        <f>W526</f>
        <v>4</v>
      </c>
      <c r="X559" s="166">
        <f t="shared" ca="1" si="853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854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855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856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857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858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859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860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861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862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863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864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865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866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867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868"/>
        <v>0</v>
      </c>
      <c r="DK559" s="166"/>
      <c r="DL559" s="166"/>
      <c r="DM559" s="166"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869"/>
        <v>0</v>
      </c>
      <c r="DQ559" s="166"/>
      <c r="DR559" s="166"/>
      <c r="DS559" s="166"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870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871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872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873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874"/>
        <v>0</v>
      </c>
      <c r="EU559" s="166"/>
      <c r="EV559" s="166"/>
      <c r="EW559" s="166"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875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876"/>
        <v>0</v>
      </c>
      <c r="FG559" s="166"/>
      <c r="FH559" s="166"/>
      <c r="FI559" s="166"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877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878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879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880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881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882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845"/>
        <v/>
      </c>
      <c r="E560" s="166"/>
      <c r="F560" s="166"/>
      <c r="G560" s="166" t="str">
        <f t="shared" ca="1" si="846"/>
        <v/>
      </c>
      <c r="H560" s="166">
        <f>H526</f>
        <v>1</v>
      </c>
      <c r="I560" s="166" t="str">
        <f t="shared" ca="1" si="847"/>
        <v/>
      </c>
      <c r="J560" s="166" t="str">
        <f t="shared" si="848"/>
        <v/>
      </c>
      <c r="K560" s="166"/>
      <c r="L560" s="166"/>
      <c r="M560" s="166">
        <f>M526</f>
        <v>3</v>
      </c>
      <c r="N560" s="166" t="str">
        <f t="shared" ca="1" si="849"/>
        <v/>
      </c>
      <c r="O560" s="166"/>
      <c r="P560" s="166"/>
      <c r="Q560" s="166" t="str">
        <f t="shared" ca="1" si="850"/>
        <v/>
      </c>
      <c r="R560" s="166">
        <f>R526</f>
        <v>1</v>
      </c>
      <c r="S560" s="166" t="str">
        <f t="shared" ca="1" si="851"/>
        <v/>
      </c>
      <c r="T560" s="166" t="str">
        <f t="shared" si="852"/>
        <v/>
      </c>
      <c r="U560" s="166"/>
      <c r="V560" s="166"/>
      <c r="W560" s="166">
        <f>W526</f>
        <v>4</v>
      </c>
      <c r="X560" s="166">
        <f t="shared" ca="1" si="853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854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855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856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857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858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859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860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861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862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863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864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865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866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867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868"/>
        <v>0</v>
      </c>
      <c r="DK560" s="166"/>
      <c r="DL560" s="166"/>
      <c r="DM560" s="166"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869"/>
        <v>0</v>
      </c>
      <c r="DQ560" s="166"/>
      <c r="DR560" s="166"/>
      <c r="DS560" s="166"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870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871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872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873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874"/>
        <v>0</v>
      </c>
      <c r="EU560" s="166"/>
      <c r="EV560" s="166"/>
      <c r="EW560" s="166"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875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876"/>
        <v>0</v>
      </c>
      <c r="FG560" s="166"/>
      <c r="FH560" s="166"/>
      <c r="FI560" s="166"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877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878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879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880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881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882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307"/>
      <c r="T561" s="307"/>
      <c r="U561" s="307"/>
      <c r="V561" s="307"/>
      <c r="W561" s="307"/>
      <c r="X561" s="307"/>
      <c r="Y561" s="307"/>
      <c r="Z561" s="307"/>
      <c r="AA561" s="307">
        <f>AA560</f>
        <v>0</v>
      </c>
      <c r="AB561" s="307"/>
      <c r="AC561" s="307"/>
      <c r="AD561" s="307"/>
      <c r="AE561" s="307"/>
      <c r="AF561" s="307"/>
      <c r="AG561" s="307">
        <f>AG560</f>
        <v>0</v>
      </c>
      <c r="AH561" s="307"/>
      <c r="AI561" s="307"/>
      <c r="AJ561" s="307"/>
      <c r="AK561" s="307"/>
      <c r="AL561" s="307"/>
      <c r="AM561" s="307">
        <f>AM560</f>
        <v>0</v>
      </c>
      <c r="AN561" s="307"/>
      <c r="AO561" s="307"/>
      <c r="AP561" s="307"/>
      <c r="AQ561" s="307"/>
      <c r="AR561" s="307"/>
      <c r="AS561" s="307">
        <f>AS560</f>
        <v>0</v>
      </c>
      <c r="AT561" s="307"/>
      <c r="AU561" s="307"/>
      <c r="AV561" s="307"/>
      <c r="AW561" s="307"/>
      <c r="AX561" s="307"/>
      <c r="AY561" s="307">
        <f>AY560</f>
        <v>0</v>
      </c>
      <c r="AZ561" s="307"/>
      <c r="BA561" s="307"/>
      <c r="BB561" s="307"/>
      <c r="BC561" s="307"/>
      <c r="BD561" s="307"/>
      <c r="BE561" s="307">
        <f>BE560</f>
        <v>0</v>
      </c>
      <c r="BF561" s="307"/>
      <c r="BG561" s="307"/>
      <c r="BH561" s="307"/>
      <c r="BI561" s="307"/>
      <c r="BJ561" s="307"/>
      <c r="BK561" s="307">
        <f>BK560</f>
        <v>0</v>
      </c>
      <c r="BL561" s="307"/>
      <c r="BM561" s="307"/>
      <c r="BN561" s="307"/>
      <c r="BO561" s="307"/>
      <c r="BP561" s="307"/>
      <c r="BQ561" s="307">
        <f>BQ560</f>
        <v>0</v>
      </c>
      <c r="BR561" s="307"/>
      <c r="BS561" s="307"/>
      <c r="BT561" s="307"/>
      <c r="BU561" s="307"/>
      <c r="BV561" s="307"/>
      <c r="BW561" s="307">
        <f>BW560</f>
        <v>0</v>
      </c>
      <c r="BX561" s="307"/>
      <c r="BY561" s="307"/>
      <c r="BZ561" s="307"/>
      <c r="CA561" s="307"/>
      <c r="CB561" s="307"/>
      <c r="CC561" s="307">
        <f>CC560</f>
        <v>0</v>
      </c>
      <c r="CD561" s="307"/>
      <c r="CE561" s="307"/>
      <c r="CF561" s="307"/>
      <c r="CG561" s="307"/>
      <c r="CH561" s="307"/>
      <c r="CI561" s="307">
        <f>CI560</f>
        <v>0</v>
      </c>
      <c r="CJ561" s="307"/>
      <c r="CK561" s="307"/>
      <c r="CL561" s="307"/>
      <c r="CM561" s="307"/>
      <c r="CN561" s="307"/>
      <c r="CO561" s="307">
        <f>CO560</f>
        <v>0</v>
      </c>
      <c r="CP561" s="307"/>
      <c r="CQ561" s="307"/>
      <c r="CR561" s="307"/>
      <c r="CS561" s="307"/>
      <c r="CT561" s="307"/>
      <c r="CU561" s="307">
        <f>CU560</f>
        <v>0</v>
      </c>
      <c r="CV561" s="307"/>
      <c r="CW561" s="307"/>
      <c r="CX561" s="307"/>
      <c r="CY561" s="307"/>
      <c r="CZ561" s="307"/>
      <c r="DA561" s="307">
        <f>DA560</f>
        <v>0</v>
      </c>
      <c r="DB561" s="307"/>
      <c r="DC561" s="307"/>
      <c r="DD561" s="307"/>
      <c r="DE561" s="307"/>
      <c r="DF561" s="307"/>
      <c r="DG561" s="307">
        <f>DG560</f>
        <v>0</v>
      </c>
      <c r="DH561" s="307"/>
      <c r="DI561" s="307"/>
      <c r="DJ561" s="307"/>
      <c r="DK561" s="307"/>
      <c r="DL561" s="307"/>
      <c r="DM561" s="307">
        <f>DM560</f>
        <v>0</v>
      </c>
      <c r="DN561" s="307"/>
      <c r="DO561" s="307"/>
      <c r="DP561" s="307"/>
      <c r="DQ561" s="307"/>
      <c r="DR561" s="307"/>
      <c r="DS561" s="307">
        <f>DS560</f>
        <v>0</v>
      </c>
      <c r="DT561" s="307"/>
      <c r="DU561" s="307"/>
      <c r="DV561" s="307"/>
      <c r="DW561" s="307"/>
      <c r="DX561" s="307"/>
      <c r="DY561" s="307">
        <f>DY560</f>
        <v>0</v>
      </c>
      <c r="DZ561" s="307"/>
      <c r="EA561" s="307"/>
      <c r="EB561" s="307"/>
      <c r="EC561" s="307"/>
      <c r="ED561" s="307"/>
      <c r="EE561" s="307">
        <f>EE560</f>
        <v>0</v>
      </c>
      <c r="EF561" s="307"/>
      <c r="EG561" s="307"/>
      <c r="EH561" s="307"/>
      <c r="EI561" s="307"/>
      <c r="EJ561" s="307"/>
      <c r="EK561" s="307">
        <f>EK560</f>
        <v>0</v>
      </c>
      <c r="EL561" s="307"/>
      <c r="EM561" s="307"/>
      <c r="EN561" s="307"/>
      <c r="EO561" s="307"/>
      <c r="EP561" s="307"/>
      <c r="EQ561" s="307">
        <f>EQ560</f>
        <v>0</v>
      </c>
      <c r="ER561" s="307"/>
      <c r="ES561" s="307"/>
      <c r="ET561" s="307"/>
      <c r="EU561" s="307"/>
      <c r="EV561" s="307"/>
      <c r="EW561" s="307">
        <f>EW560</f>
        <v>0</v>
      </c>
      <c r="EX561" s="307"/>
      <c r="EY561" s="307"/>
      <c r="EZ561" s="307"/>
      <c r="FA561" s="307"/>
      <c r="FB561" s="307"/>
      <c r="FC561" s="307">
        <f>FC560</f>
        <v>0</v>
      </c>
      <c r="FD561" s="307"/>
      <c r="FE561" s="307"/>
      <c r="FF561" s="307"/>
      <c r="FG561" s="307"/>
      <c r="FH561" s="307"/>
      <c r="FI561" s="307">
        <f>FI560</f>
        <v>0</v>
      </c>
      <c r="FJ561" s="307"/>
      <c r="FK561" s="307"/>
      <c r="FL561" s="307"/>
      <c r="FM561" s="307"/>
      <c r="FN561" s="307"/>
      <c r="FO561" s="307">
        <f>FO560</f>
        <v>0</v>
      </c>
      <c r="FP561" s="307"/>
      <c r="FQ561" s="307"/>
      <c r="FR561" s="307"/>
      <c r="FS561" s="307"/>
      <c r="FT561" s="307"/>
      <c r="FU561" s="307">
        <f>FU560</f>
        <v>0</v>
      </c>
      <c r="FV561" s="307"/>
      <c r="FW561" s="307"/>
      <c r="FX561" s="307"/>
      <c r="FY561" s="307"/>
      <c r="FZ561" s="307"/>
      <c r="GA561" s="307">
        <f>GA560</f>
        <v>0</v>
      </c>
      <c r="GB561" s="307"/>
      <c r="GC561" s="307"/>
      <c r="GD561" s="307"/>
      <c r="GE561" s="307"/>
      <c r="GF561" s="307"/>
      <c r="GG561" s="307">
        <f>GG560</f>
        <v>0</v>
      </c>
      <c r="GH561" s="307"/>
      <c r="GI561" s="307"/>
      <c r="GJ561" s="307"/>
      <c r="GK561" s="307"/>
      <c r="GL561" s="307"/>
      <c r="GM561" s="307">
        <f>GM560</f>
        <v>0</v>
      </c>
      <c r="GN561" s="307"/>
      <c r="GO561" s="307"/>
      <c r="GP561" s="307"/>
      <c r="GQ561" s="307"/>
      <c r="GR561" s="307"/>
      <c r="GS561" s="307">
        <f>GS560</f>
        <v>0</v>
      </c>
      <c r="GT561" s="307"/>
    </row>
    <row r="562" spans="1:202" ht="15.75" thickBot="1" x14ac:dyDescent="0.3">
      <c r="B562" s="165" t="s">
        <v>79</v>
      </c>
      <c r="C562" s="307"/>
      <c r="D562" s="307"/>
      <c r="E562" s="307"/>
      <c r="F562" s="307"/>
      <c r="G562" s="307"/>
      <c r="H562" s="307"/>
      <c r="I562" s="307"/>
      <c r="J562" s="307"/>
      <c r="K562" s="307"/>
      <c r="L562" s="307"/>
      <c r="M562" s="307"/>
      <c r="N562" s="307"/>
      <c r="O562" s="307"/>
      <c r="P562" s="307"/>
      <c r="Q562" s="307"/>
      <c r="R562" s="307"/>
      <c r="S562" s="307"/>
      <c r="T562" s="307"/>
      <c r="U562" s="307"/>
      <c r="V562" s="307"/>
      <c r="W562" s="307"/>
      <c r="X562" s="307"/>
      <c r="Y562" s="307"/>
      <c r="Z562" s="307"/>
      <c r="AA562" s="307">
        <f>AA561</f>
        <v>0</v>
      </c>
      <c r="AB562" s="307"/>
      <c r="AC562" s="307"/>
      <c r="AD562" s="307"/>
      <c r="AE562" s="307"/>
      <c r="AF562" s="307"/>
      <c r="AG562" s="307">
        <f>AG561</f>
        <v>0</v>
      </c>
      <c r="AH562" s="307"/>
      <c r="AI562" s="307"/>
      <c r="AJ562" s="307"/>
      <c r="AK562" s="307"/>
      <c r="AL562" s="307"/>
      <c r="AM562" s="307">
        <f>AM561</f>
        <v>0</v>
      </c>
      <c r="AN562" s="307"/>
      <c r="AO562" s="307"/>
      <c r="AP562" s="307"/>
      <c r="AQ562" s="307"/>
      <c r="AR562" s="307"/>
      <c r="AS562" s="307">
        <f>AS561</f>
        <v>0</v>
      </c>
      <c r="AT562" s="307"/>
      <c r="AU562" s="307"/>
      <c r="AV562" s="307"/>
      <c r="AW562" s="307"/>
      <c r="AX562" s="307"/>
      <c r="AY562" s="307">
        <f>AY561</f>
        <v>0</v>
      </c>
      <c r="AZ562" s="307"/>
      <c r="BA562" s="307"/>
      <c r="BB562" s="307"/>
      <c r="BC562" s="307"/>
      <c r="BD562" s="307"/>
      <c r="BE562" s="307">
        <f>BE561</f>
        <v>0</v>
      </c>
      <c r="BF562" s="307"/>
      <c r="BG562" s="307"/>
      <c r="BH562" s="307"/>
      <c r="BI562" s="307"/>
      <c r="BJ562" s="307"/>
      <c r="BK562" s="307">
        <f>BK561</f>
        <v>0</v>
      </c>
      <c r="BL562" s="307"/>
      <c r="BM562" s="307"/>
      <c r="BN562" s="307"/>
      <c r="BO562" s="307"/>
      <c r="BP562" s="307"/>
      <c r="BQ562" s="307">
        <f>BQ561</f>
        <v>0</v>
      </c>
      <c r="BR562" s="307"/>
      <c r="BS562" s="307"/>
      <c r="BT562" s="307"/>
      <c r="BU562" s="307"/>
      <c r="BV562" s="307"/>
      <c r="BW562" s="307">
        <f>BW561</f>
        <v>0</v>
      </c>
      <c r="BX562" s="307"/>
      <c r="BY562" s="307"/>
      <c r="BZ562" s="307"/>
      <c r="CA562" s="307"/>
      <c r="CB562" s="307"/>
      <c r="CC562" s="307">
        <f>CC561</f>
        <v>0</v>
      </c>
      <c r="CD562" s="307"/>
      <c r="CE562" s="307"/>
      <c r="CF562" s="307"/>
      <c r="CG562" s="307"/>
      <c r="CH562" s="307"/>
      <c r="CI562" s="307">
        <f>CI561</f>
        <v>0</v>
      </c>
      <c r="CJ562" s="307"/>
      <c r="CK562" s="307"/>
      <c r="CL562" s="307"/>
      <c r="CM562" s="307"/>
      <c r="CN562" s="307"/>
      <c r="CO562" s="307">
        <f>CO561</f>
        <v>0</v>
      </c>
      <c r="CP562" s="307"/>
      <c r="CQ562" s="307"/>
      <c r="CR562" s="307"/>
      <c r="CS562" s="307"/>
      <c r="CT562" s="307"/>
      <c r="CU562" s="307">
        <f>CU561</f>
        <v>0</v>
      </c>
      <c r="CV562" s="307"/>
      <c r="CW562" s="307"/>
      <c r="CX562" s="307"/>
      <c r="CY562" s="307"/>
      <c r="CZ562" s="307"/>
      <c r="DA562" s="307">
        <f>DA561</f>
        <v>0</v>
      </c>
      <c r="DB562" s="307"/>
      <c r="DC562" s="307"/>
      <c r="DD562" s="307"/>
      <c r="DE562" s="307"/>
      <c r="DF562" s="307"/>
      <c r="DG562" s="307">
        <f>DG561</f>
        <v>0</v>
      </c>
      <c r="DH562" s="307"/>
      <c r="DI562" s="307"/>
      <c r="DJ562" s="307"/>
      <c r="DK562" s="307"/>
      <c r="DL562" s="307"/>
      <c r="DM562" s="307">
        <f>DM561</f>
        <v>0</v>
      </c>
      <c r="DN562" s="307"/>
      <c r="DO562" s="307"/>
      <c r="DP562" s="307"/>
      <c r="DQ562" s="307"/>
      <c r="DR562" s="307"/>
      <c r="DS562" s="307">
        <f>DS561</f>
        <v>0</v>
      </c>
      <c r="DT562" s="307"/>
      <c r="DU562" s="307"/>
      <c r="DV562" s="307"/>
      <c r="DW562" s="307"/>
      <c r="DX562" s="307"/>
      <c r="DY562" s="307">
        <f>DY561</f>
        <v>0</v>
      </c>
      <c r="DZ562" s="307"/>
      <c r="EA562" s="307"/>
      <c r="EB562" s="307"/>
      <c r="EC562" s="307"/>
      <c r="ED562" s="307"/>
      <c r="EE562" s="307">
        <f>EE561</f>
        <v>0</v>
      </c>
      <c r="EF562" s="307"/>
      <c r="EG562" s="307"/>
      <c r="EH562" s="307"/>
      <c r="EI562" s="307"/>
      <c r="EJ562" s="307"/>
      <c r="EK562" s="307">
        <f>EK561</f>
        <v>0</v>
      </c>
      <c r="EL562" s="307"/>
      <c r="EM562" s="307"/>
      <c r="EN562" s="307"/>
      <c r="EO562" s="307"/>
      <c r="EP562" s="307"/>
      <c r="EQ562" s="307">
        <f>EQ561</f>
        <v>0</v>
      </c>
      <c r="ER562" s="307"/>
      <c r="ES562" s="307"/>
      <c r="ET562" s="307"/>
      <c r="EU562" s="307"/>
      <c r="EV562" s="307"/>
      <c r="EW562" s="307">
        <f>EW561</f>
        <v>0</v>
      </c>
      <c r="EX562" s="307"/>
      <c r="EY562" s="307"/>
      <c r="EZ562" s="307"/>
      <c r="FA562" s="307"/>
      <c r="FB562" s="307"/>
      <c r="FC562" s="307">
        <f>FC561</f>
        <v>0</v>
      </c>
      <c r="FD562" s="307"/>
      <c r="FE562" s="307"/>
      <c r="FF562" s="307"/>
      <c r="FG562" s="307"/>
      <c r="FH562" s="307"/>
      <c r="FI562" s="307">
        <f>FI561</f>
        <v>0</v>
      </c>
      <c r="FJ562" s="307"/>
      <c r="FK562" s="307"/>
      <c r="FL562" s="307"/>
      <c r="FM562" s="307"/>
      <c r="FN562" s="307"/>
      <c r="FO562" s="307">
        <f>FO561</f>
        <v>0</v>
      </c>
      <c r="FP562" s="307"/>
      <c r="FQ562" s="307"/>
      <c r="FR562" s="307"/>
      <c r="FS562" s="307"/>
      <c r="FT562" s="307"/>
      <c r="FU562" s="307">
        <f>FU561</f>
        <v>0</v>
      </c>
      <c r="FV562" s="307"/>
      <c r="FW562" s="307"/>
      <c r="FX562" s="307"/>
      <c r="FY562" s="307"/>
      <c r="FZ562" s="307"/>
      <c r="GA562" s="307">
        <f>GA561</f>
        <v>0</v>
      </c>
      <c r="GB562" s="307"/>
      <c r="GC562" s="307"/>
      <c r="GD562" s="307"/>
      <c r="GE562" s="307"/>
      <c r="GF562" s="307"/>
      <c r="GG562" s="307">
        <f>GG561</f>
        <v>0</v>
      </c>
      <c r="GH562" s="307"/>
      <c r="GI562" s="307"/>
      <c r="GJ562" s="307"/>
      <c r="GK562" s="307"/>
      <c r="GL562" s="307"/>
      <c r="GM562" s="307">
        <f>GM561</f>
        <v>0</v>
      </c>
      <c r="GN562" s="307"/>
      <c r="GO562" s="307"/>
      <c r="GP562" s="307"/>
      <c r="GQ562" s="307"/>
      <c r="GR562" s="307"/>
      <c r="GS562" s="307">
        <f>GS561</f>
        <v>0</v>
      </c>
      <c r="GT562" s="307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14</v>
      </c>
    </row>
    <row r="566" spans="1:202" ht="64.5" customHeight="1" thickBot="1" x14ac:dyDescent="0.3">
      <c r="B566" s="252" t="s">
        <v>5</v>
      </c>
      <c r="C566" s="302" t="s">
        <v>720</v>
      </c>
      <c r="D566" s="302"/>
      <c r="E566" s="302"/>
      <c r="F566" s="302"/>
      <c r="G566" s="302"/>
      <c r="H566" s="302" t="s">
        <v>699</v>
      </c>
      <c r="I566" s="302"/>
      <c r="J566" s="302"/>
      <c r="K566" s="302"/>
      <c r="L566" s="302"/>
      <c r="M566" s="302" t="s">
        <v>697</v>
      </c>
      <c r="N566" s="302"/>
      <c r="O566" s="302"/>
      <c r="P566" s="302"/>
      <c r="Q566" s="302"/>
      <c r="R566" s="302" t="s">
        <v>696</v>
      </c>
      <c r="S566" s="302"/>
      <c r="T566" s="302"/>
      <c r="U566" s="302"/>
      <c r="V566" s="302"/>
      <c r="W566" s="302" t="s">
        <v>695</v>
      </c>
      <c r="X566" s="302"/>
      <c r="Y566" s="302"/>
      <c r="Z566" s="302"/>
      <c r="AA566" s="302"/>
      <c r="AB566" s="302"/>
      <c r="AC566" s="302"/>
      <c r="AD566" s="302"/>
      <c r="AE566" s="302"/>
      <c r="AF566" s="302"/>
      <c r="AG566" s="302" t="s">
        <v>694</v>
      </c>
      <c r="AH566" s="302"/>
      <c r="AI566" s="302"/>
      <c r="AJ566" s="302"/>
      <c r="AK566" s="302"/>
      <c r="AL566" s="302"/>
      <c r="AM566" s="302"/>
      <c r="AN566" s="302"/>
      <c r="AO566" s="302"/>
      <c r="AP566" s="302"/>
      <c r="AQ566" s="302"/>
      <c r="AR566" s="302" t="s">
        <v>693</v>
      </c>
      <c r="AS566" s="302"/>
      <c r="AT566" s="302"/>
      <c r="AU566" s="302"/>
      <c r="AV566" s="302"/>
      <c r="AW566" s="302" t="s">
        <v>687</v>
      </c>
      <c r="AX566" s="302"/>
      <c r="AY566" s="302"/>
      <c r="AZ566" s="302"/>
      <c r="BA566" s="302"/>
      <c r="BB566" s="302"/>
      <c r="BC566" s="302"/>
      <c r="BD566" s="302"/>
      <c r="BE566" s="302"/>
      <c r="BF566" s="302"/>
      <c r="BG566" s="302" t="s">
        <v>686</v>
      </c>
      <c r="BH566" s="302"/>
      <c r="BI566" s="302"/>
      <c r="BJ566" s="302"/>
      <c r="BK566" s="302"/>
      <c r="BL566" s="302"/>
      <c r="BM566" s="302"/>
      <c r="BN566" s="302"/>
      <c r="BO566" s="302"/>
      <c r="BP566" s="302"/>
      <c r="BQ566" s="302" t="s">
        <v>683</v>
      </c>
      <c r="BR566" s="302"/>
      <c r="BS566" s="302"/>
      <c r="BT566" s="302"/>
      <c r="BU566" s="302"/>
      <c r="BV566" s="302"/>
      <c r="BW566" s="302"/>
      <c r="BX566" s="302"/>
      <c r="BY566" s="302"/>
      <c r="BZ566" s="302"/>
      <c r="CA566" s="302" t="s">
        <v>681</v>
      </c>
      <c r="CB566" s="302"/>
      <c r="CC566" s="302"/>
      <c r="CD566" s="302"/>
      <c r="CE566" s="302"/>
      <c r="CF566" s="302" t="s">
        <v>678</v>
      </c>
      <c r="CG566" s="302"/>
      <c r="CH566" s="302"/>
      <c r="CI566" s="302"/>
      <c r="CJ566" s="302"/>
      <c r="CK566" s="302"/>
      <c r="CL566" s="302"/>
      <c r="CM566" s="302"/>
      <c r="CN566" s="302"/>
      <c r="CO566" s="302"/>
      <c r="CP566" s="302" t="s">
        <v>675</v>
      </c>
      <c r="CQ566" s="302"/>
      <c r="CR566" s="302"/>
      <c r="CS566" s="302"/>
    </row>
    <row r="567" spans="1:202" ht="15.75" thickBot="1" x14ac:dyDescent="0.3">
      <c r="B567" s="253"/>
      <c r="C567" s="302" t="s">
        <v>70</v>
      </c>
      <c r="D567" s="302"/>
      <c r="E567" s="302"/>
      <c r="F567" s="302"/>
      <c r="G567" s="302"/>
      <c r="H567" s="302" t="s">
        <v>71</v>
      </c>
      <c r="I567" s="302"/>
      <c r="J567" s="302"/>
      <c r="K567" s="302"/>
      <c r="L567" s="302"/>
      <c r="M567" s="302" t="s">
        <v>71</v>
      </c>
      <c r="N567" s="302"/>
      <c r="O567" s="302"/>
      <c r="P567" s="302"/>
      <c r="Q567" s="302"/>
      <c r="R567" s="302" t="s">
        <v>71</v>
      </c>
      <c r="S567" s="302"/>
      <c r="T567" s="302"/>
      <c r="U567" s="302"/>
      <c r="V567" s="302"/>
      <c r="W567" s="302" t="s">
        <v>70</v>
      </c>
      <c r="X567" s="302"/>
      <c r="Y567" s="302"/>
      <c r="Z567" s="302"/>
      <c r="AA567" s="302"/>
      <c r="AB567" s="302" t="s">
        <v>356</v>
      </c>
      <c r="AC567" s="302"/>
      <c r="AD567" s="302"/>
      <c r="AE567" s="302"/>
      <c r="AF567" s="302"/>
      <c r="AG567" s="302" t="s">
        <v>70</v>
      </c>
      <c r="AH567" s="302"/>
      <c r="AI567" s="302"/>
      <c r="AJ567" s="302"/>
      <c r="AK567" s="302"/>
      <c r="AL567" s="302"/>
      <c r="AM567" s="302" t="s">
        <v>356</v>
      </c>
      <c r="AN567" s="302"/>
      <c r="AO567" s="302"/>
      <c r="AP567" s="302"/>
      <c r="AQ567" s="302"/>
      <c r="AR567" s="302" t="s">
        <v>70</v>
      </c>
      <c r="AS567" s="302"/>
      <c r="AT567" s="302"/>
      <c r="AU567" s="302"/>
      <c r="AV567" s="302"/>
      <c r="AW567" s="302" t="s">
        <v>70</v>
      </c>
      <c r="AX567" s="302"/>
      <c r="AY567" s="302"/>
      <c r="AZ567" s="302"/>
      <c r="BA567" s="302"/>
      <c r="BB567" s="302" t="s">
        <v>356</v>
      </c>
      <c r="BC567" s="302"/>
      <c r="BD567" s="302"/>
      <c r="BE567" s="302"/>
      <c r="BF567" s="302"/>
      <c r="BG567" s="302" t="s">
        <v>70</v>
      </c>
      <c r="BH567" s="302"/>
      <c r="BI567" s="302"/>
      <c r="BJ567" s="302"/>
      <c r="BK567" s="302"/>
      <c r="BL567" s="302" t="s">
        <v>356</v>
      </c>
      <c r="BM567" s="302"/>
      <c r="BN567" s="302"/>
      <c r="BO567" s="302"/>
      <c r="BP567" s="302"/>
      <c r="BQ567" s="302" t="s">
        <v>70</v>
      </c>
      <c r="BR567" s="302"/>
      <c r="BS567" s="302"/>
      <c r="BT567" s="302"/>
      <c r="BU567" s="302"/>
      <c r="BV567" s="302" t="s">
        <v>356</v>
      </c>
      <c r="BW567" s="302"/>
      <c r="BX567" s="302"/>
      <c r="BY567" s="302"/>
      <c r="BZ567" s="302"/>
      <c r="CA567" s="302" t="s">
        <v>70</v>
      </c>
      <c r="CB567" s="302"/>
      <c r="CC567" s="302"/>
      <c r="CD567" s="302"/>
      <c r="CE567" s="302"/>
      <c r="CF567" s="302" t="s">
        <v>70</v>
      </c>
      <c r="CG567" s="302"/>
      <c r="CH567" s="302"/>
      <c r="CI567" s="302"/>
      <c r="CJ567" s="302"/>
      <c r="CK567" s="302" t="s">
        <v>356</v>
      </c>
      <c r="CL567" s="302"/>
      <c r="CM567" s="302"/>
      <c r="CN567" s="302"/>
      <c r="CO567" s="302"/>
      <c r="CP567" s="302" t="s">
        <v>71</v>
      </c>
      <c r="CQ567" s="302"/>
      <c r="CR567" s="302"/>
      <c r="CS567" s="302"/>
    </row>
    <row r="568" spans="1:202" ht="39" thickBot="1" x14ac:dyDescent="0.3">
      <c r="B568" s="254"/>
      <c r="C568" s="308" t="s">
        <v>111</v>
      </c>
      <c r="D568" s="308" t="s">
        <v>112</v>
      </c>
      <c r="E568" s="308" t="s">
        <v>116</v>
      </c>
      <c r="F568" s="308" t="s">
        <v>73</v>
      </c>
      <c r="G568" s="308" t="s">
        <v>74</v>
      </c>
      <c r="H568" s="308" t="s">
        <v>111</v>
      </c>
      <c r="I568" s="308" t="s">
        <v>112</v>
      </c>
      <c r="J568" s="308" t="s">
        <v>116</v>
      </c>
      <c r="K568" s="308" t="s">
        <v>73</v>
      </c>
      <c r="L568" s="308" t="s">
        <v>74</v>
      </c>
      <c r="M568" s="308" t="s">
        <v>111</v>
      </c>
      <c r="N568" s="308" t="s">
        <v>112</v>
      </c>
      <c r="O568" s="308" t="s">
        <v>116</v>
      </c>
      <c r="P568" s="308" t="s">
        <v>73</v>
      </c>
      <c r="Q568" s="308" t="s">
        <v>72</v>
      </c>
      <c r="R568" s="308" t="s">
        <v>111</v>
      </c>
      <c r="S568" s="308" t="s">
        <v>112</v>
      </c>
      <c r="T568" s="308" t="s">
        <v>116</v>
      </c>
      <c r="U568" s="308" t="s">
        <v>73</v>
      </c>
      <c r="V568" s="308" t="s">
        <v>72</v>
      </c>
      <c r="W568" s="308" t="s">
        <v>111</v>
      </c>
      <c r="X568" s="308" t="s">
        <v>112</v>
      </c>
      <c r="Y568" s="308" t="s">
        <v>116</v>
      </c>
      <c r="Z568" s="308" t="s">
        <v>73</v>
      </c>
      <c r="AA568" s="308" t="s">
        <v>360</v>
      </c>
      <c r="AB568" s="308" t="s">
        <v>111</v>
      </c>
      <c r="AC568" s="308" t="s">
        <v>112</v>
      </c>
      <c r="AD568" s="308" t="s">
        <v>357</v>
      </c>
      <c r="AE568" s="308" t="s">
        <v>358</v>
      </c>
      <c r="AF568" s="308" t="s">
        <v>359</v>
      </c>
      <c r="AG568" s="308" t="s">
        <v>111</v>
      </c>
      <c r="AH568" s="308" t="s">
        <v>112</v>
      </c>
      <c r="AI568" s="308" t="s">
        <v>116</v>
      </c>
      <c r="AJ568" s="308" t="s">
        <v>73</v>
      </c>
      <c r="AK568" s="308" t="s">
        <v>360</v>
      </c>
      <c r="AL568" s="308" t="s">
        <v>74</v>
      </c>
      <c r="AM568" s="308" t="s">
        <v>111</v>
      </c>
      <c r="AN568" s="308" t="s">
        <v>112</v>
      </c>
      <c r="AO568" s="308" t="s">
        <v>357</v>
      </c>
      <c r="AP568" s="308" t="s">
        <v>358</v>
      </c>
      <c r="AQ568" s="308" t="s">
        <v>359</v>
      </c>
      <c r="AR568" s="308" t="s">
        <v>111</v>
      </c>
      <c r="AS568" s="308" t="s">
        <v>112</v>
      </c>
      <c r="AT568" s="308" t="s">
        <v>116</v>
      </c>
      <c r="AU568" s="308" t="s">
        <v>73</v>
      </c>
      <c r="AV568" s="308" t="s">
        <v>74</v>
      </c>
      <c r="AW568" s="308" t="s">
        <v>111</v>
      </c>
      <c r="AX568" s="308" t="s">
        <v>112</v>
      </c>
      <c r="AY568" s="308" t="s">
        <v>116</v>
      </c>
      <c r="AZ568" s="308" t="s">
        <v>73</v>
      </c>
      <c r="BA568" s="308" t="s">
        <v>360</v>
      </c>
      <c r="BB568" s="308" t="s">
        <v>111</v>
      </c>
      <c r="BC568" s="308" t="s">
        <v>112</v>
      </c>
      <c r="BD568" s="308" t="s">
        <v>357</v>
      </c>
      <c r="BE568" s="308" t="s">
        <v>358</v>
      </c>
      <c r="BF568" s="308" t="s">
        <v>359</v>
      </c>
      <c r="BG568" s="308" t="s">
        <v>111</v>
      </c>
      <c r="BH568" s="308" t="s">
        <v>112</v>
      </c>
      <c r="BI568" s="308" t="s">
        <v>116</v>
      </c>
      <c r="BJ568" s="308" t="s">
        <v>73</v>
      </c>
      <c r="BK568" s="308" t="s">
        <v>360</v>
      </c>
      <c r="BL568" s="308" t="s">
        <v>111</v>
      </c>
      <c r="BM568" s="308" t="s">
        <v>112</v>
      </c>
      <c r="BN568" s="308" t="s">
        <v>357</v>
      </c>
      <c r="BO568" s="308" t="s">
        <v>358</v>
      </c>
      <c r="BP568" s="308" t="s">
        <v>359</v>
      </c>
      <c r="BQ568" s="308" t="s">
        <v>111</v>
      </c>
      <c r="BR568" s="308" t="s">
        <v>112</v>
      </c>
      <c r="BS568" s="308" t="s">
        <v>116</v>
      </c>
      <c r="BT568" s="308" t="s">
        <v>73</v>
      </c>
      <c r="BU568" s="308" t="s">
        <v>360</v>
      </c>
      <c r="BV568" s="308" t="s">
        <v>111</v>
      </c>
      <c r="BW568" s="308" t="s">
        <v>112</v>
      </c>
      <c r="BX568" s="308" t="s">
        <v>357</v>
      </c>
      <c r="BY568" s="308" t="s">
        <v>358</v>
      </c>
      <c r="BZ568" s="308" t="s">
        <v>359</v>
      </c>
      <c r="CA568" s="308" t="s">
        <v>111</v>
      </c>
      <c r="CB568" s="308" t="s">
        <v>112</v>
      </c>
      <c r="CC568" s="308" t="s">
        <v>116</v>
      </c>
      <c r="CD568" s="308" t="s">
        <v>73</v>
      </c>
      <c r="CE568" s="308" t="s">
        <v>74</v>
      </c>
      <c r="CF568" s="308" t="s">
        <v>111</v>
      </c>
      <c r="CG568" s="308" t="s">
        <v>112</v>
      </c>
      <c r="CH568" s="308" t="s">
        <v>116</v>
      </c>
      <c r="CI568" s="308" t="s">
        <v>73</v>
      </c>
      <c r="CJ568" s="308" t="s">
        <v>360</v>
      </c>
      <c r="CK568" s="308" t="s">
        <v>111</v>
      </c>
      <c r="CL568" s="308" t="s">
        <v>112</v>
      </c>
      <c r="CM568" s="308" t="s">
        <v>357</v>
      </c>
      <c r="CN568" s="308" t="s">
        <v>358</v>
      </c>
      <c r="CO568" s="308" t="s">
        <v>359</v>
      </c>
      <c r="CP568" s="308" t="s">
        <v>111</v>
      </c>
      <c r="CQ568" s="308" t="s">
        <v>112</v>
      </c>
      <c r="CR568" s="308" t="s">
        <v>116</v>
      </c>
      <c r="CS568" s="308" t="s">
        <v>73</v>
      </c>
    </row>
    <row r="569" spans="1:202" ht="15.75" thickBot="1" x14ac:dyDescent="0.3">
      <c r="B569" s="55"/>
      <c r="C569" s="308">
        <v>3</v>
      </c>
      <c r="D569" s="308"/>
      <c r="E569" s="308"/>
      <c r="F569" s="308"/>
      <c r="G569" s="308"/>
      <c r="H569" s="308">
        <v>3</v>
      </c>
      <c r="I569" s="308"/>
      <c r="J569" s="308"/>
      <c r="K569" s="308"/>
      <c r="L569" s="308"/>
      <c r="M569" s="308">
        <v>3</v>
      </c>
      <c r="N569" s="308"/>
      <c r="O569" s="308"/>
      <c r="P569" s="308"/>
      <c r="Q569" s="308"/>
      <c r="R569" s="308">
        <v>3</v>
      </c>
      <c r="S569" s="308"/>
      <c r="T569" s="308"/>
      <c r="U569" s="308"/>
      <c r="V569" s="308"/>
      <c r="W569" s="308">
        <v>3</v>
      </c>
      <c r="X569" s="308"/>
      <c r="Y569" s="308"/>
      <c r="Z569" s="308"/>
      <c r="AA569" s="308"/>
      <c r="AB569" s="308">
        <v>1</v>
      </c>
      <c r="AC569" s="308"/>
      <c r="AD569" s="308"/>
      <c r="AE569" s="308"/>
      <c r="AF569" s="308"/>
      <c r="AG569" s="308">
        <v>3</v>
      </c>
      <c r="AH569" s="308"/>
      <c r="AI569" s="308"/>
      <c r="AJ569" s="308"/>
      <c r="AK569" s="308"/>
      <c r="AL569" s="308"/>
      <c r="AM569" s="308">
        <v>1</v>
      </c>
      <c r="AN569" s="308"/>
      <c r="AO569" s="308"/>
      <c r="AP569" s="308"/>
      <c r="AQ569" s="308"/>
      <c r="AR569" s="308">
        <v>3</v>
      </c>
      <c r="AS569" s="308"/>
      <c r="AT569" s="308"/>
      <c r="AU569" s="308"/>
      <c r="AV569" s="308"/>
      <c r="AW569" s="308">
        <v>3</v>
      </c>
      <c r="AX569" s="308"/>
      <c r="AY569" s="308"/>
      <c r="AZ569" s="308"/>
      <c r="BA569" s="308"/>
      <c r="BB569" s="308">
        <v>1</v>
      </c>
      <c r="BC569" s="308"/>
      <c r="BD569" s="308"/>
      <c r="BE569" s="308"/>
      <c r="BF569" s="308"/>
      <c r="BG569" s="308">
        <v>3</v>
      </c>
      <c r="BH569" s="308"/>
      <c r="BI569" s="308"/>
      <c r="BJ569" s="308"/>
      <c r="BK569" s="308"/>
      <c r="BL569" s="308">
        <v>1</v>
      </c>
      <c r="BM569" s="308"/>
      <c r="BN569" s="308"/>
      <c r="BO569" s="308"/>
      <c r="BP569" s="308"/>
      <c r="BQ569" s="308">
        <v>3</v>
      </c>
      <c r="BR569" s="308"/>
      <c r="BS569" s="308"/>
      <c r="BT569" s="308"/>
      <c r="BU569" s="308"/>
      <c r="BV569" s="308">
        <v>1</v>
      </c>
      <c r="BW569" s="308"/>
      <c r="BX569" s="308"/>
      <c r="BY569" s="308"/>
      <c r="BZ569" s="308"/>
      <c r="CA569" s="308">
        <v>3</v>
      </c>
      <c r="CB569" s="308"/>
      <c r="CC569" s="308"/>
      <c r="CD569" s="308"/>
      <c r="CE569" s="308"/>
      <c r="CF569" s="308">
        <v>3</v>
      </c>
      <c r="CG569" s="308"/>
      <c r="CH569" s="308"/>
      <c r="CI569" s="308"/>
      <c r="CJ569" s="308"/>
      <c r="CK569" s="308">
        <v>1</v>
      </c>
      <c r="CL569" s="308"/>
      <c r="CM569" s="308"/>
      <c r="CN569" s="308"/>
      <c r="CO569" s="308"/>
      <c r="CP569" s="308">
        <v>2</v>
      </c>
      <c r="CQ569" s="308"/>
      <c r="CR569" s="308"/>
      <c r="CS569" s="308"/>
    </row>
    <row r="570" spans="1:202" x14ac:dyDescent="0.25">
      <c r="B570" s="110">
        <v>1</v>
      </c>
      <c r="C570" s="166">
        <f>C569</f>
        <v>3</v>
      </c>
      <c r="D570" s="166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6"/>
      <c r="F570" s="166"/>
      <c r="G570" s="166">
        <v>426.82200000000603</v>
      </c>
      <c r="H570" s="166">
        <f>H569</f>
        <v>3</v>
      </c>
      <c r="I570" s="166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66"/>
      <c r="K570" s="166"/>
      <c r="L570" s="166">
        <v>294.90120000000002</v>
      </c>
      <c r="M570" s="166">
        <f>M569</f>
        <v>3</v>
      </c>
      <c r="N570" s="166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66"/>
      <c r="P570" s="166"/>
      <c r="Q570" s="166">
        <f t="shared" ref="Q570:Q603" ca="1" si="886">IFERROR(AX570,"")</f>
        <v>31.2</v>
      </c>
      <c r="R570" s="166">
        <f>R569</f>
        <v>3</v>
      </c>
      <c r="S570" s="166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66"/>
      <c r="U570" s="166"/>
      <c r="V570" s="166">
        <f t="shared" ref="V570:V603" ca="1" si="888">IFERROR(BR570,"")</f>
        <v>38.4</v>
      </c>
      <c r="W570" s="166">
        <f>W569</f>
        <v>3</v>
      </c>
      <c r="X570" s="166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66"/>
      <c r="Z570" s="166"/>
      <c r="AA570" s="166">
        <f t="shared" ref="AA570:AA603" ca="1" si="890">AC570</f>
        <v>0</v>
      </c>
      <c r="AB570" s="166">
        <f>AB569</f>
        <v>1</v>
      </c>
      <c r="AC570" s="166">
        <f t="shared" ref="AC570:AC603" ca="1" si="891">INDIRECT(ADDRESS(ROW(AC570),COLUMN(AC570) + AB570,4,1),TRUE)</f>
        <v>0</v>
      </c>
      <c r="AD570" s="166">
        <f t="shared" ref="AD570:AD603" si="892">IF(AND(ISBLANK(AE570),ISBLANK(AF570)),"",SUM(AE570,AF570))</f>
        <v>0</v>
      </c>
      <c r="AE570" s="166">
        <v>0</v>
      </c>
      <c r="AF570" s="166"/>
      <c r="AG570" s="166">
        <f>AG569</f>
        <v>3</v>
      </c>
      <c r="AH570" s="166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66"/>
      <c r="AJ570" s="166"/>
      <c r="AK570" s="166">
        <f t="shared" ref="AK570:AK603" ca="1" si="894">AN570</f>
        <v>2.4239999999999999</v>
      </c>
      <c r="AL570" s="166"/>
      <c r="AM570" s="166">
        <f>AM569</f>
        <v>1</v>
      </c>
      <c r="AN570" s="166">
        <f t="shared" ref="AN570:AN603" ca="1" si="895">INDIRECT(ADDRESS(ROW(AN570),COLUMN(AN570) + AM570,4,1),TRUE)</f>
        <v>2.4239999999999999</v>
      </c>
      <c r="AO570" s="166">
        <f t="shared" ref="AO570:AO603" si="896">IF(AND(ISBLANK(AP570),ISBLANK(AQ570)),"",SUM(AP570,AQ570))</f>
        <v>2.4239999999999999</v>
      </c>
      <c r="AP570" s="166">
        <v>2.4239999999999999</v>
      </c>
      <c r="AQ570" s="166"/>
      <c r="AR570" s="166">
        <f>AR569</f>
        <v>3</v>
      </c>
      <c r="AS570" s="166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66"/>
      <c r="AU570" s="166"/>
      <c r="AV570" s="166">
        <v>0.24399999999999999</v>
      </c>
      <c r="AW570" s="166">
        <f>AW569</f>
        <v>3</v>
      </c>
      <c r="AX570" s="166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66"/>
      <c r="AZ570" s="166"/>
      <c r="BA570" s="166">
        <f t="shared" ref="BA570:BA603" ca="1" si="899">BC570</f>
        <v>31.2</v>
      </c>
      <c r="BB570" s="166">
        <f>BB569</f>
        <v>1</v>
      </c>
      <c r="BC570" s="166">
        <f t="shared" ref="BC570:BC603" ca="1" si="900">INDIRECT(ADDRESS(ROW(BC570),COLUMN(BC570) + BB570,4,1),TRUE)</f>
        <v>31.2</v>
      </c>
      <c r="BD570" s="166">
        <f t="shared" ref="BD570:BD603" si="901">IF(AND(ISBLANK(BE570),ISBLANK(BF570)),"",SUM(BE570,BF570))</f>
        <v>31.2</v>
      </c>
      <c r="BE570" s="166">
        <v>31.2</v>
      </c>
      <c r="BF570" s="166"/>
      <c r="BG570" s="166">
        <f>BG569</f>
        <v>3</v>
      </c>
      <c r="BH570" s="166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66"/>
      <c r="BJ570" s="166"/>
      <c r="BK570" s="166">
        <f t="shared" ref="BK570:BK603" ca="1" si="903">BM570</f>
        <v>4.8000000000000001E-2</v>
      </c>
      <c r="BL570" s="166">
        <f>BL569</f>
        <v>1</v>
      </c>
      <c r="BM570" s="166">
        <f t="shared" ref="BM570:BM603" ca="1" si="904">INDIRECT(ADDRESS(ROW(BM570),COLUMN(BM570) + BL570,4,1),TRUE)</f>
        <v>4.8000000000000001E-2</v>
      </c>
      <c r="BN570" s="166">
        <f t="shared" ref="BN570:BN603" si="905">IF(AND(ISBLANK(BO570),ISBLANK(BP570)),"",SUM(BO570,BP570))</f>
        <v>4.8000000000000001E-2</v>
      </c>
      <c r="BO570" s="166">
        <v>4.8000000000000001E-2</v>
      </c>
      <c r="BP570" s="166"/>
      <c r="BQ570" s="166">
        <f>BQ569</f>
        <v>3</v>
      </c>
      <c r="BR570" s="166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66"/>
      <c r="BT570" s="166"/>
      <c r="BU570" s="166">
        <f t="shared" ref="BU570:BU603" ca="1" si="907">BW570</f>
        <v>38.4</v>
      </c>
      <c r="BV570" s="166">
        <f>BV569</f>
        <v>1</v>
      </c>
      <c r="BW570" s="166">
        <f t="shared" ref="BW570:BW603" ca="1" si="908">INDIRECT(ADDRESS(ROW(BW570),COLUMN(BW570) + BV570,4,1),TRUE)</f>
        <v>38.4</v>
      </c>
      <c r="BX570" s="166">
        <f t="shared" ref="BX570:BX603" si="909">IF(AND(ISBLANK(BY570),ISBLANK(BZ570)),"",SUM(BY570,BZ570))</f>
        <v>38.4</v>
      </c>
      <c r="BY570" s="166">
        <v>38.4</v>
      </c>
      <c r="BZ570" s="166"/>
      <c r="CA570" s="166">
        <f>CA569</f>
        <v>3</v>
      </c>
      <c r="CB570" s="166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66"/>
      <c r="CD570" s="166"/>
      <c r="CE570" s="166">
        <v>0</v>
      </c>
      <c r="CF570" s="166">
        <f>CF569</f>
        <v>3</v>
      </c>
      <c r="CG570" s="166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66"/>
      <c r="CI570" s="166"/>
      <c r="CJ570" s="166">
        <f t="shared" ref="CJ570:CJ603" ca="1" si="912">CL570</f>
        <v>12</v>
      </c>
      <c r="CK570" s="166">
        <f>CK569</f>
        <v>1</v>
      </c>
      <c r="CL570" s="166">
        <f t="shared" ref="CL570:CL603" ca="1" si="913">INDIRECT(ADDRESS(ROW(CL570),COLUMN(CL570) + CK570,4,1),TRUE)</f>
        <v>12</v>
      </c>
      <c r="CM570" s="166">
        <f t="shared" ref="CM570:CM603" si="914">IF(AND(ISBLANK(CN570),ISBLANK(CO570)),"",SUM(CN570,CO570))</f>
        <v>12</v>
      </c>
      <c r="CN570" s="166">
        <v>12</v>
      </c>
      <c r="CO570" s="166"/>
      <c r="CP570" s="166">
        <f>CP569</f>
        <v>2</v>
      </c>
      <c r="CQ570" s="166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66"/>
      <c r="CS570" s="166">
        <v>0</v>
      </c>
    </row>
    <row r="571" spans="1:202" x14ac:dyDescent="0.25">
      <c r="B571" s="166">
        <v>2</v>
      </c>
      <c r="C571" s="166">
        <f>C569</f>
        <v>3</v>
      </c>
      <c r="D571" s="166">
        <f t="shared" ca="1" si="883"/>
        <v>407.35200000000202</v>
      </c>
      <c r="E571" s="166"/>
      <c r="F571" s="166"/>
      <c r="G571" s="166">
        <v>407.35200000000202</v>
      </c>
      <c r="H571" s="166">
        <f>H569</f>
        <v>3</v>
      </c>
      <c r="I571" s="166">
        <f t="shared" ca="1" si="884"/>
        <v>509.79700000000003</v>
      </c>
      <c r="J571" s="166"/>
      <c r="K571" s="166"/>
      <c r="L571" s="166">
        <v>509.79700000000003</v>
      </c>
      <c r="M571" s="166">
        <f>M569</f>
        <v>3</v>
      </c>
      <c r="N571" s="166">
        <f t="shared" ca="1" si="885"/>
        <v>31.2</v>
      </c>
      <c r="O571" s="166"/>
      <c r="P571" s="166"/>
      <c r="Q571" s="166">
        <f t="shared" ca="1" si="886"/>
        <v>31.2</v>
      </c>
      <c r="R571" s="166">
        <f>R569</f>
        <v>3</v>
      </c>
      <c r="S571" s="166">
        <f t="shared" ca="1" si="887"/>
        <v>40.799999999999997</v>
      </c>
      <c r="T571" s="166"/>
      <c r="U571" s="166"/>
      <c r="V571" s="166">
        <f t="shared" ca="1" si="888"/>
        <v>40.799999999999997</v>
      </c>
      <c r="W571" s="166">
        <f>W569</f>
        <v>3</v>
      </c>
      <c r="X571" s="166">
        <f t="shared" ca="1" si="889"/>
        <v>0</v>
      </c>
      <c r="Y571" s="166"/>
      <c r="Z571" s="166"/>
      <c r="AA571" s="166">
        <f t="shared" ca="1" si="890"/>
        <v>0</v>
      </c>
      <c r="AB571" s="166">
        <f>AB569</f>
        <v>1</v>
      </c>
      <c r="AC571" s="166">
        <f t="shared" ca="1" si="891"/>
        <v>0</v>
      </c>
      <c r="AD571" s="166">
        <f t="shared" si="892"/>
        <v>0</v>
      </c>
      <c r="AE571" s="166">
        <v>0</v>
      </c>
      <c r="AF571" s="166"/>
      <c r="AG571" s="166">
        <f>AG569</f>
        <v>3</v>
      </c>
      <c r="AH571" s="166">
        <f t="shared" ca="1" si="893"/>
        <v>2.448</v>
      </c>
      <c r="AI571" s="166"/>
      <c r="AJ571" s="166"/>
      <c r="AK571" s="166">
        <f t="shared" ca="1" si="894"/>
        <v>2.448</v>
      </c>
      <c r="AL571" s="166"/>
      <c r="AM571" s="166">
        <f>AM569</f>
        <v>1</v>
      </c>
      <c r="AN571" s="166">
        <f t="shared" ca="1" si="895"/>
        <v>2.448</v>
      </c>
      <c r="AO571" s="166">
        <f t="shared" si="896"/>
        <v>2.448</v>
      </c>
      <c r="AP571" s="166">
        <v>2.448</v>
      </c>
      <c r="AQ571" s="166"/>
      <c r="AR571" s="166">
        <f>AR569</f>
        <v>3</v>
      </c>
      <c r="AS571" s="166">
        <f t="shared" ca="1" si="897"/>
        <v>0.22</v>
      </c>
      <c r="AT571" s="166"/>
      <c r="AU571" s="166"/>
      <c r="AV571" s="166">
        <v>0.22</v>
      </c>
      <c r="AW571" s="166">
        <f>AW569</f>
        <v>3</v>
      </c>
      <c r="AX571" s="166">
        <f t="shared" ca="1" si="898"/>
        <v>31.2</v>
      </c>
      <c r="AY571" s="166"/>
      <c r="AZ571" s="166"/>
      <c r="BA571" s="166">
        <f t="shared" ca="1" si="899"/>
        <v>31.2</v>
      </c>
      <c r="BB571" s="166">
        <f>BB569</f>
        <v>1</v>
      </c>
      <c r="BC571" s="166">
        <f t="shared" ca="1" si="900"/>
        <v>31.2</v>
      </c>
      <c r="BD571" s="166">
        <f t="shared" si="901"/>
        <v>31.2</v>
      </c>
      <c r="BE571" s="166">
        <v>31.2</v>
      </c>
      <c r="BF571" s="166"/>
      <c r="BG571" s="166">
        <f>BG569</f>
        <v>3</v>
      </c>
      <c r="BH571" s="166">
        <f t="shared" ca="1" si="902"/>
        <v>4.8000000000000001E-2</v>
      </c>
      <c r="BI571" s="166"/>
      <c r="BJ571" s="166"/>
      <c r="BK571" s="166">
        <f t="shared" ca="1" si="903"/>
        <v>4.8000000000000001E-2</v>
      </c>
      <c r="BL571" s="166">
        <f>BL569</f>
        <v>1</v>
      </c>
      <c r="BM571" s="166">
        <f t="shared" ca="1" si="904"/>
        <v>4.8000000000000001E-2</v>
      </c>
      <c r="BN571" s="166">
        <f t="shared" si="905"/>
        <v>4.8000000000000001E-2</v>
      </c>
      <c r="BO571" s="166">
        <v>4.8000000000000001E-2</v>
      </c>
      <c r="BP571" s="166"/>
      <c r="BQ571" s="166">
        <f>BQ569</f>
        <v>3</v>
      </c>
      <c r="BR571" s="166">
        <f t="shared" ca="1" si="906"/>
        <v>40.799999999999997</v>
      </c>
      <c r="BS571" s="166"/>
      <c r="BT571" s="166"/>
      <c r="BU571" s="166">
        <f t="shared" ca="1" si="907"/>
        <v>40.799999999999997</v>
      </c>
      <c r="BV571" s="166">
        <f>BV569</f>
        <v>1</v>
      </c>
      <c r="BW571" s="166">
        <f t="shared" ca="1" si="908"/>
        <v>40.799999999999997</v>
      </c>
      <c r="BX571" s="166">
        <f t="shared" si="909"/>
        <v>40.799999999999997</v>
      </c>
      <c r="BY571" s="166">
        <v>40.799999999999997</v>
      </c>
      <c r="BZ571" s="166"/>
      <c r="CA571" s="166">
        <f>CA569</f>
        <v>3</v>
      </c>
      <c r="CB571" s="166">
        <f t="shared" ca="1" si="910"/>
        <v>0</v>
      </c>
      <c r="CC571" s="166"/>
      <c r="CD571" s="166"/>
      <c r="CE571" s="166">
        <v>0</v>
      </c>
      <c r="CF571" s="166">
        <f>CF569</f>
        <v>3</v>
      </c>
      <c r="CG571" s="166">
        <f t="shared" ca="1" si="911"/>
        <v>12</v>
      </c>
      <c r="CH571" s="166"/>
      <c r="CI571" s="166"/>
      <c r="CJ571" s="166">
        <f t="shared" ca="1" si="912"/>
        <v>12</v>
      </c>
      <c r="CK571" s="166">
        <f>CK569</f>
        <v>1</v>
      </c>
      <c r="CL571" s="166">
        <f t="shared" ca="1" si="913"/>
        <v>12</v>
      </c>
      <c r="CM571" s="166">
        <f t="shared" si="914"/>
        <v>12</v>
      </c>
      <c r="CN571" s="166">
        <v>12</v>
      </c>
      <c r="CO571" s="166"/>
      <c r="CP571" s="166">
        <f>CP569</f>
        <v>2</v>
      </c>
      <c r="CQ571" s="166">
        <f t="shared" ca="1" si="915"/>
        <v>0</v>
      </c>
      <c r="CR571" s="166"/>
      <c r="CS571" s="166">
        <v>0</v>
      </c>
    </row>
    <row r="572" spans="1:202" x14ac:dyDescent="0.25">
      <c r="B572" s="166">
        <v>3</v>
      </c>
      <c r="C572" s="166">
        <f>C569</f>
        <v>3</v>
      </c>
      <c r="D572" s="166">
        <f t="shared" ca="1" si="883"/>
        <v>425.83199999999999</v>
      </c>
      <c r="E572" s="166"/>
      <c r="F572" s="166"/>
      <c r="G572" s="166">
        <v>425.83199999999999</v>
      </c>
      <c r="H572" s="166">
        <f>H569</f>
        <v>3</v>
      </c>
      <c r="I572" s="166">
        <f t="shared" ca="1" si="884"/>
        <v>642.404</v>
      </c>
      <c r="J572" s="166"/>
      <c r="K572" s="166"/>
      <c r="L572" s="166">
        <v>642.404</v>
      </c>
      <c r="M572" s="166">
        <f>M569</f>
        <v>3</v>
      </c>
      <c r="N572" s="166">
        <f t="shared" ca="1" si="885"/>
        <v>31.2</v>
      </c>
      <c r="O572" s="166"/>
      <c r="P572" s="166"/>
      <c r="Q572" s="166">
        <f t="shared" ca="1" si="886"/>
        <v>31.2</v>
      </c>
      <c r="R572" s="166">
        <f>R569</f>
        <v>3</v>
      </c>
      <c r="S572" s="166">
        <f t="shared" ca="1" si="887"/>
        <v>40.799999999999997</v>
      </c>
      <c r="T572" s="166"/>
      <c r="U572" s="166"/>
      <c r="V572" s="166">
        <f t="shared" ca="1" si="888"/>
        <v>40.799999999999997</v>
      </c>
      <c r="W572" s="166">
        <f>W569</f>
        <v>3</v>
      </c>
      <c r="X572" s="166">
        <f t="shared" ca="1" si="889"/>
        <v>0</v>
      </c>
      <c r="Y572" s="166"/>
      <c r="Z572" s="166"/>
      <c r="AA572" s="166">
        <f t="shared" ca="1" si="890"/>
        <v>0</v>
      </c>
      <c r="AB572" s="166">
        <f>AB569</f>
        <v>1</v>
      </c>
      <c r="AC572" s="166">
        <f t="shared" ca="1" si="891"/>
        <v>0</v>
      </c>
      <c r="AD572" s="166">
        <f t="shared" si="892"/>
        <v>0</v>
      </c>
      <c r="AE572" s="166">
        <v>0</v>
      </c>
      <c r="AF572" s="166"/>
      <c r="AG572" s="166">
        <f>AG569</f>
        <v>3</v>
      </c>
      <c r="AH572" s="166">
        <f t="shared" ca="1" si="893"/>
        <v>2.448</v>
      </c>
      <c r="AI572" s="166"/>
      <c r="AJ572" s="166"/>
      <c r="AK572" s="166">
        <f t="shared" ca="1" si="894"/>
        <v>2.448</v>
      </c>
      <c r="AL572" s="166"/>
      <c r="AM572" s="166">
        <f>AM569</f>
        <v>1</v>
      </c>
      <c r="AN572" s="166">
        <f t="shared" ca="1" si="895"/>
        <v>2.448</v>
      </c>
      <c r="AO572" s="166">
        <f t="shared" si="896"/>
        <v>2.448</v>
      </c>
      <c r="AP572" s="166">
        <v>2.448</v>
      </c>
      <c r="AQ572" s="166"/>
      <c r="AR572" s="166">
        <f>AR569</f>
        <v>3</v>
      </c>
      <c r="AS572" s="166">
        <f t="shared" ca="1" si="897"/>
        <v>0.215</v>
      </c>
      <c r="AT572" s="166"/>
      <c r="AU572" s="166"/>
      <c r="AV572" s="166">
        <v>0.215</v>
      </c>
      <c r="AW572" s="166">
        <f>AW569</f>
        <v>3</v>
      </c>
      <c r="AX572" s="166">
        <f t="shared" ca="1" si="898"/>
        <v>31.2</v>
      </c>
      <c r="AY572" s="166"/>
      <c r="AZ572" s="166"/>
      <c r="BA572" s="166">
        <f t="shared" ca="1" si="899"/>
        <v>31.2</v>
      </c>
      <c r="BB572" s="166">
        <f>BB569</f>
        <v>1</v>
      </c>
      <c r="BC572" s="166">
        <f t="shared" ca="1" si="900"/>
        <v>31.2</v>
      </c>
      <c r="BD572" s="166">
        <f t="shared" si="901"/>
        <v>31.2</v>
      </c>
      <c r="BE572" s="166">
        <v>31.2</v>
      </c>
      <c r="BF572" s="166"/>
      <c r="BG572" s="166">
        <f>BG569</f>
        <v>3</v>
      </c>
      <c r="BH572" s="166">
        <f t="shared" ca="1" si="902"/>
        <v>4.8000000000000001E-2</v>
      </c>
      <c r="BI572" s="166"/>
      <c r="BJ572" s="166"/>
      <c r="BK572" s="166">
        <f t="shared" ca="1" si="903"/>
        <v>4.8000000000000001E-2</v>
      </c>
      <c r="BL572" s="166">
        <f>BL569</f>
        <v>1</v>
      </c>
      <c r="BM572" s="166">
        <f t="shared" ca="1" si="904"/>
        <v>4.8000000000000001E-2</v>
      </c>
      <c r="BN572" s="166">
        <f t="shared" si="905"/>
        <v>4.8000000000000001E-2</v>
      </c>
      <c r="BO572" s="166">
        <v>4.8000000000000001E-2</v>
      </c>
      <c r="BP572" s="166"/>
      <c r="BQ572" s="166">
        <f>BQ569</f>
        <v>3</v>
      </c>
      <c r="BR572" s="166">
        <f t="shared" ca="1" si="906"/>
        <v>40.799999999999997</v>
      </c>
      <c r="BS572" s="166"/>
      <c r="BT572" s="166"/>
      <c r="BU572" s="166">
        <f t="shared" ca="1" si="907"/>
        <v>40.799999999999997</v>
      </c>
      <c r="BV572" s="166">
        <f>BV569</f>
        <v>1</v>
      </c>
      <c r="BW572" s="166">
        <f t="shared" ca="1" si="908"/>
        <v>40.799999999999997</v>
      </c>
      <c r="BX572" s="166">
        <f t="shared" si="909"/>
        <v>40.799999999999997</v>
      </c>
      <c r="BY572" s="166">
        <v>40.799999999999997</v>
      </c>
      <c r="BZ572" s="166"/>
      <c r="CA572" s="166">
        <f>CA569</f>
        <v>3</v>
      </c>
      <c r="CB572" s="166">
        <f t="shared" ca="1" si="910"/>
        <v>0</v>
      </c>
      <c r="CC572" s="166"/>
      <c r="CD572" s="166"/>
      <c r="CE572" s="166">
        <v>0</v>
      </c>
      <c r="CF572" s="166">
        <f>CF569</f>
        <v>3</v>
      </c>
      <c r="CG572" s="166">
        <f t="shared" ca="1" si="911"/>
        <v>12</v>
      </c>
      <c r="CH572" s="166"/>
      <c r="CI572" s="166"/>
      <c r="CJ572" s="166">
        <f t="shared" ca="1" si="912"/>
        <v>12</v>
      </c>
      <c r="CK572" s="166">
        <f>CK569</f>
        <v>1</v>
      </c>
      <c r="CL572" s="166">
        <f t="shared" ca="1" si="913"/>
        <v>12</v>
      </c>
      <c r="CM572" s="166">
        <f t="shared" si="914"/>
        <v>12</v>
      </c>
      <c r="CN572" s="166">
        <v>12</v>
      </c>
      <c r="CO572" s="166"/>
      <c r="CP572" s="166">
        <f>CP569</f>
        <v>2</v>
      </c>
      <c r="CQ572" s="166">
        <f t="shared" ca="1" si="915"/>
        <v>0</v>
      </c>
      <c r="CR572" s="166"/>
      <c r="CS572" s="166">
        <v>0</v>
      </c>
    </row>
    <row r="573" spans="1:202" x14ac:dyDescent="0.25">
      <c r="B573" s="166">
        <v>4</v>
      </c>
      <c r="C573" s="166">
        <f>C569</f>
        <v>3</v>
      </c>
      <c r="D573" s="166">
        <f t="shared" ca="1" si="883"/>
        <v>345.840000000001</v>
      </c>
      <c r="E573" s="166"/>
      <c r="F573" s="166"/>
      <c r="G573" s="166">
        <v>345.840000000001</v>
      </c>
      <c r="H573" s="166">
        <f>H569</f>
        <v>3</v>
      </c>
      <c r="I573" s="166">
        <f t="shared" ca="1" si="884"/>
        <v>544.77719999999999</v>
      </c>
      <c r="J573" s="166"/>
      <c r="K573" s="166"/>
      <c r="L573" s="166">
        <v>544.77719999999999</v>
      </c>
      <c r="M573" s="166">
        <f>M569</f>
        <v>3</v>
      </c>
      <c r="N573" s="166">
        <f t="shared" ca="1" si="885"/>
        <v>31.2</v>
      </c>
      <c r="O573" s="166"/>
      <c r="P573" s="166"/>
      <c r="Q573" s="166">
        <f t="shared" ca="1" si="886"/>
        <v>31.2</v>
      </c>
      <c r="R573" s="166">
        <f>R569</f>
        <v>3</v>
      </c>
      <c r="S573" s="166">
        <f t="shared" ca="1" si="887"/>
        <v>40.799999999999997</v>
      </c>
      <c r="T573" s="166"/>
      <c r="U573" s="166"/>
      <c r="V573" s="166">
        <f t="shared" ca="1" si="888"/>
        <v>40.799999999999997</v>
      </c>
      <c r="W573" s="166">
        <f>W569</f>
        <v>3</v>
      </c>
      <c r="X573" s="166">
        <f t="shared" ca="1" si="889"/>
        <v>0</v>
      </c>
      <c r="Y573" s="166"/>
      <c r="Z573" s="166"/>
      <c r="AA573" s="166">
        <f t="shared" ca="1" si="890"/>
        <v>0</v>
      </c>
      <c r="AB573" s="166">
        <f>AB569</f>
        <v>1</v>
      </c>
      <c r="AC573" s="166">
        <f t="shared" ca="1" si="891"/>
        <v>0</v>
      </c>
      <c r="AD573" s="166">
        <f t="shared" si="892"/>
        <v>0</v>
      </c>
      <c r="AE573" s="166">
        <v>0</v>
      </c>
      <c r="AF573" s="166"/>
      <c r="AG573" s="166">
        <f>AG569</f>
        <v>3</v>
      </c>
      <c r="AH573" s="166">
        <f t="shared" ca="1" si="893"/>
        <v>2.4</v>
      </c>
      <c r="AI573" s="166"/>
      <c r="AJ573" s="166"/>
      <c r="AK573" s="166">
        <f t="shared" ca="1" si="894"/>
        <v>2.4</v>
      </c>
      <c r="AL573" s="166"/>
      <c r="AM573" s="166">
        <f>AM569</f>
        <v>1</v>
      </c>
      <c r="AN573" s="166">
        <f t="shared" ca="1" si="895"/>
        <v>2.4</v>
      </c>
      <c r="AO573" s="166">
        <f t="shared" si="896"/>
        <v>2.4</v>
      </c>
      <c r="AP573" s="166">
        <v>2.4</v>
      </c>
      <c r="AQ573" s="166"/>
      <c r="AR573" s="166">
        <f>AR569</f>
        <v>3</v>
      </c>
      <c r="AS573" s="166">
        <f t="shared" ca="1" si="897"/>
        <v>0.21299999999999999</v>
      </c>
      <c r="AT573" s="166"/>
      <c r="AU573" s="166"/>
      <c r="AV573" s="166">
        <v>0.21299999999999999</v>
      </c>
      <c r="AW573" s="166">
        <f>AW569</f>
        <v>3</v>
      </c>
      <c r="AX573" s="166">
        <f t="shared" ca="1" si="898"/>
        <v>31.2</v>
      </c>
      <c r="AY573" s="166"/>
      <c r="AZ573" s="166"/>
      <c r="BA573" s="166">
        <f t="shared" ca="1" si="899"/>
        <v>31.2</v>
      </c>
      <c r="BB573" s="166">
        <f>BB569</f>
        <v>1</v>
      </c>
      <c r="BC573" s="166">
        <f t="shared" ca="1" si="900"/>
        <v>31.2</v>
      </c>
      <c r="BD573" s="166">
        <f t="shared" si="901"/>
        <v>31.2</v>
      </c>
      <c r="BE573" s="166">
        <v>31.2</v>
      </c>
      <c r="BF573" s="166"/>
      <c r="BG573" s="166">
        <f>BG569</f>
        <v>3</v>
      </c>
      <c r="BH573" s="166">
        <f t="shared" ca="1" si="902"/>
        <v>4.8000000000000001E-2</v>
      </c>
      <c r="BI573" s="166"/>
      <c r="BJ573" s="166"/>
      <c r="BK573" s="166">
        <f t="shared" ca="1" si="903"/>
        <v>4.8000000000000001E-2</v>
      </c>
      <c r="BL573" s="166">
        <f>BL569</f>
        <v>1</v>
      </c>
      <c r="BM573" s="166">
        <f t="shared" ca="1" si="904"/>
        <v>4.8000000000000001E-2</v>
      </c>
      <c r="BN573" s="166">
        <f t="shared" si="905"/>
        <v>4.8000000000000001E-2</v>
      </c>
      <c r="BO573" s="166">
        <v>4.8000000000000001E-2</v>
      </c>
      <c r="BP573" s="166"/>
      <c r="BQ573" s="166">
        <f>BQ569</f>
        <v>3</v>
      </c>
      <c r="BR573" s="166">
        <f t="shared" ca="1" si="906"/>
        <v>40.799999999999997</v>
      </c>
      <c r="BS573" s="166"/>
      <c r="BT573" s="166"/>
      <c r="BU573" s="166">
        <f t="shared" ca="1" si="907"/>
        <v>40.799999999999997</v>
      </c>
      <c r="BV573" s="166">
        <f>BV569</f>
        <v>1</v>
      </c>
      <c r="BW573" s="166">
        <f t="shared" ca="1" si="908"/>
        <v>40.799999999999997</v>
      </c>
      <c r="BX573" s="166">
        <f t="shared" si="909"/>
        <v>40.799999999999997</v>
      </c>
      <c r="BY573" s="166">
        <v>40.799999999999997</v>
      </c>
      <c r="BZ573" s="166"/>
      <c r="CA573" s="166">
        <f>CA569</f>
        <v>3</v>
      </c>
      <c r="CB573" s="166">
        <f t="shared" ca="1" si="910"/>
        <v>0</v>
      </c>
      <c r="CC573" s="166"/>
      <c r="CD573" s="166"/>
      <c r="CE573" s="166">
        <v>0</v>
      </c>
      <c r="CF573" s="166">
        <f>CF569</f>
        <v>3</v>
      </c>
      <c r="CG573" s="166">
        <f t="shared" ca="1" si="911"/>
        <v>12</v>
      </c>
      <c r="CH573" s="166"/>
      <c r="CI573" s="166"/>
      <c r="CJ573" s="166">
        <f t="shared" ca="1" si="912"/>
        <v>12</v>
      </c>
      <c r="CK573" s="166">
        <f>CK569</f>
        <v>1</v>
      </c>
      <c r="CL573" s="166">
        <f t="shared" ca="1" si="913"/>
        <v>12</v>
      </c>
      <c r="CM573" s="166">
        <f t="shared" si="914"/>
        <v>12</v>
      </c>
      <c r="CN573" s="166">
        <v>12</v>
      </c>
      <c r="CO573" s="166"/>
      <c r="CP573" s="166">
        <f>CP569</f>
        <v>2</v>
      </c>
      <c r="CQ573" s="166">
        <f t="shared" ca="1" si="915"/>
        <v>0</v>
      </c>
      <c r="CR573" s="166"/>
      <c r="CS573" s="166">
        <v>0</v>
      </c>
    </row>
    <row r="574" spans="1:202" x14ac:dyDescent="0.25">
      <c r="B574" s="166">
        <v>5</v>
      </c>
      <c r="C574" s="166">
        <f>C569</f>
        <v>3</v>
      </c>
      <c r="D574" s="166">
        <f t="shared" ca="1" si="883"/>
        <v>282.41399999999999</v>
      </c>
      <c r="E574" s="166"/>
      <c r="F574" s="166"/>
      <c r="G574" s="166">
        <v>282.41399999999999</v>
      </c>
      <c r="H574" s="166">
        <f>H569</f>
        <v>3</v>
      </c>
      <c r="I574" s="166">
        <f t="shared" ca="1" si="884"/>
        <v>261.80799999999999</v>
      </c>
      <c r="J574" s="166"/>
      <c r="K574" s="166"/>
      <c r="L574" s="166">
        <v>261.80799999999999</v>
      </c>
      <c r="M574" s="166">
        <f>M569</f>
        <v>3</v>
      </c>
      <c r="N574" s="166">
        <f t="shared" ca="1" si="885"/>
        <v>31.2</v>
      </c>
      <c r="O574" s="166"/>
      <c r="P574" s="166"/>
      <c r="Q574" s="166">
        <f t="shared" ca="1" si="886"/>
        <v>31.2</v>
      </c>
      <c r="R574" s="166">
        <f>R569</f>
        <v>3</v>
      </c>
      <c r="S574" s="166">
        <f t="shared" ca="1" si="887"/>
        <v>36</v>
      </c>
      <c r="T574" s="166"/>
      <c r="U574" s="166"/>
      <c r="V574" s="166">
        <f t="shared" ca="1" si="888"/>
        <v>36</v>
      </c>
      <c r="W574" s="166">
        <f>W569</f>
        <v>3</v>
      </c>
      <c r="X574" s="166">
        <f t="shared" ca="1" si="889"/>
        <v>0</v>
      </c>
      <c r="Y574" s="166"/>
      <c r="Z574" s="166"/>
      <c r="AA574" s="166">
        <f t="shared" ca="1" si="890"/>
        <v>0</v>
      </c>
      <c r="AB574" s="166">
        <f>AB569</f>
        <v>1</v>
      </c>
      <c r="AC574" s="166">
        <f t="shared" ca="1" si="891"/>
        <v>0</v>
      </c>
      <c r="AD574" s="166">
        <f t="shared" si="892"/>
        <v>0</v>
      </c>
      <c r="AE574" s="166">
        <v>0</v>
      </c>
      <c r="AF574" s="166"/>
      <c r="AG574" s="166">
        <f>AG569</f>
        <v>3</v>
      </c>
      <c r="AH574" s="166">
        <f t="shared" ca="1" si="893"/>
        <v>2.4239999999999999</v>
      </c>
      <c r="AI574" s="166"/>
      <c r="AJ574" s="166"/>
      <c r="AK574" s="166">
        <f t="shared" ca="1" si="894"/>
        <v>2.4239999999999999</v>
      </c>
      <c r="AL574" s="166"/>
      <c r="AM574" s="166">
        <f>AM569</f>
        <v>1</v>
      </c>
      <c r="AN574" s="166">
        <f t="shared" ca="1" si="895"/>
        <v>2.4239999999999999</v>
      </c>
      <c r="AO574" s="166">
        <f t="shared" si="896"/>
        <v>2.4239999999999999</v>
      </c>
      <c r="AP574" s="166">
        <v>2.4239999999999999</v>
      </c>
      <c r="AQ574" s="166"/>
      <c r="AR574" s="166">
        <f>AR569</f>
        <v>3</v>
      </c>
      <c r="AS574" s="166">
        <f t="shared" ca="1" si="897"/>
        <v>0.21</v>
      </c>
      <c r="AT574" s="166"/>
      <c r="AU574" s="166"/>
      <c r="AV574" s="166">
        <v>0.21</v>
      </c>
      <c r="AW574" s="166">
        <f>AW569</f>
        <v>3</v>
      </c>
      <c r="AX574" s="166">
        <f t="shared" ca="1" si="898"/>
        <v>31.2</v>
      </c>
      <c r="AY574" s="166"/>
      <c r="AZ574" s="166"/>
      <c r="BA574" s="166">
        <f t="shared" ca="1" si="899"/>
        <v>31.2</v>
      </c>
      <c r="BB574" s="166">
        <f>BB569</f>
        <v>1</v>
      </c>
      <c r="BC574" s="166">
        <f t="shared" ca="1" si="900"/>
        <v>31.2</v>
      </c>
      <c r="BD574" s="166">
        <f t="shared" si="901"/>
        <v>31.2</v>
      </c>
      <c r="BE574" s="166">
        <v>31.2</v>
      </c>
      <c r="BF574" s="166"/>
      <c r="BG574" s="166">
        <f>BG569</f>
        <v>3</v>
      </c>
      <c r="BH574" s="166">
        <f t="shared" ca="1" si="902"/>
        <v>4.8000000000000001E-2</v>
      </c>
      <c r="BI574" s="166"/>
      <c r="BJ574" s="166"/>
      <c r="BK574" s="166">
        <f t="shared" ca="1" si="903"/>
        <v>4.8000000000000001E-2</v>
      </c>
      <c r="BL574" s="166">
        <f>BL569</f>
        <v>1</v>
      </c>
      <c r="BM574" s="166">
        <f t="shared" ca="1" si="904"/>
        <v>4.8000000000000001E-2</v>
      </c>
      <c r="BN574" s="166">
        <f t="shared" si="905"/>
        <v>4.8000000000000001E-2</v>
      </c>
      <c r="BO574" s="166">
        <v>4.8000000000000001E-2</v>
      </c>
      <c r="BP574" s="166"/>
      <c r="BQ574" s="166">
        <f>BQ569</f>
        <v>3</v>
      </c>
      <c r="BR574" s="166">
        <f t="shared" ca="1" si="906"/>
        <v>36</v>
      </c>
      <c r="BS574" s="166"/>
      <c r="BT574" s="166"/>
      <c r="BU574" s="166">
        <f t="shared" ca="1" si="907"/>
        <v>36</v>
      </c>
      <c r="BV574" s="166">
        <f>BV569</f>
        <v>1</v>
      </c>
      <c r="BW574" s="166">
        <f t="shared" ca="1" si="908"/>
        <v>36</v>
      </c>
      <c r="BX574" s="166">
        <f t="shared" si="909"/>
        <v>36</v>
      </c>
      <c r="BY574" s="166">
        <v>36</v>
      </c>
      <c r="BZ574" s="166"/>
      <c r="CA574" s="166">
        <f>CA569</f>
        <v>3</v>
      </c>
      <c r="CB574" s="166">
        <f t="shared" ca="1" si="910"/>
        <v>0</v>
      </c>
      <c r="CC574" s="166"/>
      <c r="CD574" s="166"/>
      <c r="CE574" s="166">
        <v>0</v>
      </c>
      <c r="CF574" s="166">
        <f>CF569</f>
        <v>3</v>
      </c>
      <c r="CG574" s="166">
        <f t="shared" ca="1" si="911"/>
        <v>12</v>
      </c>
      <c r="CH574" s="166"/>
      <c r="CI574" s="166"/>
      <c r="CJ574" s="166">
        <f t="shared" ca="1" si="912"/>
        <v>12</v>
      </c>
      <c r="CK574" s="166">
        <f>CK569</f>
        <v>1</v>
      </c>
      <c r="CL574" s="166">
        <f t="shared" ca="1" si="913"/>
        <v>12</v>
      </c>
      <c r="CM574" s="166">
        <f t="shared" si="914"/>
        <v>12</v>
      </c>
      <c r="CN574" s="166">
        <v>12</v>
      </c>
      <c r="CO574" s="166"/>
      <c r="CP574" s="166">
        <f>CP569</f>
        <v>2</v>
      </c>
      <c r="CQ574" s="166">
        <f t="shared" ca="1" si="915"/>
        <v>0</v>
      </c>
      <c r="CR574" s="166"/>
      <c r="CS574" s="166">
        <v>0</v>
      </c>
    </row>
    <row r="575" spans="1:202" x14ac:dyDescent="0.25">
      <c r="B575" s="166">
        <v>6</v>
      </c>
      <c r="C575" s="166">
        <f>C569</f>
        <v>3</v>
      </c>
      <c r="D575" s="166">
        <f t="shared" ca="1" si="883"/>
        <v>299.83799999999297</v>
      </c>
      <c r="E575" s="166"/>
      <c r="F575" s="166"/>
      <c r="G575" s="166">
        <v>299.83799999999297</v>
      </c>
      <c r="H575" s="166">
        <f>H569</f>
        <v>3</v>
      </c>
      <c r="I575" s="166">
        <f t="shared" ca="1" si="884"/>
        <v>257.79599999999999</v>
      </c>
      <c r="J575" s="166"/>
      <c r="K575" s="166"/>
      <c r="L575" s="166">
        <v>257.79599999999999</v>
      </c>
      <c r="M575" s="166">
        <f>M569</f>
        <v>3</v>
      </c>
      <c r="N575" s="166">
        <f t="shared" ca="1" si="885"/>
        <v>31.2</v>
      </c>
      <c r="O575" s="166"/>
      <c r="P575" s="166"/>
      <c r="Q575" s="166">
        <f t="shared" ca="1" si="886"/>
        <v>31.2</v>
      </c>
      <c r="R575" s="166">
        <f>R569</f>
        <v>3</v>
      </c>
      <c r="S575" s="166">
        <f t="shared" ca="1" si="887"/>
        <v>40.799999999999997</v>
      </c>
      <c r="T575" s="166"/>
      <c r="U575" s="166"/>
      <c r="V575" s="166">
        <f t="shared" ca="1" si="888"/>
        <v>40.799999999999997</v>
      </c>
      <c r="W575" s="166">
        <f>W569</f>
        <v>3</v>
      </c>
      <c r="X575" s="166">
        <f t="shared" ca="1" si="889"/>
        <v>0</v>
      </c>
      <c r="Y575" s="166"/>
      <c r="Z575" s="166"/>
      <c r="AA575" s="166">
        <f t="shared" ca="1" si="890"/>
        <v>0</v>
      </c>
      <c r="AB575" s="166">
        <f>AB569</f>
        <v>1</v>
      </c>
      <c r="AC575" s="166">
        <f t="shared" ca="1" si="891"/>
        <v>0</v>
      </c>
      <c r="AD575" s="166">
        <f t="shared" si="892"/>
        <v>0</v>
      </c>
      <c r="AE575" s="166">
        <v>0</v>
      </c>
      <c r="AF575" s="166"/>
      <c r="AG575" s="166">
        <f>AG569</f>
        <v>3</v>
      </c>
      <c r="AH575" s="166">
        <f t="shared" ca="1" si="893"/>
        <v>2.4239999999999999</v>
      </c>
      <c r="AI575" s="166"/>
      <c r="AJ575" s="166"/>
      <c r="AK575" s="166">
        <f t="shared" ca="1" si="894"/>
        <v>2.4239999999999999</v>
      </c>
      <c r="AL575" s="166"/>
      <c r="AM575" s="166">
        <f>AM569</f>
        <v>1</v>
      </c>
      <c r="AN575" s="166">
        <f t="shared" ca="1" si="895"/>
        <v>2.4239999999999999</v>
      </c>
      <c r="AO575" s="166">
        <f t="shared" si="896"/>
        <v>2.4239999999999999</v>
      </c>
      <c r="AP575" s="166">
        <v>2.4239999999999999</v>
      </c>
      <c r="AQ575" s="166"/>
      <c r="AR575" s="166">
        <f>AR569</f>
        <v>3</v>
      </c>
      <c r="AS575" s="166">
        <f t="shared" ca="1" si="897"/>
        <v>0.20499999999999999</v>
      </c>
      <c r="AT575" s="166"/>
      <c r="AU575" s="166"/>
      <c r="AV575" s="166">
        <v>0.20499999999999999</v>
      </c>
      <c r="AW575" s="166">
        <f>AW569</f>
        <v>3</v>
      </c>
      <c r="AX575" s="166">
        <f t="shared" ca="1" si="898"/>
        <v>31.2</v>
      </c>
      <c r="AY575" s="166"/>
      <c r="AZ575" s="166"/>
      <c r="BA575" s="166">
        <f t="shared" ca="1" si="899"/>
        <v>31.2</v>
      </c>
      <c r="BB575" s="166">
        <f>BB569</f>
        <v>1</v>
      </c>
      <c r="BC575" s="166">
        <f t="shared" ca="1" si="900"/>
        <v>31.2</v>
      </c>
      <c r="BD575" s="166">
        <f t="shared" si="901"/>
        <v>31.2</v>
      </c>
      <c r="BE575" s="166">
        <v>31.2</v>
      </c>
      <c r="BF575" s="166"/>
      <c r="BG575" s="166">
        <f>BG569</f>
        <v>3</v>
      </c>
      <c r="BH575" s="166">
        <f t="shared" ca="1" si="902"/>
        <v>4.8000000000000001E-2</v>
      </c>
      <c r="BI575" s="166"/>
      <c r="BJ575" s="166"/>
      <c r="BK575" s="166">
        <f t="shared" ca="1" si="903"/>
        <v>4.8000000000000001E-2</v>
      </c>
      <c r="BL575" s="166">
        <f>BL569</f>
        <v>1</v>
      </c>
      <c r="BM575" s="166">
        <f t="shared" ca="1" si="904"/>
        <v>4.8000000000000001E-2</v>
      </c>
      <c r="BN575" s="166">
        <f t="shared" si="905"/>
        <v>4.8000000000000001E-2</v>
      </c>
      <c r="BO575" s="166">
        <v>4.8000000000000001E-2</v>
      </c>
      <c r="BP575" s="166"/>
      <c r="BQ575" s="166">
        <f>BQ569</f>
        <v>3</v>
      </c>
      <c r="BR575" s="166">
        <f t="shared" ca="1" si="906"/>
        <v>40.799999999999997</v>
      </c>
      <c r="BS575" s="166"/>
      <c r="BT575" s="166"/>
      <c r="BU575" s="166">
        <f t="shared" ca="1" si="907"/>
        <v>40.799999999999997</v>
      </c>
      <c r="BV575" s="166">
        <f>BV569</f>
        <v>1</v>
      </c>
      <c r="BW575" s="166">
        <f t="shared" ca="1" si="908"/>
        <v>40.799999999999997</v>
      </c>
      <c r="BX575" s="166">
        <f t="shared" si="909"/>
        <v>40.799999999999997</v>
      </c>
      <c r="BY575" s="166">
        <v>40.799999999999997</v>
      </c>
      <c r="BZ575" s="166"/>
      <c r="CA575" s="166">
        <f>CA569</f>
        <v>3</v>
      </c>
      <c r="CB575" s="166">
        <f t="shared" ca="1" si="910"/>
        <v>0</v>
      </c>
      <c r="CC575" s="166"/>
      <c r="CD575" s="166"/>
      <c r="CE575" s="166">
        <v>0</v>
      </c>
      <c r="CF575" s="166">
        <f>CF569</f>
        <v>3</v>
      </c>
      <c r="CG575" s="166">
        <f t="shared" ca="1" si="911"/>
        <v>12</v>
      </c>
      <c r="CH575" s="166"/>
      <c r="CI575" s="166"/>
      <c r="CJ575" s="166">
        <f t="shared" ca="1" si="912"/>
        <v>12</v>
      </c>
      <c r="CK575" s="166">
        <f>CK569</f>
        <v>1</v>
      </c>
      <c r="CL575" s="166">
        <f t="shared" ca="1" si="913"/>
        <v>12</v>
      </c>
      <c r="CM575" s="166">
        <f t="shared" si="914"/>
        <v>12</v>
      </c>
      <c r="CN575" s="166">
        <v>12</v>
      </c>
      <c r="CO575" s="166"/>
      <c r="CP575" s="166">
        <f>CP569</f>
        <v>2</v>
      </c>
      <c r="CQ575" s="166">
        <f t="shared" ca="1" si="915"/>
        <v>0</v>
      </c>
      <c r="CR575" s="166"/>
      <c r="CS575" s="166">
        <v>0</v>
      </c>
    </row>
    <row r="576" spans="1:202" x14ac:dyDescent="0.25">
      <c r="B576" s="166">
        <v>7</v>
      </c>
      <c r="C576" s="166">
        <f>C569</f>
        <v>3</v>
      </c>
      <c r="D576" s="166">
        <f t="shared" ca="1" si="883"/>
        <v>409.59600000000898</v>
      </c>
      <c r="E576" s="166"/>
      <c r="F576" s="166"/>
      <c r="G576" s="166">
        <v>409.59600000000898</v>
      </c>
      <c r="H576" s="166">
        <f>H569</f>
        <v>3</v>
      </c>
      <c r="I576" s="166">
        <f t="shared" ca="1" si="884"/>
        <v>126.3372</v>
      </c>
      <c r="J576" s="166"/>
      <c r="K576" s="166"/>
      <c r="L576" s="166">
        <v>126.3372</v>
      </c>
      <c r="M576" s="166">
        <f>M569</f>
        <v>3</v>
      </c>
      <c r="N576" s="166">
        <f t="shared" ca="1" si="885"/>
        <v>31.2</v>
      </c>
      <c r="O576" s="166"/>
      <c r="P576" s="166"/>
      <c r="Q576" s="166">
        <f t="shared" ca="1" si="886"/>
        <v>31.2</v>
      </c>
      <c r="R576" s="166">
        <f>R569</f>
        <v>3</v>
      </c>
      <c r="S576" s="166">
        <f t="shared" ca="1" si="887"/>
        <v>36</v>
      </c>
      <c r="T576" s="166"/>
      <c r="U576" s="166"/>
      <c r="V576" s="166">
        <f t="shared" ca="1" si="888"/>
        <v>36</v>
      </c>
      <c r="W576" s="166">
        <f>W569</f>
        <v>3</v>
      </c>
      <c r="X576" s="166">
        <f t="shared" ca="1" si="889"/>
        <v>0</v>
      </c>
      <c r="Y576" s="166"/>
      <c r="Z576" s="166"/>
      <c r="AA576" s="166">
        <f t="shared" ca="1" si="890"/>
        <v>0</v>
      </c>
      <c r="AB576" s="166">
        <f>AB569</f>
        <v>1</v>
      </c>
      <c r="AC576" s="166">
        <f t="shared" ca="1" si="891"/>
        <v>0</v>
      </c>
      <c r="AD576" s="166">
        <f t="shared" si="892"/>
        <v>0</v>
      </c>
      <c r="AE576" s="166">
        <v>0</v>
      </c>
      <c r="AF576" s="166"/>
      <c r="AG576" s="166">
        <f>AG569</f>
        <v>3</v>
      </c>
      <c r="AH576" s="166">
        <f t="shared" ca="1" si="893"/>
        <v>2.448</v>
      </c>
      <c r="AI576" s="166"/>
      <c r="AJ576" s="166"/>
      <c r="AK576" s="166">
        <f t="shared" ca="1" si="894"/>
        <v>2.448</v>
      </c>
      <c r="AL576" s="166"/>
      <c r="AM576" s="166">
        <f>AM569</f>
        <v>1</v>
      </c>
      <c r="AN576" s="166">
        <f t="shared" ca="1" si="895"/>
        <v>2.448</v>
      </c>
      <c r="AO576" s="166">
        <f t="shared" si="896"/>
        <v>2.448</v>
      </c>
      <c r="AP576" s="166">
        <v>2.448</v>
      </c>
      <c r="AQ576" s="166"/>
      <c r="AR576" s="166">
        <f>AR569</f>
        <v>3</v>
      </c>
      <c r="AS576" s="166">
        <f t="shared" ca="1" si="897"/>
        <v>0.20300000000000001</v>
      </c>
      <c r="AT576" s="166"/>
      <c r="AU576" s="166"/>
      <c r="AV576" s="166">
        <v>0.20300000000000001</v>
      </c>
      <c r="AW576" s="166">
        <f>AW569</f>
        <v>3</v>
      </c>
      <c r="AX576" s="166">
        <f t="shared" ca="1" si="898"/>
        <v>31.2</v>
      </c>
      <c r="AY576" s="166"/>
      <c r="AZ576" s="166"/>
      <c r="BA576" s="166">
        <f t="shared" ca="1" si="899"/>
        <v>31.2</v>
      </c>
      <c r="BB576" s="166">
        <f>BB569</f>
        <v>1</v>
      </c>
      <c r="BC576" s="166">
        <f t="shared" ca="1" si="900"/>
        <v>31.2</v>
      </c>
      <c r="BD576" s="166">
        <f t="shared" si="901"/>
        <v>31.2</v>
      </c>
      <c r="BE576" s="166">
        <v>31.2</v>
      </c>
      <c r="BF576" s="166"/>
      <c r="BG576" s="166">
        <f>BG569</f>
        <v>3</v>
      </c>
      <c r="BH576" s="166">
        <f t="shared" ca="1" si="902"/>
        <v>4.8000000000000001E-2</v>
      </c>
      <c r="BI576" s="166"/>
      <c r="BJ576" s="166"/>
      <c r="BK576" s="166">
        <f t="shared" ca="1" si="903"/>
        <v>4.8000000000000001E-2</v>
      </c>
      <c r="BL576" s="166">
        <f>BL569</f>
        <v>1</v>
      </c>
      <c r="BM576" s="166">
        <f t="shared" ca="1" si="904"/>
        <v>4.8000000000000001E-2</v>
      </c>
      <c r="BN576" s="166">
        <f t="shared" si="905"/>
        <v>4.8000000000000001E-2</v>
      </c>
      <c r="BO576" s="166">
        <v>4.8000000000000001E-2</v>
      </c>
      <c r="BP576" s="166"/>
      <c r="BQ576" s="166">
        <f>BQ569</f>
        <v>3</v>
      </c>
      <c r="BR576" s="166">
        <f t="shared" ca="1" si="906"/>
        <v>36</v>
      </c>
      <c r="BS576" s="166"/>
      <c r="BT576" s="166"/>
      <c r="BU576" s="166">
        <f t="shared" ca="1" si="907"/>
        <v>36</v>
      </c>
      <c r="BV576" s="166">
        <f>BV569</f>
        <v>1</v>
      </c>
      <c r="BW576" s="166">
        <f t="shared" ca="1" si="908"/>
        <v>36</v>
      </c>
      <c r="BX576" s="166">
        <f t="shared" si="909"/>
        <v>36</v>
      </c>
      <c r="BY576" s="166">
        <v>36</v>
      </c>
      <c r="BZ576" s="166"/>
      <c r="CA576" s="166">
        <f>CA569</f>
        <v>3</v>
      </c>
      <c r="CB576" s="166">
        <f t="shared" ca="1" si="910"/>
        <v>0</v>
      </c>
      <c r="CC576" s="166"/>
      <c r="CD576" s="166"/>
      <c r="CE576" s="166">
        <v>0</v>
      </c>
      <c r="CF576" s="166">
        <f>CF569</f>
        <v>3</v>
      </c>
      <c r="CG576" s="166">
        <f t="shared" ca="1" si="911"/>
        <v>12</v>
      </c>
      <c r="CH576" s="166"/>
      <c r="CI576" s="166"/>
      <c r="CJ576" s="166">
        <f t="shared" ca="1" si="912"/>
        <v>12</v>
      </c>
      <c r="CK576" s="166">
        <f>CK569</f>
        <v>1</v>
      </c>
      <c r="CL576" s="166">
        <f t="shared" ca="1" si="913"/>
        <v>12</v>
      </c>
      <c r="CM576" s="166">
        <f t="shared" si="914"/>
        <v>12</v>
      </c>
      <c r="CN576" s="166">
        <v>12</v>
      </c>
      <c r="CO576" s="166"/>
      <c r="CP576" s="166">
        <f>CP569</f>
        <v>2</v>
      </c>
      <c r="CQ576" s="166">
        <f t="shared" ca="1" si="915"/>
        <v>0</v>
      </c>
      <c r="CR576" s="166"/>
      <c r="CS576" s="166">
        <v>0</v>
      </c>
    </row>
    <row r="577" spans="2:97" x14ac:dyDescent="0.25">
      <c r="B577" s="166">
        <v>8</v>
      </c>
      <c r="C577" s="166">
        <f>C569</f>
        <v>3</v>
      </c>
      <c r="D577" s="166">
        <f t="shared" ca="1" si="883"/>
        <v>428.66999999999302</v>
      </c>
      <c r="E577" s="166"/>
      <c r="F577" s="166"/>
      <c r="G577" s="166">
        <v>428.66999999999302</v>
      </c>
      <c r="H577" s="166">
        <f>H569</f>
        <v>3</v>
      </c>
      <c r="I577" s="166">
        <f t="shared" ca="1" si="884"/>
        <v>407.06200000000001</v>
      </c>
      <c r="J577" s="166"/>
      <c r="K577" s="166"/>
      <c r="L577" s="166">
        <v>407.06200000000001</v>
      </c>
      <c r="M577" s="166">
        <f>M569</f>
        <v>3</v>
      </c>
      <c r="N577" s="166">
        <f t="shared" ca="1" si="885"/>
        <v>31.2</v>
      </c>
      <c r="O577" s="166"/>
      <c r="P577" s="166"/>
      <c r="Q577" s="166">
        <f t="shared" ca="1" si="886"/>
        <v>31.2</v>
      </c>
      <c r="R577" s="166">
        <f>R569</f>
        <v>3</v>
      </c>
      <c r="S577" s="166">
        <f t="shared" ca="1" si="887"/>
        <v>36</v>
      </c>
      <c r="T577" s="166"/>
      <c r="U577" s="166"/>
      <c r="V577" s="166">
        <f t="shared" ca="1" si="888"/>
        <v>36</v>
      </c>
      <c r="W577" s="166">
        <f>W569</f>
        <v>3</v>
      </c>
      <c r="X577" s="166">
        <f t="shared" ca="1" si="889"/>
        <v>0</v>
      </c>
      <c r="Y577" s="166"/>
      <c r="Z577" s="166"/>
      <c r="AA577" s="166">
        <f t="shared" ca="1" si="890"/>
        <v>0</v>
      </c>
      <c r="AB577" s="166">
        <f>AB569</f>
        <v>1</v>
      </c>
      <c r="AC577" s="166">
        <f t="shared" ca="1" si="891"/>
        <v>0</v>
      </c>
      <c r="AD577" s="166">
        <f t="shared" si="892"/>
        <v>0</v>
      </c>
      <c r="AE577" s="166">
        <v>0</v>
      </c>
      <c r="AF577" s="166"/>
      <c r="AG577" s="166">
        <f>AG569</f>
        <v>3</v>
      </c>
      <c r="AH577" s="166">
        <f t="shared" ca="1" si="893"/>
        <v>2.448</v>
      </c>
      <c r="AI577" s="166"/>
      <c r="AJ577" s="166"/>
      <c r="AK577" s="166">
        <f t="shared" ca="1" si="894"/>
        <v>2.448</v>
      </c>
      <c r="AL577" s="166"/>
      <c r="AM577" s="166">
        <f>AM569</f>
        <v>1</v>
      </c>
      <c r="AN577" s="166">
        <f t="shared" ca="1" si="895"/>
        <v>2.448</v>
      </c>
      <c r="AO577" s="166">
        <f t="shared" si="896"/>
        <v>2.448</v>
      </c>
      <c r="AP577" s="166">
        <v>2.448</v>
      </c>
      <c r="AQ577" s="166"/>
      <c r="AR577" s="166">
        <f>AR569</f>
        <v>3</v>
      </c>
      <c r="AS577" s="166">
        <f t="shared" ca="1" si="897"/>
        <v>0.21</v>
      </c>
      <c r="AT577" s="166"/>
      <c r="AU577" s="166"/>
      <c r="AV577" s="166">
        <v>0.21</v>
      </c>
      <c r="AW577" s="166">
        <f>AW569</f>
        <v>3</v>
      </c>
      <c r="AX577" s="166">
        <f t="shared" ca="1" si="898"/>
        <v>31.2</v>
      </c>
      <c r="AY577" s="166"/>
      <c r="AZ577" s="166"/>
      <c r="BA577" s="166">
        <f t="shared" ca="1" si="899"/>
        <v>31.2</v>
      </c>
      <c r="BB577" s="166">
        <f>BB569</f>
        <v>1</v>
      </c>
      <c r="BC577" s="166">
        <f t="shared" ca="1" si="900"/>
        <v>31.2</v>
      </c>
      <c r="BD577" s="166">
        <f t="shared" si="901"/>
        <v>31.2</v>
      </c>
      <c r="BE577" s="166">
        <v>31.2</v>
      </c>
      <c r="BF577" s="166"/>
      <c r="BG577" s="166">
        <f>BG569</f>
        <v>3</v>
      </c>
      <c r="BH577" s="166">
        <f t="shared" ca="1" si="902"/>
        <v>4.8000000000000001E-2</v>
      </c>
      <c r="BI577" s="166"/>
      <c r="BJ577" s="166"/>
      <c r="BK577" s="166">
        <f t="shared" ca="1" si="903"/>
        <v>4.8000000000000001E-2</v>
      </c>
      <c r="BL577" s="166">
        <f>BL569</f>
        <v>1</v>
      </c>
      <c r="BM577" s="166">
        <f t="shared" ca="1" si="904"/>
        <v>4.8000000000000001E-2</v>
      </c>
      <c r="BN577" s="166">
        <f t="shared" si="905"/>
        <v>4.8000000000000001E-2</v>
      </c>
      <c r="BO577" s="166">
        <v>4.8000000000000001E-2</v>
      </c>
      <c r="BP577" s="166"/>
      <c r="BQ577" s="166">
        <f>BQ569</f>
        <v>3</v>
      </c>
      <c r="BR577" s="166">
        <f t="shared" ca="1" si="906"/>
        <v>36</v>
      </c>
      <c r="BS577" s="166"/>
      <c r="BT577" s="166"/>
      <c r="BU577" s="166">
        <f t="shared" ca="1" si="907"/>
        <v>36</v>
      </c>
      <c r="BV577" s="166">
        <f>BV569</f>
        <v>1</v>
      </c>
      <c r="BW577" s="166">
        <f t="shared" ca="1" si="908"/>
        <v>36</v>
      </c>
      <c r="BX577" s="166">
        <f t="shared" si="909"/>
        <v>36</v>
      </c>
      <c r="BY577" s="166">
        <v>36</v>
      </c>
      <c r="BZ577" s="166"/>
      <c r="CA577" s="166">
        <f>CA569</f>
        <v>3</v>
      </c>
      <c r="CB577" s="166">
        <f t="shared" ca="1" si="910"/>
        <v>0</v>
      </c>
      <c r="CC577" s="166"/>
      <c r="CD577" s="166"/>
      <c r="CE577" s="166">
        <v>0</v>
      </c>
      <c r="CF577" s="166">
        <f>CF569</f>
        <v>3</v>
      </c>
      <c r="CG577" s="166">
        <f t="shared" ca="1" si="911"/>
        <v>24</v>
      </c>
      <c r="CH577" s="166"/>
      <c r="CI577" s="166"/>
      <c r="CJ577" s="166">
        <f t="shared" ca="1" si="912"/>
        <v>24</v>
      </c>
      <c r="CK577" s="166">
        <f>CK569</f>
        <v>1</v>
      </c>
      <c r="CL577" s="166">
        <f t="shared" ca="1" si="913"/>
        <v>24</v>
      </c>
      <c r="CM577" s="166">
        <f t="shared" si="914"/>
        <v>24</v>
      </c>
      <c r="CN577" s="166">
        <v>24</v>
      </c>
      <c r="CO577" s="166"/>
      <c r="CP577" s="166">
        <f>CP569</f>
        <v>2</v>
      </c>
      <c r="CQ577" s="166">
        <f t="shared" ca="1" si="915"/>
        <v>0</v>
      </c>
      <c r="CR577" s="166"/>
      <c r="CS577" s="166">
        <v>0</v>
      </c>
    </row>
    <row r="578" spans="2:97" x14ac:dyDescent="0.25">
      <c r="B578" s="166">
        <v>9</v>
      </c>
      <c r="C578" s="166">
        <f>C569</f>
        <v>3</v>
      </c>
      <c r="D578" s="166">
        <f t="shared" ca="1" si="883"/>
        <v>428.47199999999702</v>
      </c>
      <c r="E578" s="166"/>
      <c r="F578" s="166"/>
      <c r="G578" s="166">
        <v>428.47199999999702</v>
      </c>
      <c r="H578" s="166">
        <f>H569</f>
        <v>3</v>
      </c>
      <c r="I578" s="166">
        <f t="shared" ca="1" si="884"/>
        <v>215.107</v>
      </c>
      <c r="J578" s="166"/>
      <c r="K578" s="166"/>
      <c r="L578" s="166">
        <v>215.107</v>
      </c>
      <c r="M578" s="166">
        <f>M569</f>
        <v>3</v>
      </c>
      <c r="N578" s="166">
        <f t="shared" ca="1" si="885"/>
        <v>31.2</v>
      </c>
      <c r="O578" s="166"/>
      <c r="P578" s="166"/>
      <c r="Q578" s="166">
        <f t="shared" ca="1" si="886"/>
        <v>31.2</v>
      </c>
      <c r="R578" s="166">
        <f>R569</f>
        <v>3</v>
      </c>
      <c r="S578" s="166">
        <f t="shared" ca="1" si="887"/>
        <v>38.4</v>
      </c>
      <c r="T578" s="166"/>
      <c r="U578" s="166"/>
      <c r="V578" s="166">
        <f t="shared" ca="1" si="888"/>
        <v>38.4</v>
      </c>
      <c r="W578" s="166">
        <f>W569</f>
        <v>3</v>
      </c>
      <c r="X578" s="166">
        <f t="shared" ca="1" si="889"/>
        <v>0</v>
      </c>
      <c r="Y578" s="166"/>
      <c r="Z578" s="166"/>
      <c r="AA578" s="166">
        <f t="shared" ca="1" si="890"/>
        <v>0</v>
      </c>
      <c r="AB578" s="166">
        <f>AB569</f>
        <v>1</v>
      </c>
      <c r="AC578" s="166">
        <f t="shared" ca="1" si="891"/>
        <v>0</v>
      </c>
      <c r="AD578" s="166">
        <f t="shared" si="892"/>
        <v>0</v>
      </c>
      <c r="AE578" s="166">
        <v>0</v>
      </c>
      <c r="AF578" s="166"/>
      <c r="AG578" s="166">
        <f>AG569</f>
        <v>3</v>
      </c>
      <c r="AH578" s="166">
        <f t="shared" ca="1" si="893"/>
        <v>2.4239999999999999</v>
      </c>
      <c r="AI578" s="166"/>
      <c r="AJ578" s="166"/>
      <c r="AK578" s="166">
        <f t="shared" ca="1" si="894"/>
        <v>2.4239999999999999</v>
      </c>
      <c r="AL578" s="166"/>
      <c r="AM578" s="166">
        <f>AM569</f>
        <v>1</v>
      </c>
      <c r="AN578" s="166">
        <f t="shared" ca="1" si="895"/>
        <v>2.4239999999999999</v>
      </c>
      <c r="AO578" s="166">
        <f t="shared" si="896"/>
        <v>2.4239999999999999</v>
      </c>
      <c r="AP578" s="166">
        <v>2.4239999999999999</v>
      </c>
      <c r="AQ578" s="166"/>
      <c r="AR578" s="166">
        <f>AR569</f>
        <v>3</v>
      </c>
      <c r="AS578" s="166">
        <f t="shared" ca="1" si="897"/>
        <v>0.217</v>
      </c>
      <c r="AT578" s="166"/>
      <c r="AU578" s="166"/>
      <c r="AV578" s="166">
        <v>0.217</v>
      </c>
      <c r="AW578" s="166">
        <f>AW569</f>
        <v>3</v>
      </c>
      <c r="AX578" s="166">
        <f t="shared" ca="1" si="898"/>
        <v>31.2</v>
      </c>
      <c r="AY578" s="166"/>
      <c r="AZ578" s="166"/>
      <c r="BA578" s="166">
        <f t="shared" ca="1" si="899"/>
        <v>31.2</v>
      </c>
      <c r="BB578" s="166">
        <f>BB569</f>
        <v>1</v>
      </c>
      <c r="BC578" s="166">
        <f t="shared" ca="1" si="900"/>
        <v>31.2</v>
      </c>
      <c r="BD578" s="166">
        <f t="shared" si="901"/>
        <v>31.2</v>
      </c>
      <c r="BE578" s="166">
        <v>31.2</v>
      </c>
      <c r="BF578" s="166"/>
      <c r="BG578" s="166">
        <f>BG569</f>
        <v>3</v>
      </c>
      <c r="BH578" s="166">
        <f t="shared" ca="1" si="902"/>
        <v>4.8000000000000001E-2</v>
      </c>
      <c r="BI578" s="166"/>
      <c r="BJ578" s="166"/>
      <c r="BK578" s="166">
        <f t="shared" ca="1" si="903"/>
        <v>4.8000000000000001E-2</v>
      </c>
      <c r="BL578" s="166">
        <f>BL569</f>
        <v>1</v>
      </c>
      <c r="BM578" s="166">
        <f t="shared" ca="1" si="904"/>
        <v>4.8000000000000001E-2</v>
      </c>
      <c r="BN578" s="166">
        <f t="shared" si="905"/>
        <v>4.8000000000000001E-2</v>
      </c>
      <c r="BO578" s="166">
        <v>4.8000000000000001E-2</v>
      </c>
      <c r="BP578" s="166"/>
      <c r="BQ578" s="166">
        <f>BQ569</f>
        <v>3</v>
      </c>
      <c r="BR578" s="166">
        <f t="shared" ca="1" si="906"/>
        <v>38.4</v>
      </c>
      <c r="BS578" s="166"/>
      <c r="BT578" s="166"/>
      <c r="BU578" s="166">
        <f t="shared" ca="1" si="907"/>
        <v>38.4</v>
      </c>
      <c r="BV578" s="166">
        <f>BV569</f>
        <v>1</v>
      </c>
      <c r="BW578" s="166">
        <f t="shared" ca="1" si="908"/>
        <v>38.4</v>
      </c>
      <c r="BX578" s="166">
        <f t="shared" si="909"/>
        <v>38.4</v>
      </c>
      <c r="BY578" s="166">
        <v>38.4</v>
      </c>
      <c r="BZ578" s="166"/>
      <c r="CA578" s="166">
        <f>CA569</f>
        <v>3</v>
      </c>
      <c r="CB578" s="166">
        <f t="shared" ca="1" si="910"/>
        <v>0</v>
      </c>
      <c r="CC578" s="166"/>
      <c r="CD578" s="166"/>
      <c r="CE578" s="166">
        <v>0</v>
      </c>
      <c r="CF578" s="166">
        <f>CF569</f>
        <v>3</v>
      </c>
      <c r="CG578" s="166">
        <f t="shared" ca="1" si="911"/>
        <v>24</v>
      </c>
      <c r="CH578" s="166"/>
      <c r="CI578" s="166"/>
      <c r="CJ578" s="166">
        <f t="shared" ca="1" si="912"/>
        <v>24</v>
      </c>
      <c r="CK578" s="166">
        <f>CK569</f>
        <v>1</v>
      </c>
      <c r="CL578" s="166">
        <f t="shared" ca="1" si="913"/>
        <v>24</v>
      </c>
      <c r="CM578" s="166">
        <f t="shared" si="914"/>
        <v>24</v>
      </c>
      <c r="CN578" s="166">
        <v>24</v>
      </c>
      <c r="CO578" s="166"/>
      <c r="CP578" s="166">
        <f>CP569</f>
        <v>2</v>
      </c>
      <c r="CQ578" s="166">
        <f t="shared" ca="1" si="915"/>
        <v>0</v>
      </c>
      <c r="CR578" s="166"/>
      <c r="CS578" s="166">
        <v>0</v>
      </c>
    </row>
    <row r="579" spans="2:97" ht="15.75" thickBot="1" x14ac:dyDescent="0.3">
      <c r="B579" s="121">
        <v>10</v>
      </c>
      <c r="C579" s="166">
        <f>C569</f>
        <v>3</v>
      </c>
      <c r="D579" s="166">
        <f t="shared" ca="1" si="883"/>
        <v>435.86400000000299</v>
      </c>
      <c r="E579" s="166"/>
      <c r="F579" s="166"/>
      <c r="G579" s="166">
        <v>435.86400000000299</v>
      </c>
      <c r="H579" s="166">
        <f>H569</f>
        <v>3</v>
      </c>
      <c r="I579" s="166">
        <f t="shared" ca="1" si="884"/>
        <v>133.452</v>
      </c>
      <c r="J579" s="166"/>
      <c r="K579" s="166"/>
      <c r="L579" s="166">
        <v>133.452</v>
      </c>
      <c r="M579" s="166">
        <f>M569</f>
        <v>3</v>
      </c>
      <c r="N579" s="166">
        <f t="shared" ca="1" si="885"/>
        <v>31.2</v>
      </c>
      <c r="O579" s="166"/>
      <c r="P579" s="166"/>
      <c r="Q579" s="166">
        <f t="shared" ca="1" si="886"/>
        <v>31.2</v>
      </c>
      <c r="R579" s="166">
        <f>R569</f>
        <v>3</v>
      </c>
      <c r="S579" s="166">
        <f t="shared" ca="1" si="887"/>
        <v>38.4</v>
      </c>
      <c r="T579" s="166"/>
      <c r="U579" s="166"/>
      <c r="V579" s="166">
        <f t="shared" ca="1" si="888"/>
        <v>38.4</v>
      </c>
      <c r="W579" s="166">
        <f>W569</f>
        <v>3</v>
      </c>
      <c r="X579" s="166">
        <f t="shared" ca="1" si="889"/>
        <v>0</v>
      </c>
      <c r="Y579" s="166"/>
      <c r="Z579" s="166"/>
      <c r="AA579" s="166">
        <f t="shared" ca="1" si="890"/>
        <v>0</v>
      </c>
      <c r="AB579" s="166">
        <f>AB569</f>
        <v>1</v>
      </c>
      <c r="AC579" s="166">
        <f t="shared" ca="1" si="891"/>
        <v>0</v>
      </c>
      <c r="AD579" s="166">
        <f t="shared" si="892"/>
        <v>0</v>
      </c>
      <c r="AE579" s="166">
        <v>0</v>
      </c>
      <c r="AF579" s="166"/>
      <c r="AG579" s="166">
        <f>AG569</f>
        <v>3</v>
      </c>
      <c r="AH579" s="166">
        <f t="shared" ca="1" si="893"/>
        <v>2.4239999999999999</v>
      </c>
      <c r="AI579" s="166"/>
      <c r="AJ579" s="166"/>
      <c r="AK579" s="166">
        <f t="shared" ca="1" si="894"/>
        <v>2.4239999999999999</v>
      </c>
      <c r="AL579" s="166"/>
      <c r="AM579" s="166">
        <f>AM569</f>
        <v>1</v>
      </c>
      <c r="AN579" s="166">
        <f t="shared" ca="1" si="895"/>
        <v>2.4239999999999999</v>
      </c>
      <c r="AO579" s="166">
        <f t="shared" si="896"/>
        <v>2.4239999999999999</v>
      </c>
      <c r="AP579" s="166">
        <v>2.4239999999999999</v>
      </c>
      <c r="AQ579" s="166"/>
      <c r="AR579" s="166">
        <f>AR569</f>
        <v>3</v>
      </c>
      <c r="AS579" s="166">
        <f t="shared" ca="1" si="897"/>
        <v>0.20799999999999999</v>
      </c>
      <c r="AT579" s="166"/>
      <c r="AU579" s="166"/>
      <c r="AV579" s="166">
        <v>0.20799999999999999</v>
      </c>
      <c r="AW579" s="166">
        <f>AW569</f>
        <v>3</v>
      </c>
      <c r="AX579" s="166">
        <f t="shared" ca="1" si="898"/>
        <v>31.2</v>
      </c>
      <c r="AY579" s="166"/>
      <c r="AZ579" s="166"/>
      <c r="BA579" s="166">
        <f t="shared" ca="1" si="899"/>
        <v>31.2</v>
      </c>
      <c r="BB579" s="166">
        <f>BB569</f>
        <v>1</v>
      </c>
      <c r="BC579" s="166">
        <f t="shared" ca="1" si="900"/>
        <v>31.2</v>
      </c>
      <c r="BD579" s="166">
        <f t="shared" si="901"/>
        <v>31.2</v>
      </c>
      <c r="BE579" s="166">
        <v>31.2</v>
      </c>
      <c r="BF579" s="166"/>
      <c r="BG579" s="166">
        <f>BG569</f>
        <v>3</v>
      </c>
      <c r="BH579" s="166">
        <f t="shared" ca="1" si="902"/>
        <v>4.8000000000000001E-2</v>
      </c>
      <c r="BI579" s="166"/>
      <c r="BJ579" s="166"/>
      <c r="BK579" s="166">
        <f t="shared" ca="1" si="903"/>
        <v>4.8000000000000001E-2</v>
      </c>
      <c r="BL579" s="166">
        <f>BL569</f>
        <v>1</v>
      </c>
      <c r="BM579" s="166">
        <f t="shared" ca="1" si="904"/>
        <v>4.8000000000000001E-2</v>
      </c>
      <c r="BN579" s="166">
        <f t="shared" si="905"/>
        <v>4.8000000000000001E-2</v>
      </c>
      <c r="BO579" s="166">
        <v>4.8000000000000001E-2</v>
      </c>
      <c r="BP579" s="166"/>
      <c r="BQ579" s="166">
        <f>BQ569</f>
        <v>3</v>
      </c>
      <c r="BR579" s="166">
        <f t="shared" ca="1" si="906"/>
        <v>38.4</v>
      </c>
      <c r="BS579" s="166"/>
      <c r="BT579" s="166"/>
      <c r="BU579" s="166">
        <f t="shared" ca="1" si="907"/>
        <v>38.4</v>
      </c>
      <c r="BV579" s="166">
        <f>BV569</f>
        <v>1</v>
      </c>
      <c r="BW579" s="166">
        <f t="shared" ca="1" si="908"/>
        <v>38.4</v>
      </c>
      <c r="BX579" s="166">
        <f t="shared" si="909"/>
        <v>38.4</v>
      </c>
      <c r="BY579" s="166">
        <v>38.4</v>
      </c>
      <c r="BZ579" s="166"/>
      <c r="CA579" s="166">
        <f>CA569</f>
        <v>3</v>
      </c>
      <c r="CB579" s="166">
        <f t="shared" ca="1" si="910"/>
        <v>0</v>
      </c>
      <c r="CC579" s="166"/>
      <c r="CD579" s="166"/>
      <c r="CE579" s="166">
        <v>0</v>
      </c>
      <c r="CF579" s="166">
        <f>CF569</f>
        <v>3</v>
      </c>
      <c r="CG579" s="166">
        <f t="shared" ca="1" si="911"/>
        <v>24</v>
      </c>
      <c r="CH579" s="166"/>
      <c r="CI579" s="166"/>
      <c r="CJ579" s="166">
        <f t="shared" ca="1" si="912"/>
        <v>24</v>
      </c>
      <c r="CK579" s="166">
        <f>CK569</f>
        <v>1</v>
      </c>
      <c r="CL579" s="166">
        <f t="shared" ca="1" si="913"/>
        <v>24</v>
      </c>
      <c r="CM579" s="166">
        <f t="shared" si="914"/>
        <v>24</v>
      </c>
      <c r="CN579" s="166">
        <v>24</v>
      </c>
      <c r="CO579" s="166"/>
      <c r="CP579" s="166">
        <f>CP569</f>
        <v>2</v>
      </c>
      <c r="CQ579" s="166">
        <f t="shared" ca="1" si="915"/>
        <v>0</v>
      </c>
      <c r="CR579" s="166"/>
      <c r="CS579" s="166">
        <v>0</v>
      </c>
    </row>
    <row r="580" spans="2:97" ht="15.75" thickBot="1" x14ac:dyDescent="0.3">
      <c r="B580" s="307" t="s">
        <v>75</v>
      </c>
      <c r="C580" s="307"/>
      <c r="D580" s="307"/>
      <c r="E580" s="307"/>
      <c r="F580" s="307"/>
      <c r="G580" s="307"/>
      <c r="H580" s="307"/>
      <c r="I580" s="307"/>
      <c r="J580" s="307"/>
      <c r="K580" s="307"/>
      <c r="L580" s="307"/>
      <c r="M580" s="307"/>
      <c r="N580" s="307"/>
      <c r="O580" s="307"/>
      <c r="P580" s="307"/>
      <c r="Q580" s="307"/>
      <c r="R580" s="307"/>
      <c r="S580" s="307"/>
      <c r="T580" s="307"/>
      <c r="U580" s="307"/>
      <c r="V580" s="307"/>
      <c r="W580" s="307"/>
      <c r="X580" s="307"/>
      <c r="Y580" s="307"/>
      <c r="Z580" s="307"/>
      <c r="AA580" s="307"/>
      <c r="AB580" s="307"/>
      <c r="AC580" s="307"/>
      <c r="AD580" s="307"/>
      <c r="AE580" s="307"/>
      <c r="AF580" s="307"/>
      <c r="AG580" s="307"/>
      <c r="AH580" s="307"/>
      <c r="AI580" s="307"/>
      <c r="AJ580" s="307"/>
      <c r="AK580" s="307"/>
      <c r="AL580" s="307"/>
      <c r="AM580" s="307"/>
      <c r="AN580" s="307"/>
      <c r="AO580" s="307"/>
      <c r="AP580" s="307"/>
      <c r="AQ580" s="307"/>
      <c r="AR580" s="307"/>
      <c r="AS580" s="307"/>
      <c r="AT580" s="307"/>
      <c r="AU580" s="307"/>
      <c r="AV580" s="307"/>
      <c r="AW580" s="307"/>
      <c r="AX580" s="307"/>
      <c r="AY580" s="307"/>
      <c r="AZ580" s="307"/>
      <c r="BA580" s="307"/>
      <c r="BB580" s="307"/>
      <c r="BC580" s="307"/>
      <c r="BD580" s="307"/>
      <c r="BE580" s="307"/>
      <c r="BF580" s="307"/>
      <c r="BG580" s="307"/>
      <c r="BH580" s="307"/>
      <c r="BI580" s="307"/>
      <c r="BJ580" s="307"/>
      <c r="BK580" s="307"/>
      <c r="BL580" s="307"/>
      <c r="BM580" s="307"/>
      <c r="BN580" s="307"/>
      <c r="BO580" s="307"/>
      <c r="BP580" s="307"/>
      <c r="BQ580" s="307"/>
      <c r="BR580" s="307"/>
      <c r="BS580" s="307"/>
      <c r="BT580" s="307"/>
      <c r="BU580" s="307"/>
      <c r="BV580" s="307"/>
      <c r="BW580" s="307"/>
      <c r="BX580" s="307"/>
      <c r="BY580" s="307"/>
      <c r="BZ580" s="307"/>
      <c r="CA580" s="307"/>
      <c r="CB580" s="307"/>
      <c r="CC580" s="307"/>
      <c r="CD580" s="307"/>
      <c r="CE580" s="307"/>
      <c r="CF580" s="307"/>
      <c r="CG580" s="307"/>
      <c r="CH580" s="307"/>
      <c r="CI580" s="307"/>
      <c r="CJ580" s="307"/>
      <c r="CK580" s="307"/>
      <c r="CL580" s="307"/>
      <c r="CM580" s="307"/>
      <c r="CN580" s="307"/>
      <c r="CO580" s="307"/>
      <c r="CP580" s="307"/>
      <c r="CQ580" s="307"/>
      <c r="CR580" s="307"/>
      <c r="CS580" s="307"/>
    </row>
    <row r="581" spans="2:97" x14ac:dyDescent="0.25">
      <c r="B581" s="16">
        <v>11</v>
      </c>
      <c r="C581" s="166">
        <f>C569</f>
        <v>3</v>
      </c>
      <c r="D581" s="166">
        <f t="shared" ca="1" si="883"/>
        <v>431.639999999998</v>
      </c>
      <c r="E581" s="166"/>
      <c r="F581" s="166"/>
      <c r="G581" s="166">
        <v>431.639999999998</v>
      </c>
      <c r="H581" s="166">
        <f>H569</f>
        <v>3</v>
      </c>
      <c r="I581" s="166">
        <f t="shared" ca="1" si="884"/>
        <v>221.786</v>
      </c>
      <c r="J581" s="166"/>
      <c r="K581" s="166"/>
      <c r="L581" s="166">
        <v>221.786</v>
      </c>
      <c r="M581" s="166">
        <f>M569</f>
        <v>3</v>
      </c>
      <c r="N581" s="166">
        <f t="shared" ca="1" si="885"/>
        <v>31.2</v>
      </c>
      <c r="O581" s="166"/>
      <c r="P581" s="166"/>
      <c r="Q581" s="166">
        <f t="shared" ca="1" si="886"/>
        <v>31.2</v>
      </c>
      <c r="R581" s="166">
        <f>R569</f>
        <v>3</v>
      </c>
      <c r="S581" s="166">
        <f t="shared" ca="1" si="887"/>
        <v>38.4</v>
      </c>
      <c r="T581" s="166"/>
      <c r="U581" s="166"/>
      <c r="V581" s="166">
        <f t="shared" ca="1" si="888"/>
        <v>38.4</v>
      </c>
      <c r="W581" s="166">
        <f>W569</f>
        <v>3</v>
      </c>
      <c r="X581" s="166">
        <f t="shared" ca="1" si="889"/>
        <v>0</v>
      </c>
      <c r="Y581" s="166"/>
      <c r="Z581" s="166"/>
      <c r="AA581" s="166">
        <f t="shared" ca="1" si="890"/>
        <v>0</v>
      </c>
      <c r="AB581" s="166">
        <f>AB569</f>
        <v>1</v>
      </c>
      <c r="AC581" s="166">
        <f t="shared" ca="1" si="891"/>
        <v>0</v>
      </c>
      <c r="AD581" s="166">
        <f t="shared" si="892"/>
        <v>0</v>
      </c>
      <c r="AE581" s="166">
        <v>0</v>
      </c>
      <c r="AF581" s="166"/>
      <c r="AG581" s="166">
        <f>AG569</f>
        <v>3</v>
      </c>
      <c r="AH581" s="166">
        <f t="shared" ca="1" si="893"/>
        <v>2.4239999999999999</v>
      </c>
      <c r="AI581" s="166"/>
      <c r="AJ581" s="166"/>
      <c r="AK581" s="166">
        <f t="shared" ca="1" si="894"/>
        <v>2.4239999999999999</v>
      </c>
      <c r="AL581" s="166"/>
      <c r="AM581" s="166">
        <f>AM569</f>
        <v>1</v>
      </c>
      <c r="AN581" s="166">
        <f t="shared" ca="1" si="895"/>
        <v>2.4239999999999999</v>
      </c>
      <c r="AO581" s="166">
        <f t="shared" si="896"/>
        <v>2.4239999999999999</v>
      </c>
      <c r="AP581" s="166">
        <v>2.4239999999999999</v>
      </c>
      <c r="AQ581" s="166"/>
      <c r="AR581" s="166">
        <f>AR569</f>
        <v>3</v>
      </c>
      <c r="AS581" s="166">
        <f t="shared" ca="1" si="897"/>
        <v>0.21</v>
      </c>
      <c r="AT581" s="166"/>
      <c r="AU581" s="166"/>
      <c r="AV581" s="166">
        <v>0.21</v>
      </c>
      <c r="AW581" s="166">
        <f>AW569</f>
        <v>3</v>
      </c>
      <c r="AX581" s="166">
        <f t="shared" ca="1" si="898"/>
        <v>31.2</v>
      </c>
      <c r="AY581" s="166"/>
      <c r="AZ581" s="166"/>
      <c r="BA581" s="166">
        <f t="shared" ca="1" si="899"/>
        <v>31.2</v>
      </c>
      <c r="BB581" s="166">
        <f>BB569</f>
        <v>1</v>
      </c>
      <c r="BC581" s="166">
        <f t="shared" ca="1" si="900"/>
        <v>31.2</v>
      </c>
      <c r="BD581" s="166">
        <f t="shared" si="901"/>
        <v>31.2</v>
      </c>
      <c r="BE581" s="166">
        <v>31.2</v>
      </c>
      <c r="BF581" s="166"/>
      <c r="BG581" s="166">
        <f>BG569</f>
        <v>3</v>
      </c>
      <c r="BH581" s="166">
        <f t="shared" ca="1" si="902"/>
        <v>4.8000000000000001E-2</v>
      </c>
      <c r="BI581" s="166"/>
      <c r="BJ581" s="166"/>
      <c r="BK581" s="166">
        <f t="shared" ca="1" si="903"/>
        <v>4.8000000000000001E-2</v>
      </c>
      <c r="BL581" s="166">
        <f>BL569</f>
        <v>1</v>
      </c>
      <c r="BM581" s="166">
        <f t="shared" ca="1" si="904"/>
        <v>4.8000000000000001E-2</v>
      </c>
      <c r="BN581" s="166">
        <f t="shared" si="905"/>
        <v>4.8000000000000001E-2</v>
      </c>
      <c r="BO581" s="166">
        <v>4.8000000000000001E-2</v>
      </c>
      <c r="BP581" s="166"/>
      <c r="BQ581" s="166">
        <f>BQ569</f>
        <v>3</v>
      </c>
      <c r="BR581" s="166">
        <f t="shared" ca="1" si="906"/>
        <v>38.4</v>
      </c>
      <c r="BS581" s="166"/>
      <c r="BT581" s="166"/>
      <c r="BU581" s="166">
        <f t="shared" ca="1" si="907"/>
        <v>38.4</v>
      </c>
      <c r="BV581" s="166">
        <f>BV569</f>
        <v>1</v>
      </c>
      <c r="BW581" s="166">
        <f t="shared" ca="1" si="908"/>
        <v>38.4</v>
      </c>
      <c r="BX581" s="166">
        <f t="shared" si="909"/>
        <v>38.4</v>
      </c>
      <c r="BY581" s="166">
        <v>38.4</v>
      </c>
      <c r="BZ581" s="166"/>
      <c r="CA581" s="166">
        <f>CA569</f>
        <v>3</v>
      </c>
      <c r="CB581" s="166">
        <f t="shared" ca="1" si="910"/>
        <v>0</v>
      </c>
      <c r="CC581" s="166"/>
      <c r="CD581" s="166"/>
      <c r="CE581" s="166">
        <v>0</v>
      </c>
      <c r="CF581" s="166">
        <f>CF569</f>
        <v>3</v>
      </c>
      <c r="CG581" s="166">
        <f t="shared" ca="1" si="911"/>
        <v>24</v>
      </c>
      <c r="CH581" s="166"/>
      <c r="CI581" s="166"/>
      <c r="CJ581" s="166">
        <f t="shared" ca="1" si="912"/>
        <v>24</v>
      </c>
      <c r="CK581" s="166">
        <f>CK569</f>
        <v>1</v>
      </c>
      <c r="CL581" s="166">
        <f t="shared" ca="1" si="913"/>
        <v>24</v>
      </c>
      <c r="CM581" s="166">
        <f t="shared" si="914"/>
        <v>24</v>
      </c>
      <c r="CN581" s="166">
        <v>24</v>
      </c>
      <c r="CO581" s="166"/>
      <c r="CP581" s="166">
        <f>CP569</f>
        <v>2</v>
      </c>
      <c r="CQ581" s="166">
        <f t="shared" ca="1" si="915"/>
        <v>0</v>
      </c>
      <c r="CR581" s="166"/>
      <c r="CS581" s="166">
        <v>0</v>
      </c>
    </row>
    <row r="582" spans="2:97" x14ac:dyDescent="0.25">
      <c r="B582" s="166">
        <v>12</v>
      </c>
      <c r="C582" s="166">
        <f>C569</f>
        <v>3</v>
      </c>
      <c r="D582" s="166">
        <f t="shared" ca="1" si="883"/>
        <v>443.38800000000498</v>
      </c>
      <c r="E582" s="166"/>
      <c r="F582" s="166"/>
      <c r="G582" s="166">
        <v>443.38800000000498</v>
      </c>
      <c r="H582" s="166">
        <f>H569</f>
        <v>3</v>
      </c>
      <c r="I582" s="166">
        <f t="shared" ca="1" si="884"/>
        <v>239.35599999999999</v>
      </c>
      <c r="J582" s="166"/>
      <c r="K582" s="166"/>
      <c r="L582" s="166">
        <v>239.35599999999999</v>
      </c>
      <c r="M582" s="166">
        <f>M569</f>
        <v>3</v>
      </c>
      <c r="N582" s="166">
        <f t="shared" ca="1" si="885"/>
        <v>31.2</v>
      </c>
      <c r="O582" s="166"/>
      <c r="P582" s="166"/>
      <c r="Q582" s="166">
        <f t="shared" ca="1" si="886"/>
        <v>31.2</v>
      </c>
      <c r="R582" s="166">
        <f>R569</f>
        <v>3</v>
      </c>
      <c r="S582" s="166">
        <f t="shared" ca="1" si="887"/>
        <v>43.2</v>
      </c>
      <c r="T582" s="166"/>
      <c r="U582" s="166"/>
      <c r="V582" s="166">
        <f t="shared" ca="1" si="888"/>
        <v>43.2</v>
      </c>
      <c r="W582" s="166">
        <f>W569</f>
        <v>3</v>
      </c>
      <c r="X582" s="166">
        <f t="shared" ca="1" si="889"/>
        <v>0</v>
      </c>
      <c r="Y582" s="166"/>
      <c r="Z582" s="166"/>
      <c r="AA582" s="166">
        <f t="shared" ca="1" si="890"/>
        <v>0</v>
      </c>
      <c r="AB582" s="166">
        <f>AB569</f>
        <v>1</v>
      </c>
      <c r="AC582" s="166">
        <f t="shared" ca="1" si="891"/>
        <v>0</v>
      </c>
      <c r="AD582" s="166">
        <f t="shared" si="892"/>
        <v>0</v>
      </c>
      <c r="AE582" s="166">
        <v>0</v>
      </c>
      <c r="AF582" s="166"/>
      <c r="AG582" s="166">
        <f>AG569</f>
        <v>3</v>
      </c>
      <c r="AH582" s="166">
        <f t="shared" ca="1" si="893"/>
        <v>2.4</v>
      </c>
      <c r="AI582" s="166"/>
      <c r="AJ582" s="166"/>
      <c r="AK582" s="166">
        <f t="shared" ca="1" si="894"/>
        <v>2.4</v>
      </c>
      <c r="AL582" s="166"/>
      <c r="AM582" s="166">
        <f>AM569</f>
        <v>1</v>
      </c>
      <c r="AN582" s="166">
        <f t="shared" ca="1" si="895"/>
        <v>2.4</v>
      </c>
      <c r="AO582" s="166">
        <f t="shared" si="896"/>
        <v>2.4</v>
      </c>
      <c r="AP582" s="166">
        <v>2.4</v>
      </c>
      <c r="AQ582" s="166"/>
      <c r="AR582" s="166">
        <f>AR569</f>
        <v>3</v>
      </c>
      <c r="AS582" s="166">
        <f t="shared" ca="1" si="897"/>
        <v>0.21099999999999999</v>
      </c>
      <c r="AT582" s="166"/>
      <c r="AU582" s="166"/>
      <c r="AV582" s="166">
        <v>0.21099999999999999</v>
      </c>
      <c r="AW582" s="166">
        <f>AW569</f>
        <v>3</v>
      </c>
      <c r="AX582" s="166">
        <f t="shared" ca="1" si="898"/>
        <v>31.2</v>
      </c>
      <c r="AY582" s="166"/>
      <c r="AZ582" s="166"/>
      <c r="BA582" s="166">
        <f t="shared" ca="1" si="899"/>
        <v>31.2</v>
      </c>
      <c r="BB582" s="166">
        <f>BB569</f>
        <v>1</v>
      </c>
      <c r="BC582" s="166">
        <f t="shared" ca="1" si="900"/>
        <v>31.2</v>
      </c>
      <c r="BD582" s="166">
        <f t="shared" si="901"/>
        <v>31.2</v>
      </c>
      <c r="BE582" s="166">
        <v>31.2</v>
      </c>
      <c r="BF582" s="166"/>
      <c r="BG582" s="166">
        <f>BG569</f>
        <v>3</v>
      </c>
      <c r="BH582" s="166">
        <f t="shared" ca="1" si="902"/>
        <v>4.8000000000000001E-2</v>
      </c>
      <c r="BI582" s="166"/>
      <c r="BJ582" s="166"/>
      <c r="BK582" s="166">
        <f t="shared" ca="1" si="903"/>
        <v>4.8000000000000001E-2</v>
      </c>
      <c r="BL582" s="166">
        <f>BL569</f>
        <v>1</v>
      </c>
      <c r="BM582" s="166">
        <f t="shared" ca="1" si="904"/>
        <v>4.8000000000000001E-2</v>
      </c>
      <c r="BN582" s="166">
        <f t="shared" si="905"/>
        <v>4.8000000000000001E-2</v>
      </c>
      <c r="BO582" s="166">
        <v>4.8000000000000001E-2</v>
      </c>
      <c r="BP582" s="166"/>
      <c r="BQ582" s="166">
        <f>BQ569</f>
        <v>3</v>
      </c>
      <c r="BR582" s="166">
        <f t="shared" ca="1" si="906"/>
        <v>43.2</v>
      </c>
      <c r="BS582" s="166"/>
      <c r="BT582" s="166"/>
      <c r="BU582" s="166">
        <f t="shared" ca="1" si="907"/>
        <v>43.2</v>
      </c>
      <c r="BV582" s="166">
        <f>BV569</f>
        <v>1</v>
      </c>
      <c r="BW582" s="166">
        <f t="shared" ca="1" si="908"/>
        <v>43.2</v>
      </c>
      <c r="BX582" s="166">
        <f t="shared" si="909"/>
        <v>43.2</v>
      </c>
      <c r="BY582" s="166">
        <v>43.2</v>
      </c>
      <c r="BZ582" s="166"/>
      <c r="CA582" s="166">
        <f>CA569</f>
        <v>3</v>
      </c>
      <c r="CB582" s="166">
        <f t="shared" ca="1" si="910"/>
        <v>0</v>
      </c>
      <c r="CC582" s="166"/>
      <c r="CD582" s="166"/>
      <c r="CE582" s="166">
        <v>0</v>
      </c>
      <c r="CF582" s="166">
        <f>CF569</f>
        <v>3</v>
      </c>
      <c r="CG582" s="166">
        <f t="shared" ca="1" si="911"/>
        <v>24</v>
      </c>
      <c r="CH582" s="166"/>
      <c r="CI582" s="166"/>
      <c r="CJ582" s="166">
        <f t="shared" ca="1" si="912"/>
        <v>24</v>
      </c>
      <c r="CK582" s="166">
        <f>CK569</f>
        <v>1</v>
      </c>
      <c r="CL582" s="166">
        <f t="shared" ca="1" si="913"/>
        <v>24</v>
      </c>
      <c r="CM582" s="166">
        <f t="shared" si="914"/>
        <v>24</v>
      </c>
      <c r="CN582" s="166">
        <v>24</v>
      </c>
      <c r="CO582" s="166"/>
      <c r="CP582" s="166">
        <f>CP569</f>
        <v>2</v>
      </c>
      <c r="CQ582" s="166">
        <f t="shared" ca="1" si="915"/>
        <v>0</v>
      </c>
      <c r="CR582" s="166"/>
      <c r="CS582" s="166">
        <v>0</v>
      </c>
    </row>
    <row r="583" spans="2:97" x14ac:dyDescent="0.25">
      <c r="B583" s="166">
        <v>13</v>
      </c>
      <c r="C583" s="166">
        <f>C569</f>
        <v>3</v>
      </c>
      <c r="D583" s="166">
        <f t="shared" ca="1" si="883"/>
        <v>381.47999999999797</v>
      </c>
      <c r="E583" s="166"/>
      <c r="F583" s="166"/>
      <c r="G583" s="166">
        <v>381.47999999999797</v>
      </c>
      <c r="H583" s="166">
        <f>H569</f>
        <v>3</v>
      </c>
      <c r="I583" s="166">
        <f t="shared" ca="1" si="884"/>
        <v>259.12900000000002</v>
      </c>
      <c r="J583" s="166"/>
      <c r="K583" s="166"/>
      <c r="L583" s="166">
        <v>259.12900000000002</v>
      </c>
      <c r="M583" s="166">
        <f>M569</f>
        <v>3</v>
      </c>
      <c r="N583" s="166">
        <f t="shared" ca="1" si="885"/>
        <v>31.2</v>
      </c>
      <c r="O583" s="166"/>
      <c r="P583" s="166"/>
      <c r="Q583" s="166">
        <f t="shared" ca="1" si="886"/>
        <v>31.2</v>
      </c>
      <c r="R583" s="166">
        <f>R569</f>
        <v>3</v>
      </c>
      <c r="S583" s="166">
        <f t="shared" ca="1" si="887"/>
        <v>36</v>
      </c>
      <c r="T583" s="166"/>
      <c r="U583" s="166"/>
      <c r="V583" s="166">
        <f t="shared" ca="1" si="888"/>
        <v>36</v>
      </c>
      <c r="W583" s="166">
        <f>W569</f>
        <v>3</v>
      </c>
      <c r="X583" s="166">
        <f t="shared" ca="1" si="889"/>
        <v>0</v>
      </c>
      <c r="Y583" s="166"/>
      <c r="Z583" s="166"/>
      <c r="AA583" s="166">
        <f t="shared" ca="1" si="890"/>
        <v>0</v>
      </c>
      <c r="AB583" s="166">
        <f>AB569</f>
        <v>1</v>
      </c>
      <c r="AC583" s="166">
        <f t="shared" ca="1" si="891"/>
        <v>0</v>
      </c>
      <c r="AD583" s="166">
        <f t="shared" si="892"/>
        <v>0</v>
      </c>
      <c r="AE583" s="166">
        <v>0</v>
      </c>
      <c r="AF583" s="166"/>
      <c r="AG583" s="166">
        <f>AG569</f>
        <v>3</v>
      </c>
      <c r="AH583" s="166">
        <f t="shared" ca="1" si="893"/>
        <v>2.448</v>
      </c>
      <c r="AI583" s="166"/>
      <c r="AJ583" s="166"/>
      <c r="AK583" s="166">
        <f t="shared" ca="1" si="894"/>
        <v>2.448</v>
      </c>
      <c r="AL583" s="166"/>
      <c r="AM583" s="166">
        <f>AM569</f>
        <v>1</v>
      </c>
      <c r="AN583" s="166">
        <f t="shared" ca="1" si="895"/>
        <v>2.448</v>
      </c>
      <c r="AO583" s="166">
        <f t="shared" si="896"/>
        <v>2.448</v>
      </c>
      <c r="AP583" s="166">
        <v>2.448</v>
      </c>
      <c r="AQ583" s="166"/>
      <c r="AR583" s="166">
        <f>AR569</f>
        <v>3</v>
      </c>
      <c r="AS583" s="166">
        <f t="shared" ca="1" si="897"/>
        <v>0.20499999999999999</v>
      </c>
      <c r="AT583" s="166"/>
      <c r="AU583" s="166"/>
      <c r="AV583" s="166">
        <v>0.20499999999999999</v>
      </c>
      <c r="AW583" s="166">
        <f>AW569</f>
        <v>3</v>
      </c>
      <c r="AX583" s="166">
        <f t="shared" ca="1" si="898"/>
        <v>31.2</v>
      </c>
      <c r="AY583" s="166"/>
      <c r="AZ583" s="166"/>
      <c r="BA583" s="166">
        <f t="shared" ca="1" si="899"/>
        <v>31.2</v>
      </c>
      <c r="BB583" s="166">
        <f>BB569</f>
        <v>1</v>
      </c>
      <c r="BC583" s="166">
        <f t="shared" ca="1" si="900"/>
        <v>31.2</v>
      </c>
      <c r="BD583" s="166">
        <f t="shared" si="901"/>
        <v>31.2</v>
      </c>
      <c r="BE583" s="166">
        <v>31.2</v>
      </c>
      <c r="BF583" s="166"/>
      <c r="BG583" s="166">
        <f>BG569</f>
        <v>3</v>
      </c>
      <c r="BH583" s="166">
        <f t="shared" ca="1" si="902"/>
        <v>4.8000000000000001E-2</v>
      </c>
      <c r="BI583" s="166"/>
      <c r="BJ583" s="166"/>
      <c r="BK583" s="166">
        <f t="shared" ca="1" si="903"/>
        <v>4.8000000000000001E-2</v>
      </c>
      <c r="BL583" s="166">
        <f>BL569</f>
        <v>1</v>
      </c>
      <c r="BM583" s="166">
        <f t="shared" ca="1" si="904"/>
        <v>4.8000000000000001E-2</v>
      </c>
      <c r="BN583" s="166">
        <f t="shared" si="905"/>
        <v>4.8000000000000001E-2</v>
      </c>
      <c r="BO583" s="166">
        <v>4.8000000000000001E-2</v>
      </c>
      <c r="BP583" s="166"/>
      <c r="BQ583" s="166">
        <f>BQ569</f>
        <v>3</v>
      </c>
      <c r="BR583" s="166">
        <f t="shared" ca="1" si="906"/>
        <v>36</v>
      </c>
      <c r="BS583" s="166"/>
      <c r="BT583" s="166"/>
      <c r="BU583" s="166">
        <f t="shared" ca="1" si="907"/>
        <v>36</v>
      </c>
      <c r="BV583" s="166">
        <f>BV569</f>
        <v>1</v>
      </c>
      <c r="BW583" s="166">
        <f t="shared" ca="1" si="908"/>
        <v>36</v>
      </c>
      <c r="BX583" s="166">
        <f t="shared" si="909"/>
        <v>36</v>
      </c>
      <c r="BY583" s="166">
        <v>36</v>
      </c>
      <c r="BZ583" s="166"/>
      <c r="CA583" s="166">
        <f>CA569</f>
        <v>3</v>
      </c>
      <c r="CB583" s="166">
        <f t="shared" ca="1" si="910"/>
        <v>0</v>
      </c>
      <c r="CC583" s="166"/>
      <c r="CD583" s="166"/>
      <c r="CE583" s="166">
        <v>0</v>
      </c>
      <c r="CF583" s="166">
        <f>CF569</f>
        <v>3</v>
      </c>
      <c r="CG583" s="166">
        <f t="shared" ca="1" si="911"/>
        <v>24</v>
      </c>
      <c r="CH583" s="166"/>
      <c r="CI583" s="166"/>
      <c r="CJ583" s="166">
        <f t="shared" ca="1" si="912"/>
        <v>24</v>
      </c>
      <c r="CK583" s="166">
        <f>CK569</f>
        <v>1</v>
      </c>
      <c r="CL583" s="166">
        <f t="shared" ca="1" si="913"/>
        <v>24</v>
      </c>
      <c r="CM583" s="166">
        <f t="shared" si="914"/>
        <v>24</v>
      </c>
      <c r="CN583" s="166">
        <v>24</v>
      </c>
      <c r="CO583" s="166"/>
      <c r="CP583" s="166">
        <f>CP569</f>
        <v>2</v>
      </c>
      <c r="CQ583" s="166">
        <f t="shared" ca="1" si="915"/>
        <v>0</v>
      </c>
      <c r="CR583" s="166"/>
      <c r="CS583" s="166">
        <v>0</v>
      </c>
    </row>
    <row r="584" spans="2:97" x14ac:dyDescent="0.25">
      <c r="B584" s="166">
        <v>14</v>
      </c>
      <c r="C584" s="166">
        <f>C569</f>
        <v>3</v>
      </c>
      <c r="D584" s="166">
        <f t="shared" ca="1" si="883"/>
        <v>446.88599999999701</v>
      </c>
      <c r="E584" s="166"/>
      <c r="F584" s="166"/>
      <c r="G584" s="166">
        <v>446.88599999999701</v>
      </c>
      <c r="H584" s="166">
        <f>H569</f>
        <v>3</v>
      </c>
      <c r="I584" s="166">
        <f t="shared" ca="1" si="884"/>
        <v>334.93700000000001</v>
      </c>
      <c r="J584" s="166"/>
      <c r="K584" s="166"/>
      <c r="L584" s="166">
        <v>334.93700000000001</v>
      </c>
      <c r="M584" s="166">
        <f>M569</f>
        <v>3</v>
      </c>
      <c r="N584" s="166">
        <f t="shared" ca="1" si="885"/>
        <v>31.2</v>
      </c>
      <c r="O584" s="166"/>
      <c r="P584" s="166"/>
      <c r="Q584" s="166">
        <f t="shared" ca="1" si="886"/>
        <v>31.2</v>
      </c>
      <c r="R584" s="166">
        <f>R569</f>
        <v>3</v>
      </c>
      <c r="S584" s="166">
        <f t="shared" ca="1" si="887"/>
        <v>28.8</v>
      </c>
      <c r="T584" s="166"/>
      <c r="U584" s="166"/>
      <c r="V584" s="166">
        <f t="shared" ca="1" si="888"/>
        <v>28.8</v>
      </c>
      <c r="W584" s="166">
        <f>W569</f>
        <v>3</v>
      </c>
      <c r="X584" s="166">
        <f t="shared" ca="1" si="889"/>
        <v>0</v>
      </c>
      <c r="Y584" s="166"/>
      <c r="Z584" s="166"/>
      <c r="AA584" s="166">
        <f t="shared" ca="1" si="890"/>
        <v>0</v>
      </c>
      <c r="AB584" s="166">
        <f>AB569</f>
        <v>1</v>
      </c>
      <c r="AC584" s="166">
        <f t="shared" ca="1" si="891"/>
        <v>0</v>
      </c>
      <c r="AD584" s="166">
        <f t="shared" si="892"/>
        <v>0</v>
      </c>
      <c r="AE584" s="166">
        <v>0</v>
      </c>
      <c r="AF584" s="166"/>
      <c r="AG584" s="166">
        <f>AG569</f>
        <v>3</v>
      </c>
      <c r="AH584" s="166">
        <f t="shared" ca="1" si="893"/>
        <v>2.52</v>
      </c>
      <c r="AI584" s="166"/>
      <c r="AJ584" s="166"/>
      <c r="AK584" s="166">
        <f t="shared" ca="1" si="894"/>
        <v>2.52</v>
      </c>
      <c r="AL584" s="166"/>
      <c r="AM584" s="166">
        <f>AM569</f>
        <v>1</v>
      </c>
      <c r="AN584" s="166">
        <f t="shared" ca="1" si="895"/>
        <v>2.52</v>
      </c>
      <c r="AO584" s="166">
        <f t="shared" si="896"/>
        <v>2.52</v>
      </c>
      <c r="AP584" s="166">
        <v>2.52</v>
      </c>
      <c r="AQ584" s="166"/>
      <c r="AR584" s="166">
        <f>AR569</f>
        <v>3</v>
      </c>
      <c r="AS584" s="166">
        <f t="shared" ca="1" si="897"/>
        <v>0.2</v>
      </c>
      <c r="AT584" s="166"/>
      <c r="AU584" s="166"/>
      <c r="AV584" s="166">
        <v>0.2</v>
      </c>
      <c r="AW584" s="166">
        <f>AW569</f>
        <v>3</v>
      </c>
      <c r="AX584" s="166">
        <f t="shared" ca="1" si="898"/>
        <v>31.2</v>
      </c>
      <c r="AY584" s="166"/>
      <c r="AZ584" s="166"/>
      <c r="BA584" s="166">
        <f t="shared" ca="1" si="899"/>
        <v>31.2</v>
      </c>
      <c r="BB584" s="166">
        <f>BB569</f>
        <v>1</v>
      </c>
      <c r="BC584" s="166">
        <f t="shared" ca="1" si="900"/>
        <v>31.2</v>
      </c>
      <c r="BD584" s="166">
        <f t="shared" si="901"/>
        <v>31.2</v>
      </c>
      <c r="BE584" s="166">
        <v>31.2</v>
      </c>
      <c r="BF584" s="166"/>
      <c r="BG584" s="166">
        <f>BG569</f>
        <v>3</v>
      </c>
      <c r="BH584" s="166">
        <f t="shared" ca="1" si="902"/>
        <v>4.8000000000000001E-2</v>
      </c>
      <c r="BI584" s="166"/>
      <c r="BJ584" s="166"/>
      <c r="BK584" s="166">
        <f t="shared" ca="1" si="903"/>
        <v>4.8000000000000001E-2</v>
      </c>
      <c r="BL584" s="166">
        <f>BL569</f>
        <v>1</v>
      </c>
      <c r="BM584" s="166">
        <f t="shared" ca="1" si="904"/>
        <v>4.8000000000000001E-2</v>
      </c>
      <c r="BN584" s="166">
        <f t="shared" si="905"/>
        <v>4.8000000000000001E-2</v>
      </c>
      <c r="BO584" s="166">
        <v>4.8000000000000001E-2</v>
      </c>
      <c r="BP584" s="166"/>
      <c r="BQ584" s="166">
        <f>BQ569</f>
        <v>3</v>
      </c>
      <c r="BR584" s="166">
        <f t="shared" ca="1" si="906"/>
        <v>28.8</v>
      </c>
      <c r="BS584" s="166"/>
      <c r="BT584" s="166"/>
      <c r="BU584" s="166">
        <f t="shared" ca="1" si="907"/>
        <v>28.8</v>
      </c>
      <c r="BV584" s="166">
        <f>BV569</f>
        <v>1</v>
      </c>
      <c r="BW584" s="166">
        <f t="shared" ca="1" si="908"/>
        <v>28.8</v>
      </c>
      <c r="BX584" s="166">
        <f t="shared" si="909"/>
        <v>28.8</v>
      </c>
      <c r="BY584" s="166">
        <v>28.8</v>
      </c>
      <c r="BZ584" s="166"/>
      <c r="CA584" s="166">
        <f>CA569</f>
        <v>3</v>
      </c>
      <c r="CB584" s="166">
        <f t="shared" ca="1" si="910"/>
        <v>0</v>
      </c>
      <c r="CC584" s="166"/>
      <c r="CD584" s="166"/>
      <c r="CE584" s="166">
        <v>0</v>
      </c>
      <c r="CF584" s="166">
        <f>CF569</f>
        <v>3</v>
      </c>
      <c r="CG584" s="166">
        <f t="shared" ca="1" si="911"/>
        <v>24</v>
      </c>
      <c r="CH584" s="166"/>
      <c r="CI584" s="166"/>
      <c r="CJ584" s="166">
        <f t="shared" ca="1" si="912"/>
        <v>24</v>
      </c>
      <c r="CK584" s="166">
        <f>CK569</f>
        <v>1</v>
      </c>
      <c r="CL584" s="166">
        <f t="shared" ca="1" si="913"/>
        <v>24</v>
      </c>
      <c r="CM584" s="166">
        <f t="shared" si="914"/>
        <v>24</v>
      </c>
      <c r="CN584" s="166">
        <v>24</v>
      </c>
      <c r="CO584" s="166"/>
      <c r="CP584" s="166">
        <f>CP569</f>
        <v>2</v>
      </c>
      <c r="CQ584" s="166">
        <f t="shared" ca="1" si="915"/>
        <v>0</v>
      </c>
      <c r="CR584" s="166"/>
      <c r="CS584" s="166">
        <v>0</v>
      </c>
    </row>
    <row r="585" spans="2:97" x14ac:dyDescent="0.25">
      <c r="B585" s="166">
        <v>15</v>
      </c>
      <c r="C585" s="166">
        <f>C569</f>
        <v>3</v>
      </c>
      <c r="D585" s="166">
        <f t="shared" ca="1" si="883"/>
        <v>439.889999999998</v>
      </c>
      <c r="E585" s="166"/>
      <c r="F585" s="166"/>
      <c r="G585" s="166">
        <v>439.889999999998</v>
      </c>
      <c r="H585" s="166">
        <f>H569</f>
        <v>3</v>
      </c>
      <c r="I585" s="166">
        <f t="shared" ca="1" si="884"/>
        <v>291.40300000000002</v>
      </c>
      <c r="J585" s="166"/>
      <c r="K585" s="166"/>
      <c r="L585" s="166">
        <v>291.40300000000002</v>
      </c>
      <c r="M585" s="166">
        <f>M569</f>
        <v>3</v>
      </c>
      <c r="N585" s="166">
        <f t="shared" ca="1" si="885"/>
        <v>31.2</v>
      </c>
      <c r="O585" s="166"/>
      <c r="P585" s="166"/>
      <c r="Q585" s="166">
        <f t="shared" ca="1" si="886"/>
        <v>31.2</v>
      </c>
      <c r="R585" s="166">
        <f>R569</f>
        <v>3</v>
      </c>
      <c r="S585" s="166">
        <f t="shared" ca="1" si="887"/>
        <v>33.6</v>
      </c>
      <c r="T585" s="166"/>
      <c r="U585" s="166"/>
      <c r="V585" s="166">
        <f t="shared" ca="1" si="888"/>
        <v>33.6</v>
      </c>
      <c r="W585" s="166">
        <f>W569</f>
        <v>3</v>
      </c>
      <c r="X585" s="166">
        <f t="shared" ca="1" si="889"/>
        <v>0</v>
      </c>
      <c r="Y585" s="166"/>
      <c r="Z585" s="166"/>
      <c r="AA585" s="166">
        <f t="shared" ca="1" si="890"/>
        <v>0</v>
      </c>
      <c r="AB585" s="166">
        <f>AB569</f>
        <v>1</v>
      </c>
      <c r="AC585" s="166">
        <f t="shared" ca="1" si="891"/>
        <v>0</v>
      </c>
      <c r="AD585" s="166">
        <f t="shared" si="892"/>
        <v>0</v>
      </c>
      <c r="AE585" s="166">
        <v>0</v>
      </c>
      <c r="AF585" s="166"/>
      <c r="AG585" s="166">
        <f>AG569</f>
        <v>3</v>
      </c>
      <c r="AH585" s="166">
        <f t="shared" ca="1" si="893"/>
        <v>2.3759999999999999</v>
      </c>
      <c r="AI585" s="166"/>
      <c r="AJ585" s="166"/>
      <c r="AK585" s="166">
        <f t="shared" ca="1" si="894"/>
        <v>2.3759999999999999</v>
      </c>
      <c r="AL585" s="166"/>
      <c r="AM585" s="166">
        <f>AM569</f>
        <v>1</v>
      </c>
      <c r="AN585" s="166">
        <f t="shared" ca="1" si="895"/>
        <v>2.3759999999999999</v>
      </c>
      <c r="AO585" s="166">
        <f t="shared" si="896"/>
        <v>2.3759999999999999</v>
      </c>
      <c r="AP585" s="166">
        <v>2.3759999999999999</v>
      </c>
      <c r="AQ585" s="166"/>
      <c r="AR585" s="166">
        <f>AR569</f>
        <v>3</v>
      </c>
      <c r="AS585" s="166">
        <f t="shared" ca="1" si="897"/>
        <v>0.20100000000000001</v>
      </c>
      <c r="AT585" s="166"/>
      <c r="AU585" s="166"/>
      <c r="AV585" s="166">
        <v>0.20100000000000001</v>
      </c>
      <c r="AW585" s="166">
        <f>AW569</f>
        <v>3</v>
      </c>
      <c r="AX585" s="166">
        <f t="shared" ca="1" si="898"/>
        <v>31.2</v>
      </c>
      <c r="AY585" s="166"/>
      <c r="AZ585" s="166"/>
      <c r="BA585" s="166">
        <f t="shared" ca="1" si="899"/>
        <v>31.2</v>
      </c>
      <c r="BB585" s="166">
        <f>BB569</f>
        <v>1</v>
      </c>
      <c r="BC585" s="166">
        <f t="shared" ca="1" si="900"/>
        <v>31.2</v>
      </c>
      <c r="BD585" s="166">
        <f t="shared" si="901"/>
        <v>31.2</v>
      </c>
      <c r="BE585" s="166">
        <v>31.2</v>
      </c>
      <c r="BF585" s="166"/>
      <c r="BG585" s="166">
        <f>BG569</f>
        <v>3</v>
      </c>
      <c r="BH585" s="166">
        <f t="shared" ca="1" si="902"/>
        <v>4.8000000000000001E-2</v>
      </c>
      <c r="BI585" s="166"/>
      <c r="BJ585" s="166"/>
      <c r="BK585" s="166">
        <f t="shared" ca="1" si="903"/>
        <v>4.8000000000000001E-2</v>
      </c>
      <c r="BL585" s="166">
        <f>BL569</f>
        <v>1</v>
      </c>
      <c r="BM585" s="166">
        <f t="shared" ca="1" si="904"/>
        <v>4.8000000000000001E-2</v>
      </c>
      <c r="BN585" s="166">
        <f t="shared" si="905"/>
        <v>4.8000000000000001E-2</v>
      </c>
      <c r="BO585" s="166">
        <v>4.8000000000000001E-2</v>
      </c>
      <c r="BP585" s="166"/>
      <c r="BQ585" s="166">
        <f>BQ569</f>
        <v>3</v>
      </c>
      <c r="BR585" s="166">
        <f t="shared" ca="1" si="906"/>
        <v>33.6</v>
      </c>
      <c r="BS585" s="166"/>
      <c r="BT585" s="166"/>
      <c r="BU585" s="166">
        <f t="shared" ca="1" si="907"/>
        <v>33.6</v>
      </c>
      <c r="BV585" s="166">
        <f>BV569</f>
        <v>1</v>
      </c>
      <c r="BW585" s="166">
        <f t="shared" ca="1" si="908"/>
        <v>33.6</v>
      </c>
      <c r="BX585" s="166">
        <f t="shared" si="909"/>
        <v>33.6</v>
      </c>
      <c r="BY585" s="166">
        <v>33.6</v>
      </c>
      <c r="BZ585" s="166"/>
      <c r="CA585" s="166">
        <f>CA569</f>
        <v>3</v>
      </c>
      <c r="CB585" s="166">
        <f t="shared" ca="1" si="910"/>
        <v>0</v>
      </c>
      <c r="CC585" s="166"/>
      <c r="CD585" s="166"/>
      <c r="CE585" s="166">
        <v>0</v>
      </c>
      <c r="CF585" s="166">
        <f>CF569</f>
        <v>3</v>
      </c>
      <c r="CG585" s="166">
        <f t="shared" ca="1" si="911"/>
        <v>24</v>
      </c>
      <c r="CH585" s="166"/>
      <c r="CI585" s="166"/>
      <c r="CJ585" s="166">
        <f t="shared" ca="1" si="912"/>
        <v>24</v>
      </c>
      <c r="CK585" s="166">
        <f>CK569</f>
        <v>1</v>
      </c>
      <c r="CL585" s="166">
        <f t="shared" ca="1" si="913"/>
        <v>24</v>
      </c>
      <c r="CM585" s="166">
        <f t="shared" si="914"/>
        <v>24</v>
      </c>
      <c r="CN585" s="166">
        <v>24</v>
      </c>
      <c r="CO585" s="166"/>
      <c r="CP585" s="166">
        <f>CP569</f>
        <v>2</v>
      </c>
      <c r="CQ585" s="166">
        <f t="shared" ca="1" si="915"/>
        <v>0</v>
      </c>
      <c r="CR585" s="166"/>
      <c r="CS585" s="166">
        <v>0</v>
      </c>
    </row>
    <row r="586" spans="2:97" x14ac:dyDescent="0.25">
      <c r="B586" s="166">
        <v>16</v>
      </c>
      <c r="C586" s="166">
        <f>C569</f>
        <v>3</v>
      </c>
      <c r="D586" s="166">
        <f t="shared" ca="1" si="883"/>
        <v>438.900000000006</v>
      </c>
      <c r="E586" s="166"/>
      <c r="F586" s="166"/>
      <c r="G586" s="166">
        <v>438.900000000006</v>
      </c>
      <c r="H586" s="166">
        <f>H569</f>
        <v>3</v>
      </c>
      <c r="I586" s="166">
        <f t="shared" ca="1" si="884"/>
        <v>196.62719999999999</v>
      </c>
      <c r="J586" s="166"/>
      <c r="K586" s="166"/>
      <c r="L586" s="166">
        <v>196.62719999999999</v>
      </c>
      <c r="M586" s="166">
        <f>M569</f>
        <v>3</v>
      </c>
      <c r="N586" s="166">
        <f t="shared" ca="1" si="885"/>
        <v>31.2</v>
      </c>
      <c r="O586" s="166"/>
      <c r="P586" s="166"/>
      <c r="Q586" s="166">
        <f t="shared" ca="1" si="886"/>
        <v>31.2</v>
      </c>
      <c r="R586" s="166">
        <f>R569</f>
        <v>3</v>
      </c>
      <c r="S586" s="166">
        <f t="shared" ca="1" si="887"/>
        <v>28.8</v>
      </c>
      <c r="T586" s="166"/>
      <c r="U586" s="166"/>
      <c r="V586" s="166">
        <f t="shared" ca="1" si="888"/>
        <v>28.8</v>
      </c>
      <c r="W586" s="166">
        <f>W569</f>
        <v>3</v>
      </c>
      <c r="X586" s="166">
        <f t="shared" ca="1" si="889"/>
        <v>0</v>
      </c>
      <c r="Y586" s="166"/>
      <c r="Z586" s="166"/>
      <c r="AA586" s="166">
        <f t="shared" ca="1" si="890"/>
        <v>0</v>
      </c>
      <c r="AB586" s="166">
        <f>AB569</f>
        <v>1</v>
      </c>
      <c r="AC586" s="166">
        <f t="shared" ca="1" si="891"/>
        <v>0</v>
      </c>
      <c r="AD586" s="166">
        <f t="shared" si="892"/>
        <v>0</v>
      </c>
      <c r="AE586" s="166">
        <v>0</v>
      </c>
      <c r="AF586" s="166"/>
      <c r="AG586" s="166">
        <f>AG569</f>
        <v>3</v>
      </c>
      <c r="AH586" s="166">
        <f t="shared" ca="1" si="893"/>
        <v>2.3759999999999999</v>
      </c>
      <c r="AI586" s="166"/>
      <c r="AJ586" s="166"/>
      <c r="AK586" s="166">
        <f t="shared" ca="1" si="894"/>
        <v>2.3759999999999999</v>
      </c>
      <c r="AL586" s="166"/>
      <c r="AM586" s="166">
        <f>AM569</f>
        <v>1</v>
      </c>
      <c r="AN586" s="166">
        <f t="shared" ca="1" si="895"/>
        <v>2.3759999999999999</v>
      </c>
      <c r="AO586" s="166">
        <f t="shared" si="896"/>
        <v>2.3759999999999999</v>
      </c>
      <c r="AP586" s="166">
        <v>2.3759999999999999</v>
      </c>
      <c r="AQ586" s="166"/>
      <c r="AR586" s="166">
        <f>AR569</f>
        <v>3</v>
      </c>
      <c r="AS586" s="166">
        <f t="shared" ca="1" si="897"/>
        <v>0.21299999999999999</v>
      </c>
      <c r="AT586" s="166"/>
      <c r="AU586" s="166"/>
      <c r="AV586" s="166">
        <v>0.21299999999999999</v>
      </c>
      <c r="AW586" s="166">
        <f>AW569</f>
        <v>3</v>
      </c>
      <c r="AX586" s="166">
        <f t="shared" ca="1" si="898"/>
        <v>31.2</v>
      </c>
      <c r="AY586" s="166"/>
      <c r="AZ586" s="166"/>
      <c r="BA586" s="166">
        <f t="shared" ca="1" si="899"/>
        <v>31.2</v>
      </c>
      <c r="BB586" s="166">
        <f>BB569</f>
        <v>1</v>
      </c>
      <c r="BC586" s="166">
        <f t="shared" ca="1" si="900"/>
        <v>31.2</v>
      </c>
      <c r="BD586" s="166">
        <f t="shared" si="901"/>
        <v>31.2</v>
      </c>
      <c r="BE586" s="166">
        <v>31.2</v>
      </c>
      <c r="BF586" s="166"/>
      <c r="BG586" s="166">
        <f>BG569</f>
        <v>3</v>
      </c>
      <c r="BH586" s="166">
        <f t="shared" ca="1" si="902"/>
        <v>4.8000000000000001E-2</v>
      </c>
      <c r="BI586" s="166"/>
      <c r="BJ586" s="166"/>
      <c r="BK586" s="166">
        <f t="shared" ca="1" si="903"/>
        <v>4.8000000000000001E-2</v>
      </c>
      <c r="BL586" s="166">
        <f>BL569</f>
        <v>1</v>
      </c>
      <c r="BM586" s="166">
        <f t="shared" ca="1" si="904"/>
        <v>4.8000000000000001E-2</v>
      </c>
      <c r="BN586" s="166">
        <f t="shared" si="905"/>
        <v>4.8000000000000001E-2</v>
      </c>
      <c r="BO586" s="166">
        <v>4.8000000000000001E-2</v>
      </c>
      <c r="BP586" s="166"/>
      <c r="BQ586" s="166">
        <f>BQ569</f>
        <v>3</v>
      </c>
      <c r="BR586" s="166">
        <f t="shared" ca="1" si="906"/>
        <v>28.8</v>
      </c>
      <c r="BS586" s="166"/>
      <c r="BT586" s="166"/>
      <c r="BU586" s="166">
        <f t="shared" ca="1" si="907"/>
        <v>28.8</v>
      </c>
      <c r="BV586" s="166">
        <f>BV569</f>
        <v>1</v>
      </c>
      <c r="BW586" s="166">
        <f t="shared" ca="1" si="908"/>
        <v>28.8</v>
      </c>
      <c r="BX586" s="166">
        <f t="shared" si="909"/>
        <v>28.8</v>
      </c>
      <c r="BY586" s="166">
        <v>28.8</v>
      </c>
      <c r="BZ586" s="166"/>
      <c r="CA586" s="166">
        <f>CA569</f>
        <v>3</v>
      </c>
      <c r="CB586" s="166">
        <f t="shared" ca="1" si="910"/>
        <v>0</v>
      </c>
      <c r="CC586" s="166"/>
      <c r="CD586" s="166"/>
      <c r="CE586" s="166">
        <v>0</v>
      </c>
      <c r="CF586" s="166">
        <f>CF569</f>
        <v>3</v>
      </c>
      <c r="CG586" s="166">
        <f t="shared" ca="1" si="911"/>
        <v>24</v>
      </c>
      <c r="CH586" s="166"/>
      <c r="CI586" s="166"/>
      <c r="CJ586" s="166">
        <f t="shared" ca="1" si="912"/>
        <v>24</v>
      </c>
      <c r="CK586" s="166">
        <f>CK569</f>
        <v>1</v>
      </c>
      <c r="CL586" s="166">
        <f t="shared" ca="1" si="913"/>
        <v>24</v>
      </c>
      <c r="CM586" s="166">
        <f t="shared" si="914"/>
        <v>24</v>
      </c>
      <c r="CN586" s="166">
        <v>24</v>
      </c>
      <c r="CO586" s="166"/>
      <c r="CP586" s="166">
        <f>CP569</f>
        <v>2</v>
      </c>
      <c r="CQ586" s="166">
        <f t="shared" ca="1" si="915"/>
        <v>0</v>
      </c>
      <c r="CR586" s="166"/>
      <c r="CS586" s="166">
        <v>0</v>
      </c>
    </row>
    <row r="587" spans="2:97" x14ac:dyDescent="0.25">
      <c r="B587" s="166">
        <v>17</v>
      </c>
      <c r="C587" s="166">
        <f>C569</f>
        <v>3</v>
      </c>
      <c r="D587" s="166">
        <f t="shared" ca="1" si="883"/>
        <v>419.099999999994</v>
      </c>
      <c r="E587" s="166"/>
      <c r="F587" s="166"/>
      <c r="G587" s="166">
        <v>419.099999999994</v>
      </c>
      <c r="H587" s="166">
        <f>H569</f>
        <v>3</v>
      </c>
      <c r="I587" s="166">
        <f t="shared" ca="1" si="884"/>
        <v>327.928</v>
      </c>
      <c r="J587" s="166"/>
      <c r="K587" s="166"/>
      <c r="L587" s="166">
        <v>327.928</v>
      </c>
      <c r="M587" s="166">
        <f>M569</f>
        <v>3</v>
      </c>
      <c r="N587" s="166">
        <f t="shared" ca="1" si="885"/>
        <v>31.2</v>
      </c>
      <c r="O587" s="166"/>
      <c r="P587" s="166"/>
      <c r="Q587" s="166">
        <f t="shared" ca="1" si="886"/>
        <v>31.2</v>
      </c>
      <c r="R587" s="166">
        <f>R569</f>
        <v>3</v>
      </c>
      <c r="S587" s="166">
        <f t="shared" ca="1" si="887"/>
        <v>28.8</v>
      </c>
      <c r="T587" s="166"/>
      <c r="U587" s="166"/>
      <c r="V587" s="166">
        <f t="shared" ca="1" si="888"/>
        <v>28.8</v>
      </c>
      <c r="W587" s="166">
        <f>W569</f>
        <v>3</v>
      </c>
      <c r="X587" s="166">
        <f t="shared" ca="1" si="889"/>
        <v>0</v>
      </c>
      <c r="Y587" s="166"/>
      <c r="Z587" s="166"/>
      <c r="AA587" s="166">
        <f t="shared" ca="1" si="890"/>
        <v>0</v>
      </c>
      <c r="AB587" s="166">
        <f>AB569</f>
        <v>1</v>
      </c>
      <c r="AC587" s="166">
        <f t="shared" ca="1" si="891"/>
        <v>0</v>
      </c>
      <c r="AD587" s="166">
        <f t="shared" si="892"/>
        <v>0</v>
      </c>
      <c r="AE587" s="166">
        <v>0</v>
      </c>
      <c r="AF587" s="166"/>
      <c r="AG587" s="166">
        <f>AG569</f>
        <v>3</v>
      </c>
      <c r="AH587" s="166">
        <f t="shared" ca="1" si="893"/>
        <v>2.3519999999999999</v>
      </c>
      <c r="AI587" s="166"/>
      <c r="AJ587" s="166"/>
      <c r="AK587" s="166">
        <f t="shared" ca="1" si="894"/>
        <v>2.3519999999999999</v>
      </c>
      <c r="AL587" s="166"/>
      <c r="AM587" s="166">
        <f>AM569</f>
        <v>1</v>
      </c>
      <c r="AN587" s="166">
        <f t="shared" ca="1" si="895"/>
        <v>2.3519999999999999</v>
      </c>
      <c r="AO587" s="166">
        <f t="shared" si="896"/>
        <v>2.3519999999999999</v>
      </c>
      <c r="AP587" s="166">
        <v>2.3519999999999999</v>
      </c>
      <c r="AQ587" s="166"/>
      <c r="AR587" s="166">
        <f>AR569</f>
        <v>3</v>
      </c>
      <c r="AS587" s="166">
        <f t="shared" ca="1" si="897"/>
        <v>0.21</v>
      </c>
      <c r="AT587" s="166"/>
      <c r="AU587" s="166"/>
      <c r="AV587" s="166">
        <v>0.21</v>
      </c>
      <c r="AW587" s="166">
        <f>AW569</f>
        <v>3</v>
      </c>
      <c r="AX587" s="166">
        <f t="shared" ca="1" si="898"/>
        <v>31.2</v>
      </c>
      <c r="AY587" s="166"/>
      <c r="AZ587" s="166"/>
      <c r="BA587" s="166">
        <f t="shared" ca="1" si="899"/>
        <v>31.2</v>
      </c>
      <c r="BB587" s="166">
        <f>BB569</f>
        <v>1</v>
      </c>
      <c r="BC587" s="166">
        <f t="shared" ca="1" si="900"/>
        <v>31.2</v>
      </c>
      <c r="BD587" s="166">
        <f t="shared" si="901"/>
        <v>31.2</v>
      </c>
      <c r="BE587" s="166">
        <v>31.2</v>
      </c>
      <c r="BF587" s="166"/>
      <c r="BG587" s="166">
        <f>BG569</f>
        <v>3</v>
      </c>
      <c r="BH587" s="166">
        <f t="shared" ca="1" si="902"/>
        <v>4.8000000000000001E-2</v>
      </c>
      <c r="BI587" s="166"/>
      <c r="BJ587" s="166"/>
      <c r="BK587" s="166">
        <f t="shared" ca="1" si="903"/>
        <v>4.8000000000000001E-2</v>
      </c>
      <c r="BL587" s="166">
        <f>BL569</f>
        <v>1</v>
      </c>
      <c r="BM587" s="166">
        <f t="shared" ca="1" si="904"/>
        <v>4.8000000000000001E-2</v>
      </c>
      <c r="BN587" s="166">
        <f t="shared" si="905"/>
        <v>4.8000000000000001E-2</v>
      </c>
      <c r="BO587" s="166">
        <v>4.8000000000000001E-2</v>
      </c>
      <c r="BP587" s="166"/>
      <c r="BQ587" s="166">
        <f>BQ569</f>
        <v>3</v>
      </c>
      <c r="BR587" s="166">
        <f t="shared" ca="1" si="906"/>
        <v>28.8</v>
      </c>
      <c r="BS587" s="166"/>
      <c r="BT587" s="166"/>
      <c r="BU587" s="166">
        <f t="shared" ca="1" si="907"/>
        <v>28.8</v>
      </c>
      <c r="BV587" s="166">
        <f>BV569</f>
        <v>1</v>
      </c>
      <c r="BW587" s="166">
        <f t="shared" ca="1" si="908"/>
        <v>28.8</v>
      </c>
      <c r="BX587" s="166">
        <f t="shared" si="909"/>
        <v>28.8</v>
      </c>
      <c r="BY587" s="166">
        <v>28.8</v>
      </c>
      <c r="BZ587" s="166"/>
      <c r="CA587" s="166">
        <f>CA569</f>
        <v>3</v>
      </c>
      <c r="CB587" s="166">
        <f t="shared" ca="1" si="910"/>
        <v>0</v>
      </c>
      <c r="CC587" s="166"/>
      <c r="CD587" s="166"/>
      <c r="CE587" s="166">
        <v>0</v>
      </c>
      <c r="CF587" s="166">
        <f>CF569</f>
        <v>3</v>
      </c>
      <c r="CG587" s="166">
        <f t="shared" ca="1" si="911"/>
        <v>24</v>
      </c>
      <c r="CH587" s="166"/>
      <c r="CI587" s="166"/>
      <c r="CJ587" s="166">
        <f t="shared" ca="1" si="912"/>
        <v>24</v>
      </c>
      <c r="CK587" s="166">
        <f>CK569</f>
        <v>1</v>
      </c>
      <c r="CL587" s="166">
        <f t="shared" ca="1" si="913"/>
        <v>24</v>
      </c>
      <c r="CM587" s="166">
        <f t="shared" si="914"/>
        <v>24</v>
      </c>
      <c r="CN587" s="166">
        <v>24</v>
      </c>
      <c r="CO587" s="166"/>
      <c r="CP587" s="166">
        <f>CP569</f>
        <v>2</v>
      </c>
      <c r="CQ587" s="166">
        <f t="shared" ca="1" si="915"/>
        <v>0</v>
      </c>
      <c r="CR587" s="166"/>
      <c r="CS587" s="166">
        <v>0</v>
      </c>
    </row>
    <row r="588" spans="2:97" x14ac:dyDescent="0.25">
      <c r="B588" s="166">
        <v>18</v>
      </c>
      <c r="C588" s="166">
        <f>C569</f>
        <v>3</v>
      </c>
      <c r="D588" s="166">
        <f t="shared" ca="1" si="883"/>
        <v>445.17000000000797</v>
      </c>
      <c r="E588" s="166"/>
      <c r="F588" s="166"/>
      <c r="G588" s="166">
        <v>445.17000000000797</v>
      </c>
      <c r="H588" s="166">
        <f>H569</f>
        <v>3</v>
      </c>
      <c r="I588" s="166">
        <f t="shared" ca="1" si="884"/>
        <v>568.06200000000001</v>
      </c>
      <c r="J588" s="166"/>
      <c r="K588" s="166"/>
      <c r="L588" s="166">
        <v>568.06200000000001</v>
      </c>
      <c r="M588" s="166">
        <f>M569</f>
        <v>3</v>
      </c>
      <c r="N588" s="166">
        <f t="shared" ca="1" si="885"/>
        <v>31.2</v>
      </c>
      <c r="O588" s="166"/>
      <c r="P588" s="166"/>
      <c r="Q588" s="166">
        <f t="shared" ca="1" si="886"/>
        <v>31.2</v>
      </c>
      <c r="R588" s="166">
        <f>R569</f>
        <v>3</v>
      </c>
      <c r="S588" s="166">
        <f t="shared" ca="1" si="887"/>
        <v>28.8</v>
      </c>
      <c r="T588" s="166"/>
      <c r="U588" s="166"/>
      <c r="V588" s="166">
        <f t="shared" ca="1" si="888"/>
        <v>28.8</v>
      </c>
      <c r="W588" s="166">
        <f>W569</f>
        <v>3</v>
      </c>
      <c r="X588" s="166">
        <f t="shared" ca="1" si="889"/>
        <v>0</v>
      </c>
      <c r="Y588" s="166"/>
      <c r="Z588" s="166"/>
      <c r="AA588" s="166">
        <f t="shared" ca="1" si="890"/>
        <v>0</v>
      </c>
      <c r="AB588" s="166">
        <f>AB569</f>
        <v>1</v>
      </c>
      <c r="AC588" s="166">
        <f t="shared" ca="1" si="891"/>
        <v>0</v>
      </c>
      <c r="AD588" s="166">
        <f t="shared" si="892"/>
        <v>0</v>
      </c>
      <c r="AE588" s="166">
        <v>0</v>
      </c>
      <c r="AF588" s="166"/>
      <c r="AG588" s="166">
        <f>AG569</f>
        <v>3</v>
      </c>
      <c r="AH588" s="166">
        <f t="shared" ca="1" si="893"/>
        <v>2.3519999999999999</v>
      </c>
      <c r="AI588" s="166"/>
      <c r="AJ588" s="166"/>
      <c r="AK588" s="166">
        <f t="shared" ca="1" si="894"/>
        <v>2.3519999999999999</v>
      </c>
      <c r="AL588" s="166"/>
      <c r="AM588" s="166">
        <f>AM569</f>
        <v>1</v>
      </c>
      <c r="AN588" s="166">
        <f t="shared" ca="1" si="895"/>
        <v>2.3519999999999999</v>
      </c>
      <c r="AO588" s="166">
        <f t="shared" si="896"/>
        <v>2.3519999999999999</v>
      </c>
      <c r="AP588" s="166">
        <v>2.3519999999999999</v>
      </c>
      <c r="AQ588" s="166"/>
      <c r="AR588" s="166">
        <f>AR569</f>
        <v>3</v>
      </c>
      <c r="AS588" s="166">
        <f t="shared" ca="1" si="897"/>
        <v>0.2</v>
      </c>
      <c r="AT588" s="166"/>
      <c r="AU588" s="166"/>
      <c r="AV588" s="166">
        <v>0.2</v>
      </c>
      <c r="AW588" s="166">
        <f>AW569</f>
        <v>3</v>
      </c>
      <c r="AX588" s="166">
        <f t="shared" ca="1" si="898"/>
        <v>31.2</v>
      </c>
      <c r="AY588" s="166"/>
      <c r="AZ588" s="166"/>
      <c r="BA588" s="166">
        <f t="shared" ca="1" si="899"/>
        <v>31.2</v>
      </c>
      <c r="BB588" s="166">
        <f>BB569</f>
        <v>1</v>
      </c>
      <c r="BC588" s="166">
        <f t="shared" ca="1" si="900"/>
        <v>31.2</v>
      </c>
      <c r="BD588" s="166">
        <f t="shared" si="901"/>
        <v>31.2</v>
      </c>
      <c r="BE588" s="166">
        <v>31.2</v>
      </c>
      <c r="BF588" s="166"/>
      <c r="BG588" s="166">
        <f>BG569</f>
        <v>3</v>
      </c>
      <c r="BH588" s="166">
        <f t="shared" ca="1" si="902"/>
        <v>4.8000000000000001E-2</v>
      </c>
      <c r="BI588" s="166"/>
      <c r="BJ588" s="166"/>
      <c r="BK588" s="166">
        <f t="shared" ca="1" si="903"/>
        <v>4.8000000000000001E-2</v>
      </c>
      <c r="BL588" s="166">
        <f>BL569</f>
        <v>1</v>
      </c>
      <c r="BM588" s="166">
        <f t="shared" ca="1" si="904"/>
        <v>4.8000000000000001E-2</v>
      </c>
      <c r="BN588" s="166">
        <f t="shared" si="905"/>
        <v>4.8000000000000001E-2</v>
      </c>
      <c r="BO588" s="166">
        <v>4.8000000000000001E-2</v>
      </c>
      <c r="BP588" s="166"/>
      <c r="BQ588" s="166">
        <f>BQ569</f>
        <v>3</v>
      </c>
      <c r="BR588" s="166">
        <f t="shared" ca="1" si="906"/>
        <v>28.8</v>
      </c>
      <c r="BS588" s="166"/>
      <c r="BT588" s="166"/>
      <c r="BU588" s="166">
        <f t="shared" ca="1" si="907"/>
        <v>28.8</v>
      </c>
      <c r="BV588" s="166">
        <f>BV569</f>
        <v>1</v>
      </c>
      <c r="BW588" s="166">
        <f t="shared" ca="1" si="908"/>
        <v>28.8</v>
      </c>
      <c r="BX588" s="166">
        <f t="shared" si="909"/>
        <v>28.8</v>
      </c>
      <c r="BY588" s="166">
        <v>28.8</v>
      </c>
      <c r="BZ588" s="166"/>
      <c r="CA588" s="166">
        <f>CA569</f>
        <v>3</v>
      </c>
      <c r="CB588" s="166">
        <f t="shared" ca="1" si="910"/>
        <v>0</v>
      </c>
      <c r="CC588" s="166"/>
      <c r="CD588" s="166"/>
      <c r="CE588" s="166">
        <v>0</v>
      </c>
      <c r="CF588" s="166">
        <f>CF569</f>
        <v>3</v>
      </c>
      <c r="CG588" s="166">
        <f t="shared" ca="1" si="911"/>
        <v>24</v>
      </c>
      <c r="CH588" s="166"/>
      <c r="CI588" s="166"/>
      <c r="CJ588" s="166">
        <f t="shared" ca="1" si="912"/>
        <v>24</v>
      </c>
      <c r="CK588" s="166">
        <f>CK569</f>
        <v>1</v>
      </c>
      <c r="CL588" s="166">
        <f t="shared" ca="1" si="913"/>
        <v>24</v>
      </c>
      <c r="CM588" s="166">
        <f t="shared" si="914"/>
        <v>24</v>
      </c>
      <c r="CN588" s="166">
        <v>24</v>
      </c>
      <c r="CO588" s="166"/>
      <c r="CP588" s="166">
        <f>CP569</f>
        <v>2</v>
      </c>
      <c r="CQ588" s="166">
        <f t="shared" ca="1" si="915"/>
        <v>0</v>
      </c>
      <c r="CR588" s="166"/>
      <c r="CS588" s="166">
        <v>0</v>
      </c>
    </row>
    <row r="589" spans="2:97" x14ac:dyDescent="0.25">
      <c r="B589" s="166">
        <v>19</v>
      </c>
      <c r="C589" s="166">
        <f>C569</f>
        <v>3</v>
      </c>
      <c r="D589" s="166">
        <f t="shared" ca="1" si="883"/>
        <v>428.20800000000401</v>
      </c>
      <c r="E589" s="166"/>
      <c r="F589" s="166"/>
      <c r="G589" s="166">
        <v>428.20800000000401</v>
      </c>
      <c r="H589" s="166">
        <f>H569</f>
        <v>3</v>
      </c>
      <c r="I589" s="166">
        <f t="shared" ca="1" si="884"/>
        <v>907.84320000000002</v>
      </c>
      <c r="J589" s="166"/>
      <c r="K589" s="166"/>
      <c r="L589" s="166">
        <v>907.84320000000002</v>
      </c>
      <c r="M589" s="166">
        <f>M569</f>
        <v>3</v>
      </c>
      <c r="N589" s="166">
        <f t="shared" ca="1" si="885"/>
        <v>31.2</v>
      </c>
      <c r="O589" s="166"/>
      <c r="P589" s="166"/>
      <c r="Q589" s="166">
        <f t="shared" ca="1" si="886"/>
        <v>31.2</v>
      </c>
      <c r="R589" s="166">
        <f>R569</f>
        <v>3</v>
      </c>
      <c r="S589" s="166">
        <f t="shared" ca="1" si="887"/>
        <v>40.799999999999997</v>
      </c>
      <c r="T589" s="166"/>
      <c r="U589" s="166"/>
      <c r="V589" s="166">
        <f t="shared" ca="1" si="888"/>
        <v>40.799999999999997</v>
      </c>
      <c r="W589" s="166">
        <f>W569</f>
        <v>3</v>
      </c>
      <c r="X589" s="166">
        <f t="shared" ca="1" si="889"/>
        <v>0</v>
      </c>
      <c r="Y589" s="166"/>
      <c r="Z589" s="166"/>
      <c r="AA589" s="166">
        <f t="shared" ca="1" si="890"/>
        <v>0</v>
      </c>
      <c r="AB589" s="166">
        <f>AB569</f>
        <v>1</v>
      </c>
      <c r="AC589" s="166">
        <f t="shared" ca="1" si="891"/>
        <v>0</v>
      </c>
      <c r="AD589" s="166">
        <f t="shared" si="892"/>
        <v>0</v>
      </c>
      <c r="AE589" s="166">
        <v>0</v>
      </c>
      <c r="AF589" s="166"/>
      <c r="AG589" s="166">
        <f>AG569</f>
        <v>3</v>
      </c>
      <c r="AH589" s="166">
        <f t="shared" ca="1" si="893"/>
        <v>2.3519999999999999</v>
      </c>
      <c r="AI589" s="166"/>
      <c r="AJ589" s="166"/>
      <c r="AK589" s="166">
        <f t="shared" ca="1" si="894"/>
        <v>2.3519999999999999</v>
      </c>
      <c r="AL589" s="166"/>
      <c r="AM589" s="166">
        <f>AM569</f>
        <v>1</v>
      </c>
      <c r="AN589" s="166">
        <f t="shared" ca="1" si="895"/>
        <v>2.3519999999999999</v>
      </c>
      <c r="AO589" s="166">
        <f t="shared" si="896"/>
        <v>2.3519999999999999</v>
      </c>
      <c r="AP589" s="166">
        <v>2.3519999999999999</v>
      </c>
      <c r="AQ589" s="166"/>
      <c r="AR589" s="166">
        <f>AR569</f>
        <v>3</v>
      </c>
      <c r="AS589" s="166">
        <f t="shared" ca="1" si="897"/>
        <v>0.2</v>
      </c>
      <c r="AT589" s="166"/>
      <c r="AU589" s="166"/>
      <c r="AV589" s="166">
        <v>0.2</v>
      </c>
      <c r="AW589" s="166">
        <f>AW569</f>
        <v>3</v>
      </c>
      <c r="AX589" s="166">
        <f t="shared" ca="1" si="898"/>
        <v>31.2</v>
      </c>
      <c r="AY589" s="166"/>
      <c r="AZ589" s="166"/>
      <c r="BA589" s="166">
        <f t="shared" ca="1" si="899"/>
        <v>31.2</v>
      </c>
      <c r="BB589" s="166">
        <f>BB569</f>
        <v>1</v>
      </c>
      <c r="BC589" s="166">
        <f t="shared" ca="1" si="900"/>
        <v>31.2</v>
      </c>
      <c r="BD589" s="166">
        <f t="shared" si="901"/>
        <v>31.2</v>
      </c>
      <c r="BE589" s="166">
        <v>31.2</v>
      </c>
      <c r="BF589" s="166"/>
      <c r="BG589" s="166">
        <f>BG569</f>
        <v>3</v>
      </c>
      <c r="BH589" s="166">
        <f t="shared" ca="1" si="902"/>
        <v>4.8000000000000001E-2</v>
      </c>
      <c r="BI589" s="166"/>
      <c r="BJ589" s="166"/>
      <c r="BK589" s="166">
        <f t="shared" ca="1" si="903"/>
        <v>4.8000000000000001E-2</v>
      </c>
      <c r="BL589" s="166">
        <f>BL569</f>
        <v>1</v>
      </c>
      <c r="BM589" s="166">
        <f t="shared" ca="1" si="904"/>
        <v>4.8000000000000001E-2</v>
      </c>
      <c r="BN589" s="166">
        <f t="shared" si="905"/>
        <v>4.8000000000000001E-2</v>
      </c>
      <c r="BO589" s="166">
        <v>4.8000000000000001E-2</v>
      </c>
      <c r="BP589" s="166"/>
      <c r="BQ589" s="166">
        <f>BQ569</f>
        <v>3</v>
      </c>
      <c r="BR589" s="166">
        <f t="shared" ca="1" si="906"/>
        <v>40.799999999999997</v>
      </c>
      <c r="BS589" s="166"/>
      <c r="BT589" s="166"/>
      <c r="BU589" s="166">
        <f t="shared" ca="1" si="907"/>
        <v>40.799999999999997</v>
      </c>
      <c r="BV589" s="166">
        <f>BV569</f>
        <v>1</v>
      </c>
      <c r="BW589" s="166">
        <f t="shared" ca="1" si="908"/>
        <v>40.799999999999997</v>
      </c>
      <c r="BX589" s="166">
        <f t="shared" si="909"/>
        <v>40.799999999999997</v>
      </c>
      <c r="BY589" s="166">
        <v>40.799999999999997</v>
      </c>
      <c r="BZ589" s="166"/>
      <c r="CA589" s="166">
        <f>CA569</f>
        <v>3</v>
      </c>
      <c r="CB589" s="166">
        <f t="shared" ca="1" si="910"/>
        <v>0</v>
      </c>
      <c r="CC589" s="166"/>
      <c r="CD589" s="166"/>
      <c r="CE589" s="166">
        <v>0</v>
      </c>
      <c r="CF589" s="166">
        <f>CF569</f>
        <v>3</v>
      </c>
      <c r="CG589" s="166">
        <f t="shared" ca="1" si="911"/>
        <v>24</v>
      </c>
      <c r="CH589" s="166"/>
      <c r="CI589" s="166"/>
      <c r="CJ589" s="166">
        <f t="shared" ca="1" si="912"/>
        <v>24</v>
      </c>
      <c r="CK589" s="166">
        <f>CK569</f>
        <v>1</v>
      </c>
      <c r="CL589" s="166">
        <f t="shared" ca="1" si="913"/>
        <v>24</v>
      </c>
      <c r="CM589" s="166">
        <f t="shared" si="914"/>
        <v>24</v>
      </c>
      <c r="CN589" s="166">
        <v>24</v>
      </c>
      <c r="CO589" s="166"/>
      <c r="CP589" s="166">
        <f>CP569</f>
        <v>2</v>
      </c>
      <c r="CQ589" s="166">
        <f t="shared" ca="1" si="915"/>
        <v>0</v>
      </c>
      <c r="CR589" s="166"/>
      <c r="CS589" s="166">
        <v>0</v>
      </c>
    </row>
    <row r="590" spans="2:97" ht="15.75" thickBot="1" x14ac:dyDescent="0.3">
      <c r="B590" s="121">
        <v>20</v>
      </c>
      <c r="C590" s="166">
        <f>C569</f>
        <v>3</v>
      </c>
      <c r="D590" s="166">
        <f t="shared" ca="1" si="883"/>
        <v>415.799999999997</v>
      </c>
      <c r="E590" s="166"/>
      <c r="F590" s="166"/>
      <c r="G590" s="166">
        <v>415.799999999997</v>
      </c>
      <c r="H590" s="166">
        <f>H569</f>
        <v>3</v>
      </c>
      <c r="I590" s="166">
        <f t="shared" ca="1" si="884"/>
        <v>437.61900000000003</v>
      </c>
      <c r="J590" s="166"/>
      <c r="K590" s="166"/>
      <c r="L590" s="166">
        <v>437.61900000000003</v>
      </c>
      <c r="M590" s="166">
        <f>M569</f>
        <v>3</v>
      </c>
      <c r="N590" s="166">
        <f t="shared" ca="1" si="885"/>
        <v>31.2</v>
      </c>
      <c r="O590" s="166"/>
      <c r="P590" s="166"/>
      <c r="Q590" s="166">
        <f t="shared" ca="1" si="886"/>
        <v>31.2</v>
      </c>
      <c r="R590" s="166">
        <f>R569</f>
        <v>3</v>
      </c>
      <c r="S590" s="166">
        <f t="shared" ca="1" si="887"/>
        <v>38.4</v>
      </c>
      <c r="T590" s="166"/>
      <c r="U590" s="166"/>
      <c r="V590" s="166">
        <f t="shared" ca="1" si="888"/>
        <v>38.4</v>
      </c>
      <c r="W590" s="166">
        <f>W569</f>
        <v>3</v>
      </c>
      <c r="X590" s="166">
        <f t="shared" ca="1" si="889"/>
        <v>0</v>
      </c>
      <c r="Y590" s="166"/>
      <c r="Z590" s="166"/>
      <c r="AA590" s="166">
        <f t="shared" ca="1" si="890"/>
        <v>0</v>
      </c>
      <c r="AB590" s="166">
        <f>AB569</f>
        <v>1</v>
      </c>
      <c r="AC590" s="166">
        <f t="shared" ca="1" si="891"/>
        <v>0</v>
      </c>
      <c r="AD590" s="166">
        <f t="shared" si="892"/>
        <v>0</v>
      </c>
      <c r="AE590" s="166">
        <v>0</v>
      </c>
      <c r="AF590" s="166"/>
      <c r="AG590" s="166">
        <f>AG569</f>
        <v>3</v>
      </c>
      <c r="AH590" s="166">
        <f t="shared" ca="1" si="893"/>
        <v>2.3279999999999998</v>
      </c>
      <c r="AI590" s="166"/>
      <c r="AJ590" s="166"/>
      <c r="AK590" s="166">
        <f t="shared" ca="1" si="894"/>
        <v>2.3279999999999998</v>
      </c>
      <c r="AL590" s="166"/>
      <c r="AM590" s="166">
        <f>AM569</f>
        <v>1</v>
      </c>
      <c r="AN590" s="166">
        <f t="shared" ca="1" si="895"/>
        <v>2.3279999999999998</v>
      </c>
      <c r="AO590" s="166">
        <f t="shared" si="896"/>
        <v>2.3279999999999998</v>
      </c>
      <c r="AP590" s="166">
        <v>2.3279999999999998</v>
      </c>
      <c r="AQ590" s="166"/>
      <c r="AR590" s="166">
        <f>AR569</f>
        <v>3</v>
      </c>
      <c r="AS590" s="166">
        <f t="shared" ca="1" si="897"/>
        <v>0.19</v>
      </c>
      <c r="AT590" s="166"/>
      <c r="AU590" s="166"/>
      <c r="AV590" s="166">
        <v>0.19</v>
      </c>
      <c r="AW590" s="166">
        <f>AW569</f>
        <v>3</v>
      </c>
      <c r="AX590" s="166">
        <f t="shared" ca="1" si="898"/>
        <v>31.2</v>
      </c>
      <c r="AY590" s="166"/>
      <c r="AZ590" s="166"/>
      <c r="BA590" s="166">
        <f t="shared" ca="1" si="899"/>
        <v>31.2</v>
      </c>
      <c r="BB590" s="166">
        <f>BB569</f>
        <v>1</v>
      </c>
      <c r="BC590" s="166">
        <f t="shared" ca="1" si="900"/>
        <v>31.2</v>
      </c>
      <c r="BD590" s="166">
        <f t="shared" si="901"/>
        <v>31.2</v>
      </c>
      <c r="BE590" s="166">
        <v>31.2</v>
      </c>
      <c r="BF590" s="166"/>
      <c r="BG590" s="166">
        <f>BG569</f>
        <v>3</v>
      </c>
      <c r="BH590" s="166">
        <f t="shared" ca="1" si="902"/>
        <v>4.8000000000000001E-2</v>
      </c>
      <c r="BI590" s="166"/>
      <c r="BJ590" s="166"/>
      <c r="BK590" s="166">
        <f t="shared" ca="1" si="903"/>
        <v>4.8000000000000001E-2</v>
      </c>
      <c r="BL590" s="166">
        <f>BL569</f>
        <v>1</v>
      </c>
      <c r="BM590" s="166">
        <f t="shared" ca="1" si="904"/>
        <v>4.8000000000000001E-2</v>
      </c>
      <c r="BN590" s="166">
        <f t="shared" si="905"/>
        <v>4.8000000000000001E-2</v>
      </c>
      <c r="BO590" s="166">
        <v>4.8000000000000001E-2</v>
      </c>
      <c r="BP590" s="166"/>
      <c r="BQ590" s="166">
        <f>BQ569</f>
        <v>3</v>
      </c>
      <c r="BR590" s="166">
        <f t="shared" ca="1" si="906"/>
        <v>38.4</v>
      </c>
      <c r="BS590" s="166"/>
      <c r="BT590" s="166"/>
      <c r="BU590" s="166">
        <f t="shared" ca="1" si="907"/>
        <v>38.4</v>
      </c>
      <c r="BV590" s="166">
        <f>BV569</f>
        <v>1</v>
      </c>
      <c r="BW590" s="166">
        <f t="shared" ca="1" si="908"/>
        <v>38.4</v>
      </c>
      <c r="BX590" s="166">
        <f t="shared" si="909"/>
        <v>38.4</v>
      </c>
      <c r="BY590" s="166">
        <v>38.4</v>
      </c>
      <c r="BZ590" s="166"/>
      <c r="CA590" s="166">
        <f>CA569</f>
        <v>3</v>
      </c>
      <c r="CB590" s="166">
        <f t="shared" ca="1" si="910"/>
        <v>0</v>
      </c>
      <c r="CC590" s="166"/>
      <c r="CD590" s="166"/>
      <c r="CE590" s="166">
        <v>0</v>
      </c>
      <c r="CF590" s="166">
        <f>CF569</f>
        <v>3</v>
      </c>
      <c r="CG590" s="166">
        <f t="shared" ca="1" si="911"/>
        <v>24</v>
      </c>
      <c r="CH590" s="166"/>
      <c r="CI590" s="166"/>
      <c r="CJ590" s="166">
        <f t="shared" ca="1" si="912"/>
        <v>24</v>
      </c>
      <c r="CK590" s="166">
        <f>CK569</f>
        <v>1</v>
      </c>
      <c r="CL590" s="166">
        <f t="shared" ca="1" si="913"/>
        <v>24</v>
      </c>
      <c r="CM590" s="166">
        <f t="shared" si="914"/>
        <v>24</v>
      </c>
      <c r="CN590" s="166">
        <v>24</v>
      </c>
      <c r="CO590" s="166"/>
      <c r="CP590" s="166">
        <f>CP569</f>
        <v>2</v>
      </c>
      <c r="CQ590" s="166">
        <f t="shared" ca="1" si="915"/>
        <v>0</v>
      </c>
      <c r="CR590" s="166"/>
      <c r="CS590" s="166">
        <v>0</v>
      </c>
    </row>
    <row r="591" spans="2:97" ht="15.75" thickBot="1" x14ac:dyDescent="0.3">
      <c r="B591" s="110" t="s">
        <v>76</v>
      </c>
      <c r="C591" s="307"/>
      <c r="D591" s="307"/>
      <c r="E591" s="307"/>
      <c r="F591" s="307"/>
      <c r="G591" s="307"/>
      <c r="H591" s="307"/>
      <c r="I591" s="307"/>
      <c r="J591" s="307"/>
      <c r="K591" s="307"/>
      <c r="L591" s="307"/>
      <c r="M591" s="307"/>
      <c r="N591" s="307"/>
      <c r="O591" s="307"/>
      <c r="P591" s="307"/>
      <c r="Q591" s="307"/>
      <c r="R591" s="307"/>
      <c r="S591" s="307"/>
      <c r="T591" s="307"/>
      <c r="U591" s="307"/>
      <c r="V591" s="307"/>
      <c r="W591" s="307"/>
      <c r="X591" s="307"/>
      <c r="Y591" s="307"/>
      <c r="Z591" s="307"/>
      <c r="AA591" s="307"/>
      <c r="AB591" s="307"/>
      <c r="AC591" s="307"/>
      <c r="AD591" s="307"/>
      <c r="AE591" s="307"/>
      <c r="AF591" s="307"/>
      <c r="AG591" s="307"/>
      <c r="AH591" s="307"/>
      <c r="AI591" s="307"/>
      <c r="AJ591" s="307"/>
      <c r="AK591" s="307"/>
      <c r="AL591" s="307"/>
      <c r="AM591" s="307"/>
      <c r="AN591" s="307"/>
      <c r="AO591" s="307"/>
      <c r="AP591" s="307"/>
      <c r="AQ591" s="307"/>
      <c r="AR591" s="307"/>
      <c r="AS591" s="307"/>
      <c r="AT591" s="307"/>
      <c r="AU591" s="307"/>
      <c r="AV591" s="307"/>
      <c r="AW591" s="307"/>
      <c r="AX591" s="307"/>
      <c r="AY591" s="307"/>
      <c r="AZ591" s="307"/>
      <c r="BA591" s="307"/>
      <c r="BB591" s="307"/>
      <c r="BC591" s="307"/>
      <c r="BD591" s="307"/>
      <c r="BE591" s="307"/>
      <c r="BF591" s="307"/>
      <c r="BG591" s="307"/>
      <c r="BH591" s="307"/>
      <c r="BI591" s="307"/>
      <c r="BJ591" s="307"/>
      <c r="BK591" s="307"/>
      <c r="BL591" s="307"/>
      <c r="BM591" s="307"/>
      <c r="BN591" s="307"/>
      <c r="BO591" s="307"/>
      <c r="BP591" s="307"/>
      <c r="BQ591" s="307"/>
      <c r="BR591" s="307"/>
      <c r="BS591" s="307"/>
      <c r="BT591" s="307"/>
      <c r="BU591" s="307"/>
      <c r="BV591" s="307"/>
      <c r="BW591" s="307"/>
      <c r="BX591" s="307"/>
      <c r="BY591" s="307"/>
      <c r="BZ591" s="307"/>
      <c r="CA591" s="307"/>
      <c r="CB591" s="307"/>
      <c r="CC591" s="307"/>
      <c r="CD591" s="307"/>
      <c r="CE591" s="307"/>
      <c r="CF591" s="307"/>
      <c r="CG591" s="307"/>
      <c r="CH591" s="307"/>
      <c r="CI591" s="307"/>
      <c r="CJ591" s="307"/>
      <c r="CK591" s="307"/>
      <c r="CL591" s="307"/>
      <c r="CM591" s="307"/>
      <c r="CN591" s="307"/>
      <c r="CO591" s="307"/>
      <c r="CP591" s="307"/>
      <c r="CQ591" s="307"/>
      <c r="CR591" s="307"/>
      <c r="CS591" s="307"/>
    </row>
    <row r="592" spans="2:97" ht="15.75" thickBot="1" x14ac:dyDescent="0.3">
      <c r="B592" s="165" t="s">
        <v>77</v>
      </c>
      <c r="C592" s="307"/>
      <c r="D592" s="307"/>
      <c r="E592" s="307"/>
      <c r="F592" s="307"/>
      <c r="G592" s="307"/>
      <c r="H592" s="307"/>
      <c r="I592" s="307"/>
      <c r="J592" s="307"/>
      <c r="K592" s="307"/>
      <c r="L592" s="307"/>
      <c r="M592" s="307"/>
      <c r="N592" s="307"/>
      <c r="O592" s="307"/>
      <c r="P592" s="307"/>
      <c r="Q592" s="307"/>
      <c r="R592" s="307"/>
      <c r="S592" s="307"/>
      <c r="T592" s="307"/>
      <c r="U592" s="307"/>
      <c r="V592" s="307"/>
      <c r="W592" s="307"/>
      <c r="X592" s="307"/>
      <c r="Y592" s="307"/>
      <c r="Z592" s="307"/>
      <c r="AA592" s="307"/>
      <c r="AB592" s="307"/>
      <c r="AC592" s="307"/>
      <c r="AD592" s="307"/>
      <c r="AE592" s="307"/>
      <c r="AF592" s="307"/>
      <c r="AG592" s="307"/>
      <c r="AH592" s="307"/>
      <c r="AI592" s="307"/>
      <c r="AJ592" s="307"/>
      <c r="AK592" s="307"/>
      <c r="AL592" s="307"/>
      <c r="AM592" s="307"/>
      <c r="AN592" s="307"/>
      <c r="AO592" s="307"/>
      <c r="AP592" s="307"/>
      <c r="AQ592" s="307"/>
      <c r="AR592" s="307"/>
      <c r="AS592" s="307"/>
      <c r="AT592" s="307"/>
      <c r="AU592" s="307"/>
      <c r="AV592" s="307"/>
      <c r="AW592" s="307"/>
      <c r="AX592" s="307"/>
      <c r="AY592" s="307"/>
      <c r="AZ592" s="307"/>
      <c r="BA592" s="307"/>
      <c r="BB592" s="307"/>
      <c r="BC592" s="307"/>
      <c r="BD592" s="307"/>
      <c r="BE592" s="307"/>
      <c r="BF592" s="307"/>
      <c r="BG592" s="307"/>
      <c r="BH592" s="307"/>
      <c r="BI592" s="307"/>
      <c r="BJ592" s="307"/>
      <c r="BK592" s="307"/>
      <c r="BL592" s="307"/>
      <c r="BM592" s="307"/>
      <c r="BN592" s="307"/>
      <c r="BO592" s="307"/>
      <c r="BP592" s="307"/>
      <c r="BQ592" s="307"/>
      <c r="BR592" s="307"/>
      <c r="BS592" s="307"/>
      <c r="BT592" s="307"/>
      <c r="BU592" s="307"/>
      <c r="BV592" s="307"/>
      <c r="BW592" s="307"/>
      <c r="BX592" s="307"/>
      <c r="BY592" s="307"/>
      <c r="BZ592" s="307"/>
      <c r="CA592" s="307"/>
      <c r="CB592" s="307"/>
      <c r="CC592" s="307"/>
      <c r="CD592" s="307"/>
      <c r="CE592" s="307"/>
      <c r="CF592" s="307"/>
      <c r="CG592" s="307"/>
      <c r="CH592" s="307"/>
      <c r="CI592" s="307"/>
      <c r="CJ592" s="307"/>
      <c r="CK592" s="307"/>
      <c r="CL592" s="307"/>
      <c r="CM592" s="307"/>
      <c r="CN592" s="307"/>
      <c r="CO592" s="307"/>
      <c r="CP592" s="307"/>
      <c r="CQ592" s="307"/>
      <c r="CR592" s="307"/>
      <c r="CS592" s="307"/>
    </row>
    <row r="593" spans="1:97" x14ac:dyDescent="0.25">
      <c r="B593" s="110">
        <v>21</v>
      </c>
      <c r="C593" s="166">
        <f>C569</f>
        <v>3</v>
      </c>
      <c r="D593" s="166">
        <f t="shared" ca="1" si="883"/>
        <v>298.84800000000098</v>
      </c>
      <c r="E593" s="166"/>
      <c r="F593" s="166"/>
      <c r="G593" s="166">
        <v>298.84800000000098</v>
      </c>
      <c r="H593" s="166">
        <f>H569</f>
        <v>3</v>
      </c>
      <c r="I593" s="166">
        <f t="shared" ca="1" si="884"/>
        <v>937.63599999999997</v>
      </c>
      <c r="J593" s="166"/>
      <c r="K593" s="166"/>
      <c r="L593" s="166">
        <v>937.63599999999997</v>
      </c>
      <c r="M593" s="166">
        <f>M569</f>
        <v>3</v>
      </c>
      <c r="N593" s="166">
        <f t="shared" ca="1" si="885"/>
        <v>31.2</v>
      </c>
      <c r="O593" s="166"/>
      <c r="P593" s="166"/>
      <c r="Q593" s="166">
        <f t="shared" ca="1" si="886"/>
        <v>31.2</v>
      </c>
      <c r="R593" s="166">
        <f>R569</f>
        <v>3</v>
      </c>
      <c r="S593" s="166">
        <f t="shared" ca="1" si="887"/>
        <v>38.4</v>
      </c>
      <c r="T593" s="166"/>
      <c r="U593" s="166"/>
      <c r="V593" s="166">
        <f t="shared" ca="1" si="888"/>
        <v>38.4</v>
      </c>
      <c r="W593" s="166">
        <f>W569</f>
        <v>3</v>
      </c>
      <c r="X593" s="166">
        <f t="shared" ca="1" si="889"/>
        <v>0</v>
      </c>
      <c r="Y593" s="166"/>
      <c r="Z593" s="166"/>
      <c r="AA593" s="166">
        <f t="shared" ca="1" si="890"/>
        <v>0</v>
      </c>
      <c r="AB593" s="166">
        <f>AB569</f>
        <v>1</v>
      </c>
      <c r="AC593" s="166">
        <f t="shared" ca="1" si="891"/>
        <v>0</v>
      </c>
      <c r="AD593" s="166">
        <f t="shared" si="892"/>
        <v>0</v>
      </c>
      <c r="AE593" s="166">
        <v>0</v>
      </c>
      <c r="AF593" s="166"/>
      <c r="AG593" s="166">
        <f>AG569</f>
        <v>3</v>
      </c>
      <c r="AH593" s="166">
        <f t="shared" ca="1" si="893"/>
        <v>2.3279999999999998</v>
      </c>
      <c r="AI593" s="166"/>
      <c r="AJ593" s="166"/>
      <c r="AK593" s="166">
        <f t="shared" ca="1" si="894"/>
        <v>2.3279999999999998</v>
      </c>
      <c r="AL593" s="166"/>
      <c r="AM593" s="166">
        <f>AM569</f>
        <v>1</v>
      </c>
      <c r="AN593" s="166">
        <f t="shared" ca="1" si="895"/>
        <v>2.3279999999999998</v>
      </c>
      <c r="AO593" s="166">
        <f t="shared" si="896"/>
        <v>2.3279999999999998</v>
      </c>
      <c r="AP593" s="166">
        <v>2.3279999999999998</v>
      </c>
      <c r="AQ593" s="166"/>
      <c r="AR593" s="166">
        <f>AR569</f>
        <v>3</v>
      </c>
      <c r="AS593" s="166">
        <f t="shared" ca="1" si="897"/>
        <v>0.19</v>
      </c>
      <c r="AT593" s="166"/>
      <c r="AU593" s="166"/>
      <c r="AV593" s="166">
        <v>0.19</v>
      </c>
      <c r="AW593" s="166">
        <f>AW569</f>
        <v>3</v>
      </c>
      <c r="AX593" s="166">
        <f t="shared" ca="1" si="898"/>
        <v>31.2</v>
      </c>
      <c r="AY593" s="166"/>
      <c r="AZ593" s="166"/>
      <c r="BA593" s="166">
        <f t="shared" ca="1" si="899"/>
        <v>31.2</v>
      </c>
      <c r="BB593" s="166">
        <f>BB569</f>
        <v>1</v>
      </c>
      <c r="BC593" s="166">
        <f t="shared" ca="1" si="900"/>
        <v>31.2</v>
      </c>
      <c r="BD593" s="166">
        <f t="shared" si="901"/>
        <v>31.2</v>
      </c>
      <c r="BE593" s="166">
        <v>31.2</v>
      </c>
      <c r="BF593" s="166"/>
      <c r="BG593" s="166">
        <f>BG569</f>
        <v>3</v>
      </c>
      <c r="BH593" s="166">
        <f t="shared" ca="1" si="902"/>
        <v>4.8000000000000001E-2</v>
      </c>
      <c r="BI593" s="166"/>
      <c r="BJ593" s="166"/>
      <c r="BK593" s="166">
        <f t="shared" ca="1" si="903"/>
        <v>4.8000000000000001E-2</v>
      </c>
      <c r="BL593" s="166">
        <f>BL569</f>
        <v>1</v>
      </c>
      <c r="BM593" s="166">
        <f t="shared" ca="1" si="904"/>
        <v>4.8000000000000001E-2</v>
      </c>
      <c r="BN593" s="166">
        <f t="shared" si="905"/>
        <v>4.8000000000000001E-2</v>
      </c>
      <c r="BO593" s="166">
        <v>4.8000000000000001E-2</v>
      </c>
      <c r="BP593" s="166"/>
      <c r="BQ593" s="166">
        <f>BQ569</f>
        <v>3</v>
      </c>
      <c r="BR593" s="166">
        <f t="shared" ca="1" si="906"/>
        <v>38.4</v>
      </c>
      <c r="BS593" s="166"/>
      <c r="BT593" s="166"/>
      <c r="BU593" s="166">
        <f t="shared" ca="1" si="907"/>
        <v>38.4</v>
      </c>
      <c r="BV593" s="166">
        <f>BV569</f>
        <v>1</v>
      </c>
      <c r="BW593" s="166">
        <f t="shared" ca="1" si="908"/>
        <v>38.4</v>
      </c>
      <c r="BX593" s="166">
        <f t="shared" si="909"/>
        <v>38.4</v>
      </c>
      <c r="BY593" s="166">
        <v>38.4</v>
      </c>
      <c r="BZ593" s="166"/>
      <c r="CA593" s="166">
        <f>CA569</f>
        <v>3</v>
      </c>
      <c r="CB593" s="166">
        <f t="shared" ca="1" si="910"/>
        <v>0</v>
      </c>
      <c r="CC593" s="166"/>
      <c r="CD593" s="166"/>
      <c r="CE593" s="166">
        <v>0</v>
      </c>
      <c r="CF593" s="166">
        <f>CF569</f>
        <v>3</v>
      </c>
      <c r="CG593" s="166">
        <f t="shared" ca="1" si="911"/>
        <v>24</v>
      </c>
      <c r="CH593" s="166"/>
      <c r="CI593" s="166"/>
      <c r="CJ593" s="166">
        <f t="shared" ca="1" si="912"/>
        <v>24</v>
      </c>
      <c r="CK593" s="166">
        <f>CK569</f>
        <v>1</v>
      </c>
      <c r="CL593" s="166">
        <f t="shared" ca="1" si="913"/>
        <v>24</v>
      </c>
      <c r="CM593" s="166">
        <f t="shared" si="914"/>
        <v>24</v>
      </c>
      <c r="CN593" s="166">
        <v>24</v>
      </c>
      <c r="CO593" s="166"/>
      <c r="CP593" s="166">
        <f>CP569</f>
        <v>2</v>
      </c>
      <c r="CQ593" s="166">
        <f t="shared" ca="1" si="915"/>
        <v>0</v>
      </c>
      <c r="CR593" s="166"/>
      <c r="CS593" s="166">
        <v>0</v>
      </c>
    </row>
    <row r="594" spans="1:97" x14ac:dyDescent="0.25">
      <c r="B594" s="166">
        <v>22</v>
      </c>
      <c r="C594" s="166">
        <f>C569</f>
        <v>3</v>
      </c>
      <c r="D594" s="166">
        <f t="shared" ca="1" si="883"/>
        <v>330.26399999999398</v>
      </c>
      <c r="E594" s="166"/>
      <c r="F594" s="166"/>
      <c r="G594" s="166">
        <v>330.26399999999398</v>
      </c>
      <c r="H594" s="166">
        <f>H569</f>
        <v>3</v>
      </c>
      <c r="I594" s="166">
        <f t="shared" ca="1" si="884"/>
        <v>788.00040000000001</v>
      </c>
      <c r="J594" s="166"/>
      <c r="K594" s="166"/>
      <c r="L594" s="166">
        <v>788.00040000000001</v>
      </c>
      <c r="M594" s="166">
        <f>M569</f>
        <v>3</v>
      </c>
      <c r="N594" s="166">
        <f t="shared" ca="1" si="885"/>
        <v>31.2</v>
      </c>
      <c r="O594" s="166"/>
      <c r="P594" s="166"/>
      <c r="Q594" s="166">
        <f t="shared" ca="1" si="886"/>
        <v>31.2</v>
      </c>
      <c r="R594" s="166">
        <f>R569</f>
        <v>3</v>
      </c>
      <c r="S594" s="166">
        <f t="shared" ca="1" si="887"/>
        <v>40.799999999999997</v>
      </c>
      <c r="T594" s="166"/>
      <c r="U594" s="166"/>
      <c r="V594" s="166">
        <f t="shared" ca="1" si="888"/>
        <v>40.799999999999997</v>
      </c>
      <c r="W594" s="166">
        <f>W569</f>
        <v>3</v>
      </c>
      <c r="X594" s="166">
        <f t="shared" ca="1" si="889"/>
        <v>0</v>
      </c>
      <c r="Y594" s="166"/>
      <c r="Z594" s="166"/>
      <c r="AA594" s="166">
        <f t="shared" ca="1" si="890"/>
        <v>0</v>
      </c>
      <c r="AB594" s="166">
        <f>AB569</f>
        <v>1</v>
      </c>
      <c r="AC594" s="166">
        <f t="shared" ca="1" si="891"/>
        <v>0</v>
      </c>
      <c r="AD594" s="166">
        <f t="shared" si="892"/>
        <v>0</v>
      </c>
      <c r="AE594" s="166">
        <v>0</v>
      </c>
      <c r="AF594" s="166"/>
      <c r="AG594" s="166">
        <f>AG569</f>
        <v>3</v>
      </c>
      <c r="AH594" s="166">
        <f t="shared" ca="1" si="893"/>
        <v>2.3279999999999998</v>
      </c>
      <c r="AI594" s="166"/>
      <c r="AJ594" s="166"/>
      <c r="AK594" s="166">
        <f t="shared" ca="1" si="894"/>
        <v>2.3279999999999998</v>
      </c>
      <c r="AL594" s="166"/>
      <c r="AM594" s="166">
        <f>AM569</f>
        <v>1</v>
      </c>
      <c r="AN594" s="166">
        <f t="shared" ca="1" si="895"/>
        <v>2.3279999999999998</v>
      </c>
      <c r="AO594" s="166">
        <f t="shared" si="896"/>
        <v>2.3279999999999998</v>
      </c>
      <c r="AP594" s="166">
        <v>2.3279999999999998</v>
      </c>
      <c r="AQ594" s="166"/>
      <c r="AR594" s="166">
        <f>AR569</f>
        <v>3</v>
      </c>
      <c r="AS594" s="166">
        <f t="shared" ca="1" si="897"/>
        <v>0.19500000000000001</v>
      </c>
      <c r="AT594" s="166"/>
      <c r="AU594" s="166"/>
      <c r="AV594" s="166">
        <v>0.19500000000000001</v>
      </c>
      <c r="AW594" s="166">
        <f>AW569</f>
        <v>3</v>
      </c>
      <c r="AX594" s="166">
        <f t="shared" ca="1" si="898"/>
        <v>31.2</v>
      </c>
      <c r="AY594" s="166"/>
      <c r="AZ594" s="166"/>
      <c r="BA594" s="166">
        <f t="shared" ca="1" si="899"/>
        <v>31.2</v>
      </c>
      <c r="BB594" s="166">
        <f>BB569</f>
        <v>1</v>
      </c>
      <c r="BC594" s="166">
        <f t="shared" ca="1" si="900"/>
        <v>31.2</v>
      </c>
      <c r="BD594" s="166">
        <f t="shared" si="901"/>
        <v>31.2</v>
      </c>
      <c r="BE594" s="166">
        <v>31.2</v>
      </c>
      <c r="BF594" s="166"/>
      <c r="BG594" s="166">
        <f>BG569</f>
        <v>3</v>
      </c>
      <c r="BH594" s="166">
        <f t="shared" ca="1" si="902"/>
        <v>4.8000000000000001E-2</v>
      </c>
      <c r="BI594" s="166"/>
      <c r="BJ594" s="166"/>
      <c r="BK594" s="166">
        <f t="shared" ca="1" si="903"/>
        <v>4.8000000000000001E-2</v>
      </c>
      <c r="BL594" s="166">
        <f>BL569</f>
        <v>1</v>
      </c>
      <c r="BM594" s="166">
        <f t="shared" ca="1" si="904"/>
        <v>4.8000000000000001E-2</v>
      </c>
      <c r="BN594" s="166">
        <f t="shared" si="905"/>
        <v>4.8000000000000001E-2</v>
      </c>
      <c r="BO594" s="166">
        <v>4.8000000000000001E-2</v>
      </c>
      <c r="BP594" s="166"/>
      <c r="BQ594" s="166">
        <f>BQ569</f>
        <v>3</v>
      </c>
      <c r="BR594" s="166">
        <f t="shared" ca="1" si="906"/>
        <v>40.799999999999997</v>
      </c>
      <c r="BS594" s="166"/>
      <c r="BT594" s="166"/>
      <c r="BU594" s="166">
        <f t="shared" ca="1" si="907"/>
        <v>40.799999999999997</v>
      </c>
      <c r="BV594" s="166">
        <f>BV569</f>
        <v>1</v>
      </c>
      <c r="BW594" s="166">
        <f t="shared" ca="1" si="908"/>
        <v>40.799999999999997</v>
      </c>
      <c r="BX594" s="166">
        <f t="shared" si="909"/>
        <v>40.799999999999997</v>
      </c>
      <c r="BY594" s="166">
        <v>40.799999999999997</v>
      </c>
      <c r="BZ594" s="166"/>
      <c r="CA594" s="166">
        <f>CA569</f>
        <v>3</v>
      </c>
      <c r="CB594" s="166">
        <f t="shared" ca="1" si="910"/>
        <v>0</v>
      </c>
      <c r="CC594" s="166"/>
      <c r="CD594" s="166"/>
      <c r="CE594" s="166">
        <v>0</v>
      </c>
      <c r="CF594" s="166">
        <f>CF569</f>
        <v>3</v>
      </c>
      <c r="CG594" s="166">
        <f t="shared" ca="1" si="911"/>
        <v>24</v>
      </c>
      <c r="CH594" s="166"/>
      <c r="CI594" s="166"/>
      <c r="CJ594" s="166">
        <f t="shared" ca="1" si="912"/>
        <v>24</v>
      </c>
      <c r="CK594" s="166">
        <f>CK569</f>
        <v>1</v>
      </c>
      <c r="CL594" s="166">
        <f t="shared" ca="1" si="913"/>
        <v>24</v>
      </c>
      <c r="CM594" s="166">
        <f t="shared" si="914"/>
        <v>24</v>
      </c>
      <c r="CN594" s="166">
        <v>24</v>
      </c>
      <c r="CO594" s="166"/>
      <c r="CP594" s="166">
        <f>CP569</f>
        <v>2</v>
      </c>
      <c r="CQ594" s="166">
        <f t="shared" ca="1" si="915"/>
        <v>0</v>
      </c>
      <c r="CR594" s="166"/>
      <c r="CS594" s="166">
        <v>0</v>
      </c>
    </row>
    <row r="595" spans="1:97" x14ac:dyDescent="0.25">
      <c r="B595" s="166">
        <v>23</v>
      </c>
      <c r="C595" s="166">
        <f>C569</f>
        <v>3</v>
      </c>
      <c r="D595" s="166">
        <f t="shared" ca="1" si="883"/>
        <v>356.92800000000898</v>
      </c>
      <c r="E595" s="166"/>
      <c r="F595" s="166"/>
      <c r="G595" s="166">
        <v>356.92800000000898</v>
      </c>
      <c r="H595" s="166">
        <f>H569</f>
        <v>3</v>
      </c>
      <c r="I595" s="166">
        <f t="shared" ca="1" si="884"/>
        <v>430.71600000000001</v>
      </c>
      <c r="J595" s="166"/>
      <c r="K595" s="166"/>
      <c r="L595" s="166">
        <v>430.71600000000001</v>
      </c>
      <c r="M595" s="166">
        <f>M569</f>
        <v>3</v>
      </c>
      <c r="N595" s="166">
        <f t="shared" ca="1" si="885"/>
        <v>31.2</v>
      </c>
      <c r="O595" s="166"/>
      <c r="P595" s="166"/>
      <c r="Q595" s="166">
        <f t="shared" ca="1" si="886"/>
        <v>31.2</v>
      </c>
      <c r="R595" s="166">
        <f>R569</f>
        <v>3</v>
      </c>
      <c r="S595" s="166">
        <f t="shared" ca="1" si="887"/>
        <v>36</v>
      </c>
      <c r="T595" s="166"/>
      <c r="U595" s="166"/>
      <c r="V595" s="166">
        <f t="shared" ca="1" si="888"/>
        <v>36</v>
      </c>
      <c r="W595" s="166">
        <f>W569</f>
        <v>3</v>
      </c>
      <c r="X595" s="166">
        <f t="shared" ca="1" si="889"/>
        <v>0</v>
      </c>
      <c r="Y595" s="166"/>
      <c r="Z595" s="166"/>
      <c r="AA595" s="166">
        <f t="shared" ca="1" si="890"/>
        <v>0</v>
      </c>
      <c r="AB595" s="166">
        <f>AB569</f>
        <v>1</v>
      </c>
      <c r="AC595" s="166">
        <f t="shared" ca="1" si="891"/>
        <v>0</v>
      </c>
      <c r="AD595" s="166">
        <f t="shared" si="892"/>
        <v>0</v>
      </c>
      <c r="AE595" s="166">
        <v>0</v>
      </c>
      <c r="AF595" s="166"/>
      <c r="AG595" s="166">
        <f>AG569</f>
        <v>3</v>
      </c>
      <c r="AH595" s="166">
        <f t="shared" ca="1" si="893"/>
        <v>2.3279999999999998</v>
      </c>
      <c r="AI595" s="166"/>
      <c r="AJ595" s="166"/>
      <c r="AK595" s="166">
        <f t="shared" ca="1" si="894"/>
        <v>2.3279999999999998</v>
      </c>
      <c r="AL595" s="166"/>
      <c r="AM595" s="166">
        <f>AM569</f>
        <v>1</v>
      </c>
      <c r="AN595" s="166">
        <f t="shared" ca="1" si="895"/>
        <v>2.3279999999999998</v>
      </c>
      <c r="AO595" s="166">
        <f t="shared" si="896"/>
        <v>2.3279999999999998</v>
      </c>
      <c r="AP595" s="166">
        <v>2.3279999999999998</v>
      </c>
      <c r="AQ595" s="166"/>
      <c r="AR595" s="166">
        <f>AR569</f>
        <v>3</v>
      </c>
      <c r="AS595" s="166">
        <f t="shared" ca="1" si="897"/>
        <v>0.19600000000000001</v>
      </c>
      <c r="AT595" s="166"/>
      <c r="AU595" s="166"/>
      <c r="AV595" s="166">
        <v>0.19600000000000001</v>
      </c>
      <c r="AW595" s="166">
        <f>AW569</f>
        <v>3</v>
      </c>
      <c r="AX595" s="166">
        <f t="shared" ca="1" si="898"/>
        <v>31.2</v>
      </c>
      <c r="AY595" s="166"/>
      <c r="AZ595" s="166"/>
      <c r="BA595" s="166">
        <f t="shared" ca="1" si="899"/>
        <v>31.2</v>
      </c>
      <c r="BB595" s="166">
        <f>BB569</f>
        <v>1</v>
      </c>
      <c r="BC595" s="166">
        <f t="shared" ca="1" si="900"/>
        <v>31.2</v>
      </c>
      <c r="BD595" s="166">
        <f t="shared" si="901"/>
        <v>31.2</v>
      </c>
      <c r="BE595" s="166">
        <v>31.2</v>
      </c>
      <c r="BF595" s="166"/>
      <c r="BG595" s="166">
        <f>BG569</f>
        <v>3</v>
      </c>
      <c r="BH595" s="166">
        <f t="shared" ca="1" si="902"/>
        <v>4.8000000000000001E-2</v>
      </c>
      <c r="BI595" s="166"/>
      <c r="BJ595" s="166"/>
      <c r="BK595" s="166">
        <f t="shared" ca="1" si="903"/>
        <v>4.8000000000000001E-2</v>
      </c>
      <c r="BL595" s="166">
        <f>BL569</f>
        <v>1</v>
      </c>
      <c r="BM595" s="166">
        <f t="shared" ca="1" si="904"/>
        <v>4.8000000000000001E-2</v>
      </c>
      <c r="BN595" s="166">
        <f t="shared" si="905"/>
        <v>4.8000000000000001E-2</v>
      </c>
      <c r="BO595" s="166">
        <v>4.8000000000000001E-2</v>
      </c>
      <c r="BP595" s="166"/>
      <c r="BQ595" s="166">
        <f>BQ569</f>
        <v>3</v>
      </c>
      <c r="BR595" s="166">
        <f t="shared" ca="1" si="906"/>
        <v>36</v>
      </c>
      <c r="BS595" s="166"/>
      <c r="BT595" s="166"/>
      <c r="BU595" s="166">
        <f t="shared" ca="1" si="907"/>
        <v>36</v>
      </c>
      <c r="BV595" s="166">
        <f>BV569</f>
        <v>1</v>
      </c>
      <c r="BW595" s="166">
        <f t="shared" ca="1" si="908"/>
        <v>36</v>
      </c>
      <c r="BX595" s="166">
        <f t="shared" si="909"/>
        <v>36</v>
      </c>
      <c r="BY595" s="166">
        <v>36</v>
      </c>
      <c r="BZ595" s="166"/>
      <c r="CA595" s="166">
        <f>CA569</f>
        <v>3</v>
      </c>
      <c r="CB595" s="166">
        <f t="shared" ca="1" si="910"/>
        <v>0</v>
      </c>
      <c r="CC595" s="166"/>
      <c r="CD595" s="166"/>
      <c r="CE595" s="166">
        <v>0</v>
      </c>
      <c r="CF595" s="166">
        <f>CF569</f>
        <v>3</v>
      </c>
      <c r="CG595" s="166">
        <f t="shared" ca="1" si="911"/>
        <v>24</v>
      </c>
      <c r="CH595" s="166"/>
      <c r="CI595" s="166"/>
      <c r="CJ595" s="166">
        <f t="shared" ca="1" si="912"/>
        <v>24</v>
      </c>
      <c r="CK595" s="166">
        <f>CK569</f>
        <v>1</v>
      </c>
      <c r="CL595" s="166">
        <f t="shared" ca="1" si="913"/>
        <v>24</v>
      </c>
      <c r="CM595" s="166">
        <f t="shared" si="914"/>
        <v>24</v>
      </c>
      <c r="CN595" s="166">
        <v>24</v>
      </c>
      <c r="CO595" s="166"/>
      <c r="CP595" s="166">
        <f>CP569</f>
        <v>2</v>
      </c>
      <c r="CQ595" s="166">
        <f t="shared" ca="1" si="915"/>
        <v>0</v>
      </c>
      <c r="CR595" s="166"/>
      <c r="CS595" s="166">
        <v>0</v>
      </c>
    </row>
    <row r="596" spans="1:97" x14ac:dyDescent="0.25">
      <c r="B596" s="166">
        <v>24</v>
      </c>
      <c r="C596" s="166">
        <f>C569</f>
        <v>3</v>
      </c>
      <c r="D596" s="166">
        <f t="shared" ca="1" si="883"/>
        <v>390.52199999999402</v>
      </c>
      <c r="E596" s="166"/>
      <c r="F596" s="166"/>
      <c r="G596" s="166">
        <v>390.52199999999402</v>
      </c>
      <c r="H596" s="166">
        <f>H569</f>
        <v>3</v>
      </c>
      <c r="I596" s="166">
        <f t="shared" ca="1" si="884"/>
        <v>477.66800000000001</v>
      </c>
      <c r="J596" s="166"/>
      <c r="K596" s="166"/>
      <c r="L596" s="166">
        <v>477.66800000000001</v>
      </c>
      <c r="M596" s="166">
        <f>M569</f>
        <v>3</v>
      </c>
      <c r="N596" s="166">
        <f t="shared" ca="1" si="885"/>
        <v>31.2</v>
      </c>
      <c r="O596" s="166"/>
      <c r="P596" s="166"/>
      <c r="Q596" s="166">
        <f t="shared" ca="1" si="886"/>
        <v>31.2</v>
      </c>
      <c r="R596" s="166">
        <f>R569</f>
        <v>3</v>
      </c>
      <c r="S596" s="166">
        <f t="shared" ca="1" si="887"/>
        <v>36</v>
      </c>
      <c r="T596" s="166"/>
      <c r="U596" s="166"/>
      <c r="V596" s="166">
        <f t="shared" ca="1" si="888"/>
        <v>36</v>
      </c>
      <c r="W596" s="166">
        <f>W569</f>
        <v>3</v>
      </c>
      <c r="X596" s="166">
        <f t="shared" ca="1" si="889"/>
        <v>0</v>
      </c>
      <c r="Y596" s="166"/>
      <c r="Z596" s="166"/>
      <c r="AA596" s="166">
        <f t="shared" ca="1" si="890"/>
        <v>0</v>
      </c>
      <c r="AB596" s="166">
        <f>AB569</f>
        <v>1</v>
      </c>
      <c r="AC596" s="166">
        <f t="shared" ca="1" si="891"/>
        <v>0</v>
      </c>
      <c r="AD596" s="166">
        <f t="shared" si="892"/>
        <v>0</v>
      </c>
      <c r="AE596" s="166">
        <v>0</v>
      </c>
      <c r="AF596" s="166"/>
      <c r="AG596" s="166">
        <f>AG569</f>
        <v>3</v>
      </c>
      <c r="AH596" s="166">
        <f t="shared" ca="1" si="893"/>
        <v>2.3279999999999998</v>
      </c>
      <c r="AI596" s="166"/>
      <c r="AJ596" s="166"/>
      <c r="AK596" s="166">
        <f t="shared" ca="1" si="894"/>
        <v>2.3279999999999998</v>
      </c>
      <c r="AL596" s="166"/>
      <c r="AM596" s="166">
        <f>AM569</f>
        <v>1</v>
      </c>
      <c r="AN596" s="166">
        <f t="shared" ca="1" si="895"/>
        <v>2.3279999999999998</v>
      </c>
      <c r="AO596" s="166">
        <f t="shared" si="896"/>
        <v>2.3279999999999998</v>
      </c>
      <c r="AP596" s="166">
        <v>2.3279999999999998</v>
      </c>
      <c r="AQ596" s="166"/>
      <c r="AR596" s="166">
        <f>AR569</f>
        <v>3</v>
      </c>
      <c r="AS596" s="166">
        <f t="shared" ca="1" si="897"/>
        <v>0.2</v>
      </c>
      <c r="AT596" s="166"/>
      <c r="AU596" s="166"/>
      <c r="AV596" s="166">
        <v>0.2</v>
      </c>
      <c r="AW596" s="166">
        <f>AW569</f>
        <v>3</v>
      </c>
      <c r="AX596" s="166">
        <f t="shared" ca="1" si="898"/>
        <v>31.2</v>
      </c>
      <c r="AY596" s="166"/>
      <c r="AZ596" s="166"/>
      <c r="BA596" s="166">
        <f t="shared" ca="1" si="899"/>
        <v>31.2</v>
      </c>
      <c r="BB596" s="166">
        <f>BB569</f>
        <v>1</v>
      </c>
      <c r="BC596" s="166">
        <f t="shared" ca="1" si="900"/>
        <v>31.2</v>
      </c>
      <c r="BD596" s="166">
        <f t="shared" si="901"/>
        <v>31.2</v>
      </c>
      <c r="BE596" s="166">
        <v>31.2</v>
      </c>
      <c r="BF596" s="166"/>
      <c r="BG596" s="166">
        <f>BG569</f>
        <v>3</v>
      </c>
      <c r="BH596" s="166">
        <f t="shared" ca="1" si="902"/>
        <v>4.8000000000000001E-2</v>
      </c>
      <c r="BI596" s="166"/>
      <c r="BJ596" s="166"/>
      <c r="BK596" s="166">
        <f t="shared" ca="1" si="903"/>
        <v>4.8000000000000001E-2</v>
      </c>
      <c r="BL596" s="166">
        <f>BL569</f>
        <v>1</v>
      </c>
      <c r="BM596" s="166">
        <f t="shared" ca="1" si="904"/>
        <v>4.8000000000000001E-2</v>
      </c>
      <c r="BN596" s="166">
        <f t="shared" si="905"/>
        <v>4.8000000000000001E-2</v>
      </c>
      <c r="BO596" s="166">
        <v>4.8000000000000001E-2</v>
      </c>
      <c r="BP596" s="166"/>
      <c r="BQ596" s="166">
        <f>BQ569</f>
        <v>3</v>
      </c>
      <c r="BR596" s="166">
        <f t="shared" ca="1" si="906"/>
        <v>36</v>
      </c>
      <c r="BS596" s="166"/>
      <c r="BT596" s="166"/>
      <c r="BU596" s="166">
        <f t="shared" ca="1" si="907"/>
        <v>36</v>
      </c>
      <c r="BV596" s="166">
        <f>BV569</f>
        <v>1</v>
      </c>
      <c r="BW596" s="166">
        <f t="shared" ca="1" si="908"/>
        <v>36</v>
      </c>
      <c r="BX596" s="166">
        <f t="shared" si="909"/>
        <v>36</v>
      </c>
      <c r="BY596" s="166">
        <v>36</v>
      </c>
      <c r="BZ596" s="166"/>
      <c r="CA596" s="166">
        <f>CA569</f>
        <v>3</v>
      </c>
      <c r="CB596" s="166">
        <f t="shared" ca="1" si="910"/>
        <v>0</v>
      </c>
      <c r="CC596" s="166"/>
      <c r="CD596" s="166"/>
      <c r="CE596" s="166">
        <v>0</v>
      </c>
      <c r="CF596" s="166">
        <f>CF569</f>
        <v>3</v>
      </c>
      <c r="CG596" s="166">
        <f t="shared" ca="1" si="911"/>
        <v>24</v>
      </c>
      <c r="CH596" s="166"/>
      <c r="CI596" s="166"/>
      <c r="CJ596" s="166">
        <f t="shared" ca="1" si="912"/>
        <v>24</v>
      </c>
      <c r="CK596" s="166">
        <f>CK569</f>
        <v>1</v>
      </c>
      <c r="CL596" s="166">
        <f t="shared" ca="1" si="913"/>
        <v>24</v>
      </c>
      <c r="CM596" s="166">
        <f t="shared" si="914"/>
        <v>24</v>
      </c>
      <c r="CN596" s="166">
        <v>24</v>
      </c>
      <c r="CO596" s="166"/>
      <c r="CP596" s="166">
        <f>CP569</f>
        <v>2</v>
      </c>
      <c r="CQ596" s="166">
        <f t="shared" ca="1" si="915"/>
        <v>0</v>
      </c>
      <c r="CR596" s="166"/>
      <c r="CS596" s="166">
        <v>0</v>
      </c>
    </row>
    <row r="597" spans="1:97" x14ac:dyDescent="0.25">
      <c r="B597" s="166">
        <v>25</v>
      </c>
      <c r="C597" s="166">
        <f>C569</f>
        <v>3</v>
      </c>
      <c r="D597" s="166" t="str">
        <f t="shared" ca="1" si="883"/>
        <v/>
      </c>
      <c r="E597" s="166"/>
      <c r="F597" s="166"/>
      <c r="G597" s="166"/>
      <c r="H597" s="166">
        <f>H569</f>
        <v>3</v>
      </c>
      <c r="I597" s="166" t="str">
        <f t="shared" ca="1" si="884"/>
        <v/>
      </c>
      <c r="J597" s="166"/>
      <c r="K597" s="166"/>
      <c r="L597" s="166"/>
      <c r="M597" s="166">
        <f>M569</f>
        <v>3</v>
      </c>
      <c r="N597" s="166">
        <f t="shared" ca="1" si="885"/>
        <v>31.2</v>
      </c>
      <c r="O597" s="166"/>
      <c r="P597" s="166"/>
      <c r="Q597" s="166">
        <f t="shared" ca="1" si="886"/>
        <v>31.2</v>
      </c>
      <c r="R597" s="166">
        <f>R569</f>
        <v>3</v>
      </c>
      <c r="S597" s="166">
        <f t="shared" ca="1" si="887"/>
        <v>36</v>
      </c>
      <c r="T597" s="166"/>
      <c r="U597" s="166"/>
      <c r="V597" s="166">
        <f t="shared" ca="1" si="888"/>
        <v>36</v>
      </c>
      <c r="W597" s="166">
        <f>W569</f>
        <v>3</v>
      </c>
      <c r="X597" s="166">
        <f t="shared" ca="1" si="889"/>
        <v>0</v>
      </c>
      <c r="Y597" s="166"/>
      <c r="Z597" s="166"/>
      <c r="AA597" s="166">
        <f t="shared" ca="1" si="890"/>
        <v>0</v>
      </c>
      <c r="AB597" s="166">
        <f>AB569</f>
        <v>1</v>
      </c>
      <c r="AC597" s="166">
        <f t="shared" ca="1" si="891"/>
        <v>0</v>
      </c>
      <c r="AD597" s="166">
        <f t="shared" si="892"/>
        <v>0</v>
      </c>
      <c r="AE597" s="166">
        <v>0</v>
      </c>
      <c r="AF597" s="166"/>
      <c r="AG597" s="166">
        <f>AG569</f>
        <v>3</v>
      </c>
      <c r="AH597" s="166">
        <f t="shared" ca="1" si="893"/>
        <v>2.3279999999999998</v>
      </c>
      <c r="AI597" s="166"/>
      <c r="AJ597" s="166"/>
      <c r="AK597" s="166">
        <f t="shared" ca="1" si="894"/>
        <v>2.3279999999999998</v>
      </c>
      <c r="AL597" s="166"/>
      <c r="AM597" s="166">
        <f>AM569</f>
        <v>1</v>
      </c>
      <c r="AN597" s="166">
        <f t="shared" ca="1" si="895"/>
        <v>2.3279999999999998</v>
      </c>
      <c r="AO597" s="166">
        <f t="shared" si="896"/>
        <v>2.3279999999999998</v>
      </c>
      <c r="AP597" s="166">
        <v>2.3279999999999998</v>
      </c>
      <c r="AQ597" s="166"/>
      <c r="AR597" s="166">
        <f>AR569</f>
        <v>3</v>
      </c>
      <c r="AS597" s="166" t="str">
        <f t="shared" ca="1" si="897"/>
        <v/>
      </c>
      <c r="AT597" s="166"/>
      <c r="AU597" s="166"/>
      <c r="AV597" s="166"/>
      <c r="AW597" s="166">
        <f>AW569</f>
        <v>3</v>
      </c>
      <c r="AX597" s="166">
        <f t="shared" ca="1" si="898"/>
        <v>31.2</v>
      </c>
      <c r="AY597" s="166"/>
      <c r="AZ597" s="166"/>
      <c r="BA597" s="166">
        <f t="shared" ca="1" si="899"/>
        <v>31.2</v>
      </c>
      <c r="BB597" s="166">
        <f>BB569</f>
        <v>1</v>
      </c>
      <c r="BC597" s="166">
        <f t="shared" ca="1" si="900"/>
        <v>31.2</v>
      </c>
      <c r="BD597" s="166">
        <f t="shared" si="901"/>
        <v>31.2</v>
      </c>
      <c r="BE597" s="166">
        <v>31.2</v>
      </c>
      <c r="BF597" s="166"/>
      <c r="BG597" s="166">
        <f>BG569</f>
        <v>3</v>
      </c>
      <c r="BH597" s="166">
        <f t="shared" ca="1" si="902"/>
        <v>4.8000000000000001E-2</v>
      </c>
      <c r="BI597" s="166"/>
      <c r="BJ597" s="166"/>
      <c r="BK597" s="166">
        <f t="shared" ca="1" si="903"/>
        <v>4.8000000000000001E-2</v>
      </c>
      <c r="BL597" s="166">
        <f>BL569</f>
        <v>1</v>
      </c>
      <c r="BM597" s="166">
        <f t="shared" ca="1" si="904"/>
        <v>4.8000000000000001E-2</v>
      </c>
      <c r="BN597" s="166">
        <f t="shared" si="905"/>
        <v>4.8000000000000001E-2</v>
      </c>
      <c r="BO597" s="166">
        <v>4.8000000000000001E-2</v>
      </c>
      <c r="BP597" s="166"/>
      <c r="BQ597" s="166">
        <f>BQ569</f>
        <v>3</v>
      </c>
      <c r="BR597" s="166">
        <f t="shared" ca="1" si="906"/>
        <v>36</v>
      </c>
      <c r="BS597" s="166"/>
      <c r="BT597" s="166"/>
      <c r="BU597" s="166">
        <f t="shared" ca="1" si="907"/>
        <v>36</v>
      </c>
      <c r="BV597" s="166">
        <f>BV569</f>
        <v>1</v>
      </c>
      <c r="BW597" s="166">
        <f t="shared" ca="1" si="908"/>
        <v>36</v>
      </c>
      <c r="BX597" s="166">
        <f t="shared" si="909"/>
        <v>36</v>
      </c>
      <c r="BY597" s="166">
        <v>36</v>
      </c>
      <c r="BZ597" s="166"/>
      <c r="CA597" s="166">
        <f>CA569</f>
        <v>3</v>
      </c>
      <c r="CB597" s="166" t="str">
        <f t="shared" ca="1" si="910"/>
        <v/>
      </c>
      <c r="CC597" s="166"/>
      <c r="CD597" s="166"/>
      <c r="CE597" s="166"/>
      <c r="CF597" s="166">
        <f>CF569</f>
        <v>3</v>
      </c>
      <c r="CG597" s="166">
        <f t="shared" ca="1" si="911"/>
        <v>24</v>
      </c>
      <c r="CH597" s="166"/>
      <c r="CI597" s="166"/>
      <c r="CJ597" s="166">
        <f t="shared" ca="1" si="912"/>
        <v>24</v>
      </c>
      <c r="CK597" s="166">
        <f>CK569</f>
        <v>1</v>
      </c>
      <c r="CL597" s="166">
        <f t="shared" ca="1" si="913"/>
        <v>24</v>
      </c>
      <c r="CM597" s="166">
        <f t="shared" si="914"/>
        <v>24</v>
      </c>
      <c r="CN597" s="166">
        <v>24</v>
      </c>
      <c r="CO597" s="166"/>
      <c r="CP597" s="166">
        <f>CP569</f>
        <v>2</v>
      </c>
      <c r="CQ597" s="166">
        <f t="shared" ca="1" si="915"/>
        <v>0</v>
      </c>
      <c r="CR597" s="166"/>
      <c r="CS597" s="166">
        <v>0</v>
      </c>
    </row>
    <row r="598" spans="1:97" x14ac:dyDescent="0.25">
      <c r="B598" s="166">
        <v>26</v>
      </c>
      <c r="C598" s="166">
        <f>C569</f>
        <v>3</v>
      </c>
      <c r="D598" s="166" t="str">
        <f t="shared" ca="1" si="883"/>
        <v/>
      </c>
      <c r="E598" s="166"/>
      <c r="F598" s="166"/>
      <c r="G598" s="166"/>
      <c r="H598" s="166">
        <f>H569</f>
        <v>3</v>
      </c>
      <c r="I598" s="166" t="str">
        <f t="shared" ca="1" si="884"/>
        <v/>
      </c>
      <c r="J598" s="166"/>
      <c r="K598" s="166"/>
      <c r="L598" s="166"/>
      <c r="M598" s="166">
        <f>M569</f>
        <v>3</v>
      </c>
      <c r="N598" s="166" t="str">
        <f t="shared" ca="1" si="885"/>
        <v/>
      </c>
      <c r="O598" s="166"/>
      <c r="P598" s="166"/>
      <c r="Q598" s="166" t="str">
        <f t="shared" ca="1" si="886"/>
        <v/>
      </c>
      <c r="R598" s="166">
        <f>R569</f>
        <v>3</v>
      </c>
      <c r="S598" s="166" t="str">
        <f t="shared" ca="1" si="887"/>
        <v/>
      </c>
      <c r="T598" s="166"/>
      <c r="U598" s="166"/>
      <c r="V598" s="166" t="str">
        <f t="shared" ca="1" si="888"/>
        <v/>
      </c>
      <c r="W598" s="166">
        <f>W569</f>
        <v>3</v>
      </c>
      <c r="X598" s="166" t="str">
        <f t="shared" ca="1" si="889"/>
        <v/>
      </c>
      <c r="Y598" s="166"/>
      <c r="Z598" s="166"/>
      <c r="AA598" s="166" t="str">
        <f t="shared" ca="1" si="890"/>
        <v/>
      </c>
      <c r="AB598" s="166">
        <f>AB569</f>
        <v>1</v>
      </c>
      <c r="AC598" s="166" t="str">
        <f t="shared" ca="1" si="891"/>
        <v/>
      </c>
      <c r="AD598" s="166" t="str">
        <f t="shared" si="892"/>
        <v/>
      </c>
      <c r="AE598" s="166"/>
      <c r="AF598" s="166"/>
      <c r="AG598" s="166">
        <f>AG569</f>
        <v>3</v>
      </c>
      <c r="AH598" s="166" t="str">
        <f t="shared" ca="1" si="893"/>
        <v/>
      </c>
      <c r="AI598" s="166"/>
      <c r="AJ598" s="166"/>
      <c r="AK598" s="166" t="str">
        <f t="shared" ca="1" si="894"/>
        <v/>
      </c>
      <c r="AL598" s="166"/>
      <c r="AM598" s="166">
        <f>AM569</f>
        <v>1</v>
      </c>
      <c r="AN598" s="166" t="str">
        <f t="shared" ca="1" si="895"/>
        <v/>
      </c>
      <c r="AO598" s="166" t="str">
        <f t="shared" si="896"/>
        <v/>
      </c>
      <c r="AP598" s="166"/>
      <c r="AQ598" s="166"/>
      <c r="AR598" s="166">
        <f>AR569</f>
        <v>3</v>
      </c>
      <c r="AS598" s="166" t="str">
        <f t="shared" ca="1" si="897"/>
        <v/>
      </c>
      <c r="AT598" s="166"/>
      <c r="AU598" s="166"/>
      <c r="AV598" s="166"/>
      <c r="AW598" s="166">
        <f>AW569</f>
        <v>3</v>
      </c>
      <c r="AX598" s="166" t="str">
        <f t="shared" ca="1" si="898"/>
        <v/>
      </c>
      <c r="AY598" s="166"/>
      <c r="AZ598" s="166"/>
      <c r="BA598" s="166" t="str">
        <f t="shared" ca="1" si="899"/>
        <v/>
      </c>
      <c r="BB598" s="166">
        <f>BB569</f>
        <v>1</v>
      </c>
      <c r="BC598" s="166" t="str">
        <f t="shared" ca="1" si="900"/>
        <v/>
      </c>
      <c r="BD598" s="166" t="str">
        <f t="shared" si="901"/>
        <v/>
      </c>
      <c r="BE598" s="166"/>
      <c r="BF598" s="166"/>
      <c r="BG598" s="166">
        <f>BG569</f>
        <v>3</v>
      </c>
      <c r="BH598" s="166" t="str">
        <f t="shared" ca="1" si="902"/>
        <v/>
      </c>
      <c r="BI598" s="166"/>
      <c r="BJ598" s="166"/>
      <c r="BK598" s="166" t="str">
        <f t="shared" ca="1" si="903"/>
        <v/>
      </c>
      <c r="BL598" s="166">
        <f>BL569</f>
        <v>1</v>
      </c>
      <c r="BM598" s="166" t="str">
        <f t="shared" ca="1" si="904"/>
        <v/>
      </c>
      <c r="BN598" s="166" t="str">
        <f t="shared" si="905"/>
        <v/>
      </c>
      <c r="BO598" s="166"/>
      <c r="BP598" s="166"/>
      <c r="BQ598" s="166">
        <f>BQ569</f>
        <v>3</v>
      </c>
      <c r="BR598" s="166" t="str">
        <f t="shared" ca="1" si="906"/>
        <v/>
      </c>
      <c r="BS598" s="166"/>
      <c r="BT598" s="166"/>
      <c r="BU598" s="166" t="str">
        <f t="shared" ca="1" si="907"/>
        <v/>
      </c>
      <c r="BV598" s="166">
        <f>BV569</f>
        <v>1</v>
      </c>
      <c r="BW598" s="166" t="str">
        <f t="shared" ca="1" si="908"/>
        <v/>
      </c>
      <c r="BX598" s="166" t="str">
        <f t="shared" si="909"/>
        <v/>
      </c>
      <c r="BY598" s="166"/>
      <c r="BZ598" s="166"/>
      <c r="CA598" s="166">
        <f>CA569</f>
        <v>3</v>
      </c>
      <c r="CB598" s="166" t="str">
        <f t="shared" ca="1" si="910"/>
        <v/>
      </c>
      <c r="CC598" s="166"/>
      <c r="CD598" s="166"/>
      <c r="CE598" s="166"/>
      <c r="CF598" s="166">
        <f>CF569</f>
        <v>3</v>
      </c>
      <c r="CG598" s="166" t="str">
        <f t="shared" ca="1" si="911"/>
        <v/>
      </c>
      <c r="CH598" s="166"/>
      <c r="CI598" s="166"/>
      <c r="CJ598" s="166" t="str">
        <f t="shared" ca="1" si="912"/>
        <v/>
      </c>
      <c r="CK598" s="166">
        <f>CK569</f>
        <v>1</v>
      </c>
      <c r="CL598" s="166" t="str">
        <f t="shared" ca="1" si="913"/>
        <v/>
      </c>
      <c r="CM598" s="166" t="str">
        <f t="shared" si="914"/>
        <v/>
      </c>
      <c r="CN598" s="166"/>
      <c r="CO598" s="166"/>
      <c r="CP598" s="166">
        <f>CP569</f>
        <v>2</v>
      </c>
      <c r="CQ598" s="166">
        <f t="shared" ca="1" si="915"/>
        <v>0</v>
      </c>
      <c r="CR598" s="166"/>
      <c r="CS598" s="166">
        <v>0</v>
      </c>
    </row>
    <row r="599" spans="1:97" x14ac:dyDescent="0.25">
      <c r="B599" s="166">
        <v>27</v>
      </c>
      <c r="C599" s="166">
        <f>C569</f>
        <v>3</v>
      </c>
      <c r="D599" s="166" t="str">
        <f t="shared" ca="1" si="883"/>
        <v/>
      </c>
      <c r="E599" s="166"/>
      <c r="F599" s="166"/>
      <c r="G599" s="166"/>
      <c r="H599" s="166">
        <f>H569</f>
        <v>3</v>
      </c>
      <c r="I599" s="166" t="str">
        <f t="shared" ca="1" si="884"/>
        <v/>
      </c>
      <c r="J599" s="166"/>
      <c r="K599" s="166"/>
      <c r="L599" s="166"/>
      <c r="M599" s="166">
        <f>M569</f>
        <v>3</v>
      </c>
      <c r="N599" s="166" t="str">
        <f t="shared" ca="1" si="885"/>
        <v/>
      </c>
      <c r="O599" s="166"/>
      <c r="P599" s="166"/>
      <c r="Q599" s="166" t="str">
        <f t="shared" ca="1" si="886"/>
        <v/>
      </c>
      <c r="R599" s="166">
        <f>R569</f>
        <v>3</v>
      </c>
      <c r="S599" s="166" t="str">
        <f t="shared" ca="1" si="887"/>
        <v/>
      </c>
      <c r="T599" s="166"/>
      <c r="U599" s="166"/>
      <c r="V599" s="166" t="str">
        <f t="shared" ca="1" si="888"/>
        <v/>
      </c>
      <c r="W599" s="166">
        <f>W569</f>
        <v>3</v>
      </c>
      <c r="X599" s="166" t="str">
        <f t="shared" ca="1" si="889"/>
        <v/>
      </c>
      <c r="Y599" s="166"/>
      <c r="Z599" s="166"/>
      <c r="AA599" s="166" t="str">
        <f t="shared" ca="1" si="890"/>
        <v/>
      </c>
      <c r="AB599" s="166">
        <f>AB569</f>
        <v>1</v>
      </c>
      <c r="AC599" s="166" t="str">
        <f t="shared" ca="1" si="891"/>
        <v/>
      </c>
      <c r="AD599" s="166" t="str">
        <f t="shared" si="892"/>
        <v/>
      </c>
      <c r="AE599" s="166"/>
      <c r="AF599" s="166"/>
      <c r="AG599" s="166">
        <f>AG569</f>
        <v>3</v>
      </c>
      <c r="AH599" s="166" t="str">
        <f t="shared" ca="1" si="893"/>
        <v/>
      </c>
      <c r="AI599" s="166"/>
      <c r="AJ599" s="166"/>
      <c r="AK599" s="166" t="str">
        <f t="shared" ca="1" si="894"/>
        <v/>
      </c>
      <c r="AL599" s="166"/>
      <c r="AM599" s="166">
        <f>AM569</f>
        <v>1</v>
      </c>
      <c r="AN599" s="166" t="str">
        <f t="shared" ca="1" si="895"/>
        <v/>
      </c>
      <c r="AO599" s="166" t="str">
        <f t="shared" si="896"/>
        <v/>
      </c>
      <c r="AP599" s="166"/>
      <c r="AQ599" s="166"/>
      <c r="AR599" s="166">
        <f>AR569</f>
        <v>3</v>
      </c>
      <c r="AS599" s="166" t="str">
        <f t="shared" ca="1" si="897"/>
        <v/>
      </c>
      <c r="AT599" s="166"/>
      <c r="AU599" s="166"/>
      <c r="AV599" s="166"/>
      <c r="AW599" s="166">
        <f>AW569</f>
        <v>3</v>
      </c>
      <c r="AX599" s="166" t="str">
        <f t="shared" ca="1" si="898"/>
        <v/>
      </c>
      <c r="AY599" s="166"/>
      <c r="AZ599" s="166"/>
      <c r="BA599" s="166" t="str">
        <f t="shared" ca="1" si="899"/>
        <v/>
      </c>
      <c r="BB599" s="166">
        <f>BB569</f>
        <v>1</v>
      </c>
      <c r="BC599" s="166" t="str">
        <f t="shared" ca="1" si="900"/>
        <v/>
      </c>
      <c r="BD599" s="166" t="str">
        <f t="shared" si="901"/>
        <v/>
      </c>
      <c r="BE599" s="166"/>
      <c r="BF599" s="166"/>
      <c r="BG599" s="166">
        <f>BG569</f>
        <v>3</v>
      </c>
      <c r="BH599" s="166" t="str">
        <f t="shared" ca="1" si="902"/>
        <v/>
      </c>
      <c r="BI599" s="166"/>
      <c r="BJ599" s="166"/>
      <c r="BK599" s="166" t="str">
        <f t="shared" ca="1" si="903"/>
        <v/>
      </c>
      <c r="BL599" s="166">
        <f>BL569</f>
        <v>1</v>
      </c>
      <c r="BM599" s="166" t="str">
        <f t="shared" ca="1" si="904"/>
        <v/>
      </c>
      <c r="BN599" s="166" t="str">
        <f t="shared" si="905"/>
        <v/>
      </c>
      <c r="BO599" s="166"/>
      <c r="BP599" s="166"/>
      <c r="BQ599" s="166">
        <f>BQ569</f>
        <v>3</v>
      </c>
      <c r="BR599" s="166" t="str">
        <f t="shared" ca="1" si="906"/>
        <v/>
      </c>
      <c r="BS599" s="166"/>
      <c r="BT599" s="166"/>
      <c r="BU599" s="166" t="str">
        <f t="shared" ca="1" si="907"/>
        <v/>
      </c>
      <c r="BV599" s="166">
        <f>BV569</f>
        <v>1</v>
      </c>
      <c r="BW599" s="166" t="str">
        <f t="shared" ca="1" si="908"/>
        <v/>
      </c>
      <c r="BX599" s="166" t="str">
        <f t="shared" si="909"/>
        <v/>
      </c>
      <c r="BY599" s="166"/>
      <c r="BZ599" s="166"/>
      <c r="CA599" s="166">
        <f>CA569</f>
        <v>3</v>
      </c>
      <c r="CB599" s="166" t="str">
        <f t="shared" ca="1" si="910"/>
        <v/>
      </c>
      <c r="CC599" s="166"/>
      <c r="CD599" s="166"/>
      <c r="CE599" s="166"/>
      <c r="CF599" s="166">
        <f>CF569</f>
        <v>3</v>
      </c>
      <c r="CG599" s="166" t="str">
        <f t="shared" ca="1" si="911"/>
        <v/>
      </c>
      <c r="CH599" s="166"/>
      <c r="CI599" s="166"/>
      <c r="CJ599" s="166" t="str">
        <f t="shared" ca="1" si="912"/>
        <v/>
      </c>
      <c r="CK599" s="166">
        <f>CK569</f>
        <v>1</v>
      </c>
      <c r="CL599" s="166" t="str">
        <f t="shared" ca="1" si="913"/>
        <v/>
      </c>
      <c r="CM599" s="166" t="str">
        <f t="shared" si="914"/>
        <v/>
      </c>
      <c r="CN599" s="166"/>
      <c r="CO599" s="166"/>
      <c r="CP599" s="166">
        <f>CP569</f>
        <v>2</v>
      </c>
      <c r="CQ599" s="166">
        <f t="shared" ca="1" si="915"/>
        <v>0</v>
      </c>
      <c r="CR599" s="166"/>
      <c r="CS599" s="166">
        <v>0</v>
      </c>
    </row>
    <row r="600" spans="1:97" x14ac:dyDescent="0.25">
      <c r="B600" s="166">
        <v>28</v>
      </c>
      <c r="C600" s="166">
        <f>C569</f>
        <v>3</v>
      </c>
      <c r="D600" s="166" t="str">
        <f t="shared" ca="1" si="883"/>
        <v/>
      </c>
      <c r="E600" s="166"/>
      <c r="F600" s="166"/>
      <c r="G600" s="166"/>
      <c r="H600" s="166">
        <f>H569</f>
        <v>3</v>
      </c>
      <c r="I600" s="166" t="str">
        <f t="shared" ca="1" si="884"/>
        <v/>
      </c>
      <c r="J600" s="166"/>
      <c r="K600" s="166"/>
      <c r="L600" s="166"/>
      <c r="M600" s="166">
        <f>M569</f>
        <v>3</v>
      </c>
      <c r="N600" s="166" t="str">
        <f t="shared" ca="1" si="885"/>
        <v/>
      </c>
      <c r="O600" s="166"/>
      <c r="P600" s="166"/>
      <c r="Q600" s="166" t="str">
        <f t="shared" ca="1" si="886"/>
        <v/>
      </c>
      <c r="R600" s="166">
        <f>R569</f>
        <v>3</v>
      </c>
      <c r="S600" s="166" t="str">
        <f t="shared" ca="1" si="887"/>
        <v/>
      </c>
      <c r="T600" s="166"/>
      <c r="U600" s="166"/>
      <c r="V600" s="166" t="str">
        <f t="shared" ca="1" si="888"/>
        <v/>
      </c>
      <c r="W600" s="166">
        <f>W569</f>
        <v>3</v>
      </c>
      <c r="X600" s="166" t="str">
        <f t="shared" ca="1" si="889"/>
        <v/>
      </c>
      <c r="Y600" s="166"/>
      <c r="Z600" s="166"/>
      <c r="AA600" s="166" t="str">
        <f t="shared" ca="1" si="890"/>
        <v/>
      </c>
      <c r="AB600" s="166">
        <f>AB569</f>
        <v>1</v>
      </c>
      <c r="AC600" s="166" t="str">
        <f t="shared" ca="1" si="891"/>
        <v/>
      </c>
      <c r="AD600" s="166" t="str">
        <f t="shared" si="892"/>
        <v/>
      </c>
      <c r="AE600" s="166"/>
      <c r="AF600" s="166"/>
      <c r="AG600" s="166">
        <f>AG569</f>
        <v>3</v>
      </c>
      <c r="AH600" s="166" t="str">
        <f t="shared" ca="1" si="893"/>
        <v/>
      </c>
      <c r="AI600" s="166"/>
      <c r="AJ600" s="166"/>
      <c r="AK600" s="166" t="str">
        <f t="shared" ca="1" si="894"/>
        <v/>
      </c>
      <c r="AL600" s="166"/>
      <c r="AM600" s="166">
        <f>AM569</f>
        <v>1</v>
      </c>
      <c r="AN600" s="166" t="str">
        <f t="shared" ca="1" si="895"/>
        <v/>
      </c>
      <c r="AO600" s="166" t="str">
        <f t="shared" si="896"/>
        <v/>
      </c>
      <c r="AP600" s="166"/>
      <c r="AQ600" s="166"/>
      <c r="AR600" s="166">
        <f>AR569</f>
        <v>3</v>
      </c>
      <c r="AS600" s="166" t="str">
        <f t="shared" ca="1" si="897"/>
        <v/>
      </c>
      <c r="AT600" s="166"/>
      <c r="AU600" s="166"/>
      <c r="AV600" s="166"/>
      <c r="AW600" s="166">
        <f>AW569</f>
        <v>3</v>
      </c>
      <c r="AX600" s="166" t="str">
        <f t="shared" ca="1" si="898"/>
        <v/>
      </c>
      <c r="AY600" s="166"/>
      <c r="AZ600" s="166"/>
      <c r="BA600" s="166" t="str">
        <f t="shared" ca="1" si="899"/>
        <v/>
      </c>
      <c r="BB600" s="166">
        <f>BB569</f>
        <v>1</v>
      </c>
      <c r="BC600" s="166" t="str">
        <f t="shared" ca="1" si="900"/>
        <v/>
      </c>
      <c r="BD600" s="166" t="str">
        <f t="shared" si="901"/>
        <v/>
      </c>
      <c r="BE600" s="166"/>
      <c r="BF600" s="166"/>
      <c r="BG600" s="166">
        <f>BG569</f>
        <v>3</v>
      </c>
      <c r="BH600" s="166" t="str">
        <f t="shared" ca="1" si="902"/>
        <v/>
      </c>
      <c r="BI600" s="166"/>
      <c r="BJ600" s="166"/>
      <c r="BK600" s="166" t="str">
        <f t="shared" ca="1" si="903"/>
        <v/>
      </c>
      <c r="BL600" s="166">
        <f>BL569</f>
        <v>1</v>
      </c>
      <c r="BM600" s="166" t="str">
        <f t="shared" ca="1" si="904"/>
        <v/>
      </c>
      <c r="BN600" s="166" t="str">
        <f t="shared" si="905"/>
        <v/>
      </c>
      <c r="BO600" s="166"/>
      <c r="BP600" s="166"/>
      <c r="BQ600" s="166">
        <f>BQ569</f>
        <v>3</v>
      </c>
      <c r="BR600" s="166" t="str">
        <f t="shared" ca="1" si="906"/>
        <v/>
      </c>
      <c r="BS600" s="166"/>
      <c r="BT600" s="166"/>
      <c r="BU600" s="166" t="str">
        <f t="shared" ca="1" si="907"/>
        <v/>
      </c>
      <c r="BV600" s="166">
        <f>BV569</f>
        <v>1</v>
      </c>
      <c r="BW600" s="166" t="str">
        <f t="shared" ca="1" si="908"/>
        <v/>
      </c>
      <c r="BX600" s="166" t="str">
        <f t="shared" si="909"/>
        <v/>
      </c>
      <c r="BY600" s="166"/>
      <c r="BZ600" s="166"/>
      <c r="CA600" s="166">
        <f>CA569</f>
        <v>3</v>
      </c>
      <c r="CB600" s="166" t="str">
        <f t="shared" ca="1" si="910"/>
        <v/>
      </c>
      <c r="CC600" s="166"/>
      <c r="CD600" s="166"/>
      <c r="CE600" s="166"/>
      <c r="CF600" s="166">
        <f>CF569</f>
        <v>3</v>
      </c>
      <c r="CG600" s="166" t="str">
        <f t="shared" ca="1" si="911"/>
        <v/>
      </c>
      <c r="CH600" s="166"/>
      <c r="CI600" s="166"/>
      <c r="CJ600" s="166" t="str">
        <f t="shared" ca="1" si="912"/>
        <v/>
      </c>
      <c r="CK600" s="166">
        <f>CK569</f>
        <v>1</v>
      </c>
      <c r="CL600" s="166" t="str">
        <f t="shared" ca="1" si="913"/>
        <v/>
      </c>
      <c r="CM600" s="166" t="str">
        <f t="shared" si="914"/>
        <v/>
      </c>
      <c r="CN600" s="166"/>
      <c r="CO600" s="166"/>
      <c r="CP600" s="166">
        <f>CP569</f>
        <v>2</v>
      </c>
      <c r="CQ600" s="166">
        <f t="shared" ca="1" si="915"/>
        <v>0</v>
      </c>
      <c r="CR600" s="166"/>
      <c r="CS600" s="166">
        <v>0</v>
      </c>
    </row>
    <row r="601" spans="1:97" x14ac:dyDescent="0.25">
      <c r="B601" s="166">
        <v>29</v>
      </c>
      <c r="C601" s="166">
        <f>C569</f>
        <v>3</v>
      </c>
      <c r="D601" s="166" t="str">
        <f t="shared" ca="1" si="883"/>
        <v/>
      </c>
      <c r="E601" s="166"/>
      <c r="F601" s="166"/>
      <c r="G601" s="166"/>
      <c r="H601" s="166">
        <f>H569</f>
        <v>3</v>
      </c>
      <c r="I601" s="166" t="str">
        <f t="shared" ca="1" si="884"/>
        <v/>
      </c>
      <c r="J601" s="166"/>
      <c r="K601" s="166"/>
      <c r="L601" s="166"/>
      <c r="M601" s="166">
        <f>M569</f>
        <v>3</v>
      </c>
      <c r="N601" s="166" t="str">
        <f t="shared" ca="1" si="885"/>
        <v/>
      </c>
      <c r="O601" s="166"/>
      <c r="P601" s="166"/>
      <c r="Q601" s="166" t="str">
        <f t="shared" ca="1" si="886"/>
        <v/>
      </c>
      <c r="R601" s="166">
        <f>R569</f>
        <v>3</v>
      </c>
      <c r="S601" s="166" t="str">
        <f t="shared" ca="1" si="887"/>
        <v/>
      </c>
      <c r="T601" s="166"/>
      <c r="U601" s="166"/>
      <c r="V601" s="166" t="str">
        <f t="shared" ca="1" si="888"/>
        <v/>
      </c>
      <c r="W601" s="166">
        <f>W569</f>
        <v>3</v>
      </c>
      <c r="X601" s="166" t="str">
        <f t="shared" ca="1" si="889"/>
        <v/>
      </c>
      <c r="Y601" s="166"/>
      <c r="Z601" s="166"/>
      <c r="AA601" s="166" t="str">
        <f t="shared" ca="1" si="890"/>
        <v/>
      </c>
      <c r="AB601" s="166">
        <f>AB569</f>
        <v>1</v>
      </c>
      <c r="AC601" s="166" t="str">
        <f t="shared" ca="1" si="891"/>
        <v/>
      </c>
      <c r="AD601" s="166" t="str">
        <f t="shared" si="892"/>
        <v/>
      </c>
      <c r="AE601" s="166"/>
      <c r="AF601" s="166"/>
      <c r="AG601" s="166">
        <f>AG569</f>
        <v>3</v>
      </c>
      <c r="AH601" s="166" t="str">
        <f t="shared" ca="1" si="893"/>
        <v/>
      </c>
      <c r="AI601" s="166"/>
      <c r="AJ601" s="166"/>
      <c r="AK601" s="166" t="str">
        <f t="shared" ca="1" si="894"/>
        <v/>
      </c>
      <c r="AL601" s="166"/>
      <c r="AM601" s="166">
        <f>AM569</f>
        <v>1</v>
      </c>
      <c r="AN601" s="166" t="str">
        <f t="shared" ca="1" si="895"/>
        <v/>
      </c>
      <c r="AO601" s="166" t="str">
        <f t="shared" si="896"/>
        <v/>
      </c>
      <c r="AP601" s="166"/>
      <c r="AQ601" s="166"/>
      <c r="AR601" s="166">
        <f>AR569</f>
        <v>3</v>
      </c>
      <c r="AS601" s="166" t="str">
        <f t="shared" ca="1" si="897"/>
        <v/>
      </c>
      <c r="AT601" s="166"/>
      <c r="AU601" s="166"/>
      <c r="AV601" s="166"/>
      <c r="AW601" s="166">
        <f>AW569</f>
        <v>3</v>
      </c>
      <c r="AX601" s="166" t="str">
        <f t="shared" ca="1" si="898"/>
        <v/>
      </c>
      <c r="AY601" s="166"/>
      <c r="AZ601" s="166"/>
      <c r="BA601" s="166" t="str">
        <f t="shared" ca="1" si="899"/>
        <v/>
      </c>
      <c r="BB601" s="166">
        <f>BB569</f>
        <v>1</v>
      </c>
      <c r="BC601" s="166" t="str">
        <f t="shared" ca="1" si="900"/>
        <v/>
      </c>
      <c r="BD601" s="166" t="str">
        <f t="shared" si="901"/>
        <v/>
      </c>
      <c r="BE601" s="166"/>
      <c r="BF601" s="166"/>
      <c r="BG601" s="166">
        <f>BG569</f>
        <v>3</v>
      </c>
      <c r="BH601" s="166" t="str">
        <f t="shared" ca="1" si="902"/>
        <v/>
      </c>
      <c r="BI601" s="166"/>
      <c r="BJ601" s="166"/>
      <c r="BK601" s="166" t="str">
        <f t="shared" ca="1" si="903"/>
        <v/>
      </c>
      <c r="BL601" s="166">
        <f>BL569</f>
        <v>1</v>
      </c>
      <c r="BM601" s="166" t="str">
        <f t="shared" ca="1" si="904"/>
        <v/>
      </c>
      <c r="BN601" s="166" t="str">
        <f t="shared" si="905"/>
        <v/>
      </c>
      <c r="BO601" s="166"/>
      <c r="BP601" s="166"/>
      <c r="BQ601" s="166">
        <f>BQ569</f>
        <v>3</v>
      </c>
      <c r="BR601" s="166" t="str">
        <f t="shared" ca="1" si="906"/>
        <v/>
      </c>
      <c r="BS601" s="166"/>
      <c r="BT601" s="166"/>
      <c r="BU601" s="166" t="str">
        <f t="shared" ca="1" si="907"/>
        <v/>
      </c>
      <c r="BV601" s="166">
        <f>BV569</f>
        <v>1</v>
      </c>
      <c r="BW601" s="166" t="str">
        <f t="shared" ca="1" si="908"/>
        <v/>
      </c>
      <c r="BX601" s="166" t="str">
        <f t="shared" si="909"/>
        <v/>
      </c>
      <c r="BY601" s="166"/>
      <c r="BZ601" s="166"/>
      <c r="CA601" s="166">
        <f>CA569</f>
        <v>3</v>
      </c>
      <c r="CB601" s="166" t="str">
        <f t="shared" ca="1" si="910"/>
        <v/>
      </c>
      <c r="CC601" s="166"/>
      <c r="CD601" s="166"/>
      <c r="CE601" s="166"/>
      <c r="CF601" s="166">
        <f>CF569</f>
        <v>3</v>
      </c>
      <c r="CG601" s="166" t="str">
        <f t="shared" ca="1" si="911"/>
        <v/>
      </c>
      <c r="CH601" s="166"/>
      <c r="CI601" s="166"/>
      <c r="CJ601" s="166" t="str">
        <f t="shared" ca="1" si="912"/>
        <v/>
      </c>
      <c r="CK601" s="166">
        <f>CK569</f>
        <v>1</v>
      </c>
      <c r="CL601" s="166" t="str">
        <f t="shared" ca="1" si="913"/>
        <v/>
      </c>
      <c r="CM601" s="166" t="str">
        <f t="shared" si="914"/>
        <v/>
      </c>
      <c r="CN601" s="166"/>
      <c r="CO601" s="166"/>
      <c r="CP601" s="166">
        <f>CP569</f>
        <v>2</v>
      </c>
      <c r="CQ601" s="166">
        <f t="shared" ca="1" si="915"/>
        <v>0</v>
      </c>
      <c r="CR601" s="166"/>
      <c r="CS601" s="166">
        <v>0</v>
      </c>
    </row>
    <row r="602" spans="1:97" x14ac:dyDescent="0.25">
      <c r="B602" s="166">
        <v>30</v>
      </c>
      <c r="C602" s="166">
        <f>C569</f>
        <v>3</v>
      </c>
      <c r="D602" s="166" t="str">
        <f t="shared" ca="1" si="883"/>
        <v/>
      </c>
      <c r="E602" s="166"/>
      <c r="F602" s="166"/>
      <c r="G602" s="166"/>
      <c r="H602" s="166">
        <f>H569</f>
        <v>3</v>
      </c>
      <c r="I602" s="166" t="str">
        <f t="shared" ca="1" si="884"/>
        <v/>
      </c>
      <c r="J602" s="166"/>
      <c r="K602" s="166"/>
      <c r="L602" s="166"/>
      <c r="M602" s="166">
        <f>M569</f>
        <v>3</v>
      </c>
      <c r="N602" s="166" t="str">
        <f t="shared" ca="1" si="885"/>
        <v/>
      </c>
      <c r="O602" s="166"/>
      <c r="P602" s="166"/>
      <c r="Q602" s="166" t="str">
        <f t="shared" ca="1" si="886"/>
        <v/>
      </c>
      <c r="R602" s="166">
        <f>R569</f>
        <v>3</v>
      </c>
      <c r="S602" s="166" t="str">
        <f t="shared" ca="1" si="887"/>
        <v/>
      </c>
      <c r="T602" s="166"/>
      <c r="U602" s="166"/>
      <c r="V602" s="166" t="str">
        <f t="shared" ca="1" si="888"/>
        <v/>
      </c>
      <c r="W602" s="166">
        <f>W569</f>
        <v>3</v>
      </c>
      <c r="X602" s="166" t="str">
        <f t="shared" ca="1" si="889"/>
        <v/>
      </c>
      <c r="Y602" s="166"/>
      <c r="Z602" s="166"/>
      <c r="AA602" s="166" t="str">
        <f t="shared" ca="1" si="890"/>
        <v/>
      </c>
      <c r="AB602" s="166">
        <f>AB569</f>
        <v>1</v>
      </c>
      <c r="AC602" s="166" t="str">
        <f t="shared" ca="1" si="891"/>
        <v/>
      </c>
      <c r="AD602" s="166" t="str">
        <f t="shared" si="892"/>
        <v/>
      </c>
      <c r="AE602" s="166"/>
      <c r="AF602" s="166"/>
      <c r="AG602" s="166">
        <f>AG569</f>
        <v>3</v>
      </c>
      <c r="AH602" s="166" t="str">
        <f t="shared" ca="1" si="893"/>
        <v/>
      </c>
      <c r="AI602" s="166"/>
      <c r="AJ602" s="166"/>
      <c r="AK602" s="166" t="str">
        <f t="shared" ca="1" si="894"/>
        <v/>
      </c>
      <c r="AL602" s="166"/>
      <c r="AM602" s="166">
        <f>AM569</f>
        <v>1</v>
      </c>
      <c r="AN602" s="166" t="str">
        <f t="shared" ca="1" si="895"/>
        <v/>
      </c>
      <c r="AO602" s="166" t="str">
        <f t="shared" si="896"/>
        <v/>
      </c>
      <c r="AP602" s="166"/>
      <c r="AQ602" s="166"/>
      <c r="AR602" s="166">
        <f>AR569</f>
        <v>3</v>
      </c>
      <c r="AS602" s="166" t="str">
        <f t="shared" ca="1" si="897"/>
        <v/>
      </c>
      <c r="AT602" s="166"/>
      <c r="AU602" s="166"/>
      <c r="AV602" s="166"/>
      <c r="AW602" s="166">
        <f>AW569</f>
        <v>3</v>
      </c>
      <c r="AX602" s="166" t="str">
        <f t="shared" ca="1" si="898"/>
        <v/>
      </c>
      <c r="AY602" s="166"/>
      <c r="AZ602" s="166"/>
      <c r="BA602" s="166" t="str">
        <f t="shared" ca="1" si="899"/>
        <v/>
      </c>
      <c r="BB602" s="166">
        <f>BB569</f>
        <v>1</v>
      </c>
      <c r="BC602" s="166" t="str">
        <f t="shared" ca="1" si="900"/>
        <v/>
      </c>
      <c r="BD602" s="166" t="str">
        <f t="shared" si="901"/>
        <v/>
      </c>
      <c r="BE602" s="166"/>
      <c r="BF602" s="166"/>
      <c r="BG602" s="166">
        <f>BG569</f>
        <v>3</v>
      </c>
      <c r="BH602" s="166" t="str">
        <f t="shared" ca="1" si="902"/>
        <v/>
      </c>
      <c r="BI602" s="166"/>
      <c r="BJ602" s="166"/>
      <c r="BK602" s="166" t="str">
        <f t="shared" ca="1" si="903"/>
        <v/>
      </c>
      <c r="BL602" s="166">
        <f>BL569</f>
        <v>1</v>
      </c>
      <c r="BM602" s="166" t="str">
        <f t="shared" ca="1" si="904"/>
        <v/>
      </c>
      <c r="BN602" s="166" t="str">
        <f t="shared" si="905"/>
        <v/>
      </c>
      <c r="BO602" s="166"/>
      <c r="BP602" s="166"/>
      <c r="BQ602" s="166">
        <f>BQ569</f>
        <v>3</v>
      </c>
      <c r="BR602" s="166" t="str">
        <f t="shared" ca="1" si="906"/>
        <v/>
      </c>
      <c r="BS602" s="166"/>
      <c r="BT602" s="166"/>
      <c r="BU602" s="166" t="str">
        <f t="shared" ca="1" si="907"/>
        <v/>
      </c>
      <c r="BV602" s="166">
        <f>BV569</f>
        <v>1</v>
      </c>
      <c r="BW602" s="166" t="str">
        <f t="shared" ca="1" si="908"/>
        <v/>
      </c>
      <c r="BX602" s="166" t="str">
        <f t="shared" si="909"/>
        <v/>
      </c>
      <c r="BY602" s="166"/>
      <c r="BZ602" s="166"/>
      <c r="CA602" s="166">
        <f>CA569</f>
        <v>3</v>
      </c>
      <c r="CB602" s="166" t="str">
        <f t="shared" ca="1" si="910"/>
        <v/>
      </c>
      <c r="CC602" s="166"/>
      <c r="CD602" s="166"/>
      <c r="CE602" s="166"/>
      <c r="CF602" s="166">
        <f>CF569</f>
        <v>3</v>
      </c>
      <c r="CG602" s="166" t="str">
        <f t="shared" ca="1" si="911"/>
        <v/>
      </c>
      <c r="CH602" s="166"/>
      <c r="CI602" s="166"/>
      <c r="CJ602" s="166" t="str">
        <f t="shared" ca="1" si="912"/>
        <v/>
      </c>
      <c r="CK602" s="166">
        <f>CK569</f>
        <v>1</v>
      </c>
      <c r="CL602" s="166" t="str">
        <f t="shared" ca="1" si="913"/>
        <v/>
      </c>
      <c r="CM602" s="166" t="str">
        <f t="shared" si="914"/>
        <v/>
      </c>
      <c r="CN602" s="166"/>
      <c r="CO602" s="166"/>
      <c r="CP602" s="166">
        <f>CP569</f>
        <v>2</v>
      </c>
      <c r="CQ602" s="166">
        <f t="shared" ca="1" si="915"/>
        <v>0</v>
      </c>
      <c r="CR602" s="166"/>
      <c r="CS602" s="166">
        <v>0</v>
      </c>
    </row>
    <row r="603" spans="1:97" ht="15.75" thickBot="1" x14ac:dyDescent="0.3">
      <c r="B603" s="121">
        <v>31</v>
      </c>
      <c r="C603" s="166">
        <f>C569</f>
        <v>3</v>
      </c>
      <c r="D603" s="166" t="str">
        <f t="shared" ca="1" si="883"/>
        <v/>
      </c>
      <c r="E603" s="166"/>
      <c r="F603" s="166"/>
      <c r="G603" s="166"/>
      <c r="H603" s="166">
        <f>H569</f>
        <v>3</v>
      </c>
      <c r="I603" s="166" t="str">
        <f t="shared" ca="1" si="884"/>
        <v/>
      </c>
      <c r="J603" s="166"/>
      <c r="K603" s="166"/>
      <c r="L603" s="166"/>
      <c r="M603" s="166">
        <f>M569</f>
        <v>3</v>
      </c>
      <c r="N603" s="166" t="str">
        <f t="shared" ca="1" si="885"/>
        <v/>
      </c>
      <c r="O603" s="166"/>
      <c r="P603" s="166"/>
      <c r="Q603" s="166" t="str">
        <f t="shared" ca="1" si="886"/>
        <v/>
      </c>
      <c r="R603" s="166">
        <f>R569</f>
        <v>3</v>
      </c>
      <c r="S603" s="166" t="str">
        <f t="shared" ca="1" si="887"/>
        <v/>
      </c>
      <c r="T603" s="166"/>
      <c r="U603" s="166"/>
      <c r="V603" s="166" t="str">
        <f t="shared" ca="1" si="888"/>
        <v/>
      </c>
      <c r="W603" s="166">
        <f>W569</f>
        <v>3</v>
      </c>
      <c r="X603" s="166" t="str">
        <f t="shared" ca="1" si="889"/>
        <v/>
      </c>
      <c r="Y603" s="166"/>
      <c r="Z603" s="166"/>
      <c r="AA603" s="166" t="str">
        <f t="shared" ca="1" si="890"/>
        <v/>
      </c>
      <c r="AB603" s="166">
        <f>AB569</f>
        <v>1</v>
      </c>
      <c r="AC603" s="166" t="str">
        <f t="shared" ca="1" si="891"/>
        <v/>
      </c>
      <c r="AD603" s="166" t="str">
        <f t="shared" si="892"/>
        <v/>
      </c>
      <c r="AE603" s="166"/>
      <c r="AF603" s="166"/>
      <c r="AG603" s="166">
        <f>AG569</f>
        <v>3</v>
      </c>
      <c r="AH603" s="166" t="str">
        <f t="shared" ca="1" si="893"/>
        <v/>
      </c>
      <c r="AI603" s="166"/>
      <c r="AJ603" s="166"/>
      <c r="AK603" s="166" t="str">
        <f t="shared" ca="1" si="894"/>
        <v/>
      </c>
      <c r="AL603" s="166"/>
      <c r="AM603" s="166">
        <f>AM569</f>
        <v>1</v>
      </c>
      <c r="AN603" s="166" t="str">
        <f t="shared" ca="1" si="895"/>
        <v/>
      </c>
      <c r="AO603" s="166" t="str">
        <f t="shared" si="896"/>
        <v/>
      </c>
      <c r="AP603" s="166"/>
      <c r="AQ603" s="166"/>
      <c r="AR603" s="166">
        <f>AR569</f>
        <v>3</v>
      </c>
      <c r="AS603" s="166" t="str">
        <f t="shared" ca="1" si="897"/>
        <v/>
      </c>
      <c r="AT603" s="166"/>
      <c r="AU603" s="166"/>
      <c r="AV603" s="166"/>
      <c r="AW603" s="166">
        <f>AW569</f>
        <v>3</v>
      </c>
      <c r="AX603" s="166" t="str">
        <f t="shared" ca="1" si="898"/>
        <v/>
      </c>
      <c r="AY603" s="166"/>
      <c r="AZ603" s="166"/>
      <c r="BA603" s="166" t="str">
        <f t="shared" ca="1" si="899"/>
        <v/>
      </c>
      <c r="BB603" s="166">
        <f>BB569</f>
        <v>1</v>
      </c>
      <c r="BC603" s="166" t="str">
        <f t="shared" ca="1" si="900"/>
        <v/>
      </c>
      <c r="BD603" s="166" t="str">
        <f t="shared" si="901"/>
        <v/>
      </c>
      <c r="BE603" s="166"/>
      <c r="BF603" s="166"/>
      <c r="BG603" s="166">
        <f>BG569</f>
        <v>3</v>
      </c>
      <c r="BH603" s="166" t="str">
        <f t="shared" ca="1" si="902"/>
        <v/>
      </c>
      <c r="BI603" s="166"/>
      <c r="BJ603" s="166"/>
      <c r="BK603" s="166" t="str">
        <f t="shared" ca="1" si="903"/>
        <v/>
      </c>
      <c r="BL603" s="166">
        <f>BL569</f>
        <v>1</v>
      </c>
      <c r="BM603" s="166" t="str">
        <f t="shared" ca="1" si="904"/>
        <v/>
      </c>
      <c r="BN603" s="166" t="str">
        <f t="shared" si="905"/>
        <v/>
      </c>
      <c r="BO603" s="166"/>
      <c r="BP603" s="166"/>
      <c r="BQ603" s="166">
        <f>BQ569</f>
        <v>3</v>
      </c>
      <c r="BR603" s="166" t="str">
        <f t="shared" ca="1" si="906"/>
        <v/>
      </c>
      <c r="BS603" s="166"/>
      <c r="BT603" s="166"/>
      <c r="BU603" s="166" t="str">
        <f t="shared" ca="1" si="907"/>
        <v/>
      </c>
      <c r="BV603" s="166">
        <f>BV569</f>
        <v>1</v>
      </c>
      <c r="BW603" s="166" t="str">
        <f t="shared" ca="1" si="908"/>
        <v/>
      </c>
      <c r="BX603" s="166" t="str">
        <f t="shared" si="909"/>
        <v/>
      </c>
      <c r="BY603" s="166"/>
      <c r="BZ603" s="166"/>
      <c r="CA603" s="166">
        <f>CA569</f>
        <v>3</v>
      </c>
      <c r="CB603" s="166" t="str">
        <f t="shared" ca="1" si="910"/>
        <v/>
      </c>
      <c r="CC603" s="166"/>
      <c r="CD603" s="166"/>
      <c r="CE603" s="166"/>
      <c r="CF603" s="166">
        <f>CF569</f>
        <v>3</v>
      </c>
      <c r="CG603" s="166" t="str">
        <f t="shared" ca="1" si="911"/>
        <v/>
      </c>
      <c r="CH603" s="166"/>
      <c r="CI603" s="166"/>
      <c r="CJ603" s="166" t="str">
        <f t="shared" ca="1" si="912"/>
        <v/>
      </c>
      <c r="CK603" s="166">
        <f>CK569</f>
        <v>1</v>
      </c>
      <c r="CL603" s="166" t="str">
        <f t="shared" ca="1" si="913"/>
        <v/>
      </c>
      <c r="CM603" s="166" t="str">
        <f t="shared" si="914"/>
        <v/>
      </c>
      <c r="CN603" s="166"/>
      <c r="CO603" s="166"/>
      <c r="CP603" s="166">
        <f>CP569</f>
        <v>2</v>
      </c>
      <c r="CQ603" s="166">
        <f t="shared" ca="1" si="915"/>
        <v>0</v>
      </c>
      <c r="CR603" s="166"/>
      <c r="CS603" s="166">
        <v>0</v>
      </c>
    </row>
    <row r="604" spans="1:97" ht="15.75" thickBot="1" x14ac:dyDescent="0.3">
      <c r="B604" s="110" t="s">
        <v>78</v>
      </c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30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30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30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307"/>
      <c r="BV604" s="307"/>
      <c r="BW604" s="307"/>
      <c r="BX604" s="307"/>
      <c r="BY604" s="307"/>
      <c r="BZ604" s="307"/>
      <c r="CA604" s="307"/>
      <c r="CB604" s="307"/>
      <c r="CC604" s="307"/>
      <c r="CD604" s="307"/>
      <c r="CE604" s="307"/>
      <c r="CF604" s="307"/>
      <c r="CG604" s="307"/>
      <c r="CH604" s="307"/>
      <c r="CI604" s="307"/>
      <c r="CJ604" s="307"/>
      <c r="CK604" s="307"/>
      <c r="CL604" s="307"/>
      <c r="CM604" s="307"/>
      <c r="CN604" s="307"/>
      <c r="CO604" s="307"/>
      <c r="CP604" s="307"/>
      <c r="CQ604" s="307"/>
      <c r="CR604" s="307"/>
      <c r="CS604" s="307"/>
    </row>
    <row r="605" spans="1:97" ht="15.75" thickBot="1" x14ac:dyDescent="0.3">
      <c r="B605" s="165" t="s">
        <v>79</v>
      </c>
      <c r="C605" s="307"/>
      <c r="D605" s="307"/>
      <c r="E605" s="307"/>
      <c r="F605" s="307"/>
      <c r="G605" s="307"/>
      <c r="H605" s="307"/>
      <c r="I605" s="307"/>
      <c r="J605" s="307"/>
      <c r="K605" s="307"/>
      <c r="L605" s="307"/>
      <c r="M605" s="307"/>
      <c r="N605" s="307"/>
      <c r="O605" s="307"/>
      <c r="P605" s="307"/>
      <c r="Q605" s="307"/>
      <c r="R605" s="307"/>
      <c r="S605" s="307"/>
      <c r="T605" s="307"/>
      <c r="U605" s="307"/>
      <c r="V605" s="307"/>
      <c r="W605" s="307"/>
      <c r="X605" s="307"/>
      <c r="Y605" s="307"/>
      <c r="Z605" s="307"/>
      <c r="AA605" s="307"/>
      <c r="AB605" s="307"/>
      <c r="AC605" s="307"/>
      <c r="AD605" s="307"/>
      <c r="AE605" s="307"/>
      <c r="AF605" s="307"/>
      <c r="AG605" s="307"/>
      <c r="AH605" s="307"/>
      <c r="AI605" s="307"/>
      <c r="AJ605" s="307"/>
      <c r="AK605" s="307"/>
      <c r="AL605" s="307"/>
      <c r="AM605" s="307"/>
      <c r="AN605" s="307"/>
      <c r="AO605" s="307"/>
      <c r="AP605" s="307"/>
      <c r="AQ605" s="307"/>
      <c r="AR605" s="307"/>
      <c r="AS605" s="307"/>
      <c r="AT605" s="307"/>
      <c r="AU605" s="307"/>
      <c r="AV605" s="307"/>
      <c r="AW605" s="307"/>
      <c r="AX605" s="307"/>
      <c r="AY605" s="307"/>
      <c r="AZ605" s="307"/>
      <c r="BA605" s="307"/>
      <c r="BB605" s="307"/>
      <c r="BC605" s="307"/>
      <c r="BD605" s="307"/>
      <c r="BE605" s="307"/>
      <c r="BF605" s="307"/>
      <c r="BG605" s="307"/>
      <c r="BH605" s="307"/>
      <c r="BI605" s="307"/>
      <c r="BJ605" s="307"/>
      <c r="BK605" s="307"/>
      <c r="BL605" s="307"/>
      <c r="BM605" s="307"/>
      <c r="BN605" s="307"/>
      <c r="BO605" s="307"/>
      <c r="BP605" s="307"/>
      <c r="BQ605" s="307"/>
      <c r="BR605" s="307"/>
      <c r="BS605" s="307"/>
      <c r="BT605" s="307"/>
      <c r="BU605" s="307"/>
      <c r="BV605" s="307"/>
      <c r="BW605" s="307"/>
      <c r="BX605" s="307"/>
      <c r="BY605" s="307"/>
      <c r="BZ605" s="307"/>
      <c r="CA605" s="307"/>
      <c r="CB605" s="307"/>
      <c r="CC605" s="307"/>
      <c r="CD605" s="307"/>
      <c r="CE605" s="307"/>
      <c r="CF605" s="307"/>
      <c r="CG605" s="307"/>
      <c r="CH605" s="307"/>
      <c r="CI605" s="307"/>
      <c r="CJ605" s="307"/>
      <c r="CK605" s="307"/>
      <c r="CL605" s="307"/>
      <c r="CM605" s="307"/>
      <c r="CN605" s="307"/>
      <c r="CO605" s="307"/>
      <c r="CP605" s="307"/>
      <c r="CQ605" s="307"/>
      <c r="CR605" s="307"/>
      <c r="CS605" s="307"/>
    </row>
    <row r="606" spans="1:97" x14ac:dyDescent="0.25">
      <c r="B606" s="17"/>
    </row>
    <row r="607" spans="1:97" x14ac:dyDescent="0.25">
      <c r="B607" s="17"/>
    </row>
    <row r="608" spans="1:97" ht="15.75" thickBot="1" x14ac:dyDescent="0.3">
      <c r="A608" s="14">
        <f>COUNTA(609:609)</f>
        <v>1</v>
      </c>
    </row>
    <row r="609" spans="2:2" x14ac:dyDescent="0.25">
      <c r="B609" s="252" t="s">
        <v>5</v>
      </c>
    </row>
    <row r="610" spans="2:2" x14ac:dyDescent="0.25">
      <c r="B610" s="253"/>
    </row>
    <row r="611" spans="2:2" ht="15.75" thickBot="1" x14ac:dyDescent="0.3">
      <c r="B611" s="254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307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52" t="s">
        <v>5</v>
      </c>
    </row>
    <row r="653" spans="1:2" x14ac:dyDescent="0.25">
      <c r="B653" s="253"/>
    </row>
    <row r="654" spans="1:2" ht="15.75" thickBot="1" x14ac:dyDescent="0.3">
      <c r="B654" s="254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307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52" t="s">
        <v>5</v>
      </c>
    </row>
    <row r="696" spans="1:2" x14ac:dyDescent="0.25">
      <c r="B696" s="253"/>
    </row>
    <row r="697" spans="1:2" ht="15.75" thickBot="1" x14ac:dyDescent="0.3">
      <c r="B697" s="254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307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52" t="s">
        <v>5</v>
      </c>
    </row>
    <row r="739" spans="1:2" x14ac:dyDescent="0.25">
      <c r="B739" s="253"/>
    </row>
    <row r="740" spans="1:2" ht="15.75" thickBot="1" x14ac:dyDescent="0.3">
      <c r="B740" s="254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307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52" t="s">
        <v>5</v>
      </c>
    </row>
    <row r="782" spans="1:2" x14ac:dyDescent="0.25">
      <c r="B782" s="253"/>
    </row>
    <row r="783" spans="1:2" ht="15.75" thickBot="1" x14ac:dyDescent="0.3">
      <c r="B783" s="254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307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52" t="s">
        <v>5</v>
      </c>
    </row>
    <row r="825" spans="1:2" x14ac:dyDescent="0.25">
      <c r="B825" s="253"/>
    </row>
    <row r="826" spans="1:2" ht="15.75" thickBot="1" x14ac:dyDescent="0.3">
      <c r="B826" s="254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307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52" t="s">
        <v>5</v>
      </c>
    </row>
    <row r="868" spans="1:2" x14ac:dyDescent="0.25">
      <c r="B868" s="253"/>
    </row>
    <row r="869" spans="1:2" ht="15.75" thickBot="1" x14ac:dyDescent="0.3">
      <c r="B869" s="254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307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52" t="s">
        <v>5</v>
      </c>
    </row>
    <row r="911" spans="1:2" x14ac:dyDescent="0.25">
      <c r="B911" s="253"/>
    </row>
    <row r="912" spans="1:2" ht="15.75" thickBot="1" x14ac:dyDescent="0.3">
      <c r="B912" s="254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307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52" t="s">
        <v>5</v>
      </c>
    </row>
    <row r="954" spans="1:2" x14ac:dyDescent="0.25">
      <c r="B954" s="253"/>
    </row>
    <row r="955" spans="1:2" ht="15.75" thickBot="1" x14ac:dyDescent="0.3">
      <c r="B955" s="254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307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52" t="s">
        <v>5</v>
      </c>
    </row>
    <row r="997" spans="1:2" x14ac:dyDescent="0.25">
      <c r="B997" s="253"/>
    </row>
    <row r="998" spans="1:2" ht="15.75" thickBot="1" x14ac:dyDescent="0.3">
      <c r="B998" s="254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307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52" t="s">
        <v>5</v>
      </c>
    </row>
    <row r="1040" spans="1:2" x14ac:dyDescent="0.25">
      <c r="B1040" s="253"/>
    </row>
    <row r="1041" spans="2:2" ht="15.75" thickBot="1" x14ac:dyDescent="0.3">
      <c r="B1041" s="254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307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52" t="s">
        <v>5</v>
      </c>
    </row>
    <row r="1083" spans="1:2" x14ac:dyDescent="0.25">
      <c r="B1083" s="253"/>
    </row>
    <row r="1084" spans="1:2" ht="15.75" thickBot="1" x14ac:dyDescent="0.3">
      <c r="B1084" s="254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307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52" t="s">
        <v>5</v>
      </c>
    </row>
    <row r="1126" spans="1:2" x14ac:dyDescent="0.25">
      <c r="B1126" s="253"/>
    </row>
    <row r="1127" spans="1:2" ht="15.75" thickBot="1" x14ac:dyDescent="0.3">
      <c r="B1127" s="254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307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52" t="s">
        <v>5</v>
      </c>
    </row>
    <row r="1169" spans="2:2" x14ac:dyDescent="0.25">
      <c r="B1169" s="253"/>
    </row>
    <row r="1170" spans="2:2" ht="15.75" thickBot="1" x14ac:dyDescent="0.3">
      <c r="B1170" s="254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307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52" t="s">
        <v>5</v>
      </c>
    </row>
    <row r="1212" spans="1:2" x14ac:dyDescent="0.25">
      <c r="B1212" s="253"/>
    </row>
    <row r="1213" spans="1:2" ht="15.75" thickBot="1" x14ac:dyDescent="0.3">
      <c r="B1213" s="254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307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52" t="s">
        <v>5</v>
      </c>
    </row>
    <row r="1255" spans="1:2" x14ac:dyDescent="0.25">
      <c r="B1255" s="253"/>
    </row>
    <row r="1256" spans="1:2" ht="15.75" thickBot="1" x14ac:dyDescent="0.3">
      <c r="B1256" s="254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307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52" t="s">
        <v>5</v>
      </c>
    </row>
    <row r="1298" spans="2:2" x14ac:dyDescent="0.25">
      <c r="B1298" s="253"/>
    </row>
    <row r="1299" spans="2:2" ht="15.75" thickBot="1" x14ac:dyDescent="0.3">
      <c r="B1299" s="254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307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52" t="s">
        <v>5</v>
      </c>
    </row>
    <row r="1341" spans="1:2" x14ac:dyDescent="0.25">
      <c r="B1341" s="253"/>
    </row>
    <row r="1342" spans="1:2" ht="15.75" thickBot="1" x14ac:dyDescent="0.3">
      <c r="B1342" s="254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307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52" t="s">
        <v>5</v>
      </c>
    </row>
    <row r="1384" spans="1:2" x14ac:dyDescent="0.25">
      <c r="B1384" s="253"/>
    </row>
    <row r="1385" spans="1:2" ht="15.75" thickBot="1" x14ac:dyDescent="0.3">
      <c r="B1385" s="254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307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17"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8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746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742</v>
      </c>
    </row>
    <row r="11" spans="1:1" x14ac:dyDescent="0.25">
      <c r="A11" s="20" t="s">
        <v>721</v>
      </c>
    </row>
    <row r="12" spans="1:1" x14ac:dyDescent="0.25">
      <c r="A12" s="20" t="s">
        <v>717</v>
      </c>
    </row>
    <row r="13" spans="1:1" x14ac:dyDescent="0.25">
      <c r="A13" s="20" t="s">
        <v>715</v>
      </c>
    </row>
    <row r="14" spans="1:1" x14ac:dyDescent="0.25">
      <c r="A14" s="20" t="s">
        <v>714</v>
      </c>
    </row>
    <row r="15" spans="1:1" x14ac:dyDescent="0.25">
      <c r="A15" s="20" t="s">
        <v>706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702</v>
      </c>
    </row>
    <row r="19" spans="1:1" x14ac:dyDescent="0.25">
      <c r="A19" s="20" t="s">
        <v>700</v>
      </c>
    </row>
    <row r="20" spans="1:1" x14ac:dyDescent="0.25">
      <c r="A20" s="20" t="s">
        <v>690</v>
      </c>
    </row>
    <row r="21" spans="1:1" x14ac:dyDescent="0.25">
      <c r="A21" s="20" t="s">
        <v>688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671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657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 t="s">
        <v>515</v>
      </c>
    </row>
    <row r="80" spans="1:1" x14ac:dyDescent="0.25">
      <c r="A80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745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722</v>
      </c>
    </row>
    <row r="11" spans="1:1" x14ac:dyDescent="0.25">
      <c r="A11" s="20" t="s">
        <v>718</v>
      </c>
    </row>
    <row r="12" spans="1:1" x14ac:dyDescent="0.25">
      <c r="A12" s="20" t="s">
        <v>716</v>
      </c>
    </row>
    <row r="13" spans="1:1" x14ac:dyDescent="0.25">
      <c r="A13" s="20" t="s">
        <v>715</v>
      </c>
    </row>
    <row r="14" spans="1:1" x14ac:dyDescent="0.25">
      <c r="A14" s="20" t="s">
        <v>707</v>
      </c>
    </row>
    <row r="15" spans="1:1" x14ac:dyDescent="0.25">
      <c r="A15" s="20" t="s">
        <v>705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701</v>
      </c>
    </row>
    <row r="19" spans="1:1" x14ac:dyDescent="0.25">
      <c r="A19" s="20" t="s">
        <v>691</v>
      </c>
    </row>
    <row r="20" spans="1:1" x14ac:dyDescent="0.25">
      <c r="A20" s="20" t="s">
        <v>689</v>
      </c>
    </row>
    <row r="21" spans="1:1" x14ac:dyDescent="0.25">
      <c r="A21" s="20" t="s">
        <v>685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670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656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/>
    </row>
    <row r="80" spans="1:1" x14ac:dyDescent="0.25">
      <c r="A80" s="20"/>
    </row>
    <row r="81" spans="1:1" x14ac:dyDescent="0.25">
      <c r="A81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2024-06-25T11:39:17Z</dcterms:modified>
</cp:coreProperties>
</file>